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Rates_Monthly" sheetId="5" state="visible" r:id="rId5"/>
    <sheet xmlns:r="http://schemas.openxmlformats.org/officeDocument/2006/relationships" name="Macro_Annual" sheetId="6" state="visible" r:id="rId6"/>
    <sheet xmlns:r="http://schemas.openxmlformats.org/officeDocument/2006/relationships" name="Flows_Daily" sheetId="7" state="visible" r:id="rId7"/>
    <sheet xmlns:r="http://schemas.openxmlformats.org/officeDocument/2006/relationships" name="Flows_Monthly" sheetId="8" state="visible" r:id="rId8"/>
    <sheet xmlns:r="http://schemas.openxmlformats.org/officeDocument/2006/relationships" name="Stress" sheetId="9" state="visible" r:id="rId9"/>
    <sheet xmlns:r="http://schemas.openxmlformats.org/officeDocument/2006/relationships"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 h:mm:ss"/>
    <numFmt numFmtId="165" formatCode="yyyy-mm-dd"/>
    <numFmt numFmtId="166" formatCode="0.0000"/>
    <numFmt numFmtId="167" formatCode="0.0%"/>
    <numFmt numFmtId="168" formatCode="yyyy-mm"/>
    <numFmt numFmtId="169" formatCode="#,##0.0"/>
    <numFmt numFmtId="170" formatCode="0.00%;-0.00%;-"/>
    <numFmt numFmtId="171" formatCode="0.0%;-0.0%;-"/>
    <numFmt numFmtId="172" formatCode="#,##0.0;(#,##0.0);-"/>
    <numFmt numFmtId="173" formatCode="#,##0;(#,##0);-"/>
    <numFmt numFmtId="174" formatCode="d mmm yyyy"/>
    <numFmt numFmtId="175" formatCode="+0.00%;-0.00%;0.00%"/>
    <numFmt numFmtId="176" formatCode="mmm yyyy"/>
  </numFmts>
  <fonts count="10">
    <font>
      <name val="Calibri"/>
      <family val="2"/>
      <color theme="1"/>
      <sz val="11"/>
      <scheme val="minor"/>
    </font>
    <font>
      <name val="Arial"/>
      <b val="1"/>
      <color rgb="001A1A1A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b val="1"/>
      <color rgb="001A1A1A"/>
      <sz val="13"/>
    </font>
    <font>
      <name val="Arial"/>
      <color rgb="00808080"/>
      <sz val="8"/>
    </font>
    <font>
      <name val="Arial"/>
      <color rgb="009B2226"/>
      <sz val="9"/>
    </font>
    <font>
      <name val="Arial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5" fillId="0" borderId="0" pivotButton="0" quotePrefix="0" xfId="0"/>
    <xf numFmtId="0" fontId="6" fillId="0" borderId="2" pivotButton="0" quotePrefix="0" xfId="0"/>
    <xf numFmtId="0" fontId="0" fillId="0" borderId="2" pivotButton="0" quotePrefix="0" xfId="0"/>
    <xf numFmtId="0" fontId="3" fillId="0" borderId="0" pivotButton="0" quotePrefix="0" xfId="0"/>
    <xf numFmtId="3" fontId="3" fillId="0" borderId="0" pivotButton="0" quotePrefix="0" xfId="0"/>
    <xf numFmtId="174" fontId="3" fillId="0" borderId="0" pivotButton="0" quotePrefix="0" xfId="0"/>
    <xf numFmtId="0" fontId="1" fillId="0" borderId="0" pivotButton="0" quotePrefix="0" xfId="0"/>
    <xf numFmtId="4" fontId="9" fillId="0" borderId="0" pivotButton="0" quotePrefix="0" xfId="0"/>
    <xf numFmtId="0" fontId="1" fillId="0" borderId="2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right" vertical="bottom" wrapText="1"/>
    </xf>
    <xf numFmtId="4" fontId="3" fillId="0" borderId="0" pivotButton="0" quotePrefix="0" xfId="0"/>
    <xf numFmtId="175" fontId="3" fillId="0" borderId="0" pivotButton="0" quotePrefix="0" xfId="0"/>
    <xf numFmtId="170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2" fontId="3" fillId="0" borderId="0" pivotButton="0" quotePrefix="0" xfId="0"/>
    <xf numFmtId="9" fontId="3" fillId="0" borderId="0" pivotButton="0" quotePrefix="0" xfId="0"/>
    <xf numFmtId="10" fontId="3" fillId="0" borderId="0" pivotButton="0" quotePrefix="0" xfId="0"/>
    <xf numFmtId="176" fontId="3" fillId="0" borderId="0" applyAlignment="1" pivotButton="0" quotePrefix="0" xfId="0">
      <alignment horizontal="right"/>
    </xf>
    <xf numFmtId="173" fontId="3" fillId="0" borderId="0" applyAlignment="1" pivotButton="0" quotePrefix="0" xfId="0">
      <alignment horizontal="right"/>
    </xf>
    <xf numFmtId="1" fontId="3" fillId="0" borderId="0" pivotButton="0" quotePrefix="0" xfId="0"/>
    <xf numFmtId="173" fontId="3" fillId="0" borderId="0" pivotButton="0" quotePrefix="0" xfId="0"/>
    <xf numFmtId="0" fontId="6" fillId="0" borderId="0" pivotButton="0" quotePrefix="0" xfId="0"/>
    <xf numFmtId="2" fontId="3" fillId="0" borderId="0" applyAlignment="1" pivotButton="0" quotePrefix="0" xfId="0">
      <alignment horizontal="right"/>
    </xf>
    <xf numFmtId="170" fontId="4" fillId="0" borderId="0" pivotButton="0" quotePrefix="0" xfId="0"/>
    <xf numFmtId="170" fontId="2" fillId="2" borderId="0" pivotButton="0" quotePrefix="0" xfId="0"/>
    <xf numFmtId="168" fontId="4" fillId="0" borderId="0" pivotButton="0" quotePrefix="0" xfId="0"/>
    <xf numFmtId="3" fontId="2" fillId="2" borderId="0" pivotButton="0" quotePrefix="0" xfId="0"/>
    <xf numFmtId="1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9" fontId="4" fillId="0" borderId="0" pivotButton="0" quotePrefix="0" xfId="0"/>
    <xf numFmtId="0" fontId="2" fillId="0" borderId="0" pivotButton="0" quotePrefix="0" xfId="0"/>
    <xf numFmtId="171" fontId="3" fillId="0" borderId="0" pivotButton="0" quotePrefix="0" xfId="0"/>
    <xf numFmtId="172" fontId="2" fillId="0" borderId="0" pivotButton="0" quotePrefix="0" xfId="0"/>
    <xf numFmtId="172" fontId="3" fillId="0" borderId="0" pivotButton="0" quotePrefix="0" xfId="0"/>
    <xf numFmtId="173" fontId="2" fillId="0" borderId="0" pivotButton="0" quotePrefix="0" xfId="0"/>
    <xf numFmtId="173" fontId="4" fillId="0" borderId="0" pivotButton="0" quotePrefix="0" xfId="0"/>
    <xf numFmtId="4" fontId="4" fillId="0" borderId="0" pivotButton="0" quotePrefix="0" xfId="0"/>
    <xf numFmtId="0" fontId="3" fillId="0" borderId="1" applyAlignment="1" pivotButton="0" quotePrefix="0" xfId="0">
      <alignment horizontal="right" vertical="bottom" wrapText="1"/>
    </xf>
    <xf numFmtId="165" fontId="4" fillId="0" borderId="0" pivotButton="0" quotePrefix="0" xfId="0"/>
    <xf numFmtId="10" fontId="4" fillId="0" borderId="0" pivotButton="0" quotePrefix="0" xfId="0"/>
    <xf numFmtId="165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USD/KRW, last 2 years</a:t>
            </a:r>
          </a:p>
        </rich>
      </tx>
      <overlay val="0"/>
    </title>
    <plotArea>
      <lineChart>
        <grouping val="standard"/>
        <ser>
          <idx val="0"/>
          <order val="0"/>
          <tx>
            <v>USD/KRW</v>
          </tx>
          <spPr>
            <a:ln xmlns:a="http://schemas.openxmlformats.org/drawingml/2006/main" w="1587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'Daily'!$A$7444:$A$7964</f>
            </numRef>
          </cat>
          <val>
            <numRef>
              <f>'Daily'!$B$7444:$B$7964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126"/>
        <tickMarkSkip val="12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20-day realized volatility (annualized)</a:t>
            </a:r>
          </a:p>
        </rich>
      </tx>
      <overlay val="0"/>
    </title>
    <plotArea>
      <lineChart>
        <grouping val="standard"/>
        <ser>
          <idx val="0"/>
          <order val="0"/>
          <tx>
            <v>20D vol</v>
          </tx>
          <spPr>
            <a:ln xmlns:a="http://schemas.openxmlformats.org/drawingml/2006/main" w="15875">
              <a:solidFill>
                <a:srgbClr val="9B22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'Daily'!$A$7444:$A$7964</f>
            </numRef>
          </cat>
          <val>
            <numRef>
              <f>'Daily'!$D$7444:$D$7964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126"/>
        <tickMarkSkip val="12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Foreign equity net buying (US$ mn, bars) vs USD/KRW (line, rhs)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Foreign equity net buying</v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noFill/>
              <a:prstDash val="solid"/>
            </a:ln>
          </spPr>
          <cat>
            <numRef>
              <f>'Flows_Monthly'!$A$327:$A$386</f>
            </numRef>
          </cat>
          <val>
            <numRef>
              <f>'Flows_Monthly'!$K$327:$K$386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USD/KRW month-end</v>
          </tx>
          <spPr>
            <a:ln xmlns:a="http://schemas.openxmlformats.org/drawingml/2006/main" w="2222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'Flows_Monthly'!$M$327:$M$386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12"/>
        <tickMarkSkip val="12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  <max val="1650"/>
          <min val="1100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04040"/>
              </a:solidFill>
              <a:latin typeface="Arial"/>
            </a:defRPr>
          </a:pPr>
          <a:r>
            <a:t/>
          </a:r>
          <a:endParaRPr sz="800" b="0">
            <a:solidFill>
              <a:srgbClr val="40404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USD/KRW since 1995 (monthly average)</a:t>
            </a:r>
          </a:p>
        </rich>
      </tx>
      <overlay val="0"/>
    </title>
    <plotArea>
      <lineChart>
        <grouping val="standard"/>
        <ser>
          <idx val="0"/>
          <order val="0"/>
          <tx>
            <v>USD/KRW</v>
          </tx>
          <spPr>
            <a:ln xmlns:a="http://schemas.openxmlformats.org/drawingml/2006/main" w="1587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'Rates_Monthly'!$A$2:$A$380</f>
            </numRef>
          </cat>
          <val>
            <numRef>
              <f>'Rates_Monthly'!$E$2:$E$380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60"/>
        <tickMarkSkip val="60"/>
      </catAx>
      <valAx>
        <axId val="100"/>
        <scaling>
          <orientation val="minMax"/>
          <min val="700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USD/KRW (lhs) vs USD/JPY (rhs), last 2 years</a:t>
            </a:r>
          </a:p>
        </rich>
      </tx>
      <overlay val="0"/>
    </title>
    <plotArea>
      <lineChart>
        <grouping val="standard"/>
        <ser>
          <idx val="0"/>
          <order val="0"/>
          <tx>
            <v>USD/KRW</v>
          </tx>
          <spPr>
            <a:ln xmlns:a="http://schemas.openxmlformats.org/drawingml/2006/main" w="1587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'Daily'!$A$7444:$A$7964</f>
            </numRef>
          </cat>
          <val>
            <numRef>
              <f>'Daily'!$B$7444:$B$7964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v>USD/JPY</v>
          </tx>
          <spPr>
            <a:ln xmlns:a="http://schemas.openxmlformats.org/drawingml/2006/main" w="15875">
              <a:solidFill>
                <a:srgbClr val="9B22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'Daily'!$E$7444:$E$7964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126"/>
        <tickMarkSkip val="12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</scaling>
        <delete val="0"/>
        <axPos val="l"/>
        <numFmt formatCode="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04040"/>
              </a:solidFill>
              <a:latin typeface="Arial"/>
            </a:defRPr>
          </a:pPr>
          <a:r>
            <a:t/>
          </a:r>
          <a:endParaRPr sz="800" b="0">
            <a:solidFill>
              <a:srgbClr val="40404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3-month rates: KRW vs USD (%)</a:t>
            </a:r>
          </a:p>
        </rich>
      </tx>
      <overlay val="0"/>
    </title>
    <plotArea>
      <lineChart>
        <grouping val="standard"/>
        <ser>
          <idx val="0"/>
          <order val="0"/>
          <tx>
            <v>KRW 3M</v>
          </tx>
          <spPr>
            <a:ln xmlns:a="http://schemas.openxmlformats.org/drawingml/2006/main" w="1587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'Rates_Monthly'!$A$2:$A$380</f>
            </numRef>
          </cat>
          <val>
            <numRef>
              <f>'Rates_Monthly'!$B$2:$B$380</f>
            </numRef>
          </val>
          <smooth val="0"/>
        </ser>
        <ser>
          <idx val="1"/>
          <order val="1"/>
          <tx>
            <v>USD 3M</v>
          </tx>
          <spPr>
            <a:ln xmlns:a="http://schemas.openxmlformats.org/drawingml/2006/main" w="15875">
              <a:solidFill>
                <a:srgbClr val="9B22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'Rates_Monthly'!$A$2:$A$380</f>
            </numRef>
          </cat>
          <val>
            <numRef>
              <f>'Rates_Monthly'!$C$2:$C$380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60"/>
        <tickMarkSkip val="6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0.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04040"/>
              </a:solidFill>
              <a:latin typeface="Arial"/>
            </a:defRPr>
          </a:pPr>
          <a:r>
            <a:t/>
          </a:r>
          <a:endParaRPr sz="800" b="0">
            <a:solidFill>
              <a:srgbClr val="40404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Rate-implied 3M hedge carry for a USD asset (ann.)</a:t>
            </a:r>
          </a:p>
        </rich>
      </tx>
      <overlay val="0"/>
    </title>
    <plotArea>
      <lineChart>
        <grouping val="standard"/>
        <ser>
          <idx val="0"/>
          <order val="0"/>
          <tx>
            <v>Hedge carry</v>
          </tx>
          <spPr>
            <a:ln xmlns:a="http://schemas.openxmlformats.org/drawingml/2006/main" w="15875">
              <a:solidFill>
                <a:srgbClr val="1A1A1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'Rates_Monthly'!$A$2:$A$380</f>
            </numRef>
          </cat>
          <val>
            <numRef>
              <f>'Rates_Monthly'!$G$2:$G$380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60"/>
        <tickMarkSkip val="6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20-day realized volatility since 1995</a:t>
            </a:r>
          </a:p>
        </rich>
      </tx>
      <overlay val="0"/>
    </title>
    <plotArea>
      <lineChart>
        <grouping val="standard"/>
        <ser>
          <idx val="0"/>
          <order val="0"/>
          <tx>
            <v>20D vol</v>
          </tx>
          <spPr>
            <a:ln xmlns:a="http://schemas.openxmlformats.org/drawingml/2006/main" w="9525">
              <a:solidFill>
                <a:srgbClr val="9B22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'Daily'!$A$22:$A$7964</f>
            </numRef>
          </cat>
          <val>
            <numRef>
              <f>'Daily'!$D$22:$D$7964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756"/>
        <tickMarkSkip val="75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12-month rolling flows (US$ mn)</a:t>
            </a:r>
          </a:p>
        </rich>
      </tx>
      <overlay val="0"/>
    </title>
    <plotArea>
      <lineChart>
        <grouping val="standard"/>
        <ser>
          <idx val="0"/>
          <order val="0"/>
          <tx>
            <v>Current account</v>
          </tx>
          <spPr>
            <a:ln xmlns:a="http://schemas.openxmlformats.org/drawingml/2006/main" w="1587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'Flows_Monthly'!$A$16:$A$386</f>
            </numRef>
          </cat>
          <val>
            <numRef>
              <f>'Flows_Monthly'!$Q$16:$Q$386</f>
            </numRef>
          </val>
          <smooth val="0"/>
        </ser>
        <ser>
          <idx val="1"/>
          <order val="1"/>
          <tx>
            <v>Residents' outward inv.</v>
          </tx>
          <spPr>
            <a:ln xmlns:a="http://schemas.openxmlformats.org/drawingml/2006/main" w="15875">
              <a:solidFill>
                <a:srgbClr val="9B22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'Flows_Monthly'!$A$16:$A$386</f>
            </numRef>
          </cat>
          <val>
            <numRef>
              <f>'Flows_Monthly'!$R$16:$R$386</f>
            </numRef>
          </val>
          <smooth val="0"/>
        </ser>
        <ser>
          <idx val="2"/>
          <order val="2"/>
          <tx>
            <v>Foreigners' inward inv.</v>
          </tx>
          <spPr>
            <a:ln xmlns:a="http://schemas.openxmlformats.org/drawingml/2006/main" w="15875">
              <a:solidFill>
                <a:srgbClr val="5B8C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'Flows_Monthly'!$A$16:$A$386</f>
            </numRef>
          </cat>
          <val>
            <numRef>
              <f>'Flows_Monthly'!$S$16:$S$386</f>
            </numRef>
          </val>
          <smooth val="0"/>
        </ser>
        <ser>
          <idx val="3"/>
          <order val="3"/>
          <tx>
            <v>Basic balance</v>
          </tx>
          <spPr>
            <a:ln xmlns:a="http://schemas.openxmlformats.org/drawingml/2006/main" w="15875">
              <a:solidFill>
                <a:srgbClr val="1A1A1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'Flows_Monthly'!$A$16:$A$386</f>
            </numRef>
          </cat>
          <val>
            <numRef>
              <f>'Flows_Monthly'!$T$16:$T$386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60"/>
        <tickMarkSkip val="6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04040"/>
              </a:solidFill>
              <a:latin typeface="Arial"/>
            </a:defRPr>
          </a:pPr>
          <a:r>
            <a:t/>
          </a:r>
          <a:endParaRPr sz="800" b="0">
            <a:solidFill>
              <a:srgbClr val="40404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12M basic balance (US$ mn, bars) vs 12M USD/KRW change (line, rhs)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Basic balance, 12M</v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noFill/>
              <a:prstDash val="solid"/>
            </a:ln>
          </spPr>
          <cat>
            <numRef>
              <f>'Flows_Monthly'!$A$17:$A$386</f>
            </numRef>
          </cat>
          <val>
            <numRef>
              <f>'Flows_Monthly'!$T$17:$T$386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USD/KRW 12M change (+ = weaker KRW)</v>
          </tx>
          <spPr>
            <a:ln xmlns:a="http://schemas.openxmlformats.org/drawingml/2006/main" w="19050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'Flows_Monthly'!$V$17:$V$386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60"/>
        <tickMarkSkip val="6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  <valAx>
        <axId val="200"/>
        <scaling>
          <orientation val="minMax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  <crosses val="max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04040"/>
              </a:solidFill>
              <a:latin typeface="Arial"/>
            </a:defRPr>
          </a:pPr>
          <a:r>
            <a:t/>
          </a:r>
          <a:endParaRPr sz="800" b="0">
            <a:solidFill>
              <a:srgbClr val="404040"/>
            </a:solidFill>
            <a:latin typeface="Arial"/>
          </a:endParaRPr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Foreign equity net buying, 20-day cumulative (KRW bn)</a:t>
            </a:r>
          </a:p>
        </rich>
      </tx>
      <overlay val="0"/>
    </title>
    <plotArea>
      <lineChart>
        <grouping val="standard"/>
        <ser>
          <idx val="0"/>
          <order val="0"/>
          <tx>
            <v>20D cumulative</v>
          </tx>
          <spPr>
            <a:ln xmlns:a="http://schemas.openxmlformats.org/drawingml/2006/main" w="15875">
              <a:solidFill>
                <a:srgbClr val="1F3A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'Flows_Daily'!$A$4871:$A$5371</f>
            </numRef>
          </cat>
          <val>
            <numRef>
              <f>'Flows_Daily'!$E$4871:$E$5371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126"/>
        <tickMarkSkip val="126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1A1A1A"/>
                </a:solidFill>
                <a:latin typeface="Arial"/>
              </a:defRPr>
            </a:pPr>
            <a:r>
              <a:rPr sz="1000" b="1">
                <a:solidFill>
                  <a:srgbClr val="1A1A1A"/>
                </a:solidFill>
                <a:latin typeface="Arial"/>
              </a:rPr>
              <a:t>Foreign equity net buying, monthly (US$ mn)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Monthly</v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noFill/>
              <a:prstDash val="solid"/>
            </a:ln>
          </spPr>
          <cat>
            <numRef>
              <f>'Flows_Monthly'!$A$267:$A$386</f>
            </numRef>
          </cat>
          <val>
            <numRef>
              <f>'Flows_Monthly'!$K$267:$K$386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tickLblPos val="low"/>
        <spPr>
          <a:ln xmlns:a="http://schemas.openxmlformats.org/drawingml/2006/main" w="6350">
            <a:solidFill>
              <a:srgbClr val="80808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0"/>
        <lblOffset val="100"/>
        <tickLblSkip val="12"/>
        <tickMarkSkip val="12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800" b="0">
              <a:solidFill>
                <a:srgbClr val="40404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KRW FX Monitor</author>
  </authors>
  <commentList>
    <comment ref="B34" authorId="0" shapeId="0">
      <text>
        <t>Selling USD forward against KRW: negative = the hedger receives fewer won than at spot.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38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55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20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37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37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54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54</row>
      <rowOff>0</rowOff>
    </from>
    <ext cx="576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71</row>
      <rowOff>0</rowOff>
    </from>
    <ext cx="576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pageSetUpPr fitToPage="1"/>
  </sheetPr>
  <dimension ref="A1:I40"/>
  <sheetViews>
    <sheetView showGridLines="0" zoomScale="11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30" customWidth="1" min="7" max="7"/>
    <col width="14" customWidth="1" min="8" max="8"/>
    <col width="14" customWidth="1" min="9" max="9"/>
  </cols>
  <sheetData>
    <row r="1">
      <c r="A1" s="1" t="inlineStr">
        <is>
          <t>USD/KRW Monitor</t>
        </is>
      </c>
    </row>
    <row r="2">
      <c r="A2" s="2">
        <f>"As of "&amp;TEXT(B4,"d mmm yyyy")&amp;"   |   Fed H.10, FRED, BOK ECOS, KRX"</f>
        <v/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Observations (daily)</t>
        </is>
      </c>
      <c r="B3" s="5">
        <f>COUNT(Daily!$B:$B)</f>
        <v/>
      </c>
    </row>
    <row r="4">
      <c r="A4" s="4" t="inlineStr">
        <is>
          <t>Last fixing</t>
        </is>
      </c>
      <c r="B4" s="6">
        <f>INDEX(Daily!$A:$A,$B$3+1)</f>
        <v/>
      </c>
    </row>
    <row r="5">
      <c r="A5" s="7" t="inlineStr">
        <is>
          <t>USD/KRW spot</t>
        </is>
      </c>
      <c r="B5" s="8">
        <f>INDEX(Daily!$B:$B,$B$3+1)</f>
        <v/>
      </c>
    </row>
    <row r="6"/>
    <row r="7">
      <c r="A7" s="9" t="inlineStr">
        <is>
          <t>Spot performance (+ = weaker KRW)</t>
        </is>
      </c>
      <c r="B7" s="3" t="n"/>
      <c r="C7" s="3" t="n"/>
      <c r="D7" s="3" t="n"/>
      <c r="E7" s="3" t="n"/>
      <c r="G7" s="9" t="inlineStr">
        <is>
          <t>Asia FX and risk context</t>
        </is>
      </c>
      <c r="H7" s="3" t="n"/>
      <c r="I7" s="3" t="n"/>
    </row>
    <row r="8">
      <c r="A8" s="10" t="inlineStr">
        <is>
          <t>Period</t>
        </is>
      </c>
      <c r="B8" s="11" t="inlineStr">
        <is>
          <t>Level then</t>
        </is>
      </c>
      <c r="C8" s="11" t="inlineStr">
        <is>
          <t>Change</t>
        </is>
      </c>
      <c r="D8" s="11" t="n"/>
      <c r="E8" s="11" t="n"/>
      <c r="G8" s="10" t="inlineStr">
        <is>
          <t>Measure</t>
        </is>
      </c>
      <c r="H8" s="11" t="inlineStr">
        <is>
          <t>Value</t>
        </is>
      </c>
      <c r="I8" s="11" t="inlineStr">
        <is>
          <t>1M change</t>
        </is>
      </c>
    </row>
    <row r="9">
      <c r="A9" s="4" t="inlineStr">
        <is>
          <t>1 day</t>
        </is>
      </c>
      <c r="B9" s="12">
        <f>INDEX(Daily!$B:$B,$B$3+1-Inputs!$B$19)</f>
        <v/>
      </c>
      <c r="C9" s="13">
        <f>$B$5/B9-1</f>
        <v/>
      </c>
      <c r="G9" s="4" t="inlineStr">
        <is>
          <t>USD/JPY</t>
        </is>
      </c>
      <c r="H9" s="12">
        <f>IFERROR(LOOKUP(2,1/(Daily!$E$2:$E$7964&lt;&gt;""),Daily!$E$2:$E$7964),"n/a")</f>
        <v/>
      </c>
      <c r="I9" s="14">
        <f>IFERROR(H9/INDEX(Daily!$E:$E,$B$3+1-21)-1,"n/a")</f>
        <v/>
      </c>
    </row>
    <row r="10">
      <c r="A10" s="4" t="inlineStr">
        <is>
          <t>1 week</t>
        </is>
      </c>
      <c r="B10" s="12">
        <f>INDEX(Daily!$B:$B,$B$3+1-Inputs!$B$20)</f>
        <v/>
      </c>
      <c r="C10" s="13">
        <f>$B$5/B10-1</f>
        <v/>
      </c>
      <c r="G10" s="4" t="inlineStr">
        <is>
          <t>USD/CNY</t>
        </is>
      </c>
      <c r="H10" s="15">
        <f>IFERROR(LOOKUP(2,1/(Daily!$G$2:$G$7964&lt;&gt;""),Daily!$G$2:$G$7964),"n/a")</f>
        <v/>
      </c>
      <c r="I10" s="14">
        <f>IFERROR(H10/INDEX(Daily!$G:$G,$B$3+1-21)-1,"n/a")</f>
        <v/>
      </c>
    </row>
    <row r="11">
      <c r="A11" s="4" t="inlineStr">
        <is>
          <t>1 month</t>
        </is>
      </c>
      <c r="B11" s="12">
        <f>INDEX(Daily!$B:$B,$B$3+1-Inputs!$B$21)</f>
        <v/>
      </c>
      <c r="C11" s="13">
        <f>$B$5/B11-1</f>
        <v/>
      </c>
      <c r="G11" s="4" t="inlineStr">
        <is>
          <t>USD broad index</t>
        </is>
      </c>
      <c r="H11" s="12">
        <f>IFERROR(LOOKUP(2,1/(Daily!$I$2:$I$7964&lt;&gt;""),Daily!$I$2:$I$7964),"n/a")</f>
        <v/>
      </c>
    </row>
    <row r="12">
      <c r="A12" s="4" t="inlineStr">
        <is>
          <t>3 months</t>
        </is>
      </c>
      <c r="B12" s="12">
        <f>INDEX(Daily!$B:$B,$B$3+1-Inputs!$B$22)</f>
        <v/>
      </c>
      <c r="C12" s="13">
        <f>$B$5/B12-1</f>
        <v/>
      </c>
      <c r="G12" s="4" t="inlineStr">
        <is>
          <t>VIX</t>
        </is>
      </c>
      <c r="H12" s="12">
        <f>IFERROR(LOOKUP(2,1/(Daily!$J$2:$J$7964&lt;&gt;""),Daily!$J$2:$J$7964),"n/a")</f>
        <v/>
      </c>
    </row>
    <row r="13">
      <c r="A13" s="4" t="inlineStr">
        <is>
          <t>1 year</t>
        </is>
      </c>
      <c r="B13" s="12">
        <f>INDEX(Daily!$B:$B,$B$3+1-Inputs!$B$23)</f>
        <v/>
      </c>
      <c r="C13" s="13">
        <f>$B$5/B13-1</f>
        <v/>
      </c>
      <c r="G13" s="4" t="inlineStr">
        <is>
          <t>UST 10Y %</t>
        </is>
      </c>
      <c r="H13" s="12">
        <f>IFERROR(LOOKUP(2,1/(Daily!$K$2:$K$7964&lt;&gt;""),Daily!$K$2:$K$7964),"n/a")</f>
        <v/>
      </c>
    </row>
    <row r="14">
      <c r="A14" s="4" t="inlineStr">
        <is>
          <t>Year to date</t>
        </is>
      </c>
      <c r="B14" s="12">
        <f>INDEX(Daily!$B:$B,MATCH(DATE(YEAR($B$4)-1,12,31),Daily!$A:$A,1))</f>
        <v/>
      </c>
      <c r="C14" s="13">
        <f>$B$5/B14-1</f>
        <v/>
      </c>
      <c r="G14" s="4" t="inlineStr">
        <is>
          <t>SOFR %</t>
        </is>
      </c>
      <c r="H14" s="12">
        <f>IFERROR(LOOKUP(2,1/(Daily!$L$2:$L$7964&lt;&gt;""),Daily!$L$2:$L$7964),"n/a")</f>
        <v/>
      </c>
    </row>
    <row r="15"/>
    <row r="16">
      <c r="A16" s="9" t="inlineStr">
        <is>
          <t>Realized risk</t>
        </is>
      </c>
      <c r="B16" s="3" t="n"/>
      <c r="C16" s="3" t="n"/>
      <c r="D16" s="3" t="n"/>
      <c r="E16" s="3" t="n"/>
      <c r="G16" s="9" t="inlineStr">
        <is>
          <t>Correlation with KRW (daily returns)</t>
        </is>
      </c>
      <c r="H16" s="3" t="n"/>
      <c r="I16" s="3" t="n"/>
    </row>
    <row r="17">
      <c r="A17" s="10" t="inlineStr">
        <is>
          <t>Measure</t>
        </is>
      </c>
      <c r="B17" s="11" t="inlineStr">
        <is>
          <t>Value</t>
        </is>
      </c>
      <c r="C17" s="11" t="n"/>
      <c r="D17" s="11" t="n"/>
      <c r="E17" s="11" t="n"/>
      <c r="G17" s="10" t="inlineStr">
        <is>
          <t>Pair</t>
        </is>
      </c>
      <c r="H17" s="11" t="inlineStr">
        <is>
          <t>60 days</t>
        </is>
      </c>
      <c r="I17" s="11" t="inlineStr">
        <is>
          <t>1 year</t>
        </is>
      </c>
    </row>
    <row r="18">
      <c r="A18" s="4" t="inlineStr">
        <is>
          <t>Realized vol, 20 days (ann.)</t>
        </is>
      </c>
      <c r="B18" s="16">
        <f>STDEV(INDEX(Daily!$C:$C,$B$3+1-19):INDEX(Daily!$C:$C,$B$3+1))*SQRT(Inputs!$D$10)</f>
        <v/>
      </c>
      <c r="G18" s="4" t="inlineStr">
        <is>
          <t>KRW vs JPY</t>
        </is>
      </c>
      <c r="H18" s="17">
        <f>IFERROR(CORREL(INDEX(Daily!$C:$C,$B$3+1-59):INDEX(Daily!$C:$C,$B$3+1),INDEX(Daily!$F:$F,$B$3+1-59):INDEX(Daily!$F:$F,$B$3+1)),"n/a")</f>
        <v/>
      </c>
      <c r="I18" s="17">
        <f>IFERROR(CORREL(INDEX(Daily!$C:$C,$B$3+1-251):INDEX(Daily!$C:$C,$B$3+1),INDEX(Daily!$F:$F,$B$3+1-251):INDEX(Daily!$F:$F,$B$3+1)),"n/a")</f>
        <v/>
      </c>
    </row>
    <row r="19">
      <c r="A19" s="4" t="inlineStr">
        <is>
          <t>Realized vol, 60 days (ann.)</t>
        </is>
      </c>
      <c r="B19" s="16">
        <f>STDEV(INDEX(Daily!$C:$C,$B$3+1-59):INDEX(Daily!$C:$C,$B$3+1))*SQRT(Inputs!$D$10)</f>
        <v/>
      </c>
      <c r="G19" s="4" t="inlineStr">
        <is>
          <t>KRW vs CNY</t>
        </is>
      </c>
      <c r="H19" s="17">
        <f>IFERROR(CORREL(INDEX(Daily!$C:$C,$B$3+1-59):INDEX(Daily!$C:$C,$B$3+1),INDEX(Daily!$H:$H,$B$3+1-59):INDEX(Daily!$H:$H,$B$3+1)),"n/a")</f>
        <v/>
      </c>
      <c r="I19" s="17">
        <f>IFERROR(CORREL(INDEX(Daily!$C:$C,$B$3+1-251):INDEX(Daily!$C:$C,$B$3+1),INDEX(Daily!$H:$H,$B$3+1-251):INDEX(Daily!$H:$H,$B$3+1)),"n/a")</f>
        <v/>
      </c>
    </row>
    <row r="20">
      <c r="A20" s="4" t="inlineStr">
        <is>
          <t>Realized vol, 1 year (ann.)</t>
        </is>
      </c>
      <c r="B20" s="16">
        <f>STDEV(INDEX(Daily!$C:$C,$B$3+1-251):INDEX(Daily!$C:$C,$B$3+1))*SQRT(Inputs!$D$10)</f>
        <v/>
      </c>
      <c r="G20" s="4" t="inlineStr">
        <is>
          <t>Beta of KRW to JPY (1 year)</t>
        </is>
      </c>
      <c r="H20" s="17">
        <f>IFERROR(SLOPE(INDEX(Daily!$C:$C,$B$3+1-251):INDEX(Daily!$C:$C,$B$3+1),INDEX(Daily!$F:$F,$B$3+1-251):INDEX(Daily!$F:$F,$B$3+1)),"n/a")</f>
        <v/>
      </c>
    </row>
    <row r="21">
      <c r="A21" s="4" t="inlineStr">
        <is>
          <t>1-year high</t>
        </is>
      </c>
      <c r="B21" s="12">
        <f>MAX(INDEX(Daily!$B:$B,$B$3+1-251):INDEX(Daily!$B:$B,$B$3+1))</f>
        <v/>
      </c>
    </row>
    <row r="22">
      <c r="A22" s="4" t="inlineStr">
        <is>
          <t>1-year low</t>
        </is>
      </c>
      <c r="B22" s="12">
        <f>MIN(INDEX(Daily!$B:$B,$B$3+1-251):INDEX(Daily!$B:$B,$B$3+1))</f>
        <v/>
      </c>
      <c r="G22" s="7" t="inlineStr">
        <is>
          <t>Rate gap, KRW minus USD (pts)</t>
        </is>
      </c>
      <c r="H22" s="12">
        <f>(B28-D28)*100</f>
        <v/>
      </c>
    </row>
    <row r="23">
      <c r="A23" s="4" t="inlineStr">
        <is>
          <t>Position in 1-year range</t>
        </is>
      </c>
      <c r="B23" s="18">
        <f>IFERROR(($B$5-B22)/(B21-B22),"")</f>
        <v/>
      </c>
    </row>
    <row r="24">
      <c r="A24" s="4" t="inlineStr">
        <is>
          <t>Z-score vs. 1-year mean</t>
        </is>
      </c>
      <c r="B24" s="17">
        <f>($B$5-AVERAGE(INDEX(Daily!$B:$B,$B$3+1-251):INDEX(Daily!$B:$B,$B$3+1)))/STDEV(INDEX(Daily!$B:$B,$B$3+1-251):INDEX(Daily!$B:$B,$B$3+1))</f>
        <v/>
      </c>
      <c r="G24" s="9" t="inlineStr">
        <is>
          <t>Dollar supply and demand (US$ mn)</t>
        </is>
      </c>
      <c r="H24" s="3" t="n"/>
      <c r="I24" s="3" t="n"/>
    </row>
    <row r="25">
      <c r="A25" s="4" t="inlineStr">
        <is>
          <t>Largest 1-day move, last year</t>
        </is>
      </c>
      <c r="B25" s="19">
        <f>MAX(MAX(INDEX(Daily!$C:$C,$B$3+1-251):INDEX(Daily!$C:$C,$B$3+1)),-MIN(INDEX(Daily!$C:$C,$B$3+1-251):INDEX(Daily!$C:$C,$B$3+1)))</f>
        <v/>
      </c>
      <c r="G25" s="10" t="inlineStr">
        <is>
          <t>Measure</t>
        </is>
      </c>
      <c r="H25" s="11" t="inlineStr">
        <is>
          <t>Value</t>
        </is>
      </c>
      <c r="I25" s="11" t="n"/>
    </row>
    <row r="26">
      <c r="G26" s="4" t="inlineStr">
        <is>
          <t>Latest balance-of-payments month</t>
        </is>
      </c>
      <c r="H26" s="20">
        <f>IFERROR(LOOKUP(2,1/(Flows_Monthly!$B$5:$B$386&lt;&gt;""),Flows_Monthly!$A$5:$A$386),"n/a")</f>
        <v/>
      </c>
    </row>
    <row r="27">
      <c r="A27" s="9" t="inlineStr">
        <is>
          <t>Implied forwards (CIP)</t>
        </is>
      </c>
      <c r="B27" s="3" t="n"/>
      <c r="C27" s="3" t="n"/>
      <c r="D27" s="3" t="n"/>
      <c r="E27" s="3" t="n"/>
      <c r="G27" s="4" t="inlineStr">
        <is>
          <t>Current account, that month</t>
        </is>
      </c>
      <c r="H27" s="21">
        <f>IFERROR(INDEX(Flows_Monthly!$B$5:$B$386,MATCH($H$26,Flows_Monthly!$A$5:$A$386,0)),"n/a")</f>
        <v/>
      </c>
    </row>
    <row r="28">
      <c r="A28" s="7" t="inlineStr">
        <is>
          <t>KRW rate used</t>
        </is>
      </c>
      <c r="B28" s="14">
        <f>Inputs!D5</f>
        <v/>
      </c>
      <c r="C28" s="7" t="inlineStr">
        <is>
          <t>USD rate used</t>
        </is>
      </c>
      <c r="D28" s="14">
        <f>Inputs!D6</f>
        <v/>
      </c>
      <c r="G28" s="4" t="inlineStr">
        <is>
          <t>Basic balance, that month</t>
        </is>
      </c>
      <c r="H28" s="21">
        <f>IFERROR(INDEX(Flows_Monthly!$J$5:$J$386,MATCH($H$26,Flows_Monthly!$A$5:$A$386,0)),"n/a")</f>
        <v/>
      </c>
    </row>
    <row r="29">
      <c r="A29" s="10" t="inlineStr">
        <is>
          <t>Tenor</t>
        </is>
      </c>
      <c r="B29" s="11" t="inlineStr">
        <is>
          <t>Days</t>
        </is>
      </c>
      <c r="C29" s="11" t="inlineStr">
        <is>
          <t>Forward</t>
        </is>
      </c>
      <c r="D29" s="11" t="inlineStr">
        <is>
          <t>Swap points (won)</t>
        </is>
      </c>
      <c r="E29" s="11" t="inlineStr">
        <is>
          <t>Hedge carry (ann.)</t>
        </is>
      </c>
      <c r="G29" s="4" t="inlineStr">
        <is>
          <t>Current account, 12M</t>
        </is>
      </c>
      <c r="H29" s="21">
        <f>IFERROR(INDEX(Flows_Monthly!$Q$5:$Q$386,MATCH($H$26,Flows_Monthly!$A$5:$A$386,0)),"n/a")</f>
        <v/>
      </c>
    </row>
    <row r="30">
      <c r="A30" s="4">
        <f>Inputs!A13</f>
        <v/>
      </c>
      <c r="B30" s="22">
        <f>Inputs!B13</f>
        <v/>
      </c>
      <c r="C30" s="12">
        <f>$B$5*(1+$B$28*B30/365)/(1+$D$28*B30/360)</f>
        <v/>
      </c>
      <c r="D30" s="12">
        <f>C30-$B$5</f>
        <v/>
      </c>
      <c r="E30" s="14">
        <f>(C30/$B$5-1)*365/B30</f>
        <v/>
      </c>
      <c r="G30" s="4" t="inlineStr">
        <is>
          <t>Residents' outward investment, 12M</t>
        </is>
      </c>
      <c r="H30" s="21">
        <f>IFERROR(INDEX(Flows_Monthly!$R$5:$R$386,MATCH($H$26,Flows_Monthly!$A$5:$A$386,0)),"n/a")</f>
        <v/>
      </c>
    </row>
    <row r="31">
      <c r="A31" s="4">
        <f>Inputs!A14</f>
        <v/>
      </c>
      <c r="B31" s="22">
        <f>Inputs!B14</f>
        <v/>
      </c>
      <c r="C31" s="12">
        <f>$B$5*(1+$B$28*B31/365)/(1+$D$28*B31/360)</f>
        <v/>
      </c>
      <c r="D31" s="12">
        <f>C31-$B$5</f>
        <v/>
      </c>
      <c r="E31" s="14">
        <f>(C31/$B$5-1)*365/B31</f>
        <v/>
      </c>
      <c r="G31" s="4" t="inlineStr">
        <is>
          <t>Foreigners' inward investment, 12M</t>
        </is>
      </c>
      <c r="H31" s="21">
        <f>IFERROR(INDEX(Flows_Monthly!$S$5:$S$386,MATCH($H$26,Flows_Monthly!$A$5:$A$386,0)),"n/a")</f>
        <v/>
      </c>
    </row>
    <row r="32">
      <c r="A32" s="4">
        <f>Inputs!A15</f>
        <v/>
      </c>
      <c r="B32" s="22">
        <f>Inputs!B15</f>
        <v/>
      </c>
      <c r="C32" s="12">
        <f>$B$5*(1+$B$28*B32/365)/(1+$D$28*B32/360)</f>
        <v/>
      </c>
      <c r="D32" s="12">
        <f>C32-$B$5</f>
        <v/>
      </c>
      <c r="E32" s="14">
        <f>(C32/$B$5-1)*365/B32</f>
        <v/>
      </c>
      <c r="G32" s="4" t="inlineStr">
        <is>
          <t>Basic balance, 12M</t>
        </is>
      </c>
      <c r="H32" s="21">
        <f>IFERROR(INDEX(Flows_Monthly!$T$5:$T$386,MATCH($H$26,Flows_Monthly!$A$5:$A$386,0)),"n/a")</f>
        <v/>
      </c>
    </row>
    <row r="33">
      <c r="A33" s="4">
        <f>Inputs!A16</f>
        <v/>
      </c>
      <c r="B33" s="22">
        <f>Inputs!B16</f>
        <v/>
      </c>
      <c r="C33" s="12">
        <f>$B$5*(1+$B$28*B33/365)/(1+$D$28*B33/360)</f>
        <v/>
      </c>
      <c r="D33" s="12">
        <f>C33-$B$5</f>
        <v/>
      </c>
      <c r="E33" s="14">
        <f>(C33/$B$5-1)*365/B33</f>
        <v/>
      </c>
      <c r="G33" s="4" t="inlineStr">
        <is>
          <t>Foreign equity net buying, 5D (KRW bn)</t>
        </is>
      </c>
      <c r="H33" s="21">
        <f>IF(COUNT(Flows_Daily!$A:$A)+1&lt;6,"n/a",SUM(INDEX(Flows_Daily!$D:$D,COUNT(Flows_Daily!$A:$A)+1-4):INDEX(Flows_Daily!$D:$D,COUNT(Flows_Daily!$A:$A)+1)))</f>
        <v/>
      </c>
    </row>
    <row r="34">
      <c r="A34" s="7" t="inlineStr">
        <is>
          <t>3M points x notional (KRW)</t>
        </is>
      </c>
      <c r="B34" s="23">
        <f>Inputs!D9*D31</f>
        <v/>
      </c>
      <c r="G34" s="4" t="inlineStr">
        <is>
          <t>Foreign equity net buying, 20D (KRW bn)</t>
        </is>
      </c>
      <c r="H34" s="21">
        <f>IF(COUNT(Flows_Daily!$A:$A)+1&lt;21,"n/a",SUM(INDEX(Flows_Daily!$D:$D,COUNT(Flows_Daily!$A:$A)+1-19):INDEX(Flows_Daily!$D:$D,COUNT(Flows_Daily!$A:$A)+1)))</f>
        <v/>
      </c>
    </row>
    <row r="35">
      <c r="A35" s="24" t="inlineStr">
        <is>
          <t>Rate-implied; excludes the cross-currency basis.</t>
        </is>
      </c>
      <c r="G35" s="4" t="inlineStr">
        <is>
          <t>Corr. foreign buying vs KRW return, 1Y</t>
        </is>
      </c>
      <c r="H35" s="25">
        <f>IFERROR(CORREL(INDEX(Daily!$C:$C,$B$3+1-251):INDEX(Daily!$C:$C,$B$3+1),INDEX(Daily!$O:$O,$B$3+1-251):INDEX(Daily!$O:$O,$B$3+1)),"n/a")</f>
        <v/>
      </c>
    </row>
    <row r="36">
      <c r="G36" s="24" t="inlineStr">
        <is>
          <t>Positive = net dollar supply.</t>
        </is>
      </c>
    </row>
    <row r="37"/>
    <row r="38"/>
    <row r="39"/>
    <row r="40"/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pageSetUpPr fitToPage="1"/>
  </sheetPr>
  <dimension ref="A1:S2"/>
  <sheetViews>
    <sheetView showGridLines="0" zoomScale="100" workbookViewId="0">
      <selection activeCell="A1" sqref="A1"/>
    </sheetView>
  </sheetViews>
  <sheetFormatPr baseColWidth="8" defaultRowHeight="15"/>
  <sheetData>
    <row r="1">
      <c r="A1" s="1" t="inlineStr">
        <is>
          <t>USD/KRW chart pack</t>
        </is>
      </c>
    </row>
    <row r="2">
      <c r="A2" s="2">
        <f>Dashboard!A2</f>
        <v/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pageSetUpPr fitToPage="1"/>
  </sheetPr>
  <dimension ref="A1:E23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Inputs and assumptions</t>
        </is>
      </c>
    </row>
    <row r="2">
      <c r="A2" s="24" t="inlineStr">
        <is>
          <t>Blue = input. Shaded = override (blank uses latest data).</t>
        </is>
      </c>
    </row>
    <row r="4">
      <c r="A4" s="10" t="inlineStr">
        <is>
          <t>Item</t>
        </is>
      </c>
      <c r="B4" s="11" t="inlineStr">
        <is>
          <t>Latest data</t>
        </is>
      </c>
      <c r="C4" s="11" t="inlineStr">
        <is>
          <t>Override</t>
        </is>
      </c>
      <c r="D4" s="11" t="inlineStr">
        <is>
          <t>Used</t>
        </is>
      </c>
      <c r="E4" s="11" t="inlineStr">
        <is>
          <t>Source / note</t>
        </is>
      </c>
    </row>
    <row r="5">
      <c r="A5" s="7" t="inlineStr">
        <is>
          <t>KRW rate (ACT/365)</t>
        </is>
      </c>
      <c r="B5" s="26">
        <f>Rates_Monthly!B380/100</f>
        <v/>
      </c>
      <c r="C5" s="27" t="n"/>
      <c r="D5" s="14">
        <f>IF(C5="",B5,C5)</f>
        <v/>
      </c>
      <c r="E5" s="24" t="inlineStr">
        <is>
          <t>Latest OECD 3-month rate (monthly). Desks would use CD91 or KRW deposit/KOFR rates: type them in Override.</t>
        </is>
      </c>
    </row>
    <row r="6">
      <c r="A6" s="7" t="inlineStr">
        <is>
          <t>USD rate (ACT/360)</t>
        </is>
      </c>
      <c r="B6" s="26">
        <f>Rates_Monthly!C380/100</f>
        <v/>
      </c>
      <c r="C6" s="27" t="n"/>
      <c r="D6" s="14">
        <f>IF(C6="",B6,C6)</f>
        <v/>
      </c>
      <c r="E6" s="24" t="inlineStr">
        <is>
          <t>Latest OECD 3-month rate (monthly). Override with SOFR term rate if preferred.</t>
        </is>
      </c>
    </row>
    <row r="7">
      <c r="A7" s="7" t="inlineStr">
        <is>
          <t>Rate data as of</t>
        </is>
      </c>
      <c r="B7" s="28">
        <f>Rates_Monthly!A380</f>
        <v/>
      </c>
    </row>
    <row r="9">
      <c r="A9" s="7" t="inlineStr">
        <is>
          <t>Hedge notional (USD)</t>
        </is>
      </c>
      <c r="D9" s="29" t="n">
        <v>10000000</v>
      </c>
      <c r="E9" s="24" t="inlineStr">
        <is>
          <t>Used for the hedge-cost example on the Dashboard.</t>
        </is>
      </c>
    </row>
    <row r="10">
      <c r="A10" s="7" t="inlineStr">
        <is>
          <t>Trading days per year</t>
        </is>
      </c>
      <c r="D10" s="30" t="n">
        <v>252</v>
      </c>
      <c r="E10" s="24" t="inlineStr">
        <is>
          <t>Annualization for realized volatility.</t>
        </is>
      </c>
    </row>
    <row r="12">
      <c r="A12" s="10" t="inlineStr">
        <is>
          <t>Forward tenor</t>
        </is>
      </c>
      <c r="B12" s="11" t="inlineStr">
        <is>
          <t>Days</t>
        </is>
      </c>
      <c r="C12" s="11" t="n"/>
      <c r="D12" s="11" t="n"/>
      <c r="E12" s="11" t="inlineStr">
        <is>
          <t>Note</t>
        </is>
      </c>
    </row>
    <row r="13">
      <c r="A13" s="7" t="inlineStr">
        <is>
          <t>1M</t>
        </is>
      </c>
      <c r="B13" s="30" t="n">
        <v>30</v>
      </c>
      <c r="E13" s="24" t="inlineStr">
        <is>
          <t>Calendar days. Edit to match actual value dates.</t>
        </is>
      </c>
    </row>
    <row r="14">
      <c r="A14" s="7" t="inlineStr">
        <is>
          <t>3M</t>
        </is>
      </c>
      <c r="B14" s="30" t="n">
        <v>91</v>
      </c>
    </row>
    <row r="15">
      <c r="A15" s="7" t="inlineStr">
        <is>
          <t>6M</t>
        </is>
      </c>
      <c r="B15" s="30" t="n">
        <v>182</v>
      </c>
    </row>
    <row r="16">
      <c r="A16" s="7" t="inlineStr">
        <is>
          <t>1Y</t>
        </is>
      </c>
      <c r="B16" s="30" t="n">
        <v>365</v>
      </c>
    </row>
    <row r="18">
      <c r="A18" s="10" t="inlineStr">
        <is>
          <t>Lookback</t>
        </is>
      </c>
      <c r="B18" s="11" t="inlineStr">
        <is>
          <t>Trading days</t>
        </is>
      </c>
      <c r="C18" s="11" t="n"/>
      <c r="D18" s="11" t="n"/>
      <c r="E18" s="11" t="inlineStr">
        <is>
          <t>Note</t>
        </is>
      </c>
    </row>
    <row r="19">
      <c r="A19" s="7" t="inlineStr">
        <is>
          <t>1 day</t>
        </is>
      </c>
      <c r="B19" s="30" t="n">
        <v>1</v>
      </c>
      <c r="E19" s="24" t="inlineStr">
        <is>
          <t>Observations back from the latest fixing.</t>
        </is>
      </c>
    </row>
    <row r="20">
      <c r="A20" s="7" t="inlineStr">
        <is>
          <t>1 week</t>
        </is>
      </c>
      <c r="B20" s="30" t="n">
        <v>5</v>
      </c>
    </row>
    <row r="21">
      <c r="A21" s="7" t="inlineStr">
        <is>
          <t>1 month</t>
        </is>
      </c>
      <c r="B21" s="30" t="n">
        <v>21</v>
      </c>
    </row>
    <row r="22">
      <c r="A22" s="7" t="inlineStr">
        <is>
          <t>3 months</t>
        </is>
      </c>
      <c r="B22" s="30" t="n">
        <v>63</v>
      </c>
    </row>
    <row r="23">
      <c r="A23" s="7" t="inlineStr">
        <is>
          <t>1 year</t>
        </is>
      </c>
      <c r="B23" s="30" t="n">
        <v>252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pageSetUpPr fitToPage="1"/>
  </sheetPr>
  <dimension ref="A1:O7964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0" t="inlineStr">
        <is>
          <t>Date</t>
        </is>
      </c>
      <c r="B1" s="11" t="inlineStr">
        <is>
          <t>USD/KRW</t>
        </is>
      </c>
      <c r="C1" s="11" t="inlineStr">
        <is>
          <t>KRW log return</t>
        </is>
      </c>
      <c r="D1" s="11" t="inlineStr">
        <is>
          <t>KRW 20D vol (ann.)</t>
        </is>
      </c>
      <c r="E1" s="11" t="inlineStr">
        <is>
          <t>USD/JPY</t>
        </is>
      </c>
      <c r="F1" s="11" t="inlineStr">
        <is>
          <t>JPY log return</t>
        </is>
      </c>
      <c r="G1" s="11" t="inlineStr">
        <is>
          <t>USD/CNY</t>
        </is>
      </c>
      <c r="H1" s="11" t="inlineStr">
        <is>
          <t>CNY log return</t>
        </is>
      </c>
      <c r="I1" s="11" t="inlineStr">
        <is>
          <t>USD broad index</t>
        </is>
      </c>
      <c r="J1" s="11" t="inlineStr">
        <is>
          <t>VIX</t>
        </is>
      </c>
      <c r="K1" s="11" t="inlineStr">
        <is>
          <t>UST 10Y %</t>
        </is>
      </c>
      <c r="L1" s="11" t="inlineStr">
        <is>
          <t>SOFR %</t>
        </is>
      </c>
      <c r="M1" s="11" t="inlineStr">
        <is>
          <t>BOK USD/KRW</t>
        </is>
      </c>
      <c r="N1" s="11" t="inlineStr">
        <is>
          <t>CD 91D %</t>
        </is>
      </c>
      <c r="O1" s="11" t="inlineStr">
        <is>
          <t>Foreign net buy (KRW bn)</t>
        </is>
      </c>
    </row>
    <row r="2">
      <c r="A2" s="31" t="n">
        <v>34702</v>
      </c>
      <c r="B2" s="32" t="n">
        <v>791.8</v>
      </c>
      <c r="C2" s="4" t="n"/>
      <c r="D2" s="4" t="n"/>
      <c r="E2" s="32" t="n">
        <v>100.52</v>
      </c>
      <c r="F2" s="4" t="n"/>
      <c r="G2" s="33" t="n">
        <v>8.464700000000001</v>
      </c>
      <c r="H2" s="4" t="n"/>
      <c r="I2" s="32" t="n"/>
      <c r="J2" s="32" t="n">
        <v>14.25</v>
      </c>
      <c r="K2" s="32" t="n">
        <v>7.88</v>
      </c>
      <c r="L2" s="32" t="n"/>
      <c r="M2" s="32" t="n"/>
      <c r="N2" s="32" t="n"/>
      <c r="O2" s="32" t="n"/>
    </row>
    <row r="3">
      <c r="A3" s="31" t="n">
        <v>34703</v>
      </c>
      <c r="B3" s="32" t="n">
        <v>791.6</v>
      </c>
      <c r="C3" s="19">
        <f>IF(OR(B3="",B2=""),"",LN(B3/B2))</f>
        <v/>
      </c>
      <c r="D3" s="4" t="n"/>
      <c r="E3" s="32" t="n">
        <v>101.4</v>
      </c>
      <c r="F3" s="19">
        <f>IF(OR(E3="",E2=""),"",LN(E3/E2))</f>
        <v/>
      </c>
      <c r="G3" s="33" t="n">
        <v>8.464700000000001</v>
      </c>
      <c r="H3" s="19">
        <f>IF(OR(G3="",G2=""),"",LN(G3/G2))</f>
        <v/>
      </c>
      <c r="I3" s="32" t="n"/>
      <c r="J3" s="32" t="n">
        <v>13.53</v>
      </c>
      <c r="K3" s="32" t="n">
        <v>7.82</v>
      </c>
      <c r="L3" s="32" t="n"/>
      <c r="M3" s="32" t="n"/>
      <c r="N3" s="32" t="n"/>
      <c r="O3" s="32" t="n"/>
    </row>
    <row r="4">
      <c r="A4" s="31" t="n">
        <v>34704</v>
      </c>
      <c r="B4" s="32" t="n">
        <v>792.4</v>
      </c>
      <c r="C4" s="19">
        <f>IF(OR(B4="",B3=""),"",LN(B4/B3))</f>
        <v/>
      </c>
      <c r="D4" s="4" t="n"/>
      <c r="E4" s="32" t="n">
        <v>100.97</v>
      </c>
      <c r="F4" s="19">
        <f>IF(OR(E4="",E3=""),"",LN(E4/E3))</f>
        <v/>
      </c>
      <c r="G4" s="33" t="n">
        <v>8.462999999999999</v>
      </c>
      <c r="H4" s="19">
        <f>IF(OR(G4="",G3=""),"",LN(G4/G3))</f>
        <v/>
      </c>
      <c r="I4" s="32" t="n"/>
      <c r="J4" s="32" t="n">
        <v>13.5</v>
      </c>
      <c r="K4" s="32" t="n">
        <v>7.88</v>
      </c>
      <c r="L4" s="32" t="n"/>
      <c r="M4" s="32" t="n"/>
      <c r="N4" s="32" t="n"/>
      <c r="O4" s="32" t="n"/>
    </row>
    <row r="5">
      <c r="A5" s="31" t="n">
        <v>34705</v>
      </c>
      <c r="B5" s="32" t="n">
        <v>792.7</v>
      </c>
      <c r="C5" s="19">
        <f>IF(OR(B5="",B4=""),"",LN(B5/B4))</f>
        <v/>
      </c>
      <c r="D5" s="4" t="n"/>
      <c r="E5" s="32" t="n">
        <v>101.37</v>
      </c>
      <c r="F5" s="19">
        <f>IF(OR(E5="",E4=""),"",LN(E5/E4))</f>
        <v/>
      </c>
      <c r="G5" s="33" t="n">
        <v>8.4626</v>
      </c>
      <c r="H5" s="19">
        <f>IF(OR(G5="",G4=""),"",LN(G5/G4))</f>
        <v/>
      </c>
      <c r="I5" s="32" t="n"/>
      <c r="J5" s="32" t="n">
        <v>13.13</v>
      </c>
      <c r="K5" s="32" t="n">
        <v>7.87</v>
      </c>
      <c r="L5" s="32" t="n"/>
      <c r="M5" s="32" t="n"/>
      <c r="N5" s="32" t="n"/>
      <c r="O5" s="32" t="n"/>
    </row>
    <row r="6">
      <c r="A6" s="31" t="n">
        <v>34708</v>
      </c>
      <c r="B6" s="32" t="n">
        <v>793.4</v>
      </c>
      <c r="C6" s="19">
        <f>IF(OR(B6="",B5=""),"",LN(B6/B5))</f>
        <v/>
      </c>
      <c r="D6" s="4" t="n"/>
      <c r="E6" s="32" t="n">
        <v>100.33</v>
      </c>
      <c r="F6" s="19">
        <f>IF(OR(E6="",E5=""),"",LN(E6/E5))</f>
        <v/>
      </c>
      <c r="G6" s="33" t="n">
        <v>8.462199999999999</v>
      </c>
      <c r="H6" s="19">
        <f>IF(OR(G6="",G5=""),"",LN(G6/G5))</f>
        <v/>
      </c>
      <c r="I6" s="32" t="n"/>
      <c r="J6" s="32" t="n">
        <v>13.33</v>
      </c>
      <c r="K6" s="32" t="n">
        <v>7.89</v>
      </c>
      <c r="L6" s="32" t="n"/>
      <c r="M6" s="32" t="n"/>
      <c r="N6" s="32" t="n"/>
      <c r="O6" s="32" t="n"/>
    </row>
    <row r="7">
      <c r="A7" s="31" t="n">
        <v>34709</v>
      </c>
      <c r="B7" s="32" t="n">
        <v>794.1</v>
      </c>
      <c r="C7" s="19">
        <f>IF(OR(B7="",B6=""),"",LN(B7/B6))</f>
        <v/>
      </c>
      <c r="D7" s="4" t="n"/>
      <c r="E7" s="32" t="n">
        <v>100.4</v>
      </c>
      <c r="F7" s="19">
        <f>IF(OR(E7="",E6=""),"",LN(E7/E6))</f>
        <v/>
      </c>
      <c r="G7" s="33" t="n">
        <v>8.4617</v>
      </c>
      <c r="H7" s="19">
        <f>IF(OR(G7="",G6=""),"",LN(G7/G6))</f>
        <v/>
      </c>
      <c r="I7" s="32" t="n"/>
      <c r="J7" s="32" t="n">
        <v>12.52</v>
      </c>
      <c r="K7" s="32" t="n">
        <v>7.84</v>
      </c>
      <c r="L7" s="32" t="n"/>
      <c r="M7" s="32" t="n"/>
      <c r="N7" s="32" t="n"/>
      <c r="O7" s="32" t="n"/>
    </row>
    <row r="8">
      <c r="A8" s="31" t="n">
        <v>34710</v>
      </c>
      <c r="B8" s="32" t="n">
        <v>794.3</v>
      </c>
      <c r="C8" s="19">
        <f>IF(OR(B8="",B7=""),"",LN(B8/B7))</f>
        <v/>
      </c>
      <c r="D8" s="4" t="n"/>
      <c r="E8" s="32" t="n">
        <v>99.90000000000001</v>
      </c>
      <c r="F8" s="19">
        <f>IF(OR(E8="",E7=""),"",LN(E8/E7))</f>
        <v/>
      </c>
      <c r="G8" s="33" t="n">
        <v>8.461499999999999</v>
      </c>
      <c r="H8" s="19">
        <f>IF(OR(G8="",G7=""),"",LN(G8/G7))</f>
        <v/>
      </c>
      <c r="I8" s="32" t="n"/>
      <c r="J8" s="32" t="n">
        <v>12.15</v>
      </c>
      <c r="K8" s="32" t="n">
        <v>7.79</v>
      </c>
      <c r="L8" s="32" t="n"/>
      <c r="M8" s="32" t="n"/>
      <c r="N8" s="32" t="n"/>
      <c r="O8" s="32" t="n"/>
    </row>
    <row r="9">
      <c r="A9" s="31" t="n">
        <v>34711</v>
      </c>
      <c r="B9" s="32" t="n">
        <v>793.3</v>
      </c>
      <c r="C9" s="19">
        <f>IF(OR(B9="",B8=""),"",LN(B9/B8))</f>
        <v/>
      </c>
      <c r="D9" s="4" t="n"/>
      <c r="E9" s="32" t="n">
        <v>98.8</v>
      </c>
      <c r="F9" s="19">
        <f>IF(OR(E9="",E8=""),"",LN(E9/E8))</f>
        <v/>
      </c>
      <c r="G9" s="33" t="n">
        <v>8.4612</v>
      </c>
      <c r="H9" s="19">
        <f>IF(OR(G9="",G8=""),"",LN(G9/G8))</f>
        <v/>
      </c>
      <c r="I9" s="32" t="n"/>
      <c r="J9" s="32" t="n">
        <v>12.83</v>
      </c>
      <c r="K9" s="32" t="n">
        <v>7.8</v>
      </c>
      <c r="L9" s="32" t="n"/>
      <c r="M9" s="32" t="n"/>
      <c r="N9" s="32" t="n"/>
      <c r="O9" s="32" t="n"/>
    </row>
    <row r="10">
      <c r="A10" s="31" t="n">
        <v>34712</v>
      </c>
      <c r="B10" s="32" t="n">
        <v>793.1</v>
      </c>
      <c r="C10" s="19">
        <f>IF(OR(B10="",B9=""),"",LN(B10/B9))</f>
        <v/>
      </c>
      <c r="D10" s="4" t="n"/>
      <c r="E10" s="32" t="n">
        <v>98.77</v>
      </c>
      <c r="F10" s="19">
        <f>IF(OR(E10="",E9=""),"",LN(E10/E9))</f>
        <v/>
      </c>
      <c r="G10" s="33" t="n">
        <v>8.4611</v>
      </c>
      <c r="H10" s="19">
        <f>IF(OR(G10="",G9=""),"",LN(G10/G9))</f>
        <v/>
      </c>
      <c r="I10" s="32" t="n"/>
      <c r="J10" s="32" t="n">
        <v>11.1</v>
      </c>
      <c r="K10" s="32" t="n">
        <v>7.69</v>
      </c>
      <c r="L10" s="32" t="n"/>
      <c r="M10" s="32" t="n"/>
      <c r="N10" s="32" t="n"/>
      <c r="O10" s="32" t="n"/>
    </row>
    <row r="11">
      <c r="A11" s="31" t="n">
        <v>34716</v>
      </c>
      <c r="B11" s="32" t="n">
        <v>795.8</v>
      </c>
      <c r="C11" s="19">
        <f>IF(OR(B11="",B10=""),"",LN(B11/B10))</f>
        <v/>
      </c>
      <c r="D11" s="4" t="n"/>
      <c r="E11" s="32" t="n">
        <v>99</v>
      </c>
      <c r="F11" s="19">
        <f>IF(OR(E11="",E10=""),"",LN(E11/E10))</f>
        <v/>
      </c>
      <c r="G11" s="33" t="n">
        <v>8.460699999999999</v>
      </c>
      <c r="H11" s="19">
        <f>IF(OR(G11="",G10=""),"",LN(G11/G10))</f>
        <v/>
      </c>
      <c r="I11" s="32" t="n"/>
      <c r="J11" s="32" t="n">
        <v>11.79</v>
      </c>
      <c r="K11" s="32" t="n">
        <v>7.7</v>
      </c>
      <c r="L11" s="32" t="n"/>
      <c r="M11" s="32" t="n"/>
      <c r="N11" s="32" t="n"/>
      <c r="O11" s="32" t="n"/>
    </row>
    <row r="12">
      <c r="A12" s="31" t="n">
        <v>34717</v>
      </c>
      <c r="B12" s="32" t="n">
        <v>795.1</v>
      </c>
      <c r="C12" s="19">
        <f>IF(OR(B12="",B11=""),"",LN(B12/B11))</f>
        <v/>
      </c>
      <c r="D12" s="4" t="n"/>
      <c r="E12" s="32" t="n">
        <v>99.55</v>
      </c>
      <c r="F12" s="19">
        <f>IF(OR(E12="",E11=""),"",LN(E12/E11))</f>
        <v/>
      </c>
      <c r="G12" s="33" t="n">
        <v>8.4605</v>
      </c>
      <c r="H12" s="19">
        <f>IF(OR(G12="",G11=""),"",LN(G12/G11))</f>
        <v/>
      </c>
      <c r="I12" s="32" t="n"/>
      <c r="J12" s="32" t="n">
        <v>11.57</v>
      </c>
      <c r="K12" s="32" t="n">
        <v>7.71</v>
      </c>
      <c r="L12" s="32" t="n"/>
      <c r="M12" s="32" t="n"/>
      <c r="N12" s="32" t="n"/>
      <c r="O12" s="32" t="n"/>
    </row>
    <row r="13">
      <c r="A13" s="31" t="n">
        <v>34718</v>
      </c>
      <c r="B13" s="32" t="n">
        <v>795.6</v>
      </c>
      <c r="C13" s="19">
        <f>IF(OR(B13="",B12=""),"",LN(B13/B12))</f>
        <v/>
      </c>
      <c r="D13" s="4" t="n"/>
      <c r="E13" s="32" t="n">
        <v>99.43000000000001</v>
      </c>
      <c r="F13" s="19">
        <f>IF(OR(E13="",E12=""),"",LN(E13/E12))</f>
        <v/>
      </c>
      <c r="G13" s="33" t="n">
        <v>8.4602</v>
      </c>
      <c r="H13" s="19">
        <f>IF(OR(G13="",G12=""),"",LN(G13/G12))</f>
        <v/>
      </c>
      <c r="I13" s="32" t="n"/>
      <c r="J13" s="32" t="n">
        <v>11.86</v>
      </c>
      <c r="K13" s="32" t="n">
        <v>7.74</v>
      </c>
      <c r="L13" s="32" t="n"/>
      <c r="M13" s="32" t="n"/>
      <c r="N13" s="32" t="n"/>
      <c r="O13" s="32" t="n"/>
    </row>
    <row r="14">
      <c r="A14" s="31" t="n">
        <v>34719</v>
      </c>
      <c r="B14" s="32" t="n">
        <v>795.5</v>
      </c>
      <c r="C14" s="19">
        <f>IF(OR(B14="",B13=""),"",LN(B14/B13))</f>
        <v/>
      </c>
      <c r="D14" s="4" t="n"/>
      <c r="E14" s="32" t="n">
        <v>99.40000000000001</v>
      </c>
      <c r="F14" s="19">
        <f>IF(OR(E14="",E13=""),"",LN(E14/E13))</f>
        <v/>
      </c>
      <c r="G14" s="33" t="n">
        <v>8.460000000000001</v>
      </c>
      <c r="H14" s="19">
        <f>IF(OR(G14="",G13=""),"",LN(G14/G13))</f>
        <v/>
      </c>
      <c r="I14" s="32" t="n"/>
      <c r="J14" s="32" t="n">
        <v>12.15</v>
      </c>
      <c r="K14" s="32" t="n">
        <v>7.82</v>
      </c>
      <c r="L14" s="32" t="n"/>
      <c r="M14" s="32" t="n"/>
      <c r="N14" s="32" t="n"/>
      <c r="O14" s="32" t="n"/>
    </row>
    <row r="15">
      <c r="A15" s="31" t="n">
        <v>34722</v>
      </c>
      <c r="B15" s="32" t="n">
        <v>795.6</v>
      </c>
      <c r="C15" s="19">
        <f>IF(OR(B15="",B14=""),"",LN(B15/B14))</f>
        <v/>
      </c>
      <c r="D15" s="4" t="n"/>
      <c r="E15" s="32" t="n">
        <v>99.75</v>
      </c>
      <c r="F15" s="19">
        <f>IF(OR(E15="",E14=""),"",LN(E15/E14))</f>
        <v/>
      </c>
      <c r="G15" s="33" t="n">
        <v>8.4597</v>
      </c>
      <c r="H15" s="19">
        <f>IF(OR(G15="",G14=""),"",LN(G15/G14))</f>
        <v/>
      </c>
      <c r="I15" s="32" t="n"/>
      <c r="J15" s="32" t="n">
        <v>12.79</v>
      </c>
      <c r="K15" s="32" t="n">
        <v>7.83</v>
      </c>
      <c r="L15" s="32" t="n"/>
      <c r="M15" s="32" t="n"/>
      <c r="N15" s="32" t="n"/>
      <c r="O15" s="32" t="n"/>
    </row>
    <row r="16">
      <c r="A16" s="31" t="n">
        <v>34723</v>
      </c>
      <c r="B16" s="32" t="n">
        <v>795.4</v>
      </c>
      <c r="C16" s="19">
        <f>IF(OR(B16="",B15=""),"",LN(B16/B15))</f>
        <v/>
      </c>
      <c r="D16" s="4" t="n"/>
      <c r="E16" s="32" t="n">
        <v>99.64</v>
      </c>
      <c r="F16" s="19">
        <f>IF(OR(E16="",E15=""),"",LN(E16/E15))</f>
        <v/>
      </c>
      <c r="G16" s="33" t="n">
        <v>8.4594</v>
      </c>
      <c r="H16" s="19">
        <f>IF(OR(G16="",G15=""),"",LN(G16/G15))</f>
        <v/>
      </c>
      <c r="I16" s="32" t="n"/>
      <c r="J16" s="32" t="n">
        <v>11.94</v>
      </c>
      <c r="K16" s="32" t="n">
        <v>7.86</v>
      </c>
      <c r="L16" s="32" t="n"/>
      <c r="M16" s="32" t="n"/>
      <c r="N16" s="32" t="n"/>
      <c r="O16" s="32" t="n"/>
    </row>
    <row r="17">
      <c r="A17" s="31" t="n">
        <v>34724</v>
      </c>
      <c r="B17" s="32" t="n">
        <v>793.2</v>
      </c>
      <c r="C17" s="19">
        <f>IF(OR(B17="",B16=""),"",LN(B17/B16))</f>
        <v/>
      </c>
      <c r="D17" s="4" t="n"/>
      <c r="E17" s="32" t="n">
        <v>99.59999999999999</v>
      </c>
      <c r="F17" s="19">
        <f>IF(OR(E17="",E16=""),"",LN(E17/E16))</f>
        <v/>
      </c>
      <c r="G17" s="33" t="n">
        <v>8.459</v>
      </c>
      <c r="H17" s="19">
        <f>IF(OR(G17="",G16=""),"",LN(G17/G16))</f>
        <v/>
      </c>
      <c r="I17" s="32" t="n"/>
      <c r="J17" s="32" t="n">
        <v>11.46</v>
      </c>
      <c r="K17" s="32" t="n">
        <v>7.8</v>
      </c>
      <c r="L17" s="32" t="n"/>
      <c r="M17" s="32" t="n"/>
      <c r="N17" s="32" t="n"/>
      <c r="O17" s="32" t="n"/>
    </row>
    <row r="18">
      <c r="A18" s="31" t="n">
        <v>34725</v>
      </c>
      <c r="B18" s="32" t="n">
        <v>790.5</v>
      </c>
      <c r="C18" s="19">
        <f>IF(OR(B18="",B17=""),"",LN(B18/B17))</f>
        <v/>
      </c>
      <c r="D18" s="4" t="n"/>
      <c r="E18" s="32" t="n">
        <v>99.31</v>
      </c>
      <c r="F18" s="19">
        <f>IF(OR(E18="",E17=""),"",LN(E18/E17))</f>
        <v/>
      </c>
      <c r="G18" s="33" t="n">
        <v>8.4587</v>
      </c>
      <c r="H18" s="19">
        <f>IF(OR(G18="",G17=""),"",LN(G18/G17))</f>
        <v/>
      </c>
      <c r="I18" s="32" t="n"/>
      <c r="J18" s="32" t="n">
        <v>11.25</v>
      </c>
      <c r="K18" s="32" t="n">
        <v>7.76</v>
      </c>
      <c r="L18" s="32" t="n"/>
      <c r="M18" s="32" t="n"/>
      <c r="N18" s="32" t="n"/>
      <c r="O18" s="32" t="n"/>
    </row>
    <row r="19">
      <c r="A19" s="31" t="n">
        <v>34726</v>
      </c>
      <c r="B19" s="32" t="n">
        <v>788.4</v>
      </c>
      <c r="C19" s="19">
        <f>IF(OR(B19="",B18=""),"",LN(B19/B18))</f>
        <v/>
      </c>
      <c r="D19" s="4" t="n"/>
      <c r="E19" s="32" t="n">
        <v>99.34999999999999</v>
      </c>
      <c r="F19" s="19">
        <f>IF(OR(E19="",E18=""),"",LN(E19/E18))</f>
        <v/>
      </c>
      <c r="G19" s="33" t="n">
        <v>8.458399999999999</v>
      </c>
      <c r="H19" s="19">
        <f>IF(OR(G19="",G18=""),"",LN(G19/G18))</f>
        <v/>
      </c>
      <c r="I19" s="32" t="n"/>
      <c r="J19" s="32" t="n">
        <v>11.25</v>
      </c>
      <c r="K19" s="32" t="n">
        <v>7.66</v>
      </c>
      <c r="L19" s="32" t="n"/>
      <c r="M19" s="32" t="n"/>
      <c r="N19" s="32" t="n"/>
      <c r="O19" s="32" t="n"/>
    </row>
    <row r="20">
      <c r="A20" s="31" t="n">
        <v>34729</v>
      </c>
      <c r="B20" s="32" t="n">
        <v>789.9</v>
      </c>
      <c r="C20" s="19">
        <f>IF(OR(B20="",B19=""),"",LN(B20/B19))</f>
        <v/>
      </c>
      <c r="D20" s="4" t="n"/>
      <c r="E20" s="32" t="n">
        <v>98.40000000000001</v>
      </c>
      <c r="F20" s="19">
        <f>IF(OR(E20="",E19=""),"",LN(E20/E19))</f>
        <v/>
      </c>
      <c r="G20" s="33" t="n">
        <v>8.458399999999999</v>
      </c>
      <c r="H20" s="19">
        <f>IF(OR(G20="",G19=""),"",LN(G20/G19))</f>
        <v/>
      </c>
      <c r="I20" s="32" t="n"/>
      <c r="J20" s="32" t="n">
        <v>12.26</v>
      </c>
      <c r="K20" s="32" t="n">
        <v>7.65</v>
      </c>
      <c r="L20" s="32" t="n"/>
      <c r="M20" s="32" t="n"/>
      <c r="N20" s="32" t="n"/>
      <c r="O20" s="32" t="n"/>
    </row>
    <row r="21">
      <c r="A21" s="31" t="n">
        <v>34730</v>
      </c>
      <c r="B21" s="32" t="n">
        <v>789.8</v>
      </c>
      <c r="C21" s="19">
        <f>IF(OR(B21="",B20=""),"",LN(B21/B20))</f>
        <v/>
      </c>
      <c r="D21" s="4" t="n"/>
      <c r="E21" s="32" t="n">
        <v>99.43000000000001</v>
      </c>
      <c r="F21" s="19">
        <f>IF(OR(E21="",E20=""),"",LN(E21/E20))</f>
        <v/>
      </c>
      <c r="G21" s="33" t="n">
        <v>8.458399999999999</v>
      </c>
      <c r="H21" s="19">
        <f>IF(OR(G21="",G20=""),"",LN(G21/G20))</f>
        <v/>
      </c>
      <c r="I21" s="32" t="n"/>
      <c r="J21" s="32" t="n">
        <v>11.96</v>
      </c>
      <c r="K21" s="32" t="n">
        <v>7.6</v>
      </c>
      <c r="L21" s="32" t="n"/>
      <c r="M21" s="32" t="n"/>
      <c r="N21" s="32" t="n"/>
      <c r="O21" s="32" t="n"/>
    </row>
    <row r="22">
      <c r="A22" s="31" t="n">
        <v>34731</v>
      </c>
      <c r="B22" s="32" t="n">
        <v>789.8</v>
      </c>
      <c r="C22" s="19">
        <f>IF(OR(B22="",B21=""),"",LN(B22/B21))</f>
        <v/>
      </c>
      <c r="D22" s="16">
        <f>STDEV(C3:C22)*SQRT(252)</f>
        <v/>
      </c>
      <c r="E22" s="32" t="n">
        <v>99.40000000000001</v>
      </c>
      <c r="F22" s="19">
        <f>IF(OR(E22="",E21=""),"",LN(E22/E21))</f>
        <v/>
      </c>
      <c r="G22" s="33" t="n">
        <v>8.458500000000001</v>
      </c>
      <c r="H22" s="19">
        <f>IF(OR(G22="",G21=""),"",LN(G22/G21))</f>
        <v/>
      </c>
      <c r="I22" s="32" t="n"/>
      <c r="J22" s="32" t="n">
        <v>11.73</v>
      </c>
      <c r="K22" s="32" t="n">
        <v>7.66</v>
      </c>
      <c r="L22" s="32" t="n"/>
      <c r="M22" s="32" t="n"/>
      <c r="N22" s="32" t="n"/>
      <c r="O22" s="32" t="n"/>
    </row>
    <row r="23">
      <c r="A23" s="31" t="n">
        <v>34732</v>
      </c>
      <c r="B23" s="32" t="n">
        <v>789.8</v>
      </c>
      <c r="C23" s="19">
        <f>IF(OR(B23="",B22=""),"",LN(B23/B22))</f>
        <v/>
      </c>
      <c r="D23" s="16">
        <f>STDEV(C4:C23)*SQRT(252)</f>
        <v/>
      </c>
      <c r="E23" s="32" t="n">
        <v>99.5</v>
      </c>
      <c r="F23" s="19">
        <f>IF(OR(E23="",E22=""),"",LN(E23/E22))</f>
        <v/>
      </c>
      <c r="G23" s="33" t="n">
        <v>8.458399999999999</v>
      </c>
      <c r="H23" s="19">
        <f>IF(OR(G23="",G22=""),"",LN(G23/G22))</f>
        <v/>
      </c>
      <c r="I23" s="32" t="n"/>
      <c r="J23" s="32" t="n">
        <v>11.13</v>
      </c>
      <c r="K23" s="32" t="n">
        <v>7.68</v>
      </c>
      <c r="L23" s="32" t="n"/>
      <c r="M23" s="32" t="n"/>
      <c r="N23" s="32" t="n"/>
      <c r="O23" s="32" t="n"/>
    </row>
    <row r="24">
      <c r="A24" s="31" t="n">
        <v>34733</v>
      </c>
      <c r="B24" s="32" t="n">
        <v>792</v>
      </c>
      <c r="C24" s="19">
        <f>IF(OR(B24="",B23=""),"",LN(B24/B23))</f>
        <v/>
      </c>
      <c r="D24" s="16">
        <f>STDEV(C5:C24)*SQRT(252)</f>
        <v/>
      </c>
      <c r="E24" s="32" t="n">
        <v>99.75</v>
      </c>
      <c r="F24" s="19">
        <f>IF(OR(E24="",E23=""),"",LN(E24/E23))</f>
        <v/>
      </c>
      <c r="G24" s="33" t="n">
        <v>8.458399999999999</v>
      </c>
      <c r="H24" s="19">
        <f>IF(OR(G24="",G23=""),"",LN(G24/G23))</f>
        <v/>
      </c>
      <c r="I24" s="32" t="n"/>
      <c r="J24" s="32" t="n">
        <v>10.98</v>
      </c>
      <c r="K24" s="32" t="n">
        <v>7.49</v>
      </c>
      <c r="L24" s="32" t="n"/>
      <c r="M24" s="32" t="n"/>
      <c r="N24" s="32" t="n"/>
      <c r="O24" s="32" t="n"/>
    </row>
    <row r="25">
      <c r="A25" s="31" t="n">
        <v>34736</v>
      </c>
      <c r="B25" s="32" t="n">
        <v>794.7</v>
      </c>
      <c r="C25" s="19">
        <f>IF(OR(B25="",B24=""),"",LN(B25/B24))</f>
        <v/>
      </c>
      <c r="D25" s="16">
        <f>STDEV(C6:C25)*SQRT(252)</f>
        <v/>
      </c>
      <c r="E25" s="32" t="n">
        <v>99.3</v>
      </c>
      <c r="F25" s="19">
        <f>IF(OR(E25="",E24=""),"",LN(E25/E24))</f>
        <v/>
      </c>
      <c r="G25" s="33" t="n">
        <v>8.458</v>
      </c>
      <c r="H25" s="19">
        <f>IF(OR(G25="",G24=""),"",LN(G25/G24))</f>
        <v/>
      </c>
      <c r="I25" s="32" t="n"/>
      <c r="J25" s="32" t="n">
        <v>11.22</v>
      </c>
      <c r="K25" s="32" t="n">
        <v>7.53</v>
      </c>
      <c r="L25" s="32" t="n"/>
      <c r="M25" s="32" t="n"/>
      <c r="N25" s="32" t="n"/>
      <c r="O25" s="32" t="n"/>
    </row>
    <row r="26">
      <c r="A26" s="31" t="n">
        <v>34737</v>
      </c>
      <c r="B26" s="32" t="n">
        <v>795.2</v>
      </c>
      <c r="C26" s="19">
        <f>IF(OR(B26="",B25=""),"",LN(B26/B25))</f>
        <v/>
      </c>
      <c r="D26" s="16">
        <f>STDEV(C7:C26)*SQRT(252)</f>
        <v/>
      </c>
      <c r="E26" s="32" t="n">
        <v>99.42</v>
      </c>
      <c r="F26" s="19">
        <f>IF(OR(E26="",E25=""),"",LN(E26/E25))</f>
        <v/>
      </c>
      <c r="G26" s="33" t="n">
        <v>8.4575</v>
      </c>
      <c r="H26" s="19">
        <f>IF(OR(G26="",G25=""),"",LN(G26/G25))</f>
        <v/>
      </c>
      <c r="I26" s="32" t="n"/>
      <c r="J26" s="32" t="n">
        <v>11.17</v>
      </c>
      <c r="K26" s="32" t="n">
        <v>7.52</v>
      </c>
      <c r="L26" s="32" t="n"/>
      <c r="M26" s="32" t="n"/>
      <c r="N26" s="32" t="n"/>
      <c r="O26" s="32" t="n"/>
    </row>
    <row r="27">
      <c r="A27" s="31" t="n">
        <v>34738</v>
      </c>
      <c r="B27" s="32" t="n">
        <v>793</v>
      </c>
      <c r="C27" s="19">
        <f>IF(OR(B27="",B26=""),"",LN(B27/B26))</f>
        <v/>
      </c>
      <c r="D27" s="16">
        <f>STDEV(C8:C27)*SQRT(252)</f>
        <v/>
      </c>
      <c r="E27" s="32" t="n">
        <v>98.98</v>
      </c>
      <c r="F27" s="19">
        <f>IF(OR(E27="",E26=""),"",LN(E27/E26))</f>
        <v/>
      </c>
      <c r="G27" s="33" t="n">
        <v>8.457000000000001</v>
      </c>
      <c r="H27" s="19">
        <f>IF(OR(G27="",G26=""),"",LN(G27/G26))</f>
        <v/>
      </c>
      <c r="I27" s="32" t="n"/>
      <c r="J27" s="32" t="n">
        <v>11.42</v>
      </c>
      <c r="K27" s="32" t="n">
        <v>7.53</v>
      </c>
      <c r="L27" s="32" t="n"/>
      <c r="M27" s="32" t="n"/>
      <c r="N27" s="32" t="n"/>
      <c r="O27" s="32" t="n"/>
    </row>
    <row r="28">
      <c r="A28" s="31" t="n">
        <v>34739</v>
      </c>
      <c r="B28" s="32" t="n">
        <v>793.4</v>
      </c>
      <c r="C28" s="19">
        <f>IF(OR(B28="",B27=""),"",LN(B28/B27))</f>
        <v/>
      </c>
      <c r="D28" s="16">
        <f>STDEV(C9:C28)*SQRT(252)</f>
        <v/>
      </c>
      <c r="E28" s="32" t="n">
        <v>98.84999999999999</v>
      </c>
      <c r="F28" s="19">
        <f>IF(OR(E28="",E27=""),"",LN(E28/E27))</f>
        <v/>
      </c>
      <c r="G28" s="33" t="n">
        <v>8.4564</v>
      </c>
      <c r="H28" s="19">
        <f>IF(OR(G28="",G27=""),"",LN(G28/G27))</f>
        <v/>
      </c>
      <c r="I28" s="32" t="n"/>
      <c r="J28" s="32" t="n">
        <v>11.63</v>
      </c>
      <c r="K28" s="32" t="n">
        <v>7.58</v>
      </c>
      <c r="L28" s="32" t="n"/>
      <c r="M28" s="32" t="n"/>
      <c r="N28" s="32" t="n"/>
      <c r="O28" s="32" t="n"/>
    </row>
    <row r="29">
      <c r="A29" s="31" t="n">
        <v>34740</v>
      </c>
      <c r="B29" s="32" t="n">
        <v>793.9</v>
      </c>
      <c r="C29" s="19">
        <f>IF(OR(B29="",B28=""),"",LN(B29/B28))</f>
        <v/>
      </c>
      <c r="D29" s="16">
        <f>STDEV(C10:C29)*SQRT(252)</f>
        <v/>
      </c>
      <c r="E29" s="32" t="n">
        <v>98.86</v>
      </c>
      <c r="F29" s="19">
        <f>IF(OR(E29="",E28=""),"",LN(E29/E28))</f>
        <v/>
      </c>
      <c r="G29" s="33" t="n">
        <v>8.456</v>
      </c>
      <c r="H29" s="19">
        <f>IF(OR(G29="",G28=""),"",LN(G29/G28))</f>
        <v/>
      </c>
      <c r="I29" s="32" t="n"/>
      <c r="J29" s="32" t="n">
        <v>11.28</v>
      </c>
      <c r="K29" s="32" t="n">
        <v>7.62</v>
      </c>
      <c r="L29" s="32" t="n"/>
      <c r="M29" s="32" t="n"/>
      <c r="N29" s="32" t="n"/>
      <c r="O29" s="32" t="n"/>
    </row>
    <row r="30">
      <c r="A30" s="31" t="n">
        <v>34743</v>
      </c>
      <c r="B30" s="32" t="n">
        <v>796.6</v>
      </c>
      <c r="C30" s="19">
        <f>IF(OR(B30="",B29=""),"",LN(B30/B29))</f>
        <v/>
      </c>
      <c r="D30" s="16">
        <f>STDEV(C11:C30)*SQRT(252)</f>
        <v/>
      </c>
      <c r="E30" s="32" t="n">
        <v>98.66</v>
      </c>
      <c r="F30" s="19">
        <f>IF(OR(E30="",E29=""),"",LN(E30/E29))</f>
        <v/>
      </c>
      <c r="G30" s="33" t="n">
        <v>8.455500000000001</v>
      </c>
      <c r="H30" s="19">
        <f>IF(OR(G30="",G29=""),"",LN(G30/G29))</f>
        <v/>
      </c>
      <c r="I30" s="32" t="n"/>
      <c r="J30" s="32" t="n">
        <v>11.41</v>
      </c>
      <c r="K30" s="32" t="n">
        <v>7.61</v>
      </c>
      <c r="L30" s="32" t="n"/>
      <c r="M30" s="32" t="n"/>
      <c r="N30" s="32" t="n"/>
      <c r="O30" s="32" t="n"/>
    </row>
    <row r="31">
      <c r="A31" s="31" t="n">
        <v>34744</v>
      </c>
      <c r="B31" s="32" t="n">
        <v>796.3</v>
      </c>
      <c r="C31" s="19">
        <f>IF(OR(B31="",B30=""),"",LN(B31/B30))</f>
        <v/>
      </c>
      <c r="D31" s="16">
        <f>STDEV(C12:C31)*SQRT(252)</f>
        <v/>
      </c>
      <c r="E31" s="32" t="n">
        <v>98.65000000000001</v>
      </c>
      <c r="F31" s="19">
        <f>IF(OR(E31="",E30=""),"",LN(E31/E30))</f>
        <v/>
      </c>
      <c r="G31" s="33" t="n">
        <v>8.4552</v>
      </c>
      <c r="H31" s="19">
        <f>IF(OR(G31="",G30=""),"",LN(G31/G30))</f>
        <v/>
      </c>
      <c r="I31" s="32" t="n"/>
      <c r="J31" s="32" t="n">
        <v>11.43</v>
      </c>
      <c r="K31" s="32" t="n">
        <v>7.51</v>
      </c>
      <c r="L31" s="32" t="n"/>
      <c r="M31" s="32" t="n"/>
      <c r="N31" s="32" t="n"/>
      <c r="O31" s="32" t="n"/>
    </row>
    <row r="32">
      <c r="A32" s="31" t="n">
        <v>34745</v>
      </c>
      <c r="B32" s="32" t="n">
        <v>794.1</v>
      </c>
      <c r="C32" s="19">
        <f>IF(OR(B32="",B31=""),"",LN(B32/B31))</f>
        <v/>
      </c>
      <c r="D32" s="16">
        <f>STDEV(C13:C32)*SQRT(252)</f>
        <v/>
      </c>
      <c r="E32" s="32" t="n">
        <v>98.52</v>
      </c>
      <c r="F32" s="19">
        <f>IF(OR(E32="",E31=""),"",LN(E32/E31))</f>
        <v/>
      </c>
      <c r="G32" s="33" t="n">
        <v>8.4551</v>
      </c>
      <c r="H32" s="19">
        <f>IF(OR(G32="",G31=""),"",LN(G32/G31))</f>
        <v/>
      </c>
      <c r="I32" s="32" t="n"/>
      <c r="J32" s="32" t="n">
        <v>11.52</v>
      </c>
      <c r="K32" s="32" t="n">
        <v>7.45</v>
      </c>
      <c r="L32" s="32" t="n"/>
      <c r="M32" s="32" t="n"/>
      <c r="N32" s="32" t="n"/>
      <c r="O32" s="32" t="n"/>
    </row>
    <row r="33">
      <c r="A33" s="31" t="n">
        <v>34746</v>
      </c>
      <c r="B33" s="32" t="n">
        <v>794.4</v>
      </c>
      <c r="C33" s="19">
        <f>IF(OR(B33="",B32=""),"",LN(B33/B32))</f>
        <v/>
      </c>
      <c r="D33" s="16">
        <f>STDEV(C14:C33)*SQRT(252)</f>
        <v/>
      </c>
      <c r="E33" s="32" t="n">
        <v>97.55</v>
      </c>
      <c r="F33" s="19">
        <f>IF(OR(E33="",E32=""),"",LN(E33/E32))</f>
        <v/>
      </c>
      <c r="G33" s="33" t="n">
        <v>8.4552</v>
      </c>
      <c r="H33" s="19">
        <f>IF(OR(G33="",G32=""),"",LN(G33/G32))</f>
        <v/>
      </c>
      <c r="I33" s="32" t="n"/>
      <c r="J33" s="32" t="n">
        <v>11.61</v>
      </c>
      <c r="K33" s="32" t="n">
        <v>7.4</v>
      </c>
      <c r="L33" s="32" t="n"/>
      <c r="M33" s="32" t="n"/>
      <c r="N33" s="32" t="n"/>
      <c r="O33" s="32" t="n"/>
    </row>
    <row r="34">
      <c r="A34" s="31" t="n">
        <v>34747</v>
      </c>
      <c r="B34" s="32" t="n">
        <v>797.5</v>
      </c>
      <c r="C34" s="19">
        <f>IF(OR(B34="",B33=""),"",LN(B34/B33))</f>
        <v/>
      </c>
      <c r="D34" s="16">
        <f>STDEV(C15:C34)*SQRT(252)</f>
        <v/>
      </c>
      <c r="E34" s="32" t="n">
        <v>97.48</v>
      </c>
      <c r="F34" s="19">
        <f>IF(OR(E34="",E33=""),"",LN(E34/E33))</f>
        <v/>
      </c>
      <c r="G34" s="33" t="n">
        <v>8.4552</v>
      </c>
      <c r="H34" s="19">
        <f>IF(OR(G34="",G33=""),"",LN(G34/G33))</f>
        <v/>
      </c>
      <c r="I34" s="32" t="n"/>
      <c r="J34" s="32" t="n">
        <v>11.71</v>
      </c>
      <c r="K34" s="32" t="n">
        <v>7.43</v>
      </c>
      <c r="L34" s="32" t="n"/>
      <c r="M34" s="32" t="n"/>
      <c r="N34" s="32" t="n"/>
      <c r="O34" s="32" t="n"/>
    </row>
    <row r="35">
      <c r="A35" s="31" t="n">
        <v>34751</v>
      </c>
      <c r="B35" s="32" t="n">
        <v>795.9</v>
      </c>
      <c r="C35" s="19">
        <f>IF(OR(B35="",B34=""),"",LN(B35/B34))</f>
        <v/>
      </c>
      <c r="D35" s="16">
        <f>STDEV(C16:C35)*SQRT(252)</f>
        <v/>
      </c>
      <c r="E35" s="32" t="n">
        <v>97.3</v>
      </c>
      <c r="F35" s="19">
        <f>IF(OR(E35="",E34=""),"",LN(E35/E34))</f>
        <v/>
      </c>
      <c r="G35" s="33" t="n">
        <v>8.4537</v>
      </c>
      <c r="H35" s="19">
        <f>IF(OR(G35="",G34=""),"",LN(G35/G34))</f>
        <v/>
      </c>
      <c r="I35" s="32" t="n"/>
      <c r="J35" s="32" t="n">
        <v>12.05</v>
      </c>
      <c r="K35" s="32" t="n">
        <v>7.44</v>
      </c>
      <c r="L35" s="32" t="n"/>
      <c r="M35" s="32" t="n"/>
      <c r="N35" s="32" t="n"/>
      <c r="O35" s="32" t="n"/>
    </row>
    <row r="36">
      <c r="A36" s="31" t="n">
        <v>34752</v>
      </c>
      <c r="B36" s="32" t="n">
        <v>791.8</v>
      </c>
      <c r="C36" s="19">
        <f>IF(OR(B36="",B35=""),"",LN(B36/B35))</f>
        <v/>
      </c>
      <c r="D36" s="16">
        <f>STDEV(C17:C36)*SQRT(252)</f>
        <v/>
      </c>
      <c r="E36" s="32" t="n">
        <v>97.03</v>
      </c>
      <c r="F36" s="19">
        <f>IF(OR(E36="",E35=""),"",LN(E36/E35))</f>
        <v/>
      </c>
      <c r="G36" s="33" t="n">
        <v>8.4529</v>
      </c>
      <c r="H36" s="19">
        <f>IF(OR(G36="",G35=""),"",LN(G36/G35))</f>
        <v/>
      </c>
      <c r="I36" s="32" t="n"/>
      <c r="J36" s="32" t="n">
        <v>11.39</v>
      </c>
      <c r="K36" s="32" t="n">
        <v>7.34</v>
      </c>
      <c r="L36" s="32" t="n"/>
      <c r="M36" s="32" t="n"/>
      <c r="N36" s="32" t="n"/>
      <c r="O36" s="32" t="n"/>
    </row>
    <row r="37">
      <c r="A37" s="31" t="n">
        <v>34753</v>
      </c>
      <c r="B37" s="32" t="n">
        <v>791.8</v>
      </c>
      <c r="C37" s="19">
        <f>IF(OR(B37="",B36=""),"",LN(B37/B36))</f>
        <v/>
      </c>
      <c r="D37" s="16">
        <f>STDEV(C18:C37)*SQRT(252)</f>
        <v/>
      </c>
      <c r="E37" s="32" t="n">
        <v>96.8</v>
      </c>
      <c r="F37" s="19">
        <f>IF(OR(E37="",E36=""),"",LN(E37/E36))</f>
        <v/>
      </c>
      <c r="G37" s="33" t="n">
        <v>8.452400000000001</v>
      </c>
      <c r="H37" s="19">
        <f>IF(OR(G37="",G36=""),"",LN(G37/G36))</f>
        <v/>
      </c>
      <c r="I37" s="32" t="n"/>
      <c r="J37" s="32" t="n">
        <v>11.15</v>
      </c>
      <c r="K37" s="32" t="n">
        <v>7.34</v>
      </c>
      <c r="L37" s="32" t="n"/>
      <c r="M37" s="32" t="n"/>
      <c r="N37" s="32" t="n"/>
      <c r="O37" s="32" t="n"/>
    </row>
    <row r="38">
      <c r="A38" s="31" t="n">
        <v>34754</v>
      </c>
      <c r="B38" s="32" t="n">
        <v>791.2</v>
      </c>
      <c r="C38" s="19">
        <f>IF(OR(B38="",B37=""),"",LN(B38/B37))</f>
        <v/>
      </c>
      <c r="D38" s="16">
        <f>STDEV(C19:C38)*SQRT(252)</f>
        <v/>
      </c>
      <c r="E38" s="32" t="n">
        <v>97.09999999999999</v>
      </c>
      <c r="F38" s="19">
        <f>IF(OR(E38="",E37=""),"",LN(E38/E37))</f>
        <v/>
      </c>
      <c r="G38" s="33" t="n">
        <v>8.452</v>
      </c>
      <c r="H38" s="19">
        <f>IF(OR(G38="",G37=""),"",LN(G38/G37))</f>
        <v/>
      </c>
      <c r="I38" s="32" t="n"/>
      <c r="J38" s="32" t="n">
        <v>10.84</v>
      </c>
      <c r="K38" s="32" t="n">
        <v>7.33</v>
      </c>
      <c r="L38" s="32" t="n"/>
      <c r="M38" s="32" t="n"/>
      <c r="N38" s="32" t="n"/>
      <c r="O38" s="32" t="n"/>
    </row>
    <row r="39">
      <c r="A39" s="31" t="n">
        <v>34757</v>
      </c>
      <c r="B39" s="32" t="n">
        <v>790.2</v>
      </c>
      <c r="C39" s="19">
        <f>IF(OR(B39="",B38=""),"",LN(B39/B38))</f>
        <v/>
      </c>
      <c r="D39" s="16">
        <f>STDEV(C20:C39)*SQRT(252)</f>
        <v/>
      </c>
      <c r="E39" s="32" t="n">
        <v>96.75</v>
      </c>
      <c r="F39" s="19">
        <f>IF(OR(E39="",E38=""),"",LN(E39/E38))</f>
        <v/>
      </c>
      <c r="G39" s="33" t="n">
        <v>8.451599999999999</v>
      </c>
      <c r="H39" s="19">
        <f>IF(OR(G39="",G38=""),"",LN(G39/G38))</f>
        <v/>
      </c>
      <c r="I39" s="32" t="n"/>
      <c r="J39" s="32" t="n">
        <v>12.51</v>
      </c>
      <c r="K39" s="32" t="n">
        <v>7.24</v>
      </c>
      <c r="L39" s="32" t="n"/>
      <c r="M39" s="32" t="n"/>
      <c r="N39" s="32" t="n"/>
      <c r="O39" s="32" t="n"/>
    </row>
    <row r="40">
      <c r="A40" s="31" t="n">
        <v>34758</v>
      </c>
      <c r="B40" s="32" t="n">
        <v>789.1</v>
      </c>
      <c r="C40" s="19">
        <f>IF(OR(B40="",B39=""),"",LN(B40/B39))</f>
        <v/>
      </c>
      <c r="D40" s="16">
        <f>STDEV(C21:C40)*SQRT(252)</f>
        <v/>
      </c>
      <c r="E40" s="32" t="n">
        <v>96.59999999999999</v>
      </c>
      <c r="F40" s="19">
        <f>IF(OR(E40="",E39=""),"",LN(E40/E39))</f>
        <v/>
      </c>
      <c r="G40" s="33" t="n">
        <v>8.4511</v>
      </c>
      <c r="H40" s="19">
        <f>IF(OR(G40="",G39=""),"",LN(G40/G39))</f>
        <v/>
      </c>
      <c r="I40" s="32" t="n"/>
      <c r="J40" s="32" t="n">
        <v>11.75</v>
      </c>
      <c r="K40" s="32" t="n">
        <v>7.22</v>
      </c>
      <c r="L40" s="32" t="n"/>
      <c r="M40" s="32" t="n"/>
      <c r="N40" s="32" t="n"/>
      <c r="O40" s="32" t="n"/>
    </row>
    <row r="41">
      <c r="A41" s="31" t="n">
        <v>34759</v>
      </c>
      <c r="B41" s="32" t="n">
        <v>789.1</v>
      </c>
      <c r="C41" s="19">
        <f>IF(OR(B41="",B40=""),"",LN(B41/B40))</f>
        <v/>
      </c>
      <c r="D41" s="16">
        <f>STDEV(C22:C41)*SQRT(252)</f>
        <v/>
      </c>
      <c r="E41" s="32" t="n">
        <v>96.75</v>
      </c>
      <c r="F41" s="19">
        <f>IF(OR(E41="",E40=""),"",LN(E41/E40))</f>
        <v/>
      </c>
      <c r="G41" s="33" t="n">
        <v>8.450799999999999</v>
      </c>
      <c r="H41" s="19">
        <f>IF(OR(G41="",G40=""),"",LN(G41/G40))</f>
        <v/>
      </c>
      <c r="I41" s="32" t="n"/>
      <c r="J41" s="32" t="n">
        <v>11.65</v>
      </c>
      <c r="K41" s="32" t="n">
        <v>7.23</v>
      </c>
      <c r="L41" s="32" t="n"/>
      <c r="M41" s="32" t="n"/>
      <c r="N41" s="32" t="n"/>
      <c r="O41" s="32" t="n"/>
    </row>
    <row r="42">
      <c r="A42" s="31" t="n">
        <v>34760</v>
      </c>
      <c r="B42" s="32" t="n">
        <v>791</v>
      </c>
      <c r="C42" s="19">
        <f>IF(OR(B42="",B41=""),"",LN(B42/B41))</f>
        <v/>
      </c>
      <c r="D42" s="16">
        <f>STDEV(C23:C42)*SQRT(252)</f>
        <v/>
      </c>
      <c r="E42" s="32" t="n">
        <v>95.81</v>
      </c>
      <c r="F42" s="19">
        <f>IF(OR(E42="",E41=""),"",LN(E42/E41))</f>
        <v/>
      </c>
      <c r="G42" s="33" t="n">
        <v>8.459899999999999</v>
      </c>
      <c r="H42" s="19">
        <f>IF(OR(G42="",G41=""),"",LN(G42/G41))</f>
        <v/>
      </c>
      <c r="I42" s="32" t="n"/>
      <c r="J42" s="32" t="n">
        <v>12.02</v>
      </c>
      <c r="K42" s="32" t="n">
        <v>7.3</v>
      </c>
      <c r="L42" s="32" t="n"/>
      <c r="M42" s="32" t="n"/>
      <c r="N42" s="32" t="n"/>
      <c r="O42" s="32" t="n"/>
    </row>
    <row r="43">
      <c r="A43" s="31" t="n">
        <v>34761</v>
      </c>
      <c r="B43" s="32" t="n">
        <v>792.6</v>
      </c>
      <c r="C43" s="19">
        <f>IF(OR(B43="",B42=""),"",LN(B43/B42))</f>
        <v/>
      </c>
      <c r="D43" s="16">
        <f>STDEV(C24:C43)*SQRT(252)</f>
        <v/>
      </c>
      <c r="E43" s="32" t="n">
        <v>94.40000000000001</v>
      </c>
      <c r="F43" s="19">
        <f>IF(OR(E43="",E42=""),"",LN(E43/E42))</f>
        <v/>
      </c>
      <c r="G43" s="33" t="n">
        <v>8.4594</v>
      </c>
      <c r="H43" s="19">
        <f>IF(OR(G43="",G42=""),"",LN(G43/G42))</f>
        <v/>
      </c>
      <c r="I43" s="32" t="n"/>
      <c r="J43" s="32" t="n">
        <v>11.45</v>
      </c>
      <c r="K43" s="32" t="n">
        <v>7.36</v>
      </c>
      <c r="L43" s="32" t="n"/>
      <c r="M43" s="32" t="n"/>
      <c r="N43" s="32" t="n"/>
      <c r="O43" s="32" t="n"/>
    </row>
    <row r="44">
      <c r="A44" s="31" t="n">
        <v>34764</v>
      </c>
      <c r="B44" s="32" t="n">
        <v>793.9</v>
      </c>
      <c r="C44" s="19">
        <f>IF(OR(B44="",B43=""),"",LN(B44/B43))</f>
        <v/>
      </c>
      <c r="D44" s="16">
        <f>STDEV(C25:C44)*SQRT(252)</f>
        <v/>
      </c>
      <c r="E44" s="32" t="n">
        <v>92.59999999999999</v>
      </c>
      <c r="F44" s="19">
        <f>IF(OR(E44="",E43=""),"",LN(E44/E43))</f>
        <v/>
      </c>
      <c r="G44" s="33" t="n">
        <v>8.4482</v>
      </c>
      <c r="H44" s="19">
        <f>IF(OR(G44="",G43=""),"",LN(G44/G43))</f>
        <v/>
      </c>
      <c r="I44" s="32" t="n"/>
      <c r="J44" s="32" t="n">
        <v>12.17</v>
      </c>
      <c r="K44" s="32" t="n">
        <v>7.41</v>
      </c>
      <c r="L44" s="32" t="n"/>
      <c r="M44" s="32" t="n"/>
      <c r="N44" s="32" t="n"/>
      <c r="O44" s="32" t="n"/>
    </row>
    <row r="45">
      <c r="A45" s="31" t="n">
        <v>34765</v>
      </c>
      <c r="B45" s="32" t="n">
        <v>790.8</v>
      </c>
      <c r="C45" s="19">
        <f>IF(OR(B45="",B44=""),"",LN(B45/B44))</f>
        <v/>
      </c>
      <c r="D45" s="16">
        <f>STDEV(C26:C45)*SQRT(252)</f>
        <v/>
      </c>
      <c r="E45" s="32" t="n">
        <v>90.84999999999999</v>
      </c>
      <c r="F45" s="19">
        <f>IF(OR(E45="",E44=""),"",LN(E45/E44))</f>
        <v/>
      </c>
      <c r="G45" s="33" t="n">
        <v>8.4473</v>
      </c>
      <c r="H45" s="19">
        <f>IF(OR(G45="",G44=""),"",LN(G45/G44))</f>
        <v/>
      </c>
      <c r="I45" s="32" t="n"/>
      <c r="J45" s="32" t="n">
        <v>14.22</v>
      </c>
      <c r="K45" s="32" t="n">
        <v>7.44</v>
      </c>
      <c r="L45" s="32" t="n"/>
      <c r="M45" s="32" t="n"/>
      <c r="N45" s="32" t="n"/>
      <c r="O45" s="32" t="n"/>
    </row>
    <row r="46">
      <c r="A46" s="31" t="n">
        <v>34766</v>
      </c>
      <c r="B46" s="32" t="n">
        <v>788.8</v>
      </c>
      <c r="C46" s="19">
        <f>IF(OR(B46="",B45=""),"",LN(B46/B45))</f>
        <v/>
      </c>
      <c r="D46" s="16">
        <f>STDEV(C27:C46)*SQRT(252)</f>
        <v/>
      </c>
      <c r="E46" s="32" t="n">
        <v>91.27</v>
      </c>
      <c r="F46" s="19">
        <f>IF(OR(E46="",E45=""),"",LN(E46/E45))</f>
        <v/>
      </c>
      <c r="G46" s="33" t="n">
        <v>8.4465</v>
      </c>
      <c r="H46" s="19">
        <f>IF(OR(G46="",G45=""),"",LN(G46/G45))</f>
        <v/>
      </c>
      <c r="I46" s="32" t="n"/>
      <c r="J46" s="32" t="n">
        <v>13.72</v>
      </c>
      <c r="K46" s="32" t="n">
        <v>7.36</v>
      </c>
      <c r="L46" s="32" t="n"/>
      <c r="M46" s="32" t="n"/>
      <c r="N46" s="32" t="n"/>
      <c r="O46" s="32" t="n"/>
    </row>
    <row r="47">
      <c r="A47" s="31" t="n">
        <v>34767</v>
      </c>
      <c r="B47" s="32" t="n">
        <v>788.2</v>
      </c>
      <c r="C47" s="19">
        <f>IF(OR(B47="",B46=""),"",LN(B47/B46))</f>
        <v/>
      </c>
      <c r="D47" s="16">
        <f>STDEV(C28:C47)*SQRT(252)</f>
        <v/>
      </c>
      <c r="E47" s="32" t="n">
        <v>90.56999999999999</v>
      </c>
      <c r="F47" s="19">
        <f>IF(OR(E47="",E46=""),"",LN(E47/E46))</f>
        <v/>
      </c>
      <c r="G47" s="33" t="n">
        <v>8.4459</v>
      </c>
      <c r="H47" s="19">
        <f>IF(OR(G47="",G46=""),"",LN(G47/G46))</f>
        <v/>
      </c>
      <c r="I47" s="32" t="n"/>
      <c r="J47" s="32" t="n">
        <v>13.36</v>
      </c>
      <c r="K47" s="32" t="n">
        <v>7.3</v>
      </c>
      <c r="L47" s="32" t="n"/>
      <c r="M47" s="32" t="n"/>
      <c r="N47" s="32" t="n"/>
      <c r="O47" s="32" t="n"/>
    </row>
    <row r="48">
      <c r="A48" s="31" t="n">
        <v>34768</v>
      </c>
      <c r="B48" s="32" t="n">
        <v>787</v>
      </c>
      <c r="C48" s="19">
        <f>IF(OR(B48="",B47=""),"",LN(B48/B47))</f>
        <v/>
      </c>
      <c r="D48" s="16">
        <f>STDEV(C29:C48)*SQRT(252)</f>
        <v/>
      </c>
      <c r="E48" s="32" t="n">
        <v>91.23</v>
      </c>
      <c r="F48" s="19">
        <f>IF(OR(E48="",E47=""),"",LN(E48/E47))</f>
        <v/>
      </c>
      <c r="G48" s="33" t="n">
        <v>8.446099999999999</v>
      </c>
      <c r="H48" s="19">
        <f>IF(OR(G48="",G47=""),"",LN(G48/G47))</f>
        <v/>
      </c>
      <c r="I48" s="32" t="n"/>
      <c r="J48" s="32" t="n">
        <v>12.38</v>
      </c>
      <c r="K48" s="32" t="n">
        <v>7.23</v>
      </c>
      <c r="L48" s="32" t="n"/>
      <c r="M48" s="32" t="n"/>
      <c r="N48" s="32" t="n"/>
      <c r="O48" s="32" t="n"/>
    </row>
    <row r="49">
      <c r="A49" s="31" t="n">
        <v>34771</v>
      </c>
      <c r="B49" s="32" t="n">
        <v>786.4</v>
      </c>
      <c r="C49" s="19">
        <f>IF(OR(B49="",B48=""),"",LN(B49/B48))</f>
        <v/>
      </c>
      <c r="D49" s="16">
        <f>STDEV(C30:C49)*SQRT(252)</f>
        <v/>
      </c>
      <c r="E49" s="32" t="n">
        <v>90.5</v>
      </c>
      <c r="F49" s="19">
        <f>IF(OR(E49="",E48=""),"",LN(E49/E48))</f>
        <v/>
      </c>
      <c r="G49" s="33" t="n">
        <v>8.446400000000001</v>
      </c>
      <c r="H49" s="19">
        <f>IF(OR(G49="",G48=""),"",LN(G49/G48))</f>
        <v/>
      </c>
      <c r="I49" s="32" t="n"/>
      <c r="J49" s="32" t="n">
        <v>12.15</v>
      </c>
      <c r="K49" s="32" t="n">
        <v>7.19</v>
      </c>
      <c r="L49" s="32" t="n"/>
      <c r="M49" s="32" t="n"/>
      <c r="N49" s="32" t="n"/>
      <c r="O49" s="32" t="n"/>
    </row>
    <row r="50">
      <c r="A50" s="31" t="n">
        <v>34772</v>
      </c>
      <c r="B50" s="32" t="n">
        <v>783</v>
      </c>
      <c r="C50" s="19">
        <f>IF(OR(B50="",B49=""),"",LN(B50/B49))</f>
        <v/>
      </c>
      <c r="D50" s="16">
        <f>STDEV(C31:C50)*SQRT(252)</f>
        <v/>
      </c>
      <c r="E50" s="32" t="n">
        <v>90.97</v>
      </c>
      <c r="F50" s="19">
        <f>IF(OR(E50="",E49=""),"",LN(E50/E49))</f>
        <v/>
      </c>
      <c r="G50" s="33" t="n">
        <v>8.4465</v>
      </c>
      <c r="H50" s="19">
        <f>IF(OR(G50="",G49=""),"",LN(G50/G49))</f>
        <v/>
      </c>
      <c r="I50" s="32" t="n"/>
      <c r="J50" s="32" t="n">
        <v>12.1</v>
      </c>
      <c r="K50" s="32" t="n">
        <v>7.09</v>
      </c>
      <c r="L50" s="32" t="n"/>
      <c r="M50" s="32" t="n"/>
      <c r="N50" s="32" t="n"/>
      <c r="O50" s="32" t="n"/>
    </row>
    <row r="51">
      <c r="A51" s="31" t="n">
        <v>34773</v>
      </c>
      <c r="B51" s="32" t="n">
        <v>783.8</v>
      </c>
      <c r="C51" s="19">
        <f>IF(OR(B51="",B50=""),"",LN(B51/B50))</f>
        <v/>
      </c>
      <c r="D51" s="16">
        <f>STDEV(C32:C51)*SQRT(252)</f>
        <v/>
      </c>
      <c r="E51" s="32" t="n">
        <v>89.40000000000001</v>
      </c>
      <c r="F51" s="19">
        <f>IF(OR(E51="",E50=""),"",LN(E51/E50))</f>
        <v/>
      </c>
      <c r="G51" s="33" t="n">
        <v>8.4474</v>
      </c>
      <c r="H51" s="19">
        <f>IF(OR(G51="",G50=""),"",LN(G51/G50))</f>
        <v/>
      </c>
      <c r="I51" s="32" t="n"/>
      <c r="J51" s="32" t="n">
        <v>12.42</v>
      </c>
      <c r="K51" s="32" t="n">
        <v>7.09</v>
      </c>
      <c r="L51" s="32" t="n"/>
      <c r="M51" s="32" t="n"/>
      <c r="N51" s="32" t="n"/>
      <c r="O51" s="32" t="n"/>
    </row>
    <row r="52">
      <c r="A52" s="31" t="n">
        <v>34774</v>
      </c>
      <c r="B52" s="32" t="n">
        <v>782.3</v>
      </c>
      <c r="C52" s="19">
        <f>IF(OR(B52="",B51=""),"",LN(B52/B51))</f>
        <v/>
      </c>
      <c r="D52" s="16">
        <f>STDEV(C33:C52)*SQRT(252)</f>
        <v/>
      </c>
      <c r="E52" s="32" t="n">
        <v>90.3</v>
      </c>
      <c r="F52" s="19">
        <f>IF(OR(E52="",E51=""),"",LN(E52/E51))</f>
        <v/>
      </c>
      <c r="G52" s="33" t="n">
        <v>8.448</v>
      </c>
      <c r="H52" s="19">
        <f>IF(OR(G52="",G51=""),"",LN(G52/G51))</f>
        <v/>
      </c>
      <c r="I52" s="32" t="n"/>
      <c r="J52" s="32" t="n">
        <v>11.95</v>
      </c>
      <c r="K52" s="32" t="n">
        <v>7.05</v>
      </c>
      <c r="L52" s="32" t="n"/>
      <c r="M52" s="32" t="n"/>
      <c r="N52" s="32" t="n"/>
      <c r="O52" s="32" t="n"/>
    </row>
    <row r="53">
      <c r="A53" s="31" t="n">
        <v>34775</v>
      </c>
      <c r="B53" s="32" t="n">
        <v>781.8</v>
      </c>
      <c r="C53" s="19">
        <f>IF(OR(B53="",B52=""),"",LN(B53/B52))</f>
        <v/>
      </c>
      <c r="D53" s="16">
        <f>STDEV(C34:C53)*SQRT(252)</f>
        <v/>
      </c>
      <c r="E53" s="32" t="n">
        <v>89.19</v>
      </c>
      <c r="F53" s="19">
        <f>IF(OR(E53="",E52=""),"",LN(E53/E52))</f>
        <v/>
      </c>
      <c r="G53" s="33" t="n">
        <v>8.4473</v>
      </c>
      <c r="H53" s="19">
        <f>IF(OR(G53="",G52=""),"",LN(G53/G52))</f>
        <v/>
      </c>
      <c r="I53" s="32" t="n"/>
      <c r="J53" s="32" t="n">
        <v>11.8</v>
      </c>
      <c r="K53" s="32" t="n">
        <v>7.12</v>
      </c>
      <c r="L53" s="32" t="n"/>
      <c r="M53" s="32" t="n"/>
      <c r="N53" s="32" t="n"/>
      <c r="O53" s="32" t="n"/>
    </row>
    <row r="54">
      <c r="A54" s="31" t="n">
        <v>34778</v>
      </c>
      <c r="B54" s="32" t="n">
        <v>778.8</v>
      </c>
      <c r="C54" s="19">
        <f>IF(OR(B54="",B53=""),"",LN(B54/B53))</f>
        <v/>
      </c>
      <c r="D54" s="16">
        <f>STDEV(C35:C54)*SQRT(252)</f>
        <v/>
      </c>
      <c r="E54" s="32" t="n">
        <v>89.42</v>
      </c>
      <c r="F54" s="19">
        <f>IF(OR(E54="",E53=""),"",LN(E54/E53))</f>
        <v/>
      </c>
      <c r="G54" s="33" t="n">
        <v>8.446999999999999</v>
      </c>
      <c r="H54" s="19">
        <f>IF(OR(G54="",G53=""),"",LN(G54/G53))</f>
        <v/>
      </c>
      <c r="I54" s="32" t="n"/>
      <c r="J54" s="32" t="n">
        <v>11.34</v>
      </c>
      <c r="K54" s="32" t="n">
        <v>7.12</v>
      </c>
      <c r="L54" s="32" t="n"/>
      <c r="M54" s="32" t="n"/>
      <c r="N54" s="32" t="n"/>
      <c r="O54" s="32" t="n"/>
    </row>
    <row r="55">
      <c r="A55" s="31" t="n">
        <v>34779</v>
      </c>
      <c r="B55" s="32" t="n">
        <v>777.5</v>
      </c>
      <c r="C55" s="19">
        <f>IF(OR(B55="",B54=""),"",LN(B55/B54))</f>
        <v/>
      </c>
      <c r="D55" s="16">
        <f>STDEV(C36:C55)*SQRT(252)</f>
        <v/>
      </c>
      <c r="E55" s="32" t="n">
        <v>89.38</v>
      </c>
      <c r="F55" s="19">
        <f>IF(OR(E55="",E54=""),"",LN(E55/E54))</f>
        <v/>
      </c>
      <c r="G55" s="33" t="n">
        <v>8.446199999999999</v>
      </c>
      <c r="H55" s="19">
        <f>IF(OR(G55="",G54=""),"",LN(G55/G54))</f>
        <v/>
      </c>
      <c r="I55" s="32" t="n"/>
      <c r="J55" s="32" t="n">
        <v>11.53</v>
      </c>
      <c r="K55" s="32" t="n">
        <v>7.16</v>
      </c>
      <c r="L55" s="32" t="n"/>
      <c r="M55" s="32" t="n"/>
      <c r="N55" s="32" t="n"/>
      <c r="O55" s="32" t="n"/>
    </row>
    <row r="56">
      <c r="A56" s="31" t="n">
        <v>34780</v>
      </c>
      <c r="B56" s="32" t="n">
        <v>775.9</v>
      </c>
      <c r="C56" s="19">
        <f>IF(OR(B56="",B55=""),"",LN(B56/B55))</f>
        <v/>
      </c>
      <c r="D56" s="16">
        <f>STDEV(C37:C56)*SQRT(252)</f>
        <v/>
      </c>
      <c r="E56" s="32" t="n">
        <v>88.92</v>
      </c>
      <c r="F56" s="19">
        <f>IF(OR(E56="",E55=""),"",LN(E56/E55))</f>
        <v/>
      </c>
      <c r="G56" s="33" t="n">
        <v>8.4468</v>
      </c>
      <c r="H56" s="19">
        <f>IF(OR(G56="",G55=""),"",LN(G56/G55))</f>
        <v/>
      </c>
      <c r="I56" s="32" t="n"/>
      <c r="J56" s="32" t="n">
        <v>11.29</v>
      </c>
      <c r="K56" s="32" t="n">
        <v>7.21</v>
      </c>
      <c r="L56" s="32" t="n"/>
      <c r="M56" s="32" t="n"/>
      <c r="N56" s="32" t="n"/>
      <c r="O56" s="32" t="n"/>
    </row>
    <row r="57">
      <c r="A57" s="31" t="n">
        <v>34781</v>
      </c>
      <c r="B57" s="32" t="n">
        <v>771.4</v>
      </c>
      <c r="C57" s="19">
        <f>IF(OR(B57="",B56=""),"",LN(B57/B56))</f>
        <v/>
      </c>
      <c r="D57" s="16">
        <f>STDEV(C38:C57)*SQRT(252)</f>
        <v/>
      </c>
      <c r="E57" s="32" t="n">
        <v>88.31</v>
      </c>
      <c r="F57" s="19">
        <f>IF(OR(E57="",E56=""),"",LN(E57/E56))</f>
        <v/>
      </c>
      <c r="G57" s="33" t="n">
        <v>8.4472</v>
      </c>
      <c r="H57" s="19">
        <f>IF(OR(G57="",G56=""),"",LN(G57/G56))</f>
        <v/>
      </c>
      <c r="I57" s="32" t="n"/>
      <c r="J57" s="32" t="n">
        <v>11.43</v>
      </c>
      <c r="K57" s="32" t="n">
        <v>7.21</v>
      </c>
      <c r="L57" s="32" t="n"/>
      <c r="M57" s="32" t="n"/>
      <c r="N57" s="32" t="n"/>
      <c r="O57" s="32" t="n"/>
    </row>
    <row r="58">
      <c r="A58" s="31" t="n">
        <v>34782</v>
      </c>
      <c r="B58" s="32" t="n">
        <v>769.5</v>
      </c>
      <c r="C58" s="19">
        <f>IF(OR(B58="",B57=""),"",LN(B58/B57))</f>
        <v/>
      </c>
      <c r="D58" s="16">
        <f>STDEV(C39:C58)*SQRT(252)</f>
        <v/>
      </c>
      <c r="E58" s="32" t="n">
        <v>89.09999999999999</v>
      </c>
      <c r="F58" s="19">
        <f>IF(OR(E58="",E57=""),"",LN(E58/E57))</f>
        <v/>
      </c>
      <c r="G58" s="33" t="n">
        <v>8.4476</v>
      </c>
      <c r="H58" s="19">
        <f>IF(OR(G58="",G57=""),"",LN(G58/G57))</f>
        <v/>
      </c>
      <c r="I58" s="32" t="n"/>
      <c r="J58" s="32" t="n">
        <v>11.19</v>
      </c>
      <c r="K58" s="32" t="n">
        <v>7.09</v>
      </c>
      <c r="L58" s="32" t="n"/>
      <c r="M58" s="32" t="n"/>
      <c r="N58" s="32" t="n"/>
      <c r="O58" s="32" t="n"/>
    </row>
    <row r="59">
      <c r="A59" s="31" t="n">
        <v>34785</v>
      </c>
      <c r="B59" s="32" t="n">
        <v>773.9</v>
      </c>
      <c r="C59" s="19">
        <f>IF(OR(B59="",B58=""),"",LN(B59/B58))</f>
        <v/>
      </c>
      <c r="D59" s="16">
        <f>STDEV(C40:C59)*SQRT(252)</f>
        <v/>
      </c>
      <c r="E59" s="32" t="n">
        <v>89.06999999999999</v>
      </c>
      <c r="F59" s="19">
        <f>IF(OR(E59="",E58=""),"",LN(E59/E58))</f>
        <v/>
      </c>
      <c r="G59" s="33" t="n">
        <v>8.447699999999999</v>
      </c>
      <c r="H59" s="19">
        <f>IF(OR(G59="",G58=""),"",LN(G59/G58))</f>
        <v/>
      </c>
      <c r="I59" s="32" t="n"/>
      <c r="J59" s="32" t="n">
        <v>11.83</v>
      </c>
      <c r="K59" s="32" t="n">
        <v>7.05</v>
      </c>
      <c r="L59" s="32" t="n"/>
      <c r="M59" s="32" t="n"/>
      <c r="N59" s="32" t="n"/>
      <c r="O59" s="32" t="n"/>
    </row>
    <row r="60">
      <c r="A60" s="31" t="n">
        <v>34786</v>
      </c>
      <c r="B60" s="32" t="n">
        <v>772.7</v>
      </c>
      <c r="C60" s="19">
        <f>IF(OR(B60="",B59=""),"",LN(B60/B59))</f>
        <v/>
      </c>
      <c r="D60" s="16">
        <f>STDEV(C41:C60)*SQRT(252)</f>
        <v/>
      </c>
      <c r="E60" s="32" t="n">
        <v>89.22</v>
      </c>
      <c r="F60" s="19">
        <f>IF(OR(E60="",E59=""),"",LN(E60/E59))</f>
        <v/>
      </c>
      <c r="G60" s="33" t="n">
        <v>8.447699999999999</v>
      </c>
      <c r="H60" s="19">
        <f>IF(OR(G60="",G59=""),"",LN(G60/G59))</f>
        <v/>
      </c>
      <c r="I60" s="32" t="n"/>
      <c r="J60" s="32" t="n">
        <v>11.33</v>
      </c>
      <c r="K60" s="32" t="n">
        <v>7.16</v>
      </c>
      <c r="L60" s="32" t="n"/>
      <c r="M60" s="32" t="n"/>
      <c r="N60" s="32" t="n"/>
      <c r="O60" s="32" t="n"/>
    </row>
    <row r="61">
      <c r="A61" s="31" t="n">
        <v>34787</v>
      </c>
      <c r="B61" s="32" t="n">
        <v>774.2</v>
      </c>
      <c r="C61" s="19">
        <f>IF(OR(B61="",B60=""),"",LN(B61/B60))</f>
        <v/>
      </c>
      <c r="D61" s="16">
        <f>STDEV(C42:C61)*SQRT(252)</f>
        <v/>
      </c>
      <c r="E61" s="32" t="n">
        <v>88.31</v>
      </c>
      <c r="F61" s="19">
        <f>IF(OR(E61="",E60=""),"",LN(E61/E60))</f>
        <v/>
      </c>
      <c r="G61" s="33" t="n">
        <v>8.4475</v>
      </c>
      <c r="H61" s="19">
        <f>IF(OR(G61="",G60=""),"",LN(G61/G60))</f>
        <v/>
      </c>
      <c r="I61" s="32" t="n"/>
      <c r="J61" s="32" t="n">
        <v>12.51</v>
      </c>
      <c r="K61" s="32" t="n">
        <v>7.16</v>
      </c>
      <c r="L61" s="32" t="n"/>
      <c r="M61" s="32" t="n"/>
      <c r="N61" s="32" t="n"/>
      <c r="O61" s="32" t="n"/>
    </row>
    <row r="62">
      <c r="A62" s="31" t="n">
        <v>34788</v>
      </c>
      <c r="B62" s="32" t="n">
        <v>774.6</v>
      </c>
      <c r="C62" s="19">
        <f>IF(OR(B62="",B61=""),"",LN(B62/B61))</f>
        <v/>
      </c>
      <c r="D62" s="16">
        <f>STDEV(C43:C62)*SQRT(252)</f>
        <v/>
      </c>
      <c r="E62" s="32" t="n">
        <v>89.53</v>
      </c>
      <c r="F62" s="19">
        <f>IF(OR(E62="",E61=""),"",LN(E62/E61))</f>
        <v/>
      </c>
      <c r="G62" s="33" t="n">
        <v>8.446899999999999</v>
      </c>
      <c r="H62" s="19">
        <f>IF(OR(G62="",G61=""),"",LN(G62/G61))</f>
        <v/>
      </c>
      <c r="I62" s="32" t="n"/>
      <c r="J62" s="32" t="n">
        <v>12.62</v>
      </c>
      <c r="K62" s="32" t="n">
        <v>7.18</v>
      </c>
      <c r="L62" s="32" t="n"/>
      <c r="M62" s="32" t="n"/>
      <c r="N62" s="32" t="n"/>
      <c r="O62" s="32" t="n"/>
    </row>
    <row r="63">
      <c r="A63" s="31" t="n">
        <v>34789</v>
      </c>
      <c r="B63" s="32" t="n">
        <v>774.5</v>
      </c>
      <c r="C63" s="19">
        <f>IF(OR(B63="",B62=""),"",LN(B63/B62))</f>
        <v/>
      </c>
      <c r="D63" s="16">
        <f>STDEV(C44:C63)*SQRT(252)</f>
        <v/>
      </c>
      <c r="E63" s="32" t="n">
        <v>86.84999999999999</v>
      </c>
      <c r="F63" s="19">
        <f>IF(OR(E63="",E62=""),"",LN(E63/E62))</f>
        <v/>
      </c>
      <c r="G63" s="33" t="n">
        <v>8.446400000000001</v>
      </c>
      <c r="H63" s="19">
        <f>IF(OR(G63="",G62=""),"",LN(G63/G62))</f>
        <v/>
      </c>
      <c r="I63" s="32" t="n"/>
      <c r="J63" s="32" t="n">
        <v>13.37</v>
      </c>
      <c r="K63" s="32" t="n">
        <v>7.2</v>
      </c>
      <c r="L63" s="32" t="n"/>
      <c r="M63" s="32" t="n"/>
      <c r="N63" s="32" t="n"/>
      <c r="O63" s="32" t="n"/>
    </row>
    <row r="64">
      <c r="A64" s="31" t="n">
        <v>34792</v>
      </c>
      <c r="B64" s="32" t="n">
        <v>774.4</v>
      </c>
      <c r="C64" s="19">
        <f>IF(OR(B64="",B63=""),"",LN(B64/B63))</f>
        <v/>
      </c>
      <c r="D64" s="16">
        <f>STDEV(C45:C64)*SQRT(252)</f>
        <v/>
      </c>
      <c r="E64" s="32" t="n">
        <v>86.25</v>
      </c>
      <c r="F64" s="19">
        <f>IF(OR(E64="",E63=""),"",LN(E64/E63))</f>
        <v/>
      </c>
      <c r="G64" s="33" t="n">
        <v>8.446</v>
      </c>
      <c r="H64" s="19">
        <f>IF(OR(G64="",G63=""),"",LN(G64/G63))</f>
        <v/>
      </c>
      <c r="I64" s="32" t="n"/>
      <c r="J64" s="32" t="n">
        <v>13.5</v>
      </c>
      <c r="K64" s="32" t="n">
        <v>7.14</v>
      </c>
      <c r="L64" s="32" t="n"/>
      <c r="M64" s="32" t="n"/>
      <c r="N64" s="32" t="n"/>
      <c r="O64" s="32" t="n"/>
    </row>
    <row r="65">
      <c r="A65" s="31" t="n">
        <v>34793</v>
      </c>
      <c r="B65" s="32" t="n">
        <v>772.9</v>
      </c>
      <c r="C65" s="19">
        <f>IF(OR(B65="",B64=""),"",LN(B65/B64))</f>
        <v/>
      </c>
      <c r="D65" s="16">
        <f>STDEV(C46:C65)*SQRT(252)</f>
        <v/>
      </c>
      <c r="E65" s="32" t="n">
        <v>86.36</v>
      </c>
      <c r="F65" s="19">
        <f>IF(OR(E65="",E64=""),"",LN(E65/E64))</f>
        <v/>
      </c>
      <c r="G65" s="33" t="n">
        <v>8.4457</v>
      </c>
      <c r="H65" s="19">
        <f>IF(OR(G65="",G64=""),"",LN(G65/G64))</f>
        <v/>
      </c>
      <c r="I65" s="32" t="n"/>
      <c r="J65" s="32" t="n">
        <v>12.62</v>
      </c>
      <c r="K65" s="32" t="n">
        <v>7.12</v>
      </c>
      <c r="L65" s="32" t="n"/>
      <c r="M65" s="32" t="n"/>
      <c r="N65" s="32" t="n"/>
      <c r="O65" s="32" t="n"/>
    </row>
    <row r="66">
      <c r="A66" s="31" t="n">
        <v>34794</v>
      </c>
      <c r="B66" s="32" t="n">
        <v>773.9</v>
      </c>
      <c r="C66" s="19">
        <f>IF(OR(B66="",B65=""),"",LN(B66/B65))</f>
        <v/>
      </c>
      <c r="D66" s="16">
        <f>STDEV(C47:C66)*SQRT(252)</f>
        <v/>
      </c>
      <c r="E66" s="32" t="n">
        <v>86.25</v>
      </c>
      <c r="F66" s="19">
        <f>IF(OR(E66="",E65=""),"",LN(E66/E65))</f>
        <v/>
      </c>
      <c r="G66" s="33" t="n">
        <v>8.445600000000001</v>
      </c>
      <c r="H66" s="19">
        <f>IF(OR(G66="",G65=""),"",LN(G66/G65))</f>
        <v/>
      </c>
      <c r="I66" s="32" t="n"/>
      <c r="J66" s="32" t="n">
        <v>12.96</v>
      </c>
      <c r="K66" s="32" t="n">
        <v>7.12</v>
      </c>
      <c r="L66" s="32" t="n"/>
      <c r="M66" s="32" t="n"/>
      <c r="N66" s="32" t="n"/>
      <c r="O66" s="32" t="n"/>
    </row>
    <row r="67">
      <c r="A67" s="31" t="n">
        <v>34795</v>
      </c>
      <c r="B67" s="32" t="n">
        <v>774.1</v>
      </c>
      <c r="C67" s="19">
        <f>IF(OR(B67="",B66=""),"",LN(B67/B66))</f>
        <v/>
      </c>
      <c r="D67" s="16">
        <f>STDEV(C48:C67)*SQRT(252)</f>
        <v/>
      </c>
      <c r="E67" s="32" t="n">
        <v>85.47</v>
      </c>
      <c r="F67" s="19">
        <f>IF(OR(E67="",E66=""),"",LN(E67/E66))</f>
        <v/>
      </c>
      <c r="G67" s="33" t="n">
        <v>8.4452</v>
      </c>
      <c r="H67" s="19">
        <f>IF(OR(G67="",G66=""),"",LN(G67/G66))</f>
        <v/>
      </c>
      <c r="I67" s="32" t="n"/>
      <c r="J67" s="32" t="n">
        <v>12.81</v>
      </c>
      <c r="K67" s="32" t="n">
        <v>7.09</v>
      </c>
      <c r="L67" s="32" t="n"/>
      <c r="M67" s="32" t="n"/>
      <c r="N67" s="32" t="n"/>
      <c r="O67" s="32" t="n"/>
    </row>
    <row r="68">
      <c r="A68" s="31" t="n">
        <v>34796</v>
      </c>
      <c r="B68" s="32" t="n">
        <v>775</v>
      </c>
      <c r="C68" s="19">
        <f>IF(OR(B68="",B67=""),"",LN(B68/B67))</f>
        <v/>
      </c>
      <c r="D68" s="16">
        <f>STDEV(C49:C68)*SQRT(252)</f>
        <v/>
      </c>
      <c r="E68" s="32" t="n">
        <v>84.31999999999999</v>
      </c>
      <c r="F68" s="19">
        <f>IF(OR(E68="",E67=""),"",LN(E68/E67))</f>
        <v/>
      </c>
      <c r="G68" s="33" t="n">
        <v>8.4451</v>
      </c>
      <c r="H68" s="19">
        <f>IF(OR(G68="",G67=""),"",LN(G68/G67))</f>
        <v/>
      </c>
      <c r="I68" s="32" t="n"/>
      <c r="J68" s="32" t="n">
        <v>12.85</v>
      </c>
      <c r="K68" s="32" t="n">
        <v>7.11</v>
      </c>
      <c r="L68" s="32" t="n"/>
      <c r="M68" s="32" t="n"/>
      <c r="N68" s="32" t="n"/>
      <c r="O68" s="32" t="n"/>
    </row>
    <row r="69">
      <c r="A69" s="31" t="n">
        <v>34799</v>
      </c>
      <c r="B69" s="32" t="n">
        <v>772.8</v>
      </c>
      <c r="C69" s="19">
        <f>IF(OR(B69="",B68=""),"",LN(B69/B68))</f>
        <v/>
      </c>
      <c r="D69" s="16">
        <f>STDEV(C50:C69)*SQRT(252)</f>
        <v/>
      </c>
      <c r="E69" s="32" t="n">
        <v>83.09999999999999</v>
      </c>
      <c r="F69" s="19">
        <f>IF(OR(E69="",E68=""),"",LN(E69/E68))</f>
        <v/>
      </c>
      <c r="G69" s="33" t="n">
        <v>8.4452</v>
      </c>
      <c r="H69" s="19">
        <f>IF(OR(G69="",G68=""),"",LN(G69/G68))</f>
        <v/>
      </c>
      <c r="I69" s="32" t="n"/>
      <c r="J69" s="32" t="n">
        <v>12.79</v>
      </c>
      <c r="K69" s="32" t="n">
        <v>7.12</v>
      </c>
      <c r="L69" s="32" t="n"/>
      <c r="M69" s="32" t="n"/>
      <c r="N69" s="32" t="n"/>
      <c r="O69" s="32" t="n"/>
    </row>
    <row r="70">
      <c r="A70" s="31" t="n">
        <v>34800</v>
      </c>
      <c r="B70" s="32" t="n">
        <v>770.8</v>
      </c>
      <c r="C70" s="19">
        <f>IF(OR(B70="",B69=""),"",LN(B70/B69))</f>
        <v/>
      </c>
      <c r="D70" s="16">
        <f>STDEV(C51:C70)*SQRT(252)</f>
        <v/>
      </c>
      <c r="E70" s="32" t="n">
        <v>83.8</v>
      </c>
      <c r="F70" s="19">
        <f>IF(OR(E70="",E69=""),"",LN(E70/E69))</f>
        <v/>
      </c>
      <c r="G70" s="33" t="n">
        <v>8.445</v>
      </c>
      <c r="H70" s="19">
        <f>IF(OR(G70="",G69=""),"",LN(G70/G69))</f>
        <v/>
      </c>
      <c r="I70" s="32" t="n"/>
      <c r="J70" s="32" t="n">
        <v>12.73</v>
      </c>
      <c r="K70" s="32" t="n">
        <v>7.09</v>
      </c>
      <c r="L70" s="32" t="n"/>
      <c r="M70" s="32" t="n"/>
      <c r="N70" s="32" t="n"/>
      <c r="O70" s="32" t="n"/>
    </row>
    <row r="71">
      <c r="A71" s="31" t="n">
        <v>34801</v>
      </c>
      <c r="B71" s="32" t="n">
        <v>771.8</v>
      </c>
      <c r="C71" s="19">
        <f>IF(OR(B71="",B70=""),"",LN(B71/B70))</f>
        <v/>
      </c>
      <c r="D71" s="16">
        <f>STDEV(C52:C71)*SQRT(252)</f>
        <v/>
      </c>
      <c r="E71" s="32" t="n">
        <v>84</v>
      </c>
      <c r="F71" s="19">
        <f>IF(OR(E71="",E70=""),"",LN(E71/E70))</f>
        <v/>
      </c>
      <c r="G71" s="33" t="n">
        <v>8.444599999999999</v>
      </c>
      <c r="H71" s="19">
        <f>IF(OR(G71="",G70=""),"",LN(G71/G70))</f>
        <v/>
      </c>
      <c r="I71" s="32" t="n"/>
      <c r="J71" s="32" t="n">
        <v>12.04</v>
      </c>
      <c r="K71" s="32" t="n">
        <v>7.06</v>
      </c>
      <c r="L71" s="32" t="n"/>
      <c r="M71" s="32" t="n"/>
      <c r="N71" s="32" t="n"/>
      <c r="O71" s="32" t="n"/>
    </row>
    <row r="72">
      <c r="A72" s="31" t="n">
        <v>34802</v>
      </c>
      <c r="B72" s="32" t="n">
        <v>772.6</v>
      </c>
      <c r="C72" s="19">
        <f>IF(OR(B72="",B71=""),"",LN(B72/B71))</f>
        <v/>
      </c>
      <c r="D72" s="16">
        <f>STDEV(C53:C72)*SQRT(252)</f>
        <v/>
      </c>
      <c r="E72" s="32" t="n">
        <v>83.59</v>
      </c>
      <c r="F72" s="19">
        <f>IF(OR(E72="",E71=""),"",LN(E72/E71))</f>
        <v/>
      </c>
      <c r="G72" s="33" t="n">
        <v>8.4442</v>
      </c>
      <c r="H72" s="19">
        <f>IF(OR(G72="",G71=""),"",LN(G72/G71))</f>
        <v/>
      </c>
      <c r="I72" s="32" t="n"/>
      <c r="J72" s="32" t="n">
        <v>11.48</v>
      </c>
      <c r="K72" s="32" t="n">
        <v>7.03</v>
      </c>
      <c r="L72" s="32" t="n"/>
      <c r="M72" s="32" t="n"/>
      <c r="N72" s="32" t="n"/>
      <c r="O72" s="32" t="n"/>
    </row>
    <row r="73">
      <c r="A73" s="31" t="n">
        <v>34803</v>
      </c>
      <c r="B73" s="32" t="n">
        <v>773.4</v>
      </c>
      <c r="C73" s="19">
        <f>IF(OR(B73="",B72=""),"",LN(B73/B72))</f>
        <v/>
      </c>
      <c r="D73" s="16">
        <f>STDEV(C54:C73)*SQRT(252)</f>
        <v/>
      </c>
      <c r="E73" s="32" t="n">
        <v>83.34999999999999</v>
      </c>
      <c r="F73" s="19">
        <f>IF(OR(E73="",E72=""),"",LN(E73/E72))</f>
        <v/>
      </c>
      <c r="G73" s="33" t="n">
        <v>8.444100000000001</v>
      </c>
      <c r="H73" s="19">
        <f>IF(OR(G73="",G72=""),"",LN(G73/G72))</f>
        <v/>
      </c>
      <c r="I73" s="32" t="n"/>
      <c r="J73" s="32" t="n"/>
      <c r="K73" s="32" t="n"/>
      <c r="L73" s="32" t="n"/>
      <c r="M73" s="32" t="n"/>
      <c r="N73" s="32" t="n"/>
      <c r="O73" s="32" t="n"/>
    </row>
    <row r="74">
      <c r="A74" s="31" t="n">
        <v>34806</v>
      </c>
      <c r="B74" s="32" t="n">
        <v>773.2</v>
      </c>
      <c r="C74" s="19">
        <f>IF(OR(B74="",B73=""),"",LN(B74/B73))</f>
        <v/>
      </c>
      <c r="D74" s="16">
        <f>STDEV(C55:C74)*SQRT(252)</f>
        <v/>
      </c>
      <c r="E74" s="32" t="n">
        <v>82.09999999999999</v>
      </c>
      <c r="F74" s="19">
        <f>IF(OR(E74="",E73=""),"",LN(E74/E73))</f>
        <v/>
      </c>
      <c r="G74" s="33" t="n">
        <v>8.4438</v>
      </c>
      <c r="H74" s="19">
        <f>IF(OR(G74="",G73=""),"",LN(G74/G73))</f>
        <v/>
      </c>
      <c r="I74" s="32" t="n"/>
      <c r="J74" s="32" t="n">
        <v>12.33</v>
      </c>
      <c r="K74" s="32" t="n">
        <v>7.04</v>
      </c>
      <c r="L74" s="32" t="n"/>
      <c r="M74" s="32" t="n"/>
      <c r="N74" s="32" t="n"/>
      <c r="O74" s="32" t="n"/>
    </row>
    <row r="75">
      <c r="A75" s="31" t="n">
        <v>34807</v>
      </c>
      <c r="B75" s="32" t="n">
        <v>771.8</v>
      </c>
      <c r="C75" s="19">
        <f>IF(OR(B75="",B74=""),"",LN(B75/B74))</f>
        <v/>
      </c>
      <c r="D75" s="16">
        <f>STDEV(C56:C75)*SQRT(252)</f>
        <v/>
      </c>
      <c r="E75" s="32" t="n">
        <v>81.40000000000001</v>
      </c>
      <c r="F75" s="19">
        <f>IF(OR(E75="",E74=""),"",LN(E75/E74))</f>
        <v/>
      </c>
      <c r="G75" s="33" t="n">
        <v>8.4436</v>
      </c>
      <c r="H75" s="19">
        <f>IF(OR(G75="",G74=""),"",LN(G75/G74))</f>
        <v/>
      </c>
      <c r="I75" s="32" t="n"/>
      <c r="J75" s="32" t="n">
        <v>12.96</v>
      </c>
      <c r="K75" s="32" t="n">
        <v>7.04</v>
      </c>
      <c r="L75" s="32" t="n"/>
      <c r="M75" s="32" t="n"/>
      <c r="N75" s="32" t="n"/>
      <c r="O75" s="32" t="n"/>
    </row>
    <row r="76">
      <c r="A76" s="31" t="n">
        <v>34808</v>
      </c>
      <c r="B76" s="32" t="n">
        <v>770.7</v>
      </c>
      <c r="C76" s="19">
        <f>IF(OR(B76="",B75=""),"",LN(B76/B75))</f>
        <v/>
      </c>
      <c r="D76" s="16">
        <f>STDEV(C57:C76)*SQRT(252)</f>
        <v/>
      </c>
      <c r="E76" s="32" t="n">
        <v>81.12</v>
      </c>
      <c r="F76" s="19">
        <f>IF(OR(E76="",E75=""),"",LN(E76/E75))</f>
        <v/>
      </c>
      <c r="G76" s="33" t="n">
        <v>8.4434</v>
      </c>
      <c r="H76" s="19">
        <f>IF(OR(G76="",G75=""),"",LN(G76/G75))</f>
        <v/>
      </c>
      <c r="I76" s="32" t="n"/>
      <c r="J76" s="32" t="n">
        <v>13.09</v>
      </c>
      <c r="K76" s="32" t="n">
        <v>7.06</v>
      </c>
      <c r="L76" s="32" t="n"/>
      <c r="M76" s="32" t="n"/>
      <c r="N76" s="32" t="n"/>
      <c r="O76" s="32" t="n"/>
    </row>
    <row r="77">
      <c r="A77" s="31" t="n">
        <v>34809</v>
      </c>
      <c r="B77" s="32" t="n">
        <v>769.3</v>
      </c>
      <c r="C77" s="19">
        <f>IF(OR(B77="",B76=""),"",LN(B77/B76))</f>
        <v/>
      </c>
      <c r="D77" s="16">
        <f>STDEV(C58:C77)*SQRT(252)</f>
        <v/>
      </c>
      <c r="E77" s="32" t="n">
        <v>82.95</v>
      </c>
      <c r="F77" s="19">
        <f>IF(OR(E77="",E76=""),"",LN(E77/E76))</f>
        <v/>
      </c>
      <c r="G77" s="33" t="n">
        <v>8.443199999999999</v>
      </c>
      <c r="H77" s="19">
        <f>IF(OR(G77="",G76=""),"",LN(G77/G76))</f>
        <v/>
      </c>
      <c r="I77" s="32" t="n"/>
      <c r="J77" s="32" t="n">
        <v>12.1</v>
      </c>
      <c r="K77" s="32" t="n">
        <v>7.02</v>
      </c>
      <c r="L77" s="32" t="n"/>
      <c r="M77" s="32" t="n"/>
      <c r="N77" s="32" t="n"/>
      <c r="O77" s="32" t="n"/>
    </row>
    <row r="78">
      <c r="A78" s="31" t="n">
        <v>34810</v>
      </c>
      <c r="B78" s="32" t="n">
        <v>768.7</v>
      </c>
      <c r="C78" s="19">
        <f>IF(OR(B78="",B77=""),"",LN(B78/B77))</f>
        <v/>
      </c>
      <c r="D78" s="16">
        <f>STDEV(C59:C78)*SQRT(252)</f>
        <v/>
      </c>
      <c r="E78" s="32" t="n">
        <v>82.92</v>
      </c>
      <c r="F78" s="19">
        <f>IF(OR(E78="",E77=""),"",LN(E78/E77))</f>
        <v/>
      </c>
      <c r="G78" s="33" t="n">
        <v>8.443</v>
      </c>
      <c r="H78" s="19">
        <f>IF(OR(G78="",G77=""),"",LN(G78/G77))</f>
        <v/>
      </c>
      <c r="I78" s="32" t="n"/>
      <c r="J78" s="32" t="n">
        <v>11.86</v>
      </c>
      <c r="K78" s="32" t="n">
        <v>7.01</v>
      </c>
      <c r="L78" s="32" t="n"/>
      <c r="M78" s="32" t="n"/>
      <c r="N78" s="32" t="n"/>
      <c r="O78" s="32" t="n"/>
    </row>
    <row r="79">
      <c r="A79" s="31" t="n">
        <v>34813</v>
      </c>
      <c r="B79" s="32" t="n">
        <v>767.4</v>
      </c>
      <c r="C79" s="19">
        <f>IF(OR(B79="",B78=""),"",LN(B79/B78))</f>
        <v/>
      </c>
      <c r="D79" s="16">
        <f>STDEV(C60:C79)*SQRT(252)</f>
        <v/>
      </c>
      <c r="E79" s="32" t="n">
        <v>83.26000000000001</v>
      </c>
      <c r="F79" s="19">
        <f>IF(OR(E79="",E78=""),"",LN(E79/E78))</f>
        <v/>
      </c>
      <c r="G79" s="33" t="n">
        <v>8.4427</v>
      </c>
      <c r="H79" s="19">
        <f>IF(OR(G79="",G78=""),"",LN(G79/G78))</f>
        <v/>
      </c>
      <c r="I79" s="32" t="n"/>
      <c r="J79" s="32" t="n">
        <v>11.92</v>
      </c>
      <c r="K79" s="32" t="n">
        <v>7.01</v>
      </c>
      <c r="L79" s="32" t="n"/>
      <c r="M79" s="32" t="n"/>
      <c r="N79" s="32" t="n"/>
      <c r="O79" s="32" t="n"/>
    </row>
    <row r="80">
      <c r="A80" s="31" t="n">
        <v>34814</v>
      </c>
      <c r="B80" s="32" t="n">
        <v>765.8</v>
      </c>
      <c r="C80" s="19">
        <f>IF(OR(B80="",B79=""),"",LN(B80/B79))</f>
        <v/>
      </c>
      <c r="D80" s="16">
        <f>STDEV(C61:C80)*SQRT(252)</f>
        <v/>
      </c>
      <c r="E80" s="32" t="n">
        <v>81.95</v>
      </c>
      <c r="F80" s="19">
        <f>IF(OR(E80="",E79=""),"",LN(E80/E79))</f>
        <v/>
      </c>
      <c r="G80" s="33" t="n">
        <v>8.4405</v>
      </c>
      <c r="H80" s="19">
        <f>IF(OR(G80="",G79=""),"",LN(G80/G79))</f>
        <v/>
      </c>
      <c r="I80" s="32" t="n"/>
      <c r="J80" s="32" t="n">
        <v>12.41</v>
      </c>
      <c r="K80" s="32" t="n">
        <v>7.01</v>
      </c>
      <c r="L80" s="32" t="n"/>
      <c r="M80" s="32" t="n"/>
      <c r="N80" s="32" t="n"/>
      <c r="O80" s="32" t="n"/>
    </row>
    <row r="81">
      <c r="A81" s="31" t="n">
        <v>34815</v>
      </c>
      <c r="B81" s="32" t="n">
        <v>764.9</v>
      </c>
      <c r="C81" s="19">
        <f>IF(OR(B81="",B80=""),"",LN(B81/B80))</f>
        <v/>
      </c>
      <c r="D81" s="16">
        <f>STDEV(C62:C81)*SQRT(252)</f>
        <v/>
      </c>
      <c r="E81" s="32" t="n">
        <v>83.98</v>
      </c>
      <c r="F81" s="19">
        <f>IF(OR(E81="",E80=""),"",LN(E81/E80))</f>
        <v/>
      </c>
      <c r="G81" s="33" t="n">
        <v>8.4338</v>
      </c>
      <c r="H81" s="19">
        <f>IF(OR(G81="",G80=""),"",LN(G81/G80))</f>
        <v/>
      </c>
      <c r="I81" s="32" t="n"/>
      <c r="J81" s="32" t="n">
        <v>12.28</v>
      </c>
      <c r="K81" s="32" t="n">
        <v>7.01</v>
      </c>
      <c r="L81" s="32" t="n"/>
      <c r="M81" s="32" t="n"/>
      <c r="N81" s="32" t="n"/>
      <c r="O81" s="32" t="n"/>
    </row>
    <row r="82">
      <c r="A82" s="31" t="n">
        <v>34816</v>
      </c>
      <c r="B82" s="32" t="n">
        <v>764.8</v>
      </c>
      <c r="C82" s="19">
        <f>IF(OR(B82="",B81=""),"",LN(B82/B81))</f>
        <v/>
      </c>
      <c r="D82" s="16">
        <f>STDEV(C63:C82)*SQRT(252)</f>
        <v/>
      </c>
      <c r="E82" s="32" t="n">
        <v>83.58</v>
      </c>
      <c r="F82" s="19">
        <f>IF(OR(E82="",E81=""),"",LN(E82/E81))</f>
        <v/>
      </c>
      <c r="G82" s="33" t="n">
        <v>8.430199999999999</v>
      </c>
      <c r="H82" s="19">
        <f>IF(OR(G82="",G81=""),"",LN(G82/G81))</f>
        <v/>
      </c>
      <c r="I82" s="32" t="n"/>
      <c r="J82" s="32" t="n">
        <v>11.93</v>
      </c>
      <c r="K82" s="32" t="n">
        <v>7.04</v>
      </c>
      <c r="L82" s="32" t="n"/>
      <c r="M82" s="32" t="n"/>
      <c r="N82" s="32" t="n"/>
      <c r="O82" s="32" t="n"/>
    </row>
    <row r="83">
      <c r="A83" s="31" t="n">
        <v>34817</v>
      </c>
      <c r="B83" s="32" t="n">
        <v>763.9</v>
      </c>
      <c r="C83" s="19">
        <f>IF(OR(B83="",B82=""),"",LN(B83/B82))</f>
        <v/>
      </c>
      <c r="D83" s="16">
        <f>STDEV(C64:C83)*SQRT(252)</f>
        <v/>
      </c>
      <c r="E83" s="32" t="n">
        <v>84.04000000000001</v>
      </c>
      <c r="F83" s="19">
        <f>IF(OR(E83="",E82=""),"",LN(E83/E82))</f>
        <v/>
      </c>
      <c r="G83" s="33" t="n">
        <v>8.4274</v>
      </c>
      <c r="H83" s="19">
        <f>IF(OR(G83="",G82=""),"",LN(G83/G82))</f>
        <v/>
      </c>
      <c r="I83" s="32" t="n"/>
      <c r="J83" s="32" t="n">
        <v>11.75</v>
      </c>
      <c r="K83" s="32" t="n">
        <v>7.07</v>
      </c>
      <c r="L83" s="32" t="n"/>
      <c r="M83" s="32" t="n"/>
      <c r="N83" s="32" t="n"/>
      <c r="O83" s="32" t="n"/>
    </row>
    <row r="84">
      <c r="A84" s="31" t="n">
        <v>34820</v>
      </c>
      <c r="B84" s="32" t="n">
        <v>764.8</v>
      </c>
      <c r="C84" s="19">
        <f>IF(OR(B84="",B83=""),"",LN(B84/B83))</f>
        <v/>
      </c>
      <c r="D84" s="16">
        <f>STDEV(C65:C84)*SQRT(252)</f>
        <v/>
      </c>
      <c r="E84" s="32" t="n">
        <v>83.53</v>
      </c>
      <c r="F84" s="19">
        <f>IF(OR(E84="",E83=""),"",LN(E84/E83))</f>
        <v/>
      </c>
      <c r="G84" s="33" t="n">
        <v>8.4274</v>
      </c>
      <c r="H84" s="19">
        <f>IF(OR(G84="",G83=""),"",LN(G84/G83))</f>
        <v/>
      </c>
      <c r="I84" s="32" t="n"/>
      <c r="J84" s="32" t="n">
        <v>12.14</v>
      </c>
      <c r="K84" s="32" t="n">
        <v>7.09</v>
      </c>
      <c r="L84" s="32" t="n"/>
      <c r="M84" s="32" t="n"/>
      <c r="N84" s="32" t="n"/>
      <c r="O84" s="32" t="n"/>
    </row>
    <row r="85">
      <c r="A85" s="31" t="n">
        <v>34821</v>
      </c>
      <c r="B85" s="32" t="n">
        <v>764.8</v>
      </c>
      <c r="C85" s="19">
        <f>IF(OR(B85="",B84=""),"",LN(B85/B84))</f>
        <v/>
      </c>
      <c r="D85" s="16">
        <f>STDEV(C66:C85)*SQRT(252)</f>
        <v/>
      </c>
      <c r="E85" s="32" t="n">
        <v>83.69</v>
      </c>
      <c r="F85" s="19">
        <f>IF(OR(E85="",E84=""),"",LN(E85/E84))</f>
        <v/>
      </c>
      <c r="G85" s="33" t="n">
        <v>8.4152</v>
      </c>
      <c r="H85" s="19">
        <f>IF(OR(G85="",G84=""),"",LN(G85/G84))</f>
        <v/>
      </c>
      <c r="I85" s="32" t="n"/>
      <c r="J85" s="32" t="n">
        <v>11.88</v>
      </c>
      <c r="K85" s="32" t="n">
        <v>7.04</v>
      </c>
      <c r="L85" s="32" t="n"/>
      <c r="M85" s="32" t="n"/>
      <c r="N85" s="32" t="n"/>
      <c r="O85" s="32" t="n"/>
    </row>
    <row r="86">
      <c r="A86" s="31" t="n">
        <v>34822</v>
      </c>
      <c r="B86" s="32" t="n">
        <v>765.1</v>
      </c>
      <c r="C86" s="19">
        <f>IF(OR(B86="",B85=""),"",LN(B86/B85))</f>
        <v/>
      </c>
      <c r="D86" s="16">
        <f>STDEV(C67:C86)*SQRT(252)</f>
        <v/>
      </c>
      <c r="E86" s="32" t="n">
        <v>83.45</v>
      </c>
      <c r="F86" s="19">
        <f>IF(OR(E86="",E85=""),"",LN(E86/E85))</f>
        <v/>
      </c>
      <c r="G86" s="33" t="n">
        <v>8.3994</v>
      </c>
      <c r="H86" s="19">
        <f>IF(OR(G86="",G85=""),"",LN(G86/G85))</f>
        <v/>
      </c>
      <c r="I86" s="32" t="n"/>
      <c r="J86" s="32" t="n">
        <v>11.69</v>
      </c>
      <c r="K86" s="32" t="n">
        <v>6.96</v>
      </c>
      <c r="L86" s="32" t="n"/>
      <c r="M86" s="32" t="n"/>
      <c r="N86" s="32" t="n"/>
      <c r="O86" s="32" t="n"/>
    </row>
    <row r="87">
      <c r="A87" s="31" t="n">
        <v>34823</v>
      </c>
      <c r="B87" s="32" t="n">
        <v>765.3</v>
      </c>
      <c r="C87" s="19">
        <f>IF(OR(B87="",B86=""),"",LN(B87/B86))</f>
        <v/>
      </c>
      <c r="D87" s="16">
        <f>STDEV(C68:C87)*SQRT(252)</f>
        <v/>
      </c>
      <c r="E87" s="32" t="n">
        <v>83.62</v>
      </c>
      <c r="F87" s="19">
        <f>IF(OR(E87="",E86=""),"",LN(E87/E86))</f>
        <v/>
      </c>
      <c r="G87" s="33" t="n">
        <v>8.3848</v>
      </c>
      <c r="H87" s="19">
        <f>IF(OR(G87="",G86=""),"",LN(G87/G86))</f>
        <v/>
      </c>
      <c r="I87" s="32" t="n"/>
      <c r="J87" s="32" t="n">
        <v>12.64</v>
      </c>
      <c r="K87" s="32" t="n">
        <v>6.85</v>
      </c>
      <c r="L87" s="32" t="n"/>
      <c r="M87" s="32" t="n"/>
      <c r="N87" s="32" t="n"/>
      <c r="O87" s="32" t="n"/>
    </row>
    <row r="88">
      <c r="A88" s="31" t="n">
        <v>34824</v>
      </c>
      <c r="B88" s="32" t="n">
        <v>765.3</v>
      </c>
      <c r="C88" s="19">
        <f>IF(OR(B88="",B87=""),"",LN(B88/B87))</f>
        <v/>
      </c>
      <c r="D88" s="16">
        <f>STDEV(C69:C88)*SQRT(252)</f>
        <v/>
      </c>
      <c r="E88" s="32" t="n">
        <v>84.03</v>
      </c>
      <c r="F88" s="19">
        <f>IF(OR(E88="",E87=""),"",LN(E88/E87))</f>
        <v/>
      </c>
      <c r="G88" s="33" t="n">
        <v>8.3642</v>
      </c>
      <c r="H88" s="19">
        <f>IF(OR(G88="",G87=""),"",LN(G88/G87))</f>
        <v/>
      </c>
      <c r="I88" s="32" t="n"/>
      <c r="J88" s="32" t="n">
        <v>12.06</v>
      </c>
      <c r="K88" s="32" t="n">
        <v>6.69</v>
      </c>
      <c r="L88" s="32" t="n"/>
      <c r="M88" s="32" t="n"/>
      <c r="N88" s="32" t="n"/>
      <c r="O88" s="32" t="n"/>
    </row>
    <row r="89">
      <c r="A89" s="31" t="n">
        <v>34827</v>
      </c>
      <c r="B89" s="32" t="n">
        <v>765.5</v>
      </c>
      <c r="C89" s="19">
        <f>IF(OR(B89="",B88=""),"",LN(B89/B88))</f>
        <v/>
      </c>
      <c r="D89" s="16">
        <f>STDEV(C70:C89)*SQRT(252)</f>
        <v/>
      </c>
      <c r="E89" s="32" t="n">
        <v>83</v>
      </c>
      <c r="F89" s="19">
        <f>IF(OR(E89="",E88=""),"",LN(E89/E88))</f>
        <v/>
      </c>
      <c r="G89" s="33" t="n">
        <v>8.354699999999999</v>
      </c>
      <c r="H89" s="19">
        <f>IF(OR(G89="",G88=""),"",LN(G89/G88))</f>
        <v/>
      </c>
      <c r="I89" s="32" t="n"/>
      <c r="J89" s="32" t="n">
        <v>12.22</v>
      </c>
      <c r="K89" s="32" t="n">
        <v>6.7</v>
      </c>
      <c r="L89" s="32" t="n"/>
      <c r="M89" s="32" t="n"/>
      <c r="N89" s="32" t="n"/>
      <c r="O89" s="32" t="n"/>
    </row>
    <row r="90">
      <c r="A90" s="31" t="n">
        <v>34828</v>
      </c>
      <c r="B90" s="32" t="n">
        <v>763.6</v>
      </c>
      <c r="C90" s="19">
        <f>IF(OR(B90="",B89=""),"",LN(B90/B89))</f>
        <v/>
      </c>
      <c r="D90" s="16">
        <f>STDEV(C71:C90)*SQRT(252)</f>
        <v/>
      </c>
      <c r="E90" s="32" t="n">
        <v>82.95</v>
      </c>
      <c r="F90" s="19">
        <f>IF(OR(E90="",E89=""),"",LN(E90/E89))</f>
        <v/>
      </c>
      <c r="G90" s="33" t="n">
        <v>8.3447</v>
      </c>
      <c r="H90" s="19">
        <f>IF(OR(G90="",G89=""),"",LN(G90/G89))</f>
        <v/>
      </c>
      <c r="I90" s="32" t="n"/>
      <c r="J90" s="32" t="n">
        <v>12.75</v>
      </c>
      <c r="K90" s="32" t="n">
        <v>6.61</v>
      </c>
      <c r="L90" s="32" t="n"/>
      <c r="M90" s="32" t="n"/>
      <c r="N90" s="32" t="n"/>
      <c r="O90" s="32" t="n"/>
    </row>
    <row r="91">
      <c r="A91" s="31" t="n">
        <v>34829</v>
      </c>
      <c r="B91" s="32" t="n">
        <v>762.9</v>
      </c>
      <c r="C91" s="19">
        <f>IF(OR(B91="",B90=""),"",LN(B91/B90))</f>
        <v/>
      </c>
      <c r="D91" s="16">
        <f>STDEV(C72:C91)*SQRT(252)</f>
        <v/>
      </c>
      <c r="E91" s="32" t="n">
        <v>83.87</v>
      </c>
      <c r="F91" s="19">
        <f>IF(OR(E91="",E90=""),"",LN(E91/E90))</f>
        <v/>
      </c>
      <c r="G91" s="33" t="n">
        <v>8.3253</v>
      </c>
      <c r="H91" s="19">
        <f>IF(OR(G91="",G90=""),"",LN(G91/G90))</f>
        <v/>
      </c>
      <c r="I91" s="32" t="n"/>
      <c r="J91" s="32" t="n">
        <v>13.08</v>
      </c>
      <c r="K91" s="32" t="n">
        <v>6.66</v>
      </c>
      <c r="L91" s="32" t="n"/>
      <c r="M91" s="32" t="n"/>
      <c r="N91" s="32" t="n"/>
      <c r="O91" s="32" t="n"/>
    </row>
    <row r="92">
      <c r="A92" s="31" t="n">
        <v>34830</v>
      </c>
      <c r="B92" s="32" t="n">
        <v>763.3</v>
      </c>
      <c r="C92" s="19">
        <f>IF(OR(B92="",B91=""),"",LN(B92/B91))</f>
        <v/>
      </c>
      <c r="D92" s="16">
        <f>STDEV(C73:C92)*SQRT(252)</f>
        <v/>
      </c>
      <c r="E92" s="32" t="n">
        <v>85.8</v>
      </c>
      <c r="F92" s="19">
        <f>IF(OR(E92="",E91=""),"",LN(E92/E91))</f>
        <v/>
      </c>
      <c r="G92" s="33" t="n">
        <v>8.315</v>
      </c>
      <c r="H92" s="19">
        <f>IF(OR(G92="",G91=""),"",LN(G92/G91))</f>
        <v/>
      </c>
      <c r="I92" s="32" t="n"/>
      <c r="J92" s="32" t="n">
        <v>12.98</v>
      </c>
      <c r="K92" s="32" t="n">
        <v>6.68</v>
      </c>
      <c r="L92" s="32" t="n"/>
      <c r="M92" s="32" t="n"/>
      <c r="N92" s="32" t="n"/>
      <c r="O92" s="32" t="n"/>
    </row>
    <row r="93">
      <c r="A93" s="31" t="n">
        <v>34831</v>
      </c>
      <c r="B93" s="32" t="n">
        <v>764.1</v>
      </c>
      <c r="C93" s="19">
        <f>IF(OR(B93="",B92=""),"",LN(B93/B92))</f>
        <v/>
      </c>
      <c r="D93" s="16">
        <f>STDEV(C74:C93)*SQRT(252)</f>
        <v/>
      </c>
      <c r="E93" s="32" t="n">
        <v>87</v>
      </c>
      <c r="F93" s="19">
        <f>IF(OR(E93="",E92=""),"",LN(E93/E92))</f>
        <v/>
      </c>
      <c r="G93" s="33" t="n">
        <v>8.3028</v>
      </c>
      <c r="H93" s="19">
        <f>IF(OR(G93="",G92=""),"",LN(G93/G92))</f>
        <v/>
      </c>
      <c r="I93" s="32" t="n"/>
      <c r="J93" s="32" t="n">
        <v>11.84</v>
      </c>
      <c r="K93" s="32" t="n">
        <v>6.67</v>
      </c>
      <c r="L93" s="32" t="n"/>
      <c r="M93" s="32" t="n"/>
      <c r="N93" s="32" t="n"/>
      <c r="O93" s="32" t="n"/>
    </row>
    <row r="94">
      <c r="A94" s="31" t="n">
        <v>34834</v>
      </c>
      <c r="B94" s="32" t="n">
        <v>766.3</v>
      </c>
      <c r="C94" s="19">
        <f>IF(OR(B94="",B93=""),"",LN(B94/B93))</f>
        <v/>
      </c>
      <c r="D94" s="16">
        <f>STDEV(C75:C94)*SQRT(252)</f>
        <v/>
      </c>
      <c r="E94" s="32" t="n">
        <v>86.86</v>
      </c>
      <c r="F94" s="19">
        <f>IF(OR(E94="",E93=""),"",LN(E94/E93))</f>
        <v/>
      </c>
      <c r="G94" s="33" t="n">
        <v>8.291600000000001</v>
      </c>
      <c r="H94" s="19">
        <f>IF(OR(G94="",G93=""),"",LN(G94/G93))</f>
        <v/>
      </c>
      <c r="I94" s="32" t="n"/>
      <c r="J94" s="32" t="n">
        <v>12.38</v>
      </c>
      <c r="K94" s="32" t="n">
        <v>6.62</v>
      </c>
      <c r="L94" s="32" t="n"/>
      <c r="M94" s="32" t="n"/>
      <c r="N94" s="32" t="n"/>
      <c r="O94" s="32" t="n"/>
    </row>
    <row r="95">
      <c r="A95" s="31" t="n">
        <v>34835</v>
      </c>
      <c r="B95" s="32" t="n">
        <v>766.2</v>
      </c>
      <c r="C95" s="19">
        <f>IF(OR(B95="",B94=""),"",LN(B95/B94))</f>
        <v/>
      </c>
      <c r="D95" s="16">
        <f>STDEV(C76:C95)*SQRT(252)</f>
        <v/>
      </c>
      <c r="E95" s="32" t="n">
        <v>86.2</v>
      </c>
      <c r="F95" s="19">
        <f>IF(OR(E95="",E94=""),"",LN(E95/E94))</f>
        <v/>
      </c>
      <c r="G95" s="33" t="n">
        <v>8.2982</v>
      </c>
      <c r="H95" s="19">
        <f>IF(OR(G95="",G94=""),"",LN(G95/G94))</f>
        <v/>
      </c>
      <c r="I95" s="32" t="n"/>
      <c r="J95" s="32" t="n">
        <v>12.2</v>
      </c>
      <c r="K95" s="32" t="n">
        <v>6.57</v>
      </c>
      <c r="L95" s="32" t="n"/>
      <c r="M95" s="32" t="n"/>
      <c r="N95" s="32" t="n"/>
      <c r="O95" s="32" t="n"/>
    </row>
    <row r="96">
      <c r="A96" s="31" t="n">
        <v>34836</v>
      </c>
      <c r="B96" s="32" t="n">
        <v>765.5</v>
      </c>
      <c r="C96" s="19">
        <f>IF(OR(B96="",B95=""),"",LN(B96/B95))</f>
        <v/>
      </c>
      <c r="D96" s="16">
        <f>STDEV(C77:C96)*SQRT(252)</f>
        <v/>
      </c>
      <c r="E96" s="32" t="n">
        <v>86.73</v>
      </c>
      <c r="F96" s="19">
        <f>IF(OR(E96="",E95=""),"",LN(E96/E95))</f>
        <v/>
      </c>
      <c r="G96" s="33" t="n">
        <v>8.3063</v>
      </c>
      <c r="H96" s="19">
        <f>IF(OR(G96="",G95=""),"",LN(G96/G95))</f>
        <v/>
      </c>
      <c r="I96" s="32" t="n"/>
      <c r="J96" s="32" t="n">
        <v>12.36</v>
      </c>
      <c r="K96" s="32" t="n">
        <v>6.53</v>
      </c>
      <c r="L96" s="32" t="n"/>
      <c r="M96" s="32" t="n"/>
      <c r="N96" s="32" t="n"/>
      <c r="O96" s="32" t="n"/>
    </row>
    <row r="97">
      <c r="A97" s="31" t="n">
        <v>34837</v>
      </c>
      <c r="B97" s="32" t="n">
        <v>764.9</v>
      </c>
      <c r="C97" s="19">
        <f>IF(OR(B97="",B96=""),"",LN(B97/B96))</f>
        <v/>
      </c>
      <c r="D97" s="16">
        <f>STDEV(C78:C97)*SQRT(252)</f>
        <v/>
      </c>
      <c r="E97" s="32" t="n">
        <v>87.43000000000001</v>
      </c>
      <c r="F97" s="19">
        <f>IF(OR(E97="",E96=""),"",LN(E97/E96))</f>
        <v/>
      </c>
      <c r="G97" s="33" t="n">
        <v>8.310700000000001</v>
      </c>
      <c r="H97" s="19">
        <f>IF(OR(G97="",G96=""),"",LN(G97/G96))</f>
        <v/>
      </c>
      <c r="I97" s="32" t="n"/>
      <c r="J97" s="32" t="n">
        <v>13.13</v>
      </c>
      <c r="K97" s="32" t="n">
        <v>6.61</v>
      </c>
      <c r="L97" s="32" t="n"/>
      <c r="M97" s="32" t="n"/>
      <c r="N97" s="32" t="n"/>
      <c r="O97" s="32" t="n"/>
    </row>
    <row r="98">
      <c r="A98" s="31" t="n">
        <v>34838</v>
      </c>
      <c r="B98" s="32" t="n">
        <v>764.5</v>
      </c>
      <c r="C98" s="19">
        <f>IF(OR(B98="",B97=""),"",LN(B98/B97))</f>
        <v/>
      </c>
      <c r="D98" s="16">
        <f>STDEV(C79:C98)*SQRT(252)</f>
        <v/>
      </c>
      <c r="E98" s="32" t="n">
        <v>86.77</v>
      </c>
      <c r="F98" s="19">
        <f>IF(OR(E98="",E97=""),"",LN(E98/E97))</f>
        <v/>
      </c>
      <c r="G98" s="33" t="n">
        <v>8.3132</v>
      </c>
      <c r="H98" s="19">
        <f>IF(OR(G98="",G97=""),"",LN(G98/G97))</f>
        <v/>
      </c>
      <c r="I98" s="32" t="n"/>
      <c r="J98" s="32" t="n">
        <v>12.81</v>
      </c>
      <c r="K98" s="32" t="n">
        <v>6.61</v>
      </c>
      <c r="L98" s="32" t="n"/>
      <c r="M98" s="32" t="n"/>
      <c r="N98" s="32" t="n"/>
      <c r="O98" s="32" t="n"/>
    </row>
    <row r="99">
      <c r="A99" s="31" t="n">
        <v>34841</v>
      </c>
      <c r="B99" s="32" t="n">
        <v>763.7</v>
      </c>
      <c r="C99" s="19">
        <f>IF(OR(B99="",B98=""),"",LN(B99/B98))</f>
        <v/>
      </c>
      <c r="D99" s="16">
        <f>STDEV(C80:C99)*SQRT(252)</f>
        <v/>
      </c>
      <c r="E99" s="32" t="n">
        <v>87.47</v>
      </c>
      <c r="F99" s="19">
        <f>IF(OR(E99="",E98=""),"",LN(E99/E98))</f>
        <v/>
      </c>
      <c r="G99" s="33" t="n">
        <v>8.315899999999999</v>
      </c>
      <c r="H99" s="19">
        <f>IF(OR(G99="",G98=""),"",LN(G99/G98))</f>
        <v/>
      </c>
      <c r="I99" s="32" t="n"/>
      <c r="J99" s="32" t="n">
        <v>11.68</v>
      </c>
      <c r="K99" s="32" t="n">
        <v>6.63</v>
      </c>
      <c r="L99" s="32" t="n"/>
      <c r="M99" s="32" t="n"/>
      <c r="N99" s="32" t="n"/>
      <c r="O99" s="32" t="n"/>
    </row>
    <row r="100">
      <c r="A100" s="31" t="n">
        <v>34842</v>
      </c>
      <c r="B100" s="32" t="n">
        <v>764.3</v>
      </c>
      <c r="C100" s="19">
        <f>IF(OR(B100="",B99=""),"",LN(B100/B99))</f>
        <v/>
      </c>
      <c r="D100" s="16">
        <f>STDEV(C81:C100)*SQRT(252)</f>
        <v/>
      </c>
      <c r="E100" s="32" t="n">
        <v>87.38</v>
      </c>
      <c r="F100" s="19">
        <f>IF(OR(E100="",E99=""),"",LN(E100/E99))</f>
        <v/>
      </c>
      <c r="G100" s="33" t="n">
        <v>8.3188</v>
      </c>
      <c r="H100" s="19">
        <f>IF(OR(G100="",G99=""),"",LN(G100/G99))</f>
        <v/>
      </c>
      <c r="I100" s="32" t="n"/>
      <c r="J100" s="32" t="n">
        <v>11.55</v>
      </c>
      <c r="K100" s="32" t="n">
        <v>6.57</v>
      </c>
      <c r="L100" s="32" t="n"/>
      <c r="M100" s="32" t="n"/>
      <c r="N100" s="32" t="n"/>
      <c r="O100" s="32" t="n"/>
    </row>
    <row r="101">
      <c r="A101" s="31" t="n">
        <v>34843</v>
      </c>
      <c r="B101" s="32" t="n">
        <v>764.8</v>
      </c>
      <c r="C101" s="19">
        <f>IF(OR(B101="",B100=""),"",LN(B101/B100))</f>
        <v/>
      </c>
      <c r="D101" s="16">
        <f>STDEV(C82:C101)*SQRT(252)</f>
        <v/>
      </c>
      <c r="E101" s="32" t="n">
        <v>87.15000000000001</v>
      </c>
      <c r="F101" s="19">
        <f>IF(OR(E101="",E100=""),"",LN(E101/E100))</f>
        <v/>
      </c>
      <c r="G101" s="33" t="n">
        <v>8.3222</v>
      </c>
      <c r="H101" s="19">
        <f>IF(OR(G101="",G100=""),"",LN(G101/G100))</f>
        <v/>
      </c>
      <c r="I101" s="32" t="n"/>
      <c r="J101" s="32" t="n">
        <v>11.26</v>
      </c>
      <c r="K101" s="32" t="n">
        <v>6.44</v>
      </c>
      <c r="L101" s="32" t="n"/>
      <c r="M101" s="32" t="n"/>
      <c r="N101" s="32" t="n"/>
      <c r="O101" s="32" t="n"/>
    </row>
    <row r="102">
      <c r="A102" s="31" t="n">
        <v>34844</v>
      </c>
      <c r="B102" s="32" t="n">
        <v>763.3</v>
      </c>
      <c r="C102" s="19">
        <f>IF(OR(B102="",B101=""),"",LN(B102/B101))</f>
        <v/>
      </c>
      <c r="D102" s="16">
        <f>STDEV(C83:C102)*SQRT(252)</f>
        <v/>
      </c>
      <c r="E102" s="32" t="n">
        <v>85.05</v>
      </c>
      <c r="F102" s="19">
        <f>IF(OR(E102="",E101=""),"",LN(E102/E101))</f>
        <v/>
      </c>
      <c r="G102" s="33" t="n">
        <v>8.3241</v>
      </c>
      <c r="H102" s="19">
        <f>IF(OR(G102="",G101=""),"",LN(G102/G101))</f>
        <v/>
      </c>
      <c r="I102" s="32" t="n"/>
      <c r="J102" s="32" t="n">
        <v>11.63</v>
      </c>
      <c r="K102" s="32" t="n">
        <v>6.39</v>
      </c>
      <c r="L102" s="32" t="n"/>
      <c r="M102" s="32" t="n"/>
      <c r="N102" s="32" t="n"/>
      <c r="O102" s="32" t="n"/>
    </row>
    <row r="103">
      <c r="A103" s="31" t="n">
        <v>34845</v>
      </c>
      <c r="B103" s="32" t="n">
        <v>763.1</v>
      </c>
      <c r="C103" s="19">
        <f>IF(OR(B103="",B102=""),"",LN(B103/B102))</f>
        <v/>
      </c>
      <c r="D103" s="16">
        <f>STDEV(C84:C103)*SQRT(252)</f>
        <v/>
      </c>
      <c r="E103" s="32" t="n">
        <v>82.84999999999999</v>
      </c>
      <c r="F103" s="19">
        <f>IF(OR(E103="",E102=""),"",LN(E103/E102))</f>
        <v/>
      </c>
      <c r="G103" s="33" t="n">
        <v>8.3263</v>
      </c>
      <c r="H103" s="19">
        <f>IF(OR(G103="",G102=""),"",LN(G103/G102))</f>
        <v/>
      </c>
      <c r="I103" s="32" t="n"/>
      <c r="J103" s="32" t="n">
        <v>12.2</v>
      </c>
      <c r="K103" s="32" t="n">
        <v>6.4</v>
      </c>
      <c r="L103" s="32" t="n"/>
      <c r="M103" s="32" t="n"/>
      <c r="N103" s="32" t="n"/>
      <c r="O103" s="32" t="n"/>
    </row>
    <row r="104">
      <c r="A104" s="31" t="n">
        <v>34849</v>
      </c>
      <c r="B104" s="32" t="n">
        <v>763.1</v>
      </c>
      <c r="C104" s="19">
        <f>IF(OR(B104="",B103=""),"",LN(B104/B103))</f>
        <v/>
      </c>
      <c r="D104" s="16">
        <f>STDEV(C85:C104)*SQRT(252)</f>
        <v/>
      </c>
      <c r="E104" s="32" t="n">
        <v>83</v>
      </c>
      <c r="F104" s="19">
        <f>IF(OR(E104="",E103=""),"",LN(E104/E103))</f>
        <v/>
      </c>
      <c r="G104" s="33" t="n">
        <v>8.3277</v>
      </c>
      <c r="H104" s="19">
        <f>IF(OR(G104="",G103=""),"",LN(G104/G103))</f>
        <v/>
      </c>
      <c r="I104" s="32" t="n"/>
      <c r="J104" s="32" t="n">
        <v>12.52</v>
      </c>
      <c r="K104" s="32" t="n">
        <v>6.3</v>
      </c>
      <c r="L104" s="32" t="n"/>
      <c r="M104" s="32" t="n"/>
      <c r="N104" s="32" t="n"/>
      <c r="O104" s="32" t="n"/>
    </row>
    <row r="105">
      <c r="A105" s="31" t="n">
        <v>34850</v>
      </c>
      <c r="B105" s="32" t="n">
        <v>763.1</v>
      </c>
      <c r="C105" s="19">
        <f>IF(OR(B105="",B104=""),"",LN(B105/B104))</f>
        <v/>
      </c>
      <c r="D105" s="16">
        <f>STDEV(C86:C105)*SQRT(252)</f>
        <v/>
      </c>
      <c r="E105" s="32" t="n">
        <v>84.65000000000001</v>
      </c>
      <c r="F105" s="19">
        <f>IF(OR(E105="",E104=""),"",LN(E105/E104))</f>
        <v/>
      </c>
      <c r="G105" s="33" t="n">
        <v>8.3255</v>
      </c>
      <c r="H105" s="19">
        <f>IF(OR(G105="",G104=""),"",LN(G105/G104))</f>
        <v/>
      </c>
      <c r="I105" s="32" t="n"/>
      <c r="J105" s="32" t="n">
        <v>12.85</v>
      </c>
      <c r="K105" s="32" t="n">
        <v>6.3</v>
      </c>
      <c r="L105" s="32" t="n"/>
      <c r="M105" s="32" t="n"/>
      <c r="N105" s="32" t="n"/>
      <c r="O105" s="32" t="n"/>
    </row>
    <row r="106">
      <c r="A106" s="31" t="n">
        <v>34851</v>
      </c>
      <c r="B106" s="32" t="n">
        <v>762</v>
      </c>
      <c r="C106" s="19">
        <f>IF(OR(B106="",B105=""),"",LN(B106/B105))</f>
        <v/>
      </c>
      <c r="D106" s="16">
        <f>STDEV(C87:C106)*SQRT(252)</f>
        <v/>
      </c>
      <c r="E106" s="32" t="n">
        <v>84.95</v>
      </c>
      <c r="F106" s="19">
        <f>IF(OR(E106="",E105=""),"",LN(E106/E105))</f>
        <v/>
      </c>
      <c r="G106" s="33" t="n">
        <v>8.323600000000001</v>
      </c>
      <c r="H106" s="19">
        <f>IF(OR(G106="",G105=""),"",LN(G106/G105))</f>
        <v/>
      </c>
      <c r="I106" s="32" t="n"/>
      <c r="J106" s="32" t="n">
        <v>12.21</v>
      </c>
      <c r="K106" s="32" t="n">
        <v>6.2</v>
      </c>
      <c r="L106" s="32" t="n"/>
      <c r="M106" s="32" t="n"/>
      <c r="N106" s="32" t="n"/>
      <c r="O106" s="32" t="n"/>
    </row>
    <row r="107">
      <c r="A107" s="31" t="n">
        <v>34852</v>
      </c>
      <c r="B107" s="32" t="n">
        <v>761.8</v>
      </c>
      <c r="C107" s="19">
        <f>IF(OR(B107="",B106=""),"",LN(B107/B106))</f>
        <v/>
      </c>
      <c r="D107" s="16">
        <f>STDEV(C88:C107)*SQRT(252)</f>
        <v/>
      </c>
      <c r="E107" s="32" t="n">
        <v>84.90000000000001</v>
      </c>
      <c r="F107" s="19">
        <f>IF(OR(E107="",E106=""),"",LN(E107/E106))</f>
        <v/>
      </c>
      <c r="G107" s="33" t="n">
        <v>8.3218</v>
      </c>
      <c r="H107" s="19">
        <f>IF(OR(G107="",G106=""),"",LN(G107/G106))</f>
        <v/>
      </c>
      <c r="I107" s="32" t="n"/>
      <c r="J107" s="32" t="n">
        <v>12.98</v>
      </c>
      <c r="K107" s="32" t="n">
        <v>6.1</v>
      </c>
      <c r="L107" s="32" t="n"/>
      <c r="M107" s="32" t="n"/>
      <c r="N107" s="32" t="n"/>
      <c r="O107" s="32" t="n"/>
    </row>
    <row r="108">
      <c r="A108" s="31" t="n">
        <v>34855</v>
      </c>
      <c r="B108" s="32" t="n">
        <v>763.8</v>
      </c>
      <c r="C108" s="19">
        <f>IF(OR(B108="",B107=""),"",LN(B108/B107))</f>
        <v/>
      </c>
      <c r="D108" s="16">
        <f>STDEV(C89:C108)*SQRT(252)</f>
        <v/>
      </c>
      <c r="E108" s="32" t="n">
        <v>84.63</v>
      </c>
      <c r="F108" s="19">
        <f>IF(OR(E108="",E107=""),"",LN(E108/E107))</f>
        <v/>
      </c>
      <c r="G108" s="33" t="n">
        <v>8.319800000000001</v>
      </c>
      <c r="H108" s="19">
        <f>IF(OR(G108="",G107=""),"",LN(G108/G107))</f>
        <v/>
      </c>
      <c r="I108" s="32" t="n"/>
      <c r="J108" s="32" t="n">
        <v>13.45</v>
      </c>
      <c r="K108" s="32" t="n">
        <v>6.08</v>
      </c>
      <c r="L108" s="32" t="n"/>
      <c r="M108" s="32" t="n"/>
      <c r="N108" s="32" t="n"/>
      <c r="O108" s="32" t="n"/>
    </row>
    <row r="109">
      <c r="A109" s="31" t="n">
        <v>34856</v>
      </c>
      <c r="B109" s="32" t="n">
        <v>763.8</v>
      </c>
      <c r="C109" s="19">
        <f>IF(OR(B109="",B108=""),"",LN(B109/B108))</f>
        <v/>
      </c>
      <c r="D109" s="16">
        <f>STDEV(C90:C109)*SQRT(252)</f>
        <v/>
      </c>
      <c r="E109" s="32" t="n">
        <v>85.09999999999999</v>
      </c>
      <c r="F109" s="19">
        <f>IF(OR(E109="",E108=""),"",LN(E109/E108))</f>
        <v/>
      </c>
      <c r="G109" s="33" t="n">
        <v>8.320399999999999</v>
      </c>
      <c r="H109" s="19">
        <f>IF(OR(G109="",G108=""),"",LN(G109/G108))</f>
        <v/>
      </c>
      <c r="I109" s="32" t="n"/>
      <c r="J109" s="32" t="n">
        <v>13</v>
      </c>
      <c r="K109" s="32" t="n">
        <v>6.08</v>
      </c>
      <c r="L109" s="32" t="n"/>
      <c r="M109" s="32" t="n"/>
      <c r="N109" s="32" t="n"/>
      <c r="O109" s="32" t="n"/>
    </row>
    <row r="110">
      <c r="A110" s="31" t="n">
        <v>34857</v>
      </c>
      <c r="B110" s="32" t="n">
        <v>764.9</v>
      </c>
      <c r="C110" s="19">
        <f>IF(OR(B110="",B109=""),"",LN(B110/B109))</f>
        <v/>
      </c>
      <c r="D110" s="16">
        <f>STDEV(C91:C110)*SQRT(252)</f>
        <v/>
      </c>
      <c r="E110" s="32" t="n">
        <v>84.23999999999999</v>
      </c>
      <c r="F110" s="19">
        <f>IF(OR(E110="",E109=""),"",LN(E110/E109))</f>
        <v/>
      </c>
      <c r="G110" s="33" t="n">
        <v>8.318300000000001</v>
      </c>
      <c r="H110" s="19">
        <f>IF(OR(G110="",G109=""),"",LN(G110/G109))</f>
        <v/>
      </c>
      <c r="I110" s="32" t="n"/>
      <c r="J110" s="32" t="n">
        <v>12.84</v>
      </c>
      <c r="K110" s="32" t="n">
        <v>6.2</v>
      </c>
      <c r="L110" s="32" t="n"/>
      <c r="M110" s="32" t="n"/>
      <c r="N110" s="32" t="n"/>
      <c r="O110" s="32" t="n"/>
    </row>
    <row r="111">
      <c r="A111" s="31" t="n">
        <v>34858</v>
      </c>
      <c r="B111" s="32" t="n">
        <v>764</v>
      </c>
      <c r="C111" s="19">
        <f>IF(OR(B111="",B110=""),"",LN(B111/B110))</f>
        <v/>
      </c>
      <c r="D111" s="16">
        <f>STDEV(C92:C111)*SQRT(252)</f>
        <v/>
      </c>
      <c r="E111" s="32" t="n">
        <v>84.90000000000001</v>
      </c>
      <c r="F111" s="19">
        <f>IF(OR(E111="",E110=""),"",LN(E111/E110))</f>
        <v/>
      </c>
      <c r="G111" s="33" t="n">
        <v>8.316599999999999</v>
      </c>
      <c r="H111" s="19">
        <f>IF(OR(G111="",G110=""),"",LN(G111/G110))</f>
        <v/>
      </c>
      <c r="I111" s="32" t="n"/>
      <c r="J111" s="32" t="n">
        <v>12.89</v>
      </c>
      <c r="K111" s="32" t="n">
        <v>6.22</v>
      </c>
      <c r="L111" s="32" t="n"/>
      <c r="M111" s="32" t="n"/>
      <c r="N111" s="32" t="n"/>
      <c r="O111" s="32" t="n"/>
    </row>
    <row r="112">
      <c r="A112" s="31" t="n">
        <v>34859</v>
      </c>
      <c r="B112" s="32" t="n">
        <v>763.5</v>
      </c>
      <c r="C112" s="19">
        <f>IF(OR(B112="",B111=""),"",LN(B112/B111))</f>
        <v/>
      </c>
      <c r="D112" s="16">
        <f>STDEV(C93:C112)*SQRT(252)</f>
        <v/>
      </c>
      <c r="E112" s="32" t="n">
        <v>84.40000000000001</v>
      </c>
      <c r="F112" s="19">
        <f>IF(OR(E112="",E111=""),"",LN(E112/E111))</f>
        <v/>
      </c>
      <c r="G112" s="33" t="n">
        <v>8.32</v>
      </c>
      <c r="H112" s="19">
        <f>IF(OR(G112="",G111=""),"",LN(G112/G111))</f>
        <v/>
      </c>
      <c r="I112" s="32" t="n"/>
      <c r="J112" s="32" t="n">
        <v>12.76</v>
      </c>
      <c r="K112" s="32" t="n">
        <v>6.4</v>
      </c>
      <c r="L112" s="32" t="n"/>
      <c r="M112" s="32" t="n"/>
      <c r="N112" s="32" t="n"/>
      <c r="O112" s="32" t="n"/>
    </row>
    <row r="113">
      <c r="A113" s="31" t="n">
        <v>34862</v>
      </c>
      <c r="B113" s="32" t="n">
        <v>767.3</v>
      </c>
      <c r="C113" s="19">
        <f>IF(OR(B113="",B112=""),"",LN(B113/B112))</f>
        <v/>
      </c>
      <c r="D113" s="16">
        <f>STDEV(C94:C113)*SQRT(252)</f>
        <v/>
      </c>
      <c r="E113" s="32" t="n">
        <v>83.92</v>
      </c>
      <c r="F113" s="19">
        <f>IF(OR(E113="",E112=""),"",LN(E113/E112))</f>
        <v/>
      </c>
      <c r="G113" s="33" t="n">
        <v>8.3208</v>
      </c>
      <c r="H113" s="19">
        <f>IF(OR(G113="",G112=""),"",LN(G113/G112))</f>
        <v/>
      </c>
      <c r="I113" s="32" t="n"/>
      <c r="J113" s="32" t="n">
        <v>11.91</v>
      </c>
      <c r="K113" s="32" t="n">
        <v>6.37</v>
      </c>
      <c r="L113" s="32" t="n"/>
      <c r="M113" s="32" t="n"/>
      <c r="N113" s="32" t="n"/>
      <c r="O113" s="32" t="n"/>
    </row>
    <row r="114">
      <c r="A114" s="31" t="n">
        <v>34863</v>
      </c>
      <c r="B114" s="32" t="n">
        <v>766.9</v>
      </c>
      <c r="C114" s="19">
        <f>IF(OR(B114="",B113=""),"",LN(B114/B113))</f>
        <v/>
      </c>
      <c r="D114" s="16">
        <f>STDEV(C95:C114)*SQRT(252)</f>
        <v/>
      </c>
      <c r="E114" s="32" t="n">
        <v>84.33</v>
      </c>
      <c r="F114" s="19">
        <f>IF(OR(E114="",E113=""),"",LN(E114/E113))</f>
        <v/>
      </c>
      <c r="G114" s="33" t="n">
        <v>8.3203</v>
      </c>
      <c r="H114" s="19">
        <f>IF(OR(G114="",G113=""),"",LN(G114/G113))</f>
        <v/>
      </c>
      <c r="I114" s="32" t="n"/>
      <c r="J114" s="32" t="n">
        <v>11.29</v>
      </c>
      <c r="K114" s="32" t="n">
        <v>6.14</v>
      </c>
      <c r="L114" s="32" t="n"/>
      <c r="M114" s="32" t="n"/>
      <c r="N114" s="32" t="n"/>
      <c r="O114" s="32" t="n"/>
    </row>
    <row r="115">
      <c r="A115" s="31" t="n">
        <v>34864</v>
      </c>
      <c r="B115" s="32" t="n">
        <v>765.1</v>
      </c>
      <c r="C115" s="19">
        <f>IF(OR(B115="",B114=""),"",LN(B115/B114))</f>
        <v/>
      </c>
      <c r="D115" s="16">
        <f>STDEV(C96:C115)*SQRT(252)</f>
        <v/>
      </c>
      <c r="E115" s="32" t="n">
        <v>84.40000000000001</v>
      </c>
      <c r="F115" s="19">
        <f>IF(OR(E115="",E114=""),"",LN(E115/E114))</f>
        <v/>
      </c>
      <c r="G115" s="33" t="n">
        <v>8.32</v>
      </c>
      <c r="H115" s="19">
        <f>IF(OR(G115="",G114=""),"",LN(G115/G114))</f>
        <v/>
      </c>
      <c r="I115" s="32" t="n"/>
      <c r="J115" s="32" t="n">
        <v>11.29</v>
      </c>
      <c r="K115" s="32" t="n">
        <v>6.15</v>
      </c>
      <c r="L115" s="32" t="n"/>
      <c r="M115" s="32" t="n"/>
      <c r="N115" s="32" t="n"/>
      <c r="O115" s="32" t="n"/>
    </row>
    <row r="116">
      <c r="A116" s="31" t="n">
        <v>34865</v>
      </c>
      <c r="B116" s="32" t="n">
        <v>766.2</v>
      </c>
      <c r="C116" s="19">
        <f>IF(OR(B116="",B115=""),"",LN(B116/B115))</f>
        <v/>
      </c>
      <c r="D116" s="16">
        <f>STDEV(C97:C116)*SQRT(252)</f>
        <v/>
      </c>
      <c r="E116" s="32" t="n">
        <v>84.81999999999999</v>
      </c>
      <c r="F116" s="19">
        <f>IF(OR(E116="",E115=""),"",LN(E116/E115))</f>
        <v/>
      </c>
      <c r="G116" s="33" t="n">
        <v>8.321899999999999</v>
      </c>
      <c r="H116" s="19">
        <f>IF(OR(G116="",G115=""),"",LN(G116/G115))</f>
        <v/>
      </c>
      <c r="I116" s="32" t="n"/>
      <c r="J116" s="32" t="n">
        <v>11.23</v>
      </c>
      <c r="K116" s="32" t="n">
        <v>6.18</v>
      </c>
      <c r="L116" s="32" t="n"/>
      <c r="M116" s="32" t="n"/>
      <c r="N116" s="32" t="n"/>
      <c r="O116" s="32" t="n"/>
    </row>
    <row r="117">
      <c r="A117" s="31" t="n">
        <v>34866</v>
      </c>
      <c r="B117" s="32" t="n">
        <v>765.4</v>
      </c>
      <c r="C117" s="19">
        <f>IF(OR(B117="",B116=""),"",LN(B117/B116))</f>
        <v/>
      </c>
      <c r="D117" s="16">
        <f>STDEV(C98:C117)*SQRT(252)</f>
        <v/>
      </c>
      <c r="E117" s="32" t="n">
        <v>84.66</v>
      </c>
      <c r="F117" s="19">
        <f>IF(OR(E117="",E116=""),"",LN(E117/E116))</f>
        <v/>
      </c>
      <c r="G117" s="33" t="n">
        <v>8.320399999999999</v>
      </c>
      <c r="H117" s="19">
        <f>IF(OR(G117="",G116=""),"",LN(G117/G116))</f>
        <v/>
      </c>
      <c r="I117" s="32" t="n"/>
      <c r="J117" s="32" t="n">
        <v>10.75</v>
      </c>
      <c r="K117" s="32" t="n">
        <v>6.21</v>
      </c>
      <c r="L117" s="32" t="n"/>
      <c r="M117" s="32" t="n"/>
      <c r="N117" s="32" t="n"/>
      <c r="O117" s="32" t="n"/>
    </row>
    <row r="118">
      <c r="A118" s="31" t="n">
        <v>34869</v>
      </c>
      <c r="B118" s="32" t="n">
        <v>764.3</v>
      </c>
      <c r="C118" s="19">
        <f>IF(OR(B118="",B117=""),"",LN(B118/B117))</f>
        <v/>
      </c>
      <c r="D118" s="16">
        <f>STDEV(C99:C118)*SQRT(252)</f>
        <v/>
      </c>
      <c r="E118" s="32" t="n">
        <v>84.95</v>
      </c>
      <c r="F118" s="19">
        <f>IF(OR(E118="",E117=""),"",LN(E118/E117))</f>
        <v/>
      </c>
      <c r="G118" s="33" t="n">
        <v>8.3202</v>
      </c>
      <c r="H118" s="19">
        <f>IF(OR(G118="",G117=""),"",LN(G118/G117))</f>
        <v/>
      </c>
      <c r="I118" s="32" t="n"/>
      <c r="J118" s="32" t="n">
        <v>11.21</v>
      </c>
      <c r="K118" s="32" t="n">
        <v>6.13</v>
      </c>
      <c r="L118" s="32" t="n"/>
      <c r="M118" s="32" t="n"/>
      <c r="N118" s="32" t="n"/>
      <c r="O118" s="32" t="n"/>
    </row>
    <row r="119">
      <c r="A119" s="31" t="n">
        <v>34870</v>
      </c>
      <c r="B119" s="32" t="n">
        <v>763.8</v>
      </c>
      <c r="C119" s="19">
        <f>IF(OR(B119="",B118=""),"",LN(B119/B118))</f>
        <v/>
      </c>
      <c r="D119" s="16">
        <f>STDEV(C100:C119)*SQRT(252)</f>
        <v/>
      </c>
      <c r="E119" s="32" t="n">
        <v>84.65000000000001</v>
      </c>
      <c r="F119" s="19">
        <f>IF(OR(E119="",E118=""),"",LN(E119/E118))</f>
        <v/>
      </c>
      <c r="G119" s="33" t="n">
        <v>8.32</v>
      </c>
      <c r="H119" s="19">
        <f>IF(OR(G119="",G118=""),"",LN(G119/G118))</f>
        <v/>
      </c>
      <c r="I119" s="32" t="n"/>
      <c r="J119" s="32" t="n">
        <v>11.16</v>
      </c>
      <c r="K119" s="32" t="n">
        <v>6.16</v>
      </c>
      <c r="L119" s="32" t="n"/>
      <c r="M119" s="32" t="n"/>
      <c r="N119" s="32" t="n"/>
      <c r="O119" s="32" t="n"/>
    </row>
    <row r="120">
      <c r="A120" s="31" t="n">
        <v>34871</v>
      </c>
      <c r="B120" s="32" t="n">
        <v>763.5</v>
      </c>
      <c r="C120" s="19">
        <f>IF(OR(B120="",B119=""),"",LN(B120/B119))</f>
        <v/>
      </c>
      <c r="D120" s="16">
        <f>STDEV(C101:C120)*SQRT(252)</f>
        <v/>
      </c>
      <c r="E120" s="32" t="n">
        <v>84.38</v>
      </c>
      <c r="F120" s="19">
        <f>IF(OR(E120="",E119=""),"",LN(E120/E119))</f>
        <v/>
      </c>
      <c r="G120" s="33" t="n">
        <v>8.3209</v>
      </c>
      <c r="H120" s="19">
        <f>IF(OR(G120="",G119=""),"",LN(G120/G119))</f>
        <v/>
      </c>
      <c r="I120" s="32" t="n"/>
      <c r="J120" s="32" t="n">
        <v>11.32</v>
      </c>
      <c r="K120" s="32" t="n">
        <v>6.13</v>
      </c>
      <c r="L120" s="32" t="n"/>
      <c r="M120" s="32" t="n"/>
      <c r="N120" s="32" t="n"/>
      <c r="O120" s="32" t="n"/>
    </row>
    <row r="121">
      <c r="A121" s="31" t="n">
        <v>34872</v>
      </c>
      <c r="B121" s="32" t="n">
        <v>763.5</v>
      </c>
      <c r="C121" s="19">
        <f>IF(OR(B121="",B120=""),"",LN(B121/B120))</f>
        <v/>
      </c>
      <c r="D121" s="16">
        <f>STDEV(C102:C121)*SQRT(252)</f>
        <v/>
      </c>
      <c r="E121" s="32" t="n">
        <v>84.65000000000001</v>
      </c>
      <c r="F121" s="19">
        <f>IF(OR(E121="",E120=""),"",LN(E121/E120))</f>
        <v/>
      </c>
      <c r="G121" s="33" t="n">
        <v>8.3218</v>
      </c>
      <c r="H121" s="19">
        <f>IF(OR(G121="",G120=""),"",LN(G121/G120))</f>
        <v/>
      </c>
      <c r="I121" s="32" t="n"/>
      <c r="J121" s="32" t="n">
        <v>11.44</v>
      </c>
      <c r="K121" s="32" t="n">
        <v>6.04</v>
      </c>
      <c r="L121" s="32" t="n"/>
      <c r="M121" s="32" t="n"/>
      <c r="N121" s="32" t="n"/>
      <c r="O121" s="32" t="n"/>
    </row>
    <row r="122">
      <c r="A122" s="31" t="n">
        <v>34873</v>
      </c>
      <c r="B122" s="32" t="n">
        <v>763.6</v>
      </c>
      <c r="C122" s="19">
        <f>IF(OR(B122="",B121=""),"",LN(B122/B121))</f>
        <v/>
      </c>
      <c r="D122" s="16">
        <f>STDEV(C103:C122)*SQRT(252)</f>
        <v/>
      </c>
      <c r="E122" s="32" t="n">
        <v>84.5</v>
      </c>
      <c r="F122" s="19">
        <f>IF(OR(E122="",E121=""),"",LN(E122/E121))</f>
        <v/>
      </c>
      <c r="G122" s="33" t="n">
        <v>8.3215</v>
      </c>
      <c r="H122" s="19">
        <f>IF(OR(G122="",G121=""),"",LN(G122/G121))</f>
        <v/>
      </c>
      <c r="I122" s="32" t="n"/>
      <c r="J122" s="32" t="n">
        <v>11.12</v>
      </c>
      <c r="K122" s="32" t="n">
        <v>6.06</v>
      </c>
      <c r="L122" s="32" t="n"/>
      <c r="M122" s="32" t="n"/>
      <c r="N122" s="32" t="n"/>
      <c r="O122" s="32" t="n"/>
    </row>
    <row r="123">
      <c r="A123" s="31" t="n">
        <v>34876</v>
      </c>
      <c r="B123" s="32" t="n">
        <v>763.3</v>
      </c>
      <c r="C123" s="19">
        <f>IF(OR(B123="",B122=""),"",LN(B123/B122))</f>
        <v/>
      </c>
      <c r="D123" s="16">
        <f>STDEV(C104:C123)*SQRT(252)</f>
        <v/>
      </c>
      <c r="E123" s="32" t="n">
        <v>84.34</v>
      </c>
      <c r="F123" s="19">
        <f>IF(OR(E123="",E122=""),"",LN(E123/E122))</f>
        <v/>
      </c>
      <c r="G123" s="33" t="n">
        <v>8.321300000000001</v>
      </c>
      <c r="H123" s="19">
        <f>IF(OR(G123="",G122=""),"",LN(G123/G122))</f>
        <v/>
      </c>
      <c r="I123" s="32" t="n"/>
      <c r="J123" s="32" t="n">
        <v>11.8</v>
      </c>
      <c r="K123" s="32" t="n">
        <v>6.11</v>
      </c>
      <c r="L123" s="32" t="n"/>
      <c r="M123" s="32" t="n"/>
      <c r="N123" s="32" t="n"/>
      <c r="O123" s="32" t="n"/>
    </row>
    <row r="124">
      <c r="A124" s="31" t="n">
        <v>34877</v>
      </c>
      <c r="B124" s="32" t="n">
        <v>763.3</v>
      </c>
      <c r="C124" s="19">
        <f>IF(OR(B124="",B123=""),"",LN(B124/B123))</f>
        <v/>
      </c>
      <c r="D124" s="16">
        <f>STDEV(C105:C124)*SQRT(252)</f>
        <v/>
      </c>
      <c r="E124" s="32" t="n">
        <v>84.08</v>
      </c>
      <c r="F124" s="19">
        <f>IF(OR(E124="",E123=""),"",LN(E124/E123))</f>
        <v/>
      </c>
      <c r="G124" s="33" t="n">
        <v>8.3207</v>
      </c>
      <c r="H124" s="19">
        <f>IF(OR(G124="",G123=""),"",LN(G124/G123))</f>
        <v/>
      </c>
      <c r="I124" s="32" t="n"/>
      <c r="J124" s="32" t="n">
        <v>12.37</v>
      </c>
      <c r="K124" s="32" t="n">
        <v>6.15</v>
      </c>
      <c r="L124" s="32" t="n"/>
      <c r="M124" s="32" t="n"/>
      <c r="N124" s="32" t="n"/>
      <c r="O124" s="32" t="n"/>
    </row>
    <row r="125">
      <c r="A125" s="31" t="n">
        <v>34878</v>
      </c>
      <c r="B125" s="32" t="n">
        <v>762.7</v>
      </c>
      <c r="C125" s="19">
        <f>IF(OR(B125="",B124=""),"",LN(B125/B124))</f>
        <v/>
      </c>
      <c r="D125" s="16">
        <f>STDEV(C106:C125)*SQRT(252)</f>
        <v/>
      </c>
      <c r="E125" s="32" t="n">
        <v>85.7</v>
      </c>
      <c r="F125" s="19">
        <f>IF(OR(E125="",E124=""),"",LN(E125/E124))</f>
        <v/>
      </c>
      <c r="G125" s="33" t="n">
        <v>8.3207</v>
      </c>
      <c r="H125" s="19">
        <f>IF(OR(G125="",G124=""),"",LN(G125/G124))</f>
        <v/>
      </c>
      <c r="I125" s="32" t="n"/>
      <c r="J125" s="32" t="n">
        <v>11.74</v>
      </c>
      <c r="K125" s="32" t="n">
        <v>6.1</v>
      </c>
      <c r="L125" s="32" t="n"/>
      <c r="M125" s="32" t="n"/>
      <c r="N125" s="32" t="n"/>
      <c r="O125" s="32" t="n"/>
    </row>
    <row r="126">
      <c r="A126" s="31" t="n">
        <v>34879</v>
      </c>
      <c r="B126" s="32" t="n">
        <v>761.6</v>
      </c>
      <c r="C126" s="19">
        <f>IF(OR(B126="",B125=""),"",LN(B126/B125))</f>
        <v/>
      </c>
      <c r="D126" s="16">
        <f>STDEV(C107:C126)*SQRT(252)</f>
        <v/>
      </c>
      <c r="E126" s="32" t="n">
        <v>84.7</v>
      </c>
      <c r="F126" s="19">
        <f>IF(OR(E126="",E125=""),"",LN(E126/E125))</f>
        <v/>
      </c>
      <c r="G126" s="33" t="n">
        <v>8.321</v>
      </c>
      <c r="H126" s="19">
        <f>IF(OR(G126="",G125=""),"",LN(G126/G125))</f>
        <v/>
      </c>
      <c r="I126" s="32" t="n"/>
      <c r="J126" s="32" t="n">
        <v>11.59</v>
      </c>
      <c r="K126" s="32" t="n">
        <v>6.28</v>
      </c>
      <c r="L126" s="32" t="n"/>
      <c r="M126" s="32" t="n"/>
      <c r="N126" s="32" t="n"/>
      <c r="O126" s="32" t="n"/>
    </row>
    <row r="127">
      <c r="A127" s="31" t="n">
        <v>34880</v>
      </c>
      <c r="B127" s="32" t="n">
        <v>761.1</v>
      </c>
      <c r="C127" s="19">
        <f>IF(OR(B127="",B126=""),"",LN(B127/B126))</f>
        <v/>
      </c>
      <c r="D127" s="16">
        <f>STDEV(C108:C127)*SQRT(252)</f>
        <v/>
      </c>
      <c r="E127" s="32" t="n">
        <v>84.78</v>
      </c>
      <c r="F127" s="19">
        <f>IF(OR(E127="",E126=""),"",LN(E127/E126))</f>
        <v/>
      </c>
      <c r="G127" s="33" t="n">
        <v>8.321099999999999</v>
      </c>
      <c r="H127" s="19">
        <f>IF(OR(G127="",G126=""),"",LN(G127/G126))</f>
        <v/>
      </c>
      <c r="I127" s="32" t="n"/>
      <c r="J127" s="32" t="n">
        <v>11.38</v>
      </c>
      <c r="K127" s="32" t="n">
        <v>6.21</v>
      </c>
      <c r="L127" s="32" t="n"/>
      <c r="M127" s="32" t="n"/>
      <c r="N127" s="32" t="n"/>
      <c r="O127" s="32" t="n"/>
    </row>
    <row r="128">
      <c r="A128" s="31" t="n">
        <v>34883</v>
      </c>
      <c r="B128" s="32" t="n">
        <v>761</v>
      </c>
      <c r="C128" s="19">
        <f>IF(OR(B128="",B127=""),"",LN(B128/B127))</f>
        <v/>
      </c>
      <c r="D128" s="16">
        <f>STDEV(C109:C128)*SQRT(252)</f>
        <v/>
      </c>
      <c r="E128" s="32" t="n">
        <v>84.8</v>
      </c>
      <c r="F128" s="19">
        <f>IF(OR(E128="",E127=""),"",LN(E128/E127))</f>
        <v/>
      </c>
      <c r="G128" s="33" t="n">
        <v>8.3207</v>
      </c>
      <c r="H128" s="19">
        <f>IF(OR(G128="",G127=""),"",LN(G128/G127))</f>
        <v/>
      </c>
      <c r="I128" s="32" t="n"/>
      <c r="J128" s="32" t="n">
        <v>11.57</v>
      </c>
      <c r="K128" s="32" t="n">
        <v>6.21</v>
      </c>
      <c r="L128" s="32" t="n"/>
      <c r="M128" s="32" t="n"/>
      <c r="N128" s="32" t="n"/>
      <c r="O128" s="32" t="n"/>
    </row>
    <row r="129">
      <c r="A129" s="31" t="n">
        <v>34885</v>
      </c>
      <c r="B129" s="32" t="n">
        <v>760.1</v>
      </c>
      <c r="C129" s="19">
        <f>IF(OR(B129="",B128=""),"",LN(B129/B128))</f>
        <v/>
      </c>
      <c r="D129" s="16">
        <f>STDEV(C110:C129)*SQRT(252)</f>
        <v/>
      </c>
      <c r="E129" s="32" t="n">
        <v>84.94</v>
      </c>
      <c r="F129" s="19">
        <f>IF(OR(E129="",E128=""),"",LN(E129/E128))</f>
        <v/>
      </c>
      <c r="G129" s="33" t="n">
        <v>8.3201</v>
      </c>
      <c r="H129" s="19">
        <f>IF(OR(G129="",G128=""),"",LN(G129/G128))</f>
        <v/>
      </c>
      <c r="I129" s="32" t="n"/>
      <c r="J129" s="32" t="n">
        <v>12.1</v>
      </c>
      <c r="K129" s="32" t="n">
        <v>6.19</v>
      </c>
      <c r="L129" s="32" t="n"/>
      <c r="M129" s="32" t="n"/>
      <c r="N129" s="32" t="n"/>
      <c r="O129" s="32" t="n"/>
    </row>
    <row r="130">
      <c r="A130" s="31" t="n">
        <v>34886</v>
      </c>
      <c r="B130" s="32" t="n">
        <v>759.1</v>
      </c>
      <c r="C130" s="19">
        <f>IF(OR(B130="",B129=""),"",LN(B130/B129))</f>
        <v/>
      </c>
      <c r="D130" s="16">
        <f>STDEV(C111:C130)*SQRT(252)</f>
        <v/>
      </c>
      <c r="E130" s="32" t="n">
        <v>85.18000000000001</v>
      </c>
      <c r="F130" s="19">
        <f>IF(OR(E130="",E129=""),"",LN(E130/E129))</f>
        <v/>
      </c>
      <c r="G130" s="33" t="n">
        <v>8.32</v>
      </c>
      <c r="H130" s="19">
        <f>IF(OR(G130="",G129=""),"",LN(G130/G129))</f>
        <v/>
      </c>
      <c r="I130" s="32" t="n"/>
      <c r="J130" s="32" t="n">
        <v>11.52</v>
      </c>
      <c r="K130" s="32" t="n">
        <v>6.05</v>
      </c>
      <c r="L130" s="32" t="n"/>
      <c r="M130" s="32" t="n"/>
      <c r="N130" s="32" t="n"/>
      <c r="O130" s="32" t="n"/>
    </row>
    <row r="131">
      <c r="A131" s="31" t="n">
        <v>34887</v>
      </c>
      <c r="B131" s="32" t="n">
        <v>759</v>
      </c>
      <c r="C131" s="19">
        <f>IF(OR(B131="",B130=""),"",LN(B131/B130))</f>
        <v/>
      </c>
      <c r="D131" s="16">
        <f>STDEV(C112:C131)*SQRT(252)</f>
        <v/>
      </c>
      <c r="E131" s="32" t="n">
        <v>86.77</v>
      </c>
      <c r="F131" s="19">
        <f>IF(OR(E131="",E130=""),"",LN(E131/E130))</f>
        <v/>
      </c>
      <c r="G131" s="33" t="n">
        <v>8.32</v>
      </c>
      <c r="H131" s="19">
        <f>IF(OR(G131="",G130=""),"",LN(G131/G130))</f>
        <v/>
      </c>
      <c r="I131" s="32" t="n"/>
      <c r="J131" s="32" t="n">
        <v>11.77</v>
      </c>
      <c r="K131" s="32" t="n">
        <v>6.04</v>
      </c>
      <c r="L131" s="32" t="n"/>
      <c r="M131" s="32" t="n"/>
      <c r="N131" s="32" t="n"/>
      <c r="O131" s="32" t="n"/>
    </row>
    <row r="132">
      <c r="A132" s="31" t="n">
        <v>34890</v>
      </c>
      <c r="B132" s="32" t="n">
        <v>760.2</v>
      </c>
      <c r="C132" s="19">
        <f>IF(OR(B132="",B131=""),"",LN(B132/B131))</f>
        <v/>
      </c>
      <c r="D132" s="16">
        <f>STDEV(C113:C132)*SQRT(252)</f>
        <v/>
      </c>
      <c r="E132" s="32" t="n">
        <v>87.09</v>
      </c>
      <c r="F132" s="19">
        <f>IF(OR(E132="",E131=""),"",LN(E132/E131))</f>
        <v/>
      </c>
      <c r="G132" s="33" t="n">
        <v>8.3223</v>
      </c>
      <c r="H132" s="19">
        <f>IF(OR(G132="",G131=""),"",LN(G132/G131))</f>
        <v/>
      </c>
      <c r="I132" s="32" t="n"/>
      <c r="J132" s="32" t="n">
        <v>12.19</v>
      </c>
      <c r="K132" s="32" t="n">
        <v>6.04</v>
      </c>
      <c r="L132" s="32" t="n"/>
      <c r="M132" s="32" t="n"/>
      <c r="N132" s="32" t="n"/>
      <c r="O132" s="32" t="n"/>
    </row>
    <row r="133">
      <c r="A133" s="31" t="n">
        <v>34891</v>
      </c>
      <c r="B133" s="32" t="n">
        <v>760.6</v>
      </c>
      <c r="C133" s="19">
        <f>IF(OR(B133="",B132=""),"",LN(B133/B132))</f>
        <v/>
      </c>
      <c r="D133" s="16">
        <f>STDEV(C114:C133)*SQRT(252)</f>
        <v/>
      </c>
      <c r="E133" s="32" t="n">
        <v>87.45</v>
      </c>
      <c r="F133" s="19">
        <f>IF(OR(E133="",E132=""),"",LN(E133/E132))</f>
        <v/>
      </c>
      <c r="G133" s="33" t="n">
        <v>8.321999999999999</v>
      </c>
      <c r="H133" s="19">
        <f>IF(OR(G133="",G132=""),"",LN(G133/G132))</f>
        <v/>
      </c>
      <c r="I133" s="32" t="n"/>
      <c r="J133" s="32" t="n">
        <v>12.25</v>
      </c>
      <c r="K133" s="32" t="n">
        <v>6.09</v>
      </c>
      <c r="L133" s="32" t="n"/>
      <c r="M133" s="32" t="n"/>
      <c r="N133" s="32" t="n"/>
      <c r="O133" s="32" t="n"/>
    </row>
    <row r="134">
      <c r="A134" s="31" t="n">
        <v>34892</v>
      </c>
      <c r="B134" s="32" t="n">
        <v>760.7</v>
      </c>
      <c r="C134" s="19">
        <f>IF(OR(B134="",B133=""),"",LN(B134/B133))</f>
        <v/>
      </c>
      <c r="D134" s="16">
        <f>STDEV(C115:C134)*SQRT(252)</f>
        <v/>
      </c>
      <c r="E134" s="32" t="n">
        <v>87.51000000000001</v>
      </c>
      <c r="F134" s="19">
        <f>IF(OR(E134="",E133=""),"",LN(E134/E133))</f>
        <v/>
      </c>
      <c r="G134" s="33" t="n">
        <v>8.3217</v>
      </c>
      <c r="H134" s="19">
        <f>IF(OR(G134="",G133=""),"",LN(G134/G133))</f>
        <v/>
      </c>
      <c r="I134" s="32" t="n"/>
      <c r="J134" s="32" t="n">
        <v>12.31</v>
      </c>
      <c r="K134" s="32" t="n">
        <v>6.1</v>
      </c>
      <c r="L134" s="32" t="n"/>
      <c r="M134" s="32" t="n"/>
      <c r="N134" s="32" t="n"/>
      <c r="O134" s="32" t="n"/>
    </row>
    <row r="135">
      <c r="A135" s="31" t="n">
        <v>34893</v>
      </c>
      <c r="B135" s="32" t="n">
        <v>760.3</v>
      </c>
      <c r="C135" s="19">
        <f>IF(OR(B135="",B134=""),"",LN(B135/B134))</f>
        <v/>
      </c>
      <c r="D135" s="16">
        <f>STDEV(C116:C135)*SQRT(252)</f>
        <v/>
      </c>
      <c r="E135" s="32" t="n">
        <v>87.40000000000001</v>
      </c>
      <c r="F135" s="19">
        <f>IF(OR(E135="",E134=""),"",LN(E135/E134))</f>
        <v/>
      </c>
      <c r="G135" s="33" t="n">
        <v>8.321400000000001</v>
      </c>
      <c r="H135" s="19">
        <f>IF(OR(G135="",G134=""),"",LN(G135/G134))</f>
        <v/>
      </c>
      <c r="I135" s="32" t="n"/>
      <c r="J135" s="32" t="n">
        <v>12.56</v>
      </c>
      <c r="K135" s="32" t="n">
        <v>6.09</v>
      </c>
      <c r="L135" s="32" t="n"/>
      <c r="M135" s="32" t="n"/>
      <c r="N135" s="32" t="n"/>
      <c r="O135" s="32" t="n"/>
    </row>
    <row r="136">
      <c r="A136" s="31" t="n">
        <v>34894</v>
      </c>
      <c r="B136" s="32" t="n">
        <v>760.1</v>
      </c>
      <c r="C136" s="19">
        <f>IF(OR(B136="",B135=""),"",LN(B136/B135))</f>
        <v/>
      </c>
      <c r="D136" s="16">
        <f>STDEV(C117:C136)*SQRT(252)</f>
        <v/>
      </c>
      <c r="E136" s="32" t="n">
        <v>87.89</v>
      </c>
      <c r="F136" s="19">
        <f>IF(OR(E136="",E135=""),"",LN(E136/E135))</f>
        <v/>
      </c>
      <c r="G136" s="33" t="n">
        <v>8.321099999999999</v>
      </c>
      <c r="H136" s="19">
        <f>IF(OR(G136="",G135=""),"",LN(G136/G135))</f>
        <v/>
      </c>
      <c r="I136" s="32" t="n"/>
      <c r="J136" s="32" t="n">
        <v>12.08</v>
      </c>
      <c r="K136" s="32" t="n">
        <v>6.15</v>
      </c>
      <c r="L136" s="32" t="n"/>
      <c r="M136" s="32" t="n"/>
      <c r="N136" s="32" t="n"/>
      <c r="O136" s="32" t="n"/>
    </row>
    <row r="137">
      <c r="A137" s="31" t="n">
        <v>34897</v>
      </c>
      <c r="B137" s="32" t="n">
        <v>762.1</v>
      </c>
      <c r="C137" s="19">
        <f>IF(OR(B137="",B136=""),"",LN(B137/B136))</f>
        <v/>
      </c>
      <c r="D137" s="16">
        <f>STDEV(C118:C137)*SQRT(252)</f>
        <v/>
      </c>
      <c r="E137" s="32" t="n">
        <v>88.65000000000001</v>
      </c>
      <c r="F137" s="19">
        <f>IF(OR(E137="",E136=""),"",LN(E137/E136))</f>
        <v/>
      </c>
      <c r="G137" s="33" t="n">
        <v>8.3209</v>
      </c>
      <c r="H137" s="19">
        <f>IF(OR(G137="",G136=""),"",LN(G137/G136))</f>
        <v/>
      </c>
      <c r="I137" s="32" t="n"/>
      <c r="J137" s="32" t="n">
        <v>12.26</v>
      </c>
      <c r="K137" s="32" t="n">
        <v>6.22</v>
      </c>
      <c r="L137" s="32" t="n"/>
      <c r="M137" s="32" t="n"/>
      <c r="N137" s="32" t="n"/>
      <c r="O137" s="32" t="n"/>
    </row>
    <row r="138">
      <c r="A138" s="31" t="n">
        <v>34898</v>
      </c>
      <c r="B138" s="32" t="n">
        <v>762.1</v>
      </c>
      <c r="C138" s="19">
        <f>IF(OR(B138="",B137=""),"",LN(B138/B137))</f>
        <v/>
      </c>
      <c r="D138" s="16">
        <f>STDEV(C119:C138)*SQRT(252)</f>
        <v/>
      </c>
      <c r="E138" s="32" t="n">
        <v>88.34999999999999</v>
      </c>
      <c r="F138" s="19">
        <f>IF(OR(E138="",E137=""),"",LN(E138/E137))</f>
        <v/>
      </c>
      <c r="G138" s="33" t="n">
        <v>8.321300000000001</v>
      </c>
      <c r="H138" s="19">
        <f>IF(OR(G138="",G137=""),"",LN(G138/G137))</f>
        <v/>
      </c>
      <c r="I138" s="32" t="n"/>
      <c r="J138" s="32" t="n">
        <v>12.68</v>
      </c>
      <c r="K138" s="32" t="n">
        <v>6.25</v>
      </c>
      <c r="L138" s="32" t="n"/>
      <c r="M138" s="32" t="n"/>
      <c r="N138" s="32" t="n"/>
      <c r="O138" s="32" t="n"/>
    </row>
    <row r="139">
      <c r="A139" s="31" t="n">
        <v>34899</v>
      </c>
      <c r="B139" s="32" t="n">
        <v>761.2</v>
      </c>
      <c r="C139" s="19">
        <f>IF(OR(B139="",B138=""),"",LN(B139/B138))</f>
        <v/>
      </c>
      <c r="D139" s="16">
        <f>STDEV(C120:C139)*SQRT(252)</f>
        <v/>
      </c>
      <c r="E139" s="32" t="n">
        <v>87.75</v>
      </c>
      <c r="F139" s="19">
        <f>IF(OR(E139="",E138=""),"",LN(E139/E138))</f>
        <v/>
      </c>
      <c r="G139" s="33" t="n">
        <v>8.321099999999999</v>
      </c>
      <c r="H139" s="19">
        <f>IF(OR(G139="",G138=""),"",LN(G139/G138))</f>
        <v/>
      </c>
      <c r="I139" s="32" t="n"/>
      <c r="J139" s="32" t="n">
        <v>13.49</v>
      </c>
      <c r="K139" s="32" t="n">
        <v>6.43</v>
      </c>
      <c r="L139" s="32" t="n"/>
      <c r="M139" s="32" t="n"/>
      <c r="N139" s="32" t="n"/>
      <c r="O139" s="32" t="n"/>
    </row>
    <row r="140">
      <c r="A140" s="31" t="n">
        <v>34900</v>
      </c>
      <c r="B140" s="32" t="n">
        <v>759.9</v>
      </c>
      <c r="C140" s="19">
        <f>IF(OR(B140="",B139=""),"",LN(B140/B139))</f>
        <v/>
      </c>
      <c r="D140" s="16">
        <f>STDEV(C121:C140)*SQRT(252)</f>
        <v/>
      </c>
      <c r="E140" s="32" t="n">
        <v>87.76000000000001</v>
      </c>
      <c r="F140" s="19">
        <f>IF(OR(E140="",E139=""),"",LN(E140/E139))</f>
        <v/>
      </c>
      <c r="G140" s="33" t="n">
        <v>8.320399999999999</v>
      </c>
      <c r="H140" s="19">
        <f>IF(OR(G140="",G139=""),"",LN(G140/G139))</f>
        <v/>
      </c>
      <c r="I140" s="32" t="n"/>
      <c r="J140" s="32" t="n">
        <v>12.78</v>
      </c>
      <c r="K140" s="32" t="n">
        <v>6.43</v>
      </c>
      <c r="L140" s="32" t="n"/>
      <c r="M140" s="32" t="n"/>
      <c r="N140" s="32" t="n"/>
      <c r="O140" s="32" t="n"/>
    </row>
    <row r="141">
      <c r="A141" s="31" t="n">
        <v>34901</v>
      </c>
      <c r="B141" s="32" t="n">
        <v>759.5</v>
      </c>
      <c r="C141" s="19">
        <f>IF(OR(B141="",B140=""),"",LN(B141/B140))</f>
        <v/>
      </c>
      <c r="D141" s="16">
        <f>STDEV(C122:C141)*SQRT(252)</f>
        <v/>
      </c>
      <c r="E141" s="32" t="n">
        <v>88.55</v>
      </c>
      <c r="F141" s="19">
        <f>IF(OR(E141="",E140=""),"",LN(E141/E140))</f>
        <v/>
      </c>
      <c r="G141" s="33" t="n">
        <v>8.3202</v>
      </c>
      <c r="H141" s="19">
        <f>IF(OR(G141="",G140=""),"",LN(G141/G140))</f>
        <v/>
      </c>
      <c r="I141" s="32" t="n"/>
      <c r="J141" s="32" t="n">
        <v>12.37</v>
      </c>
      <c r="K141" s="32" t="n">
        <v>6.53</v>
      </c>
      <c r="L141" s="32" t="n"/>
      <c r="M141" s="32" t="n"/>
      <c r="N141" s="32" t="n"/>
      <c r="O141" s="32" t="n"/>
    </row>
    <row r="142">
      <c r="A142" s="31" t="n">
        <v>34904</v>
      </c>
      <c r="B142" s="32" t="n">
        <v>759.1</v>
      </c>
      <c r="C142" s="19">
        <f>IF(OR(B142="",B141=""),"",LN(B142/B141))</f>
        <v/>
      </c>
      <c r="D142" s="16">
        <f>STDEV(C123:C142)*SQRT(252)</f>
        <v/>
      </c>
      <c r="E142" s="32" t="n">
        <v>87.55</v>
      </c>
      <c r="F142" s="19">
        <f>IF(OR(E142="",E141=""),"",LN(E142/E141))</f>
        <v/>
      </c>
      <c r="G142" s="33" t="n">
        <v>8.320399999999999</v>
      </c>
      <c r="H142" s="19">
        <f>IF(OR(G142="",G141=""),"",LN(G142/G141))</f>
        <v/>
      </c>
      <c r="I142" s="32" t="n"/>
      <c r="J142" s="32" t="n">
        <v>12.55</v>
      </c>
      <c r="K142" s="32" t="n">
        <v>6.46</v>
      </c>
      <c r="L142" s="32" t="n"/>
      <c r="M142" s="32" t="n"/>
      <c r="N142" s="32" t="n"/>
      <c r="O142" s="32" t="n"/>
    </row>
    <row r="143">
      <c r="A143" s="31" t="n">
        <v>34905</v>
      </c>
      <c r="B143" s="32" t="n">
        <v>759.2</v>
      </c>
      <c r="C143" s="19">
        <f>IF(OR(B143="",B142=""),"",LN(B143/B142))</f>
        <v/>
      </c>
      <c r="D143" s="16">
        <f>STDEV(C124:C143)*SQRT(252)</f>
        <v/>
      </c>
      <c r="E143" s="32" t="n">
        <v>87.88</v>
      </c>
      <c r="F143" s="19">
        <f>IF(OR(E143="",E142=""),"",LN(E143/E142))</f>
        <v/>
      </c>
      <c r="G143" s="33" t="n">
        <v>8.3203</v>
      </c>
      <c r="H143" s="19">
        <f>IF(OR(G143="",G142=""),"",LN(G143/G142))</f>
        <v/>
      </c>
      <c r="I143" s="32" t="n"/>
      <c r="J143" s="32" t="n">
        <v>12.77</v>
      </c>
      <c r="K143" s="32" t="n">
        <v>6.43</v>
      </c>
      <c r="L143" s="32" t="n"/>
      <c r="M143" s="32" t="n"/>
      <c r="N143" s="32" t="n"/>
      <c r="O143" s="32" t="n"/>
    </row>
    <row r="144">
      <c r="A144" s="31" t="n">
        <v>34906</v>
      </c>
      <c r="B144" s="32" t="n">
        <v>759.1</v>
      </c>
      <c r="C144" s="19">
        <f>IF(OR(B144="",B143=""),"",LN(B144/B143))</f>
        <v/>
      </c>
      <c r="D144" s="16">
        <f>STDEV(C125:C144)*SQRT(252)</f>
        <v/>
      </c>
      <c r="E144" s="32" t="n">
        <v>87.95</v>
      </c>
      <c r="F144" s="19">
        <f>IF(OR(E144="",E143=""),"",LN(E144/E143))</f>
        <v/>
      </c>
      <c r="G144" s="33" t="n">
        <v>8.3202</v>
      </c>
      <c r="H144" s="19">
        <f>IF(OR(G144="",G143=""),"",LN(G144/G143))</f>
        <v/>
      </c>
      <c r="I144" s="32" t="n"/>
      <c r="J144" s="32" t="n">
        <v>13.18</v>
      </c>
      <c r="K144" s="32" t="n">
        <v>6.48</v>
      </c>
      <c r="L144" s="32" t="n"/>
      <c r="M144" s="32" t="n"/>
      <c r="N144" s="32" t="n"/>
      <c r="O144" s="32" t="n"/>
    </row>
    <row r="145">
      <c r="A145" s="31" t="n">
        <v>34907</v>
      </c>
      <c r="B145" s="32" t="n">
        <v>759.1</v>
      </c>
      <c r="C145" s="19">
        <f>IF(OR(B145="",B144=""),"",LN(B145/B144))</f>
        <v/>
      </c>
      <c r="D145" s="16">
        <f>STDEV(C126:C145)*SQRT(252)</f>
        <v/>
      </c>
      <c r="E145" s="32" t="n">
        <v>87.95</v>
      </c>
      <c r="F145" s="19">
        <f>IF(OR(E145="",E144=""),"",LN(E145/E144))</f>
        <v/>
      </c>
      <c r="G145" s="33" t="n">
        <v>8.3202</v>
      </c>
      <c r="H145" s="19">
        <f>IF(OR(G145="",G144=""),"",LN(G145/G144))</f>
        <v/>
      </c>
      <c r="I145" s="32" t="n"/>
      <c r="J145" s="32" t="n">
        <v>13.18</v>
      </c>
      <c r="K145" s="32" t="n">
        <v>6.43</v>
      </c>
      <c r="L145" s="32" t="n"/>
      <c r="M145" s="32" t="n"/>
      <c r="N145" s="32" t="n"/>
      <c r="O145" s="32" t="n"/>
    </row>
    <row r="146">
      <c r="A146" s="31" t="n">
        <v>34908</v>
      </c>
      <c r="B146" s="32" t="n">
        <v>759</v>
      </c>
      <c r="C146" s="19">
        <f>IF(OR(B146="",B145=""),"",LN(B146/B145))</f>
        <v/>
      </c>
      <c r="D146" s="16">
        <f>STDEV(C127:C146)*SQRT(252)</f>
        <v/>
      </c>
      <c r="E146" s="32" t="n">
        <v>88.18000000000001</v>
      </c>
      <c r="F146" s="19">
        <f>IF(OR(E146="",E145=""),"",LN(E146/E145))</f>
        <v/>
      </c>
      <c r="G146" s="33" t="n">
        <v>8.3203</v>
      </c>
      <c r="H146" s="19">
        <f>IF(OR(G146="",G145=""),"",LN(G146/G145))</f>
        <v/>
      </c>
      <c r="I146" s="32" t="n"/>
      <c r="J146" s="32" t="n">
        <v>13.18</v>
      </c>
      <c r="K146" s="32" t="n">
        <v>6.49</v>
      </c>
      <c r="L146" s="32" t="n"/>
      <c r="M146" s="32" t="n"/>
      <c r="N146" s="32" t="n"/>
      <c r="O146" s="32" t="n"/>
    </row>
    <row r="147">
      <c r="A147" s="31" t="n">
        <v>34911</v>
      </c>
      <c r="B147" s="32" t="n">
        <v>759.5</v>
      </c>
      <c r="C147" s="19">
        <f>IF(OR(B147="",B146=""),"",LN(B147/B146))</f>
        <v/>
      </c>
      <c r="D147" s="16">
        <f>STDEV(C128:C147)*SQRT(252)</f>
        <v/>
      </c>
      <c r="E147" s="32" t="n">
        <v>88.34</v>
      </c>
      <c r="F147" s="19">
        <f>IF(OR(E147="",E146=""),"",LN(E147/E146))</f>
        <v/>
      </c>
      <c r="G147" s="33" t="n">
        <v>8.3203</v>
      </c>
      <c r="H147" s="19">
        <f>IF(OR(G147="",G146=""),"",LN(G147/G146))</f>
        <v/>
      </c>
      <c r="I147" s="32" t="n"/>
      <c r="J147" s="32" t="n">
        <v>13.49</v>
      </c>
      <c r="K147" s="32" t="n">
        <v>6.45</v>
      </c>
      <c r="L147" s="32" t="n"/>
      <c r="M147" s="32" t="n"/>
      <c r="N147" s="32" t="n"/>
      <c r="O147" s="32" t="n"/>
    </row>
    <row r="148">
      <c r="A148" s="31" t="n">
        <v>34912</v>
      </c>
      <c r="B148" s="32" t="n">
        <v>760.1</v>
      </c>
      <c r="C148" s="19">
        <f>IF(OR(B148="",B147=""),"",LN(B148/B147))</f>
        <v/>
      </c>
      <c r="D148" s="16">
        <f>STDEV(C129:C148)*SQRT(252)</f>
        <v/>
      </c>
      <c r="E148" s="32" t="n">
        <v>88.43000000000001</v>
      </c>
      <c r="F148" s="19">
        <f>IF(OR(E148="",E147=""),"",LN(E148/E147))</f>
        <v/>
      </c>
      <c r="G148" s="33" t="n">
        <v>8.32</v>
      </c>
      <c r="H148" s="19">
        <f>IF(OR(G148="",G147=""),"",LN(G148/G147))</f>
        <v/>
      </c>
      <c r="I148" s="32" t="n"/>
      <c r="J148" s="32" t="n">
        <v>13.56</v>
      </c>
      <c r="K148" s="32" t="n">
        <v>6.5</v>
      </c>
      <c r="L148" s="32" t="n"/>
      <c r="M148" s="32" t="n"/>
      <c r="N148" s="32" t="n"/>
      <c r="O148" s="32" t="n"/>
    </row>
    <row r="149">
      <c r="A149" s="31" t="n">
        <v>34913</v>
      </c>
      <c r="B149" s="32" t="n">
        <v>760.2</v>
      </c>
      <c r="C149" s="19">
        <f>IF(OR(B149="",B148=""),"",LN(B149/B148))</f>
        <v/>
      </c>
      <c r="D149" s="16">
        <f>STDEV(C130:C149)*SQRT(252)</f>
        <v/>
      </c>
      <c r="E149" s="32" t="n">
        <v>90.81999999999999</v>
      </c>
      <c r="F149" s="19">
        <f>IF(OR(E149="",E148=""),"",LN(E149/E148))</f>
        <v/>
      </c>
      <c r="G149" s="33" t="n">
        <v>8.3202</v>
      </c>
      <c r="H149" s="19">
        <f>IF(OR(G149="",G148=""),"",LN(G149/G148))</f>
        <v/>
      </c>
      <c r="I149" s="32" t="n"/>
      <c r="J149" s="32" t="n">
        <v>13.66</v>
      </c>
      <c r="K149" s="32" t="n">
        <v>6.44</v>
      </c>
      <c r="L149" s="32" t="n"/>
      <c r="M149" s="32" t="n"/>
      <c r="N149" s="32" t="n"/>
      <c r="O149" s="32" t="n"/>
    </row>
    <row r="150">
      <c r="A150" s="31" t="n">
        <v>34914</v>
      </c>
      <c r="B150" s="32" t="n">
        <v>760.5</v>
      </c>
      <c r="C150" s="19">
        <f>IF(OR(B150="",B149=""),"",LN(B150/B149))</f>
        <v/>
      </c>
      <c r="D150" s="16">
        <f>STDEV(C131:C150)*SQRT(252)</f>
        <v/>
      </c>
      <c r="E150" s="32" t="n">
        <v>90.45</v>
      </c>
      <c r="F150" s="19">
        <f>IF(OR(E150="",E149=""),"",LN(E150/E149))</f>
        <v/>
      </c>
      <c r="G150" s="33" t="n">
        <v>8.3202</v>
      </c>
      <c r="H150" s="19">
        <f>IF(OR(G150="",G149=""),"",LN(G150/G149))</f>
        <v/>
      </c>
      <c r="I150" s="32" t="n"/>
      <c r="J150" s="32" t="n">
        <v>13.78</v>
      </c>
      <c r="K150" s="32" t="n">
        <v>6.53</v>
      </c>
      <c r="L150" s="32" t="n"/>
      <c r="M150" s="32" t="n"/>
      <c r="N150" s="32" t="n"/>
      <c r="O150" s="32" t="n"/>
    </row>
    <row r="151">
      <c r="A151" s="31" t="n">
        <v>34915</v>
      </c>
      <c r="B151" s="32" t="n">
        <v>758.5</v>
      </c>
      <c r="C151" s="19">
        <f>IF(OR(B151="",B150=""),"",LN(B151/B150))</f>
        <v/>
      </c>
      <c r="D151" s="16">
        <f>STDEV(C132:C151)*SQRT(252)</f>
        <v/>
      </c>
      <c r="E151" s="32" t="n">
        <v>91.25</v>
      </c>
      <c r="F151" s="19">
        <f>IF(OR(E151="",E150=""),"",LN(E151/E150))</f>
        <v/>
      </c>
      <c r="G151" s="33" t="n">
        <v>8.300000000000001</v>
      </c>
      <c r="H151" s="19">
        <f>IF(OR(G151="",G150=""),"",LN(G151/G150))</f>
        <v/>
      </c>
      <c r="I151" s="32" t="n"/>
      <c r="J151" s="32" t="n">
        <v>13.21</v>
      </c>
      <c r="K151" s="32" t="n">
        <v>6.5</v>
      </c>
      <c r="L151" s="32" t="n"/>
      <c r="M151" s="32" t="n"/>
      <c r="N151" s="32" t="n"/>
      <c r="O151" s="32" t="n"/>
    </row>
    <row r="152">
      <c r="A152" s="31" t="n">
        <v>34918</v>
      </c>
      <c r="B152" s="32" t="n">
        <v>762</v>
      </c>
      <c r="C152" s="19">
        <f>IF(OR(B152="",B151=""),"",LN(B152/B151))</f>
        <v/>
      </c>
      <c r="D152" s="16">
        <f>STDEV(C133:C152)*SQRT(252)</f>
        <v/>
      </c>
      <c r="E152" s="32" t="n">
        <v>91.3</v>
      </c>
      <c r="F152" s="19">
        <f>IF(OR(E152="",E151=""),"",LN(E152/E151))</f>
        <v/>
      </c>
      <c r="G152" s="33" t="n">
        <v>8.32</v>
      </c>
      <c r="H152" s="19">
        <f>IF(OR(G152="",G151=""),"",LN(G152/G151))</f>
        <v/>
      </c>
      <c r="I152" s="32" t="n"/>
      <c r="J152" s="32" t="n">
        <v>13.1</v>
      </c>
      <c r="K152" s="32" t="n">
        <v>6.48</v>
      </c>
      <c r="L152" s="32" t="n"/>
      <c r="M152" s="32" t="n"/>
      <c r="N152" s="32" t="n"/>
      <c r="O152" s="32" t="n"/>
    </row>
    <row r="153">
      <c r="A153" s="31" t="n">
        <v>34919</v>
      </c>
      <c r="B153" s="32" t="n">
        <v>761.6</v>
      </c>
      <c r="C153" s="19">
        <f>IF(OR(B153="",B152=""),"",LN(B153/B152))</f>
        <v/>
      </c>
      <c r="D153" s="16">
        <f>STDEV(C134:C153)*SQRT(252)</f>
        <v/>
      </c>
      <c r="E153" s="32" t="n">
        <v>91.77</v>
      </c>
      <c r="F153" s="19">
        <f>IF(OR(E153="",E152=""),"",LN(E153/E152))</f>
        <v/>
      </c>
      <c r="G153" s="33" t="n">
        <v>8.321400000000001</v>
      </c>
      <c r="H153" s="19">
        <f>IF(OR(G153="",G152=""),"",LN(G153/G152))</f>
        <v/>
      </c>
      <c r="I153" s="32" t="n"/>
      <c r="J153" s="32" t="n">
        <v>13.06</v>
      </c>
      <c r="K153" s="32" t="n">
        <v>6.47</v>
      </c>
      <c r="L153" s="32" t="n"/>
      <c r="M153" s="32" t="n"/>
      <c r="N153" s="32" t="n"/>
      <c r="O153" s="32" t="n"/>
    </row>
    <row r="154">
      <c r="A154" s="31" t="n">
        <v>34920</v>
      </c>
      <c r="B154" s="32" t="n">
        <v>761.2</v>
      </c>
      <c r="C154" s="19">
        <f>IF(OR(B154="",B153=""),"",LN(B154/B153))</f>
        <v/>
      </c>
      <c r="D154" s="16">
        <f>STDEV(C135:C154)*SQRT(252)</f>
        <v/>
      </c>
      <c r="E154" s="32" t="n">
        <v>91.56999999999999</v>
      </c>
      <c r="F154" s="19">
        <f>IF(OR(E154="",E153=""),"",LN(E154/E153))</f>
        <v/>
      </c>
      <c r="G154" s="33" t="n">
        <v>8.3216</v>
      </c>
      <c r="H154" s="19">
        <f>IF(OR(G154="",G153=""),"",LN(G154/G153))</f>
        <v/>
      </c>
      <c r="I154" s="32" t="n"/>
      <c r="J154" s="32" t="n">
        <v>12.75</v>
      </c>
      <c r="K154" s="32" t="n">
        <v>6.47</v>
      </c>
      <c r="L154" s="32" t="n"/>
      <c r="M154" s="32" t="n"/>
      <c r="N154" s="32" t="n"/>
      <c r="O154" s="32" t="n"/>
    </row>
    <row r="155">
      <c r="A155" s="31" t="n">
        <v>34921</v>
      </c>
      <c r="B155" s="32" t="n">
        <v>761</v>
      </c>
      <c r="C155" s="19">
        <f>IF(OR(B155="",B154=""),"",LN(B155/B154))</f>
        <v/>
      </c>
      <c r="D155" s="16">
        <f>STDEV(C136:C155)*SQRT(252)</f>
        <v/>
      </c>
      <c r="E155" s="32" t="n">
        <v>92.83</v>
      </c>
      <c r="F155" s="19">
        <f>IF(OR(E155="",E154=""),"",LN(E155/E154))</f>
        <v/>
      </c>
      <c r="G155" s="33" t="n">
        <v>8.3223</v>
      </c>
      <c r="H155" s="19">
        <f>IF(OR(G155="",G154=""),"",LN(G155/G154))</f>
        <v/>
      </c>
      <c r="I155" s="32" t="n"/>
      <c r="J155" s="32" t="n">
        <v>13</v>
      </c>
      <c r="K155" s="32" t="n">
        <v>6.51</v>
      </c>
      <c r="L155" s="32" t="n"/>
      <c r="M155" s="32" t="n"/>
      <c r="N155" s="32" t="n"/>
      <c r="O155" s="32" t="n"/>
    </row>
    <row r="156">
      <c r="A156" s="31" t="n">
        <v>34922</v>
      </c>
      <c r="B156" s="32" t="n">
        <v>761.3</v>
      </c>
      <c r="C156" s="19">
        <f>IF(OR(B156="",B155=""),"",LN(B156/B155))</f>
        <v/>
      </c>
      <c r="D156" s="16">
        <f>STDEV(C137:C156)*SQRT(252)</f>
        <v/>
      </c>
      <c r="E156" s="32" t="n">
        <v>93.77</v>
      </c>
      <c r="F156" s="19">
        <f>IF(OR(E156="",E155=""),"",LN(E156/E155))</f>
        <v/>
      </c>
      <c r="G156" s="33" t="n">
        <v>8.3225</v>
      </c>
      <c r="H156" s="19">
        <f>IF(OR(G156="",G155=""),"",LN(G156/G155))</f>
        <v/>
      </c>
      <c r="I156" s="32" t="n"/>
      <c r="J156" s="32" t="n">
        <v>12.9</v>
      </c>
      <c r="K156" s="32" t="n">
        <v>6.59</v>
      </c>
      <c r="L156" s="32" t="n"/>
      <c r="M156" s="32" t="n"/>
      <c r="N156" s="32" t="n"/>
      <c r="O156" s="32" t="n"/>
    </row>
    <row r="157">
      <c r="A157" s="31" t="n">
        <v>34925</v>
      </c>
      <c r="B157" s="32" t="n">
        <v>763.1</v>
      </c>
      <c r="C157" s="19">
        <f>IF(OR(B157="",B156=""),"",LN(B157/B156))</f>
        <v/>
      </c>
      <c r="D157" s="16">
        <f>STDEV(C138:C157)*SQRT(252)</f>
        <v/>
      </c>
      <c r="E157" s="32" t="n">
        <v>93.61</v>
      </c>
      <c r="F157" s="19">
        <f>IF(OR(E157="",E156=""),"",LN(E157/E156))</f>
        <v/>
      </c>
      <c r="G157" s="33" t="n">
        <v>8.3238</v>
      </c>
      <c r="H157" s="19">
        <f>IF(OR(G157="",G156=""),"",LN(G157/G156))</f>
        <v/>
      </c>
      <c r="I157" s="32" t="n"/>
      <c r="J157" s="32" t="n">
        <v>13.24</v>
      </c>
      <c r="K157" s="32" t="n">
        <v>6.59</v>
      </c>
      <c r="L157" s="32" t="n"/>
      <c r="M157" s="32" t="n"/>
      <c r="N157" s="32" t="n"/>
      <c r="O157" s="32" t="n"/>
    </row>
    <row r="158">
      <c r="A158" s="31" t="n">
        <v>34926</v>
      </c>
      <c r="B158" s="32" t="n">
        <v>763.1</v>
      </c>
      <c r="C158" s="19">
        <f>IF(OR(B158="",B157=""),"",LN(B158/B157))</f>
        <v/>
      </c>
      <c r="D158" s="16">
        <f>STDEV(C139:C158)*SQRT(252)</f>
        <v/>
      </c>
      <c r="E158" s="32" t="n">
        <v>96.68000000000001</v>
      </c>
      <c r="F158" s="19">
        <f>IF(OR(E158="",E157=""),"",LN(E158/E157))</f>
        <v/>
      </c>
      <c r="G158" s="33" t="n">
        <v>8.325699999999999</v>
      </c>
      <c r="H158" s="19">
        <f>IF(OR(G158="",G157=""),"",LN(G158/G157))</f>
        <v/>
      </c>
      <c r="I158" s="32" t="n"/>
      <c r="J158" s="32" t="n">
        <v>12.35</v>
      </c>
      <c r="K158" s="32" t="n">
        <v>6.57</v>
      </c>
      <c r="L158" s="32" t="n"/>
      <c r="M158" s="32" t="n"/>
      <c r="N158" s="32" t="n"/>
      <c r="O158" s="32" t="n"/>
    </row>
    <row r="159">
      <c r="A159" s="31" t="n">
        <v>34927</v>
      </c>
      <c r="B159" s="32" t="n">
        <v>765</v>
      </c>
      <c r="C159" s="19">
        <f>IF(OR(B159="",B158=""),"",LN(B159/B158))</f>
        <v/>
      </c>
      <c r="D159" s="16">
        <f>STDEV(C140:C159)*SQRT(252)</f>
        <v/>
      </c>
      <c r="E159" s="32" t="n">
        <v>97.8</v>
      </c>
      <c r="F159" s="19">
        <f>IF(OR(E159="",E158=""),"",LN(E159/E158))</f>
        <v/>
      </c>
      <c r="G159" s="33" t="n">
        <v>8.3294</v>
      </c>
      <c r="H159" s="19">
        <f>IF(OR(G159="",G158=""),"",LN(G159/G158))</f>
        <v/>
      </c>
      <c r="I159" s="32" t="n"/>
      <c r="J159" s="32" t="n">
        <v>12.45</v>
      </c>
      <c r="K159" s="32" t="n">
        <v>6.54</v>
      </c>
      <c r="L159" s="32" t="n"/>
      <c r="M159" s="32" t="n"/>
      <c r="N159" s="32" t="n"/>
      <c r="O159" s="32" t="n"/>
    </row>
    <row r="160">
      <c r="A160" s="31" t="n">
        <v>34928</v>
      </c>
      <c r="B160" s="32" t="n">
        <v>773.2</v>
      </c>
      <c r="C160" s="19">
        <f>IF(OR(B160="",B159=""),"",LN(B160/B159))</f>
        <v/>
      </c>
      <c r="D160" s="16">
        <f>STDEV(C141:C160)*SQRT(252)</f>
        <v/>
      </c>
      <c r="E160" s="32" t="n">
        <v>97.84999999999999</v>
      </c>
      <c r="F160" s="19">
        <f>IF(OR(E160="",E159=""),"",LN(E160/E159))</f>
        <v/>
      </c>
      <c r="G160" s="33" t="n">
        <v>8.320600000000001</v>
      </c>
      <c r="H160" s="19">
        <f>IF(OR(G160="",G159=""),"",LN(G160/G159))</f>
        <v/>
      </c>
      <c r="I160" s="32" t="n"/>
      <c r="J160" s="32" t="n">
        <v>12.13</v>
      </c>
      <c r="K160" s="32" t="n">
        <v>6.57</v>
      </c>
      <c r="L160" s="32" t="n"/>
      <c r="M160" s="32" t="n"/>
      <c r="N160" s="32" t="n"/>
      <c r="O160" s="32" t="n"/>
    </row>
    <row r="161">
      <c r="A161" s="31" t="n">
        <v>34929</v>
      </c>
      <c r="B161" s="32" t="n">
        <v>766.6</v>
      </c>
      <c r="C161" s="19">
        <f>IF(OR(B161="",B160=""),"",LN(B161/B160))</f>
        <v/>
      </c>
      <c r="D161" s="16">
        <f>STDEV(C142:C161)*SQRT(252)</f>
        <v/>
      </c>
      <c r="E161" s="32" t="n">
        <v>96.95</v>
      </c>
      <c r="F161" s="19">
        <f>IF(OR(E161="",E160=""),"",LN(E161/E160))</f>
        <v/>
      </c>
      <c r="G161" s="33" t="n">
        <v>8.3217</v>
      </c>
      <c r="H161" s="19">
        <f>IF(OR(G161="",G160=""),"",LN(G161/G160))</f>
        <v/>
      </c>
      <c r="I161" s="32" t="n"/>
      <c r="J161" s="32" t="n">
        <v>12.03</v>
      </c>
      <c r="K161" s="32" t="n">
        <v>6.57</v>
      </c>
      <c r="L161" s="32" t="n"/>
      <c r="M161" s="32" t="n"/>
      <c r="N161" s="32" t="n"/>
      <c r="O161" s="32" t="n"/>
    </row>
    <row r="162">
      <c r="A162" s="31" t="n">
        <v>34932</v>
      </c>
      <c r="B162" s="32" t="n">
        <v>777.7</v>
      </c>
      <c r="C162" s="19">
        <f>IF(OR(B162="",B161=""),"",LN(B162/B161))</f>
        <v/>
      </c>
      <c r="D162" s="16">
        <f>STDEV(C143:C162)*SQRT(252)</f>
        <v/>
      </c>
      <c r="E162" s="32" t="n">
        <v>96.55</v>
      </c>
      <c r="F162" s="19">
        <f>IF(OR(E162="",E161=""),"",LN(E162/E161))</f>
        <v/>
      </c>
      <c r="G162" s="33" t="n">
        <v>8.3322</v>
      </c>
      <c r="H162" s="19">
        <f>IF(OR(G162="",G161=""),"",LN(G162/G161))</f>
        <v/>
      </c>
      <c r="I162" s="32" t="n"/>
      <c r="J162" s="32" t="n">
        <v>13.42</v>
      </c>
      <c r="K162" s="32" t="n">
        <v>6.54</v>
      </c>
      <c r="L162" s="32" t="n"/>
      <c r="M162" s="32" t="n"/>
      <c r="N162" s="32" t="n"/>
      <c r="O162" s="32" t="n"/>
    </row>
    <row r="163">
      <c r="A163" s="31" t="n">
        <v>34933</v>
      </c>
      <c r="B163" s="32" t="n">
        <v>776.3</v>
      </c>
      <c r="C163" s="19">
        <f>IF(OR(B163="",B162=""),"",LN(B163/B162))</f>
        <v/>
      </c>
      <c r="D163" s="16">
        <f>STDEV(C144:C163)*SQRT(252)</f>
        <v/>
      </c>
      <c r="E163" s="32" t="n">
        <v>96.73</v>
      </c>
      <c r="F163" s="19">
        <f>IF(OR(E163="",E162=""),"",LN(E163/E162))</f>
        <v/>
      </c>
      <c r="G163" s="33" t="n">
        <v>8.3325</v>
      </c>
      <c r="H163" s="19">
        <f>IF(OR(G163="",G162=""),"",LN(G163/G162))</f>
        <v/>
      </c>
      <c r="I163" s="32" t="n"/>
      <c r="J163" s="32" t="n">
        <v>12.6</v>
      </c>
      <c r="K163" s="32" t="n">
        <v>6.57</v>
      </c>
      <c r="L163" s="32" t="n"/>
      <c r="M163" s="32" t="n"/>
      <c r="N163" s="32" t="n"/>
      <c r="O163" s="32" t="n"/>
    </row>
    <row r="164">
      <c r="A164" s="31" t="n">
        <v>34934</v>
      </c>
      <c r="B164" s="32" t="n">
        <v>776.9</v>
      </c>
      <c r="C164" s="19">
        <f>IF(OR(B164="",B163=""),"",LN(B164/B163))</f>
        <v/>
      </c>
      <c r="D164" s="16">
        <f>STDEV(C145:C164)*SQRT(252)</f>
        <v/>
      </c>
      <c r="E164" s="32" t="n">
        <v>96.5</v>
      </c>
      <c r="F164" s="19">
        <f>IF(OR(E164="",E163=""),"",LN(E164/E163))</f>
        <v/>
      </c>
      <c r="G164" s="33" t="n">
        <v>8.333299999999999</v>
      </c>
      <c r="H164" s="19">
        <f>IF(OR(G164="",G163=""),"",LN(G164/G163))</f>
        <v/>
      </c>
      <c r="I164" s="32" t="n"/>
      <c r="J164" s="32" t="n">
        <v>13.17</v>
      </c>
      <c r="K164" s="32" t="n">
        <v>6.6</v>
      </c>
      <c r="L164" s="32" t="n"/>
      <c r="M164" s="32" t="n"/>
      <c r="N164" s="32" t="n"/>
      <c r="O164" s="32" t="n"/>
    </row>
    <row r="165">
      <c r="A165" s="31" t="n">
        <v>34935</v>
      </c>
      <c r="B165" s="32" t="n">
        <v>777.5</v>
      </c>
      <c r="C165" s="19">
        <f>IF(OR(B165="",B164=""),"",LN(B165/B164))</f>
        <v/>
      </c>
      <c r="D165" s="16">
        <f>STDEV(C146:C165)*SQRT(252)</f>
        <v/>
      </c>
      <c r="E165" s="32" t="n">
        <v>96.55</v>
      </c>
      <c r="F165" s="19">
        <f>IF(OR(E165="",E164=""),"",LN(E165/E164))</f>
        <v/>
      </c>
      <c r="G165" s="33" t="n">
        <v>8.3348</v>
      </c>
      <c r="H165" s="19">
        <f>IF(OR(G165="",G164=""),"",LN(G165/G164))</f>
        <v/>
      </c>
      <c r="I165" s="32" t="n"/>
      <c r="J165" s="32" t="n">
        <v>12.94</v>
      </c>
      <c r="K165" s="32" t="n">
        <v>6.5</v>
      </c>
      <c r="L165" s="32" t="n"/>
      <c r="M165" s="32" t="n"/>
      <c r="N165" s="32" t="n"/>
      <c r="O165" s="32" t="n"/>
    </row>
    <row r="166">
      <c r="A166" s="31" t="n">
        <v>34936</v>
      </c>
      <c r="B166" s="32" t="n">
        <v>777</v>
      </c>
      <c r="C166" s="19">
        <f>IF(OR(B166="",B165=""),"",LN(B166/B165))</f>
        <v/>
      </c>
      <c r="D166" s="16">
        <f>STDEV(C147:C166)*SQRT(252)</f>
        <v/>
      </c>
      <c r="E166" s="32" t="n">
        <v>96.64</v>
      </c>
      <c r="F166" s="19">
        <f>IF(OR(E166="",E165=""),"",LN(E166/E165))</f>
        <v/>
      </c>
      <c r="G166" s="33" t="n">
        <v>8.3353</v>
      </c>
      <c r="H166" s="19">
        <f>IF(OR(G166="",G165=""),"",LN(G166/G165))</f>
        <v/>
      </c>
      <c r="I166" s="32" t="n"/>
      <c r="J166" s="32" t="n">
        <v>12.33</v>
      </c>
      <c r="K166" s="32" t="n">
        <v>6.38</v>
      </c>
      <c r="L166" s="32" t="n"/>
      <c r="M166" s="32" t="n"/>
      <c r="N166" s="32" t="n"/>
      <c r="O166" s="32" t="n"/>
    </row>
    <row r="167">
      <c r="A167" s="31" t="n">
        <v>34939</v>
      </c>
      <c r="B167" s="32" t="n">
        <v>774.3</v>
      </c>
      <c r="C167" s="19">
        <f>IF(OR(B167="",B166=""),"",LN(B167/B166))</f>
        <v/>
      </c>
      <c r="D167" s="16">
        <f>STDEV(C148:C167)*SQRT(252)</f>
        <v/>
      </c>
      <c r="E167" s="32" t="n">
        <v>96.59999999999999</v>
      </c>
      <c r="F167" s="19">
        <f>IF(OR(E167="",E166=""),"",LN(E167/E166))</f>
        <v/>
      </c>
      <c r="G167" s="33" t="n">
        <v>8.336499999999999</v>
      </c>
      <c r="H167" s="19">
        <f>IF(OR(G167="",G166=""),"",LN(G167/G166))</f>
        <v/>
      </c>
      <c r="I167" s="32" t="n"/>
      <c r="J167" s="32" t="n">
        <v>12.48</v>
      </c>
      <c r="K167" s="32" t="n">
        <v>6.34</v>
      </c>
      <c r="L167" s="32" t="n"/>
      <c r="M167" s="32" t="n"/>
      <c r="N167" s="32" t="n"/>
      <c r="O167" s="32" t="n"/>
    </row>
    <row r="168">
      <c r="A168" s="31" t="n">
        <v>34940</v>
      </c>
      <c r="B168" s="32" t="n">
        <v>774.8</v>
      </c>
      <c r="C168" s="19">
        <f>IF(OR(B168="",B167=""),"",LN(B168/B167))</f>
        <v/>
      </c>
      <c r="D168" s="16">
        <f>STDEV(C149:C168)*SQRT(252)</f>
        <v/>
      </c>
      <c r="E168" s="32" t="n">
        <v>97.63</v>
      </c>
      <c r="F168" s="19">
        <f>IF(OR(E168="",E167=""),"",LN(E168/E167))</f>
        <v/>
      </c>
      <c r="G168" s="33" t="n">
        <v>8.328200000000001</v>
      </c>
      <c r="H168" s="19">
        <f>IF(OR(G168="",G167=""),"",LN(G168/G167))</f>
        <v/>
      </c>
      <c r="I168" s="32" t="n"/>
      <c r="J168" s="32" t="n">
        <v>12.65</v>
      </c>
      <c r="K168" s="32" t="n">
        <v>6.36</v>
      </c>
      <c r="L168" s="32" t="n"/>
      <c r="M168" s="32" t="n"/>
      <c r="N168" s="32" t="n"/>
      <c r="O168" s="32" t="n"/>
    </row>
    <row r="169">
      <c r="A169" s="31" t="n">
        <v>34941</v>
      </c>
      <c r="B169" s="32" t="n">
        <v>765.4</v>
      </c>
      <c r="C169" s="19">
        <f>IF(OR(B169="",B168=""),"",LN(B169/B168))</f>
        <v/>
      </c>
      <c r="D169" s="16">
        <f>STDEV(C150:C169)*SQRT(252)</f>
        <v/>
      </c>
      <c r="E169" s="32" t="n">
        <v>98.95</v>
      </c>
      <c r="F169" s="19">
        <f>IF(OR(E169="",E168=""),"",LN(E169/E168))</f>
        <v/>
      </c>
      <c r="G169" s="33" t="n">
        <v>8.3293</v>
      </c>
      <c r="H169" s="19">
        <f>IF(OR(G169="",G168=""),"",LN(G169/G168))</f>
        <v/>
      </c>
      <c r="I169" s="32" t="n"/>
      <c r="J169" s="32" t="n">
        <v>12.03</v>
      </c>
      <c r="K169" s="32" t="n">
        <v>6.33</v>
      </c>
      <c r="L169" s="32" t="n"/>
      <c r="M169" s="32" t="n"/>
      <c r="N169" s="32" t="n"/>
      <c r="O169" s="32" t="n"/>
    </row>
    <row r="170">
      <c r="A170" s="31" t="n">
        <v>34942</v>
      </c>
      <c r="B170" s="32" t="n">
        <v>773.4</v>
      </c>
      <c r="C170" s="19">
        <f>IF(OR(B170="",B169=""),"",LN(B170/B169))</f>
        <v/>
      </c>
      <c r="D170" s="16">
        <f>STDEV(C151:C170)*SQRT(252)</f>
        <v/>
      </c>
      <c r="E170" s="32" t="n">
        <v>97.75</v>
      </c>
      <c r="F170" s="19">
        <f>IF(OR(E170="",E169=""),"",LN(E170/E169))</f>
        <v/>
      </c>
      <c r="G170" s="33" t="n">
        <v>8.329800000000001</v>
      </c>
      <c r="H170" s="19">
        <f>IF(OR(G170="",G169=""),"",LN(G170/G169))</f>
        <v/>
      </c>
      <c r="I170" s="32" t="n"/>
      <c r="J170" s="32" t="n">
        <v>11.52</v>
      </c>
      <c r="K170" s="32" t="n">
        <v>6.28</v>
      </c>
      <c r="L170" s="32" t="n"/>
      <c r="M170" s="32" t="n"/>
      <c r="N170" s="32" t="n"/>
      <c r="O170" s="32" t="n"/>
    </row>
    <row r="171">
      <c r="A171" s="31" t="n">
        <v>34943</v>
      </c>
      <c r="B171" s="32" t="n">
        <v>773.2</v>
      </c>
      <c r="C171" s="19">
        <f>IF(OR(B171="",B170=""),"",LN(B171/B170))</f>
        <v/>
      </c>
      <c r="D171" s="16">
        <f>STDEV(C152:C171)*SQRT(252)</f>
        <v/>
      </c>
      <c r="E171" s="32" t="n">
        <v>97.48999999999999</v>
      </c>
      <c r="F171" s="19">
        <f>IF(OR(E171="",E170=""),"",LN(E171/E170))</f>
        <v/>
      </c>
      <c r="G171" s="33" t="n">
        <v>8.3292</v>
      </c>
      <c r="H171" s="19">
        <f>IF(OR(G171="",G170=""),"",LN(G171/G170))</f>
        <v/>
      </c>
      <c r="I171" s="32" t="n"/>
      <c r="J171" s="32" t="n">
        <v>11.29</v>
      </c>
      <c r="K171" s="32" t="n">
        <v>6.22</v>
      </c>
      <c r="L171" s="32" t="n"/>
      <c r="M171" s="32" t="n"/>
      <c r="N171" s="32" t="n"/>
      <c r="O171" s="32" t="n"/>
    </row>
    <row r="172">
      <c r="A172" s="31" t="n">
        <v>34947</v>
      </c>
      <c r="B172" s="32" t="n">
        <v>769.9</v>
      </c>
      <c r="C172" s="19">
        <f>IF(OR(B172="",B171=""),"",LN(B172/B171))</f>
        <v/>
      </c>
      <c r="D172" s="16">
        <f>STDEV(C153:C172)*SQRT(252)</f>
        <v/>
      </c>
      <c r="E172" s="32" t="n">
        <v>97.77</v>
      </c>
      <c r="F172" s="19">
        <f>IF(OR(E172="",E171=""),"",LN(E172/E171))</f>
        <v/>
      </c>
      <c r="G172" s="33" t="n">
        <v>8.338100000000001</v>
      </c>
      <c r="H172" s="19">
        <f>IF(OR(G172="",G171=""),"",LN(G172/G171))</f>
        <v/>
      </c>
      <c r="I172" s="32" t="n"/>
      <c r="J172" s="32" t="n">
        <v>11.65</v>
      </c>
      <c r="K172" s="32" t="n">
        <v>6.18</v>
      </c>
      <c r="L172" s="32" t="n"/>
      <c r="M172" s="32" t="n"/>
      <c r="N172" s="32" t="n"/>
      <c r="O172" s="32" t="n"/>
    </row>
    <row r="173">
      <c r="A173" s="31" t="n">
        <v>34948</v>
      </c>
      <c r="B173" s="32" t="n">
        <v>770.9</v>
      </c>
      <c r="C173" s="19">
        <f>IF(OR(B173="",B172=""),"",LN(B173/B172))</f>
        <v/>
      </c>
      <c r="D173" s="16">
        <f>STDEV(C154:C173)*SQRT(252)</f>
        <v/>
      </c>
      <c r="E173" s="32" t="n">
        <v>98.79000000000001</v>
      </c>
      <c r="F173" s="19">
        <f>IF(OR(E173="",E172=""),"",LN(E173/E172))</f>
        <v/>
      </c>
      <c r="G173" s="33" t="n">
        <v>8.3378</v>
      </c>
      <c r="H173" s="19">
        <f>IF(OR(G173="",G172=""),"",LN(G173/G172))</f>
        <v/>
      </c>
      <c r="I173" s="32" t="n"/>
      <c r="J173" s="32" t="n">
        <v>11.65</v>
      </c>
      <c r="K173" s="32" t="n">
        <v>6.17</v>
      </c>
      <c r="L173" s="32" t="n"/>
      <c r="M173" s="32" t="n"/>
      <c r="N173" s="32" t="n"/>
      <c r="O173" s="32" t="n"/>
    </row>
    <row r="174">
      <c r="A174" s="31" t="n">
        <v>34949</v>
      </c>
      <c r="B174" s="32" t="n">
        <v>771</v>
      </c>
      <c r="C174" s="19">
        <f>IF(OR(B174="",B173=""),"",LN(B174/B173))</f>
        <v/>
      </c>
      <c r="D174" s="16">
        <f>STDEV(C155:C174)*SQRT(252)</f>
        <v/>
      </c>
      <c r="E174" s="32" t="n">
        <v>98.58</v>
      </c>
      <c r="F174" s="19">
        <f>IF(OR(E174="",E173=""),"",LN(E174/E173))</f>
        <v/>
      </c>
      <c r="G174" s="33" t="n">
        <v>8.3375</v>
      </c>
      <c r="H174" s="19">
        <f>IF(OR(G174="",G173=""),"",LN(G174/G173))</f>
        <v/>
      </c>
      <c r="I174" s="32" t="n"/>
      <c r="J174" s="32" t="n">
        <v>11.85</v>
      </c>
      <c r="K174" s="32" t="n">
        <v>6.21</v>
      </c>
      <c r="L174" s="32" t="n"/>
      <c r="M174" s="32" t="n"/>
      <c r="N174" s="32" t="n"/>
      <c r="O174" s="32" t="n"/>
    </row>
    <row r="175">
      <c r="A175" s="31" t="n">
        <v>34950</v>
      </c>
      <c r="B175" s="32" t="n">
        <v>771</v>
      </c>
      <c r="C175" s="19">
        <f>IF(OR(B175="",B174=""),"",LN(B175/B174))</f>
        <v/>
      </c>
      <c r="D175" s="16">
        <f>STDEV(C156:C175)*SQRT(252)</f>
        <v/>
      </c>
      <c r="E175" s="32" t="n">
        <v>99.75</v>
      </c>
      <c r="F175" s="19">
        <f>IF(OR(E175="",E174=""),"",LN(E175/E174))</f>
        <v/>
      </c>
      <c r="G175" s="33" t="n">
        <v>8.3375</v>
      </c>
      <c r="H175" s="19">
        <f>IF(OR(G175="",G174=""),"",LN(G175/G174))</f>
        <v/>
      </c>
      <c r="I175" s="32" t="n"/>
      <c r="J175" s="32" t="n">
        <v>11.16</v>
      </c>
      <c r="K175" s="32" t="n">
        <v>6.24</v>
      </c>
      <c r="L175" s="32" t="n"/>
      <c r="M175" s="32" t="n"/>
      <c r="N175" s="32" t="n"/>
      <c r="O175" s="32" t="n"/>
    </row>
    <row r="176">
      <c r="A176" s="31" t="n">
        <v>34953</v>
      </c>
      <c r="B176" s="32" t="n">
        <v>771.8</v>
      </c>
      <c r="C176" s="19">
        <f>IF(OR(B176="",B175=""),"",LN(B176/B175))</f>
        <v/>
      </c>
      <c r="D176" s="16">
        <f>STDEV(C157:C176)*SQRT(252)</f>
        <v/>
      </c>
      <c r="E176" s="32" t="n">
        <v>99.78</v>
      </c>
      <c r="F176" s="19">
        <f>IF(OR(E176="",E175=""),"",LN(E176/E175))</f>
        <v/>
      </c>
      <c r="G176" s="33" t="n">
        <v>8.3377</v>
      </c>
      <c r="H176" s="19">
        <f>IF(OR(G176="",G175=""),"",LN(G176/G175))</f>
        <v/>
      </c>
      <c r="I176" s="32" t="n"/>
      <c r="J176" s="32" t="n">
        <v>11.51</v>
      </c>
      <c r="K176" s="32" t="n">
        <v>6.24</v>
      </c>
      <c r="L176" s="32" t="n"/>
      <c r="M176" s="32" t="n"/>
      <c r="N176" s="32" t="n"/>
      <c r="O176" s="32" t="n"/>
    </row>
    <row r="177">
      <c r="A177" s="31" t="n">
        <v>34954</v>
      </c>
      <c r="B177" s="32" t="n">
        <v>773.8</v>
      </c>
      <c r="C177" s="19">
        <f>IF(OR(B177="",B176=""),"",LN(B177/B176))</f>
        <v/>
      </c>
      <c r="D177" s="16">
        <f>STDEV(C158:C177)*SQRT(252)</f>
        <v/>
      </c>
      <c r="E177" s="32" t="n">
        <v>100.87</v>
      </c>
      <c r="F177" s="19">
        <f>IF(OR(E177="",E176=""),"",LN(E177/E176))</f>
        <v/>
      </c>
      <c r="G177" s="33" t="n">
        <v>8.337999999999999</v>
      </c>
      <c r="H177" s="19">
        <f>IF(OR(G177="",G176=""),"",LN(G177/G176))</f>
        <v/>
      </c>
      <c r="I177" s="32" t="n"/>
      <c r="J177" s="32" t="n">
        <v>11.46</v>
      </c>
      <c r="K177" s="32" t="n">
        <v>6.16</v>
      </c>
      <c r="L177" s="32" t="n"/>
      <c r="M177" s="32" t="n"/>
      <c r="N177" s="32" t="n"/>
      <c r="O177" s="32" t="n"/>
    </row>
    <row r="178">
      <c r="A178" s="31" t="n">
        <v>34955</v>
      </c>
      <c r="B178" s="32" t="n">
        <v>775.8</v>
      </c>
      <c r="C178" s="19">
        <f>IF(OR(B178="",B177=""),"",LN(B178/B177))</f>
        <v/>
      </c>
      <c r="D178" s="16">
        <f>STDEV(C159:C178)*SQRT(252)</f>
        <v/>
      </c>
      <c r="E178" s="32" t="n">
        <v>102.5</v>
      </c>
      <c r="F178" s="19">
        <f>IF(OR(E178="",E177=""),"",LN(E178/E177))</f>
        <v/>
      </c>
      <c r="G178" s="33" t="n">
        <v>8.3384</v>
      </c>
      <c r="H178" s="19">
        <f>IF(OR(G178="",G177=""),"",LN(G178/G177))</f>
        <v/>
      </c>
      <c r="I178" s="32" t="n"/>
      <c r="J178" s="32" t="n">
        <v>11.35</v>
      </c>
      <c r="K178" s="32" t="n">
        <v>6.18</v>
      </c>
      <c r="L178" s="32" t="n"/>
      <c r="M178" s="32" t="n"/>
      <c r="N178" s="32" t="n"/>
      <c r="O178" s="32" t="n"/>
    </row>
    <row r="179">
      <c r="A179" s="31" t="n">
        <v>34956</v>
      </c>
      <c r="B179" s="32" t="n">
        <v>775.1</v>
      </c>
      <c r="C179" s="19">
        <f>IF(OR(B179="",B178=""),"",LN(B179/B178))</f>
        <v/>
      </c>
      <c r="D179" s="16">
        <f>STDEV(C160:C179)*SQRT(252)</f>
        <v/>
      </c>
      <c r="E179" s="32" t="n">
        <v>102.55</v>
      </c>
      <c r="F179" s="19">
        <f>IF(OR(E179="",E178=""),"",LN(E179/E178))</f>
        <v/>
      </c>
      <c r="G179" s="33" t="n">
        <v>8.339</v>
      </c>
      <c r="H179" s="19">
        <f>IF(OR(G179="",G178=""),"",LN(G179/G178))</f>
        <v/>
      </c>
      <c r="I179" s="32" t="n"/>
      <c r="J179" s="32" t="n">
        <v>11.1</v>
      </c>
      <c r="K179" s="32" t="n">
        <v>6.08</v>
      </c>
      <c r="L179" s="32" t="n"/>
      <c r="M179" s="32" t="n"/>
      <c r="N179" s="32" t="n"/>
      <c r="O179" s="32" t="n"/>
    </row>
    <row r="180">
      <c r="A180" s="31" t="n">
        <v>34957</v>
      </c>
      <c r="B180" s="32" t="n">
        <v>776.3</v>
      </c>
      <c r="C180" s="19">
        <f>IF(OR(B180="",B179=""),"",LN(B180/B179))</f>
        <v/>
      </c>
      <c r="D180" s="16">
        <f>STDEV(C161:C180)*SQRT(252)</f>
        <v/>
      </c>
      <c r="E180" s="32" t="n">
        <v>103.52</v>
      </c>
      <c r="F180" s="19">
        <f>IF(OR(E180="",E179=""),"",LN(E180/E179))</f>
        <v/>
      </c>
      <c r="G180" s="33" t="n">
        <v>8.339399999999999</v>
      </c>
      <c r="H180" s="19">
        <f>IF(OR(G180="",G179=""),"",LN(G180/G179))</f>
        <v/>
      </c>
      <c r="I180" s="32" t="n"/>
      <c r="J180" s="32" t="n">
        <v>11.58</v>
      </c>
      <c r="K180" s="32" t="n">
        <v>6.11</v>
      </c>
      <c r="L180" s="32" t="n"/>
      <c r="M180" s="32" t="n"/>
      <c r="N180" s="32" t="n"/>
      <c r="O180" s="32" t="n"/>
    </row>
    <row r="181">
      <c r="A181" s="31" t="n">
        <v>34960</v>
      </c>
      <c r="B181" s="32" t="n">
        <v>777.2</v>
      </c>
      <c r="C181" s="19">
        <f>IF(OR(B181="",B180=""),"",LN(B181/B180))</f>
        <v/>
      </c>
      <c r="D181" s="16">
        <f>STDEV(C162:C181)*SQRT(252)</f>
        <v/>
      </c>
      <c r="E181" s="32" t="n">
        <v>103.55</v>
      </c>
      <c r="F181" s="19">
        <f>IF(OR(E181="",E180=""),"",LN(E181/E180))</f>
        <v/>
      </c>
      <c r="G181" s="33" t="n">
        <v>8.339700000000001</v>
      </c>
      <c r="H181" s="19">
        <f>IF(OR(G181="",G180=""),"",LN(G181/G180))</f>
        <v/>
      </c>
      <c r="I181" s="32" t="n"/>
      <c r="J181" s="32" t="n">
        <v>12.34</v>
      </c>
      <c r="K181" s="32" t="n">
        <v>6.17</v>
      </c>
      <c r="L181" s="32" t="n"/>
      <c r="M181" s="32" t="n"/>
      <c r="N181" s="32" t="n"/>
      <c r="O181" s="32" t="n"/>
    </row>
    <row r="182">
      <c r="A182" s="31" t="n">
        <v>34961</v>
      </c>
      <c r="B182" s="32" t="n">
        <v>775.8</v>
      </c>
      <c r="C182" s="19">
        <f>IF(OR(B182="",B181=""),"",LN(B182/B181))</f>
        <v/>
      </c>
      <c r="D182" s="16">
        <f>STDEV(C163:C182)*SQRT(252)</f>
        <v/>
      </c>
      <c r="E182" s="32" t="n">
        <v>104.2</v>
      </c>
      <c r="F182" s="19">
        <f>IF(OR(E182="",E181=""),"",LN(E182/E181))</f>
        <v/>
      </c>
      <c r="G182" s="33" t="n">
        <v>8.3329</v>
      </c>
      <c r="H182" s="19">
        <f>IF(OR(G182="",G181=""),"",LN(G182/G181))</f>
        <v/>
      </c>
      <c r="I182" s="32" t="n"/>
      <c r="J182" s="32" t="n">
        <v>12.67</v>
      </c>
      <c r="K182" s="32" t="n">
        <v>6.14</v>
      </c>
      <c r="L182" s="32" t="n"/>
      <c r="M182" s="32" t="n"/>
      <c r="N182" s="32" t="n"/>
      <c r="O182" s="32" t="n"/>
    </row>
    <row r="183">
      <c r="A183" s="31" t="n">
        <v>34962</v>
      </c>
      <c r="B183" s="32" t="n">
        <v>775</v>
      </c>
      <c r="C183" s="19">
        <f>IF(OR(B183="",B182=""),"",LN(B183/B182))</f>
        <v/>
      </c>
      <c r="D183" s="16">
        <f>STDEV(C164:C183)*SQRT(252)</f>
        <v/>
      </c>
      <c r="E183" s="32" t="n">
        <v>103.25</v>
      </c>
      <c r="F183" s="19">
        <f>IF(OR(E183="",E182=""),"",LN(E183/E182))</f>
        <v/>
      </c>
      <c r="G183" s="33" t="n">
        <v>8.3398</v>
      </c>
      <c r="H183" s="19">
        <f>IF(OR(G183="",G182=""),"",LN(G183/G182))</f>
        <v/>
      </c>
      <c r="I183" s="32" t="n"/>
      <c r="J183" s="32" t="n">
        <v>12.35</v>
      </c>
      <c r="K183" s="32" t="n">
        <v>6.1</v>
      </c>
      <c r="L183" s="32" t="n"/>
      <c r="M183" s="32" t="n"/>
      <c r="N183" s="32" t="n"/>
      <c r="O183" s="32" t="n"/>
    </row>
    <row r="184">
      <c r="A184" s="31" t="n">
        <v>34963</v>
      </c>
      <c r="B184" s="32" t="n">
        <v>770.2</v>
      </c>
      <c r="C184" s="19">
        <f>IF(OR(B184="",B183=""),"",LN(B184/B183))</f>
        <v/>
      </c>
      <c r="D184" s="16">
        <f>STDEV(C165:C184)*SQRT(252)</f>
        <v/>
      </c>
      <c r="E184" s="32" t="n">
        <v>100.1</v>
      </c>
      <c r="F184" s="19">
        <f>IF(OR(E184="",E183=""),"",LN(E184/E183))</f>
        <v/>
      </c>
      <c r="G184" s="33" t="n">
        <v>8.3294</v>
      </c>
      <c r="H184" s="19">
        <f>IF(OR(G184="",G183=""),"",LN(G184/G183))</f>
        <v/>
      </c>
      <c r="I184" s="32" t="n"/>
      <c r="J184" s="32" t="n">
        <v>12.5</v>
      </c>
      <c r="K184" s="32" t="n">
        <v>6.21</v>
      </c>
      <c r="L184" s="32" t="n"/>
      <c r="M184" s="32" t="n"/>
      <c r="N184" s="32" t="n"/>
      <c r="O184" s="32" t="n"/>
    </row>
    <row r="185">
      <c r="A185" s="31" t="n">
        <v>34964</v>
      </c>
      <c r="B185" s="32" t="n">
        <v>770.4</v>
      </c>
      <c r="C185" s="19">
        <f>IF(OR(B185="",B184=""),"",LN(B185/B184))</f>
        <v/>
      </c>
      <c r="D185" s="16">
        <f>STDEV(C166:C185)*SQRT(252)</f>
        <v/>
      </c>
      <c r="E185" s="32" t="n">
        <v>98.5</v>
      </c>
      <c r="F185" s="19">
        <f>IF(OR(E185="",E184=""),"",LN(E185/E184))</f>
        <v/>
      </c>
      <c r="G185" s="33" t="n">
        <v>8.339399999999999</v>
      </c>
      <c r="H185" s="19">
        <f>IF(OR(G185="",G184=""),"",LN(G185/G184))</f>
        <v/>
      </c>
      <c r="I185" s="32" t="n"/>
      <c r="J185" s="32" t="n">
        <v>12.46</v>
      </c>
      <c r="K185" s="32" t="n">
        <v>6.25</v>
      </c>
      <c r="L185" s="32" t="n"/>
      <c r="M185" s="32" t="n"/>
      <c r="N185" s="32" t="n"/>
      <c r="O185" s="32" t="n"/>
    </row>
    <row r="186">
      <c r="A186" s="31" t="n">
        <v>34967</v>
      </c>
      <c r="B186" s="32" t="n">
        <v>769.3</v>
      </c>
      <c r="C186" s="19">
        <f>IF(OR(B186="",B185=""),"",LN(B186/B185))</f>
        <v/>
      </c>
      <c r="D186" s="16">
        <f>STDEV(C167:C186)*SQRT(252)</f>
        <v/>
      </c>
      <c r="E186" s="32" t="n">
        <v>99.88</v>
      </c>
      <c r="F186" s="19">
        <f>IF(OR(E186="",E185=""),"",LN(E186/E185))</f>
        <v/>
      </c>
      <c r="G186" s="33" t="n">
        <v>8.339399999999999</v>
      </c>
      <c r="H186" s="19">
        <f>IF(OR(G186="",G185=""),"",LN(G186/G185))</f>
        <v/>
      </c>
      <c r="I186" s="32" t="n"/>
      <c r="J186" s="32" t="n">
        <v>13.22</v>
      </c>
      <c r="K186" s="32" t="n">
        <v>6.26</v>
      </c>
      <c r="L186" s="32" t="n"/>
      <c r="M186" s="32" t="n"/>
      <c r="N186" s="32" t="n"/>
      <c r="O186" s="32" t="n"/>
    </row>
    <row r="187">
      <c r="A187" s="31" t="n">
        <v>34968</v>
      </c>
      <c r="B187" s="32" t="n">
        <v>768.9</v>
      </c>
      <c r="C187" s="19">
        <f>IF(OR(B187="",B186=""),"",LN(B187/B186))</f>
        <v/>
      </c>
      <c r="D187" s="16">
        <f>STDEV(C168:C187)*SQRT(252)</f>
        <v/>
      </c>
      <c r="E187" s="32" t="n">
        <v>100.83</v>
      </c>
      <c r="F187" s="19">
        <f>IF(OR(E187="",E186=""),"",LN(E187/E186))</f>
        <v/>
      </c>
      <c r="G187" s="33" t="n">
        <v>8.3392</v>
      </c>
      <c r="H187" s="19">
        <f>IF(OR(G187="",G186=""),"",LN(G187/G186))</f>
        <v/>
      </c>
      <c r="I187" s="32" t="n"/>
      <c r="J187" s="32" t="n">
        <v>12.9</v>
      </c>
      <c r="K187" s="32" t="n">
        <v>6.28</v>
      </c>
      <c r="L187" s="32" t="n"/>
      <c r="M187" s="32" t="n"/>
      <c r="N187" s="32" t="n"/>
      <c r="O187" s="32" t="n"/>
    </row>
    <row r="188">
      <c r="A188" s="31" t="n">
        <v>34969</v>
      </c>
      <c r="B188" s="32" t="n">
        <v>768.4</v>
      </c>
      <c r="C188" s="19">
        <f>IF(OR(B188="",B187=""),"",LN(B188/B187))</f>
        <v/>
      </c>
      <c r="D188" s="16">
        <f>STDEV(C169:C188)*SQRT(252)</f>
        <v/>
      </c>
      <c r="E188" s="32" t="n">
        <v>100.17</v>
      </c>
      <c r="F188" s="19">
        <f>IF(OR(E188="",E187=""),"",LN(E188/E187))</f>
        <v/>
      </c>
      <c r="G188" s="33" t="n">
        <v>8.339</v>
      </c>
      <c r="H188" s="19">
        <f>IF(OR(G188="",G187=""),"",LN(G188/G187))</f>
        <v/>
      </c>
      <c r="I188" s="32" t="n"/>
      <c r="J188" s="32" t="n">
        <v>12.9</v>
      </c>
      <c r="K188" s="32" t="n">
        <v>6.3</v>
      </c>
      <c r="L188" s="32" t="n"/>
      <c r="M188" s="32" t="n"/>
      <c r="N188" s="32" t="n"/>
      <c r="O188" s="32" t="n"/>
    </row>
    <row r="189">
      <c r="A189" s="31" t="n">
        <v>34970</v>
      </c>
      <c r="B189" s="32" t="n">
        <v>768.5</v>
      </c>
      <c r="C189" s="19">
        <f>IF(OR(B189="",B188=""),"",LN(B189/B188))</f>
        <v/>
      </c>
      <c r="D189" s="16">
        <f>STDEV(C170:C189)*SQRT(252)</f>
        <v/>
      </c>
      <c r="E189" s="32" t="n">
        <v>99.73</v>
      </c>
      <c r="F189" s="19">
        <f>IF(OR(E189="",E188=""),"",LN(E189/E188))</f>
        <v/>
      </c>
      <c r="G189" s="33" t="n">
        <v>8.338900000000001</v>
      </c>
      <c r="H189" s="19">
        <f>IF(OR(G189="",G188=""),"",LN(G189/G188))</f>
        <v/>
      </c>
      <c r="I189" s="32" t="n"/>
      <c r="J189" s="32" t="n">
        <v>12.46</v>
      </c>
      <c r="K189" s="32" t="n">
        <v>6.28</v>
      </c>
      <c r="L189" s="32" t="n"/>
      <c r="M189" s="32" t="n"/>
      <c r="N189" s="32" t="n"/>
      <c r="O189" s="32" t="n"/>
    </row>
    <row r="190">
      <c r="A190" s="31" t="n">
        <v>34971</v>
      </c>
      <c r="B190" s="32" t="n">
        <v>768.3</v>
      </c>
      <c r="C190" s="19">
        <f>IF(OR(B190="",B189=""),"",LN(B190/B189))</f>
        <v/>
      </c>
      <c r="D190" s="16">
        <f>STDEV(C171:C190)*SQRT(252)</f>
        <v/>
      </c>
      <c r="E190" s="32" t="n">
        <v>99.09999999999999</v>
      </c>
      <c r="F190" s="19">
        <f>IF(OR(E190="",E189=""),"",LN(E190/E189))</f>
        <v/>
      </c>
      <c r="G190" s="33" t="n">
        <v>8.3385</v>
      </c>
      <c r="H190" s="19">
        <f>IF(OR(G190="",G189=""),"",LN(G190/G189))</f>
        <v/>
      </c>
      <c r="I190" s="32" t="n"/>
      <c r="J190" s="32" t="n">
        <v>12.74</v>
      </c>
      <c r="K190" s="32" t="n">
        <v>6.17</v>
      </c>
      <c r="L190" s="32" t="n"/>
      <c r="M190" s="32" t="n"/>
      <c r="N190" s="32" t="n"/>
      <c r="O190" s="32" t="n"/>
    </row>
    <row r="191">
      <c r="A191" s="31" t="n">
        <v>34974</v>
      </c>
      <c r="B191" s="32" t="n">
        <v>768.4</v>
      </c>
      <c r="C191" s="19">
        <f>IF(OR(B191="",B190=""),"",LN(B191/B190))</f>
        <v/>
      </c>
      <c r="D191" s="16">
        <f>STDEV(C172:C191)*SQRT(252)</f>
        <v/>
      </c>
      <c r="E191" s="32" t="n">
        <v>100.72</v>
      </c>
      <c r="F191" s="19">
        <f>IF(OR(E191="",E190=""),"",LN(E191/E190))</f>
        <v/>
      </c>
      <c r="G191" s="33" t="n">
        <v>8.3385</v>
      </c>
      <c r="H191" s="19">
        <f>IF(OR(G191="",G190=""),"",LN(G191/G190))</f>
        <v/>
      </c>
      <c r="I191" s="32" t="n"/>
      <c r="J191" s="32" t="n">
        <v>13.95</v>
      </c>
      <c r="K191" s="32" t="n">
        <v>6.15</v>
      </c>
      <c r="L191" s="32" t="n"/>
      <c r="M191" s="32" t="n"/>
      <c r="N191" s="32" t="n"/>
      <c r="O191" s="32" t="n"/>
    </row>
    <row r="192">
      <c r="A192" s="31" t="n">
        <v>34975</v>
      </c>
      <c r="B192" s="32" t="n">
        <v>768.4</v>
      </c>
      <c r="C192" s="19">
        <f>IF(OR(B192="",B191=""),"",LN(B192/B191))</f>
        <v/>
      </c>
      <c r="D192" s="16">
        <f>STDEV(C173:C192)*SQRT(252)</f>
        <v/>
      </c>
      <c r="E192" s="32" t="n">
        <v>101.65</v>
      </c>
      <c r="F192" s="19">
        <f>IF(OR(E192="",E191=""),"",LN(E192/E191))</f>
        <v/>
      </c>
      <c r="G192" s="33" t="n">
        <v>8.3385</v>
      </c>
      <c r="H192" s="19">
        <f>IF(OR(G192="",G191=""),"",LN(G192/G191))</f>
        <v/>
      </c>
      <c r="I192" s="32" t="n"/>
      <c r="J192" s="32" t="n">
        <v>14.5</v>
      </c>
      <c r="K192" s="32" t="n">
        <v>6.13</v>
      </c>
      <c r="L192" s="32" t="n"/>
      <c r="M192" s="32" t="n"/>
      <c r="N192" s="32" t="n"/>
      <c r="O192" s="32" t="n"/>
    </row>
    <row r="193">
      <c r="A193" s="31" t="n">
        <v>34976</v>
      </c>
      <c r="B193" s="32" t="n">
        <v>767.3</v>
      </c>
      <c r="C193" s="19">
        <f>IF(OR(B193="",B192=""),"",LN(B193/B192))</f>
        <v/>
      </c>
      <c r="D193" s="16">
        <f>STDEV(C174:C193)*SQRT(252)</f>
        <v/>
      </c>
      <c r="E193" s="32" t="n">
        <v>100.73</v>
      </c>
      <c r="F193" s="19">
        <f>IF(OR(E193="",E192=""),"",LN(E193/E192))</f>
        <v/>
      </c>
      <c r="G193" s="33" t="n">
        <v>8.3385</v>
      </c>
      <c r="H193" s="19">
        <f>IF(OR(G193="",G192=""),"",LN(G193/G192))</f>
        <v/>
      </c>
      <c r="I193" s="32" t="n"/>
      <c r="J193" s="32" t="n">
        <v>14.86</v>
      </c>
      <c r="K193" s="32" t="n">
        <v>6.12</v>
      </c>
      <c r="L193" s="32" t="n"/>
      <c r="M193" s="32" t="n"/>
      <c r="N193" s="32" t="n"/>
      <c r="O193" s="32" t="n"/>
    </row>
    <row r="194">
      <c r="A194" s="31" t="n">
        <v>34977</v>
      </c>
      <c r="B194" s="32" t="n">
        <v>769.4</v>
      </c>
      <c r="C194" s="19">
        <f>IF(OR(B194="",B193=""),"",LN(B194/B193))</f>
        <v/>
      </c>
      <c r="D194" s="16">
        <f>STDEV(C175:C194)*SQRT(252)</f>
        <v/>
      </c>
      <c r="E194" s="32" t="n">
        <v>100.25</v>
      </c>
      <c r="F194" s="19">
        <f>IF(OR(E194="",E193=""),"",LN(E194/E193))</f>
        <v/>
      </c>
      <c r="G194" s="33" t="n">
        <v>8.337999999999999</v>
      </c>
      <c r="H194" s="19">
        <f>IF(OR(G194="",G193=""),"",LN(G194/G193))</f>
        <v/>
      </c>
      <c r="I194" s="32" t="n"/>
      <c r="J194" s="32" t="n">
        <v>15.74</v>
      </c>
      <c r="K194" s="32" t="n">
        <v>6.06</v>
      </c>
      <c r="L194" s="32" t="n"/>
      <c r="M194" s="32" t="n"/>
      <c r="N194" s="32" t="n"/>
      <c r="O194" s="32" t="n"/>
    </row>
    <row r="195">
      <c r="A195" s="31" t="n">
        <v>34978</v>
      </c>
      <c r="B195" s="32" t="n">
        <v>768.7</v>
      </c>
      <c r="C195" s="19">
        <f>IF(OR(B195="",B194=""),"",LN(B195/B194))</f>
        <v/>
      </c>
      <c r="D195" s="16">
        <f>STDEV(C176:C195)*SQRT(252)</f>
        <v/>
      </c>
      <c r="E195" s="32" t="n">
        <v>100.85</v>
      </c>
      <c r="F195" s="19">
        <f>IF(OR(E195="",E194=""),"",LN(E195/E194))</f>
        <v/>
      </c>
      <c r="G195" s="33" t="n">
        <v>8.337400000000001</v>
      </c>
      <c r="H195" s="19">
        <f>IF(OR(G195="",G194=""),"",LN(G195/G194))</f>
        <v/>
      </c>
      <c r="I195" s="32" t="n"/>
      <c r="J195" s="32" t="n">
        <v>13.98</v>
      </c>
      <c r="K195" s="32" t="n">
        <v>6.06</v>
      </c>
      <c r="L195" s="32" t="n"/>
      <c r="M195" s="32" t="n"/>
      <c r="N195" s="32" t="n"/>
      <c r="O195" s="32" t="n"/>
    </row>
    <row r="196">
      <c r="A196" s="31" t="n">
        <v>34982</v>
      </c>
      <c r="B196" s="32" t="n">
        <v>769.3</v>
      </c>
      <c r="C196" s="19">
        <f>IF(OR(B196="",B195=""),"",LN(B196/B195))</f>
        <v/>
      </c>
      <c r="D196" s="16">
        <f>STDEV(C177:C196)*SQRT(252)</f>
        <v/>
      </c>
      <c r="E196" s="32" t="n">
        <v>100.64</v>
      </c>
      <c r="F196" s="19">
        <f>IF(OR(E196="",E195=""),"",LN(E196/E195))</f>
        <v/>
      </c>
      <c r="G196" s="33" t="n">
        <v>8.335800000000001</v>
      </c>
      <c r="H196" s="19">
        <f>IF(OR(G196="",G195=""),"",LN(G196/G195))</f>
        <v/>
      </c>
      <c r="I196" s="32" t="n"/>
      <c r="J196" s="32" t="n">
        <v>14.97</v>
      </c>
      <c r="K196" s="32" t="n">
        <v>6.07</v>
      </c>
      <c r="L196" s="32" t="n"/>
      <c r="M196" s="32" t="n"/>
      <c r="N196" s="32" t="n"/>
      <c r="O196" s="32" t="n"/>
    </row>
    <row r="197">
      <c r="A197" s="31" t="n">
        <v>34983</v>
      </c>
      <c r="B197" s="32" t="n">
        <v>768</v>
      </c>
      <c r="C197" s="19">
        <f>IF(OR(B197="",B196=""),"",LN(B197/B196))</f>
        <v/>
      </c>
      <c r="D197" s="16">
        <f>STDEV(C178:C197)*SQRT(252)</f>
        <v/>
      </c>
      <c r="E197" s="32" t="n">
        <v>100.9</v>
      </c>
      <c r="F197" s="19">
        <f>IF(OR(E197="",E196=""),"",LN(E197/E196))</f>
        <v/>
      </c>
      <c r="G197" s="33" t="n">
        <v>8.335000000000001</v>
      </c>
      <c r="H197" s="19">
        <f>IF(OR(G197="",G196=""),"",LN(G197/G196))</f>
        <v/>
      </c>
      <c r="I197" s="32" t="n"/>
      <c r="J197" s="32" t="n">
        <v>14.57</v>
      </c>
      <c r="K197" s="32" t="n">
        <v>6.09</v>
      </c>
      <c r="L197" s="32" t="n"/>
      <c r="M197" s="32" t="n"/>
      <c r="N197" s="32" t="n"/>
      <c r="O197" s="32" t="n"/>
    </row>
    <row r="198">
      <c r="A198" s="31" t="n">
        <v>34984</v>
      </c>
      <c r="B198" s="32" t="n">
        <v>768.3</v>
      </c>
      <c r="C198" s="19">
        <f>IF(OR(B198="",B197=""),"",LN(B198/B197))</f>
        <v/>
      </c>
      <c r="D198" s="16">
        <f>STDEV(C179:C198)*SQRT(252)</f>
        <v/>
      </c>
      <c r="E198" s="32" t="n">
        <v>100.28</v>
      </c>
      <c r="F198" s="19">
        <f>IF(OR(E198="",E197=""),"",LN(E198/E197))</f>
        <v/>
      </c>
      <c r="G198" s="33" t="n">
        <v>8.3344</v>
      </c>
      <c r="H198" s="19">
        <f>IF(OR(G198="",G197=""),"",LN(G198/G197))</f>
        <v/>
      </c>
      <c r="I198" s="32" t="n"/>
      <c r="J198" s="32" t="n">
        <v>14.24</v>
      </c>
      <c r="K198" s="32" t="n">
        <v>6.07</v>
      </c>
      <c r="L198" s="32" t="n"/>
      <c r="M198" s="32" t="n"/>
      <c r="N198" s="32" t="n"/>
      <c r="O198" s="32" t="n"/>
    </row>
    <row r="199">
      <c r="A199" s="31" t="n">
        <v>34985</v>
      </c>
      <c r="B199" s="32" t="n">
        <v>768.5</v>
      </c>
      <c r="C199" s="19">
        <f>IF(OR(B199="",B198=""),"",LN(B199/B198))</f>
        <v/>
      </c>
      <c r="D199" s="16">
        <f>STDEV(C180:C199)*SQRT(252)</f>
        <v/>
      </c>
      <c r="E199" s="32" t="n">
        <v>100.8</v>
      </c>
      <c r="F199" s="19">
        <f>IF(OR(E199="",E198=""),"",LN(E199/E198))</f>
        <v/>
      </c>
      <c r="G199" s="33" t="n">
        <v>8.334199999999999</v>
      </c>
      <c r="H199" s="19">
        <f>IF(OR(G199="",G198=""),"",LN(G199/G198))</f>
        <v/>
      </c>
      <c r="I199" s="32" t="n"/>
      <c r="J199" s="32" t="n">
        <v>13.67</v>
      </c>
      <c r="K199" s="32" t="n">
        <v>5.97</v>
      </c>
      <c r="L199" s="32" t="n"/>
      <c r="M199" s="32" t="n"/>
      <c r="N199" s="32" t="n"/>
      <c r="O199" s="32" t="n"/>
    </row>
    <row r="200">
      <c r="A200" s="31" t="n">
        <v>34988</v>
      </c>
      <c r="B200" s="32" t="n">
        <v>768.4</v>
      </c>
      <c r="C200" s="19">
        <f>IF(OR(B200="",B199=""),"",LN(B200/B199))</f>
        <v/>
      </c>
      <c r="D200" s="16">
        <f>STDEV(C181:C200)*SQRT(252)</f>
        <v/>
      </c>
      <c r="E200" s="32" t="n">
        <v>100.45</v>
      </c>
      <c r="F200" s="19">
        <f>IF(OR(E200="",E199=""),"",LN(E200/E199))</f>
        <v/>
      </c>
      <c r="G200" s="33" t="n">
        <v>8.3348</v>
      </c>
      <c r="H200" s="19">
        <f>IF(OR(G200="",G199=""),"",LN(G200/G199))</f>
        <v/>
      </c>
      <c r="I200" s="32" t="n"/>
      <c r="J200" s="32" t="n">
        <v>14.62</v>
      </c>
      <c r="K200" s="32" t="n">
        <v>5.97</v>
      </c>
      <c r="L200" s="32" t="n"/>
      <c r="M200" s="32" t="n"/>
      <c r="N200" s="32" t="n"/>
      <c r="O200" s="32" t="n"/>
    </row>
    <row r="201">
      <c r="A201" s="31" t="n">
        <v>34989</v>
      </c>
      <c r="B201" s="32" t="n">
        <v>767.4</v>
      </c>
      <c r="C201" s="19">
        <f>IF(OR(B201="",B200=""),"",LN(B201/B200))</f>
        <v/>
      </c>
      <c r="D201" s="16">
        <f>STDEV(C182:C201)*SQRT(252)</f>
        <v/>
      </c>
      <c r="E201" s="32" t="n">
        <v>100.33</v>
      </c>
      <c r="F201" s="19">
        <f>IF(OR(E201="",E200=""),"",LN(E201/E200))</f>
        <v/>
      </c>
      <c r="G201" s="33" t="n">
        <v>8.3348</v>
      </c>
      <c r="H201" s="19">
        <f>IF(OR(G201="",G200=""),"",LN(G201/G200))</f>
        <v/>
      </c>
      <c r="I201" s="32" t="n"/>
      <c r="J201" s="32" t="n">
        <v>14.03</v>
      </c>
      <c r="K201" s="32" t="n">
        <v>5.97</v>
      </c>
      <c r="L201" s="32" t="n"/>
      <c r="M201" s="32" t="n"/>
      <c r="N201" s="32" t="n"/>
      <c r="O201" s="32" t="n"/>
    </row>
    <row r="202">
      <c r="A202" s="31" t="n">
        <v>34990</v>
      </c>
      <c r="B202" s="32" t="n">
        <v>766.6</v>
      </c>
      <c r="C202" s="19">
        <f>IF(OR(B202="",B201=""),"",LN(B202/B201))</f>
        <v/>
      </c>
      <c r="D202" s="16">
        <f>STDEV(C183:C202)*SQRT(252)</f>
        <v/>
      </c>
      <c r="E202" s="32" t="n">
        <v>100.62</v>
      </c>
      <c r="F202" s="19">
        <f>IF(OR(E202="",E201=""),"",LN(E202/E201))</f>
        <v/>
      </c>
      <c r="G202" s="33" t="n">
        <v>8.334099999999999</v>
      </c>
      <c r="H202" s="19">
        <f>IF(OR(G202="",G201=""),"",LN(G202/G201))</f>
        <v/>
      </c>
      <c r="I202" s="32" t="n"/>
      <c r="J202" s="32" t="n">
        <v>14.05</v>
      </c>
      <c r="K202" s="32" t="n">
        <v>5.99</v>
      </c>
      <c r="L202" s="32" t="n"/>
      <c r="M202" s="32" t="n"/>
      <c r="N202" s="32" t="n"/>
      <c r="O202" s="32" t="n"/>
    </row>
    <row r="203">
      <c r="A203" s="31" t="n">
        <v>34991</v>
      </c>
      <c r="B203" s="32" t="n">
        <v>766.3</v>
      </c>
      <c r="C203" s="19">
        <f>IF(OR(B203="",B202=""),"",LN(B203/B202))</f>
        <v/>
      </c>
      <c r="D203" s="16">
        <f>STDEV(C184:C203)*SQRT(252)</f>
        <v/>
      </c>
      <c r="E203" s="32" t="n">
        <v>100.59</v>
      </c>
      <c r="F203" s="19">
        <f>IF(OR(E203="",E202=""),"",LN(E203/E202))</f>
        <v/>
      </c>
      <c r="G203" s="33" t="n">
        <v>8.334199999999999</v>
      </c>
      <c r="H203" s="19">
        <f>IF(OR(G203="",G202=""),"",LN(G203/G202))</f>
        <v/>
      </c>
      <c r="I203" s="32" t="n"/>
      <c r="J203" s="32" t="n">
        <v>13.55</v>
      </c>
      <c r="K203" s="32" t="n">
        <v>5.98</v>
      </c>
      <c r="L203" s="32" t="n"/>
      <c r="M203" s="32" t="n"/>
      <c r="N203" s="32" t="n"/>
      <c r="O203" s="32" t="n"/>
    </row>
    <row r="204">
      <c r="A204" s="31" t="n">
        <v>34992</v>
      </c>
      <c r="B204" s="32" t="n">
        <v>767</v>
      </c>
      <c r="C204" s="19">
        <f>IF(OR(B204="",B203=""),"",LN(B204/B203))</f>
        <v/>
      </c>
      <c r="D204" s="16">
        <f>STDEV(C185:C204)*SQRT(252)</f>
        <v/>
      </c>
      <c r="E204" s="32" t="n">
        <v>100.25</v>
      </c>
      <c r="F204" s="19">
        <f>IF(OR(E204="",E203=""),"",LN(E204/E203))</f>
        <v/>
      </c>
      <c r="G204" s="33" t="n">
        <v>8.3344</v>
      </c>
      <c r="H204" s="19">
        <f>IF(OR(G204="",G203=""),"",LN(G204/G203))</f>
        <v/>
      </c>
      <c r="I204" s="32" t="n"/>
      <c r="J204" s="32" t="n">
        <v>13.46</v>
      </c>
      <c r="K204" s="32" t="n">
        <v>6.04</v>
      </c>
      <c r="L204" s="32" t="n"/>
      <c r="M204" s="32" t="n"/>
      <c r="N204" s="32" t="n"/>
      <c r="O204" s="32" t="n"/>
    </row>
    <row r="205">
      <c r="A205" s="31" t="n">
        <v>34995</v>
      </c>
      <c r="B205" s="32" t="n">
        <v>765.5</v>
      </c>
      <c r="C205" s="19">
        <f>IF(OR(B205="",B204=""),"",LN(B205/B204))</f>
        <v/>
      </c>
      <c r="D205" s="16">
        <f>STDEV(C186:C205)*SQRT(252)</f>
        <v/>
      </c>
      <c r="E205" s="32" t="n">
        <v>99.7</v>
      </c>
      <c r="F205" s="19">
        <f>IF(OR(E205="",E204=""),"",LN(E205/E204))</f>
        <v/>
      </c>
      <c r="G205" s="33" t="n">
        <v>8.3339</v>
      </c>
      <c r="H205" s="19">
        <f>IF(OR(G205="",G204=""),"",LN(G205/G204))</f>
        <v/>
      </c>
      <c r="I205" s="32" t="n"/>
      <c r="J205" s="32" t="n">
        <v>14.17</v>
      </c>
      <c r="K205" s="32" t="n">
        <v>6.07</v>
      </c>
      <c r="L205" s="32" t="n"/>
      <c r="M205" s="32" t="n"/>
      <c r="N205" s="32" t="n"/>
      <c r="O205" s="32" t="n"/>
    </row>
    <row r="206">
      <c r="A206" s="31" t="n">
        <v>34996</v>
      </c>
      <c r="B206" s="32" t="n">
        <v>765.8</v>
      </c>
      <c r="C206" s="19">
        <f>IF(OR(B206="",B205=""),"",LN(B206/B205))</f>
        <v/>
      </c>
      <c r="D206" s="16">
        <f>STDEV(C187:C206)*SQRT(252)</f>
        <v/>
      </c>
      <c r="E206" s="32" t="n">
        <v>100.17</v>
      </c>
      <c r="F206" s="19">
        <f>IF(OR(E206="",E205=""),"",LN(E206/E205))</f>
        <v/>
      </c>
      <c r="G206" s="33" t="n">
        <v>8.333600000000001</v>
      </c>
      <c r="H206" s="19">
        <f>IF(OR(G206="",G205=""),"",LN(G206/G205))</f>
        <v/>
      </c>
      <c r="I206" s="32" t="n"/>
      <c r="J206" s="32" t="n">
        <v>13.85</v>
      </c>
      <c r="K206" s="32" t="n">
        <v>6.02</v>
      </c>
      <c r="L206" s="32" t="n"/>
      <c r="M206" s="32" t="n"/>
      <c r="N206" s="32" t="n"/>
      <c r="O206" s="32" t="n"/>
    </row>
    <row r="207">
      <c r="A207" s="31" t="n">
        <v>34997</v>
      </c>
      <c r="B207" s="32" t="n">
        <v>765.4</v>
      </c>
      <c r="C207" s="19">
        <f>IF(OR(B207="",B206=""),"",LN(B207/B206))</f>
        <v/>
      </c>
      <c r="D207" s="16">
        <f>STDEV(C188:C207)*SQRT(252)</f>
        <v/>
      </c>
      <c r="E207" s="32" t="n">
        <v>101.27</v>
      </c>
      <c r="F207" s="19">
        <f>IF(OR(E207="",E206=""),"",LN(E207/E206))</f>
        <v/>
      </c>
      <c r="G207" s="33" t="n">
        <v>8.3337</v>
      </c>
      <c r="H207" s="19">
        <f>IF(OR(G207="",G206=""),"",LN(G207/G206))</f>
        <v/>
      </c>
      <c r="I207" s="32" t="n"/>
      <c r="J207" s="32" t="n">
        <v>14.49</v>
      </c>
      <c r="K207" s="32" t="n">
        <v>6</v>
      </c>
      <c r="L207" s="32" t="n"/>
      <c r="M207" s="32" t="n"/>
      <c r="N207" s="32" t="n"/>
      <c r="O207" s="32" t="n"/>
    </row>
    <row r="208">
      <c r="A208" s="31" t="n">
        <v>34998</v>
      </c>
      <c r="B208" s="32" t="n">
        <v>765.8</v>
      </c>
      <c r="C208" s="19">
        <f>IF(OR(B208="",B207=""),"",LN(B208/B207))</f>
        <v/>
      </c>
      <c r="D208" s="16">
        <f>STDEV(C189:C208)*SQRT(252)</f>
        <v/>
      </c>
      <c r="E208" s="32" t="n">
        <v>101.8</v>
      </c>
      <c r="F208" s="19">
        <f>IF(OR(E208="",E207=""),"",LN(E208/E207))</f>
        <v/>
      </c>
      <c r="G208" s="33" t="n">
        <v>8.334300000000001</v>
      </c>
      <c r="H208" s="19">
        <f>IF(OR(G208="",G207=""),"",LN(G208/G207))</f>
        <v/>
      </c>
      <c r="I208" s="32" t="n"/>
      <c r="J208" s="32" t="n">
        <v>15.59</v>
      </c>
      <c r="K208" s="32" t="n">
        <v>6.06</v>
      </c>
      <c r="L208" s="32" t="n"/>
      <c r="M208" s="32" t="n"/>
      <c r="N208" s="32" t="n"/>
      <c r="O208" s="32" t="n"/>
    </row>
    <row r="209">
      <c r="A209" s="31" t="n">
        <v>34999</v>
      </c>
      <c r="B209" s="32" t="n">
        <v>766</v>
      </c>
      <c r="C209" s="19">
        <f>IF(OR(B209="",B208=""),"",LN(B209/B208))</f>
        <v/>
      </c>
      <c r="D209" s="16">
        <f>STDEV(C190:C209)*SQRT(252)</f>
        <v/>
      </c>
      <c r="E209" s="32" t="n">
        <v>101.71</v>
      </c>
      <c r="F209" s="19">
        <f>IF(OR(E209="",E208=""),"",LN(E209/E208))</f>
        <v/>
      </c>
      <c r="G209" s="33" t="n">
        <v>8.3344</v>
      </c>
      <c r="H209" s="19">
        <f>IF(OR(G209="",G208=""),"",LN(G209/G208))</f>
        <v/>
      </c>
      <c r="I209" s="32" t="n"/>
      <c r="J209" s="32" t="n">
        <v>14.63</v>
      </c>
      <c r="K209" s="32" t="n">
        <v>6.05</v>
      </c>
      <c r="L209" s="32" t="n"/>
      <c r="M209" s="32" t="n"/>
      <c r="N209" s="32" t="n"/>
      <c r="O209" s="32" t="n"/>
    </row>
    <row r="210">
      <c r="A210" s="31" t="n">
        <v>35002</v>
      </c>
      <c r="B210" s="32" t="n">
        <v>765.4</v>
      </c>
      <c r="C210" s="19">
        <f>IF(OR(B210="",B209=""),"",LN(B210/B209))</f>
        <v/>
      </c>
      <c r="D210" s="16">
        <f>STDEV(C191:C210)*SQRT(252)</f>
        <v/>
      </c>
      <c r="E210" s="32" t="n">
        <v>101.65</v>
      </c>
      <c r="F210" s="19">
        <f>IF(OR(E210="",E209=""),"",LN(E210/E209))</f>
        <v/>
      </c>
      <c r="G210" s="33" t="n">
        <v>8.334899999999999</v>
      </c>
      <c r="H210" s="19">
        <f>IF(OR(G210="",G209=""),"",LN(G210/G209))</f>
        <v/>
      </c>
      <c r="I210" s="32" t="n"/>
      <c r="J210" s="32" t="n">
        <v>14.26</v>
      </c>
      <c r="K210" s="32" t="n">
        <v>6.04</v>
      </c>
      <c r="L210" s="32" t="n"/>
      <c r="M210" s="32" t="n"/>
      <c r="N210" s="32" t="n"/>
      <c r="O210" s="32" t="n"/>
    </row>
    <row r="211">
      <c r="A211" s="31" t="n">
        <v>35003</v>
      </c>
      <c r="B211" s="32" t="n">
        <v>765.2</v>
      </c>
      <c r="C211" s="19">
        <f>IF(OR(B211="",B210=""),"",LN(B211/B210))</f>
        <v/>
      </c>
      <c r="D211" s="16">
        <f>STDEV(C192:C211)*SQRT(252)</f>
        <v/>
      </c>
      <c r="E211" s="32" t="n">
        <v>102.26</v>
      </c>
      <c r="F211" s="19">
        <f>IF(OR(E211="",E210=""),"",LN(E211/E210))</f>
        <v/>
      </c>
      <c r="G211" s="33" t="n">
        <v>8.334899999999999</v>
      </c>
      <c r="H211" s="19">
        <f>IF(OR(G211="",G210=""),"",LN(G211/G210))</f>
        <v/>
      </c>
      <c r="I211" s="32" t="n"/>
      <c r="J211" s="32" t="n">
        <v>13.83</v>
      </c>
      <c r="K211" s="32" t="n">
        <v>6.03</v>
      </c>
      <c r="L211" s="32" t="n"/>
      <c r="M211" s="32" t="n"/>
      <c r="N211" s="32" t="n"/>
      <c r="O211" s="32" t="n"/>
    </row>
    <row r="212">
      <c r="A212" s="31" t="n">
        <v>35004</v>
      </c>
      <c r="B212" s="32" t="n">
        <v>766.1</v>
      </c>
      <c r="C212" s="19">
        <f>IF(OR(B212="",B211=""),"",LN(B212/B211))</f>
        <v/>
      </c>
      <c r="D212" s="16">
        <f>STDEV(C193:C212)*SQRT(252)</f>
        <v/>
      </c>
      <c r="E212" s="32" t="n">
        <v>103.07</v>
      </c>
      <c r="F212" s="19">
        <f>IF(OR(E212="",E211=""),"",LN(E212/E211))</f>
        <v/>
      </c>
      <c r="G212" s="33" t="n">
        <v>8.3346</v>
      </c>
      <c r="H212" s="19">
        <f>IF(OR(G212="",G211=""),"",LN(G212/G211))</f>
        <v/>
      </c>
      <c r="I212" s="32" t="n"/>
      <c r="J212" s="32" t="n">
        <v>13.41</v>
      </c>
      <c r="K212" s="32" t="n">
        <v>5.98</v>
      </c>
      <c r="L212" s="32" t="n"/>
      <c r="M212" s="32" t="n"/>
      <c r="N212" s="32" t="n"/>
      <c r="O212" s="32" t="n"/>
    </row>
    <row r="213">
      <c r="A213" s="31" t="n">
        <v>35005</v>
      </c>
      <c r="B213" s="32" t="n">
        <v>770</v>
      </c>
      <c r="C213" s="19">
        <f>IF(OR(B213="",B212=""),"",LN(B213/B212))</f>
        <v/>
      </c>
      <c r="D213" s="16">
        <f>STDEV(C194:C213)*SQRT(252)</f>
        <v/>
      </c>
      <c r="E213" s="32" t="n">
        <v>103.59</v>
      </c>
      <c r="F213" s="19">
        <f>IF(OR(E213="",E212=""),"",LN(E213/E212))</f>
        <v/>
      </c>
      <c r="G213" s="33" t="n">
        <v>8.3348</v>
      </c>
      <c r="H213" s="19">
        <f>IF(OR(G213="",G212=""),"",LN(G213/G212))</f>
        <v/>
      </c>
      <c r="I213" s="32" t="n"/>
      <c r="J213" s="32" t="n">
        <v>13.19</v>
      </c>
      <c r="K213" s="32" t="n">
        <v>5.92</v>
      </c>
      <c r="L213" s="32" t="n"/>
      <c r="M213" s="32" t="n"/>
      <c r="N213" s="32" t="n"/>
      <c r="O213" s="32" t="n"/>
    </row>
    <row r="214">
      <c r="A214" s="31" t="n">
        <v>35006</v>
      </c>
      <c r="B214" s="32" t="n">
        <v>771.7</v>
      </c>
      <c r="C214" s="19">
        <f>IF(OR(B214="",B213=""),"",LN(B214/B213))</f>
        <v/>
      </c>
      <c r="D214" s="16">
        <f>STDEV(C195:C214)*SQRT(252)</f>
        <v/>
      </c>
      <c r="E214" s="32" t="n">
        <v>103.88</v>
      </c>
      <c r="F214" s="19">
        <f>IF(OR(E214="",E213=""),"",LN(E214/E213))</f>
        <v/>
      </c>
      <c r="G214" s="33" t="n">
        <v>8.3347</v>
      </c>
      <c r="H214" s="19">
        <f>IF(OR(G214="",G213=""),"",LN(G214/G213))</f>
        <v/>
      </c>
      <c r="I214" s="32" t="n"/>
      <c r="J214" s="32" t="n">
        <v>12.26</v>
      </c>
      <c r="K214" s="32" t="n">
        <v>5.94</v>
      </c>
      <c r="L214" s="32" t="n"/>
      <c r="M214" s="32" t="n"/>
      <c r="N214" s="32" t="n"/>
      <c r="O214" s="32" t="n"/>
    </row>
    <row r="215">
      <c r="A215" s="31" t="n">
        <v>35009</v>
      </c>
      <c r="B215" s="32" t="n">
        <v>771.7</v>
      </c>
      <c r="C215" s="19">
        <f>IF(OR(B215="",B214=""),"",LN(B215/B214))</f>
        <v/>
      </c>
      <c r="D215" s="16">
        <f>STDEV(C196:C215)*SQRT(252)</f>
        <v/>
      </c>
      <c r="E215" s="32" t="n">
        <v>103.2</v>
      </c>
      <c r="F215" s="19">
        <f>IF(OR(E215="",E214=""),"",LN(E215/E214))</f>
        <v/>
      </c>
      <c r="G215" s="33" t="n">
        <v>8.3347</v>
      </c>
      <c r="H215" s="19">
        <f>IF(OR(G215="",G214=""),"",LN(G215/G214))</f>
        <v/>
      </c>
      <c r="I215" s="32" t="n"/>
      <c r="J215" s="32" t="n">
        <v>12.74</v>
      </c>
      <c r="K215" s="32" t="n">
        <v>5.96</v>
      </c>
      <c r="L215" s="32" t="n"/>
      <c r="M215" s="32" t="n"/>
      <c r="N215" s="32" t="n"/>
      <c r="O215" s="32" t="n"/>
    </row>
    <row r="216">
      <c r="A216" s="31" t="n">
        <v>35010</v>
      </c>
      <c r="B216" s="32" t="n">
        <v>772</v>
      </c>
      <c r="C216" s="19">
        <f>IF(OR(B216="",B215=""),"",LN(B216/B215))</f>
        <v/>
      </c>
      <c r="D216" s="16">
        <f>STDEV(C197:C216)*SQRT(252)</f>
        <v/>
      </c>
      <c r="E216" s="32" t="n">
        <v>103.18</v>
      </c>
      <c r="F216" s="19">
        <f>IF(OR(E216="",E215=""),"",LN(E216/E215))</f>
        <v/>
      </c>
      <c r="G216" s="33" t="n">
        <v>8.334899999999999</v>
      </c>
      <c r="H216" s="19">
        <f>IF(OR(G216="",G215=""),"",LN(G216/G215))</f>
        <v/>
      </c>
      <c r="I216" s="32" t="n"/>
      <c r="J216" s="32" t="n">
        <v>13.05</v>
      </c>
      <c r="K216" s="32" t="n">
        <v>5.99</v>
      </c>
      <c r="L216" s="32" t="n"/>
      <c r="M216" s="32" t="n"/>
      <c r="N216" s="32" t="n"/>
      <c r="O216" s="32" t="n"/>
    </row>
    <row r="217">
      <c r="A217" s="31" t="n">
        <v>35011</v>
      </c>
      <c r="B217" s="32" t="n">
        <v>770.3</v>
      </c>
      <c r="C217" s="19">
        <f>IF(OR(B217="",B216=""),"",LN(B217/B216))</f>
        <v/>
      </c>
      <c r="D217" s="16">
        <f>STDEV(C198:C217)*SQRT(252)</f>
        <v/>
      </c>
      <c r="E217" s="32" t="n">
        <v>102.5</v>
      </c>
      <c r="F217" s="19">
        <f>IF(OR(E217="",E216=""),"",LN(E217/E216))</f>
        <v/>
      </c>
      <c r="G217" s="33" t="n">
        <v>8.3348</v>
      </c>
      <c r="H217" s="19">
        <f>IF(OR(G217="",G216=""),"",LN(G217/G216))</f>
        <v/>
      </c>
      <c r="I217" s="32" t="n"/>
      <c r="J217" s="32" t="n">
        <v>12.16</v>
      </c>
      <c r="K217" s="32" t="n">
        <v>5.92</v>
      </c>
      <c r="L217" s="32" t="n"/>
      <c r="M217" s="32" t="n"/>
      <c r="N217" s="32" t="n"/>
      <c r="O217" s="32" t="n"/>
    </row>
    <row r="218">
      <c r="A218" s="31" t="n">
        <v>35012</v>
      </c>
      <c r="B218" s="32" t="n">
        <v>769.5</v>
      </c>
      <c r="C218" s="19">
        <f>IF(OR(B218="",B217=""),"",LN(B218/B217))</f>
        <v/>
      </c>
      <c r="D218" s="16">
        <f>STDEV(C199:C218)*SQRT(252)</f>
        <v/>
      </c>
      <c r="E218" s="32" t="n">
        <v>100.75</v>
      </c>
      <c r="F218" s="19">
        <f>IF(OR(E218="",E217=""),"",LN(E218/E217))</f>
        <v/>
      </c>
      <c r="G218" s="33" t="n">
        <v>8.3346</v>
      </c>
      <c r="H218" s="19">
        <f>IF(OR(G218="",G217=""),"",LN(G218/G217))</f>
        <v/>
      </c>
      <c r="I218" s="32" t="n"/>
      <c r="J218" s="32" t="n">
        <v>12.46</v>
      </c>
      <c r="K218" s="32" t="n">
        <v>5.97</v>
      </c>
      <c r="L218" s="32" t="n"/>
      <c r="M218" s="32" t="n"/>
      <c r="N218" s="32" t="n"/>
      <c r="O218" s="32" t="n"/>
    </row>
    <row r="219">
      <c r="A219" s="31" t="n">
        <v>35013</v>
      </c>
      <c r="B219" s="32" t="n">
        <v>769.2</v>
      </c>
      <c r="C219" s="19">
        <f>IF(OR(B219="",B218=""),"",LN(B219/B218))</f>
        <v/>
      </c>
      <c r="D219" s="16">
        <f>STDEV(C200:C219)*SQRT(252)</f>
        <v/>
      </c>
      <c r="E219" s="32" t="n">
        <v>100.95</v>
      </c>
      <c r="F219" s="19">
        <f>IF(OR(E219="",E218=""),"",LN(E219/E218))</f>
        <v/>
      </c>
      <c r="G219" s="33" t="n">
        <v>8.334</v>
      </c>
      <c r="H219" s="19">
        <f>IF(OR(G219="",G218=""),"",LN(G219/G218))</f>
        <v/>
      </c>
      <c r="I219" s="32" t="n"/>
      <c r="J219" s="32" t="n">
        <v>12.97</v>
      </c>
      <c r="K219" s="32" t="n">
        <v>6</v>
      </c>
      <c r="L219" s="32" t="n"/>
      <c r="M219" s="32" t="n"/>
      <c r="N219" s="32" t="n"/>
      <c r="O219" s="32" t="n"/>
    </row>
    <row r="220">
      <c r="A220" s="31" t="n">
        <v>35016</v>
      </c>
      <c r="B220" s="32" t="n">
        <v>768.8</v>
      </c>
      <c r="C220" s="19">
        <f>IF(OR(B220="",B219=""),"",LN(B220/B219))</f>
        <v/>
      </c>
      <c r="D220" s="16">
        <f>STDEV(C201:C220)*SQRT(252)</f>
        <v/>
      </c>
      <c r="E220" s="32" t="n">
        <v>101.7</v>
      </c>
      <c r="F220" s="19">
        <f>IF(OR(E220="",E219=""),"",LN(E220/E219))</f>
        <v/>
      </c>
      <c r="G220" s="33" t="n">
        <v>8.3339</v>
      </c>
      <c r="H220" s="19">
        <f>IF(OR(G220="",G219=""),"",LN(G220/G219))</f>
        <v/>
      </c>
      <c r="I220" s="32" t="n"/>
      <c r="J220" s="32" t="n">
        <v>13.2</v>
      </c>
      <c r="K220" s="32" t="n">
        <v>5.98</v>
      </c>
      <c r="L220" s="32" t="n"/>
      <c r="M220" s="32" t="n"/>
      <c r="N220" s="32" t="n"/>
      <c r="O220" s="32" t="n"/>
    </row>
    <row r="221">
      <c r="A221" s="31" t="n">
        <v>35017</v>
      </c>
      <c r="B221" s="32" t="n">
        <v>769.8</v>
      </c>
      <c r="C221" s="19">
        <f>IF(OR(B221="",B220=""),"",LN(B221/B220))</f>
        <v/>
      </c>
      <c r="D221" s="16">
        <f>STDEV(C202:C221)*SQRT(252)</f>
        <v/>
      </c>
      <c r="E221" s="32" t="n">
        <v>101.68</v>
      </c>
      <c r="F221" s="19">
        <f>IF(OR(E221="",E220=""),"",LN(E221/E220))</f>
        <v/>
      </c>
      <c r="G221" s="33" t="n">
        <v>8.333600000000001</v>
      </c>
      <c r="H221" s="19">
        <f>IF(OR(G221="",G220=""),"",LN(G221/G220))</f>
        <v/>
      </c>
      <c r="I221" s="32" t="n"/>
      <c r="J221" s="32" t="n">
        <v>13.38</v>
      </c>
      <c r="K221" s="32" t="n">
        <v>5.97</v>
      </c>
      <c r="L221" s="32" t="n"/>
      <c r="M221" s="32" t="n"/>
      <c r="N221" s="32" t="n"/>
      <c r="O221" s="32" t="n"/>
    </row>
    <row r="222">
      <c r="A222" s="31" t="n">
        <v>35018</v>
      </c>
      <c r="B222" s="32" t="n">
        <v>768.6</v>
      </c>
      <c r="C222" s="19">
        <f>IF(OR(B222="",B221=""),"",LN(B222/B221))</f>
        <v/>
      </c>
      <c r="D222" s="16">
        <f>STDEV(C203:C222)*SQRT(252)</f>
        <v/>
      </c>
      <c r="E222" s="32" t="n">
        <v>100.9</v>
      </c>
      <c r="F222" s="19">
        <f>IF(OR(E222="",E221=""),"",LN(E222/E221))</f>
        <v/>
      </c>
      <c r="G222" s="33" t="n">
        <v>8.3331</v>
      </c>
      <c r="H222" s="19">
        <f>IF(OR(G222="",G221=""),"",LN(G222/G221))</f>
        <v/>
      </c>
      <c r="I222" s="32" t="n"/>
      <c r="J222" s="32" t="n">
        <v>12.95</v>
      </c>
      <c r="K222" s="32" t="n">
        <v>6</v>
      </c>
      <c r="L222" s="32" t="n"/>
      <c r="M222" s="32" t="n"/>
      <c r="N222" s="32" t="n"/>
      <c r="O222" s="32" t="n"/>
    </row>
    <row r="223">
      <c r="A223" s="31" t="n">
        <v>35019</v>
      </c>
      <c r="B223" s="32" t="n">
        <v>768.8</v>
      </c>
      <c r="C223" s="19">
        <f>IF(OR(B223="",B222=""),"",LN(B223/B222))</f>
        <v/>
      </c>
      <c r="D223" s="16">
        <f>STDEV(C204:C223)*SQRT(252)</f>
        <v/>
      </c>
      <c r="E223" s="32" t="n">
        <v>102.15</v>
      </c>
      <c r="F223" s="19">
        <f>IF(OR(E223="",E222=""),"",LN(E223/E222))</f>
        <v/>
      </c>
      <c r="G223" s="33" t="n">
        <v>8.333500000000001</v>
      </c>
      <c r="H223" s="19">
        <f>IF(OR(G223="",G222=""),"",LN(G223/G222))</f>
        <v/>
      </c>
      <c r="I223" s="32" t="n"/>
      <c r="J223" s="32" t="n">
        <v>12.57</v>
      </c>
      <c r="K223" s="32" t="n">
        <v>5.93</v>
      </c>
      <c r="L223" s="32" t="n"/>
      <c r="M223" s="32" t="n"/>
      <c r="N223" s="32" t="n"/>
      <c r="O223" s="32" t="n"/>
    </row>
    <row r="224">
      <c r="A224" s="31" t="n">
        <v>35020</v>
      </c>
      <c r="B224" s="32" t="n">
        <v>770.1</v>
      </c>
      <c r="C224" s="19">
        <f>IF(OR(B224="",B223=""),"",LN(B224/B223))</f>
        <v/>
      </c>
      <c r="D224" s="16">
        <f>STDEV(C205:C224)*SQRT(252)</f>
        <v/>
      </c>
      <c r="E224" s="32" t="n">
        <v>102.03</v>
      </c>
      <c r="F224" s="19">
        <f>IF(OR(E224="",E223=""),"",LN(E224/E223))</f>
        <v/>
      </c>
      <c r="G224" s="33" t="n">
        <v>8.3332</v>
      </c>
      <c r="H224" s="19">
        <f>IF(OR(G224="",G223=""),"",LN(G224/G223))</f>
        <v/>
      </c>
      <c r="I224" s="32" t="n"/>
      <c r="J224" s="32" t="n">
        <v>12.49</v>
      </c>
      <c r="K224" s="32" t="n">
        <v>5.92</v>
      </c>
      <c r="L224" s="32" t="n"/>
      <c r="M224" s="32" t="n"/>
      <c r="N224" s="32" t="n"/>
      <c r="O224" s="32" t="n"/>
    </row>
    <row r="225">
      <c r="A225" s="31" t="n">
        <v>35023</v>
      </c>
      <c r="B225" s="32" t="n">
        <v>774.2</v>
      </c>
      <c r="C225" s="19">
        <f>IF(OR(B225="",B224=""),"",LN(B225/B224))</f>
        <v/>
      </c>
      <c r="D225" s="16">
        <f>STDEV(C206:C225)*SQRT(252)</f>
        <v/>
      </c>
      <c r="E225" s="32" t="n">
        <v>101.35</v>
      </c>
      <c r="F225" s="19">
        <f>IF(OR(E225="",E224=""),"",LN(E225/E224))</f>
        <v/>
      </c>
      <c r="G225" s="33" t="n">
        <v>8.333</v>
      </c>
      <c r="H225" s="19">
        <f>IF(OR(G225="",G224=""),"",LN(G225/G224))</f>
        <v/>
      </c>
      <c r="I225" s="32" t="n"/>
      <c r="J225" s="32" t="n">
        <v>12.37</v>
      </c>
      <c r="K225" s="32" t="n">
        <v>5.93</v>
      </c>
      <c r="L225" s="32" t="n"/>
      <c r="M225" s="32" t="n"/>
      <c r="N225" s="32" t="n"/>
      <c r="O225" s="32" t="n"/>
    </row>
    <row r="226">
      <c r="A226" s="31" t="n">
        <v>35024</v>
      </c>
      <c r="B226" s="32" t="n">
        <v>769.2</v>
      </c>
      <c r="C226" s="19">
        <f>IF(OR(B226="",B225=""),"",LN(B226/B225))</f>
        <v/>
      </c>
      <c r="D226" s="16">
        <f>STDEV(C207:C226)*SQRT(252)</f>
        <v/>
      </c>
      <c r="E226" s="32" t="n">
        <v>101.63</v>
      </c>
      <c r="F226" s="19">
        <f>IF(OR(E226="",E225=""),"",LN(E226/E225))</f>
        <v/>
      </c>
      <c r="G226" s="33" t="n">
        <v>8.3329</v>
      </c>
      <c r="H226" s="19">
        <f>IF(OR(G226="",G225=""),"",LN(G226/G225))</f>
        <v/>
      </c>
      <c r="I226" s="32" t="n"/>
      <c r="J226" s="32" t="n">
        <v>11.74</v>
      </c>
      <c r="K226" s="32" t="n">
        <v>5.92</v>
      </c>
      <c r="L226" s="32" t="n"/>
      <c r="M226" s="32" t="n"/>
      <c r="N226" s="32" t="n"/>
      <c r="O226" s="32" t="n"/>
    </row>
    <row r="227">
      <c r="A227" s="31" t="n">
        <v>35025</v>
      </c>
      <c r="B227" s="32" t="n">
        <v>768.6</v>
      </c>
      <c r="C227" s="19">
        <f>IF(OR(B227="",B226=""),"",LN(B227/B226))</f>
        <v/>
      </c>
      <c r="D227" s="16">
        <f>STDEV(C208:C227)*SQRT(252)</f>
        <v/>
      </c>
      <c r="E227" s="32" t="n">
        <v>100.5</v>
      </c>
      <c r="F227" s="19">
        <f>IF(OR(E227="",E226=""),"",LN(E227/E226))</f>
        <v/>
      </c>
      <c r="G227" s="33" t="n">
        <v>8.332800000000001</v>
      </c>
      <c r="H227" s="19">
        <f>IF(OR(G227="",G226=""),"",LN(G227/G226))</f>
        <v/>
      </c>
      <c r="I227" s="32" t="n"/>
      <c r="J227" s="32" t="n">
        <v>11.81</v>
      </c>
      <c r="K227" s="32" t="n">
        <v>5.93</v>
      </c>
      <c r="L227" s="32" t="n"/>
      <c r="M227" s="32" t="n"/>
      <c r="N227" s="32" t="n"/>
      <c r="O227" s="32" t="n"/>
    </row>
    <row r="228">
      <c r="A228" s="31" t="n">
        <v>35027</v>
      </c>
      <c r="B228" s="32" t="n">
        <v>768.9</v>
      </c>
      <c r="C228" s="19">
        <f>IF(OR(B228="",B227=""),"",LN(B228/B227))</f>
        <v/>
      </c>
      <c r="D228" s="16">
        <f>STDEV(C209:C228)*SQRT(252)</f>
        <v/>
      </c>
      <c r="E228" s="32" t="n">
        <v>101.5</v>
      </c>
      <c r="F228" s="19">
        <f>IF(OR(E228="",E227=""),"",LN(E228/E227))</f>
        <v/>
      </c>
      <c r="G228" s="33" t="n">
        <v>8.3322</v>
      </c>
      <c r="H228" s="19">
        <f>IF(OR(G228="",G227=""),"",LN(G228/G227))</f>
        <v/>
      </c>
      <c r="I228" s="32" t="n"/>
      <c r="J228" s="32" t="n">
        <v>11.87</v>
      </c>
      <c r="K228" s="32" t="n">
        <v>5.91</v>
      </c>
      <c r="L228" s="32" t="n"/>
      <c r="M228" s="32" t="n"/>
      <c r="N228" s="32" t="n"/>
      <c r="O228" s="32" t="n"/>
    </row>
    <row r="229">
      <c r="A229" s="31" t="n">
        <v>35030</v>
      </c>
      <c r="B229" s="32" t="n">
        <v>769</v>
      </c>
      <c r="C229" s="19">
        <f>IF(OR(B229="",B228=""),"",LN(B229/B228))</f>
        <v/>
      </c>
      <c r="D229" s="16">
        <f>STDEV(C210:C229)*SQRT(252)</f>
        <v/>
      </c>
      <c r="E229" s="32" t="n">
        <v>101.8</v>
      </c>
      <c r="F229" s="19">
        <f>IF(OR(E229="",E228=""),"",LN(E229/E228))</f>
        <v/>
      </c>
      <c r="G229" s="33" t="n">
        <v>8.3322</v>
      </c>
      <c r="H229" s="19">
        <f>IF(OR(G229="",G228=""),"",LN(G229/G228))</f>
        <v/>
      </c>
      <c r="I229" s="32" t="n"/>
      <c r="J229" s="32" t="n">
        <v>12.43</v>
      </c>
      <c r="K229" s="32" t="n">
        <v>5.88</v>
      </c>
      <c r="L229" s="32" t="n"/>
      <c r="M229" s="32" t="n"/>
      <c r="N229" s="32" t="n"/>
      <c r="O229" s="32" t="n"/>
    </row>
    <row r="230">
      <c r="A230" s="31" t="n">
        <v>35031</v>
      </c>
      <c r="B230" s="32" t="n">
        <v>768.9</v>
      </c>
      <c r="C230" s="19">
        <f>IF(OR(B230="",B229=""),"",LN(B230/B229))</f>
        <v/>
      </c>
      <c r="D230" s="16">
        <f>STDEV(C211:C230)*SQRT(252)</f>
        <v/>
      </c>
      <c r="E230" s="32" t="n">
        <v>101.12</v>
      </c>
      <c r="F230" s="19">
        <f>IF(OR(E230="",E229=""),"",LN(E230/E229))</f>
        <v/>
      </c>
      <c r="G230" s="33" t="n">
        <v>8.3316</v>
      </c>
      <c r="H230" s="19">
        <f>IF(OR(G230="",G229=""),"",LN(G230/G229))</f>
        <v/>
      </c>
      <c r="I230" s="32" t="n"/>
      <c r="J230" s="32" t="n">
        <v>11.57</v>
      </c>
      <c r="K230" s="32" t="n">
        <v>5.88</v>
      </c>
      <c r="L230" s="32" t="n"/>
      <c r="M230" s="32" t="n"/>
      <c r="N230" s="32" t="n"/>
      <c r="O230" s="32" t="n"/>
    </row>
    <row r="231">
      <c r="A231" s="31" t="n">
        <v>35032</v>
      </c>
      <c r="B231" s="32" t="n">
        <v>769.3</v>
      </c>
      <c r="C231" s="19">
        <f>IF(OR(B231="",B230=""),"",LN(B231/B230))</f>
        <v/>
      </c>
      <c r="D231" s="16">
        <f>STDEV(C212:C231)*SQRT(252)</f>
        <v/>
      </c>
      <c r="E231" s="32" t="n">
        <v>101.46</v>
      </c>
      <c r="F231" s="19">
        <f>IF(OR(E231="",E230=""),"",LN(E231/E230))</f>
        <v/>
      </c>
      <c r="G231" s="33" t="n">
        <v>8.3316</v>
      </c>
      <c r="H231" s="19">
        <f>IF(OR(G231="",G230=""),"",LN(G231/G230))</f>
        <v/>
      </c>
      <c r="I231" s="32" t="n"/>
      <c r="J231" s="32" t="n">
        <v>11.65</v>
      </c>
      <c r="K231" s="32" t="n">
        <v>5.85</v>
      </c>
      <c r="L231" s="32" t="n"/>
      <c r="M231" s="32" t="n"/>
      <c r="N231" s="32" t="n"/>
      <c r="O231" s="32" t="n"/>
    </row>
    <row r="232">
      <c r="A232" s="31" t="n">
        <v>35033</v>
      </c>
      <c r="B232" s="32" t="n">
        <v>770.7</v>
      </c>
      <c r="C232" s="19">
        <f>IF(OR(B232="",B231=""),"",LN(B232/B231))</f>
        <v/>
      </c>
      <c r="D232" s="16">
        <f>STDEV(C213:C232)*SQRT(252)</f>
        <v/>
      </c>
      <c r="E232" s="32" t="n">
        <v>101.8</v>
      </c>
      <c r="F232" s="19">
        <f>IF(OR(E232="",E231=""),"",LN(E232/E231))</f>
        <v/>
      </c>
      <c r="G232" s="33" t="n">
        <v>8.3316</v>
      </c>
      <c r="H232" s="19">
        <f>IF(OR(G232="",G231=""),"",LN(G232/G231))</f>
        <v/>
      </c>
      <c r="I232" s="32" t="n"/>
      <c r="J232" s="32" t="n">
        <v>11.58</v>
      </c>
      <c r="K232" s="32" t="n">
        <v>5.76</v>
      </c>
      <c r="L232" s="32" t="n"/>
      <c r="M232" s="32" t="n"/>
      <c r="N232" s="32" t="n"/>
      <c r="O232" s="32" t="n"/>
    </row>
    <row r="233">
      <c r="A233" s="31" t="n">
        <v>35034</v>
      </c>
      <c r="B233" s="32" t="n">
        <v>770</v>
      </c>
      <c r="C233" s="19">
        <f>IF(OR(B233="",B232=""),"",LN(B233/B232))</f>
        <v/>
      </c>
      <c r="D233" s="16">
        <f>STDEV(C214:C233)*SQRT(252)</f>
        <v/>
      </c>
      <c r="E233" s="32" t="n">
        <v>101.2</v>
      </c>
      <c r="F233" s="19">
        <f>IF(OR(E233="",E232=""),"",LN(E233/E232))</f>
        <v/>
      </c>
      <c r="G233" s="33" t="n">
        <v>8.332700000000001</v>
      </c>
      <c r="H233" s="19">
        <f>IF(OR(G233="",G232=""),"",LN(G233/G232))</f>
        <v/>
      </c>
      <c r="I233" s="32" t="n"/>
      <c r="J233" s="32" t="n">
        <v>11.11</v>
      </c>
      <c r="K233" s="32" t="n">
        <v>5.71</v>
      </c>
      <c r="L233" s="32" t="n"/>
      <c r="M233" s="32" t="n"/>
      <c r="N233" s="32" t="n"/>
      <c r="O233" s="32" t="n"/>
    </row>
    <row r="234">
      <c r="A234" s="31" t="n">
        <v>35037</v>
      </c>
      <c r="B234" s="32" t="n">
        <v>769.4</v>
      </c>
      <c r="C234" s="19">
        <f>IF(OR(B234="",B233=""),"",LN(B234/B233))</f>
        <v/>
      </c>
      <c r="D234" s="16">
        <f>STDEV(C215:C234)*SQRT(252)</f>
        <v/>
      </c>
      <c r="E234" s="32" t="n">
        <v>101.05</v>
      </c>
      <c r="F234" s="19">
        <f>IF(OR(E234="",E233=""),"",LN(E234/E233))</f>
        <v/>
      </c>
      <c r="G234" s="33" t="n">
        <v>8.3331</v>
      </c>
      <c r="H234" s="19">
        <f>IF(OR(G234="",G233=""),"",LN(G234/G233))</f>
        <v/>
      </c>
      <c r="I234" s="32" t="n"/>
      <c r="J234" s="32" t="n">
        <v>10.66</v>
      </c>
      <c r="K234" s="32" t="n">
        <v>5.63</v>
      </c>
      <c r="L234" s="32" t="n"/>
      <c r="M234" s="32" t="n"/>
      <c r="N234" s="32" t="n"/>
      <c r="O234" s="32" t="n"/>
    </row>
    <row r="235">
      <c r="A235" s="31" t="n">
        <v>35038</v>
      </c>
      <c r="B235" s="32" t="n">
        <v>769.8</v>
      </c>
      <c r="C235" s="19">
        <f>IF(OR(B235="",B234=""),"",LN(B235/B234))</f>
        <v/>
      </c>
      <c r="D235" s="16">
        <f>STDEV(C216:C235)*SQRT(252)</f>
        <v/>
      </c>
      <c r="E235" s="32" t="n">
        <v>101.42</v>
      </c>
      <c r="F235" s="19">
        <f>IF(OR(E235="",E234=""),"",LN(E235/E234))</f>
        <v/>
      </c>
      <c r="G235" s="33" t="n">
        <v>8.3332</v>
      </c>
      <c r="H235" s="19">
        <f>IF(OR(G235="",G234=""),"",LN(G235/G234))</f>
        <v/>
      </c>
      <c r="I235" s="32" t="n"/>
      <c r="J235" s="32" t="n">
        <v>11.65</v>
      </c>
      <c r="K235" s="32" t="n">
        <v>5.65</v>
      </c>
      <c r="L235" s="32" t="n"/>
      <c r="M235" s="32" t="n"/>
      <c r="N235" s="32" t="n"/>
      <c r="O235" s="32" t="n"/>
    </row>
    <row r="236">
      <c r="A236" s="31" t="n">
        <v>35039</v>
      </c>
      <c r="B236" s="32" t="n">
        <v>769.7</v>
      </c>
      <c r="C236" s="19">
        <f>IF(OR(B236="",B235=""),"",LN(B236/B235))</f>
        <v/>
      </c>
      <c r="D236" s="16">
        <f>STDEV(C217:C236)*SQRT(252)</f>
        <v/>
      </c>
      <c r="E236" s="32" t="n">
        <v>101.37</v>
      </c>
      <c r="F236" s="19">
        <f>IF(OR(E236="",E235=""),"",LN(E236/E235))</f>
        <v/>
      </c>
      <c r="G236" s="33" t="n">
        <v>8.333299999999999</v>
      </c>
      <c r="H236" s="19">
        <f>IF(OR(G236="",G235=""),"",LN(G236/G235))</f>
        <v/>
      </c>
      <c r="I236" s="32" t="n"/>
      <c r="J236" s="32" t="n">
        <v>12.7</v>
      </c>
      <c r="K236" s="32" t="n">
        <v>5.67</v>
      </c>
      <c r="L236" s="32" t="n"/>
      <c r="M236" s="32" t="n"/>
      <c r="N236" s="32" t="n"/>
      <c r="O236" s="32" t="n"/>
    </row>
    <row r="237">
      <c r="A237" s="31" t="n">
        <v>35040</v>
      </c>
      <c r="B237" s="32" t="n">
        <v>769.8</v>
      </c>
      <c r="C237" s="19">
        <f>IF(OR(B237="",B236=""),"",LN(B237/B236))</f>
        <v/>
      </c>
      <c r="D237" s="16">
        <f>STDEV(C218:C237)*SQRT(252)</f>
        <v/>
      </c>
      <c r="E237" s="32" t="n">
        <v>101.4</v>
      </c>
      <c r="F237" s="19">
        <f>IF(OR(E237="",E236=""),"",LN(E237/E236))</f>
        <v/>
      </c>
      <c r="G237" s="33" t="n">
        <v>8.333500000000001</v>
      </c>
      <c r="H237" s="19">
        <f>IF(OR(G237="",G236=""),"",LN(G237/G236))</f>
        <v/>
      </c>
      <c r="I237" s="32" t="n"/>
      <c r="J237" s="32" t="n">
        <v>12.74</v>
      </c>
      <c r="K237" s="32" t="n">
        <v>5.72</v>
      </c>
      <c r="L237" s="32" t="n"/>
      <c r="M237" s="32" t="n"/>
      <c r="N237" s="32" t="n"/>
      <c r="O237" s="32" t="n"/>
    </row>
    <row r="238">
      <c r="A238" s="31" t="n">
        <v>35041</v>
      </c>
      <c r="B238" s="32" t="n">
        <v>769.7</v>
      </c>
      <c r="C238" s="19">
        <f>IF(OR(B238="",B237=""),"",LN(B238/B237))</f>
        <v/>
      </c>
      <c r="D238" s="16">
        <f>STDEV(C219:C238)*SQRT(252)</f>
        <v/>
      </c>
      <c r="E238" s="32" t="n">
        <v>100.95</v>
      </c>
      <c r="F238" s="19">
        <f>IF(OR(E238="",E237=""),"",LN(E238/E237))</f>
        <v/>
      </c>
      <c r="G238" s="33" t="n">
        <v>8.3338</v>
      </c>
      <c r="H238" s="19">
        <f>IF(OR(G238="",G237=""),"",LN(G238/G237))</f>
        <v/>
      </c>
      <c r="I238" s="32" t="n"/>
      <c r="J238" s="32" t="n">
        <v>11.12</v>
      </c>
      <c r="K238" s="32" t="n">
        <v>5.73</v>
      </c>
      <c r="L238" s="32" t="n"/>
      <c r="M238" s="32" t="n"/>
      <c r="N238" s="32" t="n"/>
      <c r="O238" s="32" t="n"/>
    </row>
    <row r="239">
      <c r="A239" s="31" t="n">
        <v>35044</v>
      </c>
      <c r="B239" s="32" t="n">
        <v>769.4</v>
      </c>
      <c r="C239" s="19">
        <f>IF(OR(B239="",B238=""),"",LN(B239/B238))</f>
        <v/>
      </c>
      <c r="D239" s="16">
        <f>STDEV(C220:C239)*SQRT(252)</f>
        <v/>
      </c>
      <c r="E239" s="32" t="n">
        <v>101.07</v>
      </c>
      <c r="F239" s="19">
        <f>IF(OR(E239="",E238=""),"",LN(E239/E238))</f>
        <v/>
      </c>
      <c r="G239" s="33" t="n">
        <v>8.32</v>
      </c>
      <c r="H239" s="19">
        <f>IF(OR(G239="",G238=""),"",LN(G239/G238))</f>
        <v/>
      </c>
      <c r="I239" s="32" t="n"/>
      <c r="J239" s="32" t="n">
        <v>11.06</v>
      </c>
      <c r="K239" s="32" t="n">
        <v>5.71</v>
      </c>
      <c r="L239" s="32" t="n"/>
      <c r="M239" s="32" t="n"/>
      <c r="N239" s="32" t="n"/>
      <c r="O239" s="32" t="n"/>
    </row>
    <row r="240">
      <c r="A240" s="31" t="n">
        <v>35045</v>
      </c>
      <c r="B240" s="32" t="n">
        <v>770.7</v>
      </c>
      <c r="C240" s="19">
        <f>IF(OR(B240="",B239=""),"",LN(B240/B239))</f>
        <v/>
      </c>
      <c r="D240" s="16">
        <f>STDEV(C221:C240)*SQRT(252)</f>
        <v/>
      </c>
      <c r="E240" s="32" t="n">
        <v>101.85</v>
      </c>
      <c r="F240" s="19">
        <f>IF(OR(E240="",E239=""),"",LN(E240/E239))</f>
        <v/>
      </c>
      <c r="G240" s="33" t="n">
        <v>8.3348</v>
      </c>
      <c r="H240" s="19">
        <f>IF(OR(G240="",G239=""),"",LN(G240/G239))</f>
        <v/>
      </c>
      <c r="I240" s="32" t="n"/>
      <c r="J240" s="32" t="n">
        <v>10.63</v>
      </c>
      <c r="K240" s="32" t="n">
        <v>5.72</v>
      </c>
      <c r="L240" s="32" t="n"/>
      <c r="M240" s="32" t="n"/>
      <c r="N240" s="32" t="n"/>
      <c r="O240" s="32" t="n"/>
    </row>
    <row r="241">
      <c r="A241" s="31" t="n">
        <v>35046</v>
      </c>
      <c r="B241" s="32" t="n">
        <v>769.7</v>
      </c>
      <c r="C241" s="19">
        <f>IF(OR(B241="",B240=""),"",LN(B241/B240))</f>
        <v/>
      </c>
      <c r="D241" s="16">
        <f>STDEV(C222:C241)*SQRT(252)</f>
        <v/>
      </c>
      <c r="E241" s="32" t="n">
        <v>101.75</v>
      </c>
      <c r="F241" s="19">
        <f>IF(OR(E241="",E240=""),"",LN(E241/E240))</f>
        <v/>
      </c>
      <c r="G241" s="33" t="n">
        <v>8.3346</v>
      </c>
      <c r="H241" s="19">
        <f>IF(OR(G241="",G240=""),"",LN(G241/G240))</f>
        <v/>
      </c>
      <c r="I241" s="32" t="n"/>
      <c r="J241" s="32" t="n">
        <v>10.36</v>
      </c>
      <c r="K241" s="32" t="n">
        <v>5.74</v>
      </c>
      <c r="L241" s="32" t="n"/>
      <c r="M241" s="32" t="n"/>
      <c r="N241" s="32" t="n"/>
      <c r="O241" s="32" t="n"/>
    </row>
    <row r="242">
      <c r="A242" s="31" t="n">
        <v>35047</v>
      </c>
      <c r="B242" s="32" t="n">
        <v>771.1</v>
      </c>
      <c r="C242" s="19">
        <f>IF(OR(B242="",B241=""),"",LN(B242/B241))</f>
        <v/>
      </c>
      <c r="D242" s="16">
        <f>STDEV(C223:C242)*SQRT(252)</f>
        <v/>
      </c>
      <c r="E242" s="32" t="n">
        <v>101.5</v>
      </c>
      <c r="F242" s="19">
        <f>IF(OR(E242="",E241=""),"",LN(E242/E241))</f>
        <v/>
      </c>
      <c r="G242" s="33" t="n">
        <v>8.3354</v>
      </c>
      <c r="H242" s="19">
        <f>IF(OR(G242="",G241=""),"",LN(G242/G241))</f>
        <v/>
      </c>
      <c r="I242" s="32" t="n"/>
      <c r="J242" s="32" t="n">
        <v>11.07</v>
      </c>
      <c r="K242" s="32" t="n">
        <v>5.74</v>
      </c>
      <c r="L242" s="32" t="n"/>
      <c r="M242" s="32" t="n"/>
      <c r="N242" s="32" t="n"/>
      <c r="O242" s="32" t="n"/>
    </row>
    <row r="243">
      <c r="A243" s="31" t="n">
        <v>35048</v>
      </c>
      <c r="B243" s="32" t="n">
        <v>771.7</v>
      </c>
      <c r="C243" s="19">
        <f>IF(OR(B243="",B242=""),"",LN(B243/B242))</f>
        <v/>
      </c>
      <c r="D243" s="16">
        <f>STDEV(C224:C243)*SQRT(252)</f>
        <v/>
      </c>
      <c r="E243" s="32" t="n">
        <v>102.14</v>
      </c>
      <c r="F243" s="19">
        <f>IF(OR(E243="",E242=""),"",LN(E243/E242))</f>
        <v/>
      </c>
      <c r="G243" s="33" t="n">
        <v>8.3371</v>
      </c>
      <c r="H243" s="19">
        <f>IF(OR(G243="",G242=""),"",LN(G243/G242))</f>
        <v/>
      </c>
      <c r="I243" s="32" t="n"/>
      <c r="J243" s="32" t="n">
        <v>11.44</v>
      </c>
      <c r="K243" s="32" t="n">
        <v>5.75</v>
      </c>
      <c r="L243" s="32" t="n"/>
      <c r="M243" s="32" t="n"/>
      <c r="N243" s="32" t="n"/>
      <c r="O243" s="32" t="n"/>
    </row>
    <row r="244">
      <c r="A244" s="31" t="n">
        <v>35051</v>
      </c>
      <c r="B244" s="32" t="n">
        <v>771.8</v>
      </c>
      <c r="C244" s="19">
        <f>IF(OR(B244="",B243=""),"",LN(B244/B243))</f>
        <v/>
      </c>
      <c r="D244" s="16">
        <f>STDEV(C225:C244)*SQRT(252)</f>
        <v/>
      </c>
      <c r="E244" s="32" t="n">
        <v>101.7</v>
      </c>
      <c r="F244" s="19">
        <f>IF(OR(E244="",E243=""),"",LN(E244/E243))</f>
        <v/>
      </c>
      <c r="G244" s="33" t="n">
        <v>8.337999999999999</v>
      </c>
      <c r="H244" s="19">
        <f>IF(OR(G244="",G243=""),"",LN(G244/G243))</f>
        <v/>
      </c>
      <c r="I244" s="32" t="n"/>
      <c r="J244" s="32" t="n">
        <v>14.55</v>
      </c>
      <c r="K244" s="32" t="n">
        <v>5.85</v>
      </c>
      <c r="L244" s="32" t="n"/>
      <c r="M244" s="32" t="n"/>
      <c r="N244" s="32" t="n"/>
      <c r="O244" s="32" t="n"/>
    </row>
    <row r="245">
      <c r="A245" s="31" t="n">
        <v>35052</v>
      </c>
      <c r="B245" s="32" t="n">
        <v>771.5</v>
      </c>
      <c r="C245" s="19">
        <f>IF(OR(B245="",B244=""),"",LN(B245/B244))</f>
        <v/>
      </c>
      <c r="D245" s="16">
        <f>STDEV(C226:C245)*SQRT(252)</f>
        <v/>
      </c>
      <c r="E245" s="32" t="n">
        <v>101.85</v>
      </c>
      <c r="F245" s="19">
        <f>IF(OR(E245="",E244=""),"",LN(E245/E244))</f>
        <v/>
      </c>
      <c r="G245" s="33" t="n">
        <v>8.3376</v>
      </c>
      <c r="H245" s="19">
        <f>IF(OR(G245="",G244=""),"",LN(G245/G244))</f>
        <v/>
      </c>
      <c r="I245" s="32" t="n"/>
      <c r="J245" s="32" t="n">
        <v>13.16</v>
      </c>
      <c r="K245" s="32" t="n">
        <v>5.81</v>
      </c>
      <c r="L245" s="32" t="n"/>
      <c r="M245" s="32" t="n"/>
      <c r="N245" s="32" t="n"/>
      <c r="O245" s="32" t="n"/>
    </row>
    <row r="246">
      <c r="A246" s="31" t="n">
        <v>35053</v>
      </c>
      <c r="B246" s="32" t="n">
        <v>771.7</v>
      </c>
      <c r="C246" s="19">
        <f>IF(OR(B246="",B245=""),"",LN(B246/B245))</f>
        <v/>
      </c>
      <c r="D246" s="16">
        <f>STDEV(C227:C246)*SQRT(252)</f>
        <v/>
      </c>
      <c r="E246" s="32" t="n">
        <v>102</v>
      </c>
      <c r="F246" s="19">
        <f>IF(OR(E246="",E245=""),"",LN(E246/E245))</f>
        <v/>
      </c>
      <c r="G246" s="33" t="n">
        <v>8.337400000000001</v>
      </c>
      <c r="H246" s="19">
        <f>IF(OR(G246="",G245=""),"",LN(G246/G245))</f>
        <v/>
      </c>
      <c r="I246" s="32" t="n"/>
      <c r="J246" s="32" t="n">
        <v>12.2</v>
      </c>
      <c r="K246" s="32" t="n">
        <v>5.76</v>
      </c>
      <c r="L246" s="32" t="n"/>
      <c r="M246" s="32" t="n"/>
      <c r="N246" s="32" t="n"/>
      <c r="O246" s="32" t="n"/>
    </row>
    <row r="247">
      <c r="A247" s="31" t="n">
        <v>35054</v>
      </c>
      <c r="B247" s="32" t="n">
        <v>772.5</v>
      </c>
      <c r="C247" s="19">
        <f>IF(OR(B247="",B246=""),"",LN(B247/B246))</f>
        <v/>
      </c>
      <c r="D247" s="16">
        <f>STDEV(C228:C247)*SQRT(252)</f>
        <v/>
      </c>
      <c r="E247" s="32" t="n">
        <v>101.81</v>
      </c>
      <c r="F247" s="19">
        <f>IF(OR(E247="",E246=""),"",LN(E247/E246))</f>
        <v/>
      </c>
      <c r="G247" s="33" t="n">
        <v>8.337300000000001</v>
      </c>
      <c r="H247" s="19">
        <f>IF(OR(G247="",G246=""),"",LN(G247/G246))</f>
        <v/>
      </c>
      <c r="I247" s="32" t="n"/>
      <c r="J247" s="32" t="n">
        <v>10.77</v>
      </c>
      <c r="K247" s="32" t="n">
        <v>5.77</v>
      </c>
      <c r="L247" s="32" t="n"/>
      <c r="M247" s="32" t="n"/>
      <c r="N247" s="32" t="n"/>
      <c r="O247" s="32" t="n"/>
    </row>
    <row r="248">
      <c r="A248" s="31" t="n">
        <v>35055</v>
      </c>
      <c r="B248" s="32" t="n">
        <v>772.7</v>
      </c>
      <c r="C248" s="19">
        <f>IF(OR(B248="",B247=""),"",LN(B248/B247))</f>
        <v/>
      </c>
      <c r="D248" s="16">
        <f>STDEV(C229:C248)*SQRT(252)</f>
        <v/>
      </c>
      <c r="E248" s="32" t="n">
        <v>102.6</v>
      </c>
      <c r="F248" s="19">
        <f>IF(OR(E248="",E247=""),"",LN(E248/E247))</f>
        <v/>
      </c>
      <c r="G248" s="33" t="n">
        <v>8.337400000000001</v>
      </c>
      <c r="H248" s="19">
        <f>IF(OR(G248="",G247=""),"",LN(G248/G247))</f>
        <v/>
      </c>
      <c r="I248" s="32" t="n"/>
      <c r="J248" s="32" t="n">
        <v>11.51</v>
      </c>
      <c r="K248" s="32" t="n">
        <v>5.71</v>
      </c>
      <c r="L248" s="32" t="n"/>
      <c r="M248" s="32" t="n"/>
      <c r="N248" s="32" t="n"/>
      <c r="O248" s="32" t="n"/>
    </row>
    <row r="249">
      <c r="A249" s="31" t="n">
        <v>35059</v>
      </c>
      <c r="B249" s="32" t="n">
        <v>772.8</v>
      </c>
      <c r="C249" s="19">
        <f>IF(OR(B249="",B248=""),"",LN(B249/B248))</f>
        <v/>
      </c>
      <c r="D249" s="16">
        <f>STDEV(C230:C249)*SQRT(252)</f>
        <v/>
      </c>
      <c r="E249" s="32" t="n">
        <v>102.38</v>
      </c>
      <c r="F249" s="19">
        <f>IF(OR(E249="",E248=""),"",LN(E249/E248))</f>
        <v/>
      </c>
      <c r="G249" s="33" t="n">
        <v>8.337899999999999</v>
      </c>
      <c r="H249" s="19">
        <f>IF(OR(G249="",G248=""),"",LN(G249/G248))</f>
        <v/>
      </c>
      <c r="I249" s="32" t="n"/>
      <c r="J249" s="32" t="n">
        <v>11.49</v>
      </c>
      <c r="K249" s="32" t="n">
        <v>5.69</v>
      </c>
      <c r="L249" s="32" t="n"/>
      <c r="M249" s="32" t="n"/>
      <c r="N249" s="32" t="n"/>
      <c r="O249" s="32" t="n"/>
    </row>
    <row r="250">
      <c r="A250" s="31" t="n">
        <v>35060</v>
      </c>
      <c r="B250" s="32" t="n">
        <v>772.5</v>
      </c>
      <c r="C250" s="19">
        <f>IF(OR(B250="",B249=""),"",LN(B250/B249))</f>
        <v/>
      </c>
      <c r="D250" s="16">
        <f>STDEV(C231:C250)*SQRT(252)</f>
        <v/>
      </c>
      <c r="E250" s="32" t="n">
        <v>102.8</v>
      </c>
      <c r="F250" s="19">
        <f>IF(OR(E250="",E249=""),"",LN(E250/E249))</f>
        <v/>
      </c>
      <c r="G250" s="33" t="n">
        <v>8.337899999999999</v>
      </c>
      <c r="H250" s="19">
        <f>IF(OR(G250="",G249=""),"",LN(G250/G249))</f>
        <v/>
      </c>
      <c r="I250" s="32" t="n"/>
      <c r="J250" s="32" t="n">
        <v>11.98</v>
      </c>
      <c r="K250" s="32" t="n">
        <v>5.66</v>
      </c>
      <c r="L250" s="32" t="n"/>
      <c r="M250" s="32" t="n"/>
      <c r="N250" s="32" t="n"/>
      <c r="O250" s="32" t="n"/>
    </row>
    <row r="251">
      <c r="A251" s="31" t="n">
        <v>35061</v>
      </c>
      <c r="B251" s="32" t="n">
        <v>773.8</v>
      </c>
      <c r="C251" s="19">
        <f>IF(OR(B251="",B250=""),"",LN(B251/B250))</f>
        <v/>
      </c>
      <c r="D251" s="16">
        <f>STDEV(C232:C251)*SQRT(252)</f>
        <v/>
      </c>
      <c r="E251" s="32" t="n">
        <v>102.87</v>
      </c>
      <c r="F251" s="19">
        <f>IF(OR(E251="",E250=""),"",LN(E251/E250))</f>
        <v/>
      </c>
      <c r="G251" s="33" t="n">
        <v>8.337899999999999</v>
      </c>
      <c r="H251" s="19">
        <f>IF(OR(G251="",G250=""),"",LN(G251/G250))</f>
        <v/>
      </c>
      <c r="I251" s="32" t="n"/>
      <c r="J251" s="32" t="n">
        <v>12.25</v>
      </c>
      <c r="K251" s="32" t="n">
        <v>5.63</v>
      </c>
      <c r="L251" s="32" t="n"/>
      <c r="M251" s="32" t="n"/>
      <c r="N251" s="32" t="n"/>
      <c r="O251" s="32" t="n"/>
    </row>
    <row r="252">
      <c r="A252" s="31" t="n">
        <v>35062</v>
      </c>
      <c r="B252" s="32" t="n">
        <v>775.8</v>
      </c>
      <c r="C252" s="19">
        <f>IF(OR(B252="",B251=""),"",LN(B252/B251))</f>
        <v/>
      </c>
      <c r="D252" s="16">
        <f>STDEV(C233:C252)*SQRT(252)</f>
        <v/>
      </c>
      <c r="E252" s="32" t="n">
        <v>103.28</v>
      </c>
      <c r="F252" s="19">
        <f>IF(OR(E252="",E251=""),"",LN(E252/E251))</f>
        <v/>
      </c>
      <c r="G252" s="33" t="n">
        <v>8.337400000000001</v>
      </c>
      <c r="H252" s="19">
        <f>IF(OR(G252="",G251=""),"",LN(G252/G251))</f>
        <v/>
      </c>
      <c r="I252" s="32" t="n"/>
      <c r="J252" s="32" t="n">
        <v>12.52</v>
      </c>
      <c r="K252" s="32" t="n">
        <v>5.58</v>
      </c>
      <c r="L252" s="32" t="n"/>
      <c r="M252" s="32" t="n"/>
      <c r="N252" s="32" t="n"/>
      <c r="O252" s="32" t="n"/>
    </row>
    <row r="253">
      <c r="A253" s="31" t="n">
        <v>35066</v>
      </c>
      <c r="B253" s="32" t="n">
        <v>775.8</v>
      </c>
      <c r="C253" s="19">
        <f>IF(OR(B253="",B252=""),"",LN(B253/B252))</f>
        <v/>
      </c>
      <c r="D253" s="16">
        <f>STDEV(C234:C253)*SQRT(252)</f>
        <v/>
      </c>
      <c r="E253" s="32" t="n">
        <v>103.92</v>
      </c>
      <c r="F253" s="19">
        <f>IF(OR(E253="",E252=""),"",LN(E253/E252))</f>
        <v/>
      </c>
      <c r="G253" s="33" t="n">
        <v>8.337999999999999</v>
      </c>
      <c r="H253" s="19">
        <f>IF(OR(G253="",G252=""),"",LN(G253/G252))</f>
        <v/>
      </c>
      <c r="I253" s="32" t="n"/>
      <c r="J253" s="32" t="n">
        <v>12.19</v>
      </c>
      <c r="K253" s="32" t="n">
        <v>5.6</v>
      </c>
      <c r="L253" s="32" t="n"/>
      <c r="M253" s="32" t="n"/>
      <c r="N253" s="32" t="n"/>
      <c r="O253" s="32" t="n"/>
    </row>
    <row r="254">
      <c r="A254" s="31" t="n">
        <v>35067</v>
      </c>
      <c r="B254" s="32" t="n">
        <v>778.5</v>
      </c>
      <c r="C254" s="19">
        <f>IF(OR(B254="",B253=""),"",LN(B254/B253))</f>
        <v/>
      </c>
      <c r="D254" s="16">
        <f>STDEV(C235:C254)*SQRT(252)</f>
        <v/>
      </c>
      <c r="E254" s="32" t="n">
        <v>104.35</v>
      </c>
      <c r="F254" s="19">
        <f>IF(OR(E254="",E253=""),"",LN(E254/E253))</f>
        <v/>
      </c>
      <c r="G254" s="33" t="n">
        <v>8.3391</v>
      </c>
      <c r="H254" s="19">
        <f>IF(OR(G254="",G253=""),"",LN(G254/G253))</f>
        <v/>
      </c>
      <c r="I254" s="32" t="n"/>
      <c r="J254" s="32" t="n">
        <v>12.1</v>
      </c>
      <c r="K254" s="32" t="n">
        <v>5.58</v>
      </c>
      <c r="L254" s="32" t="n"/>
      <c r="M254" s="32" t="n"/>
      <c r="N254" s="32" t="n"/>
      <c r="O254" s="32" t="n"/>
    </row>
    <row r="255">
      <c r="A255" s="31" t="n">
        <v>35068</v>
      </c>
      <c r="B255" s="32" t="n">
        <v>787.3</v>
      </c>
      <c r="C255" s="19">
        <f>IF(OR(B255="",B254=""),"",LN(B255/B254))</f>
        <v/>
      </c>
      <c r="D255" s="16">
        <f>STDEV(C236:C255)*SQRT(252)</f>
        <v/>
      </c>
      <c r="E255" s="32" t="n">
        <v>106.41</v>
      </c>
      <c r="F255" s="19">
        <f>IF(OR(E255="",E254=""),"",LN(E255/E254))</f>
        <v/>
      </c>
      <c r="G255" s="33" t="n">
        <v>8.340299999999999</v>
      </c>
      <c r="H255" s="19">
        <f>IF(OR(G255="",G254=""),"",LN(G255/G254))</f>
        <v/>
      </c>
      <c r="I255" s="32" t="n"/>
      <c r="J255" s="32" t="n">
        <v>13.78</v>
      </c>
      <c r="K255" s="32" t="n">
        <v>5.65</v>
      </c>
      <c r="L255" s="32" t="n"/>
      <c r="M255" s="32" t="n"/>
      <c r="N255" s="32" t="n"/>
      <c r="O255" s="32" t="n"/>
    </row>
    <row r="256">
      <c r="A256" s="31" t="n">
        <v>35069</v>
      </c>
      <c r="B256" s="32" t="n">
        <v>788.3</v>
      </c>
      <c r="C256" s="19">
        <f>IF(OR(B256="",B255=""),"",LN(B256/B255))</f>
        <v/>
      </c>
      <c r="D256" s="16">
        <f>STDEV(C237:C256)*SQRT(252)</f>
        <v/>
      </c>
      <c r="E256" s="32" t="n">
        <v>105.13</v>
      </c>
      <c r="F256" s="19">
        <f>IF(OR(E256="",E255=""),"",LN(E256/E255))</f>
        <v/>
      </c>
      <c r="G256" s="33" t="n">
        <v>8.340400000000001</v>
      </c>
      <c r="H256" s="19">
        <f>IF(OR(G256="",G255=""),"",LN(G256/G255))</f>
        <v/>
      </c>
      <c r="I256" s="32" t="n"/>
      <c r="J256" s="32" t="n">
        <v>13.58</v>
      </c>
      <c r="K256" s="32" t="n">
        <v>5.69</v>
      </c>
      <c r="L256" s="32" t="n"/>
      <c r="M256" s="32" t="n"/>
      <c r="N256" s="32" t="n"/>
      <c r="O256" s="32" t="n"/>
    </row>
    <row r="257">
      <c r="A257" s="31" t="n">
        <v>35072</v>
      </c>
      <c r="B257" s="32" t="n">
        <v>788.3</v>
      </c>
      <c r="C257" s="19">
        <f>IF(OR(B257="",B256=""),"",LN(B257/B256))</f>
        <v/>
      </c>
      <c r="D257" s="16">
        <f>STDEV(C238:C257)*SQRT(252)</f>
        <v/>
      </c>
      <c r="E257" s="32" t="n">
        <v>105.8</v>
      </c>
      <c r="F257" s="19">
        <f>IF(OR(E257="",E256=""),"",LN(E257/E256))</f>
        <v/>
      </c>
      <c r="G257" s="33" t="n">
        <v>8.3415</v>
      </c>
      <c r="H257" s="19">
        <f>IF(OR(G257="",G256=""),"",LN(G257/G256))</f>
        <v/>
      </c>
      <c r="I257" s="32" t="n"/>
      <c r="J257" s="32" t="n">
        <v>13.11</v>
      </c>
      <c r="K257" s="32" t="n">
        <v>5.68</v>
      </c>
      <c r="L257" s="32" t="n"/>
      <c r="M257" s="32" t="n"/>
      <c r="N257" s="32" t="n"/>
      <c r="O257" s="32" t="n"/>
    </row>
    <row r="258">
      <c r="A258" s="31" t="n">
        <v>35073</v>
      </c>
      <c r="B258" s="32" t="n">
        <v>787.2</v>
      </c>
      <c r="C258" s="19">
        <f>IF(OR(B258="",B257=""),"",LN(B258/B257))</f>
        <v/>
      </c>
      <c r="D258" s="16">
        <f>STDEV(C239:C258)*SQRT(252)</f>
        <v/>
      </c>
      <c r="E258" s="32" t="n">
        <v>104.9</v>
      </c>
      <c r="F258" s="19">
        <f>IF(OR(E258="",E257=""),"",LN(E258/E257))</f>
        <v/>
      </c>
      <c r="G258" s="33" t="n">
        <v>8.3414</v>
      </c>
      <c r="H258" s="19">
        <f>IF(OR(G258="",G257=""),"",LN(G258/G257))</f>
        <v/>
      </c>
      <c r="I258" s="32" t="n"/>
      <c r="J258" s="32" t="n">
        <v>15.21</v>
      </c>
      <c r="K258" s="32" t="n">
        <v>5.7</v>
      </c>
      <c r="L258" s="32" t="n"/>
      <c r="M258" s="32" t="n"/>
      <c r="N258" s="32" t="n"/>
      <c r="O258" s="32" t="n"/>
    </row>
    <row r="259">
      <c r="A259" s="31" t="n">
        <v>35074</v>
      </c>
      <c r="B259" s="32" t="n">
        <v>787.9</v>
      </c>
      <c r="C259" s="19">
        <f>IF(OR(B259="",B258=""),"",LN(B259/B258))</f>
        <v/>
      </c>
      <c r="D259" s="16">
        <f>STDEV(C240:C259)*SQRT(252)</f>
        <v/>
      </c>
      <c r="E259" s="32" t="n">
        <v>105.28</v>
      </c>
      <c r="F259" s="19">
        <f>IF(OR(E259="",E258=""),"",LN(E259/E258))</f>
        <v/>
      </c>
      <c r="G259" s="33" t="n">
        <v>8.3408</v>
      </c>
      <c r="H259" s="19">
        <f>IF(OR(G259="",G258=""),"",LN(G259/G258))</f>
        <v/>
      </c>
      <c r="I259" s="32" t="n"/>
      <c r="J259" s="32" t="n">
        <v>16.4</v>
      </c>
      <c r="K259" s="32" t="n">
        <v>5.8</v>
      </c>
      <c r="L259" s="32" t="n"/>
      <c r="M259" s="32" t="n"/>
      <c r="N259" s="32" t="n"/>
      <c r="O259" s="32" t="n"/>
    </row>
    <row r="260">
      <c r="A260" s="31" t="n">
        <v>35075</v>
      </c>
      <c r="B260" s="32" t="n">
        <v>792.2</v>
      </c>
      <c r="C260" s="19">
        <f>IF(OR(B260="",B259=""),"",LN(B260/B259))</f>
        <v/>
      </c>
      <c r="D260" s="16">
        <f>STDEV(C241:C260)*SQRT(252)</f>
        <v/>
      </c>
      <c r="E260" s="32" t="n">
        <v>104.8</v>
      </c>
      <c r="F260" s="19">
        <f>IF(OR(E260="",E259=""),"",LN(E260/E259))</f>
        <v/>
      </c>
      <c r="G260" s="33" t="n">
        <v>8.340400000000001</v>
      </c>
      <c r="H260" s="19">
        <f>IF(OR(G260="",G259=""),"",LN(G260/G259))</f>
        <v/>
      </c>
      <c r="I260" s="32" t="n"/>
      <c r="J260" s="32" t="n">
        <v>14.69</v>
      </c>
      <c r="K260" s="32" t="n">
        <v>5.78</v>
      </c>
      <c r="L260" s="32" t="n"/>
      <c r="M260" s="32" t="n"/>
      <c r="N260" s="32" t="n"/>
      <c r="O260" s="32" t="n"/>
    </row>
    <row r="261">
      <c r="A261" s="31" t="n">
        <v>35076</v>
      </c>
      <c r="B261" s="32" t="n">
        <v>790.6</v>
      </c>
      <c r="C261" s="19">
        <f>IF(OR(B261="",B260=""),"",LN(B261/B260))</f>
        <v/>
      </c>
      <c r="D261" s="16">
        <f>STDEV(C242:C261)*SQRT(252)</f>
        <v/>
      </c>
      <c r="E261" s="32" t="n">
        <v>105.07</v>
      </c>
      <c r="F261" s="19">
        <f>IF(OR(E261="",E260=""),"",LN(E261/E260))</f>
        <v/>
      </c>
      <c r="G261" s="33" t="n">
        <v>8.340400000000001</v>
      </c>
      <c r="H261" s="19">
        <f>IF(OR(G261="",G260=""),"",LN(G261/G260))</f>
        <v/>
      </c>
      <c r="I261" s="32" t="n"/>
      <c r="J261" s="32" t="n">
        <v>14.23</v>
      </c>
      <c r="K261" s="32" t="n">
        <v>5.75</v>
      </c>
      <c r="L261" s="32" t="n"/>
      <c r="M261" s="32" t="n"/>
      <c r="N261" s="32" t="n"/>
      <c r="O261" s="32" t="n"/>
    </row>
    <row r="262">
      <c r="A262" s="31" t="n">
        <v>35080</v>
      </c>
      <c r="B262" s="32" t="n">
        <v>792.7</v>
      </c>
      <c r="C262" s="19">
        <f>IF(OR(B262="",B261=""),"",LN(B262/B261))</f>
        <v/>
      </c>
      <c r="D262" s="16">
        <f>STDEV(C243:C262)*SQRT(252)</f>
        <v/>
      </c>
      <c r="E262" s="32" t="n">
        <v>105.88</v>
      </c>
      <c r="F262" s="19">
        <f>IF(OR(E262="",E261=""),"",LN(E262/E261))</f>
        <v/>
      </c>
      <c r="G262" s="33" t="n">
        <v>8.340400000000001</v>
      </c>
      <c r="H262" s="19">
        <f>IF(OR(G262="",G261=""),"",LN(G262/G261))</f>
        <v/>
      </c>
      <c r="I262" s="32" t="n"/>
      <c r="J262" s="32" t="n">
        <v>14.09</v>
      </c>
      <c r="K262" s="32" t="n">
        <v>5.66</v>
      </c>
      <c r="L262" s="32" t="n"/>
      <c r="M262" s="32" t="n"/>
      <c r="N262" s="32" t="n"/>
      <c r="O262" s="32" t="n"/>
    </row>
    <row r="263">
      <c r="A263" s="31" t="n">
        <v>35081</v>
      </c>
      <c r="B263" s="32" t="n">
        <v>791.7</v>
      </c>
      <c r="C263" s="19">
        <f>IF(OR(B263="",B262=""),"",LN(B263/B262))</f>
        <v/>
      </c>
      <c r="D263" s="16">
        <f>STDEV(C244:C263)*SQRT(252)</f>
        <v/>
      </c>
      <c r="E263" s="32" t="n">
        <v>105.38</v>
      </c>
      <c r="F263" s="19">
        <f>IF(OR(E263="",E262=""),"",LN(E263/E262))</f>
        <v/>
      </c>
      <c r="G263" s="33" t="n">
        <v>8.340199999999999</v>
      </c>
      <c r="H263" s="19">
        <f>IF(OR(G263="",G262=""),"",LN(G263/G262))</f>
        <v/>
      </c>
      <c r="I263" s="32" t="n"/>
      <c r="J263" s="32" t="n">
        <v>14.25</v>
      </c>
      <c r="K263" s="32" t="n">
        <v>5.58</v>
      </c>
      <c r="L263" s="32" t="n"/>
      <c r="M263" s="32" t="n"/>
      <c r="N263" s="32" t="n"/>
      <c r="O263" s="32" t="n"/>
    </row>
    <row r="264">
      <c r="A264" s="31" t="n">
        <v>35082</v>
      </c>
      <c r="B264" s="32" t="n">
        <v>789.7</v>
      </c>
      <c r="C264" s="19">
        <f>IF(OR(B264="",B263=""),"",LN(B264/B263))</f>
        <v/>
      </c>
      <c r="D264" s="16">
        <f>STDEV(C245:C264)*SQRT(252)</f>
        <v/>
      </c>
      <c r="E264" s="32" t="n">
        <v>105.44</v>
      </c>
      <c r="F264" s="19">
        <f>IF(OR(E264="",E263=""),"",LN(E264/E263))</f>
        <v/>
      </c>
      <c r="G264" s="33" t="n">
        <v>8.3391</v>
      </c>
      <c r="H264" s="19">
        <f>IF(OR(G264="",G263=""),"",LN(G264/G263))</f>
        <v/>
      </c>
      <c r="I264" s="32" t="n"/>
      <c r="J264" s="32" t="n">
        <v>13.58</v>
      </c>
      <c r="K264" s="32" t="n">
        <v>5.53</v>
      </c>
      <c r="L264" s="32" t="n"/>
      <c r="M264" s="32" t="n"/>
      <c r="N264" s="32" t="n"/>
      <c r="O264" s="32" t="n"/>
    </row>
    <row r="265">
      <c r="A265" s="31" t="n">
        <v>35083</v>
      </c>
      <c r="B265" s="32" t="n">
        <v>790</v>
      </c>
      <c r="C265" s="19">
        <f>IF(OR(B265="",B264=""),"",LN(B265/B264))</f>
        <v/>
      </c>
      <c r="D265" s="16">
        <f>STDEV(C246:C265)*SQRT(252)</f>
        <v/>
      </c>
      <c r="E265" s="32" t="n">
        <v>105.4</v>
      </c>
      <c r="F265" s="19">
        <f>IF(OR(E265="",E264=""),"",LN(E265/E264))</f>
        <v/>
      </c>
      <c r="G265" s="33" t="n">
        <v>8.3378</v>
      </c>
      <c r="H265" s="19">
        <f>IF(OR(G265="",G264=""),"",LN(G265/G264))</f>
        <v/>
      </c>
      <c r="I265" s="32" t="n"/>
      <c r="J265" s="32" t="n">
        <v>12.7</v>
      </c>
      <c r="K265" s="32" t="n">
        <v>5.54</v>
      </c>
      <c r="L265" s="32" t="n"/>
      <c r="M265" s="32" t="n"/>
      <c r="N265" s="32" t="n"/>
      <c r="O265" s="32" t="n"/>
    </row>
    <row r="266">
      <c r="A266" s="31" t="n">
        <v>35086</v>
      </c>
      <c r="B266" s="32" t="n">
        <v>789.4</v>
      </c>
      <c r="C266" s="19">
        <f>IF(OR(B266="",B265=""),"",LN(B266/B265))</f>
        <v/>
      </c>
      <c r="D266" s="16">
        <f>STDEV(C247:C266)*SQRT(252)</f>
        <v/>
      </c>
      <c r="E266" s="32" t="n">
        <v>105.76</v>
      </c>
      <c r="F266" s="19">
        <f>IF(OR(E266="",E265=""),"",LN(E266/E265))</f>
        <v/>
      </c>
      <c r="G266" s="33" t="n">
        <v>8.337400000000001</v>
      </c>
      <c r="H266" s="19">
        <f>IF(OR(G266="",G265=""),"",LN(G266/G265))</f>
        <v/>
      </c>
      <c r="I266" s="32" t="n"/>
      <c r="J266" s="32" t="n">
        <v>13.34</v>
      </c>
      <c r="K266" s="32" t="n">
        <v>5.61</v>
      </c>
      <c r="L266" s="32" t="n"/>
      <c r="M266" s="32" t="n"/>
      <c r="N266" s="32" t="n"/>
      <c r="O266" s="32" t="n"/>
    </row>
    <row r="267">
      <c r="A267" s="31" t="n">
        <v>35087</v>
      </c>
      <c r="B267" s="32" t="n">
        <v>787.6</v>
      </c>
      <c r="C267" s="19">
        <f>IF(OR(B267="",B266=""),"",LN(B267/B266))</f>
        <v/>
      </c>
      <c r="D267" s="16">
        <f>STDEV(C248:C267)*SQRT(252)</f>
        <v/>
      </c>
      <c r="E267" s="32" t="n">
        <v>105.8</v>
      </c>
      <c r="F267" s="19">
        <f>IF(OR(E267="",E266=""),"",LN(E267/E266))</f>
        <v/>
      </c>
      <c r="G267" s="33" t="n">
        <v>8.337</v>
      </c>
      <c r="H267" s="19">
        <f>IF(OR(G267="",G266=""),"",LN(G267/G266))</f>
        <v/>
      </c>
      <c r="I267" s="32" t="n"/>
      <c r="J267" s="32" t="n">
        <v>13.56</v>
      </c>
      <c r="K267" s="32" t="n">
        <v>5.66</v>
      </c>
      <c r="L267" s="32" t="n"/>
      <c r="M267" s="32" t="n"/>
      <c r="N267" s="32" t="n"/>
      <c r="O267" s="32" t="n"/>
    </row>
    <row r="268">
      <c r="A268" s="31" t="n">
        <v>35088</v>
      </c>
      <c r="B268" s="32" t="n">
        <v>787.3</v>
      </c>
      <c r="C268" s="19">
        <f>IF(OR(B268="",B267=""),"",LN(B268/B267))</f>
        <v/>
      </c>
      <c r="D268" s="16">
        <f>STDEV(C249:C268)*SQRT(252)</f>
        <v/>
      </c>
      <c r="E268" s="32" t="n">
        <v>106.92</v>
      </c>
      <c r="F268" s="19">
        <f>IF(OR(E268="",E267=""),"",LN(E268/E267))</f>
        <v/>
      </c>
      <c r="G268" s="33" t="n">
        <v>8.3363</v>
      </c>
      <c r="H268" s="19">
        <f>IF(OR(G268="",G267=""),"",LN(G268/G267))</f>
        <v/>
      </c>
      <c r="I268" s="32" t="n"/>
      <c r="J268" s="32" t="n">
        <v>12.54</v>
      </c>
      <c r="K268" s="32" t="n">
        <v>5.62</v>
      </c>
      <c r="L268" s="32" t="n"/>
      <c r="M268" s="32" t="n"/>
      <c r="N268" s="32" t="n"/>
      <c r="O268" s="32" t="n"/>
    </row>
    <row r="269">
      <c r="A269" s="31" t="n">
        <v>35089</v>
      </c>
      <c r="B269" s="32" t="n">
        <v>786.2</v>
      </c>
      <c r="C269" s="19">
        <f>IF(OR(B269="",B268=""),"",LN(B269/B268))</f>
        <v/>
      </c>
      <c r="D269" s="16">
        <f>STDEV(C250:C269)*SQRT(252)</f>
        <v/>
      </c>
      <c r="E269" s="32" t="n">
        <v>106.9</v>
      </c>
      <c r="F269" s="19">
        <f>IF(OR(E269="",E268=""),"",LN(E269/E268))</f>
        <v/>
      </c>
      <c r="G269" s="33" t="n">
        <v>8.3367</v>
      </c>
      <c r="H269" s="19">
        <f>IF(OR(G269="",G268=""),"",LN(G269/G268))</f>
        <v/>
      </c>
      <c r="I269" s="32" t="n"/>
      <c r="J269" s="32" t="n">
        <v>12.94</v>
      </c>
      <c r="K269" s="32" t="n">
        <v>5.7</v>
      </c>
      <c r="L269" s="32" t="n"/>
      <c r="M269" s="32" t="n"/>
      <c r="N269" s="32" t="n"/>
      <c r="O269" s="32" t="n"/>
    </row>
    <row r="270">
      <c r="A270" s="31" t="n">
        <v>35090</v>
      </c>
      <c r="B270" s="32" t="n">
        <v>785.6</v>
      </c>
      <c r="C270" s="19">
        <f>IF(OR(B270="",B269=""),"",LN(B270/B269))</f>
        <v/>
      </c>
      <c r="D270" s="16">
        <f>STDEV(C251:C270)*SQRT(252)</f>
        <v/>
      </c>
      <c r="E270" s="32" t="n">
        <v>106.6</v>
      </c>
      <c r="F270" s="19">
        <f>IF(OR(E270="",E269=""),"",LN(E270/E269))</f>
        <v/>
      </c>
      <c r="G270" s="33" t="n">
        <v>8.335699999999999</v>
      </c>
      <c r="H270" s="19">
        <f>IF(OR(G270="",G269=""),"",LN(G270/G269))</f>
        <v/>
      </c>
      <c r="I270" s="32" t="n"/>
      <c r="J270" s="32" t="n">
        <v>12</v>
      </c>
      <c r="K270" s="32" t="n">
        <v>5.65</v>
      </c>
      <c r="L270" s="32" t="n"/>
      <c r="M270" s="32" t="n"/>
      <c r="N270" s="32" t="n"/>
      <c r="O270" s="32" t="n"/>
    </row>
    <row r="271">
      <c r="A271" s="31" t="n">
        <v>35093</v>
      </c>
      <c r="B271" s="32" t="n">
        <v>783.3</v>
      </c>
      <c r="C271" s="19">
        <f>IF(OR(B271="",B270=""),"",LN(B271/B270))</f>
        <v/>
      </c>
      <c r="D271" s="16">
        <f>STDEV(C252:C271)*SQRT(252)</f>
        <v/>
      </c>
      <c r="E271" s="32" t="n">
        <v>106.8</v>
      </c>
      <c r="F271" s="19">
        <f>IF(OR(E271="",E270=""),"",LN(E271/E270))</f>
        <v/>
      </c>
      <c r="G271" s="33" t="n">
        <v>8.335000000000001</v>
      </c>
      <c r="H271" s="19">
        <f>IF(OR(G271="",G270=""),"",LN(G271/G270))</f>
        <v/>
      </c>
      <c r="I271" s="32" t="n"/>
      <c r="J271" s="32" t="n">
        <v>12.19</v>
      </c>
      <c r="K271" s="32" t="n">
        <v>5.69</v>
      </c>
      <c r="L271" s="32" t="n"/>
      <c r="M271" s="32" t="n"/>
      <c r="N271" s="32" t="n"/>
      <c r="O271" s="32" t="n"/>
    </row>
    <row r="272">
      <c r="A272" s="31" t="n">
        <v>35094</v>
      </c>
      <c r="B272" s="32" t="n">
        <v>784.9</v>
      </c>
      <c r="C272" s="19">
        <f>IF(OR(B272="",B271=""),"",LN(B272/B271))</f>
        <v/>
      </c>
      <c r="D272" s="16">
        <f>STDEV(C253:C272)*SQRT(252)</f>
        <v/>
      </c>
      <c r="E272" s="32" t="n">
        <v>107.29</v>
      </c>
      <c r="F272" s="19">
        <f>IF(OR(E272="",E271=""),"",LN(E272/E271))</f>
        <v/>
      </c>
      <c r="G272" s="33" t="n">
        <v>8.3347</v>
      </c>
      <c r="H272" s="19">
        <f>IF(OR(G272="",G271=""),"",LN(G272/G271))</f>
        <v/>
      </c>
      <c r="I272" s="32" t="n"/>
      <c r="J272" s="32" t="n">
        <v>12.42</v>
      </c>
      <c r="K272" s="32" t="n">
        <v>5.63</v>
      </c>
      <c r="L272" s="32" t="n"/>
      <c r="M272" s="32" t="n"/>
      <c r="N272" s="32" t="n"/>
      <c r="O272" s="32" t="n"/>
    </row>
    <row r="273">
      <c r="A273" s="31" t="n">
        <v>35095</v>
      </c>
      <c r="B273" s="32" t="n">
        <v>785.3</v>
      </c>
      <c r="C273" s="19">
        <f>IF(OR(B273="",B272=""),"",LN(B273/B272))</f>
        <v/>
      </c>
      <c r="D273" s="16">
        <f>STDEV(C254:C273)*SQRT(252)</f>
        <v/>
      </c>
      <c r="E273" s="32" t="n">
        <v>106.95</v>
      </c>
      <c r="F273" s="19">
        <f>IF(OR(E273="",E272=""),"",LN(E273/E272))</f>
        <v/>
      </c>
      <c r="G273" s="33" t="n">
        <v>8.3338</v>
      </c>
      <c r="H273" s="19">
        <f>IF(OR(G273="",G272=""),"",LN(G273/G272))</f>
        <v/>
      </c>
      <c r="I273" s="32" t="n"/>
      <c r="J273" s="32" t="n">
        <v>12.53</v>
      </c>
      <c r="K273" s="32" t="n">
        <v>5.6</v>
      </c>
      <c r="L273" s="32" t="n"/>
      <c r="M273" s="32" t="n"/>
      <c r="N273" s="32" t="n"/>
      <c r="O273" s="32" t="n"/>
    </row>
    <row r="274">
      <c r="A274" s="31" t="n">
        <v>35096</v>
      </c>
      <c r="B274" s="32" t="n">
        <v>784.8</v>
      </c>
      <c r="C274" s="19">
        <f>IF(OR(B274="",B273=""),"",LN(B274/B273))</f>
        <v/>
      </c>
      <c r="D274" s="16">
        <f>STDEV(C255:C274)*SQRT(252)</f>
        <v/>
      </c>
      <c r="E274" s="32" t="n">
        <v>107.08</v>
      </c>
      <c r="F274" s="19">
        <f>IF(OR(E274="",E273=""),"",LN(E274/E273))</f>
        <v/>
      </c>
      <c r="G274" s="33" t="n">
        <v>8.3332</v>
      </c>
      <c r="H274" s="19">
        <f>IF(OR(G274="",G273=""),"",LN(G274/G273))</f>
        <v/>
      </c>
      <c r="I274" s="32" t="n"/>
      <c r="J274" s="32" t="n">
        <v>12.65</v>
      </c>
      <c r="K274" s="32" t="n">
        <v>5.63</v>
      </c>
      <c r="L274" s="32" t="n"/>
      <c r="M274" s="32" t="n"/>
      <c r="N274" s="32" t="n"/>
      <c r="O274" s="32" t="n"/>
    </row>
    <row r="275">
      <c r="A275" s="31" t="n">
        <v>35097</v>
      </c>
      <c r="B275" s="32" t="n">
        <v>781.5</v>
      </c>
      <c r="C275" s="19">
        <f>IF(OR(B275="",B274=""),"",LN(B275/B274))</f>
        <v/>
      </c>
      <c r="D275" s="16">
        <f>STDEV(C256:C275)*SQRT(252)</f>
        <v/>
      </c>
      <c r="E275" s="32" t="n">
        <v>106.7</v>
      </c>
      <c r="F275" s="19">
        <f>IF(OR(E275="",E274=""),"",LN(E275/E274))</f>
        <v/>
      </c>
      <c r="G275" s="33" t="n">
        <v>8.332700000000001</v>
      </c>
      <c r="H275" s="19">
        <f>IF(OR(G275="",G274=""),"",LN(G275/G274))</f>
        <v/>
      </c>
      <c r="I275" s="32" t="n"/>
      <c r="J275" s="32" t="n">
        <v>13.23</v>
      </c>
      <c r="K275" s="32" t="n">
        <v>5.66</v>
      </c>
      <c r="L275" s="32" t="n"/>
      <c r="M275" s="32" t="n"/>
      <c r="N275" s="32" t="n"/>
      <c r="O275" s="32" t="n"/>
    </row>
    <row r="276">
      <c r="A276" s="31" t="n">
        <v>35100</v>
      </c>
      <c r="B276" s="32" t="n">
        <v>778.2</v>
      </c>
      <c r="C276" s="19">
        <f>IF(OR(B276="",B275=""),"",LN(B276/B275))</f>
        <v/>
      </c>
      <c r="D276" s="16">
        <f>STDEV(C257:C276)*SQRT(252)</f>
        <v/>
      </c>
      <c r="E276" s="32" t="n">
        <v>105.02</v>
      </c>
      <c r="F276" s="19">
        <f>IF(OR(E276="",E275=""),"",LN(E276/E275))</f>
        <v/>
      </c>
      <c r="G276" s="33" t="n">
        <v>8.3331</v>
      </c>
      <c r="H276" s="19">
        <f>IF(OR(G276="",G275=""),"",LN(G276/G275))</f>
        <v/>
      </c>
      <c r="I276" s="32" t="n"/>
      <c r="J276" s="32" t="n">
        <v>13.46</v>
      </c>
      <c r="K276" s="32" t="n">
        <v>5.7</v>
      </c>
      <c r="L276" s="32" t="n"/>
      <c r="M276" s="32" t="n"/>
      <c r="N276" s="32" t="n"/>
      <c r="O276" s="32" t="n"/>
    </row>
    <row r="277">
      <c r="A277" s="31" t="n">
        <v>35101</v>
      </c>
      <c r="B277" s="32" t="n">
        <v>777.6</v>
      </c>
      <c r="C277" s="19">
        <f>IF(OR(B277="",B276=""),"",LN(B277/B276))</f>
        <v/>
      </c>
      <c r="D277" s="16">
        <f>STDEV(C258:C277)*SQRT(252)</f>
        <v/>
      </c>
      <c r="E277" s="32" t="n">
        <v>105.54</v>
      </c>
      <c r="F277" s="19">
        <f>IF(OR(E277="",E276=""),"",LN(E277/E276))</f>
        <v/>
      </c>
      <c r="G277" s="33" t="n">
        <v>8.332000000000001</v>
      </c>
      <c r="H277" s="19">
        <f>IF(OR(G277="",G276=""),"",LN(G277/G276))</f>
        <v/>
      </c>
      <c r="I277" s="32" t="n"/>
      <c r="J277" s="32" t="n">
        <v>14.59</v>
      </c>
      <c r="K277" s="32" t="n">
        <v>5.68</v>
      </c>
      <c r="L277" s="32" t="n"/>
      <c r="M277" s="32" t="n"/>
      <c r="N277" s="32" t="n"/>
      <c r="O277" s="32" t="n"/>
    </row>
    <row r="278">
      <c r="A278" s="31" t="n">
        <v>35102</v>
      </c>
      <c r="B278" s="32" t="n">
        <v>781.7</v>
      </c>
      <c r="C278" s="19">
        <f>IF(OR(B278="",B277=""),"",LN(B278/B277))</f>
        <v/>
      </c>
      <c r="D278" s="16">
        <f>STDEV(C259:C278)*SQRT(252)</f>
        <v/>
      </c>
      <c r="E278" s="32" t="n">
        <v>106.2</v>
      </c>
      <c r="F278" s="19">
        <f>IF(OR(E278="",E277=""),"",LN(E278/E277))</f>
        <v/>
      </c>
      <c r="G278" s="33" t="n">
        <v>8.331099999999999</v>
      </c>
      <c r="H278" s="19">
        <f>IF(OR(G278="",G277=""),"",LN(G278/G277))</f>
        <v/>
      </c>
      <c r="I278" s="32" t="n"/>
      <c r="J278" s="32" t="n">
        <v>14.11</v>
      </c>
      <c r="K278" s="32" t="n">
        <v>5.66</v>
      </c>
      <c r="L278" s="32" t="n"/>
      <c r="M278" s="32" t="n"/>
      <c r="N278" s="32" t="n"/>
      <c r="O278" s="32" t="n"/>
    </row>
    <row r="279">
      <c r="A279" s="31" t="n">
        <v>35103</v>
      </c>
      <c r="B279" s="32" t="n">
        <v>780.8</v>
      </c>
      <c r="C279" s="19">
        <f>IF(OR(B279="",B278=""),"",LN(B279/B278))</f>
        <v/>
      </c>
      <c r="D279" s="16">
        <f>STDEV(C260:C279)*SQRT(252)</f>
        <v/>
      </c>
      <c r="E279" s="32" t="n">
        <v>106.9</v>
      </c>
      <c r="F279" s="19">
        <f>IF(OR(E279="",E278=""),"",LN(E279/E278))</f>
        <v/>
      </c>
      <c r="G279" s="33" t="n">
        <v>8.33</v>
      </c>
      <c r="H279" s="19">
        <f>IF(OR(G279="",G278=""),"",LN(G279/G278))</f>
        <v/>
      </c>
      <c r="I279" s="32" t="n"/>
      <c r="J279" s="32" t="n">
        <v>13.89</v>
      </c>
      <c r="K279" s="32" t="n">
        <v>5.66</v>
      </c>
      <c r="L279" s="32" t="n"/>
      <c r="M279" s="32" t="n"/>
      <c r="N279" s="32" t="n"/>
      <c r="O279" s="32" t="n"/>
    </row>
    <row r="280">
      <c r="A280" s="31" t="n">
        <v>35104</v>
      </c>
      <c r="B280" s="32" t="n">
        <v>780.5</v>
      </c>
      <c r="C280" s="19">
        <f>IF(OR(B280="",B279=""),"",LN(B280/B279))</f>
        <v/>
      </c>
      <c r="D280" s="16">
        <f>STDEV(C261:C280)*SQRT(252)</f>
        <v/>
      </c>
      <c r="E280" s="32" t="n">
        <v>107.1</v>
      </c>
      <c r="F280" s="19">
        <f>IF(OR(E280="",E279=""),"",LN(E280/E279))</f>
        <v/>
      </c>
      <c r="G280" s="33" t="n">
        <v>8.3294</v>
      </c>
      <c r="H280" s="19">
        <f>IF(OR(G280="",G279=""),"",LN(G280/G279))</f>
        <v/>
      </c>
      <c r="I280" s="32" t="n"/>
      <c r="J280" s="32" t="n">
        <v>14.63</v>
      </c>
      <c r="K280" s="32" t="n">
        <v>5.66</v>
      </c>
      <c r="L280" s="32" t="n"/>
      <c r="M280" s="32" t="n"/>
      <c r="N280" s="32" t="n"/>
      <c r="O280" s="32" t="n"/>
    </row>
    <row r="281">
      <c r="A281" s="31" t="n">
        <v>35107</v>
      </c>
      <c r="B281" s="32" t="n">
        <v>778.6</v>
      </c>
      <c r="C281" s="19">
        <f>IF(OR(B281="",B280=""),"",LN(B281/B280))</f>
        <v/>
      </c>
      <c r="D281" s="16">
        <f>STDEV(C262:C281)*SQRT(252)</f>
        <v/>
      </c>
      <c r="E281" s="32" t="n">
        <v>106.67</v>
      </c>
      <c r="F281" s="19">
        <f>IF(OR(E281="",E280=""),"",LN(E281/E280))</f>
        <v/>
      </c>
      <c r="G281" s="33" t="n">
        <v>8.3292</v>
      </c>
      <c r="H281" s="19">
        <f>IF(OR(G281="",G280=""),"",LN(G281/G280))</f>
        <v/>
      </c>
      <c r="I281" s="32" t="n"/>
      <c r="J281" s="32" t="n">
        <v>14.69</v>
      </c>
      <c r="K281" s="32" t="n">
        <v>5.61</v>
      </c>
      <c r="L281" s="32" t="n"/>
      <c r="M281" s="32" t="n"/>
      <c r="N281" s="32" t="n"/>
      <c r="O281" s="32" t="n"/>
    </row>
    <row r="282">
      <c r="A282" s="31" t="n">
        <v>35108</v>
      </c>
      <c r="B282" s="32" t="n">
        <v>779.1</v>
      </c>
      <c r="C282" s="19">
        <f>IF(OR(B282="",B281=""),"",LN(B282/B281))</f>
        <v/>
      </c>
      <c r="D282" s="16">
        <f>STDEV(C263:C282)*SQRT(252)</f>
        <v/>
      </c>
      <c r="E282" s="32" t="n">
        <v>106.93</v>
      </c>
      <c r="F282" s="19">
        <f>IF(OR(E282="",E281=""),"",LN(E282/E281))</f>
        <v/>
      </c>
      <c r="G282" s="33" t="n">
        <v>8.330399999999999</v>
      </c>
      <c r="H282" s="19">
        <f>IF(OR(G282="",G281=""),"",LN(G282/G281))</f>
        <v/>
      </c>
      <c r="I282" s="32" t="n"/>
      <c r="J282" s="32" t="n">
        <v>14.94</v>
      </c>
      <c r="K282" s="32" t="n">
        <v>5.58</v>
      </c>
      <c r="L282" s="32" t="n"/>
      <c r="M282" s="32" t="n"/>
      <c r="N282" s="32" t="n"/>
      <c r="O282" s="32" t="n"/>
    </row>
    <row r="283">
      <c r="A283" s="31" t="n">
        <v>35109</v>
      </c>
      <c r="B283" s="32" t="n">
        <v>778.5</v>
      </c>
      <c r="C283" s="19">
        <f>IF(OR(B283="",B282=""),"",LN(B283/B282))</f>
        <v/>
      </c>
      <c r="D283" s="16">
        <f>STDEV(C264:C283)*SQRT(252)</f>
        <v/>
      </c>
      <c r="E283" s="32" t="n">
        <v>106.77</v>
      </c>
      <c r="F283" s="19">
        <f>IF(OR(E283="",E282=""),"",LN(E283/E282))</f>
        <v/>
      </c>
      <c r="G283" s="33" t="n">
        <v>8.33</v>
      </c>
      <c r="H283" s="19">
        <f>IF(OR(G283="",G282=""),"",LN(G283/G282))</f>
        <v/>
      </c>
      <c r="I283" s="32" t="n"/>
      <c r="J283" s="32" t="n">
        <v>15.59</v>
      </c>
      <c r="K283" s="32" t="n">
        <v>5.62</v>
      </c>
      <c r="L283" s="32" t="n"/>
      <c r="M283" s="32" t="n"/>
      <c r="N283" s="32" t="n"/>
      <c r="O283" s="32" t="n"/>
    </row>
    <row r="284">
      <c r="A284" s="31" t="n">
        <v>35110</v>
      </c>
      <c r="B284" s="32" t="n">
        <v>778</v>
      </c>
      <c r="C284" s="19">
        <f>IF(OR(B284="",B283=""),"",LN(B284/B283))</f>
        <v/>
      </c>
      <c r="D284" s="16">
        <f>STDEV(C265:C284)*SQRT(252)</f>
        <v/>
      </c>
      <c r="E284" s="32" t="n">
        <v>106.18</v>
      </c>
      <c r="F284" s="19">
        <f>IF(OR(E284="",E283=""),"",LN(E284/E283))</f>
        <v/>
      </c>
      <c r="G284" s="33" t="n">
        <v>8.331200000000001</v>
      </c>
      <c r="H284" s="19">
        <f>IF(OR(G284="",G283=""),"",LN(G284/G283))</f>
        <v/>
      </c>
      <c r="I284" s="32" t="n"/>
      <c r="J284" s="32" t="n">
        <v>16.13</v>
      </c>
      <c r="K284" s="32" t="n">
        <v>5.7</v>
      </c>
      <c r="L284" s="32" t="n"/>
      <c r="M284" s="32" t="n"/>
      <c r="N284" s="32" t="n"/>
      <c r="O284" s="32" t="n"/>
    </row>
    <row r="285">
      <c r="A285" s="31" t="n">
        <v>35111</v>
      </c>
      <c r="B285" s="32" t="n">
        <v>779.9</v>
      </c>
      <c r="C285" s="19">
        <f>IF(OR(B285="",B284=""),"",LN(B285/B284))</f>
        <v/>
      </c>
      <c r="D285" s="16">
        <f>STDEV(C266:C285)*SQRT(252)</f>
        <v/>
      </c>
      <c r="E285" s="32" t="n">
        <v>105.35</v>
      </c>
      <c r="F285" s="19">
        <f>IF(OR(E285="",E284=""),"",LN(E285/E284))</f>
        <v/>
      </c>
      <c r="G285" s="33" t="n">
        <v>8.333600000000001</v>
      </c>
      <c r="H285" s="19">
        <f>IF(OR(G285="",G284=""),"",LN(G285/G284))</f>
        <v/>
      </c>
      <c r="I285" s="32" t="n"/>
      <c r="J285" s="32" t="n">
        <v>15.37</v>
      </c>
      <c r="K285" s="32" t="n">
        <v>5.76</v>
      </c>
      <c r="L285" s="32" t="n"/>
      <c r="M285" s="32" t="n"/>
      <c r="N285" s="32" t="n"/>
      <c r="O285" s="32" t="n"/>
    </row>
    <row r="286">
      <c r="A286" s="31" t="n">
        <v>35115</v>
      </c>
      <c r="B286" s="32" t="n">
        <v>779.9</v>
      </c>
      <c r="C286" s="19">
        <f>IF(OR(B286="",B285=""),"",LN(B286/B285))</f>
        <v/>
      </c>
      <c r="D286" s="16">
        <f>STDEV(C267:C286)*SQRT(252)</f>
        <v/>
      </c>
      <c r="E286" s="32" t="n">
        <v>106.1</v>
      </c>
      <c r="F286" s="19">
        <f>IF(OR(E286="",E285=""),"",LN(E286/E285))</f>
        <v/>
      </c>
      <c r="G286" s="33" t="n">
        <v>8.3352</v>
      </c>
      <c r="H286" s="19">
        <f>IF(OR(G286="",G285=""),"",LN(G286/G285))</f>
        <v/>
      </c>
      <c r="I286" s="32" t="n"/>
      <c r="J286" s="32" t="n">
        <v>16.8</v>
      </c>
      <c r="K286" s="32" t="n">
        <v>6.01</v>
      </c>
      <c r="L286" s="32" t="n"/>
      <c r="M286" s="32" t="n"/>
      <c r="N286" s="32" t="n"/>
      <c r="O286" s="32" t="n"/>
    </row>
    <row r="287">
      <c r="A287" s="31" t="n">
        <v>35116</v>
      </c>
      <c r="B287" s="32" t="n">
        <v>779.4</v>
      </c>
      <c r="C287" s="19">
        <f>IF(OR(B287="",B286=""),"",LN(B287/B286))</f>
        <v/>
      </c>
      <c r="D287" s="16">
        <f>STDEV(C268:C287)*SQRT(252)</f>
        <v/>
      </c>
      <c r="E287" s="32" t="n">
        <v>105.25</v>
      </c>
      <c r="F287" s="19">
        <f>IF(OR(E287="",E286=""),"",LN(E287/E286))</f>
        <v/>
      </c>
      <c r="G287" s="33" t="n">
        <v>8.3352</v>
      </c>
      <c r="H287" s="19">
        <f>IF(OR(G287="",G286=""),"",LN(G287/G286))</f>
        <v/>
      </c>
      <c r="I287" s="32" t="n"/>
      <c r="J287" s="32" t="n">
        <v>14.47</v>
      </c>
      <c r="K287" s="32" t="n">
        <v>5.98</v>
      </c>
      <c r="L287" s="32" t="n"/>
      <c r="M287" s="32" t="n"/>
      <c r="N287" s="32" t="n"/>
      <c r="O287" s="32" t="n"/>
    </row>
    <row r="288">
      <c r="A288" s="31" t="n">
        <v>35117</v>
      </c>
      <c r="B288" s="32" t="n">
        <v>778.9</v>
      </c>
      <c r="C288" s="19">
        <f>IF(OR(B288="",B287=""),"",LN(B288/B287))</f>
        <v/>
      </c>
      <c r="D288" s="16">
        <f>STDEV(C269:C288)*SQRT(252)</f>
        <v/>
      </c>
      <c r="E288" s="32" t="n">
        <v>104.95</v>
      </c>
      <c r="F288" s="19">
        <f>IF(OR(E288="",E287=""),"",LN(E288/E287))</f>
        <v/>
      </c>
      <c r="G288" s="33" t="n">
        <v>8.3352</v>
      </c>
      <c r="H288" s="19">
        <f>IF(OR(G288="",G287=""),"",LN(G288/G287))</f>
        <v/>
      </c>
      <c r="I288" s="32" t="n"/>
      <c r="J288" s="32" t="n">
        <v>14.56</v>
      </c>
      <c r="K288" s="32" t="n">
        <v>5.92</v>
      </c>
      <c r="L288" s="32" t="n"/>
      <c r="M288" s="32" t="n"/>
      <c r="N288" s="32" t="n"/>
      <c r="O288" s="32" t="n"/>
    </row>
    <row r="289">
      <c r="A289" s="31" t="n">
        <v>35118</v>
      </c>
      <c r="B289" s="32" t="n">
        <v>780.3</v>
      </c>
      <c r="C289" s="19">
        <f>IF(OR(B289="",B288=""),"",LN(B289/B288))</f>
        <v/>
      </c>
      <c r="D289" s="16">
        <f>STDEV(C270:C289)*SQRT(252)</f>
        <v/>
      </c>
      <c r="E289" s="32" t="n">
        <v>104.73</v>
      </c>
      <c r="F289" s="19">
        <f>IF(OR(E289="",E288=""),"",LN(E289/E288))</f>
        <v/>
      </c>
      <c r="G289" s="33" t="n">
        <v>8.3352</v>
      </c>
      <c r="H289" s="19">
        <f>IF(OR(G289="",G288=""),"",LN(G289/G288))</f>
        <v/>
      </c>
      <c r="I289" s="32" t="n"/>
      <c r="J289" s="32" t="n">
        <v>14.78</v>
      </c>
      <c r="K289" s="32" t="n">
        <v>5.97</v>
      </c>
      <c r="L289" s="32" t="n"/>
      <c r="M289" s="32" t="n"/>
      <c r="N289" s="32" t="n"/>
      <c r="O289" s="32" t="n"/>
    </row>
    <row r="290">
      <c r="A290" s="31" t="n">
        <v>35121</v>
      </c>
      <c r="B290" s="32" t="n">
        <v>780</v>
      </c>
      <c r="C290" s="19">
        <f>IF(OR(B290="",B289=""),"",LN(B290/B289))</f>
        <v/>
      </c>
      <c r="D290" s="16">
        <f>STDEV(C271:C290)*SQRT(252)</f>
        <v/>
      </c>
      <c r="E290" s="32" t="n">
        <v>104.33</v>
      </c>
      <c r="F290" s="19">
        <f>IF(OR(E290="",E289=""),"",LN(E290/E289))</f>
        <v/>
      </c>
      <c r="G290" s="33" t="n">
        <v>8.3369</v>
      </c>
      <c r="H290" s="19">
        <f>IF(OR(G290="",G289=""),"",LN(G290/G289))</f>
        <v/>
      </c>
      <c r="I290" s="32" t="n"/>
      <c r="J290" s="32" t="n">
        <v>16.38</v>
      </c>
      <c r="K290" s="32" t="n">
        <v>6.01</v>
      </c>
      <c r="L290" s="32" t="n"/>
      <c r="M290" s="32" t="n"/>
      <c r="N290" s="32" t="n"/>
      <c r="O290" s="32" t="n"/>
    </row>
    <row r="291">
      <c r="A291" s="31" t="n">
        <v>35122</v>
      </c>
      <c r="B291" s="32" t="n">
        <v>779.3</v>
      </c>
      <c r="C291" s="19">
        <f>IF(OR(B291="",B290=""),"",LN(B291/B290))</f>
        <v/>
      </c>
      <c r="D291" s="16">
        <f>STDEV(C272:C291)*SQRT(252)</f>
        <v/>
      </c>
      <c r="E291" s="32" t="n">
        <v>104.37</v>
      </c>
      <c r="F291" s="19">
        <f>IF(OR(E291="",E290=""),"",LN(E291/E290))</f>
        <v/>
      </c>
      <c r="G291" s="33" t="n">
        <v>8.339600000000001</v>
      </c>
      <c r="H291" s="19">
        <f>IF(OR(G291="",G290=""),"",LN(G291/G290))</f>
        <v/>
      </c>
      <c r="I291" s="32" t="n"/>
      <c r="J291" s="32" t="n">
        <v>16.63</v>
      </c>
      <c r="K291" s="32" t="n">
        <v>6.06</v>
      </c>
      <c r="L291" s="32" t="n"/>
      <c r="M291" s="32" t="n"/>
      <c r="N291" s="32" t="n"/>
      <c r="O291" s="32" t="n"/>
    </row>
    <row r="292">
      <c r="A292" s="31" t="n">
        <v>35123</v>
      </c>
      <c r="B292" s="32" t="n">
        <v>782.5</v>
      </c>
      <c r="C292" s="19">
        <f>IF(OR(B292="",B291=""),"",LN(B292/B291))</f>
        <v/>
      </c>
      <c r="D292" s="16">
        <f>STDEV(C273:C292)*SQRT(252)</f>
        <v/>
      </c>
      <c r="E292" s="32" t="n">
        <v>104.47</v>
      </c>
      <c r="F292" s="19">
        <f>IF(OR(E292="",E291=""),"",LN(E292/E291))</f>
        <v/>
      </c>
      <c r="G292" s="33" t="n">
        <v>8.3407</v>
      </c>
      <c r="H292" s="19">
        <f>IF(OR(G292="",G291=""),"",LN(G292/G291))</f>
        <v/>
      </c>
      <c r="I292" s="32" t="n"/>
      <c r="J292" s="32" t="n">
        <v>16.72</v>
      </c>
      <c r="K292" s="32" t="n">
        <v>6.11</v>
      </c>
      <c r="L292" s="32" t="n"/>
      <c r="M292" s="32" t="n"/>
      <c r="N292" s="32" t="n"/>
      <c r="O292" s="32" t="n"/>
    </row>
    <row r="293">
      <c r="A293" s="31" t="n">
        <v>35124</v>
      </c>
      <c r="B293" s="32" t="n">
        <v>782.8</v>
      </c>
      <c r="C293" s="19">
        <f>IF(OR(B293="",B292=""),"",LN(B293/B292))</f>
        <v/>
      </c>
      <c r="D293" s="16">
        <f>STDEV(C274:C293)*SQRT(252)</f>
        <v/>
      </c>
      <c r="E293" s="32" t="n">
        <v>105.12</v>
      </c>
      <c r="F293" s="19">
        <f>IF(OR(E293="",E292=""),"",LN(E293/E292))</f>
        <v/>
      </c>
      <c r="G293" s="33" t="n">
        <v>8.341100000000001</v>
      </c>
      <c r="H293" s="19">
        <f>IF(OR(G293="",G292=""),"",LN(G293/G292))</f>
        <v/>
      </c>
      <c r="I293" s="32" t="n"/>
      <c r="J293" s="32" t="n">
        <v>17.04</v>
      </c>
      <c r="K293" s="32" t="n">
        <v>6.13</v>
      </c>
      <c r="L293" s="32" t="n"/>
      <c r="M293" s="32" t="n"/>
      <c r="N293" s="32" t="n"/>
      <c r="O293" s="32" t="n"/>
    </row>
    <row r="294">
      <c r="A294" s="31" t="n">
        <v>35125</v>
      </c>
      <c r="B294" s="32" t="n">
        <v>782.8</v>
      </c>
      <c r="C294" s="19">
        <f>IF(OR(B294="",B293=""),"",LN(B294/B293))</f>
        <v/>
      </c>
      <c r="D294" s="16">
        <f>STDEV(C275:C294)*SQRT(252)</f>
        <v/>
      </c>
      <c r="E294" s="32" t="n">
        <v>105.7</v>
      </c>
      <c r="F294" s="19">
        <f>IF(OR(E294="",E293=""),"",LN(E294/E293))</f>
        <v/>
      </c>
      <c r="G294" s="33" t="n">
        <v>8.341100000000001</v>
      </c>
      <c r="H294" s="19">
        <f>IF(OR(G294="",G293=""),"",LN(G294/G293))</f>
        <v/>
      </c>
      <c r="I294" s="32" t="n"/>
      <c r="J294" s="32" t="n">
        <v>16.72</v>
      </c>
      <c r="K294" s="32" t="n">
        <v>5.99</v>
      </c>
      <c r="L294" s="32" t="n"/>
      <c r="M294" s="32" t="n"/>
      <c r="N294" s="32" t="n"/>
      <c r="O294" s="32" t="n"/>
    </row>
    <row r="295">
      <c r="A295" s="31" t="n">
        <v>35128</v>
      </c>
      <c r="B295" s="32" t="n">
        <v>779.7</v>
      </c>
      <c r="C295" s="19">
        <f>IF(OR(B295="",B294=""),"",LN(B295/B294))</f>
        <v/>
      </c>
      <c r="D295" s="16">
        <f>STDEV(C276:C295)*SQRT(252)</f>
        <v/>
      </c>
      <c r="E295" s="32" t="n">
        <v>105.05</v>
      </c>
      <c r="F295" s="19">
        <f>IF(OR(E295="",E294=""),"",LN(E295/E294))</f>
        <v/>
      </c>
      <c r="G295" s="33" t="n">
        <v>8.3408</v>
      </c>
      <c r="H295" s="19">
        <f>IF(OR(G295="",G294=""),"",LN(G295/G294))</f>
        <v/>
      </c>
      <c r="I295" s="32" t="n"/>
      <c r="J295" s="32" t="n">
        <v>16.67</v>
      </c>
      <c r="K295" s="32" t="n">
        <v>5.92</v>
      </c>
      <c r="L295" s="32" t="n"/>
      <c r="M295" s="32" t="n"/>
      <c r="N295" s="32" t="n"/>
      <c r="O295" s="32" t="n"/>
    </row>
    <row r="296">
      <c r="A296" s="31" t="n">
        <v>35129</v>
      </c>
      <c r="B296" s="32" t="n">
        <v>779.3</v>
      </c>
      <c r="C296" s="19">
        <f>IF(OR(B296="",B295=""),"",LN(B296/B295))</f>
        <v/>
      </c>
      <c r="D296" s="16">
        <f>STDEV(C277:C296)*SQRT(252)</f>
        <v/>
      </c>
      <c r="E296" s="32" t="n">
        <v>105.1</v>
      </c>
      <c r="F296" s="19">
        <f>IF(OR(E296="",E295=""),"",LN(E296/E295))</f>
        <v/>
      </c>
      <c r="G296" s="33" t="n">
        <v>8.340999999999999</v>
      </c>
      <c r="H296" s="19">
        <f>IF(OR(G296="",G295=""),"",LN(G296/G295))</f>
        <v/>
      </c>
      <c r="I296" s="32" t="n"/>
      <c r="J296" s="32" t="n">
        <v>16.1</v>
      </c>
      <c r="K296" s="32" t="n">
        <v>5.96</v>
      </c>
      <c r="L296" s="32" t="n"/>
      <c r="M296" s="32" t="n"/>
      <c r="N296" s="32" t="n"/>
      <c r="O296" s="32" t="n"/>
    </row>
    <row r="297">
      <c r="A297" s="31" t="n">
        <v>35130</v>
      </c>
      <c r="B297" s="32" t="n">
        <v>777.7</v>
      </c>
      <c r="C297" s="19">
        <f>IF(OR(B297="",B296=""),"",LN(B297/B296))</f>
        <v/>
      </c>
      <c r="D297" s="16">
        <f>STDEV(C278:C297)*SQRT(252)</f>
        <v/>
      </c>
      <c r="E297" s="32" t="n">
        <v>105.37</v>
      </c>
      <c r="F297" s="19">
        <f>IF(OR(E297="",E296=""),"",LN(E297/E296))</f>
        <v/>
      </c>
      <c r="G297" s="33" t="n">
        <v>8.3423</v>
      </c>
      <c r="H297" s="19">
        <f>IF(OR(G297="",G296=""),"",LN(G297/G296))</f>
        <v/>
      </c>
      <c r="I297" s="32" t="n"/>
      <c r="J297" s="32" t="n">
        <v>16.56</v>
      </c>
      <c r="K297" s="32" t="n">
        <v>6.05</v>
      </c>
      <c r="L297" s="32" t="n"/>
      <c r="M297" s="32" t="n"/>
      <c r="N297" s="32" t="n"/>
      <c r="O297" s="32" t="n"/>
    </row>
    <row r="298">
      <c r="A298" s="31" t="n">
        <v>35131</v>
      </c>
      <c r="B298" s="32" t="n">
        <v>778.3</v>
      </c>
      <c r="C298" s="19">
        <f>IF(OR(B298="",B297=""),"",LN(B298/B297))</f>
        <v/>
      </c>
      <c r="D298" s="16">
        <f>STDEV(C279:C298)*SQRT(252)</f>
        <v/>
      </c>
      <c r="E298" s="32" t="n">
        <v>105.25</v>
      </c>
      <c r="F298" s="19">
        <f>IF(OR(E298="",E297=""),"",LN(E298/E297))</f>
        <v/>
      </c>
      <c r="G298" s="33" t="n">
        <v>8.3429</v>
      </c>
      <c r="H298" s="19">
        <f>IF(OR(G298="",G297=""),"",LN(G298/G297))</f>
        <v/>
      </c>
      <c r="I298" s="32" t="n"/>
      <c r="J298" s="32" t="n">
        <v>16.49</v>
      </c>
      <c r="K298" s="32" t="n">
        <v>6.07</v>
      </c>
      <c r="L298" s="32" t="n"/>
      <c r="M298" s="32" t="n"/>
      <c r="N298" s="32" t="n"/>
      <c r="O298" s="32" t="n"/>
    </row>
    <row r="299">
      <c r="A299" s="31" t="n">
        <v>35132</v>
      </c>
      <c r="B299" s="32" t="n">
        <v>777.5</v>
      </c>
      <c r="C299" s="19">
        <f>IF(OR(B299="",B298=""),"",LN(B299/B298))</f>
        <v/>
      </c>
      <c r="D299" s="16">
        <f>STDEV(C280:C299)*SQRT(252)</f>
        <v/>
      </c>
      <c r="E299" s="32" t="n">
        <v>105.94</v>
      </c>
      <c r="F299" s="19">
        <f>IF(OR(E299="",E298=""),"",LN(E299/E298))</f>
        <v/>
      </c>
      <c r="G299" s="33" t="n">
        <v>8.3439</v>
      </c>
      <c r="H299" s="19">
        <f>IF(OR(G299="",G298=""),"",LN(G299/G298))</f>
        <v/>
      </c>
      <c r="I299" s="32" t="n"/>
      <c r="J299" s="32" t="n">
        <v>20.7</v>
      </c>
      <c r="K299" s="32" t="n">
        <v>6.41</v>
      </c>
      <c r="L299" s="32" t="n"/>
      <c r="M299" s="32" t="n"/>
      <c r="N299" s="32" t="n"/>
      <c r="O299" s="32" t="n"/>
    </row>
    <row r="300">
      <c r="A300" s="31" t="n">
        <v>35135</v>
      </c>
      <c r="B300" s="32" t="n">
        <v>780.8</v>
      </c>
      <c r="C300" s="19">
        <f>IF(OR(B300="",B299=""),"",LN(B300/B299))</f>
        <v/>
      </c>
      <c r="D300" s="16">
        <f>STDEV(C281:C300)*SQRT(252)</f>
        <v/>
      </c>
      <c r="E300" s="32" t="n">
        <v>105.35</v>
      </c>
      <c r="F300" s="19">
        <f>IF(OR(E300="",E299=""),"",LN(E300/E299))</f>
        <v/>
      </c>
      <c r="G300" s="33" t="n">
        <v>8.346299999999999</v>
      </c>
      <c r="H300" s="19">
        <f>IF(OR(G300="",G299=""),"",LN(G300/G299))</f>
        <v/>
      </c>
      <c r="I300" s="32" t="n"/>
      <c r="J300" s="32" t="n">
        <v>19.4</v>
      </c>
      <c r="K300" s="32" t="n">
        <v>6.33</v>
      </c>
      <c r="L300" s="32" t="n"/>
      <c r="M300" s="32" t="n"/>
      <c r="N300" s="32" t="n"/>
      <c r="O300" s="32" t="n"/>
    </row>
    <row r="301">
      <c r="A301" s="31" t="n">
        <v>35136</v>
      </c>
      <c r="B301" s="32" t="n">
        <v>780.6</v>
      </c>
      <c r="C301" s="19">
        <f>IF(OR(B301="",B300=""),"",LN(B301/B300))</f>
        <v/>
      </c>
      <c r="D301" s="16">
        <f>STDEV(C282:C301)*SQRT(252)</f>
        <v/>
      </c>
      <c r="E301" s="32" t="n">
        <v>105.54</v>
      </c>
      <c r="F301" s="19">
        <f>IF(OR(E301="",E300=""),"",LN(E301/E300))</f>
        <v/>
      </c>
      <c r="G301" s="33" t="n">
        <v>8.3499</v>
      </c>
      <c r="H301" s="19">
        <f>IF(OR(G301="",G300=""),"",LN(G301/G300))</f>
        <v/>
      </c>
      <c r="I301" s="32" t="n"/>
      <c r="J301" s="32" t="n">
        <v>19.09</v>
      </c>
      <c r="K301" s="32" t="n">
        <v>6.36</v>
      </c>
      <c r="L301" s="32" t="n"/>
      <c r="M301" s="32" t="n"/>
      <c r="N301" s="32" t="n"/>
      <c r="O301" s="32" t="n"/>
    </row>
    <row r="302">
      <c r="A302" s="31" t="n">
        <v>35137</v>
      </c>
      <c r="B302" s="32" t="n">
        <v>780.3</v>
      </c>
      <c r="C302" s="19">
        <f>IF(OR(B302="",B301=""),"",LN(B302/B301))</f>
        <v/>
      </c>
      <c r="D302" s="16">
        <f>STDEV(C283:C302)*SQRT(252)</f>
        <v/>
      </c>
      <c r="E302" s="32" t="n">
        <v>105.29</v>
      </c>
      <c r="F302" s="19">
        <f>IF(OR(E302="",E301=""),"",LN(E302/E301))</f>
        <v/>
      </c>
      <c r="G302" s="33" t="n">
        <v>8.354799999999999</v>
      </c>
      <c r="H302" s="19">
        <f>IF(OR(G302="",G301=""),"",LN(G302/G301))</f>
        <v/>
      </c>
      <c r="I302" s="32" t="n"/>
      <c r="J302" s="32" t="n">
        <v>18.13</v>
      </c>
      <c r="K302" s="32" t="n">
        <v>6.35</v>
      </c>
      <c r="L302" s="32" t="n"/>
      <c r="M302" s="32" t="n"/>
      <c r="N302" s="32" t="n"/>
      <c r="O302" s="32" t="n"/>
    </row>
    <row r="303">
      <c r="A303" s="31" t="n">
        <v>35138</v>
      </c>
      <c r="B303" s="32" t="n">
        <v>780.7</v>
      </c>
      <c r="C303" s="19">
        <f>IF(OR(B303="",B302=""),"",LN(B303/B302))</f>
        <v/>
      </c>
      <c r="D303" s="16">
        <f>STDEV(C284:C303)*SQRT(252)</f>
        <v/>
      </c>
      <c r="E303" s="32" t="n">
        <v>105.48</v>
      </c>
      <c r="F303" s="19">
        <f>IF(OR(E303="",E302=""),"",LN(E303/E302))</f>
        <v/>
      </c>
      <c r="G303" s="33" t="n">
        <v>8.353300000000001</v>
      </c>
      <c r="H303" s="19">
        <f>IF(OR(G303="",G302=""),"",LN(G303/G302))</f>
        <v/>
      </c>
      <c r="I303" s="32" t="n"/>
      <c r="J303" s="32" t="n">
        <v>16.93</v>
      </c>
      <c r="K303" s="32" t="n">
        <v>6.36</v>
      </c>
      <c r="L303" s="32" t="n"/>
      <c r="M303" s="32" t="n"/>
      <c r="N303" s="32" t="n"/>
      <c r="O303" s="32" t="n"/>
    </row>
    <row r="304">
      <c r="A304" s="31" t="n">
        <v>35139</v>
      </c>
      <c r="B304" s="32" t="n">
        <v>780.7</v>
      </c>
      <c r="C304" s="19">
        <f>IF(OR(B304="",B303=""),"",LN(B304/B303))</f>
        <v/>
      </c>
      <c r="D304" s="16">
        <f>STDEV(C285:C304)*SQRT(252)</f>
        <v/>
      </c>
      <c r="E304" s="32" t="n">
        <v>105.87</v>
      </c>
      <c r="F304" s="19">
        <f>IF(OR(E304="",E303=""),"",LN(E304/E303))</f>
        <v/>
      </c>
      <c r="G304" s="33" t="n">
        <v>8.351699999999999</v>
      </c>
      <c r="H304" s="19">
        <f>IF(OR(G304="",G303=""),"",LN(G304/G303))</f>
        <v/>
      </c>
      <c r="I304" s="32" t="n"/>
      <c r="J304" s="32" t="n">
        <v>16.54</v>
      </c>
      <c r="K304" s="32" t="n">
        <v>6.46</v>
      </c>
      <c r="L304" s="32" t="n"/>
      <c r="M304" s="32" t="n"/>
      <c r="N304" s="32" t="n"/>
      <c r="O304" s="32" t="n"/>
    </row>
    <row r="305">
      <c r="A305" s="31" t="n">
        <v>35142</v>
      </c>
      <c r="B305" s="32" t="n">
        <v>781.8</v>
      </c>
      <c r="C305" s="19">
        <f>IF(OR(B305="",B304=""),"",LN(B305/B304))</f>
        <v/>
      </c>
      <c r="D305" s="16">
        <f>STDEV(C286:C305)*SQRT(252)</f>
        <v/>
      </c>
      <c r="E305" s="32" t="n">
        <v>106.02</v>
      </c>
      <c r="F305" s="19">
        <f>IF(OR(E305="",E304=""),"",LN(E305/E304))</f>
        <v/>
      </c>
      <c r="G305" s="33" t="n">
        <v>8.3527</v>
      </c>
      <c r="H305" s="19">
        <f>IF(OR(G305="",G304=""),"",LN(G305/G304))</f>
        <v/>
      </c>
      <c r="I305" s="32" t="n"/>
      <c r="J305" s="32" t="n">
        <v>17.31</v>
      </c>
      <c r="K305" s="32" t="n">
        <v>6.43</v>
      </c>
      <c r="L305" s="32" t="n"/>
      <c r="M305" s="32" t="n"/>
      <c r="N305" s="32" t="n"/>
      <c r="O305" s="32" t="n"/>
    </row>
    <row r="306">
      <c r="A306" s="31" t="n">
        <v>35143</v>
      </c>
      <c r="B306" s="32" t="n">
        <v>781.8</v>
      </c>
      <c r="C306" s="19">
        <f>IF(OR(B306="",B305=""),"",LN(B306/B305))</f>
        <v/>
      </c>
      <c r="D306" s="16">
        <f>STDEV(C287:C306)*SQRT(252)</f>
        <v/>
      </c>
      <c r="E306" s="32" t="n">
        <v>106.26</v>
      </c>
      <c r="F306" s="19">
        <f>IF(OR(E306="",E305=""),"",LN(E306/E305))</f>
        <v/>
      </c>
      <c r="G306" s="33" t="n">
        <v>8.353</v>
      </c>
      <c r="H306" s="19">
        <f>IF(OR(G306="",G305=""),"",LN(G306/G305))</f>
        <v/>
      </c>
      <c r="I306" s="32" t="n"/>
      <c r="J306" s="32" t="n">
        <v>18.35</v>
      </c>
      <c r="K306" s="32" t="n">
        <v>6.41</v>
      </c>
      <c r="L306" s="32" t="n"/>
      <c r="M306" s="32" t="n"/>
      <c r="N306" s="32" t="n"/>
      <c r="O306" s="32" t="n"/>
    </row>
    <row r="307">
      <c r="A307" s="31" t="n">
        <v>35144</v>
      </c>
      <c r="B307" s="32" t="n">
        <v>782.3</v>
      </c>
      <c r="C307" s="19">
        <f>IF(OR(B307="",B306=""),"",LN(B307/B306))</f>
        <v/>
      </c>
      <c r="D307" s="16">
        <f>STDEV(C288:C307)*SQRT(252)</f>
        <v/>
      </c>
      <c r="E307" s="32" t="n">
        <v>106.44</v>
      </c>
      <c r="F307" s="19">
        <f>IF(OR(E307="",E306=""),"",LN(E307/E306))</f>
        <v/>
      </c>
      <c r="G307" s="33" t="n">
        <v>8.352</v>
      </c>
      <c r="H307" s="19">
        <f>IF(OR(G307="",G306=""),"",LN(G307/G306))</f>
        <v/>
      </c>
      <c r="I307" s="32" t="n"/>
      <c r="J307" s="32" t="n">
        <v>18.66</v>
      </c>
      <c r="K307" s="32" t="n">
        <v>6.34</v>
      </c>
      <c r="L307" s="32" t="n"/>
      <c r="M307" s="32" t="n"/>
      <c r="N307" s="32" t="n"/>
      <c r="O307" s="32" t="n"/>
    </row>
    <row r="308">
      <c r="A308" s="31" t="n">
        <v>35145</v>
      </c>
      <c r="B308" s="32" t="n">
        <v>784.4</v>
      </c>
      <c r="C308" s="19">
        <f>IF(OR(B308="",B307=""),"",LN(B308/B307))</f>
        <v/>
      </c>
      <c r="D308" s="16">
        <f>STDEV(C289:C308)*SQRT(252)</f>
        <v/>
      </c>
      <c r="E308" s="32" t="n">
        <v>106.72</v>
      </c>
      <c r="F308" s="19">
        <f>IF(OR(E308="",E307=""),"",LN(E308/E307))</f>
        <v/>
      </c>
      <c r="G308" s="33" t="n">
        <v>8.352</v>
      </c>
      <c r="H308" s="19">
        <f>IF(OR(G308="",G307=""),"",LN(G308/G307))</f>
        <v/>
      </c>
      <c r="I308" s="32" t="n"/>
      <c r="J308" s="32" t="n">
        <v>17.74</v>
      </c>
      <c r="K308" s="32" t="n">
        <v>6.28</v>
      </c>
      <c r="L308" s="32" t="n"/>
      <c r="M308" s="32" t="n"/>
      <c r="N308" s="32" t="n"/>
      <c r="O308" s="32" t="n"/>
    </row>
    <row r="309">
      <c r="A309" s="31" t="n">
        <v>35146</v>
      </c>
      <c r="B309" s="32" t="n">
        <v>786.7</v>
      </c>
      <c r="C309" s="19">
        <f>IF(OR(B309="",B308=""),"",LN(B309/B308))</f>
        <v/>
      </c>
      <c r="D309" s="16">
        <f>STDEV(C290:C309)*SQRT(252)</f>
        <v/>
      </c>
      <c r="E309" s="32" t="n">
        <v>106.8</v>
      </c>
      <c r="F309" s="19">
        <f>IF(OR(E309="",E308=""),"",LN(E309/E308))</f>
        <v/>
      </c>
      <c r="G309" s="33" t="n">
        <v>8.353</v>
      </c>
      <c r="H309" s="19">
        <f>IF(OR(G309="",G308=""),"",LN(G309/G308))</f>
        <v/>
      </c>
      <c r="I309" s="32" t="n"/>
      <c r="J309" s="32" t="n">
        <v>17.05</v>
      </c>
      <c r="K309" s="32" t="n">
        <v>6.32</v>
      </c>
      <c r="L309" s="32" t="n"/>
      <c r="M309" s="32" t="n"/>
      <c r="N309" s="32" t="n"/>
      <c r="O309" s="32" t="n"/>
    </row>
    <row r="310">
      <c r="A310" s="31" t="n">
        <v>35149</v>
      </c>
      <c r="B310" s="32" t="n">
        <v>782.1</v>
      </c>
      <c r="C310" s="19">
        <f>IF(OR(B310="",B309=""),"",LN(B310/B309))</f>
        <v/>
      </c>
      <c r="D310" s="16">
        <f>STDEV(C291:C310)*SQRT(252)</f>
        <v/>
      </c>
      <c r="E310" s="32" t="n">
        <v>106.19</v>
      </c>
      <c r="F310" s="19">
        <f>IF(OR(E310="",E309=""),"",LN(E310/E309))</f>
        <v/>
      </c>
      <c r="G310" s="33" t="n">
        <v>8.354900000000001</v>
      </c>
      <c r="H310" s="19">
        <f>IF(OR(G310="",G309=""),"",LN(G310/G309))</f>
        <v/>
      </c>
      <c r="I310" s="32" t="n"/>
      <c r="J310" s="32" t="n">
        <v>17.84</v>
      </c>
      <c r="K310" s="32" t="n">
        <v>6.26</v>
      </c>
      <c r="L310" s="32" t="n"/>
      <c r="M310" s="32" t="n"/>
      <c r="N310" s="32" t="n"/>
      <c r="O310" s="32" t="n"/>
    </row>
    <row r="311">
      <c r="A311" s="31" t="n">
        <v>35150</v>
      </c>
      <c r="B311" s="32" t="n">
        <v>782.8</v>
      </c>
      <c r="C311" s="19">
        <f>IF(OR(B311="",B310=""),"",LN(B311/B310))</f>
        <v/>
      </c>
      <c r="D311" s="16">
        <f>STDEV(C292:C311)*SQRT(252)</f>
        <v/>
      </c>
      <c r="E311" s="32" t="n">
        <v>106.39</v>
      </c>
      <c r="F311" s="19">
        <f>IF(OR(E311="",E310=""),"",LN(E311/E310))</f>
        <v/>
      </c>
      <c r="G311" s="33" t="n">
        <v>8.354200000000001</v>
      </c>
      <c r="H311" s="19">
        <f>IF(OR(G311="",G310=""),"",LN(G311/G310))</f>
        <v/>
      </c>
      <c r="I311" s="32" t="n"/>
      <c r="J311" s="32" t="n">
        <v>17.8</v>
      </c>
      <c r="K311" s="32" t="n">
        <v>6.25</v>
      </c>
      <c r="L311" s="32" t="n"/>
      <c r="M311" s="32" t="n"/>
      <c r="N311" s="32" t="n"/>
      <c r="O311" s="32" t="n"/>
    </row>
    <row r="312">
      <c r="A312" s="31" t="n">
        <v>35151</v>
      </c>
      <c r="B312" s="32" t="n">
        <v>782.3</v>
      </c>
      <c r="C312" s="19">
        <f>IF(OR(B312="",B311=""),"",LN(B312/B311))</f>
        <v/>
      </c>
      <c r="D312" s="16">
        <f>STDEV(C293:C312)*SQRT(252)</f>
        <v/>
      </c>
      <c r="E312" s="32" t="n">
        <v>106.64</v>
      </c>
      <c r="F312" s="19">
        <f>IF(OR(E312="",E311=""),"",LN(E312/E311))</f>
        <v/>
      </c>
      <c r="G312" s="33" t="n">
        <v>8.353300000000001</v>
      </c>
      <c r="H312" s="19">
        <f>IF(OR(G312="",G311=""),"",LN(G312/G311))</f>
        <v/>
      </c>
      <c r="I312" s="32" t="n"/>
      <c r="J312" s="32" t="n">
        <v>17.89</v>
      </c>
      <c r="K312" s="32" t="n">
        <v>6.34</v>
      </c>
      <c r="L312" s="32" t="n"/>
      <c r="M312" s="32" t="n"/>
      <c r="N312" s="32" t="n"/>
      <c r="O312" s="32" t="n"/>
    </row>
    <row r="313">
      <c r="A313" s="31" t="n">
        <v>35152</v>
      </c>
      <c r="B313" s="32" t="n">
        <v>782.7</v>
      </c>
      <c r="C313" s="19">
        <f>IF(OR(B313="",B312=""),"",LN(B313/B312))</f>
        <v/>
      </c>
      <c r="D313" s="16">
        <f>STDEV(C294:C313)*SQRT(252)</f>
        <v/>
      </c>
      <c r="E313" s="32" t="n">
        <v>106.34</v>
      </c>
      <c r="F313" s="19">
        <f>IF(OR(E313="",E312=""),"",LN(E313/E312))</f>
        <v/>
      </c>
      <c r="G313" s="33" t="n">
        <v>8.3535</v>
      </c>
      <c r="H313" s="19">
        <f>IF(OR(G313="",G312=""),"",LN(G313/G312))</f>
        <v/>
      </c>
      <c r="I313" s="32" t="n"/>
      <c r="J313" s="32" t="n">
        <v>18.16</v>
      </c>
      <c r="K313" s="32" t="n">
        <v>6.41</v>
      </c>
      <c r="L313" s="32" t="n"/>
      <c r="M313" s="32" t="n"/>
      <c r="N313" s="32" t="n"/>
      <c r="O313" s="32" t="n"/>
    </row>
    <row r="314">
      <c r="A314" s="31" t="n">
        <v>35153</v>
      </c>
      <c r="B314" s="32" t="n">
        <v>782.3</v>
      </c>
      <c r="C314" s="19">
        <f>IF(OR(B314="",B313=""),"",LN(B314/B313))</f>
        <v/>
      </c>
      <c r="D314" s="16">
        <f>STDEV(C295:C314)*SQRT(252)</f>
        <v/>
      </c>
      <c r="E314" s="32" t="n">
        <v>107</v>
      </c>
      <c r="F314" s="19">
        <f>IF(OR(E314="",E313=""),"",LN(E314/E313))</f>
        <v/>
      </c>
      <c r="G314" s="33" t="n">
        <v>8.3538</v>
      </c>
      <c r="H314" s="19">
        <f>IF(OR(G314="",G313=""),"",LN(G314/G313))</f>
        <v/>
      </c>
      <c r="I314" s="32" t="n"/>
      <c r="J314" s="32" t="n">
        <v>18.88</v>
      </c>
      <c r="K314" s="32" t="n">
        <v>6.34</v>
      </c>
      <c r="L314" s="32" t="n"/>
      <c r="M314" s="32" t="n"/>
      <c r="N314" s="32" t="n"/>
      <c r="O314" s="32" t="n"/>
    </row>
    <row r="315">
      <c r="A315" s="31" t="n">
        <v>35156</v>
      </c>
      <c r="B315" s="32" t="n">
        <v>781.7</v>
      </c>
      <c r="C315" s="19">
        <f>IF(OR(B315="",B314=""),"",LN(B315/B314))</f>
        <v/>
      </c>
      <c r="D315" s="16">
        <f>STDEV(C296:C315)*SQRT(252)</f>
        <v/>
      </c>
      <c r="E315" s="32" t="n">
        <v>107.53</v>
      </c>
      <c r="F315" s="19">
        <f>IF(OR(E315="",E314=""),"",LN(E315/E314))</f>
        <v/>
      </c>
      <c r="G315" s="33" t="n">
        <v>8.353899999999999</v>
      </c>
      <c r="H315" s="19">
        <f>IF(OR(G315="",G314=""),"",LN(G315/G314))</f>
        <v/>
      </c>
      <c r="I315" s="32" t="n"/>
      <c r="J315" s="32" t="n">
        <v>17.9</v>
      </c>
      <c r="K315" s="32" t="n">
        <v>6.31</v>
      </c>
      <c r="L315" s="32" t="n"/>
      <c r="M315" s="32" t="n"/>
      <c r="N315" s="32" t="n"/>
      <c r="O315" s="32" t="n"/>
    </row>
    <row r="316">
      <c r="A316" s="31" t="n">
        <v>35157</v>
      </c>
      <c r="B316" s="32" t="n">
        <v>780.3</v>
      </c>
      <c r="C316" s="19">
        <f>IF(OR(B316="",B315=""),"",LN(B316/B315))</f>
        <v/>
      </c>
      <c r="D316" s="16">
        <f>STDEV(C297:C316)*SQRT(252)</f>
        <v/>
      </c>
      <c r="E316" s="32" t="n">
        <v>107.48</v>
      </c>
      <c r="F316" s="19">
        <f>IF(OR(E316="",E315=""),"",LN(E316/E315))</f>
        <v/>
      </c>
      <c r="G316" s="33" t="n">
        <v>8.353899999999999</v>
      </c>
      <c r="H316" s="19">
        <f>IF(OR(G316="",G315=""),"",LN(G316/G315))</f>
        <v/>
      </c>
      <c r="I316" s="32" t="n"/>
      <c r="J316" s="32" t="n">
        <v>16.45</v>
      </c>
      <c r="K316" s="32" t="n">
        <v>6.25</v>
      </c>
      <c r="L316" s="32" t="n"/>
      <c r="M316" s="32" t="n"/>
      <c r="N316" s="32" t="n"/>
      <c r="O316" s="32" t="n"/>
    </row>
    <row r="317">
      <c r="A317" s="31" t="n">
        <v>35158</v>
      </c>
      <c r="B317" s="32" t="n">
        <v>780.3</v>
      </c>
      <c r="C317" s="19">
        <f>IF(OR(B317="",B316=""),"",LN(B317/B316))</f>
        <v/>
      </c>
      <c r="D317" s="16">
        <f>STDEV(C298:C317)*SQRT(252)</f>
        <v/>
      </c>
      <c r="E317" s="32" t="n">
        <v>106.94</v>
      </c>
      <c r="F317" s="19">
        <f>IF(OR(E317="",E316=""),"",LN(E317/E316))</f>
        <v/>
      </c>
      <c r="G317" s="33" t="n">
        <v>8.3538</v>
      </c>
      <c r="H317" s="19">
        <f>IF(OR(G317="",G316=""),"",LN(G317/G316))</f>
        <v/>
      </c>
      <c r="I317" s="32" t="n"/>
      <c r="J317" s="32" t="n">
        <v>16.33</v>
      </c>
      <c r="K317" s="32" t="n">
        <v>6.27</v>
      </c>
      <c r="L317" s="32" t="n"/>
      <c r="M317" s="32" t="n"/>
      <c r="N317" s="32" t="n"/>
      <c r="O317" s="32" t="n"/>
    </row>
    <row r="318">
      <c r="A318" s="31" t="n">
        <v>35159</v>
      </c>
      <c r="B318" s="32" t="n">
        <v>780.1</v>
      </c>
      <c r="C318" s="19">
        <f>IF(OR(B318="",B317=""),"",LN(B318/B317))</f>
        <v/>
      </c>
      <c r="D318" s="16">
        <f>STDEV(C299:C318)*SQRT(252)</f>
        <v/>
      </c>
      <c r="E318" s="32" t="n">
        <v>107.09</v>
      </c>
      <c r="F318" s="19">
        <f>IF(OR(E318="",E317=""),"",LN(E318/E317))</f>
        <v/>
      </c>
      <c r="G318" s="33" t="n">
        <v>8.352499999999999</v>
      </c>
      <c r="H318" s="19">
        <f>IF(OR(G318="",G317=""),"",LN(G318/G317))</f>
        <v/>
      </c>
      <c r="I318" s="32" t="n"/>
      <c r="J318" s="32" t="n">
        <v>16.18</v>
      </c>
      <c r="K318" s="32" t="n">
        <v>6.33</v>
      </c>
      <c r="L318" s="32" t="n"/>
      <c r="M318" s="32" t="n"/>
      <c r="N318" s="32" t="n"/>
      <c r="O318" s="32" t="n"/>
    </row>
    <row r="319">
      <c r="A319" s="31" t="n">
        <v>35160</v>
      </c>
      <c r="B319" s="32" t="n">
        <v>780.1</v>
      </c>
      <c r="C319" s="19">
        <f>IF(OR(B319="",B318=""),"",LN(B319/B318))</f>
        <v/>
      </c>
      <c r="D319" s="16">
        <f>STDEV(C300:C319)*SQRT(252)</f>
        <v/>
      </c>
      <c r="E319" s="32" t="n">
        <v>107.67</v>
      </c>
      <c r="F319" s="19">
        <f>IF(OR(E319="",E318=""),"",LN(E319/E318))</f>
        <v/>
      </c>
      <c r="G319" s="33" t="n">
        <v>8.351100000000001</v>
      </c>
      <c r="H319" s="19">
        <f>IF(OR(G319="",G318=""),"",LN(G319/G318))</f>
        <v/>
      </c>
      <c r="I319" s="32" t="n"/>
      <c r="J319" s="32" t="n"/>
      <c r="K319" s="32" t="n">
        <v>6.57</v>
      </c>
      <c r="L319" s="32" t="n"/>
      <c r="M319" s="32" t="n"/>
      <c r="N319" s="32" t="n"/>
      <c r="O319" s="32" t="n"/>
    </row>
    <row r="320">
      <c r="A320" s="31" t="n">
        <v>35163</v>
      </c>
      <c r="B320" s="32" t="n">
        <v>780.1</v>
      </c>
      <c r="C320" s="19">
        <f>IF(OR(B320="",B319=""),"",LN(B320/B319))</f>
        <v/>
      </c>
      <c r="D320" s="16">
        <f>STDEV(C301:C320)*SQRT(252)</f>
        <v/>
      </c>
      <c r="E320" s="32" t="n">
        <v>107.42</v>
      </c>
      <c r="F320" s="19">
        <f>IF(OR(E320="",E319=""),"",LN(E320/E319))</f>
        <v/>
      </c>
      <c r="G320" s="33" t="n">
        <v>8.3512</v>
      </c>
      <c r="H320" s="19">
        <f>IF(OR(G320="",G319=""),"",LN(G320/G319))</f>
        <v/>
      </c>
      <c r="I320" s="32" t="n"/>
      <c r="J320" s="32" t="n">
        <v>18.72</v>
      </c>
      <c r="K320" s="32" t="n">
        <v>6.63</v>
      </c>
      <c r="L320" s="32" t="n"/>
      <c r="M320" s="32" t="n"/>
      <c r="N320" s="32" t="n"/>
      <c r="O320" s="32" t="n"/>
    </row>
    <row r="321">
      <c r="A321" s="31" t="n">
        <v>35164</v>
      </c>
      <c r="B321" s="32" t="n">
        <v>780.8</v>
      </c>
      <c r="C321" s="19">
        <f>IF(OR(B321="",B320=""),"",LN(B321/B320))</f>
        <v/>
      </c>
      <c r="D321" s="16">
        <f>STDEV(C302:C321)*SQRT(252)</f>
        <v/>
      </c>
      <c r="E321" s="32" t="n">
        <v>108.18</v>
      </c>
      <c r="F321" s="19">
        <f>IF(OR(E321="",E320=""),"",LN(E321/E320))</f>
        <v/>
      </c>
      <c r="G321" s="33" t="n">
        <v>8.3515</v>
      </c>
      <c r="H321" s="19">
        <f>IF(OR(G321="",G320=""),"",LN(G321/G320))</f>
        <v/>
      </c>
      <c r="I321" s="32" t="n"/>
      <c r="J321" s="32" t="n">
        <v>17.32</v>
      </c>
      <c r="K321" s="32" t="n">
        <v>6.56</v>
      </c>
      <c r="L321" s="32" t="n"/>
      <c r="M321" s="32" t="n"/>
      <c r="N321" s="32" t="n"/>
      <c r="O321" s="32" t="n"/>
    </row>
    <row r="322">
      <c r="A322" s="31" t="n">
        <v>35165</v>
      </c>
      <c r="B322" s="32" t="n">
        <v>782.2</v>
      </c>
      <c r="C322" s="19">
        <f>IF(OR(B322="",B321=""),"",LN(B322/B321))</f>
        <v/>
      </c>
      <c r="D322" s="16">
        <f>STDEV(C303:C322)*SQRT(252)</f>
        <v/>
      </c>
      <c r="E322" s="32" t="n">
        <v>108.56</v>
      </c>
      <c r="F322" s="19">
        <f>IF(OR(E322="",E321=""),"",LN(E322/E321))</f>
        <v/>
      </c>
      <c r="G322" s="33" t="n">
        <v>8.351800000000001</v>
      </c>
      <c r="H322" s="19">
        <f>IF(OR(G322="",G321=""),"",LN(G322/G321))</f>
        <v/>
      </c>
      <c r="I322" s="32" t="n"/>
      <c r="J322" s="32" t="n">
        <v>20.22</v>
      </c>
      <c r="K322" s="32" t="n">
        <v>6.63</v>
      </c>
      <c r="L322" s="32" t="n"/>
      <c r="M322" s="32" t="n"/>
      <c r="N322" s="32" t="n"/>
      <c r="O322" s="32" t="n"/>
    </row>
    <row r="323">
      <c r="A323" s="31" t="n">
        <v>35166</v>
      </c>
      <c r="B323" s="32" t="n">
        <v>782.2</v>
      </c>
      <c r="C323" s="19">
        <f>IF(OR(B323="",B322=""),"",LN(B323/B322))</f>
        <v/>
      </c>
      <c r="D323" s="16">
        <f>STDEV(C304:C323)*SQRT(252)</f>
        <v/>
      </c>
      <c r="E323" s="32" t="n">
        <v>108.52</v>
      </c>
      <c r="F323" s="19">
        <f>IF(OR(E323="",E322=""),"",LN(E323/E322))</f>
        <v/>
      </c>
      <c r="G323" s="33" t="n">
        <v>8.352399999999999</v>
      </c>
      <c r="H323" s="19">
        <f>IF(OR(G323="",G322=""),"",LN(G323/G322))</f>
        <v/>
      </c>
      <c r="I323" s="32" t="n"/>
      <c r="J323" s="32" t="n">
        <v>19.65</v>
      </c>
      <c r="K323" s="32" t="n">
        <v>6.68</v>
      </c>
      <c r="L323" s="32" t="n"/>
      <c r="M323" s="32" t="n"/>
      <c r="N323" s="32" t="n"/>
      <c r="O323" s="32" t="n"/>
    </row>
    <row r="324">
      <c r="A324" s="31" t="n">
        <v>35167</v>
      </c>
      <c r="B324" s="32" t="n">
        <v>782.8</v>
      </c>
      <c r="C324" s="19">
        <f>IF(OR(B324="",B323=""),"",LN(B324/B323))</f>
        <v/>
      </c>
      <c r="D324" s="16">
        <f>STDEV(C305:C324)*SQRT(252)</f>
        <v/>
      </c>
      <c r="E324" s="32" t="n">
        <v>108.67</v>
      </c>
      <c r="F324" s="19">
        <f>IF(OR(E324="",E323=""),"",LN(E324/E323))</f>
        <v/>
      </c>
      <c r="G324" s="33" t="n">
        <v>8.3522</v>
      </c>
      <c r="H324" s="19">
        <f>IF(OR(G324="",G323=""),"",LN(G324/G323))</f>
        <v/>
      </c>
      <c r="I324" s="32" t="n"/>
      <c r="J324" s="32" t="n">
        <v>17.38</v>
      </c>
      <c r="K324" s="32" t="n">
        <v>6.52</v>
      </c>
      <c r="L324" s="32" t="n"/>
      <c r="M324" s="32" t="n"/>
      <c r="N324" s="32" t="n"/>
      <c r="O324" s="32" t="n"/>
    </row>
    <row r="325">
      <c r="A325" s="31" t="n">
        <v>35170</v>
      </c>
      <c r="B325" s="32" t="n">
        <v>782.8</v>
      </c>
      <c r="C325" s="19">
        <f>IF(OR(B325="",B324=""),"",LN(B325/B324))</f>
        <v/>
      </c>
      <c r="D325" s="16">
        <f>STDEV(C306:C325)*SQRT(252)</f>
        <v/>
      </c>
      <c r="E325" s="32" t="n">
        <v>108.36</v>
      </c>
      <c r="F325" s="19">
        <f>IF(OR(E325="",E324=""),"",LN(E325/E324))</f>
        <v/>
      </c>
      <c r="G325" s="33" t="n">
        <v>8.3521</v>
      </c>
      <c r="H325" s="19">
        <f>IF(OR(G325="",G324=""),"",LN(G325/G324))</f>
        <v/>
      </c>
      <c r="I325" s="32" t="n"/>
      <c r="J325" s="32" t="n">
        <v>16.83</v>
      </c>
      <c r="K325" s="32" t="n">
        <v>6.47</v>
      </c>
      <c r="L325" s="32" t="n"/>
      <c r="M325" s="32" t="n"/>
      <c r="N325" s="32" t="n"/>
      <c r="O325" s="32" t="n"/>
    </row>
    <row r="326">
      <c r="A326" s="31" t="n">
        <v>35171</v>
      </c>
      <c r="B326" s="32" t="n">
        <v>781.9</v>
      </c>
      <c r="C326" s="19">
        <f>IF(OR(B326="",B325=""),"",LN(B326/B325))</f>
        <v/>
      </c>
      <c r="D326" s="16">
        <f>STDEV(C307:C326)*SQRT(252)</f>
        <v/>
      </c>
      <c r="E326" s="32" t="n">
        <v>108.28</v>
      </c>
      <c r="F326" s="19">
        <f>IF(OR(E326="",E325=""),"",LN(E326/E325))</f>
        <v/>
      </c>
      <c r="G326" s="33" t="n">
        <v>8.351699999999999</v>
      </c>
      <c r="H326" s="19">
        <f>IF(OR(G326="",G325=""),"",LN(G326/G325))</f>
        <v/>
      </c>
      <c r="I326" s="32" t="n"/>
      <c r="J326" s="32" t="n">
        <v>16.45</v>
      </c>
      <c r="K326" s="32" t="n">
        <v>6.48</v>
      </c>
      <c r="L326" s="32" t="n"/>
      <c r="M326" s="32" t="n"/>
      <c r="N326" s="32" t="n"/>
      <c r="O326" s="32" t="n"/>
    </row>
    <row r="327">
      <c r="A327" s="31" t="n">
        <v>35172</v>
      </c>
      <c r="B327" s="32" t="n">
        <v>781.7</v>
      </c>
      <c r="C327" s="19">
        <f>IF(OR(B327="",B326=""),"",LN(B327/B326))</f>
        <v/>
      </c>
      <c r="D327" s="16">
        <f>STDEV(C308:C327)*SQRT(252)</f>
        <v/>
      </c>
      <c r="E327" s="32" t="n">
        <v>108.27</v>
      </c>
      <c r="F327" s="19">
        <f>IF(OR(E327="",E326=""),"",LN(E327/E326))</f>
        <v/>
      </c>
      <c r="G327" s="33" t="n">
        <v>8.3512</v>
      </c>
      <c r="H327" s="19">
        <f>IF(OR(G327="",G326=""),"",LN(G327/G326))</f>
        <v/>
      </c>
      <c r="I327" s="32" t="n"/>
      <c r="J327" s="32" t="n">
        <v>17.07</v>
      </c>
      <c r="K327" s="32" t="n">
        <v>6.52</v>
      </c>
      <c r="L327" s="32" t="n"/>
      <c r="M327" s="32" t="n"/>
      <c r="N327" s="32" t="n"/>
      <c r="O327" s="32" t="n"/>
    </row>
    <row r="328">
      <c r="A328" s="31" t="n">
        <v>35173</v>
      </c>
      <c r="B328" s="32" t="n">
        <v>779.9</v>
      </c>
      <c r="C328" s="19">
        <f>IF(OR(B328="",B327=""),"",LN(B328/B327))</f>
        <v/>
      </c>
      <c r="D328" s="16">
        <f>STDEV(C309:C328)*SQRT(252)</f>
        <v/>
      </c>
      <c r="E328" s="32" t="n">
        <v>107.1</v>
      </c>
      <c r="F328" s="19">
        <f>IF(OR(E328="",E327=""),"",LN(E328/E327))</f>
        <v/>
      </c>
      <c r="G328" s="33" t="n">
        <v>8.350899999999999</v>
      </c>
      <c r="H328" s="19">
        <f>IF(OR(G328="",G327=""),"",LN(G328/G327))</f>
        <v/>
      </c>
      <c r="I328" s="32" t="n"/>
      <c r="J328" s="32" t="n">
        <v>16.41</v>
      </c>
      <c r="K328" s="32" t="n">
        <v>6.58</v>
      </c>
      <c r="L328" s="32" t="n"/>
      <c r="M328" s="32" t="n"/>
      <c r="N328" s="32" t="n"/>
      <c r="O328" s="32" t="n"/>
    </row>
    <row r="329">
      <c r="A329" s="31" t="n">
        <v>35174</v>
      </c>
      <c r="B329" s="32" t="n">
        <v>779.1</v>
      </c>
      <c r="C329" s="19">
        <f>IF(OR(B329="",B328=""),"",LN(B329/B328))</f>
        <v/>
      </c>
      <c r="D329" s="16">
        <f>STDEV(C310:C329)*SQRT(252)</f>
        <v/>
      </c>
      <c r="E329" s="32" t="n">
        <v>107.1</v>
      </c>
      <c r="F329" s="19">
        <f>IF(OR(E329="",E328=""),"",LN(E329/E328))</f>
        <v/>
      </c>
      <c r="G329" s="33" t="n">
        <v>8.3506</v>
      </c>
      <c r="H329" s="19">
        <f>IF(OR(G329="",G328=""),"",LN(G329/G328))</f>
        <v/>
      </c>
      <c r="I329" s="32" t="n"/>
      <c r="J329" s="32" t="n">
        <v>15.12</v>
      </c>
      <c r="K329" s="32" t="n">
        <v>6.53</v>
      </c>
      <c r="L329" s="32" t="n"/>
      <c r="M329" s="32" t="n"/>
      <c r="N329" s="32" t="n"/>
      <c r="O329" s="32" t="n"/>
    </row>
    <row r="330">
      <c r="A330" s="31" t="n">
        <v>35177</v>
      </c>
      <c r="B330" s="32" t="n">
        <v>778.9</v>
      </c>
      <c r="C330" s="19">
        <f>IF(OR(B330="",B329=""),"",LN(B330/B329))</f>
        <v/>
      </c>
      <c r="D330" s="16">
        <f>STDEV(C311:C330)*SQRT(252)</f>
        <v/>
      </c>
      <c r="E330" s="32" t="n">
        <v>106.7</v>
      </c>
      <c r="F330" s="19">
        <f>IF(OR(E330="",E329=""),"",LN(E330/E329))</f>
        <v/>
      </c>
      <c r="G330" s="33" t="n">
        <v>8.35</v>
      </c>
      <c r="H330" s="19">
        <f>IF(OR(G330="",G329=""),"",LN(G330/G329))</f>
        <v/>
      </c>
      <c r="I330" s="32" t="n"/>
      <c r="J330" s="32" t="n">
        <v>15.38</v>
      </c>
      <c r="K330" s="32" t="n">
        <v>6.48</v>
      </c>
      <c r="L330" s="32" t="n"/>
      <c r="M330" s="32" t="n"/>
      <c r="N330" s="32" t="n"/>
      <c r="O330" s="32" t="n"/>
    </row>
    <row r="331">
      <c r="A331" s="31" t="n">
        <v>35178</v>
      </c>
      <c r="B331" s="32" t="n">
        <v>779.2</v>
      </c>
      <c r="C331" s="19">
        <f>IF(OR(B331="",B330=""),"",LN(B331/B330))</f>
        <v/>
      </c>
      <c r="D331" s="16">
        <f>STDEV(C312:C331)*SQRT(252)</f>
        <v/>
      </c>
      <c r="E331" s="32" t="n">
        <v>106.59</v>
      </c>
      <c r="F331" s="19">
        <f>IF(OR(E331="",E330=""),"",LN(E331/E330))</f>
        <v/>
      </c>
      <c r="G331" s="33" t="n">
        <v>8.350199999999999</v>
      </c>
      <c r="H331" s="19">
        <f>IF(OR(G331="",G330=""),"",LN(G331/G330))</f>
        <v/>
      </c>
      <c r="I331" s="32" t="n"/>
      <c r="J331" s="32" t="n">
        <v>15.01</v>
      </c>
      <c r="K331" s="32" t="n">
        <v>6.52</v>
      </c>
      <c r="L331" s="32" t="n"/>
      <c r="M331" s="32" t="n"/>
      <c r="N331" s="32" t="n"/>
      <c r="O331" s="32" t="n"/>
    </row>
    <row r="332">
      <c r="A332" s="31" t="n">
        <v>35179</v>
      </c>
      <c r="B332" s="32" t="n">
        <v>778.9</v>
      </c>
      <c r="C332" s="19">
        <f>IF(OR(B332="",B331=""),"",LN(B332/B331))</f>
        <v/>
      </c>
      <c r="D332" s="16">
        <f>STDEV(C313:C332)*SQRT(252)</f>
        <v/>
      </c>
      <c r="E332" s="32" t="n">
        <v>106.77</v>
      </c>
      <c r="F332" s="19">
        <f>IF(OR(E332="",E331=""),"",LN(E332/E331))</f>
        <v/>
      </c>
      <c r="G332" s="33" t="n">
        <v>8.350099999999999</v>
      </c>
      <c r="H332" s="19">
        <f>IF(OR(G332="",G331=""),"",LN(G332/G331))</f>
        <v/>
      </c>
      <c r="I332" s="32" t="n"/>
      <c r="J332" s="32" t="n">
        <v>14.91</v>
      </c>
      <c r="K332" s="32" t="n">
        <v>6.57</v>
      </c>
      <c r="L332" s="32" t="n"/>
      <c r="M332" s="32" t="n"/>
      <c r="N332" s="32" t="n"/>
      <c r="O332" s="32" t="n"/>
    </row>
    <row r="333">
      <c r="A333" s="31" t="n">
        <v>35180</v>
      </c>
      <c r="B333" s="32" t="n">
        <v>779.6</v>
      </c>
      <c r="C333" s="19">
        <f>IF(OR(B333="",B332=""),"",LN(B333/B332))</f>
        <v/>
      </c>
      <c r="D333" s="16">
        <f>STDEV(C314:C333)*SQRT(252)</f>
        <v/>
      </c>
      <c r="E333" s="32" t="n">
        <v>106.47</v>
      </c>
      <c r="F333" s="19">
        <f>IF(OR(E333="",E332=""),"",LN(E333/E332))</f>
        <v/>
      </c>
      <c r="G333" s="33" t="n">
        <v>8.350099999999999</v>
      </c>
      <c r="H333" s="19">
        <f>IF(OR(G333="",G332=""),"",LN(G333/G332))</f>
        <v/>
      </c>
      <c r="I333" s="32" t="n"/>
      <c r="J333" s="32" t="n">
        <v>14.72</v>
      </c>
      <c r="K333" s="32" t="n">
        <v>6.56</v>
      </c>
      <c r="L333" s="32" t="n"/>
      <c r="M333" s="32" t="n"/>
      <c r="N333" s="32" t="n"/>
      <c r="O333" s="32" t="n"/>
    </row>
    <row r="334">
      <c r="A334" s="31" t="n">
        <v>35181</v>
      </c>
      <c r="B334" s="32" t="n">
        <v>779.1</v>
      </c>
      <c r="C334" s="19">
        <f>IF(OR(B334="",B333=""),"",LN(B334/B333))</f>
        <v/>
      </c>
      <c r="D334" s="16">
        <f>STDEV(C315:C334)*SQRT(252)</f>
        <v/>
      </c>
      <c r="E334" s="32" t="n">
        <v>105.54</v>
      </c>
      <c r="F334" s="19">
        <f>IF(OR(E334="",E333=""),"",LN(E334/E333))</f>
        <v/>
      </c>
      <c r="G334" s="33" t="n">
        <v>8.35</v>
      </c>
      <c r="H334" s="19">
        <f>IF(OR(G334="",G333=""),"",LN(G334/G333))</f>
        <v/>
      </c>
      <c r="I334" s="32" t="n"/>
      <c r="J334" s="32" t="n">
        <v>14.75</v>
      </c>
      <c r="K334" s="32" t="n">
        <v>6.54</v>
      </c>
      <c r="L334" s="32" t="n"/>
      <c r="M334" s="32" t="n"/>
      <c r="N334" s="32" t="n"/>
      <c r="O334" s="32" t="n"/>
    </row>
    <row r="335">
      <c r="A335" s="31" t="n">
        <v>35184</v>
      </c>
      <c r="B335" s="32" t="n">
        <v>779.2</v>
      </c>
      <c r="C335" s="19">
        <f>IF(OR(B335="",B334=""),"",LN(B335/B334))</f>
        <v/>
      </c>
      <c r="D335" s="16">
        <f>STDEV(C316:C335)*SQRT(252)</f>
        <v/>
      </c>
      <c r="E335" s="32" t="n">
        <v>104.52</v>
      </c>
      <c r="F335" s="19">
        <f>IF(OR(E335="",E334=""),"",LN(E335/E334))</f>
        <v/>
      </c>
      <c r="G335" s="33" t="n">
        <v>8.3506</v>
      </c>
      <c r="H335" s="19">
        <f>IF(OR(G335="",G334=""),"",LN(G335/G334))</f>
        <v/>
      </c>
      <c r="I335" s="32" t="n"/>
      <c r="J335" s="32" t="n">
        <v>15.45</v>
      </c>
      <c r="K335" s="32" t="n">
        <v>6.59</v>
      </c>
      <c r="L335" s="32" t="n"/>
      <c r="M335" s="32" t="n"/>
      <c r="N335" s="32" t="n"/>
      <c r="O335" s="32" t="n"/>
    </row>
    <row r="336">
      <c r="A336" s="31" t="n">
        <v>35185</v>
      </c>
      <c r="B336" s="32" t="n">
        <v>778.3</v>
      </c>
      <c r="C336" s="19">
        <f>IF(OR(B336="",B335=""),"",LN(B336/B335))</f>
        <v/>
      </c>
      <c r="D336" s="16">
        <f>STDEV(C317:C336)*SQRT(252)</f>
        <v/>
      </c>
      <c r="E336" s="32" t="n">
        <v>104.63</v>
      </c>
      <c r="F336" s="19">
        <f>IF(OR(E336="",E335=""),"",LN(E336/E335))</f>
        <v/>
      </c>
      <c r="G336" s="33" t="n">
        <v>8.350099999999999</v>
      </c>
      <c r="H336" s="19">
        <f>IF(OR(G336="",G335=""),"",LN(G336/G335))</f>
        <v/>
      </c>
      <c r="I336" s="32" t="n"/>
      <c r="J336" s="32" t="n">
        <v>15.83</v>
      </c>
      <c r="K336" s="32" t="n">
        <v>6.66</v>
      </c>
      <c r="L336" s="32" t="n"/>
      <c r="M336" s="32" t="n"/>
      <c r="N336" s="32" t="n"/>
      <c r="O336" s="32" t="n"/>
    </row>
    <row r="337">
      <c r="A337" s="31" t="n">
        <v>35186</v>
      </c>
      <c r="B337" s="32" t="n">
        <v>778.3</v>
      </c>
      <c r="C337" s="19">
        <f>IF(OR(B337="",B336=""),"",LN(B337/B336))</f>
        <v/>
      </c>
      <c r="D337" s="16">
        <f>STDEV(C318:C337)*SQRT(252)</f>
        <v/>
      </c>
      <c r="E337" s="32" t="n">
        <v>105.08</v>
      </c>
      <c r="F337" s="19">
        <f>IF(OR(E337="",E336=""),"",LN(E337/E336))</f>
        <v/>
      </c>
      <c r="G337" s="33" t="n">
        <v>8.350099999999999</v>
      </c>
      <c r="H337" s="19">
        <f>IF(OR(G337="",G336=""),"",LN(G337/G336))</f>
        <v/>
      </c>
      <c r="I337" s="32" t="n"/>
      <c r="J337" s="32" t="n">
        <v>16.07</v>
      </c>
      <c r="K337" s="32" t="n">
        <v>6.68</v>
      </c>
      <c r="L337" s="32" t="n"/>
      <c r="M337" s="32" t="n"/>
      <c r="N337" s="32" t="n"/>
      <c r="O337" s="32" t="n"/>
    </row>
    <row r="338">
      <c r="A338" s="31" t="n">
        <v>35187</v>
      </c>
      <c r="B338" s="32" t="n">
        <v>778.6</v>
      </c>
      <c r="C338" s="19">
        <f>IF(OR(B338="",B337=""),"",LN(B338/B337))</f>
        <v/>
      </c>
      <c r="D338" s="16">
        <f>STDEV(C319:C338)*SQRT(252)</f>
        <v/>
      </c>
      <c r="E338" s="32" t="n">
        <v>104.49</v>
      </c>
      <c r="F338" s="19">
        <f>IF(OR(E338="",E337=""),"",LN(E338/E337))</f>
        <v/>
      </c>
      <c r="G338" s="33" t="n">
        <v>8.350099999999999</v>
      </c>
      <c r="H338" s="19">
        <f>IF(OR(G338="",G337=""),"",LN(G338/G337))</f>
        <v/>
      </c>
      <c r="I338" s="32" t="n"/>
      <c r="J338" s="32" t="n">
        <v>18.62</v>
      </c>
      <c r="K338" s="32" t="n">
        <v>6.85</v>
      </c>
      <c r="L338" s="32" t="n"/>
      <c r="M338" s="32" t="n"/>
      <c r="N338" s="32" t="n"/>
      <c r="O338" s="32" t="n"/>
    </row>
    <row r="339">
      <c r="A339" s="31" t="n">
        <v>35188</v>
      </c>
      <c r="B339" s="32" t="n">
        <v>778.3</v>
      </c>
      <c r="C339" s="19">
        <f>IF(OR(B339="",B338=""),"",LN(B339/B338))</f>
        <v/>
      </c>
      <c r="D339" s="16">
        <f>STDEV(C320:C339)*SQRT(252)</f>
        <v/>
      </c>
      <c r="E339" s="32" t="n">
        <v>104.83</v>
      </c>
      <c r="F339" s="19">
        <f>IF(OR(E339="",E338=""),"",LN(E339/E338))</f>
        <v/>
      </c>
      <c r="G339" s="33" t="n">
        <v>8.35</v>
      </c>
      <c r="H339" s="19">
        <f>IF(OR(G339="",G338=""),"",LN(G339/G338))</f>
        <v/>
      </c>
      <c r="I339" s="32" t="n"/>
      <c r="J339" s="32" t="n">
        <v>16.7</v>
      </c>
      <c r="K339" s="32" t="n">
        <v>6.9</v>
      </c>
      <c r="L339" s="32" t="n"/>
      <c r="M339" s="32" t="n"/>
      <c r="N339" s="32" t="n"/>
      <c r="O339" s="32" t="n"/>
    </row>
    <row r="340">
      <c r="A340" s="31" t="n">
        <v>35191</v>
      </c>
      <c r="B340" s="32" t="n">
        <v>778.3</v>
      </c>
      <c r="C340" s="19">
        <f>IF(OR(B340="",B339=""),"",LN(B340/B339))</f>
        <v/>
      </c>
      <c r="D340" s="16">
        <f>STDEV(C321:C340)*SQRT(252)</f>
        <v/>
      </c>
      <c r="E340" s="32" t="n">
        <v>104.93</v>
      </c>
      <c r="F340" s="19">
        <f>IF(OR(E340="",E339=""),"",LN(E340/E339))</f>
        <v/>
      </c>
      <c r="G340" s="33" t="n">
        <v>8.35</v>
      </c>
      <c r="H340" s="19">
        <f>IF(OR(G340="",G339=""),"",LN(G340/G339))</f>
        <v/>
      </c>
      <c r="I340" s="32" t="n"/>
      <c r="J340" s="32" t="n">
        <v>16.92</v>
      </c>
      <c r="K340" s="32" t="n">
        <v>6.86</v>
      </c>
      <c r="L340" s="32" t="n"/>
      <c r="M340" s="32" t="n"/>
      <c r="N340" s="32" t="n"/>
      <c r="O340" s="32" t="n"/>
    </row>
    <row r="341">
      <c r="A341" s="31" t="n">
        <v>35192</v>
      </c>
      <c r="B341" s="32" t="n">
        <v>778.3</v>
      </c>
      <c r="C341" s="19">
        <f>IF(OR(B341="",B340=""),"",LN(B341/B340))</f>
        <v/>
      </c>
      <c r="D341" s="16">
        <f>STDEV(C322:C341)*SQRT(252)</f>
        <v/>
      </c>
      <c r="E341" s="32" t="n">
        <v>104.97</v>
      </c>
      <c r="F341" s="19">
        <f>IF(OR(E341="",E340=""),"",LN(E341/E340))</f>
        <v/>
      </c>
      <c r="G341" s="33" t="n">
        <v>8.35</v>
      </c>
      <c r="H341" s="19">
        <f>IF(OR(G341="",G340=""),"",LN(G341/G340))</f>
        <v/>
      </c>
      <c r="I341" s="32" t="n"/>
      <c r="J341" s="32" t="n">
        <v>16.87</v>
      </c>
      <c r="K341" s="32" t="n">
        <v>6.87</v>
      </c>
      <c r="L341" s="32" t="n"/>
      <c r="M341" s="32" t="n"/>
      <c r="N341" s="32" t="n"/>
      <c r="O341" s="32" t="n"/>
    </row>
    <row r="342">
      <c r="A342" s="31" t="n">
        <v>35193</v>
      </c>
      <c r="B342" s="32" t="n">
        <v>778.4</v>
      </c>
      <c r="C342" s="19">
        <f>IF(OR(B342="",B341=""),"",LN(B342/B341))</f>
        <v/>
      </c>
      <c r="D342" s="16">
        <f>STDEV(C323:C342)*SQRT(252)</f>
        <v/>
      </c>
      <c r="E342" s="32" t="n">
        <v>105.15</v>
      </c>
      <c r="F342" s="19">
        <f>IF(OR(E342="",E341=""),"",LN(E342/E341))</f>
        <v/>
      </c>
      <c r="G342" s="33" t="n">
        <v>8.35</v>
      </c>
      <c r="H342" s="19">
        <f>IF(OR(G342="",G341=""),"",LN(G342/G341))</f>
        <v/>
      </c>
      <c r="I342" s="32" t="n"/>
      <c r="J342" s="32" t="n">
        <v>15.78</v>
      </c>
      <c r="K342" s="32" t="n">
        <v>6.78</v>
      </c>
      <c r="L342" s="32" t="n"/>
      <c r="M342" s="32" t="n"/>
      <c r="N342" s="32" t="n"/>
      <c r="O342" s="32" t="n"/>
    </row>
    <row r="343">
      <c r="A343" s="31" t="n">
        <v>35194</v>
      </c>
      <c r="B343" s="32" t="n">
        <v>778.5</v>
      </c>
      <c r="C343" s="19">
        <f>IF(OR(B343="",B342=""),"",LN(B343/B342))</f>
        <v/>
      </c>
      <c r="D343" s="16">
        <f>STDEV(C324:C343)*SQRT(252)</f>
        <v/>
      </c>
      <c r="E343" s="32" t="n">
        <v>104.8</v>
      </c>
      <c r="F343" s="19">
        <f>IF(OR(E343="",E342=""),"",LN(E343/E342))</f>
        <v/>
      </c>
      <c r="G343" s="33" t="n">
        <v>8.350099999999999</v>
      </c>
      <c r="H343" s="19">
        <f>IF(OR(G343="",G342=""),"",LN(G343/G342))</f>
        <v/>
      </c>
      <c r="I343" s="32" t="n"/>
      <c r="J343" s="32" t="n">
        <v>16.99</v>
      </c>
      <c r="K343" s="32" t="n">
        <v>6.84</v>
      </c>
      <c r="L343" s="32" t="n"/>
      <c r="M343" s="32" t="n"/>
      <c r="N343" s="32" t="n"/>
      <c r="O343" s="32" t="n"/>
    </row>
    <row r="344">
      <c r="A344" s="31" t="n">
        <v>35195</v>
      </c>
      <c r="B344" s="32" t="n">
        <v>778.5</v>
      </c>
      <c r="C344" s="19">
        <f>IF(OR(B344="",B343=""),"",LN(B344/B343))</f>
        <v/>
      </c>
      <c r="D344" s="16">
        <f>STDEV(C325:C344)*SQRT(252)</f>
        <v/>
      </c>
      <c r="E344" s="32" t="n">
        <v>105.5</v>
      </c>
      <c r="F344" s="19">
        <f>IF(OR(E344="",E343=""),"",LN(E344/E343))</f>
        <v/>
      </c>
      <c r="G344" s="33" t="n">
        <v>8.350199999999999</v>
      </c>
      <c r="H344" s="19">
        <f>IF(OR(G344="",G343=""),"",LN(G344/G343))</f>
        <v/>
      </c>
      <c r="I344" s="32" t="n"/>
      <c r="J344" s="32" t="n">
        <v>15.61</v>
      </c>
      <c r="K344" s="32" t="n">
        <v>6.75</v>
      </c>
      <c r="L344" s="32" t="n"/>
      <c r="M344" s="32" t="n"/>
      <c r="N344" s="32" t="n"/>
      <c r="O344" s="32" t="n"/>
    </row>
    <row r="345">
      <c r="A345" s="31" t="n">
        <v>35198</v>
      </c>
      <c r="B345" s="32" t="n">
        <v>778.3</v>
      </c>
      <c r="C345" s="19">
        <f>IF(OR(B345="",B344=""),"",LN(B345/B344))</f>
        <v/>
      </c>
      <c r="D345" s="16">
        <f>STDEV(C326:C345)*SQRT(252)</f>
        <v/>
      </c>
      <c r="E345" s="32" t="n">
        <v>104.96</v>
      </c>
      <c r="F345" s="19">
        <f>IF(OR(E345="",E344=""),"",LN(E345/E344))</f>
        <v/>
      </c>
      <c r="G345" s="33" t="n">
        <v>8.350199999999999</v>
      </c>
      <c r="H345" s="19">
        <f>IF(OR(G345="",G344=""),"",LN(G345/G344))</f>
        <v/>
      </c>
      <c r="I345" s="32" t="n"/>
      <c r="J345" s="32" t="n">
        <v>15.16</v>
      </c>
      <c r="K345" s="32" t="n">
        <v>6.72</v>
      </c>
      <c r="L345" s="32" t="n"/>
      <c r="M345" s="32" t="n"/>
      <c r="N345" s="32" t="n"/>
      <c r="O345" s="32" t="n"/>
    </row>
    <row r="346">
      <c r="A346" s="31" t="n">
        <v>35199</v>
      </c>
      <c r="B346" s="32" t="n">
        <v>778.2</v>
      </c>
      <c r="C346" s="19">
        <f>IF(OR(B346="",B345=""),"",LN(B346/B345))</f>
        <v/>
      </c>
      <c r="D346" s="16">
        <f>STDEV(C327:C346)*SQRT(252)</f>
        <v/>
      </c>
      <c r="E346" s="32" t="n">
        <v>105.8</v>
      </c>
      <c r="F346" s="19">
        <f>IF(OR(E346="",E345=""),"",LN(E346/E345))</f>
        <v/>
      </c>
      <c r="G346" s="33" t="n">
        <v>8.35</v>
      </c>
      <c r="H346" s="19">
        <f>IF(OR(G346="",G345=""),"",LN(G346/G345))</f>
        <v/>
      </c>
      <c r="I346" s="32" t="n"/>
      <c r="J346" s="32" t="n">
        <v>14.9</v>
      </c>
      <c r="K346" s="32" t="n">
        <v>6.66</v>
      </c>
      <c r="L346" s="32" t="n"/>
      <c r="M346" s="32" t="n"/>
      <c r="N346" s="32" t="n"/>
      <c r="O346" s="32" t="n"/>
    </row>
    <row r="347">
      <c r="A347" s="31" t="n">
        <v>35200</v>
      </c>
      <c r="B347" s="32" t="n">
        <v>778.4</v>
      </c>
      <c r="C347" s="19">
        <f>IF(OR(B347="",B346=""),"",LN(B347/B346))</f>
        <v/>
      </c>
      <c r="D347" s="16">
        <f>STDEV(C328:C347)*SQRT(252)</f>
        <v/>
      </c>
      <c r="E347" s="32" t="n">
        <v>106.85</v>
      </c>
      <c r="F347" s="19">
        <f>IF(OR(E347="",E346=""),"",LN(E347/E346))</f>
        <v/>
      </c>
      <c r="G347" s="33" t="n">
        <v>8.350099999999999</v>
      </c>
      <c r="H347" s="19">
        <f>IF(OR(G347="",G346=""),"",LN(G347/G346))</f>
        <v/>
      </c>
      <c r="I347" s="32" t="n"/>
      <c r="J347" s="32" t="n">
        <v>15.59</v>
      </c>
      <c r="K347" s="32" t="n">
        <v>6.65</v>
      </c>
      <c r="L347" s="32" t="n"/>
      <c r="M347" s="32" t="n"/>
      <c r="N347" s="32" t="n"/>
      <c r="O347" s="32" t="n"/>
    </row>
    <row r="348">
      <c r="A348" s="31" t="n">
        <v>35201</v>
      </c>
      <c r="B348" s="32" t="n">
        <v>779.3</v>
      </c>
      <c r="C348" s="19">
        <f>IF(OR(B348="",B347=""),"",LN(B348/B347))</f>
        <v/>
      </c>
      <c r="D348" s="16">
        <f>STDEV(C329:C348)*SQRT(252)</f>
        <v/>
      </c>
      <c r="E348" s="32" t="n">
        <v>106.67</v>
      </c>
      <c r="F348" s="19">
        <f>IF(OR(E348="",E347=""),"",LN(E348/E347))</f>
        <v/>
      </c>
      <c r="G348" s="33" t="n">
        <v>8.35</v>
      </c>
      <c r="H348" s="19">
        <f>IF(OR(G348="",G347=""),"",LN(G348/G347))</f>
        <v/>
      </c>
      <c r="I348" s="32" t="n"/>
      <c r="J348" s="32" t="n">
        <v>15.71</v>
      </c>
      <c r="K348" s="32" t="n">
        <v>6.7</v>
      </c>
      <c r="L348" s="32" t="n"/>
      <c r="M348" s="32" t="n"/>
      <c r="N348" s="32" t="n"/>
      <c r="O348" s="32" t="n"/>
    </row>
    <row r="349">
      <c r="A349" s="31" t="n">
        <v>35202</v>
      </c>
      <c r="B349" s="32" t="n">
        <v>780.2</v>
      </c>
      <c r="C349" s="19">
        <f>IF(OR(B349="",B348=""),"",LN(B349/B348))</f>
        <v/>
      </c>
      <c r="D349" s="16">
        <f>STDEV(C330:C349)*SQRT(252)</f>
        <v/>
      </c>
      <c r="E349" s="32" t="n">
        <v>106.53</v>
      </c>
      <c r="F349" s="19">
        <f>IF(OR(E349="",E348=""),"",LN(E349/E348))</f>
        <v/>
      </c>
      <c r="G349" s="33" t="n">
        <v>8.349299999999999</v>
      </c>
      <c r="H349" s="19">
        <f>IF(OR(G349="",G348=""),"",LN(G349/G348))</f>
        <v/>
      </c>
      <c r="I349" s="32" t="n"/>
      <c r="J349" s="32" t="n">
        <v>15.13</v>
      </c>
      <c r="K349" s="32" t="n">
        <v>6.65</v>
      </c>
      <c r="L349" s="32" t="n"/>
      <c r="M349" s="32" t="n"/>
      <c r="N349" s="32" t="n"/>
      <c r="O349" s="32" t="n"/>
    </row>
    <row r="350">
      <c r="A350" s="31" t="n">
        <v>35205</v>
      </c>
      <c r="B350" s="32" t="n">
        <v>781</v>
      </c>
      <c r="C350" s="19">
        <f>IF(OR(B350="",B349=""),"",LN(B350/B349))</f>
        <v/>
      </c>
      <c r="D350" s="16">
        <f>STDEV(C331:C350)*SQRT(252)</f>
        <v/>
      </c>
      <c r="E350" s="32" t="n">
        <v>107.14</v>
      </c>
      <c r="F350" s="19">
        <f>IF(OR(E350="",E349=""),"",LN(E350/E349))</f>
        <v/>
      </c>
      <c r="G350" s="33" t="n">
        <v>8.3484</v>
      </c>
      <c r="H350" s="19">
        <f>IF(OR(G350="",G349=""),"",LN(G350/G349))</f>
        <v/>
      </c>
      <c r="I350" s="32" t="n"/>
      <c r="J350" s="32" t="n">
        <v>15.8</v>
      </c>
      <c r="K350" s="32" t="n">
        <v>6.62</v>
      </c>
      <c r="L350" s="32" t="n"/>
      <c r="M350" s="32" t="n"/>
      <c r="N350" s="32" t="n"/>
      <c r="O350" s="32" t="n"/>
    </row>
    <row r="351">
      <c r="A351" s="31" t="n">
        <v>35206</v>
      </c>
      <c r="B351" s="32" t="n">
        <v>780.1</v>
      </c>
      <c r="C351" s="19">
        <f>IF(OR(B351="",B350=""),"",LN(B351/B350))</f>
        <v/>
      </c>
      <c r="D351" s="16">
        <f>STDEV(C332:C351)*SQRT(252)</f>
        <v/>
      </c>
      <c r="E351" s="32" t="n">
        <v>107</v>
      </c>
      <c r="F351" s="19">
        <f>IF(OR(E351="",E350=""),"",LN(E351/E350))</f>
        <v/>
      </c>
      <c r="G351" s="33" t="n">
        <v>8.347300000000001</v>
      </c>
      <c r="H351" s="19">
        <f>IF(OR(G351="",G350=""),"",LN(G351/G350))</f>
        <v/>
      </c>
      <c r="I351" s="32" t="n"/>
      <c r="J351" s="32" t="n">
        <v>16</v>
      </c>
      <c r="K351" s="32" t="n">
        <v>6.65</v>
      </c>
      <c r="L351" s="32" t="n"/>
      <c r="M351" s="32" t="n"/>
      <c r="N351" s="32" t="n"/>
      <c r="O351" s="32" t="n"/>
    </row>
    <row r="352">
      <c r="A352" s="31" t="n">
        <v>35207</v>
      </c>
      <c r="B352" s="32" t="n">
        <v>781.6</v>
      </c>
      <c r="C352" s="19">
        <f>IF(OR(B352="",B351=""),"",LN(B352/B351))</f>
        <v/>
      </c>
      <c r="D352" s="16">
        <f>STDEV(C333:C352)*SQRT(252)</f>
        <v/>
      </c>
      <c r="E352" s="32" t="n">
        <v>107.04</v>
      </c>
      <c r="F352" s="19">
        <f>IF(OR(E352="",E351=""),"",LN(E352/E351))</f>
        <v/>
      </c>
      <c r="G352" s="33" t="n">
        <v>8.347200000000001</v>
      </c>
      <c r="H352" s="19">
        <f>IF(OR(G352="",G351=""),"",LN(G352/G351))</f>
        <v/>
      </c>
      <c r="I352" s="32" t="n"/>
      <c r="J352" s="32" t="n">
        <v>15.5</v>
      </c>
      <c r="K352" s="32" t="n">
        <v>6.63</v>
      </c>
      <c r="L352" s="32" t="n"/>
      <c r="M352" s="32" t="n"/>
      <c r="N352" s="32" t="n"/>
      <c r="O352" s="32" t="n"/>
    </row>
    <row r="353">
      <c r="A353" s="31" t="n">
        <v>35208</v>
      </c>
      <c r="B353" s="32" t="n">
        <v>781.6</v>
      </c>
      <c r="C353" s="19">
        <f>IF(OR(B353="",B352=""),"",LN(B353/B352))</f>
        <v/>
      </c>
      <c r="D353" s="16">
        <f>STDEV(C334:C353)*SQRT(252)</f>
        <v/>
      </c>
      <c r="E353" s="32" t="n">
        <v>106.78</v>
      </c>
      <c r="F353" s="19">
        <f>IF(OR(E353="",E352=""),"",LN(E353/E352))</f>
        <v/>
      </c>
      <c r="G353" s="33" t="n">
        <v>8.3467</v>
      </c>
      <c r="H353" s="19">
        <f>IF(OR(G353="",G352=""),"",LN(G353/G352))</f>
        <v/>
      </c>
      <c r="I353" s="32" t="n"/>
      <c r="J353" s="32" t="n">
        <v>16.17</v>
      </c>
      <c r="K353" s="32" t="n">
        <v>6.68</v>
      </c>
      <c r="L353" s="32" t="n"/>
      <c r="M353" s="32" t="n"/>
      <c r="N353" s="32" t="n"/>
      <c r="O353" s="32" t="n"/>
    </row>
    <row r="354">
      <c r="A354" s="31" t="n">
        <v>35209</v>
      </c>
      <c r="B354" s="32" t="n">
        <v>781.6</v>
      </c>
      <c r="C354" s="19">
        <f>IF(OR(B354="",B353=""),"",LN(B354/B353))</f>
        <v/>
      </c>
      <c r="D354" s="16">
        <f>STDEV(C335:C354)*SQRT(252)</f>
        <v/>
      </c>
      <c r="E354" s="32" t="n">
        <v>107.9</v>
      </c>
      <c r="F354" s="19">
        <f>IF(OR(E354="",E353=""),"",LN(E354/E353))</f>
        <v/>
      </c>
      <c r="G354" s="33" t="n">
        <v>8.3467</v>
      </c>
      <c r="H354" s="19">
        <f>IF(OR(G354="",G353=""),"",LN(G354/G353))</f>
        <v/>
      </c>
      <c r="I354" s="32" t="n"/>
      <c r="J354" s="32" t="n">
        <v>15.54</v>
      </c>
      <c r="K354" s="32" t="n">
        <v>6.65</v>
      </c>
      <c r="L354" s="32" t="n"/>
      <c r="M354" s="32" t="n"/>
      <c r="N354" s="32" t="n"/>
      <c r="O354" s="32" t="n"/>
    </row>
    <row r="355">
      <c r="A355" s="31" t="n">
        <v>35213</v>
      </c>
      <c r="B355" s="32" t="n">
        <v>786.8</v>
      </c>
      <c r="C355" s="19">
        <f>IF(OR(B355="",B354=""),"",LN(B355/B354))</f>
        <v/>
      </c>
      <c r="D355" s="16">
        <f>STDEV(C336:C355)*SQRT(252)</f>
        <v/>
      </c>
      <c r="E355" s="32" t="n">
        <v>108.7</v>
      </c>
      <c r="F355" s="19">
        <f>IF(OR(E355="",E354=""),"",LN(E355/E354))</f>
        <v/>
      </c>
      <c r="G355" s="33" t="n">
        <v>8.344799999999999</v>
      </c>
      <c r="H355" s="19">
        <f>IF(OR(G355="",G354=""),"",LN(G355/G354))</f>
        <v/>
      </c>
      <c r="I355" s="32" t="n"/>
      <c r="J355" s="32" t="n">
        <v>16.92</v>
      </c>
      <c r="K355" s="32" t="n">
        <v>6.67</v>
      </c>
      <c r="L355" s="32" t="n"/>
      <c r="M355" s="32" t="n"/>
      <c r="N355" s="32" t="n"/>
      <c r="O355" s="32" t="n"/>
    </row>
    <row r="356">
      <c r="A356" s="31" t="n">
        <v>35214</v>
      </c>
      <c r="B356" s="32" t="n">
        <v>788.3</v>
      </c>
      <c r="C356" s="19">
        <f>IF(OR(B356="",B355=""),"",LN(B356/B355))</f>
        <v/>
      </c>
      <c r="D356" s="16">
        <f>STDEV(C337:C356)*SQRT(252)</f>
        <v/>
      </c>
      <c r="E356" s="32" t="n">
        <v>108.77</v>
      </c>
      <c r="F356" s="19">
        <f>IF(OR(E356="",E355=""),"",LN(E356/E355))</f>
        <v/>
      </c>
      <c r="G356" s="33" t="n">
        <v>8.33</v>
      </c>
      <c r="H356" s="19">
        <f>IF(OR(G356="",G355=""),"",LN(G356/G355))</f>
        <v/>
      </c>
      <c r="I356" s="32" t="n"/>
      <c r="J356" s="32" t="n">
        <v>17.15</v>
      </c>
      <c r="K356" s="32" t="n">
        <v>6.77</v>
      </c>
      <c r="L356" s="32" t="n"/>
      <c r="M356" s="32" t="n"/>
      <c r="N356" s="32" t="n"/>
      <c r="O356" s="32" t="n"/>
    </row>
    <row r="357">
      <c r="A357" s="31" t="n">
        <v>35215</v>
      </c>
      <c r="B357" s="32" t="n">
        <v>788.3</v>
      </c>
      <c r="C357" s="19">
        <f>IF(OR(B357="",B356=""),"",LN(B357/B356))</f>
        <v/>
      </c>
      <c r="D357" s="16">
        <f>STDEV(C338:C357)*SQRT(252)</f>
        <v/>
      </c>
      <c r="E357" s="32" t="n">
        <v>107.65</v>
      </c>
      <c r="F357" s="19">
        <f>IF(OR(E357="",E356=""),"",LN(E357/E356))</f>
        <v/>
      </c>
      <c r="G357" s="33" t="n">
        <v>8.346299999999999</v>
      </c>
      <c r="H357" s="19">
        <f>IF(OR(G357="",G356=""),"",LN(G357/G356))</f>
        <v/>
      </c>
      <c r="I357" s="32" t="n"/>
      <c r="J357" s="32" t="n">
        <v>16.02</v>
      </c>
      <c r="K357" s="32" t="n">
        <v>6.78</v>
      </c>
      <c r="L357" s="32" t="n"/>
      <c r="M357" s="32" t="n"/>
      <c r="N357" s="32" t="n"/>
      <c r="O357" s="32" t="n"/>
    </row>
    <row r="358">
      <c r="A358" s="31" t="n">
        <v>35216</v>
      </c>
      <c r="B358" s="32" t="n">
        <v>788</v>
      </c>
      <c r="C358" s="19">
        <f>IF(OR(B358="",B357=""),"",LN(B358/B357))</f>
        <v/>
      </c>
      <c r="D358" s="16">
        <f>STDEV(C339:C358)*SQRT(252)</f>
        <v/>
      </c>
      <c r="E358" s="32" t="n">
        <v>107.99</v>
      </c>
      <c r="F358" s="19">
        <f>IF(OR(E358="",E357=""),"",LN(E358/E357))</f>
        <v/>
      </c>
      <c r="G358" s="33" t="n">
        <v>8.345499999999999</v>
      </c>
      <c r="H358" s="19">
        <f>IF(OR(G358="",G357=""),"",LN(G358/G357))</f>
        <v/>
      </c>
      <c r="I358" s="32" t="n"/>
      <c r="J358" s="32" t="n">
        <v>16.07</v>
      </c>
      <c r="K358" s="32" t="n">
        <v>6.85</v>
      </c>
      <c r="L358" s="32" t="n"/>
      <c r="M358" s="32" t="n"/>
      <c r="N358" s="32" t="n"/>
      <c r="O358" s="32" t="n"/>
    </row>
    <row r="359">
      <c r="A359" s="31" t="n">
        <v>35219</v>
      </c>
      <c r="B359" s="32" t="n">
        <v>785.8</v>
      </c>
      <c r="C359" s="19">
        <f>IF(OR(B359="",B358=""),"",LN(B359/B358))</f>
        <v/>
      </c>
      <c r="D359" s="16">
        <f>STDEV(C340:C359)*SQRT(252)</f>
        <v/>
      </c>
      <c r="E359" s="32" t="n">
        <v>108.37</v>
      </c>
      <c r="F359" s="19">
        <f>IF(OR(E359="",E358=""),"",LN(E359/E358))</f>
        <v/>
      </c>
      <c r="G359" s="33" t="n">
        <v>8.3454</v>
      </c>
      <c r="H359" s="19">
        <f>IF(OR(G359="",G358=""),"",LN(G359/G358))</f>
        <v/>
      </c>
      <c r="I359" s="32" t="n"/>
      <c r="J359" s="32" t="n">
        <v>16.86</v>
      </c>
      <c r="K359" s="32" t="n">
        <v>6.87</v>
      </c>
      <c r="L359" s="32" t="n"/>
      <c r="M359" s="32" t="n"/>
      <c r="N359" s="32" t="n"/>
      <c r="O359" s="32" t="n"/>
    </row>
    <row r="360">
      <c r="A360" s="31" t="n">
        <v>35220</v>
      </c>
      <c r="B360" s="32" t="n">
        <v>786.6</v>
      </c>
      <c r="C360" s="19">
        <f>IF(OR(B360="",B359=""),"",LN(B360/B359))</f>
        <v/>
      </c>
      <c r="D360" s="16">
        <f>STDEV(C341:C360)*SQRT(252)</f>
        <v/>
      </c>
      <c r="E360" s="32" t="n">
        <v>109.2</v>
      </c>
      <c r="F360" s="19">
        <f>IF(OR(E360="",E359=""),"",LN(E360/E359))</f>
        <v/>
      </c>
      <c r="G360" s="33" t="n">
        <v>8.344900000000001</v>
      </c>
      <c r="H360" s="19">
        <f>IF(OR(G360="",G359=""),"",LN(G360/G359))</f>
        <v/>
      </c>
      <c r="I360" s="32" t="n"/>
      <c r="J360" s="32" t="n">
        <v>16.18</v>
      </c>
      <c r="K360" s="32" t="n">
        <v>6.86</v>
      </c>
      <c r="L360" s="32" t="n"/>
      <c r="M360" s="32" t="n"/>
      <c r="N360" s="32" t="n"/>
      <c r="O360" s="32" t="n"/>
    </row>
    <row r="361">
      <c r="A361" s="31" t="n">
        <v>35221</v>
      </c>
      <c r="B361" s="32" t="n">
        <v>787</v>
      </c>
      <c r="C361" s="19">
        <f>IF(OR(B361="",B360=""),"",LN(B361/B360))</f>
        <v/>
      </c>
      <c r="D361" s="16">
        <f>STDEV(C342:C361)*SQRT(252)</f>
        <v/>
      </c>
      <c r="E361" s="32" t="n">
        <v>108.84</v>
      </c>
      <c r="F361" s="19">
        <f>IF(OR(E361="",E360=""),"",LN(E361/E360))</f>
        <v/>
      </c>
      <c r="G361" s="33" t="n">
        <v>8.3439</v>
      </c>
      <c r="H361" s="19">
        <f>IF(OR(G361="",G360=""),"",LN(G361/G360))</f>
        <v/>
      </c>
      <c r="I361" s="32" t="n"/>
      <c r="J361" s="32" t="n">
        <v>16.04</v>
      </c>
      <c r="K361" s="32" t="n">
        <v>6.82</v>
      </c>
      <c r="L361" s="32" t="n"/>
      <c r="M361" s="32" t="n"/>
      <c r="N361" s="32" t="n"/>
      <c r="O361" s="32" t="n"/>
    </row>
    <row r="362">
      <c r="A362" s="31" t="n">
        <v>35222</v>
      </c>
      <c r="B362" s="32" t="n">
        <v>787</v>
      </c>
      <c r="C362" s="19">
        <f>IF(OR(B362="",B361=""),"",LN(B362/B361))</f>
        <v/>
      </c>
      <c r="D362" s="16">
        <f>STDEV(C343:C362)*SQRT(252)</f>
        <v/>
      </c>
      <c r="E362" s="32" t="n">
        <v>109.26</v>
      </c>
      <c r="F362" s="19">
        <f>IF(OR(E362="",E361=""),"",LN(E362/E361))</f>
        <v/>
      </c>
      <c r="G362" s="33" t="n">
        <v>8.343400000000001</v>
      </c>
      <c r="H362" s="19">
        <f>IF(OR(G362="",G361=""),"",LN(G362/G361))</f>
        <v/>
      </c>
      <c r="I362" s="32" t="n"/>
      <c r="J362" s="32" t="n">
        <v>16.84</v>
      </c>
      <c r="K362" s="32" t="n">
        <v>6.76</v>
      </c>
      <c r="L362" s="32" t="n"/>
      <c r="M362" s="32" t="n"/>
      <c r="N362" s="32" t="n"/>
      <c r="O362" s="32" t="n"/>
    </row>
    <row r="363">
      <c r="A363" s="31" t="n">
        <v>35223</v>
      </c>
      <c r="B363" s="32" t="n">
        <v>787.6</v>
      </c>
      <c r="C363" s="19">
        <f>IF(OR(B363="",B362=""),"",LN(B363/B362))</f>
        <v/>
      </c>
      <c r="D363" s="16">
        <f>STDEV(C344:C363)*SQRT(252)</f>
        <v/>
      </c>
      <c r="E363" s="32" t="n">
        <v>109.23</v>
      </c>
      <c r="F363" s="19">
        <f>IF(OR(E363="",E362=""),"",LN(E363/E362))</f>
        <v/>
      </c>
      <c r="G363" s="33" t="n">
        <v>8.3437</v>
      </c>
      <c r="H363" s="19">
        <f>IF(OR(G363="",G362=""),"",LN(G363/G362))</f>
        <v/>
      </c>
      <c r="I363" s="32" t="n"/>
      <c r="J363" s="32" t="n">
        <v>16.1</v>
      </c>
      <c r="K363" s="32" t="n">
        <v>6.93</v>
      </c>
      <c r="L363" s="32" t="n"/>
      <c r="M363" s="32" t="n"/>
      <c r="N363" s="32" t="n"/>
      <c r="O363" s="32" t="n"/>
    </row>
    <row r="364">
      <c r="A364" s="31" t="n">
        <v>35226</v>
      </c>
      <c r="B364" s="32" t="n">
        <v>790.8</v>
      </c>
      <c r="C364" s="19">
        <f>IF(OR(B364="",B363=""),"",LN(B364/B363))</f>
        <v/>
      </c>
      <c r="D364" s="16">
        <f>STDEV(C345:C364)*SQRT(252)</f>
        <v/>
      </c>
      <c r="E364" s="32" t="n">
        <v>109.07</v>
      </c>
      <c r="F364" s="19">
        <f>IF(OR(E364="",E363=""),"",LN(E364/E363))</f>
        <v/>
      </c>
      <c r="G364" s="33" t="n">
        <v>8.343400000000001</v>
      </c>
      <c r="H364" s="19">
        <f>IF(OR(G364="",G363=""),"",LN(G364/G363))</f>
        <v/>
      </c>
      <c r="I364" s="32" t="n"/>
      <c r="J364" s="32" t="n">
        <v>16.78</v>
      </c>
      <c r="K364" s="32" t="n">
        <v>6.97</v>
      </c>
      <c r="L364" s="32" t="n"/>
      <c r="M364" s="32" t="n"/>
      <c r="N364" s="32" t="n"/>
      <c r="O364" s="32" t="n"/>
    </row>
    <row r="365">
      <c r="A365" s="31" t="n">
        <v>35227</v>
      </c>
      <c r="B365" s="32" t="n">
        <v>792.5</v>
      </c>
      <c r="C365" s="19">
        <f>IF(OR(B365="",B364=""),"",LN(B365/B364))</f>
        <v/>
      </c>
      <c r="D365" s="16">
        <f>STDEV(C346:C365)*SQRT(252)</f>
        <v/>
      </c>
      <c r="E365" s="32" t="n">
        <v>109.5</v>
      </c>
      <c r="F365" s="19">
        <f>IF(OR(E365="",E364=""),"",LN(E365/E364))</f>
        <v/>
      </c>
      <c r="G365" s="33" t="n">
        <v>8.343500000000001</v>
      </c>
      <c r="H365" s="19">
        <f>IF(OR(G365="",G364=""),"",LN(G365/G364))</f>
        <v/>
      </c>
      <c r="I365" s="32" t="n"/>
      <c r="J365" s="32" t="n">
        <v>16.68</v>
      </c>
      <c r="K365" s="32" t="n">
        <v>6.99</v>
      </c>
      <c r="L365" s="32" t="n"/>
      <c r="M365" s="32" t="n"/>
      <c r="N365" s="32" t="n"/>
      <c r="O365" s="32" t="n"/>
    </row>
    <row r="366">
      <c r="A366" s="31" t="n">
        <v>35228</v>
      </c>
      <c r="B366" s="32" t="n">
        <v>794.9</v>
      </c>
      <c r="C366" s="19">
        <f>IF(OR(B366="",B365=""),"",LN(B366/B365))</f>
        <v/>
      </c>
      <c r="D366" s="16">
        <f>STDEV(C347:C366)*SQRT(252)</f>
        <v/>
      </c>
      <c r="E366" s="32" t="n">
        <v>109.47</v>
      </c>
      <c r="F366" s="19">
        <f>IF(OR(E366="",E365=""),"",LN(E366/E365))</f>
        <v/>
      </c>
      <c r="G366" s="33" t="n">
        <v>8.3429</v>
      </c>
      <c r="H366" s="19">
        <f>IF(OR(G366="",G365=""),"",LN(G366/G365))</f>
        <v/>
      </c>
      <c r="I366" s="32" t="n"/>
      <c r="J366" s="32" t="n">
        <v>17</v>
      </c>
      <c r="K366" s="32" t="n">
        <v>7.03</v>
      </c>
      <c r="L366" s="32" t="n"/>
      <c r="M366" s="32" t="n"/>
      <c r="N366" s="32" t="n"/>
      <c r="O366" s="32" t="n"/>
    </row>
    <row r="367">
      <c r="A367" s="31" t="n">
        <v>35229</v>
      </c>
      <c r="B367" s="32" t="n">
        <v>797.8</v>
      </c>
      <c r="C367" s="19">
        <f>IF(OR(B367="",B366=""),"",LN(B367/B366))</f>
        <v/>
      </c>
      <c r="D367" s="16">
        <f>STDEV(C348:C367)*SQRT(252)</f>
        <v/>
      </c>
      <c r="E367" s="32" t="n">
        <v>108.85</v>
      </c>
      <c r="F367" s="19">
        <f>IF(OR(E367="",E366=""),"",LN(E367/E366))</f>
        <v/>
      </c>
      <c r="G367" s="33" t="n">
        <v>8.3421</v>
      </c>
      <c r="H367" s="19">
        <f>IF(OR(G367="",G366=""),"",LN(G367/G366))</f>
        <v/>
      </c>
      <c r="I367" s="32" t="n"/>
      <c r="J367" s="32" t="n">
        <v>17.12</v>
      </c>
      <c r="K367" s="32" t="n">
        <v>7.01</v>
      </c>
      <c r="L367" s="32" t="n"/>
      <c r="M367" s="32" t="n"/>
      <c r="N367" s="32" t="n"/>
      <c r="O367" s="32" t="n"/>
    </row>
    <row r="368">
      <c r="A368" s="31" t="n">
        <v>35230</v>
      </c>
      <c r="B368" s="32" t="n">
        <v>796.4</v>
      </c>
      <c r="C368" s="19">
        <f>IF(OR(B368="",B367=""),"",LN(B368/B367))</f>
        <v/>
      </c>
      <c r="D368" s="16">
        <f>STDEV(C349:C368)*SQRT(252)</f>
        <v/>
      </c>
      <c r="E368" s="32" t="n">
        <v>108.87</v>
      </c>
      <c r="F368" s="19">
        <f>IF(OR(E368="",E367=""),"",LN(E368/E367))</f>
        <v/>
      </c>
      <c r="G368" s="33" t="n">
        <v>8.341699999999999</v>
      </c>
      <c r="H368" s="19">
        <f>IF(OR(G368="",G367=""),"",LN(G368/G367))</f>
        <v/>
      </c>
      <c r="I368" s="32" t="n"/>
      <c r="J368" s="32" t="n">
        <v>18.64</v>
      </c>
      <c r="K368" s="32" t="n">
        <v>6.95</v>
      </c>
      <c r="L368" s="32" t="n"/>
      <c r="M368" s="32" t="n"/>
      <c r="N368" s="32" t="n"/>
      <c r="O368" s="32" t="n"/>
    </row>
    <row r="369">
      <c r="A369" s="31" t="n">
        <v>35233</v>
      </c>
      <c r="B369" s="32" t="n">
        <v>798.9</v>
      </c>
      <c r="C369" s="19">
        <f>IF(OR(B369="",B368=""),"",LN(B369/B368))</f>
        <v/>
      </c>
      <c r="D369" s="16">
        <f>STDEV(C350:C369)*SQRT(252)</f>
        <v/>
      </c>
      <c r="E369" s="32" t="n">
        <v>108.85</v>
      </c>
      <c r="F369" s="19">
        <f>IF(OR(E369="",E368=""),"",LN(E369/E368))</f>
        <v/>
      </c>
      <c r="G369" s="33" t="n">
        <v>8.3422</v>
      </c>
      <c r="H369" s="19">
        <f>IF(OR(G369="",G368=""),"",LN(G369/G368))</f>
        <v/>
      </c>
      <c r="I369" s="32" t="n"/>
      <c r="J369" s="32" t="n">
        <v>17.46</v>
      </c>
      <c r="K369" s="32" t="n">
        <v>6.9</v>
      </c>
      <c r="L369" s="32" t="n"/>
      <c r="M369" s="32" t="n"/>
      <c r="N369" s="32" t="n"/>
      <c r="O369" s="32" t="n"/>
    </row>
    <row r="370">
      <c r="A370" s="31" t="n">
        <v>35234</v>
      </c>
      <c r="B370" s="32" t="n">
        <v>798.4</v>
      </c>
      <c r="C370" s="19">
        <f>IF(OR(B370="",B369=""),"",LN(B370/B369))</f>
        <v/>
      </c>
      <c r="D370" s="16">
        <f>STDEV(C351:C370)*SQRT(252)</f>
        <v/>
      </c>
      <c r="E370" s="32" t="n">
        <v>108.04</v>
      </c>
      <c r="F370" s="19">
        <f>IF(OR(E370="",E369=""),"",LN(E370/E369))</f>
        <v/>
      </c>
      <c r="G370" s="33" t="n">
        <v>8.3424</v>
      </c>
      <c r="H370" s="19">
        <f>IF(OR(G370="",G369=""),"",LN(G370/G369))</f>
        <v/>
      </c>
      <c r="I370" s="32" t="n"/>
      <c r="J370" s="32" t="n">
        <v>17.45</v>
      </c>
      <c r="K370" s="32" t="n">
        <v>6.93</v>
      </c>
      <c r="L370" s="32" t="n"/>
      <c r="M370" s="32" t="n"/>
      <c r="N370" s="32" t="n"/>
      <c r="O370" s="32" t="n"/>
    </row>
    <row r="371">
      <c r="A371" s="31" t="n">
        <v>35235</v>
      </c>
      <c r="B371" s="32" t="n">
        <v>799.2</v>
      </c>
      <c r="C371" s="19">
        <f>IF(OR(B371="",B370=""),"",LN(B371/B370))</f>
        <v/>
      </c>
      <c r="D371" s="16">
        <f>STDEV(C352:C371)*SQRT(252)</f>
        <v/>
      </c>
      <c r="E371" s="32" t="n">
        <v>108.05</v>
      </c>
      <c r="F371" s="19">
        <f>IF(OR(E371="",E370=""),"",LN(E371/E370))</f>
        <v/>
      </c>
      <c r="G371" s="33" t="n">
        <v>8.341799999999999</v>
      </c>
      <c r="H371" s="19">
        <f>IF(OR(G371="",G370=""),"",LN(G371/G370))</f>
        <v/>
      </c>
      <c r="I371" s="32" t="n"/>
      <c r="J371" s="32" t="n">
        <v>17.54</v>
      </c>
      <c r="K371" s="32" t="n">
        <v>6.96</v>
      </c>
      <c r="L371" s="32" t="n"/>
      <c r="M371" s="32" t="n"/>
      <c r="N371" s="32" t="n"/>
      <c r="O371" s="32" t="n"/>
    </row>
    <row r="372">
      <c r="A372" s="31" t="n">
        <v>35236</v>
      </c>
      <c r="B372" s="32" t="n">
        <v>807</v>
      </c>
      <c r="C372" s="19">
        <f>IF(OR(B372="",B371=""),"",LN(B372/B371))</f>
        <v/>
      </c>
      <c r="D372" s="16">
        <f>STDEV(C353:C372)*SQRT(252)</f>
        <v/>
      </c>
      <c r="E372" s="32" t="n">
        <v>108.1</v>
      </c>
      <c r="F372" s="19">
        <f>IF(OR(E372="",E371=""),"",LN(E372/E371))</f>
        <v/>
      </c>
      <c r="G372" s="33" t="n">
        <v>8.341200000000001</v>
      </c>
      <c r="H372" s="19">
        <f>IF(OR(G372="",G371=""),"",LN(G372/G371))</f>
        <v/>
      </c>
      <c r="I372" s="32" t="n"/>
      <c r="J372" s="32" t="n">
        <v>16.97</v>
      </c>
      <c r="K372" s="32" t="n">
        <v>6.98</v>
      </c>
      <c r="L372" s="32" t="n"/>
      <c r="M372" s="32" t="n"/>
      <c r="N372" s="32" t="n"/>
      <c r="O372" s="32" t="n"/>
    </row>
    <row r="373">
      <c r="A373" s="31" t="n">
        <v>35237</v>
      </c>
      <c r="B373" s="32" t="n">
        <v>807.3</v>
      </c>
      <c r="C373" s="19">
        <f>IF(OR(B373="",B372=""),"",LN(B373/B372))</f>
        <v/>
      </c>
      <c r="D373" s="16">
        <f>STDEV(C354:C373)*SQRT(252)</f>
        <v/>
      </c>
      <c r="E373" s="32" t="n">
        <v>109.1</v>
      </c>
      <c r="F373" s="19">
        <f>IF(OR(E373="",E372=""),"",LN(E373/E372))</f>
        <v/>
      </c>
      <c r="G373" s="33" t="n">
        <v>8.340299999999999</v>
      </c>
      <c r="H373" s="19">
        <f>IF(OR(G373="",G372=""),"",LN(G373/G372))</f>
        <v/>
      </c>
      <c r="I373" s="32" t="n"/>
      <c r="J373" s="32" t="n">
        <v>15.8</v>
      </c>
      <c r="K373" s="32" t="n">
        <v>6.96</v>
      </c>
      <c r="L373" s="32" t="n"/>
      <c r="M373" s="32" t="n"/>
      <c r="N373" s="32" t="n"/>
      <c r="O373" s="32" t="n"/>
    </row>
    <row r="374">
      <c r="A374" s="31" t="n">
        <v>35240</v>
      </c>
      <c r="B374" s="32" t="n">
        <v>811.6</v>
      </c>
      <c r="C374" s="19">
        <f>IF(OR(B374="",B373=""),"",LN(B374/B373))</f>
        <v/>
      </c>
      <c r="D374" s="16">
        <f>STDEV(C355:C374)*SQRT(252)</f>
        <v/>
      </c>
      <c r="E374" s="32" t="n">
        <v>108.94</v>
      </c>
      <c r="F374" s="19">
        <f>IF(OR(E374="",E373=""),"",LN(E374/E373))</f>
        <v/>
      </c>
      <c r="G374" s="33" t="n">
        <v>8.3401</v>
      </c>
      <c r="H374" s="19">
        <f>IF(OR(G374="",G373=""),"",LN(G374/G373))</f>
        <v/>
      </c>
      <c r="I374" s="32" t="n"/>
      <c r="J374" s="32" t="n">
        <v>15.91</v>
      </c>
      <c r="K374" s="32" t="n">
        <v>6.94</v>
      </c>
      <c r="L374" s="32" t="n"/>
      <c r="M374" s="32" t="n"/>
      <c r="N374" s="32" t="n"/>
      <c r="O374" s="32" t="n"/>
    </row>
    <row r="375">
      <c r="A375" s="31" t="n">
        <v>35241</v>
      </c>
      <c r="B375" s="32" t="n">
        <v>811</v>
      </c>
      <c r="C375" s="19">
        <f>IF(OR(B375="",B374=""),"",LN(B375/B374))</f>
        <v/>
      </c>
      <c r="D375" s="16">
        <f>STDEV(C356:C375)*SQRT(252)</f>
        <v/>
      </c>
      <c r="E375" s="32" t="n">
        <v>109.03</v>
      </c>
      <c r="F375" s="19">
        <f>IF(OR(E375="",E374=""),"",LN(E375/E374))</f>
        <v/>
      </c>
      <c r="G375" s="33" t="n">
        <v>8.3406</v>
      </c>
      <c r="H375" s="19">
        <f>IF(OR(G375="",G374=""),"",LN(G375/G374))</f>
        <v/>
      </c>
      <c r="I375" s="32" t="n"/>
      <c r="J375" s="32" t="n">
        <v>15.43</v>
      </c>
      <c r="K375" s="32" t="n">
        <v>6.91</v>
      </c>
      <c r="L375" s="32" t="n"/>
      <c r="M375" s="32" t="n"/>
      <c r="N375" s="32" t="n"/>
      <c r="O375" s="32" t="n"/>
    </row>
    <row r="376">
      <c r="A376" s="31" t="n">
        <v>35242</v>
      </c>
      <c r="B376" s="32" t="n">
        <v>808.8</v>
      </c>
      <c r="C376" s="19">
        <f>IF(OR(B376="",B375=""),"",LN(B376/B375))</f>
        <v/>
      </c>
      <c r="D376" s="16">
        <f>STDEV(C357:C376)*SQRT(252)</f>
        <v/>
      </c>
      <c r="E376" s="32" t="n">
        <v>109.5</v>
      </c>
      <c r="F376" s="19">
        <f>IF(OR(E376="",E375=""),"",LN(E376/E375))</f>
        <v/>
      </c>
      <c r="G376" s="33" t="n">
        <v>8.3406</v>
      </c>
      <c r="H376" s="19">
        <f>IF(OR(G376="",G375=""),"",LN(G376/G375))</f>
        <v/>
      </c>
      <c r="I376" s="32" t="n"/>
      <c r="J376" s="32" t="n">
        <v>15.23</v>
      </c>
      <c r="K376" s="32" t="n">
        <v>6.91</v>
      </c>
      <c r="L376" s="32" t="n"/>
      <c r="M376" s="32" t="n"/>
      <c r="N376" s="32" t="n"/>
      <c r="O376" s="32" t="n"/>
    </row>
    <row r="377">
      <c r="A377" s="31" t="n">
        <v>35243</v>
      </c>
      <c r="B377" s="32" t="n">
        <v>809</v>
      </c>
      <c r="C377" s="19">
        <f>IF(OR(B377="",B376=""),"",LN(B377/B376))</f>
        <v/>
      </c>
      <c r="D377" s="16">
        <f>STDEV(C358:C377)*SQRT(252)</f>
        <v/>
      </c>
      <c r="E377" s="32" t="n">
        <v>109.45</v>
      </c>
      <c r="F377" s="19">
        <f>IF(OR(E377="",E376=""),"",LN(E377/E376))</f>
        <v/>
      </c>
      <c r="G377" s="33" t="n">
        <v>8.340999999999999</v>
      </c>
      <c r="H377" s="19">
        <f>IF(OR(G377="",G376=""),"",LN(G377/G376))</f>
        <v/>
      </c>
      <c r="I377" s="32" t="n"/>
      <c r="J377" s="32" t="n">
        <v>14.19</v>
      </c>
      <c r="K377" s="32" t="n">
        <v>6.83</v>
      </c>
      <c r="L377" s="32" t="n"/>
      <c r="M377" s="32" t="n"/>
      <c r="N377" s="32" t="n"/>
      <c r="O377" s="32" t="n"/>
    </row>
    <row r="378">
      <c r="A378" s="31" t="n">
        <v>35244</v>
      </c>
      <c r="B378" s="32" t="n">
        <v>811.4</v>
      </c>
      <c r="C378" s="19">
        <f>IF(OR(B378="",B377=""),"",LN(B378/B377))</f>
        <v/>
      </c>
      <c r="D378" s="16">
        <f>STDEV(C359:C378)*SQRT(252)</f>
        <v/>
      </c>
      <c r="E378" s="32" t="n">
        <v>109.48</v>
      </c>
      <c r="F378" s="19">
        <f>IF(OR(E378="",E377=""),"",LN(E378/E377))</f>
        <v/>
      </c>
      <c r="G378" s="33" t="n">
        <v>8.3421</v>
      </c>
      <c r="H378" s="19">
        <f>IF(OR(G378="",G377=""),"",LN(G378/G377))</f>
        <v/>
      </c>
      <c r="I378" s="32" t="n"/>
      <c r="J378" s="32" t="n">
        <v>13.68</v>
      </c>
      <c r="K378" s="32" t="n">
        <v>6.73</v>
      </c>
      <c r="L378" s="32" t="n"/>
      <c r="M378" s="32" t="n"/>
      <c r="N378" s="32" t="n"/>
      <c r="O378" s="32" t="n"/>
    </row>
    <row r="379">
      <c r="A379" s="31" t="n">
        <v>35247</v>
      </c>
      <c r="B379" s="32" t="n">
        <v>809.9</v>
      </c>
      <c r="C379" s="19">
        <f>IF(OR(B379="",B378=""),"",LN(B379/B378))</f>
        <v/>
      </c>
      <c r="D379" s="16">
        <f>STDEV(C360:C379)*SQRT(252)</f>
        <v/>
      </c>
      <c r="E379" s="32" t="n">
        <v>109.56</v>
      </c>
      <c r="F379" s="19">
        <f>IF(OR(E379="",E378=""),"",LN(E379/E378))</f>
        <v/>
      </c>
      <c r="G379" s="33" t="n">
        <v>8.341699999999999</v>
      </c>
      <c r="H379" s="19">
        <f>IF(OR(G379="",G378=""),"",LN(G379/G378))</f>
        <v/>
      </c>
      <c r="I379" s="32" t="n"/>
      <c r="J379" s="32" t="n">
        <v>13.78</v>
      </c>
      <c r="K379" s="32" t="n">
        <v>6.74</v>
      </c>
      <c r="L379" s="32" t="n"/>
      <c r="M379" s="32" t="n"/>
      <c r="N379" s="32" t="n"/>
      <c r="O379" s="32" t="n"/>
    </row>
    <row r="380">
      <c r="A380" s="31" t="n">
        <v>35248</v>
      </c>
      <c r="B380" s="32" t="n">
        <v>812.8</v>
      </c>
      <c r="C380" s="19">
        <f>IF(OR(B380="",B379=""),"",LN(B380/B379))</f>
        <v/>
      </c>
      <c r="D380" s="16">
        <f>STDEV(C361:C380)*SQRT(252)</f>
        <v/>
      </c>
      <c r="E380" s="32" t="n">
        <v>110.1</v>
      </c>
      <c r="F380" s="19">
        <f>IF(OR(E380="",E379=""),"",LN(E380/E379))</f>
        <v/>
      </c>
      <c r="G380" s="33" t="n">
        <v>8.341100000000001</v>
      </c>
      <c r="H380" s="19">
        <f>IF(OR(G380="",G379=""),"",LN(G380/G379))</f>
        <v/>
      </c>
      <c r="I380" s="32" t="n"/>
      <c r="J380" s="32" t="n">
        <v>14.19</v>
      </c>
      <c r="K380" s="32" t="n">
        <v>6.8</v>
      </c>
      <c r="L380" s="32" t="n"/>
      <c r="M380" s="32" t="n"/>
      <c r="N380" s="32" t="n"/>
      <c r="O380" s="32" t="n"/>
    </row>
    <row r="381">
      <c r="A381" s="31" t="n">
        <v>35249</v>
      </c>
      <c r="B381" s="32" t="n">
        <v>806</v>
      </c>
      <c r="C381" s="19">
        <f>IF(OR(B381="",B380=""),"",LN(B381/B380))</f>
        <v/>
      </c>
      <c r="D381" s="16">
        <f>STDEV(C362:C381)*SQRT(252)</f>
        <v/>
      </c>
      <c r="E381" s="32" t="n">
        <v>110.31</v>
      </c>
      <c r="F381" s="19">
        <f>IF(OR(E381="",E380=""),"",LN(E381/E380))</f>
        <v/>
      </c>
      <c r="G381" s="33" t="n">
        <v>8.3401</v>
      </c>
      <c r="H381" s="19">
        <f>IF(OR(G381="",G380=""),"",LN(G381/G380))</f>
        <v/>
      </c>
      <c r="I381" s="32" t="n"/>
      <c r="J381" s="32" t="n">
        <v>14.21</v>
      </c>
      <c r="K381" s="32" t="n">
        <v>6.78</v>
      </c>
      <c r="L381" s="32" t="n"/>
      <c r="M381" s="32" t="n"/>
      <c r="N381" s="32" t="n"/>
      <c r="O381" s="32" t="n"/>
    </row>
    <row r="382">
      <c r="A382" s="31" t="n">
        <v>35251</v>
      </c>
      <c r="B382" s="32" t="n">
        <v>813.7</v>
      </c>
      <c r="C382" s="19">
        <f>IF(OR(B382="",B381=""),"",LN(B382/B381))</f>
        <v/>
      </c>
      <c r="D382" s="16">
        <f>STDEV(C363:C382)*SQRT(252)</f>
        <v/>
      </c>
      <c r="E382" s="32" t="n">
        <v>110.95</v>
      </c>
      <c r="F382" s="19">
        <f>IF(OR(E382="",E381=""),"",LN(E382/E381))</f>
        <v/>
      </c>
      <c r="G382" s="33" t="n">
        <v>8.34</v>
      </c>
      <c r="H382" s="19">
        <f>IF(OR(G382="",G381=""),"",LN(G382/G381))</f>
        <v/>
      </c>
      <c r="I382" s="32" t="n"/>
      <c r="J382" s="32" t="n">
        <v>16.09</v>
      </c>
      <c r="K382" s="32" t="n">
        <v>7.06</v>
      </c>
      <c r="L382" s="32" t="n"/>
      <c r="M382" s="32" t="n"/>
      <c r="N382" s="32" t="n"/>
      <c r="O382" s="32" t="n"/>
    </row>
    <row r="383">
      <c r="A383" s="31" t="n">
        <v>35254</v>
      </c>
      <c r="B383" s="32" t="n">
        <v>814.2</v>
      </c>
      <c r="C383" s="19">
        <f>IF(OR(B383="",B382=""),"",LN(B383/B382))</f>
        <v/>
      </c>
      <c r="D383" s="16">
        <f>STDEV(C364:C383)*SQRT(252)</f>
        <v/>
      </c>
      <c r="E383" s="32" t="n">
        <v>110.94</v>
      </c>
      <c r="F383" s="19">
        <f>IF(OR(E383="",E382=""),"",LN(E383/E382))</f>
        <v/>
      </c>
      <c r="G383" s="33" t="n">
        <v>8.338699999999999</v>
      </c>
      <c r="H383" s="19">
        <f>IF(OR(G383="",G382=""),"",LN(G383/G382))</f>
        <v/>
      </c>
      <c r="I383" s="32" t="n"/>
      <c r="J383" s="32" t="n">
        <v>16.42</v>
      </c>
      <c r="K383" s="32" t="n">
        <v>7.05</v>
      </c>
      <c r="L383" s="32" t="n"/>
      <c r="M383" s="32" t="n"/>
      <c r="N383" s="32" t="n"/>
      <c r="O383" s="32" t="n"/>
    </row>
    <row r="384">
      <c r="A384" s="31" t="n">
        <v>35255</v>
      </c>
      <c r="B384" s="32" t="n">
        <v>810.3</v>
      </c>
      <c r="C384" s="19">
        <f>IF(OR(B384="",B383=""),"",LN(B384/B383))</f>
        <v/>
      </c>
      <c r="D384" s="16">
        <f>STDEV(C365:C384)*SQRT(252)</f>
        <v/>
      </c>
      <c r="E384" s="32" t="n">
        <v>110.28</v>
      </c>
      <c r="F384" s="19">
        <f>IF(OR(E384="",E383=""),"",LN(E384/E383))</f>
        <v/>
      </c>
      <c r="G384" s="33" t="n">
        <v>8.337199999999999</v>
      </c>
      <c r="H384" s="19">
        <f>IF(OR(G384="",G383=""),"",LN(G384/G383))</f>
        <v/>
      </c>
      <c r="I384" s="32" t="n"/>
      <c r="J384" s="32" t="n">
        <v>15.49</v>
      </c>
      <c r="K384" s="32" t="n">
        <v>7</v>
      </c>
      <c r="L384" s="32" t="n"/>
      <c r="M384" s="32" t="n"/>
      <c r="N384" s="32" t="n"/>
      <c r="O384" s="32" t="n"/>
    </row>
    <row r="385">
      <c r="A385" s="31" t="n">
        <v>35256</v>
      </c>
      <c r="B385" s="32" t="n">
        <v>811.2</v>
      </c>
      <c r="C385" s="19">
        <f>IF(OR(B385="",B384=""),"",LN(B385/B384))</f>
        <v/>
      </c>
      <c r="D385" s="16">
        <f>STDEV(C366:C385)*SQRT(252)</f>
        <v/>
      </c>
      <c r="E385" s="32" t="n">
        <v>110.18</v>
      </c>
      <c r="F385" s="19">
        <f>IF(OR(E385="",E384=""),"",LN(E385/E384))</f>
        <v/>
      </c>
      <c r="G385" s="33" t="n">
        <v>8.3361</v>
      </c>
      <c r="H385" s="19">
        <f>IF(OR(G385="",G384=""),"",LN(G385/G384))</f>
        <v/>
      </c>
      <c r="I385" s="32" t="n"/>
      <c r="J385" s="32" t="n">
        <v>15.51</v>
      </c>
      <c r="K385" s="32" t="n">
        <v>6.95</v>
      </c>
      <c r="L385" s="32" t="n"/>
      <c r="M385" s="32" t="n"/>
      <c r="N385" s="32" t="n"/>
      <c r="O385" s="32" t="n"/>
    </row>
    <row r="386">
      <c r="A386" s="31" t="n">
        <v>35257</v>
      </c>
      <c r="B386" s="32" t="n">
        <v>812.6</v>
      </c>
      <c r="C386" s="19">
        <f>IF(OR(B386="",B385=""),"",LN(B386/B385))</f>
        <v/>
      </c>
      <c r="D386" s="16">
        <f>STDEV(C367:C386)*SQRT(252)</f>
        <v/>
      </c>
      <c r="E386" s="32" t="n">
        <v>110.18</v>
      </c>
      <c r="F386" s="19">
        <f>IF(OR(E386="",E385=""),"",LN(E386/E385))</f>
        <v/>
      </c>
      <c r="G386" s="33" t="n">
        <v>8.336</v>
      </c>
      <c r="H386" s="19">
        <f>IF(OR(G386="",G385=""),"",LN(G386/G385))</f>
        <v/>
      </c>
      <c r="I386" s="32" t="n"/>
      <c r="J386" s="32" t="n">
        <v>17.81</v>
      </c>
      <c r="K386" s="32" t="n">
        <v>6.9</v>
      </c>
      <c r="L386" s="32" t="n"/>
      <c r="M386" s="32" t="n"/>
      <c r="N386" s="32" t="n"/>
      <c r="O386" s="32" t="n"/>
    </row>
    <row r="387">
      <c r="A387" s="31" t="n">
        <v>35258</v>
      </c>
      <c r="B387" s="32" t="n">
        <v>814</v>
      </c>
      <c r="C387" s="19">
        <f>IF(OR(B387="",B386=""),"",LN(B387/B386))</f>
        <v/>
      </c>
      <c r="D387" s="16">
        <f>STDEV(C368:C387)*SQRT(252)</f>
        <v/>
      </c>
      <c r="E387" s="32" t="n">
        <v>110.69</v>
      </c>
      <c r="F387" s="19">
        <f>IF(OR(E387="",E386=""),"",LN(E387/E386))</f>
        <v/>
      </c>
      <c r="G387" s="33" t="n">
        <v>8.335900000000001</v>
      </c>
      <c r="H387" s="19">
        <f>IF(OR(G387="",G386=""),"",LN(G387/G386))</f>
        <v/>
      </c>
      <c r="I387" s="32" t="n"/>
      <c r="J387" s="32" t="n">
        <v>17.09</v>
      </c>
      <c r="K387" s="32" t="n">
        <v>6.85</v>
      </c>
      <c r="L387" s="32" t="n"/>
      <c r="M387" s="32" t="n"/>
      <c r="N387" s="32" t="n"/>
      <c r="O387" s="32" t="n"/>
    </row>
    <row r="388">
      <c r="A388" s="31" t="n">
        <v>35261</v>
      </c>
      <c r="B388" s="32" t="n">
        <v>813.7</v>
      </c>
      <c r="C388" s="19">
        <f>IF(OR(B388="",B387=""),"",LN(B388/B387))</f>
        <v/>
      </c>
      <c r="D388" s="16">
        <f>STDEV(C369:C388)*SQRT(252)</f>
        <v/>
      </c>
      <c r="E388" s="32" t="n">
        <v>110.45</v>
      </c>
      <c r="F388" s="19">
        <f>IF(OR(E388="",E387=""),"",LN(E388/E387))</f>
        <v/>
      </c>
      <c r="G388" s="33" t="n">
        <v>8.336499999999999</v>
      </c>
      <c r="H388" s="19">
        <f>IF(OR(G388="",G387=""),"",LN(G388/G387))</f>
        <v/>
      </c>
      <c r="I388" s="32" t="n"/>
      <c r="J388" s="32" t="n">
        <v>20.11</v>
      </c>
      <c r="K388" s="32" t="n">
        <v>6.89</v>
      </c>
      <c r="L388" s="32" t="n"/>
      <c r="M388" s="32" t="n"/>
      <c r="N388" s="32" t="n"/>
      <c r="O388" s="32" t="n"/>
    </row>
    <row r="389">
      <c r="A389" s="31" t="n">
        <v>35262</v>
      </c>
      <c r="B389" s="32" t="n">
        <v>813.5</v>
      </c>
      <c r="C389" s="19">
        <f>IF(OR(B389="",B388=""),"",LN(B389/B388))</f>
        <v/>
      </c>
      <c r="D389" s="16">
        <f>STDEV(C370:C389)*SQRT(252)</f>
        <v/>
      </c>
      <c r="E389" s="32" t="n">
        <v>109.15</v>
      </c>
      <c r="F389" s="19">
        <f>IF(OR(E389="",E388=""),"",LN(E389/E388))</f>
        <v/>
      </c>
      <c r="G389" s="33" t="n">
        <v>8.3451</v>
      </c>
      <c r="H389" s="19">
        <f>IF(OR(G389="",G388=""),"",LN(G389/G388))</f>
        <v/>
      </c>
      <c r="I389" s="32" t="n"/>
      <c r="J389" s="32" t="n">
        <v>20.1</v>
      </c>
      <c r="K389" s="32" t="n">
        <v>6.84</v>
      </c>
      <c r="L389" s="32" t="n"/>
      <c r="M389" s="32" t="n"/>
      <c r="N389" s="32" t="n"/>
      <c r="O389" s="32" t="n"/>
    </row>
    <row r="390">
      <c r="A390" s="31" t="n">
        <v>35263</v>
      </c>
      <c r="B390" s="32" t="n">
        <v>813.5</v>
      </c>
      <c r="C390" s="19">
        <f>IF(OR(B390="",B389=""),"",LN(B390/B389))</f>
        <v/>
      </c>
      <c r="D390" s="16">
        <f>STDEV(C371:C390)*SQRT(252)</f>
        <v/>
      </c>
      <c r="E390" s="32" t="n">
        <v>108.62</v>
      </c>
      <c r="F390" s="19">
        <f>IF(OR(E390="",E389=""),"",LN(E390/E389))</f>
        <v/>
      </c>
      <c r="G390" s="33" t="n">
        <v>8.3452</v>
      </c>
      <c r="H390" s="19">
        <f>IF(OR(G390="",G389=""),"",LN(G390/G389))</f>
        <v/>
      </c>
      <c r="I390" s="32" t="n"/>
      <c r="J390" s="32" t="n">
        <v>19.22</v>
      </c>
      <c r="K390" s="32" t="n">
        <v>6.83</v>
      </c>
      <c r="L390" s="32" t="n"/>
      <c r="M390" s="32" t="n"/>
      <c r="N390" s="32" t="n"/>
      <c r="O390" s="32" t="n"/>
    </row>
    <row r="391">
      <c r="A391" s="31" t="n">
        <v>35264</v>
      </c>
      <c r="B391" s="32" t="n">
        <v>814.4</v>
      </c>
      <c r="C391" s="19">
        <f>IF(OR(B391="",B390=""),"",LN(B391/B390))</f>
        <v/>
      </c>
      <c r="D391" s="16">
        <f>STDEV(C372:C391)*SQRT(252)</f>
        <v/>
      </c>
      <c r="E391" s="32" t="n">
        <v>107.93</v>
      </c>
      <c r="F391" s="19">
        <f>IF(OR(E391="",E390=""),"",LN(E391/E390))</f>
        <v/>
      </c>
      <c r="G391" s="33" t="n">
        <v>8.3447</v>
      </c>
      <c r="H391" s="19">
        <f>IF(OR(G391="",G390=""),"",LN(G391/G390))</f>
        <v/>
      </c>
      <c r="I391" s="32" t="n"/>
      <c r="J391" s="32" t="n">
        <v>17.93</v>
      </c>
      <c r="K391" s="32" t="n">
        <v>6.72</v>
      </c>
      <c r="L391" s="32" t="n"/>
      <c r="M391" s="32" t="n"/>
      <c r="N391" s="32" t="n"/>
      <c r="O391" s="32" t="n"/>
    </row>
    <row r="392">
      <c r="A392" s="31" t="n">
        <v>35265</v>
      </c>
      <c r="B392" s="32" t="n">
        <v>814.1</v>
      </c>
      <c r="C392" s="19">
        <f>IF(OR(B392="",B391=""),"",LN(B392/B391))</f>
        <v/>
      </c>
      <c r="D392" s="16">
        <f>STDEV(C373:C392)*SQRT(252)</f>
        <v/>
      </c>
      <c r="E392" s="32" t="n">
        <v>108.22</v>
      </c>
      <c r="F392" s="19">
        <f>IF(OR(E392="",E391=""),"",LN(E392/E391))</f>
        <v/>
      </c>
      <c r="G392" s="33" t="n">
        <v>8.3452</v>
      </c>
      <c r="H392" s="19">
        <f>IF(OR(G392="",G391=""),"",LN(G392/G391))</f>
        <v/>
      </c>
      <c r="I392" s="32" t="n"/>
      <c r="J392" s="32" t="n">
        <v>17.26</v>
      </c>
      <c r="K392" s="32" t="n">
        <v>6.78</v>
      </c>
      <c r="L392" s="32" t="n"/>
      <c r="M392" s="32" t="n"/>
      <c r="N392" s="32" t="n"/>
      <c r="O392" s="32" t="n"/>
    </row>
    <row r="393">
      <c r="A393" s="31" t="n">
        <v>35268</v>
      </c>
      <c r="B393" s="32" t="n">
        <v>814</v>
      </c>
      <c r="C393" s="19">
        <f>IF(OR(B393="",B392=""),"",LN(B393/B392))</f>
        <v/>
      </c>
      <c r="D393" s="16">
        <f>STDEV(C374:C393)*SQRT(252)</f>
        <v/>
      </c>
      <c r="E393" s="32" t="n">
        <v>107.5</v>
      </c>
      <c r="F393" s="19">
        <f>IF(OR(E393="",E392=""),"",LN(E393/E392))</f>
        <v/>
      </c>
      <c r="G393" s="33" t="n">
        <v>8.343999999999999</v>
      </c>
      <c r="H393" s="19">
        <f>IF(OR(G393="",G392=""),"",LN(G393/G392))</f>
        <v/>
      </c>
      <c r="I393" s="32" t="n"/>
      <c r="J393" s="32" t="n">
        <v>20.41</v>
      </c>
      <c r="K393" s="32" t="n">
        <v>6.84</v>
      </c>
      <c r="L393" s="32" t="n"/>
      <c r="M393" s="32" t="n"/>
      <c r="N393" s="32" t="n"/>
      <c r="O393" s="32" t="n"/>
    </row>
    <row r="394">
      <c r="A394" s="31" t="n">
        <v>35269</v>
      </c>
      <c r="B394" s="32" t="n">
        <v>813.3</v>
      </c>
      <c r="C394" s="19">
        <f>IF(OR(B394="",B393=""),"",LN(B394/B393))</f>
        <v/>
      </c>
      <c r="D394" s="16">
        <f>STDEV(C375:C394)*SQRT(252)</f>
        <v/>
      </c>
      <c r="E394" s="32" t="n">
        <v>108.09</v>
      </c>
      <c r="F394" s="19">
        <f>IF(OR(E394="",E393=""),"",LN(E394/E393))</f>
        <v/>
      </c>
      <c r="G394" s="33" t="n">
        <v>8.3432</v>
      </c>
      <c r="H394" s="19">
        <f>IF(OR(G394="",G393=""),"",LN(G394/G393))</f>
        <v/>
      </c>
      <c r="I394" s="32" t="n"/>
      <c r="J394" s="32" t="n">
        <v>21.55</v>
      </c>
      <c r="K394" s="32" t="n">
        <v>6.8</v>
      </c>
      <c r="L394" s="32" t="n"/>
      <c r="M394" s="32" t="n"/>
      <c r="N394" s="32" t="n"/>
      <c r="O394" s="32" t="n"/>
    </row>
    <row r="395">
      <c r="A395" s="31" t="n">
        <v>35270</v>
      </c>
      <c r="B395" s="32" t="n">
        <v>814.3</v>
      </c>
      <c r="C395" s="19">
        <f>IF(OR(B395="",B394=""),"",LN(B395/B394))</f>
        <v/>
      </c>
      <c r="D395" s="16">
        <f>STDEV(C376:C395)*SQRT(252)</f>
        <v/>
      </c>
      <c r="E395" s="32" t="n">
        <v>108.29</v>
      </c>
      <c r="F395" s="19">
        <f>IF(OR(E395="",E394=""),"",LN(E395/E394))</f>
        <v/>
      </c>
      <c r="G395" s="33" t="n">
        <v>8.343</v>
      </c>
      <c r="H395" s="19">
        <f>IF(OR(G395="",G394=""),"",LN(G395/G394))</f>
        <v/>
      </c>
      <c r="I395" s="32" t="n"/>
      <c r="J395" s="32" t="n">
        <v>21.44</v>
      </c>
      <c r="K395" s="32" t="n">
        <v>6.87</v>
      </c>
      <c r="L395" s="32" t="n"/>
      <c r="M395" s="32" t="n"/>
      <c r="N395" s="32" t="n"/>
      <c r="O395" s="32" t="n"/>
    </row>
    <row r="396">
      <c r="A396" s="31" t="n">
        <v>35271</v>
      </c>
      <c r="B396" s="32" t="n">
        <v>813.4</v>
      </c>
      <c r="C396" s="19">
        <f>IF(OR(B396="",B395=""),"",LN(B396/B395))</f>
        <v/>
      </c>
      <c r="D396" s="16">
        <f>STDEV(C377:C396)*SQRT(252)</f>
        <v/>
      </c>
      <c r="E396" s="32" t="n">
        <v>108.38</v>
      </c>
      <c r="F396" s="19">
        <f>IF(OR(E396="",E395=""),"",LN(E396/E395))</f>
        <v/>
      </c>
      <c r="G396" s="33" t="n">
        <v>8.342700000000001</v>
      </c>
      <c r="H396" s="19">
        <f>IF(OR(G396="",G395=""),"",LN(G396/G395))</f>
        <v/>
      </c>
      <c r="I396" s="32" t="n"/>
      <c r="J396" s="32" t="n">
        <v>19.39</v>
      </c>
      <c r="K396" s="32" t="n">
        <v>6.87</v>
      </c>
      <c r="L396" s="32" t="n"/>
      <c r="M396" s="32" t="n"/>
      <c r="N396" s="32" t="n"/>
      <c r="O396" s="32" t="n"/>
    </row>
    <row r="397">
      <c r="A397" s="31" t="n">
        <v>35272</v>
      </c>
      <c r="B397" s="32" t="n">
        <v>814.3</v>
      </c>
      <c r="C397" s="19">
        <f>IF(OR(B397="",B396=""),"",LN(B397/B396))</f>
        <v/>
      </c>
      <c r="D397" s="16">
        <f>STDEV(C378:C397)*SQRT(252)</f>
        <v/>
      </c>
      <c r="E397" s="32" t="n">
        <v>108.33</v>
      </c>
      <c r="F397" s="19">
        <f>IF(OR(E397="",E396=""),"",LN(E397/E396))</f>
        <v/>
      </c>
      <c r="G397" s="33" t="n">
        <v>8.3414</v>
      </c>
      <c r="H397" s="19">
        <f>IF(OR(G397="",G396=""),"",LN(G397/G396))</f>
        <v/>
      </c>
      <c r="I397" s="32" t="n"/>
      <c r="J397" s="32" t="n">
        <v>17.45</v>
      </c>
      <c r="K397" s="32" t="n">
        <v>6.85</v>
      </c>
      <c r="L397" s="32" t="n"/>
      <c r="M397" s="32" t="n"/>
      <c r="N397" s="32" t="n"/>
      <c r="O397" s="32" t="n"/>
    </row>
    <row r="398">
      <c r="A398" s="31" t="n">
        <v>35275</v>
      </c>
      <c r="B398" s="32" t="n">
        <v>817</v>
      </c>
      <c r="C398" s="19">
        <f>IF(OR(B398="",B397=""),"",LN(B398/B397))</f>
        <v/>
      </c>
      <c r="D398" s="16">
        <f>STDEV(C379:C398)*SQRT(252)</f>
        <v/>
      </c>
      <c r="E398" s="32" t="n">
        <v>109.2</v>
      </c>
      <c r="F398" s="19">
        <f>IF(OR(E398="",E397=""),"",LN(E398/E397))</f>
        <v/>
      </c>
      <c r="G398" s="33" t="n">
        <v>8.341100000000001</v>
      </c>
      <c r="H398" s="19">
        <f>IF(OR(G398="",G397=""),"",LN(G398/G397))</f>
        <v/>
      </c>
      <c r="I398" s="32" t="n"/>
      <c r="J398" s="32" t="n">
        <v>20.09</v>
      </c>
      <c r="K398" s="32" t="n">
        <v>6.93</v>
      </c>
      <c r="L398" s="32" t="n"/>
      <c r="M398" s="32" t="n"/>
      <c r="N398" s="32" t="n"/>
      <c r="O398" s="32" t="n"/>
    </row>
    <row r="399">
      <c r="A399" s="31" t="n">
        <v>35276</v>
      </c>
      <c r="B399" s="32" t="n">
        <v>813.5</v>
      </c>
      <c r="C399" s="19">
        <f>IF(OR(B399="",B398=""),"",LN(B399/B398))</f>
        <v/>
      </c>
      <c r="D399" s="16">
        <f>STDEV(C380:C399)*SQRT(252)</f>
        <v/>
      </c>
      <c r="E399" s="32" t="n">
        <v>108.08</v>
      </c>
      <c r="F399" s="19">
        <f>IF(OR(E399="",E398=""),"",LN(E399/E398))</f>
        <v/>
      </c>
      <c r="G399" s="33" t="n">
        <v>8.3409</v>
      </c>
      <c r="H399" s="19">
        <f>IF(OR(G399="",G398=""),"",LN(G399/G398))</f>
        <v/>
      </c>
      <c r="I399" s="32" t="n"/>
      <c r="J399" s="32" t="n">
        <v>20.53</v>
      </c>
      <c r="K399" s="32" t="n">
        <v>6.89</v>
      </c>
      <c r="L399" s="32" t="n"/>
      <c r="M399" s="32" t="n"/>
      <c r="N399" s="32" t="n"/>
      <c r="O399" s="32" t="n"/>
    </row>
    <row r="400">
      <c r="A400" s="31" t="n">
        <v>35277</v>
      </c>
      <c r="B400" s="32" t="n">
        <v>813</v>
      </c>
      <c r="C400" s="19">
        <f>IF(OR(B400="",B399=""),"",LN(B400/B399))</f>
        <v/>
      </c>
      <c r="D400" s="16">
        <f>STDEV(C381:C400)*SQRT(252)</f>
        <v/>
      </c>
      <c r="E400" s="32" t="n">
        <v>106.77</v>
      </c>
      <c r="F400" s="19">
        <f>IF(OR(E400="",E399=""),"",LN(E400/E399))</f>
        <v/>
      </c>
      <c r="G400" s="33" t="n">
        <v>8.3407</v>
      </c>
      <c r="H400" s="19">
        <f>IF(OR(G400="",G399=""),"",LN(G400/G399))</f>
        <v/>
      </c>
      <c r="I400" s="32" t="n"/>
      <c r="J400" s="32" t="n">
        <v>19.46</v>
      </c>
      <c r="K400" s="32" t="n">
        <v>6.8</v>
      </c>
      <c r="L400" s="32" t="n"/>
      <c r="M400" s="32" t="n"/>
      <c r="N400" s="32" t="n"/>
      <c r="O400" s="32" t="n"/>
    </row>
    <row r="401">
      <c r="A401" s="31" t="n">
        <v>35278</v>
      </c>
      <c r="B401" s="32" t="n">
        <v>813.2</v>
      </c>
      <c r="C401" s="19">
        <f>IF(OR(B401="",B400=""),"",LN(B401/B400))</f>
        <v/>
      </c>
      <c r="D401" s="16">
        <f>STDEV(C382:C401)*SQRT(252)</f>
        <v/>
      </c>
      <c r="E401" s="32" t="n">
        <v>106.75</v>
      </c>
      <c r="F401" s="19">
        <f>IF(OR(E401="",E400=""),"",LN(E401/E400))</f>
        <v/>
      </c>
      <c r="G401" s="33" t="n">
        <v>8.3405</v>
      </c>
      <c r="H401" s="19">
        <f>IF(OR(G401="",G400=""),"",LN(G401/G400))</f>
        <v/>
      </c>
      <c r="I401" s="32" t="n"/>
      <c r="J401" s="32" t="n">
        <v>18.76</v>
      </c>
      <c r="K401" s="32" t="n">
        <v>6.65</v>
      </c>
      <c r="L401" s="32" t="n"/>
      <c r="M401" s="32" t="n"/>
      <c r="N401" s="32" t="n"/>
      <c r="O401" s="32" t="n"/>
    </row>
    <row r="402">
      <c r="A402" s="31" t="n">
        <v>35279</v>
      </c>
      <c r="B402" s="32" t="n">
        <v>813.8</v>
      </c>
      <c r="C402" s="19">
        <f>IF(OR(B402="",B401=""),"",LN(B402/B401))</f>
        <v/>
      </c>
      <c r="D402" s="16">
        <f>STDEV(C383:C402)*SQRT(252)</f>
        <v/>
      </c>
      <c r="E402" s="32" t="n">
        <v>107.05</v>
      </c>
      <c r="F402" s="19">
        <f>IF(OR(E402="",E401=""),"",LN(E402/E401))</f>
        <v/>
      </c>
      <c r="G402" s="33" t="n">
        <v>8.340400000000001</v>
      </c>
      <c r="H402" s="19">
        <f>IF(OR(G402="",G401=""),"",LN(G402/G401))</f>
        <v/>
      </c>
      <c r="I402" s="32" t="n"/>
      <c r="J402" s="32" t="n">
        <v>16.19</v>
      </c>
      <c r="K402" s="32" t="n">
        <v>6.51</v>
      </c>
      <c r="L402" s="32" t="n"/>
      <c r="M402" s="32" t="n"/>
      <c r="N402" s="32" t="n"/>
      <c r="O402" s="32" t="n"/>
    </row>
    <row r="403">
      <c r="A403" s="31" t="n">
        <v>35282</v>
      </c>
      <c r="B403" s="32" t="n">
        <v>814.5</v>
      </c>
      <c r="C403" s="19">
        <f>IF(OR(B403="",B402=""),"",LN(B403/B402))</f>
        <v/>
      </c>
      <c r="D403" s="16">
        <f>STDEV(C384:C403)*SQRT(252)</f>
        <v/>
      </c>
      <c r="E403" s="32" t="n">
        <v>106.64</v>
      </c>
      <c r="F403" s="19">
        <f>IF(OR(E403="",E402=""),"",LN(E403/E402))</f>
        <v/>
      </c>
      <c r="G403" s="33" t="n">
        <v>8.34</v>
      </c>
      <c r="H403" s="19">
        <f>IF(OR(G403="",G402=""),"",LN(G403/G402))</f>
        <v/>
      </c>
      <c r="I403" s="32" t="n"/>
      <c r="J403" s="32" t="n">
        <v>17.36</v>
      </c>
      <c r="K403" s="32" t="n">
        <v>6.53</v>
      </c>
      <c r="L403" s="32" t="n"/>
      <c r="M403" s="32" t="n"/>
      <c r="N403" s="32" t="n"/>
      <c r="O403" s="32" t="n"/>
    </row>
    <row r="404">
      <c r="A404" s="31" t="n">
        <v>35283</v>
      </c>
      <c r="B404" s="32" t="n">
        <v>814.3</v>
      </c>
      <c r="C404" s="19">
        <f>IF(OR(B404="",B403=""),"",LN(B404/B403))</f>
        <v/>
      </c>
      <c r="D404" s="16">
        <f>STDEV(C385:C404)*SQRT(252)</f>
        <v/>
      </c>
      <c r="E404" s="32" t="n">
        <v>106.92</v>
      </c>
      <c r="F404" s="19">
        <f>IF(OR(E404="",E403=""),"",LN(E404/E403))</f>
        <v/>
      </c>
      <c r="G404" s="33" t="n">
        <v>8.3398</v>
      </c>
      <c r="H404" s="19">
        <f>IF(OR(G404="",G403=""),"",LN(G404/G403))</f>
        <v/>
      </c>
      <c r="I404" s="32" t="n"/>
      <c r="J404" s="32" t="n">
        <v>16.93</v>
      </c>
      <c r="K404" s="32" t="n">
        <v>6.54</v>
      </c>
      <c r="L404" s="32" t="n"/>
      <c r="M404" s="32" t="n"/>
      <c r="N404" s="32" t="n"/>
      <c r="O404" s="32" t="n"/>
    </row>
    <row r="405">
      <c r="A405" s="31" t="n">
        <v>35284</v>
      </c>
      <c r="B405" s="32" t="n">
        <v>814.3</v>
      </c>
      <c r="C405" s="19">
        <f>IF(OR(B405="",B404=""),"",LN(B405/B404))</f>
        <v/>
      </c>
      <c r="D405" s="16">
        <f>STDEV(C386:C405)*SQRT(252)</f>
        <v/>
      </c>
      <c r="E405" s="32" t="n">
        <v>107.95</v>
      </c>
      <c r="F405" s="19">
        <f>IF(OR(E405="",E404=""),"",LN(E405/E404))</f>
        <v/>
      </c>
      <c r="G405" s="33" t="n">
        <v>8.339499999999999</v>
      </c>
      <c r="H405" s="19">
        <f>IF(OR(G405="",G404=""),"",LN(G405/G404))</f>
        <v/>
      </c>
      <c r="I405" s="32" t="n"/>
      <c r="J405" s="32" t="n">
        <v>16.24</v>
      </c>
      <c r="K405" s="32" t="n">
        <v>6.55</v>
      </c>
      <c r="L405" s="32" t="n"/>
      <c r="M405" s="32" t="n"/>
      <c r="N405" s="32" t="n"/>
      <c r="O405" s="32" t="n"/>
    </row>
    <row r="406">
      <c r="A406" s="31" t="n">
        <v>35285</v>
      </c>
      <c r="B406" s="32" t="n">
        <v>814.3</v>
      </c>
      <c r="C406" s="19">
        <f>IF(OR(B406="",B405=""),"",LN(B406/B405))</f>
        <v/>
      </c>
      <c r="D406" s="16">
        <f>STDEV(C387:C406)*SQRT(252)</f>
        <v/>
      </c>
      <c r="E406" s="32" t="n">
        <v>108.14</v>
      </c>
      <c r="F406" s="19">
        <f>IF(OR(E406="",E405=""),"",LN(E406/E405))</f>
        <v/>
      </c>
      <c r="G406" s="33" t="n">
        <v>8.339499999999999</v>
      </c>
      <c r="H406" s="19">
        <f>IF(OR(G406="",G405=""),"",LN(G406/G405))</f>
        <v/>
      </c>
      <c r="I406" s="32" t="n"/>
      <c r="J406" s="32" t="n">
        <v>16.04</v>
      </c>
      <c r="K406" s="32" t="n">
        <v>6.56</v>
      </c>
      <c r="L406" s="32" t="n"/>
      <c r="M406" s="32" t="n"/>
      <c r="N406" s="32" t="n"/>
      <c r="O406" s="32" t="n"/>
    </row>
    <row r="407">
      <c r="A407" s="31" t="n">
        <v>35286</v>
      </c>
      <c r="B407" s="32" t="n">
        <v>814.5</v>
      </c>
      <c r="C407" s="19">
        <f>IF(OR(B407="",B406=""),"",LN(B407/B406))</f>
        <v/>
      </c>
      <c r="D407" s="16">
        <f>STDEV(C388:C407)*SQRT(252)</f>
        <v/>
      </c>
      <c r="E407" s="32" t="n">
        <v>108.12</v>
      </c>
      <c r="F407" s="19">
        <f>IF(OR(E407="",E406=""),"",LN(E407/E406))</f>
        <v/>
      </c>
      <c r="G407" s="33" t="n">
        <v>8.339</v>
      </c>
      <c r="H407" s="19">
        <f>IF(OR(G407="",G406=""),"",LN(G407/G406))</f>
        <v/>
      </c>
      <c r="I407" s="32" t="n"/>
      <c r="J407" s="32" t="n">
        <v>15.77</v>
      </c>
      <c r="K407" s="32" t="n">
        <v>6.5</v>
      </c>
      <c r="L407" s="32" t="n"/>
      <c r="M407" s="32" t="n"/>
      <c r="N407" s="32" t="n"/>
      <c r="O407" s="32" t="n"/>
    </row>
    <row r="408">
      <c r="A408" s="31" t="n">
        <v>35289</v>
      </c>
      <c r="B408" s="32" t="n">
        <v>814.8</v>
      </c>
      <c r="C408" s="19">
        <f>IF(OR(B408="",B407=""),"",LN(B408/B407))</f>
        <v/>
      </c>
      <c r="D408" s="16">
        <f>STDEV(C389:C408)*SQRT(252)</f>
        <v/>
      </c>
      <c r="E408" s="32" t="n">
        <v>107.72</v>
      </c>
      <c r="F408" s="19">
        <f>IF(OR(E408="",E407=""),"",LN(E408/E407))</f>
        <v/>
      </c>
      <c r="G408" s="33" t="n">
        <v>8.3386</v>
      </c>
      <c r="H408" s="19">
        <f>IF(OR(G408="",G407=""),"",LN(G408/G407))</f>
        <v/>
      </c>
      <c r="I408" s="32" t="n"/>
      <c r="J408" s="32" t="n">
        <v>15.57</v>
      </c>
      <c r="K408" s="32" t="n">
        <v>6.49</v>
      </c>
      <c r="L408" s="32" t="n"/>
      <c r="M408" s="32" t="n"/>
      <c r="N408" s="32" t="n"/>
      <c r="O408" s="32" t="n"/>
    </row>
    <row r="409">
      <c r="A409" s="31" t="n">
        <v>35290</v>
      </c>
      <c r="B409" s="32" t="n">
        <v>817</v>
      </c>
      <c r="C409" s="19">
        <f>IF(OR(B409="",B408=""),"",LN(B409/B408))</f>
        <v/>
      </c>
      <c r="D409" s="16">
        <f>STDEV(C390:C409)*SQRT(252)</f>
        <v/>
      </c>
      <c r="E409" s="32" t="n">
        <v>107.59</v>
      </c>
      <c r="F409" s="19">
        <f>IF(OR(E409="",E408=""),"",LN(E409/E408))</f>
        <v/>
      </c>
      <c r="G409" s="33" t="n">
        <v>8.337999999999999</v>
      </c>
      <c r="H409" s="19">
        <f>IF(OR(G409="",G408=""),"",LN(G409/G408))</f>
        <v/>
      </c>
      <c r="I409" s="32" t="n"/>
      <c r="J409" s="32" t="n">
        <v>16.41</v>
      </c>
      <c r="K409" s="32" t="n">
        <v>6.57</v>
      </c>
      <c r="L409" s="32" t="n"/>
      <c r="M409" s="32" t="n"/>
      <c r="N409" s="32" t="n"/>
      <c r="O409" s="32" t="n"/>
    </row>
    <row r="410">
      <c r="A410" s="31" t="n">
        <v>35291</v>
      </c>
      <c r="B410" s="32" t="n">
        <v>821.4</v>
      </c>
      <c r="C410" s="19">
        <f>IF(OR(B410="",B409=""),"",LN(B410/B409))</f>
        <v/>
      </c>
      <c r="D410" s="16">
        <f>STDEV(C391:C410)*SQRT(252)</f>
        <v/>
      </c>
      <c r="E410" s="32" t="n">
        <v>107.94</v>
      </c>
      <c r="F410" s="19">
        <f>IF(OR(E410="",E409=""),"",LN(E410/E409))</f>
        <v/>
      </c>
      <c r="G410" s="33" t="n">
        <v>8.337400000000001</v>
      </c>
      <c r="H410" s="19">
        <f>IF(OR(G410="",G409=""),"",LN(G410/G409))</f>
        <v/>
      </c>
      <c r="I410" s="32" t="n"/>
      <c r="J410" s="32" t="n">
        <v>15.96</v>
      </c>
      <c r="K410" s="32" t="n">
        <v>6.58</v>
      </c>
      <c r="L410" s="32" t="n"/>
      <c r="M410" s="32" t="n"/>
      <c r="N410" s="32" t="n"/>
      <c r="O410" s="32" t="n"/>
    </row>
    <row r="411">
      <c r="A411" s="31" t="n">
        <v>35292</v>
      </c>
      <c r="B411" s="32" t="n">
        <v>821.4</v>
      </c>
      <c r="C411" s="19">
        <f>IF(OR(B411="",B410=""),"",LN(B411/B410))</f>
        <v/>
      </c>
      <c r="D411" s="16">
        <f>STDEV(C392:C411)*SQRT(252)</f>
        <v/>
      </c>
      <c r="E411" s="32" t="n">
        <v>108.01</v>
      </c>
      <c r="F411" s="19">
        <f>IF(OR(E411="",E410=""),"",LN(E411/E410))</f>
        <v/>
      </c>
      <c r="G411" s="33" t="n">
        <v>8.337199999999999</v>
      </c>
      <c r="H411" s="19">
        <f>IF(OR(G411="",G410=""),"",LN(G411/G410))</f>
        <v/>
      </c>
      <c r="I411" s="32" t="n"/>
      <c r="J411" s="32" t="n">
        <v>15.46</v>
      </c>
      <c r="K411" s="32" t="n">
        <v>6.62</v>
      </c>
      <c r="L411" s="32" t="n"/>
      <c r="M411" s="32" t="n"/>
      <c r="N411" s="32" t="n"/>
      <c r="O411" s="32" t="n"/>
    </row>
    <row r="412">
      <c r="A412" s="31" t="n">
        <v>35293</v>
      </c>
      <c r="B412" s="32" t="n">
        <v>820.1</v>
      </c>
      <c r="C412" s="19">
        <f>IF(OR(B412="",B411=""),"",LN(B412/B411))</f>
        <v/>
      </c>
      <c r="D412" s="16">
        <f>STDEV(C393:C412)*SQRT(252)</f>
        <v/>
      </c>
      <c r="E412" s="32" t="n">
        <v>107.96</v>
      </c>
      <c r="F412" s="19">
        <f>IF(OR(E412="",E411=""),"",LN(E412/E411))</f>
        <v/>
      </c>
      <c r="G412" s="33" t="n">
        <v>8.3369</v>
      </c>
      <c r="H412" s="19">
        <f>IF(OR(G412="",G411=""),"",LN(G412/G411))</f>
        <v/>
      </c>
      <c r="I412" s="32" t="n"/>
      <c r="J412" s="32" t="n">
        <v>14.81</v>
      </c>
      <c r="K412" s="32" t="n">
        <v>6.56</v>
      </c>
      <c r="L412" s="32" t="n"/>
      <c r="M412" s="32" t="n"/>
      <c r="N412" s="32" t="n"/>
      <c r="O412" s="32" t="n"/>
    </row>
    <row r="413">
      <c r="A413" s="31" t="n">
        <v>35296</v>
      </c>
      <c r="B413" s="32" t="n">
        <v>819.5</v>
      </c>
      <c r="C413" s="19">
        <f>IF(OR(B413="",B412=""),"",LN(B413/B412))</f>
        <v/>
      </c>
      <c r="D413" s="16">
        <f>STDEV(C394:C413)*SQRT(252)</f>
        <v/>
      </c>
      <c r="E413" s="32" t="n">
        <v>107.87</v>
      </c>
      <c r="F413" s="19">
        <f>IF(OR(E413="",E412=""),"",LN(E413/E412))</f>
        <v/>
      </c>
      <c r="G413" s="33" t="n">
        <v>8.336600000000001</v>
      </c>
      <c r="H413" s="19">
        <f>IF(OR(G413="",G412=""),"",LN(G413/G412))</f>
        <v/>
      </c>
      <c r="I413" s="32" t="n"/>
      <c r="J413" s="32" t="n">
        <v>15.27</v>
      </c>
      <c r="K413" s="32" t="n">
        <v>6.59</v>
      </c>
      <c r="L413" s="32" t="n"/>
      <c r="M413" s="32" t="n"/>
      <c r="N413" s="32" t="n"/>
      <c r="O413" s="32" t="n"/>
    </row>
    <row r="414">
      <c r="A414" s="31" t="n">
        <v>35297</v>
      </c>
      <c r="B414" s="32" t="n">
        <v>819.9</v>
      </c>
      <c r="C414" s="19">
        <f>IF(OR(B414="",B413=""),"",LN(B414/B413))</f>
        <v/>
      </c>
      <c r="D414" s="16">
        <f>STDEV(C395:C414)*SQRT(252)</f>
        <v/>
      </c>
      <c r="E414" s="32" t="n">
        <v>108.3</v>
      </c>
      <c r="F414" s="19">
        <f>IF(OR(E414="",E413=""),"",LN(E414/E413))</f>
        <v/>
      </c>
      <c r="G414" s="33" t="n">
        <v>8.336499999999999</v>
      </c>
      <c r="H414" s="19">
        <f>IF(OR(G414="",G413=""),"",LN(G414/G413))</f>
        <v/>
      </c>
      <c r="I414" s="32" t="n"/>
      <c r="J414" s="32" t="n">
        <v>14.73</v>
      </c>
      <c r="K414" s="32" t="n">
        <v>6.59</v>
      </c>
      <c r="L414" s="32" t="n"/>
      <c r="M414" s="32" t="n"/>
      <c r="N414" s="32" t="n"/>
      <c r="O414" s="32" t="n"/>
    </row>
    <row r="415">
      <c r="A415" s="31" t="n">
        <v>35298</v>
      </c>
      <c r="B415" s="32" t="n">
        <v>818.9</v>
      </c>
      <c r="C415" s="19">
        <f>IF(OR(B415="",B414=""),"",LN(B415/B414))</f>
        <v/>
      </c>
      <c r="D415" s="16">
        <f>STDEV(C396:C415)*SQRT(252)</f>
        <v/>
      </c>
      <c r="E415" s="32" t="n">
        <v>108.34</v>
      </c>
      <c r="F415" s="19">
        <f>IF(OR(E415="",E414=""),"",LN(E415/E414))</f>
        <v/>
      </c>
      <c r="G415" s="33" t="n">
        <v>8.3371</v>
      </c>
      <c r="H415" s="19">
        <f>IF(OR(G415="",G414=""),"",LN(G415/G414))</f>
        <v/>
      </c>
      <c r="I415" s="32" t="n"/>
      <c r="J415" s="32" t="n">
        <v>14.52</v>
      </c>
      <c r="K415" s="32" t="n">
        <v>6.61</v>
      </c>
      <c r="L415" s="32" t="n"/>
      <c r="M415" s="32" t="n"/>
      <c r="N415" s="32" t="n"/>
      <c r="O415" s="32" t="n"/>
    </row>
    <row r="416">
      <c r="A416" s="31" t="n">
        <v>35299</v>
      </c>
      <c r="B416" s="32" t="n">
        <v>819.3</v>
      </c>
      <c r="C416" s="19">
        <f>IF(OR(B416="",B415=""),"",LN(B416/B415))</f>
        <v/>
      </c>
      <c r="D416" s="16">
        <f>STDEV(C397:C416)*SQRT(252)</f>
        <v/>
      </c>
      <c r="E416" s="32" t="n">
        <v>108.23</v>
      </c>
      <c r="F416" s="19">
        <f>IF(OR(E416="",E415=""),"",LN(E416/E415))</f>
        <v/>
      </c>
      <c r="G416" s="33" t="n">
        <v>8.3369</v>
      </c>
      <c r="H416" s="19">
        <f>IF(OR(G416="",G415=""),"",LN(G416/G415))</f>
        <v/>
      </c>
      <c r="I416" s="32" t="n"/>
      <c r="J416" s="32" t="n">
        <v>13.71</v>
      </c>
      <c r="K416" s="32" t="n">
        <v>6.62</v>
      </c>
      <c r="L416" s="32" t="n"/>
      <c r="M416" s="32" t="n"/>
      <c r="N416" s="32" t="n"/>
      <c r="O416" s="32" t="n"/>
    </row>
    <row r="417">
      <c r="A417" s="31" t="n">
        <v>35300</v>
      </c>
      <c r="B417" s="32" t="n">
        <v>818.4</v>
      </c>
      <c r="C417" s="19">
        <f>IF(OR(B417="",B416=""),"",LN(B417/B416))</f>
        <v/>
      </c>
      <c r="D417" s="16">
        <f>STDEV(C398:C417)*SQRT(252)</f>
        <v/>
      </c>
      <c r="E417" s="32" t="n">
        <v>108.4</v>
      </c>
      <c r="F417" s="19">
        <f>IF(OR(E417="",E416=""),"",LN(E417/E416))</f>
        <v/>
      </c>
      <c r="G417" s="33" t="n">
        <v>8.3371</v>
      </c>
      <c r="H417" s="19">
        <f>IF(OR(G417="",G416=""),"",LN(G417/G416))</f>
        <v/>
      </c>
      <c r="I417" s="32" t="n"/>
      <c r="J417" s="32" t="n">
        <v>14.18</v>
      </c>
      <c r="K417" s="32" t="n">
        <v>6.72</v>
      </c>
      <c r="L417" s="32" t="n"/>
      <c r="M417" s="32" t="n"/>
      <c r="N417" s="32" t="n"/>
      <c r="O417" s="32" t="n"/>
    </row>
    <row r="418">
      <c r="A418" s="31" t="n">
        <v>35303</v>
      </c>
      <c r="B418" s="32" t="n">
        <v>818.2</v>
      </c>
      <c r="C418" s="19">
        <f>IF(OR(B418="",B417=""),"",LN(B418/B417))</f>
        <v/>
      </c>
      <c r="D418" s="16">
        <f>STDEV(C399:C418)*SQRT(252)</f>
        <v/>
      </c>
      <c r="E418" s="32" t="n">
        <v>107.7</v>
      </c>
      <c r="F418" s="19">
        <f>IF(OR(E418="",E417=""),"",LN(E418/E417))</f>
        <v/>
      </c>
      <c r="G418" s="33" t="n">
        <v>8.3371</v>
      </c>
      <c r="H418" s="19">
        <f>IF(OR(G418="",G417=""),"",LN(G418/G417))</f>
        <v/>
      </c>
      <c r="I418" s="32" t="n"/>
      <c r="J418" s="32" t="n">
        <v>15.38</v>
      </c>
      <c r="K418" s="32" t="n">
        <v>6.8</v>
      </c>
      <c r="L418" s="32" t="n"/>
      <c r="M418" s="32" t="n"/>
      <c r="N418" s="32" t="n"/>
      <c r="O418" s="32" t="n"/>
    </row>
    <row r="419">
      <c r="A419" s="31" t="n">
        <v>35304</v>
      </c>
      <c r="B419" s="32" t="n">
        <v>819.1</v>
      </c>
      <c r="C419" s="19">
        <f>IF(OR(B419="",B418=""),"",LN(B419/B418))</f>
        <v/>
      </c>
      <c r="D419" s="16">
        <f>STDEV(C400:C419)*SQRT(252)</f>
        <v/>
      </c>
      <c r="E419" s="32" t="n">
        <v>107.78</v>
      </c>
      <c r="F419" s="19">
        <f>IF(OR(E419="",E418=""),"",LN(E419/E418))</f>
        <v/>
      </c>
      <c r="G419" s="33" t="n">
        <v>8.3369</v>
      </c>
      <c r="H419" s="19">
        <f>IF(OR(G419="",G418=""),"",LN(G419/G418))</f>
        <v/>
      </c>
      <c r="I419" s="32" t="n"/>
      <c r="J419" s="32" t="n">
        <v>15.11</v>
      </c>
      <c r="K419" s="32" t="n">
        <v>6.78</v>
      </c>
      <c r="L419" s="32" t="n"/>
      <c r="M419" s="32" t="n"/>
      <c r="N419" s="32" t="n"/>
      <c r="O419" s="32" t="n"/>
    </row>
    <row r="420">
      <c r="A420" s="31" t="n">
        <v>35305</v>
      </c>
      <c r="B420" s="32" t="n">
        <v>819.5</v>
      </c>
      <c r="C420" s="19">
        <f>IF(OR(B420="",B419=""),"",LN(B420/B419))</f>
        <v/>
      </c>
      <c r="D420" s="16">
        <f>STDEV(C401:C420)*SQRT(252)</f>
        <v/>
      </c>
      <c r="E420" s="32" t="n">
        <v>108.44</v>
      </c>
      <c r="F420" s="19">
        <f>IF(OR(E420="",E419=""),"",LN(E420/E419))</f>
        <v/>
      </c>
      <c r="G420" s="33" t="n">
        <v>8.336600000000001</v>
      </c>
      <c r="H420" s="19">
        <f>IF(OR(G420="",G419=""),"",LN(G420/G419))</f>
        <v/>
      </c>
      <c r="I420" s="32" t="n"/>
      <c r="J420" s="32" t="n">
        <v>15.1</v>
      </c>
      <c r="K420" s="32" t="n">
        <v>6.79</v>
      </c>
      <c r="L420" s="32" t="n"/>
      <c r="M420" s="32" t="n"/>
      <c r="N420" s="32" t="n"/>
      <c r="O420" s="32" t="n"/>
    </row>
    <row r="421">
      <c r="A421" s="31" t="n">
        <v>35306</v>
      </c>
      <c r="B421" s="32" t="n">
        <v>819.8</v>
      </c>
      <c r="C421" s="19">
        <f>IF(OR(B421="",B420=""),"",LN(B421/B420))</f>
        <v/>
      </c>
      <c r="D421" s="16">
        <f>STDEV(C402:C421)*SQRT(252)</f>
        <v/>
      </c>
      <c r="E421" s="32" t="n">
        <v>108.5</v>
      </c>
      <c r="F421" s="19">
        <f>IF(OR(E421="",E420=""),"",LN(E421/E420))</f>
        <v/>
      </c>
      <c r="G421" s="33" t="n">
        <v>8.336399999999999</v>
      </c>
      <c r="H421" s="19">
        <f>IF(OR(G421="",G420=""),"",LN(G421/G420))</f>
        <v/>
      </c>
      <c r="I421" s="32" t="n"/>
      <c r="J421" s="32" t="n">
        <v>16.22</v>
      </c>
      <c r="K421" s="32" t="n">
        <v>6.86</v>
      </c>
      <c r="L421" s="32" t="n"/>
      <c r="M421" s="32" t="n"/>
      <c r="N421" s="32" t="n"/>
      <c r="O421" s="32" t="n"/>
    </row>
    <row r="422">
      <c r="A422" s="31" t="n">
        <v>35307</v>
      </c>
      <c r="B422" s="32" t="n">
        <v>819.3</v>
      </c>
      <c r="C422" s="19">
        <f>IF(OR(B422="",B421=""),"",LN(B422/B421))</f>
        <v/>
      </c>
      <c r="D422" s="16">
        <f>STDEV(C403:C422)*SQRT(252)</f>
        <v/>
      </c>
      <c r="E422" s="32" t="n">
        <v>108.7</v>
      </c>
      <c r="F422" s="19">
        <f>IF(OR(E422="",E421=""),"",LN(E422/E421))</f>
        <v/>
      </c>
      <c r="G422" s="33" t="n">
        <v>8.3363</v>
      </c>
      <c r="H422" s="19">
        <f>IF(OR(G422="",G421=""),"",LN(G422/G421))</f>
        <v/>
      </c>
      <c r="I422" s="32" t="n"/>
      <c r="J422" s="32" t="n">
        <v>17.01</v>
      </c>
      <c r="K422" s="32" t="n">
        <v>6.96</v>
      </c>
      <c r="L422" s="32" t="n"/>
      <c r="M422" s="32" t="n"/>
      <c r="N422" s="32" t="n"/>
      <c r="O422" s="32" t="n"/>
    </row>
    <row r="423">
      <c r="A423" s="31" t="n">
        <v>35311</v>
      </c>
      <c r="B423" s="32" t="n">
        <v>818.9</v>
      </c>
      <c r="C423" s="19">
        <f>IF(OR(B423="",B422=""),"",LN(B423/B422))</f>
        <v/>
      </c>
      <c r="D423" s="16">
        <f>STDEV(C404:C423)*SQRT(252)</f>
        <v/>
      </c>
      <c r="E423" s="32" t="n">
        <v>109.28</v>
      </c>
      <c r="F423" s="19">
        <f>IF(OR(E423="",E422=""),"",LN(E423/E422))</f>
        <v/>
      </c>
      <c r="G423" s="33" t="n">
        <v>8.336</v>
      </c>
      <c r="H423" s="19">
        <f>IF(OR(G423="",G422=""),"",LN(G423/G422))</f>
        <v/>
      </c>
      <c r="I423" s="32" t="n"/>
      <c r="J423" s="32" t="n">
        <v>18.47</v>
      </c>
      <c r="K423" s="32" t="n">
        <v>6.92</v>
      </c>
      <c r="L423" s="32" t="n"/>
      <c r="M423" s="32" t="n"/>
      <c r="N423" s="32" t="n"/>
      <c r="O423" s="32" t="n"/>
    </row>
    <row r="424">
      <c r="A424" s="31" t="n">
        <v>35312</v>
      </c>
      <c r="B424" s="32" t="n">
        <v>818.8</v>
      </c>
      <c r="C424" s="19">
        <f>IF(OR(B424="",B423=""),"",LN(B424/B423))</f>
        <v/>
      </c>
      <c r="D424" s="16">
        <f>STDEV(C405:C424)*SQRT(252)</f>
        <v/>
      </c>
      <c r="E424" s="32" t="n">
        <v>108.85</v>
      </c>
      <c r="F424" s="19">
        <f>IF(OR(E424="",E423=""),"",LN(E424/E423))</f>
        <v/>
      </c>
      <c r="G424" s="33" t="n">
        <v>8.3361</v>
      </c>
      <c r="H424" s="19">
        <f>IF(OR(G424="",G423=""),"",LN(G424/G423))</f>
        <v/>
      </c>
      <c r="I424" s="32" t="n"/>
      <c r="J424" s="32" t="n">
        <v>18.64</v>
      </c>
      <c r="K424" s="32" t="n">
        <v>6.94</v>
      </c>
      <c r="L424" s="32" t="n"/>
      <c r="M424" s="32" t="n"/>
      <c r="N424" s="32" t="n"/>
      <c r="O424" s="32" t="n"/>
    </row>
    <row r="425">
      <c r="A425" s="31" t="n">
        <v>35313</v>
      </c>
      <c r="B425" s="32" t="n">
        <v>818.3</v>
      </c>
      <c r="C425" s="19">
        <f>IF(OR(B425="",B424=""),"",LN(B425/B424))</f>
        <v/>
      </c>
      <c r="D425" s="16">
        <f>STDEV(C406:C425)*SQRT(252)</f>
        <v/>
      </c>
      <c r="E425" s="32" t="n">
        <v>109.09</v>
      </c>
      <c r="F425" s="19">
        <f>IF(OR(E425="",E424=""),"",LN(E425/E424))</f>
        <v/>
      </c>
      <c r="G425" s="33" t="n">
        <v>8.335900000000001</v>
      </c>
      <c r="H425" s="19">
        <f>IF(OR(G425="",G424=""),"",LN(G425/G424))</f>
        <v/>
      </c>
      <c r="I425" s="32" t="n"/>
      <c r="J425" s="32" t="n">
        <v>20.51</v>
      </c>
      <c r="K425" s="32" t="n">
        <v>6.98</v>
      </c>
      <c r="L425" s="32" t="n"/>
      <c r="M425" s="32" t="n"/>
      <c r="N425" s="32" t="n"/>
      <c r="O425" s="32" t="n"/>
    </row>
    <row r="426">
      <c r="A426" s="31" t="n">
        <v>35314</v>
      </c>
      <c r="B426" s="32" t="n">
        <v>819.2</v>
      </c>
      <c r="C426" s="19">
        <f>IF(OR(B426="",B425=""),"",LN(B426/B425))</f>
        <v/>
      </c>
      <c r="D426" s="16">
        <f>STDEV(C407:C426)*SQRT(252)</f>
        <v/>
      </c>
      <c r="E426" s="32" t="n">
        <v>109.37</v>
      </c>
      <c r="F426" s="19">
        <f>IF(OR(E426="",E425=""),"",LN(E426/E425))</f>
        <v/>
      </c>
      <c r="G426" s="33" t="n">
        <v>8.335699999999999</v>
      </c>
      <c r="H426" s="19">
        <f>IF(OR(G426="",G425=""),"",LN(G426/G425))</f>
        <v/>
      </c>
      <c r="I426" s="32" t="n"/>
      <c r="J426" s="32" t="n">
        <v>17.1</v>
      </c>
      <c r="K426" s="32" t="n">
        <v>6.94</v>
      </c>
      <c r="L426" s="32" t="n"/>
      <c r="M426" s="32" t="n"/>
      <c r="N426" s="32" t="n"/>
      <c r="O426" s="32" t="n"/>
    </row>
    <row r="427">
      <c r="A427" s="31" t="n">
        <v>35317</v>
      </c>
      <c r="B427" s="32" t="n">
        <v>819.6</v>
      </c>
      <c r="C427" s="19">
        <f>IF(OR(B427="",B426=""),"",LN(B427/B426))</f>
        <v/>
      </c>
      <c r="D427" s="16">
        <f>STDEV(C408:C427)*SQRT(252)</f>
        <v/>
      </c>
      <c r="E427" s="32" t="n">
        <v>109.19</v>
      </c>
      <c r="F427" s="19">
        <f>IF(OR(E427="",E426=""),"",LN(E427/E426))</f>
        <v/>
      </c>
      <c r="G427" s="33" t="n">
        <v>8.3355</v>
      </c>
      <c r="H427" s="19">
        <f>IF(OR(G427="",G426=""),"",LN(G427/G426))</f>
        <v/>
      </c>
      <c r="I427" s="32" t="n"/>
      <c r="J427" s="32" t="n">
        <v>16.36</v>
      </c>
      <c r="K427" s="32" t="n">
        <v>6.9</v>
      </c>
      <c r="L427" s="32" t="n"/>
      <c r="M427" s="32" t="n"/>
      <c r="N427" s="32" t="n"/>
      <c r="O427" s="32" t="n"/>
    </row>
    <row r="428">
      <c r="A428" s="31" t="n">
        <v>35318</v>
      </c>
      <c r="B428" s="32" t="n">
        <v>822.8</v>
      </c>
      <c r="C428" s="19">
        <f>IF(OR(B428="",B427=""),"",LN(B428/B427))</f>
        <v/>
      </c>
      <c r="D428" s="16">
        <f>STDEV(C409:C428)*SQRT(252)</f>
        <v/>
      </c>
      <c r="E428" s="32" t="n">
        <v>109.84</v>
      </c>
      <c r="F428" s="19">
        <f>IF(OR(E428="",E427=""),"",LN(E428/E427))</f>
        <v/>
      </c>
      <c r="G428" s="33" t="n">
        <v>8.3354</v>
      </c>
      <c r="H428" s="19">
        <f>IF(OR(G428="",G427=""),"",LN(G428/G427))</f>
        <v/>
      </c>
      <c r="I428" s="32" t="n"/>
      <c r="J428" s="32" t="n">
        <v>16.25</v>
      </c>
      <c r="K428" s="32" t="n">
        <v>6.94</v>
      </c>
      <c r="L428" s="32" t="n"/>
      <c r="M428" s="32" t="n"/>
      <c r="N428" s="32" t="n"/>
      <c r="O428" s="32" t="n"/>
    </row>
    <row r="429">
      <c r="A429" s="31" t="n">
        <v>35319</v>
      </c>
      <c r="B429" s="32" t="n">
        <v>821.6</v>
      </c>
      <c r="C429" s="19">
        <f>IF(OR(B429="",B428=""),"",LN(B429/B428))</f>
        <v/>
      </c>
      <c r="D429" s="16">
        <f>STDEV(C410:C429)*SQRT(252)</f>
        <v/>
      </c>
      <c r="E429" s="32" t="n">
        <v>110.25</v>
      </c>
      <c r="F429" s="19">
        <f>IF(OR(E429="",E428=""),"",LN(E429/E428))</f>
        <v/>
      </c>
      <c r="G429" s="33" t="n">
        <v>8.3353</v>
      </c>
      <c r="H429" s="19">
        <f>IF(OR(G429="",G428=""),"",LN(G429/G428))</f>
        <v/>
      </c>
      <c r="I429" s="32" t="n"/>
      <c r="J429" s="32" t="n">
        <v>16.06</v>
      </c>
      <c r="K429" s="32" t="n">
        <v>6.94</v>
      </c>
      <c r="L429" s="32" t="n"/>
      <c r="M429" s="32" t="n"/>
      <c r="N429" s="32" t="n"/>
      <c r="O429" s="32" t="n"/>
    </row>
    <row r="430">
      <c r="A430" s="31" t="n">
        <v>35320</v>
      </c>
      <c r="B430" s="32" t="n">
        <v>823.2</v>
      </c>
      <c r="C430" s="19">
        <f>IF(OR(B430="",B429=""),"",LN(B430/B429))</f>
        <v/>
      </c>
      <c r="D430" s="16">
        <f>STDEV(C411:C430)*SQRT(252)</f>
        <v/>
      </c>
      <c r="E430" s="32" t="n">
        <v>110.3</v>
      </c>
      <c r="F430" s="19">
        <f>IF(OR(E430="",E429=""),"",LN(E430/E429))</f>
        <v/>
      </c>
      <c r="G430" s="33" t="n">
        <v>8.3352</v>
      </c>
      <c r="H430" s="19">
        <f>IF(OR(G430="",G429=""),"",LN(G430/G429))</f>
        <v/>
      </c>
      <c r="I430" s="32" t="n"/>
      <c r="J430" s="32" t="n">
        <v>15.97</v>
      </c>
      <c r="K430" s="32" t="n">
        <v>6.88</v>
      </c>
      <c r="L430" s="32" t="n"/>
      <c r="M430" s="32" t="n"/>
      <c r="N430" s="32" t="n"/>
      <c r="O430" s="32" t="n"/>
    </row>
    <row r="431">
      <c r="A431" s="31" t="n">
        <v>35321</v>
      </c>
      <c r="B431" s="32" t="n">
        <v>821</v>
      </c>
      <c r="C431" s="19">
        <f>IF(OR(B431="",B430=""),"",LN(B431/B430))</f>
        <v/>
      </c>
      <c r="D431" s="16">
        <f>STDEV(C412:C431)*SQRT(252)</f>
        <v/>
      </c>
      <c r="E431" s="32" t="n">
        <v>110.44</v>
      </c>
      <c r="F431" s="19">
        <f>IF(OR(E431="",E430=""),"",LN(E431/E430))</f>
        <v/>
      </c>
      <c r="G431" s="33" t="n">
        <v>8.335000000000001</v>
      </c>
      <c r="H431" s="19">
        <f>IF(OR(G431="",G430=""),"",LN(G431/G430))</f>
        <v/>
      </c>
      <c r="I431" s="32" t="n"/>
      <c r="J431" s="32" t="n">
        <v>15.2</v>
      </c>
      <c r="K431" s="32" t="n">
        <v>6.74</v>
      </c>
      <c r="L431" s="32" t="n"/>
      <c r="M431" s="32" t="n"/>
      <c r="N431" s="32" t="n"/>
      <c r="O431" s="32" t="n"/>
    </row>
    <row r="432">
      <c r="A432" s="31" t="n">
        <v>35324</v>
      </c>
      <c r="B432" s="32" t="n">
        <v>829</v>
      </c>
      <c r="C432" s="19">
        <f>IF(OR(B432="",B431=""),"",LN(B432/B431))</f>
        <v/>
      </c>
      <c r="D432" s="16">
        <f>STDEV(C413:C432)*SQRT(252)</f>
        <v/>
      </c>
      <c r="E432" s="32" t="n">
        <v>110.15</v>
      </c>
      <c r="F432" s="19">
        <f>IF(OR(E432="",E431=""),"",LN(E432/E431))</f>
        <v/>
      </c>
      <c r="G432" s="33" t="n">
        <v>8.3345</v>
      </c>
      <c r="H432" s="19">
        <f>IF(OR(G432="",G431=""),"",LN(G432/G431))</f>
        <v/>
      </c>
      <c r="I432" s="32" t="n"/>
      <c r="J432" s="32" t="n">
        <v>15.43</v>
      </c>
      <c r="K432" s="32" t="n">
        <v>6.73</v>
      </c>
      <c r="L432" s="32" t="n"/>
      <c r="M432" s="32" t="n"/>
      <c r="N432" s="32" t="n"/>
      <c r="O432" s="32" t="n"/>
    </row>
    <row r="433">
      <c r="A433" s="31" t="n">
        <v>35325</v>
      </c>
      <c r="B433" s="32" t="n">
        <v>829.2</v>
      </c>
      <c r="C433" s="19">
        <f>IF(OR(B433="",B432=""),"",LN(B433/B432))</f>
        <v/>
      </c>
      <c r="D433" s="16">
        <f>STDEV(C414:C433)*SQRT(252)</f>
        <v/>
      </c>
      <c r="E433" s="32" t="n">
        <v>110.39</v>
      </c>
      <c r="F433" s="19">
        <f>IF(OR(E433="",E432=""),"",LN(E433/E432))</f>
        <v/>
      </c>
      <c r="G433" s="33" t="n">
        <v>8.334300000000001</v>
      </c>
      <c r="H433" s="19">
        <f>IF(OR(G433="",G432=""),"",LN(G433/G432))</f>
        <v/>
      </c>
      <c r="I433" s="32" t="n"/>
      <c r="J433" s="32" t="n">
        <v>15.74</v>
      </c>
      <c r="K433" s="32" t="n">
        <v>6.81</v>
      </c>
      <c r="L433" s="32" t="n"/>
      <c r="M433" s="32" t="n"/>
      <c r="N433" s="32" t="n"/>
      <c r="O433" s="32" t="n"/>
    </row>
    <row r="434">
      <c r="A434" s="31" t="n">
        <v>35326</v>
      </c>
      <c r="B434" s="32" t="n">
        <v>828.5</v>
      </c>
      <c r="C434" s="19">
        <f>IF(OR(B434="",B433=""),"",LN(B434/B433))</f>
        <v/>
      </c>
      <c r="D434" s="16">
        <f>STDEV(C415:C434)*SQRT(252)</f>
        <v/>
      </c>
      <c r="E434" s="32" t="n">
        <v>109.21</v>
      </c>
      <c r="F434" s="19">
        <f>IF(OR(E434="",E433=""),"",LN(E434/E433))</f>
        <v/>
      </c>
      <c r="G434" s="33" t="n">
        <v>8.334099999999999</v>
      </c>
      <c r="H434" s="19">
        <f>IF(OR(G434="",G433=""),"",LN(G434/G433))</f>
        <v/>
      </c>
      <c r="I434" s="32" t="n"/>
      <c r="J434" s="32" t="n">
        <v>15.86</v>
      </c>
      <c r="K434" s="32" t="n">
        <v>6.83</v>
      </c>
      <c r="L434" s="32" t="n"/>
      <c r="M434" s="32" t="n"/>
      <c r="N434" s="32" t="n"/>
      <c r="O434" s="32" t="n"/>
    </row>
    <row r="435">
      <c r="A435" s="31" t="n">
        <v>35327</v>
      </c>
      <c r="B435" s="32" t="n">
        <v>824.3</v>
      </c>
      <c r="C435" s="19">
        <f>IF(OR(B435="",B434=""),"",LN(B435/B434))</f>
        <v/>
      </c>
      <c r="D435" s="16">
        <f>STDEV(C416:C435)*SQRT(252)</f>
        <v/>
      </c>
      <c r="E435" s="32" t="n">
        <v>109.38</v>
      </c>
      <c r="F435" s="19">
        <f>IF(OR(E435="",E434=""),"",LN(E435/E434))</f>
        <v/>
      </c>
      <c r="G435" s="33" t="n">
        <v>8.333600000000001</v>
      </c>
      <c r="H435" s="19">
        <f>IF(OR(G435="",G434=""),"",LN(G435/G434))</f>
        <v/>
      </c>
      <c r="I435" s="32" t="n"/>
      <c r="J435" s="32" t="n">
        <v>16.03</v>
      </c>
      <c r="K435" s="32" t="n">
        <v>6.87</v>
      </c>
      <c r="L435" s="32" t="n"/>
      <c r="M435" s="32" t="n"/>
      <c r="N435" s="32" t="n"/>
      <c r="O435" s="32" t="n"/>
    </row>
    <row r="436">
      <c r="A436" s="31" t="n">
        <v>35328</v>
      </c>
      <c r="B436" s="32" t="n">
        <v>820.2</v>
      </c>
      <c r="C436" s="19">
        <f>IF(OR(B436="",B435=""),"",LN(B436/B435))</f>
        <v/>
      </c>
      <c r="D436" s="16">
        <f>STDEV(C417:C436)*SQRT(252)</f>
        <v/>
      </c>
      <c r="E436" s="32" t="n">
        <v>109.87</v>
      </c>
      <c r="F436" s="19">
        <f>IF(OR(E436="",E435=""),"",LN(E436/E435))</f>
        <v/>
      </c>
      <c r="G436" s="33" t="n">
        <v>8.333</v>
      </c>
      <c r="H436" s="19">
        <f>IF(OR(G436="",G435=""),"",LN(G436/G435))</f>
        <v/>
      </c>
      <c r="I436" s="32" t="n"/>
      <c r="J436" s="32" t="n">
        <v>15.65</v>
      </c>
      <c r="K436" s="32" t="n">
        <v>6.85</v>
      </c>
      <c r="L436" s="32" t="n"/>
      <c r="M436" s="32" t="n"/>
      <c r="N436" s="32" t="n"/>
      <c r="O436" s="32" t="n"/>
    </row>
    <row r="437">
      <c r="A437" s="31" t="n">
        <v>35331</v>
      </c>
      <c r="B437" s="32" t="n">
        <v>821.3</v>
      </c>
      <c r="C437" s="19">
        <f>IF(OR(B437="",B436=""),"",LN(B437/B436))</f>
        <v/>
      </c>
      <c r="D437" s="16">
        <f>STDEV(C418:C437)*SQRT(252)</f>
        <v/>
      </c>
      <c r="E437" s="32" t="n">
        <v>109.86</v>
      </c>
      <c r="F437" s="19">
        <f>IF(OR(E437="",E436=""),"",LN(E437/E436))</f>
        <v/>
      </c>
      <c r="G437" s="33" t="n">
        <v>8.3324</v>
      </c>
      <c r="H437" s="19">
        <f>IF(OR(G437="",G436=""),"",LN(G437/G436))</f>
        <v/>
      </c>
      <c r="I437" s="32" t="n"/>
      <c r="J437" s="32" t="n">
        <v>16.46</v>
      </c>
      <c r="K437" s="32" t="n">
        <v>6.83</v>
      </c>
      <c r="L437" s="32" t="n"/>
      <c r="M437" s="32" t="n"/>
      <c r="N437" s="32" t="n"/>
      <c r="O437" s="32" t="n"/>
    </row>
    <row r="438">
      <c r="A438" s="31" t="n">
        <v>35332</v>
      </c>
      <c r="B438" s="32" t="n">
        <v>821.4</v>
      </c>
      <c r="C438" s="19">
        <f>IF(OR(B438="",B437=""),"",LN(B438/B437))</f>
        <v/>
      </c>
      <c r="D438" s="16">
        <f>STDEV(C419:C438)*SQRT(252)</f>
        <v/>
      </c>
      <c r="E438" s="32" t="n">
        <v>109.82</v>
      </c>
      <c r="F438" s="19">
        <f>IF(OR(E438="",E437=""),"",LN(E438/E437))</f>
        <v/>
      </c>
      <c r="G438" s="33" t="n">
        <v>8.3322</v>
      </c>
      <c r="H438" s="19">
        <f>IF(OR(G438="",G437=""),"",LN(G438/G437))</f>
        <v/>
      </c>
      <c r="I438" s="32" t="n"/>
      <c r="J438" s="32" t="n">
        <v>16.45</v>
      </c>
      <c r="K438" s="32" t="n">
        <v>6.77</v>
      </c>
      <c r="L438" s="32" t="n"/>
      <c r="M438" s="32" t="n"/>
      <c r="N438" s="32" t="n"/>
      <c r="O438" s="32" t="n"/>
    </row>
    <row r="439">
      <c r="A439" s="31" t="n">
        <v>35333</v>
      </c>
      <c r="B439" s="32" t="n">
        <v>821.4</v>
      </c>
      <c r="C439" s="19">
        <f>IF(OR(B439="",B438=""),"",LN(B439/B438))</f>
        <v/>
      </c>
      <c r="D439" s="16">
        <f>STDEV(C420:C439)*SQRT(252)</f>
        <v/>
      </c>
      <c r="E439" s="32" t="n">
        <v>110.38</v>
      </c>
      <c r="F439" s="19">
        <f>IF(OR(E439="",E438=""),"",LN(E439/E438))</f>
        <v/>
      </c>
      <c r="G439" s="33" t="n">
        <v>8.3325</v>
      </c>
      <c r="H439" s="19">
        <f>IF(OR(G439="",G438=""),"",LN(G439/G438))</f>
        <v/>
      </c>
      <c r="I439" s="32" t="n"/>
      <c r="J439" s="32" t="n">
        <v>16.22</v>
      </c>
      <c r="K439" s="32" t="n">
        <v>6.71</v>
      </c>
      <c r="L439" s="32" t="n"/>
      <c r="M439" s="32" t="n"/>
      <c r="N439" s="32" t="n"/>
      <c r="O439" s="32" t="n"/>
    </row>
    <row r="440">
      <c r="A440" s="31" t="n">
        <v>35334</v>
      </c>
      <c r="B440" s="32" t="n">
        <v>821.4</v>
      </c>
      <c r="C440" s="19">
        <f>IF(OR(B440="",B439=""),"",LN(B440/B439))</f>
        <v/>
      </c>
      <c r="D440" s="16">
        <f>STDEV(C421:C440)*SQRT(252)</f>
        <v/>
      </c>
      <c r="E440" s="32" t="n">
        <v>110.45</v>
      </c>
      <c r="F440" s="19">
        <f>IF(OR(E440="",E439=""),"",LN(E440/E439))</f>
        <v/>
      </c>
      <c r="G440" s="33" t="n">
        <v>8.332100000000001</v>
      </c>
      <c r="H440" s="19">
        <f>IF(OR(G440="",G439=""),"",LN(G440/G439))</f>
        <v/>
      </c>
      <c r="I440" s="32" t="n"/>
      <c r="J440" s="32" t="n">
        <v>16.11</v>
      </c>
      <c r="K440" s="32" t="n">
        <v>6.66</v>
      </c>
      <c r="L440" s="32" t="n"/>
      <c r="M440" s="32" t="n"/>
      <c r="N440" s="32" t="n"/>
      <c r="O440" s="32" t="n"/>
    </row>
    <row r="441">
      <c r="A441" s="31" t="n">
        <v>35335</v>
      </c>
      <c r="B441" s="32" t="n">
        <v>821.4</v>
      </c>
      <c r="C441" s="19">
        <f>IF(OR(B441="",B440=""),"",LN(B441/B440))</f>
        <v/>
      </c>
      <c r="D441" s="16">
        <f>STDEV(C422:C441)*SQRT(252)</f>
        <v/>
      </c>
      <c r="E441" s="32" t="n">
        <v>110.85</v>
      </c>
      <c r="F441" s="19">
        <f>IF(OR(E441="",E440=""),"",LN(E441/E440))</f>
        <v/>
      </c>
      <c r="G441" s="33" t="n">
        <v>8.3317</v>
      </c>
      <c r="H441" s="19">
        <f>IF(OR(G441="",G440=""),"",LN(G441/G440))</f>
        <v/>
      </c>
      <c r="I441" s="32" t="n"/>
      <c r="J441" s="32" t="n">
        <v>16.1</v>
      </c>
      <c r="K441" s="32" t="n">
        <v>6.68</v>
      </c>
      <c r="L441" s="32" t="n"/>
      <c r="M441" s="32" t="n"/>
      <c r="N441" s="32" t="n"/>
      <c r="O441" s="32" t="n"/>
    </row>
    <row r="442">
      <c r="A442" s="31" t="n">
        <v>35338</v>
      </c>
      <c r="B442" s="32" t="n">
        <v>826.5</v>
      </c>
      <c r="C442" s="19">
        <f>IF(OR(B442="",B441=""),"",LN(B442/B441))</f>
        <v/>
      </c>
      <c r="D442" s="16">
        <f>STDEV(C423:C442)*SQRT(252)</f>
        <v/>
      </c>
      <c r="E442" s="32" t="n">
        <v>111.65</v>
      </c>
      <c r="F442" s="19">
        <f>IF(OR(E442="",E441=""),"",LN(E442/E441))</f>
        <v/>
      </c>
      <c r="G442" s="33" t="n">
        <v>8.3317</v>
      </c>
      <c r="H442" s="19">
        <f>IF(OR(G442="",G441=""),"",LN(G442/G441))</f>
        <v/>
      </c>
      <c r="I442" s="32" t="n"/>
      <c r="J442" s="32" t="n">
        <v>16.95</v>
      </c>
      <c r="K442" s="32" t="n">
        <v>6.72</v>
      </c>
      <c r="L442" s="32" t="n"/>
      <c r="M442" s="32" t="n"/>
      <c r="N442" s="32" t="n"/>
      <c r="O442" s="32" t="n"/>
    </row>
    <row r="443">
      <c r="A443" s="31" t="n">
        <v>35339</v>
      </c>
      <c r="B443" s="32" t="n">
        <v>821</v>
      </c>
      <c r="C443" s="19">
        <f>IF(OR(B443="",B442=""),"",LN(B443/B442))</f>
        <v/>
      </c>
      <c r="D443" s="16">
        <f>STDEV(C424:C443)*SQRT(252)</f>
        <v/>
      </c>
      <c r="E443" s="32" t="n">
        <v>111.37</v>
      </c>
      <c r="F443" s="19">
        <f>IF(OR(E443="",E442=""),"",LN(E443/E442))</f>
        <v/>
      </c>
      <c r="G443" s="33" t="n">
        <v>8.3317</v>
      </c>
      <c r="H443" s="19">
        <f>IF(OR(G443="",G442=""),"",LN(G443/G442))</f>
        <v/>
      </c>
      <c r="I443" s="32" t="n"/>
      <c r="J443" s="32" t="n">
        <v>17.05</v>
      </c>
      <c r="K443" s="32" t="n">
        <v>6.65</v>
      </c>
      <c r="L443" s="32" t="n"/>
      <c r="M443" s="32" t="n"/>
      <c r="N443" s="32" t="n"/>
      <c r="O443" s="32" t="n"/>
    </row>
    <row r="444">
      <c r="A444" s="31" t="n">
        <v>35340</v>
      </c>
      <c r="B444" s="32" t="n">
        <v>821.7</v>
      </c>
      <c r="C444" s="19">
        <f>IF(OR(B444="",B443=""),"",LN(B444/B443))</f>
        <v/>
      </c>
      <c r="D444" s="16">
        <f>STDEV(C425:C444)*SQRT(252)</f>
        <v/>
      </c>
      <c r="E444" s="32" t="n">
        <v>111.66</v>
      </c>
      <c r="F444" s="19">
        <f>IF(OR(E444="",E443=""),"",LN(E444/E443))</f>
        <v/>
      </c>
      <c r="G444" s="33" t="n">
        <v>8.3317</v>
      </c>
      <c r="H444" s="19">
        <f>IF(OR(G444="",G443=""),"",LN(G444/G443))</f>
        <v/>
      </c>
      <c r="I444" s="32" t="n"/>
      <c r="J444" s="32" t="n">
        <v>16.78</v>
      </c>
      <c r="K444" s="32" t="n">
        <v>6.61</v>
      </c>
      <c r="L444" s="32" t="n"/>
      <c r="M444" s="32" t="n"/>
      <c r="N444" s="32" t="n"/>
      <c r="O444" s="32" t="n"/>
    </row>
    <row r="445">
      <c r="A445" s="31" t="n">
        <v>35341</v>
      </c>
      <c r="B445" s="32" t="n">
        <v>821.7</v>
      </c>
      <c r="C445" s="19">
        <f>IF(OR(B445="",B444=""),"",LN(B445/B444))</f>
        <v/>
      </c>
      <c r="D445" s="16">
        <f>STDEV(C426:C445)*SQRT(252)</f>
        <v/>
      </c>
      <c r="E445" s="32" t="n">
        <v>111.48</v>
      </c>
      <c r="F445" s="19">
        <f>IF(OR(E445="",E444=""),"",LN(E445/E444))</f>
        <v/>
      </c>
      <c r="G445" s="33" t="n">
        <v>8.3315</v>
      </c>
      <c r="H445" s="19">
        <f>IF(OR(G445="",G444=""),"",LN(G445/G444))</f>
        <v/>
      </c>
      <c r="I445" s="32" t="n"/>
      <c r="J445" s="32" t="n">
        <v>16.77</v>
      </c>
      <c r="K445" s="32" t="n">
        <v>6.61</v>
      </c>
      <c r="L445" s="32" t="n"/>
      <c r="M445" s="32" t="n"/>
      <c r="N445" s="32" t="n"/>
      <c r="O445" s="32" t="n"/>
    </row>
    <row r="446">
      <c r="A446" s="31" t="n">
        <v>35342</v>
      </c>
      <c r="B446" s="32" t="n">
        <v>824.8</v>
      </c>
      <c r="C446" s="19">
        <f>IF(OR(B446="",B445=""),"",LN(B446/B445))</f>
        <v/>
      </c>
      <c r="D446" s="16">
        <f>STDEV(C427:C446)*SQRT(252)</f>
        <v/>
      </c>
      <c r="E446" s="32" t="n">
        <v>111.63</v>
      </c>
      <c r="F446" s="19">
        <f>IF(OR(E446="",E445=""),"",LN(E446/E445))</f>
        <v/>
      </c>
      <c r="G446" s="33" t="n">
        <v>8.3307</v>
      </c>
      <c r="H446" s="19">
        <f>IF(OR(G446="",G445=""),"",LN(G446/G445))</f>
        <v/>
      </c>
      <c r="I446" s="32" t="n"/>
      <c r="J446" s="32" t="n">
        <v>14.8</v>
      </c>
      <c r="K446" s="32" t="n">
        <v>6.48</v>
      </c>
      <c r="L446" s="32" t="n"/>
      <c r="M446" s="32" t="n"/>
      <c r="N446" s="32" t="n"/>
      <c r="O446" s="32" t="n"/>
    </row>
    <row r="447">
      <c r="A447" s="31" t="n">
        <v>35345</v>
      </c>
      <c r="B447" s="32" t="n">
        <v>828.1</v>
      </c>
      <c r="C447" s="19">
        <f>IF(OR(B447="",B446=""),"",LN(B447/B446))</f>
        <v/>
      </c>
      <c r="D447" s="16">
        <f>STDEV(C428:C447)*SQRT(252)</f>
        <v/>
      </c>
      <c r="E447" s="32" t="n">
        <v>111.27</v>
      </c>
      <c r="F447" s="19">
        <f>IF(OR(E447="",E446=""),"",LN(E447/E446))</f>
        <v/>
      </c>
      <c r="G447" s="33" t="n">
        <v>8.3307</v>
      </c>
      <c r="H447" s="19">
        <f>IF(OR(G447="",G446=""),"",LN(G447/G446))</f>
        <v/>
      </c>
      <c r="I447" s="32" t="n"/>
      <c r="J447" s="32" t="n">
        <v>15.11</v>
      </c>
      <c r="K447" s="32" t="n">
        <v>6.53</v>
      </c>
      <c r="L447" s="32" t="n"/>
      <c r="M447" s="32" t="n"/>
      <c r="N447" s="32" t="n"/>
      <c r="O447" s="32" t="n"/>
    </row>
    <row r="448">
      <c r="A448" s="31" t="n">
        <v>35346</v>
      </c>
      <c r="B448" s="32" t="n">
        <v>829.1</v>
      </c>
      <c r="C448" s="19">
        <f>IF(OR(B448="",B447=""),"",LN(B448/B447))</f>
        <v/>
      </c>
      <c r="D448" s="16">
        <f>STDEV(C429:C448)*SQRT(252)</f>
        <v/>
      </c>
      <c r="E448" s="32" t="n">
        <v>111.31</v>
      </c>
      <c r="F448" s="19">
        <f>IF(OR(E448="",E447=""),"",LN(E448/E447))</f>
        <v/>
      </c>
      <c r="G448" s="33" t="n">
        <v>8.3315</v>
      </c>
      <c r="H448" s="19">
        <f>IF(OR(G448="",G447=""),"",LN(G448/G447))</f>
        <v/>
      </c>
      <c r="I448" s="32" t="n"/>
      <c r="J448" s="32" t="n">
        <v>15.58</v>
      </c>
      <c r="K448" s="32" t="n">
        <v>6.53</v>
      </c>
      <c r="L448" s="32" t="n"/>
      <c r="M448" s="32" t="n"/>
      <c r="N448" s="32" t="n"/>
      <c r="O448" s="32" t="n"/>
    </row>
    <row r="449">
      <c r="A449" s="31" t="n">
        <v>35347</v>
      </c>
      <c r="B449" s="32" t="n">
        <v>829.5</v>
      </c>
      <c r="C449" s="19">
        <f>IF(OR(B449="",B448=""),"",LN(B449/B448))</f>
        <v/>
      </c>
      <c r="D449" s="16">
        <f>STDEV(C430:C449)*SQRT(252)</f>
        <v/>
      </c>
      <c r="E449" s="32" t="n">
        <v>111.47</v>
      </c>
      <c r="F449" s="19">
        <f>IF(OR(E449="",E448=""),"",LN(E449/E448))</f>
        <v/>
      </c>
      <c r="G449" s="33" t="n">
        <v>8.330500000000001</v>
      </c>
      <c r="H449" s="19">
        <f>IF(OR(G449="",G448=""),"",LN(G449/G448))</f>
        <v/>
      </c>
      <c r="I449" s="32" t="n"/>
      <c r="J449" s="32" t="n">
        <v>16.09</v>
      </c>
      <c r="K449" s="32" t="n">
        <v>6.55</v>
      </c>
      <c r="L449" s="32" t="n"/>
      <c r="M449" s="32" t="n"/>
      <c r="N449" s="32" t="n"/>
      <c r="O449" s="32" t="n"/>
    </row>
    <row r="450">
      <c r="A450" s="31" t="n">
        <v>35348</v>
      </c>
      <c r="B450" s="32" t="n">
        <v>833.9</v>
      </c>
      <c r="C450" s="19">
        <f>IF(OR(B450="",B449=""),"",LN(B450/B449))</f>
        <v/>
      </c>
      <c r="D450" s="16">
        <f>STDEV(C431:C450)*SQRT(252)</f>
        <v/>
      </c>
      <c r="E450" s="32" t="n">
        <v>111.28</v>
      </c>
      <c r="F450" s="19">
        <f>IF(OR(E450="",E449=""),"",LN(E450/E449))</f>
        <v/>
      </c>
      <c r="G450" s="33" t="n">
        <v>8.3299</v>
      </c>
      <c r="H450" s="19">
        <f>IF(OR(G450="",G449=""),"",LN(G450/G449))</f>
        <v/>
      </c>
      <c r="I450" s="32" t="n"/>
      <c r="J450" s="32" t="n">
        <v>16.26</v>
      </c>
      <c r="K450" s="32" t="n">
        <v>6.61</v>
      </c>
      <c r="L450" s="32" t="n"/>
      <c r="M450" s="32" t="n"/>
      <c r="N450" s="32" t="n"/>
      <c r="O450" s="32" t="n"/>
    </row>
    <row r="451">
      <c r="A451" s="31" t="n">
        <v>35349</v>
      </c>
      <c r="B451" s="32" t="n">
        <v>829.1</v>
      </c>
      <c r="C451" s="19">
        <f>IF(OR(B451="",B450=""),"",LN(B451/B450))</f>
        <v/>
      </c>
      <c r="D451" s="16">
        <f>STDEV(C432:C451)*SQRT(252)</f>
        <v/>
      </c>
      <c r="E451" s="32" t="n">
        <v>111.66</v>
      </c>
      <c r="F451" s="19">
        <f>IF(OR(E451="",E450=""),"",LN(E451/E450))</f>
        <v/>
      </c>
      <c r="G451" s="33" t="n">
        <v>8.3293</v>
      </c>
      <c r="H451" s="19">
        <f>IF(OR(G451="",G450=""),"",LN(G451/G450))</f>
        <v/>
      </c>
      <c r="I451" s="32" t="n"/>
      <c r="J451" s="32" t="n">
        <v>15.07</v>
      </c>
      <c r="K451" s="32" t="n">
        <v>6.55</v>
      </c>
      <c r="L451" s="32" t="n"/>
      <c r="M451" s="32" t="n"/>
      <c r="N451" s="32" t="n"/>
      <c r="O451" s="32" t="n"/>
    </row>
    <row r="452">
      <c r="A452" s="31" t="n">
        <v>35353</v>
      </c>
      <c r="B452" s="32" t="n">
        <v>829.5</v>
      </c>
      <c r="C452" s="19">
        <f>IF(OR(B452="",B451=""),"",LN(B452/B451))</f>
        <v/>
      </c>
      <c r="D452" s="16">
        <f>STDEV(C433:C452)*SQRT(252)</f>
        <v/>
      </c>
      <c r="E452" s="32" t="n">
        <v>112.28</v>
      </c>
      <c r="F452" s="19">
        <f>IF(OR(E452="",E451=""),"",LN(E452/E451))</f>
        <v/>
      </c>
      <c r="G452" s="33" t="n">
        <v>8.328099999999999</v>
      </c>
      <c r="H452" s="19">
        <f>IF(OR(G452="",G451=""),"",LN(G452/G451))</f>
        <v/>
      </c>
      <c r="I452" s="32" t="n"/>
      <c r="J452" s="32" t="n">
        <v>15.83</v>
      </c>
      <c r="K452" s="32" t="n">
        <v>6.56</v>
      </c>
      <c r="L452" s="32" t="n"/>
      <c r="M452" s="32" t="n"/>
      <c r="N452" s="32" t="n"/>
      <c r="O452" s="32" t="n"/>
    </row>
    <row r="453">
      <c r="A453" s="31" t="n">
        <v>35354</v>
      </c>
      <c r="B453" s="32" t="n">
        <v>828.2</v>
      </c>
      <c r="C453" s="19">
        <f>IF(OR(B453="",B452=""),"",LN(B453/B452))</f>
        <v/>
      </c>
      <c r="D453" s="16">
        <f>STDEV(C434:C453)*SQRT(252)</f>
        <v/>
      </c>
      <c r="E453" s="32" t="n">
        <v>112.14</v>
      </c>
      <c r="F453" s="19">
        <f>IF(OR(E453="",E452=""),"",LN(E453/E452))</f>
        <v/>
      </c>
      <c r="G453" s="33" t="n">
        <v>8.327500000000001</v>
      </c>
      <c r="H453" s="19">
        <f>IF(OR(G453="",G452=""),"",LN(G453/G452))</f>
        <v/>
      </c>
      <c r="I453" s="32" t="n"/>
      <c r="J453" s="32" t="n">
        <v>15.6</v>
      </c>
      <c r="K453" s="32" t="n">
        <v>6.57</v>
      </c>
      <c r="L453" s="32" t="n"/>
      <c r="M453" s="32" t="n"/>
      <c r="N453" s="32" t="n"/>
      <c r="O453" s="32" t="n"/>
    </row>
    <row r="454">
      <c r="A454" s="31" t="n">
        <v>35355</v>
      </c>
      <c r="B454" s="32" t="n">
        <v>826.7</v>
      </c>
      <c r="C454" s="19">
        <f>IF(OR(B454="",B453=""),"",LN(B454/B453))</f>
        <v/>
      </c>
      <c r="D454" s="16">
        <f>STDEV(C435:C454)*SQRT(252)</f>
        <v/>
      </c>
      <c r="E454" s="32" t="n">
        <v>112.22</v>
      </c>
      <c r="F454" s="19">
        <f>IF(OR(E454="",E453=""),"",LN(E454/E453))</f>
        <v/>
      </c>
      <c r="G454" s="33" t="n">
        <v>8.327</v>
      </c>
      <c r="H454" s="19">
        <f>IF(OR(G454="",G453=""),"",LN(G454/G453))</f>
        <v/>
      </c>
      <c r="I454" s="32" t="n"/>
      <c r="J454" s="32" t="n">
        <v>15.41</v>
      </c>
      <c r="K454" s="32" t="n">
        <v>6.51</v>
      </c>
      <c r="L454" s="32" t="n"/>
      <c r="M454" s="32" t="n"/>
      <c r="N454" s="32" t="n"/>
      <c r="O454" s="32" t="n"/>
    </row>
    <row r="455">
      <c r="A455" s="31" t="n">
        <v>35356</v>
      </c>
      <c r="B455" s="32" t="n">
        <v>827.4</v>
      </c>
      <c r="C455" s="19">
        <f>IF(OR(B455="",B454=""),"",LN(B455/B454))</f>
        <v/>
      </c>
      <c r="D455" s="16">
        <f>STDEV(C436:C455)*SQRT(252)</f>
        <v/>
      </c>
      <c r="E455" s="32" t="n">
        <v>112.54</v>
      </c>
      <c r="F455" s="19">
        <f>IF(OR(E455="",E454=""),"",LN(E455/E454))</f>
        <v/>
      </c>
      <c r="G455" s="33" t="n">
        <v>8.3278</v>
      </c>
      <c r="H455" s="19">
        <f>IF(OR(G455="",G454=""),"",LN(G455/G454))</f>
        <v/>
      </c>
      <c r="I455" s="32" t="n"/>
      <c r="J455" s="32" t="n">
        <v>15.08</v>
      </c>
      <c r="K455" s="32" t="n">
        <v>6.5</v>
      </c>
      <c r="L455" s="32" t="n"/>
      <c r="M455" s="32" t="n"/>
      <c r="N455" s="32" t="n"/>
      <c r="O455" s="32" t="n"/>
    </row>
    <row r="456">
      <c r="A456" s="31" t="n">
        <v>35359</v>
      </c>
      <c r="B456" s="32" t="n">
        <v>829.3</v>
      </c>
      <c r="C456" s="19">
        <f>IF(OR(B456="",B455=""),"",LN(B456/B455))</f>
        <v/>
      </c>
      <c r="D456" s="16">
        <f>STDEV(C437:C456)*SQRT(252)</f>
        <v/>
      </c>
      <c r="E456" s="32" t="n">
        <v>112.76</v>
      </c>
      <c r="F456" s="19">
        <f>IF(OR(E456="",E455=""),"",LN(E456/E455))</f>
        <v/>
      </c>
      <c r="G456" s="33" t="n">
        <v>8.33</v>
      </c>
      <c r="H456" s="19">
        <f>IF(OR(G456="",G455=""),"",LN(G456/G455))</f>
        <v/>
      </c>
      <c r="I456" s="32" t="n"/>
      <c r="J456" s="32" t="n">
        <v>15.98</v>
      </c>
      <c r="K456" s="32" t="n">
        <v>6.52</v>
      </c>
      <c r="L456" s="32" t="n"/>
      <c r="M456" s="32" t="n"/>
      <c r="N456" s="32" t="n"/>
      <c r="O456" s="32" t="n"/>
    </row>
    <row r="457">
      <c r="A457" s="31" t="n">
        <v>35360</v>
      </c>
      <c r="B457" s="32" t="n">
        <v>827.7</v>
      </c>
      <c r="C457" s="19">
        <f>IF(OR(B457="",B456=""),"",LN(B457/B456))</f>
        <v/>
      </c>
      <c r="D457" s="16">
        <f>STDEV(C438:C457)*SQRT(252)</f>
        <v/>
      </c>
      <c r="E457" s="32" t="n">
        <v>112.86</v>
      </c>
      <c r="F457" s="19">
        <f>IF(OR(E457="",E456=""),"",LN(E457/E456))</f>
        <v/>
      </c>
      <c r="G457" s="33" t="n">
        <v>8.33</v>
      </c>
      <c r="H457" s="19">
        <f>IF(OR(G457="",G456=""),"",LN(G457/G456))</f>
        <v/>
      </c>
      <c r="I457" s="32" t="n"/>
      <c r="J457" s="32" t="n">
        <v>16.4</v>
      </c>
      <c r="K457" s="32" t="n">
        <v>6.56</v>
      </c>
      <c r="L457" s="32" t="n"/>
      <c r="M457" s="32" t="n"/>
      <c r="N457" s="32" t="n"/>
      <c r="O457" s="32" t="n"/>
    </row>
    <row r="458">
      <c r="A458" s="31" t="n">
        <v>35361</v>
      </c>
      <c r="B458" s="32" t="n">
        <v>827</v>
      </c>
      <c r="C458" s="19">
        <f>IF(OR(B458="",B457=""),"",LN(B458/B457))</f>
        <v/>
      </c>
      <c r="D458" s="16">
        <f>STDEV(C439:C458)*SQRT(252)</f>
        <v/>
      </c>
      <c r="E458" s="32" t="n">
        <v>112.97</v>
      </c>
      <c r="F458" s="19">
        <f>IF(OR(E458="",E457=""),"",LN(E458/E457))</f>
        <v/>
      </c>
      <c r="G458" s="33" t="n">
        <v>8.33</v>
      </c>
      <c r="H458" s="19">
        <f>IF(OR(G458="",G457=""),"",LN(G458/G457))</f>
        <v/>
      </c>
      <c r="I458" s="32" t="n"/>
      <c r="J458" s="32" t="n">
        <v>16.45</v>
      </c>
      <c r="K458" s="32" t="n">
        <v>6.56</v>
      </c>
      <c r="L458" s="32" t="n"/>
      <c r="M458" s="32" t="n"/>
      <c r="N458" s="32" t="n"/>
      <c r="O458" s="32" t="n"/>
    </row>
    <row r="459">
      <c r="A459" s="31" t="n">
        <v>35362</v>
      </c>
      <c r="B459" s="32" t="n">
        <v>827.5</v>
      </c>
      <c r="C459" s="19">
        <f>IF(OR(B459="",B458=""),"",LN(B459/B458))</f>
        <v/>
      </c>
      <c r="D459" s="16">
        <f>STDEV(C440:C459)*SQRT(252)</f>
        <v/>
      </c>
      <c r="E459" s="32" t="n">
        <v>112.85</v>
      </c>
      <c r="F459" s="19">
        <f>IF(OR(E459="",E458=""),"",LN(E459/E458))</f>
        <v/>
      </c>
      <c r="G459" s="33" t="n">
        <v>8.33</v>
      </c>
      <c r="H459" s="19">
        <f>IF(OR(G459="",G458=""),"",LN(G459/G458))</f>
        <v/>
      </c>
      <c r="I459" s="32" t="n"/>
      <c r="J459" s="32" t="n">
        <v>16.89</v>
      </c>
      <c r="K459" s="32" t="n">
        <v>6.57</v>
      </c>
      <c r="L459" s="32" t="n"/>
      <c r="M459" s="32" t="n"/>
      <c r="N459" s="32" t="n"/>
      <c r="O459" s="32" t="n"/>
    </row>
    <row r="460">
      <c r="A460" s="31" t="n">
        <v>35363</v>
      </c>
      <c r="B460" s="32" t="n">
        <v>829.5</v>
      </c>
      <c r="C460" s="19">
        <f>IF(OR(B460="",B459=""),"",LN(B460/B459))</f>
        <v/>
      </c>
      <c r="D460" s="16">
        <f>STDEV(C441:C460)*SQRT(252)</f>
        <v/>
      </c>
      <c r="E460" s="32" t="n">
        <v>113.33</v>
      </c>
      <c r="F460" s="19">
        <f>IF(OR(E460="",E459=""),"",LN(E460/E459))</f>
        <v/>
      </c>
      <c r="G460" s="33" t="n">
        <v>8.33</v>
      </c>
      <c r="H460" s="19">
        <f>IF(OR(G460="",G459=""),"",LN(G460/G459))</f>
        <v/>
      </c>
      <c r="I460" s="32" t="n"/>
      <c r="J460" s="32" t="n">
        <v>17.29</v>
      </c>
      <c r="K460" s="32" t="n">
        <v>6.54</v>
      </c>
      <c r="L460" s="32" t="n"/>
      <c r="M460" s="32" t="n"/>
      <c r="N460" s="32" t="n"/>
      <c r="O460" s="32" t="n"/>
    </row>
    <row r="461">
      <c r="A461" s="31" t="n">
        <v>35366</v>
      </c>
      <c r="B461" s="32" t="n">
        <v>833</v>
      </c>
      <c r="C461" s="19">
        <f>IF(OR(B461="",B460=""),"",LN(B461/B460))</f>
        <v/>
      </c>
      <c r="D461" s="16">
        <f>STDEV(C442:C461)*SQRT(252)</f>
        <v/>
      </c>
      <c r="E461" s="32" t="n">
        <v>114.12</v>
      </c>
      <c r="F461" s="19">
        <f>IF(OR(E461="",E460=""),"",LN(E461/E460))</f>
        <v/>
      </c>
      <c r="G461" s="33" t="n">
        <v>8.33</v>
      </c>
      <c r="H461" s="19">
        <f>IF(OR(G461="",G460=""),"",LN(G461/G460))</f>
        <v/>
      </c>
      <c r="I461" s="32" t="n"/>
      <c r="J461" s="32" t="n">
        <v>18.34</v>
      </c>
      <c r="K461" s="32" t="n">
        <v>6.56</v>
      </c>
      <c r="L461" s="32" t="n"/>
      <c r="M461" s="32" t="n"/>
      <c r="N461" s="32" t="n"/>
      <c r="O461" s="32" t="n"/>
    </row>
    <row r="462">
      <c r="A462" s="31" t="n">
        <v>35367</v>
      </c>
      <c r="B462" s="32" t="n">
        <v>834.5</v>
      </c>
      <c r="C462" s="19">
        <f>IF(OR(B462="",B461=""),"",LN(B462/B461))</f>
        <v/>
      </c>
      <c r="D462" s="16">
        <f>STDEV(C443:C462)*SQRT(252)</f>
        <v/>
      </c>
      <c r="E462" s="32" t="n">
        <v>114.11</v>
      </c>
      <c r="F462" s="19">
        <f>IF(OR(E462="",E461=""),"",LN(E462/E461))</f>
        <v/>
      </c>
      <c r="G462" s="33" t="n">
        <v>8.33</v>
      </c>
      <c r="H462" s="19">
        <f>IF(OR(G462="",G461=""),"",LN(G462/G461))</f>
        <v/>
      </c>
      <c r="I462" s="32" t="n"/>
      <c r="J462" s="32" t="n">
        <v>18.28</v>
      </c>
      <c r="K462" s="32" t="n">
        <v>6.4</v>
      </c>
      <c r="L462" s="32" t="n"/>
      <c r="M462" s="32" t="n"/>
      <c r="N462" s="32" t="n"/>
      <c r="O462" s="32" t="n"/>
    </row>
    <row r="463">
      <c r="A463" s="31" t="n">
        <v>35368</v>
      </c>
      <c r="B463" s="32" t="n">
        <v>833.5</v>
      </c>
      <c r="C463" s="19">
        <f>IF(OR(B463="",B462=""),"",LN(B463/B462))</f>
        <v/>
      </c>
      <c r="D463" s="16">
        <f>STDEV(C444:C463)*SQRT(252)</f>
        <v/>
      </c>
      <c r="E463" s="32" t="n">
        <v>113.97</v>
      </c>
      <c r="F463" s="19">
        <f>IF(OR(E463="",E462=""),"",LN(E463/E462))</f>
        <v/>
      </c>
      <c r="G463" s="33" t="n">
        <v>8.33</v>
      </c>
      <c r="H463" s="19">
        <f>IF(OR(G463="",G462=""),"",LN(G463/G462))</f>
        <v/>
      </c>
      <c r="I463" s="32" t="n"/>
      <c r="J463" s="32" t="n">
        <v>18.48</v>
      </c>
      <c r="K463" s="32" t="n">
        <v>6.4</v>
      </c>
      <c r="L463" s="32" t="n"/>
      <c r="M463" s="32" t="n"/>
      <c r="N463" s="32" t="n"/>
      <c r="O463" s="32" t="n"/>
    </row>
    <row r="464">
      <c r="A464" s="31" t="n">
        <v>35369</v>
      </c>
      <c r="B464" s="32" t="n">
        <v>828.5</v>
      </c>
      <c r="C464" s="19">
        <f>IF(OR(B464="",B463=""),"",LN(B464/B463))</f>
        <v/>
      </c>
      <c r="D464" s="16">
        <f>STDEV(C445:C464)*SQRT(252)</f>
        <v/>
      </c>
      <c r="E464" s="32" t="n">
        <v>113.79</v>
      </c>
      <c r="F464" s="19">
        <f>IF(OR(E464="",E463=""),"",LN(E464/E463))</f>
        <v/>
      </c>
      <c r="G464" s="33" t="n">
        <v>8.33</v>
      </c>
      <c r="H464" s="19">
        <f>IF(OR(G464="",G463=""),"",LN(G464/G463))</f>
        <v/>
      </c>
      <c r="I464" s="32" t="n"/>
      <c r="J464" s="32" t="n">
        <v>18.11</v>
      </c>
      <c r="K464" s="32" t="n">
        <v>6.37</v>
      </c>
      <c r="L464" s="32" t="n"/>
      <c r="M464" s="32" t="n"/>
      <c r="N464" s="32" t="n"/>
      <c r="O464" s="32" t="n"/>
    </row>
    <row r="465">
      <c r="A465" s="31" t="n">
        <v>35370</v>
      </c>
      <c r="B465" s="32" t="n">
        <v>827</v>
      </c>
      <c r="C465" s="19">
        <f>IF(OR(B465="",B464=""),"",LN(B465/B464))</f>
        <v/>
      </c>
      <c r="D465" s="16">
        <f>STDEV(C446:C465)*SQRT(252)</f>
        <v/>
      </c>
      <c r="E465" s="32" t="n">
        <v>113.28</v>
      </c>
      <c r="F465" s="19">
        <f>IF(OR(E465="",E464=""),"",LN(E465/E464))</f>
        <v/>
      </c>
      <c r="G465" s="33" t="n">
        <v>8.3285</v>
      </c>
      <c r="H465" s="19">
        <f>IF(OR(G465="",G464=""),"",LN(G465/G464))</f>
        <v/>
      </c>
      <c r="I465" s="32" t="n"/>
      <c r="J465" s="32" t="n">
        <v>17.89</v>
      </c>
      <c r="K465" s="32" t="n">
        <v>6.38</v>
      </c>
      <c r="L465" s="32" t="n"/>
      <c r="M465" s="32" t="n"/>
      <c r="N465" s="32" t="n"/>
      <c r="O465" s="32" t="n"/>
    </row>
    <row r="466">
      <c r="A466" s="31" t="n">
        <v>35373</v>
      </c>
      <c r="B466" s="32" t="n">
        <v>828</v>
      </c>
      <c r="C466" s="19">
        <f>IF(OR(B466="",B465=""),"",LN(B466/B465))</f>
        <v/>
      </c>
      <c r="D466" s="16">
        <f>STDEV(C447:C466)*SQRT(252)</f>
        <v/>
      </c>
      <c r="E466" s="32" t="n">
        <v>113.97</v>
      </c>
      <c r="F466" s="19">
        <f>IF(OR(E466="",E465=""),"",LN(E466/E465))</f>
        <v/>
      </c>
      <c r="G466" s="33" t="n">
        <v>8.3279</v>
      </c>
      <c r="H466" s="19">
        <f>IF(OR(G466="",G465=""),"",LN(G466/G465))</f>
        <v/>
      </c>
      <c r="I466" s="32" t="n"/>
      <c r="J466" s="32" t="n">
        <v>18.04</v>
      </c>
      <c r="K466" s="32" t="n">
        <v>6.36</v>
      </c>
      <c r="L466" s="32" t="n"/>
      <c r="M466" s="32" t="n"/>
      <c r="N466" s="32" t="n"/>
      <c r="O466" s="32" t="n"/>
    </row>
    <row r="467">
      <c r="A467" s="31" t="n">
        <v>35374</v>
      </c>
      <c r="B467" s="32" t="n">
        <v>828</v>
      </c>
      <c r="C467" s="19">
        <f>IF(OR(B467="",B466=""),"",LN(B467/B466))</f>
        <v/>
      </c>
      <c r="D467" s="16">
        <f>STDEV(C448:C467)*SQRT(252)</f>
        <v/>
      </c>
      <c r="E467" s="32" t="n">
        <v>114.22</v>
      </c>
      <c r="F467" s="19">
        <f>IF(OR(E467="",E466=""),"",LN(E467/E466))</f>
        <v/>
      </c>
      <c r="G467" s="33" t="n">
        <v>8.3277</v>
      </c>
      <c r="H467" s="19">
        <f>IF(OR(G467="",G466=""),"",LN(G467/G466))</f>
        <v/>
      </c>
      <c r="I467" s="32" t="n"/>
      <c r="J467" s="32" t="n">
        <v>17.65</v>
      </c>
      <c r="K467" s="32" t="n">
        <v>6.28</v>
      </c>
      <c r="L467" s="32" t="n"/>
      <c r="M467" s="32" t="n"/>
      <c r="N467" s="32" t="n"/>
      <c r="O467" s="32" t="n"/>
    </row>
    <row r="468">
      <c r="A468" s="31" t="n">
        <v>35375</v>
      </c>
      <c r="B468" s="32" t="n">
        <v>830</v>
      </c>
      <c r="C468" s="19">
        <f>IF(OR(B468="",B467=""),"",LN(B468/B467))</f>
        <v/>
      </c>
      <c r="D468" s="16">
        <f>STDEV(C449:C468)*SQRT(252)</f>
        <v/>
      </c>
      <c r="E468" s="32" t="n">
        <v>113.98</v>
      </c>
      <c r="F468" s="19">
        <f>IF(OR(E468="",E467=""),"",LN(E468/E467))</f>
        <v/>
      </c>
      <c r="G468" s="33" t="n">
        <v>8.327500000000001</v>
      </c>
      <c r="H468" s="19">
        <f>IF(OR(G468="",G467=""),"",LN(G468/G467))</f>
        <v/>
      </c>
      <c r="I468" s="32" t="n"/>
      <c r="J468" s="32" t="n">
        <v>16.97</v>
      </c>
      <c r="K468" s="32" t="n">
        <v>6.3</v>
      </c>
      <c r="L468" s="32" t="n"/>
      <c r="M468" s="32" t="n"/>
      <c r="N468" s="32" t="n"/>
      <c r="O468" s="32" t="n"/>
    </row>
    <row r="469">
      <c r="A469" s="31" t="n">
        <v>35376</v>
      </c>
      <c r="B469" s="32" t="n">
        <v>833.1</v>
      </c>
      <c r="C469" s="19">
        <f>IF(OR(B469="",B468=""),"",LN(B469/B468))</f>
        <v/>
      </c>
      <c r="D469" s="16">
        <f>STDEV(C450:C469)*SQRT(252)</f>
        <v/>
      </c>
      <c r="E469" s="32" t="n">
        <v>111.54</v>
      </c>
      <c r="F469" s="19">
        <f>IF(OR(E469="",E468=""),"",LN(E469/E468))</f>
        <v/>
      </c>
      <c r="G469" s="33" t="n">
        <v>8.327299999999999</v>
      </c>
      <c r="H469" s="19">
        <f>IF(OR(G469="",G468=""),"",LN(G469/G468))</f>
        <v/>
      </c>
      <c r="I469" s="32" t="n"/>
      <c r="J469" s="32" t="n">
        <v>17.21</v>
      </c>
      <c r="K469" s="32" t="n">
        <v>6.26</v>
      </c>
      <c r="L469" s="32" t="n"/>
      <c r="M469" s="32" t="n"/>
      <c r="N469" s="32" t="n"/>
      <c r="O469" s="32" t="n"/>
    </row>
    <row r="470">
      <c r="A470" s="31" t="n">
        <v>35377</v>
      </c>
      <c r="B470" s="32" t="n">
        <v>833.5</v>
      </c>
      <c r="C470" s="19">
        <f>IF(OR(B470="",B469=""),"",LN(B470/B469))</f>
        <v/>
      </c>
      <c r="D470" s="16">
        <f>STDEV(C451:C470)*SQRT(252)</f>
        <v/>
      </c>
      <c r="E470" s="32" t="n">
        <v>111.63</v>
      </c>
      <c r="F470" s="19">
        <f>IF(OR(E470="",E469=""),"",LN(E470/E469))</f>
        <v/>
      </c>
      <c r="G470" s="33" t="n">
        <v>8.327</v>
      </c>
      <c r="H470" s="19">
        <f>IF(OR(G470="",G469=""),"",LN(G470/G469))</f>
        <v/>
      </c>
      <c r="I470" s="32" t="n"/>
      <c r="J470" s="32" t="n">
        <v>15.78</v>
      </c>
      <c r="K470" s="32" t="n">
        <v>6.29</v>
      </c>
      <c r="L470" s="32" t="n"/>
      <c r="M470" s="32" t="n"/>
      <c r="N470" s="32" t="n"/>
      <c r="O470" s="32" t="n"/>
    </row>
    <row r="471">
      <c r="A471" s="31" t="n">
        <v>35381</v>
      </c>
      <c r="B471" s="32" t="n">
        <v>831</v>
      </c>
      <c r="C471" s="19">
        <f>IF(OR(B471="",B470=""),"",LN(B471/B470))</f>
        <v/>
      </c>
      <c r="D471" s="16">
        <f>STDEV(C452:C471)*SQRT(252)</f>
        <v/>
      </c>
      <c r="E471" s="32" t="n">
        <v>111.5</v>
      </c>
      <c r="F471" s="19">
        <f>IF(OR(E471="",E470=""),"",LN(E471/E470))</f>
        <v/>
      </c>
      <c r="G471" s="33" t="n">
        <v>8.326700000000001</v>
      </c>
      <c r="H471" s="19">
        <f>IF(OR(G471="",G470=""),"",LN(G471/G470))</f>
        <v/>
      </c>
      <c r="I471" s="32" t="n"/>
      <c r="J471" s="32" t="n">
        <v>15.36</v>
      </c>
      <c r="K471" s="32" t="n">
        <v>6.19</v>
      </c>
      <c r="L471" s="32" t="n"/>
      <c r="M471" s="32" t="n"/>
      <c r="N471" s="32" t="n"/>
      <c r="O471" s="32" t="n"/>
    </row>
    <row r="472">
      <c r="A472" s="31" t="n">
        <v>35382</v>
      </c>
      <c r="B472" s="32" t="n">
        <v>831</v>
      </c>
      <c r="C472" s="19">
        <f>IF(OR(B472="",B471=""),"",LN(B472/B471))</f>
        <v/>
      </c>
      <c r="D472" s="16">
        <f>STDEV(C453:C472)*SQRT(252)</f>
        <v/>
      </c>
      <c r="E472" s="32" t="n">
        <v>111.41</v>
      </c>
      <c r="F472" s="19">
        <f>IF(OR(E472="",E471=""),"",LN(E472/E471))</f>
        <v/>
      </c>
      <c r="G472" s="33" t="n">
        <v>8.328099999999999</v>
      </c>
      <c r="H472" s="19">
        <f>IF(OR(G472="",G471=""),"",LN(G472/G471))</f>
        <v/>
      </c>
      <c r="I472" s="32" t="n"/>
      <c r="J472" s="32" t="n">
        <v>14.89</v>
      </c>
      <c r="K472" s="32" t="n">
        <v>6.2</v>
      </c>
      <c r="L472" s="32" t="n"/>
      <c r="M472" s="32" t="n"/>
      <c r="N472" s="32" t="n"/>
      <c r="O472" s="32" t="n"/>
    </row>
    <row r="473">
      <c r="A473" s="31" t="n">
        <v>35383</v>
      </c>
      <c r="B473" s="32" t="n">
        <v>831</v>
      </c>
      <c r="C473" s="19">
        <f>IF(OR(B473="",B472=""),"",LN(B473/B472))</f>
        <v/>
      </c>
      <c r="D473" s="16">
        <f>STDEV(C454:C473)*SQRT(252)</f>
        <v/>
      </c>
      <c r="E473" s="32" t="n">
        <v>111.29</v>
      </c>
      <c r="F473" s="19">
        <f>IF(OR(E473="",E472=""),"",LN(E473/E472))</f>
        <v/>
      </c>
      <c r="G473" s="33" t="n">
        <v>8.3294</v>
      </c>
      <c r="H473" s="19">
        <f>IF(OR(G473="",G472=""),"",LN(G473/G472))</f>
        <v/>
      </c>
      <c r="I473" s="32" t="n"/>
      <c r="J473" s="32" t="n">
        <v>13.79</v>
      </c>
      <c r="K473" s="32" t="n">
        <v>6.15</v>
      </c>
      <c r="L473" s="32" t="n"/>
      <c r="M473" s="32" t="n"/>
      <c r="N473" s="32" t="n"/>
      <c r="O473" s="32" t="n"/>
    </row>
    <row r="474">
      <c r="A474" s="31" t="n">
        <v>35384</v>
      </c>
      <c r="B474" s="32" t="n">
        <v>831</v>
      </c>
      <c r="C474" s="19">
        <f>IF(OR(B474="",B473=""),"",LN(B474/B473))</f>
        <v/>
      </c>
      <c r="D474" s="16">
        <f>STDEV(C455:C474)*SQRT(252)</f>
        <v/>
      </c>
      <c r="E474" s="32" t="n">
        <v>111.3</v>
      </c>
      <c r="F474" s="19">
        <f>IF(OR(E474="",E473=""),"",LN(E474/E473))</f>
        <v/>
      </c>
      <c r="G474" s="33" t="n">
        <v>8.33</v>
      </c>
      <c r="H474" s="19">
        <f>IF(OR(G474="",G473=""),"",LN(G474/G473))</f>
        <v/>
      </c>
      <c r="I474" s="32" t="n"/>
      <c r="J474" s="32" t="n">
        <v>14.36</v>
      </c>
      <c r="K474" s="32" t="n">
        <v>6.19</v>
      </c>
      <c r="L474" s="32" t="n"/>
      <c r="M474" s="32" t="n"/>
      <c r="N474" s="32" t="n"/>
      <c r="O474" s="32" t="n"/>
    </row>
    <row r="475">
      <c r="A475" s="31" t="n">
        <v>35387</v>
      </c>
      <c r="B475" s="32" t="n">
        <v>830</v>
      </c>
      <c r="C475" s="19">
        <f>IF(OR(B475="",B474=""),"",LN(B475/B474))</f>
        <v/>
      </c>
      <c r="D475" s="16">
        <f>STDEV(C456:C475)*SQRT(252)</f>
        <v/>
      </c>
      <c r="E475" s="32" t="n">
        <v>111.31</v>
      </c>
      <c r="F475" s="19">
        <f>IF(OR(E475="",E474=""),"",LN(E475/E474))</f>
        <v/>
      </c>
      <c r="G475" s="33" t="n">
        <v>8.3302</v>
      </c>
      <c r="H475" s="19">
        <f>IF(OR(G475="",G474=""),"",LN(G475/G474))</f>
        <v/>
      </c>
      <c r="I475" s="32" t="n"/>
      <c r="J475" s="32" t="n">
        <v>15.12</v>
      </c>
      <c r="K475" s="32" t="n">
        <v>6.2</v>
      </c>
      <c r="L475" s="32" t="n"/>
      <c r="M475" s="32" t="n"/>
      <c r="N475" s="32" t="n"/>
      <c r="O475" s="32" t="n"/>
    </row>
    <row r="476">
      <c r="A476" s="31" t="n">
        <v>35388</v>
      </c>
      <c r="B476" s="32" t="n">
        <v>830</v>
      </c>
      <c r="C476" s="19">
        <f>IF(OR(B476="",B475=""),"",LN(B476/B475))</f>
        <v/>
      </c>
      <c r="D476" s="16">
        <f>STDEV(C457:C476)*SQRT(252)</f>
        <v/>
      </c>
      <c r="E476" s="32" t="n">
        <v>111.55</v>
      </c>
      <c r="F476" s="19">
        <f>IF(OR(E476="",E475=""),"",LN(E476/E475))</f>
        <v/>
      </c>
      <c r="G476" s="33" t="n">
        <v>8.3302</v>
      </c>
      <c r="H476" s="19">
        <f>IF(OR(G476="",G475=""),"",LN(G476/G475))</f>
        <v/>
      </c>
      <c r="I476" s="32" t="n"/>
      <c r="J476" s="32" t="n">
        <v>15.23</v>
      </c>
      <c r="K476" s="32" t="n">
        <v>6.17</v>
      </c>
      <c r="L476" s="32" t="n"/>
      <c r="M476" s="32" t="n"/>
      <c r="N476" s="32" t="n"/>
      <c r="O476" s="32" t="n"/>
    </row>
    <row r="477">
      <c r="A477" s="31" t="n">
        <v>35389</v>
      </c>
      <c r="B477" s="32" t="n">
        <v>832</v>
      </c>
      <c r="C477" s="19">
        <f>IF(OR(B477="",B476=""),"",LN(B477/B476))</f>
        <v/>
      </c>
      <c r="D477" s="16">
        <f>STDEV(C458:C477)*SQRT(252)</f>
        <v/>
      </c>
      <c r="E477" s="32" t="n">
        <v>111.25</v>
      </c>
      <c r="F477" s="19">
        <f>IF(OR(E477="",E476=""),"",LN(E477/E476))</f>
        <v/>
      </c>
      <c r="G477" s="33" t="n">
        <v>8.3301</v>
      </c>
      <c r="H477" s="19">
        <f>IF(OR(G477="",G476=""),"",LN(G477/G476))</f>
        <v/>
      </c>
      <c r="I477" s="32" t="n"/>
      <c r="J477" s="32" t="n">
        <v>15.94</v>
      </c>
      <c r="K477" s="32" t="n">
        <v>6.14</v>
      </c>
      <c r="L477" s="32" t="n"/>
      <c r="M477" s="32" t="n"/>
      <c r="N477" s="32" t="n"/>
      <c r="O477" s="32" t="n"/>
    </row>
    <row r="478">
      <c r="A478" s="31" t="n">
        <v>35390</v>
      </c>
      <c r="B478" s="32" t="n">
        <v>832</v>
      </c>
      <c r="C478" s="19">
        <f>IF(OR(B478="",B477=""),"",LN(B478/B477))</f>
        <v/>
      </c>
      <c r="D478" s="16">
        <f>STDEV(C459:C478)*SQRT(252)</f>
        <v/>
      </c>
      <c r="E478" s="32" t="n">
        <v>111.42</v>
      </c>
      <c r="F478" s="19">
        <f>IF(OR(E478="",E477=""),"",LN(E478/E477))</f>
        <v/>
      </c>
      <c r="G478" s="33" t="n">
        <v>8.331099999999999</v>
      </c>
      <c r="H478" s="19">
        <f>IF(OR(G478="",G477=""),"",LN(G478/G477))</f>
        <v/>
      </c>
      <c r="I478" s="32" t="n"/>
      <c r="J478" s="32" t="n">
        <v>15.77</v>
      </c>
      <c r="K478" s="32" t="n">
        <v>6.15</v>
      </c>
      <c r="L478" s="32" t="n"/>
      <c r="M478" s="32" t="n"/>
      <c r="N478" s="32" t="n"/>
      <c r="O478" s="32" t="n"/>
    </row>
    <row r="479">
      <c r="A479" s="31" t="n">
        <v>35391</v>
      </c>
      <c r="B479" s="32" t="n">
        <v>830</v>
      </c>
      <c r="C479" s="19">
        <f>IF(OR(B479="",B478=""),"",LN(B479/B478))</f>
        <v/>
      </c>
      <c r="D479" s="16">
        <f>STDEV(C460:C479)*SQRT(252)</f>
        <v/>
      </c>
      <c r="E479" s="32" t="n">
        <v>111.41</v>
      </c>
      <c r="F479" s="19">
        <f>IF(OR(E479="",E478=""),"",LN(E479/E478))</f>
        <v/>
      </c>
      <c r="G479" s="33" t="n">
        <v>8.3317</v>
      </c>
      <c r="H479" s="19">
        <f>IF(OR(G479="",G478=""),"",LN(G479/G478))</f>
        <v/>
      </c>
      <c r="I479" s="32" t="n"/>
      <c r="J479" s="32" t="n">
        <v>14.92</v>
      </c>
      <c r="K479" s="32" t="n">
        <v>6.15</v>
      </c>
      <c r="L479" s="32" t="n"/>
      <c r="M479" s="32" t="n"/>
      <c r="N479" s="32" t="n"/>
      <c r="O479" s="32" t="n"/>
    </row>
    <row r="480">
      <c r="A480" s="31" t="n">
        <v>35394</v>
      </c>
      <c r="B480" s="32" t="n">
        <v>830</v>
      </c>
      <c r="C480" s="19">
        <f>IF(OR(B480="",B479=""),"",LN(B480/B479))</f>
        <v/>
      </c>
      <c r="D480" s="16">
        <f>STDEV(C461:C480)*SQRT(252)</f>
        <v/>
      </c>
      <c r="E480" s="32" t="n">
        <v>112.69</v>
      </c>
      <c r="F480" s="19">
        <f>IF(OR(E480="",E479=""),"",LN(E480/E479))</f>
        <v/>
      </c>
      <c r="G480" s="33" t="n">
        <v>8.3317</v>
      </c>
      <c r="H480" s="19">
        <f>IF(OR(G480="",G479=""),"",LN(G480/G479))</f>
        <v/>
      </c>
      <c r="I480" s="32" t="n"/>
      <c r="J480" s="32" t="n">
        <v>15.91</v>
      </c>
      <c r="K480" s="32" t="n">
        <v>6.13</v>
      </c>
      <c r="L480" s="32" t="n"/>
      <c r="M480" s="32" t="n"/>
      <c r="N480" s="32" t="n"/>
      <c r="O480" s="32" t="n"/>
    </row>
    <row r="481">
      <c r="A481" s="31" t="n">
        <v>35395</v>
      </c>
      <c r="B481" s="32" t="n">
        <v>832</v>
      </c>
      <c r="C481" s="19">
        <f>IF(OR(B481="",B480=""),"",LN(B481/B480))</f>
        <v/>
      </c>
      <c r="D481" s="16">
        <f>STDEV(C462:C481)*SQRT(252)</f>
        <v/>
      </c>
      <c r="E481" s="32" t="n">
        <v>112.66</v>
      </c>
      <c r="F481" s="19">
        <f>IF(OR(E481="",E480=""),"",LN(E481/E480))</f>
        <v/>
      </c>
      <c r="G481" s="33" t="n">
        <v>8.331200000000001</v>
      </c>
      <c r="H481" s="19">
        <f>IF(OR(G481="",G480=""),"",LN(G481/G480))</f>
        <v/>
      </c>
      <c r="I481" s="32" t="n"/>
      <c r="J481" s="32" t="n">
        <v>16.97</v>
      </c>
      <c r="K481" s="32" t="n">
        <v>6.13</v>
      </c>
      <c r="L481" s="32" t="n"/>
      <c r="M481" s="32" t="n"/>
      <c r="N481" s="32" t="n"/>
      <c r="O481" s="32" t="n"/>
    </row>
    <row r="482">
      <c r="A482" s="31" t="n">
        <v>35396</v>
      </c>
      <c r="B482" s="32" t="n">
        <v>832</v>
      </c>
      <c r="C482" s="19">
        <f>IF(OR(B482="",B481=""),"",LN(B482/B481))</f>
        <v/>
      </c>
      <c r="D482" s="16">
        <f>STDEV(C463:C482)*SQRT(252)</f>
        <v/>
      </c>
      <c r="E482" s="32" t="n">
        <v>113.33</v>
      </c>
      <c r="F482" s="19">
        <f>IF(OR(E482="",E481=""),"",LN(E482/E481))</f>
        <v/>
      </c>
      <c r="G482" s="33" t="n">
        <v>8.331</v>
      </c>
      <c r="H482" s="19">
        <f>IF(OR(G482="",G481=""),"",LN(G482/G481))</f>
        <v/>
      </c>
      <c r="I482" s="32" t="n"/>
      <c r="J482" s="32" t="n">
        <v>16.96</v>
      </c>
      <c r="K482" s="32" t="n">
        <v>6.14</v>
      </c>
      <c r="L482" s="32" t="n"/>
      <c r="M482" s="32" t="n"/>
      <c r="N482" s="32" t="n"/>
      <c r="O482" s="32" t="n"/>
    </row>
    <row r="483">
      <c r="A483" s="31" t="n">
        <v>35398</v>
      </c>
      <c r="B483" s="32" t="n">
        <v>829.1</v>
      </c>
      <c r="C483" s="19">
        <f>IF(OR(B483="",B482=""),"",LN(B483/B482))</f>
        <v/>
      </c>
      <c r="D483" s="16">
        <f>STDEV(C464:C483)*SQRT(252)</f>
        <v/>
      </c>
      <c r="E483" s="32" t="n">
        <v>113.88</v>
      </c>
      <c r="F483" s="19">
        <f>IF(OR(E483="",E482=""),"",LN(E483/E482))</f>
        <v/>
      </c>
      <c r="G483" s="33" t="n">
        <v>8.331200000000001</v>
      </c>
      <c r="H483" s="19">
        <f>IF(OR(G483="",G482=""),"",LN(G483/G482))</f>
        <v/>
      </c>
      <c r="I483" s="32" t="n"/>
      <c r="J483" s="32" t="n">
        <v>17.14</v>
      </c>
      <c r="K483" s="32" t="n">
        <v>6.06</v>
      </c>
      <c r="L483" s="32" t="n"/>
      <c r="M483" s="32" t="n"/>
      <c r="N483" s="32" t="n"/>
      <c r="O483" s="32" t="n"/>
    </row>
    <row r="484">
      <c r="A484" s="31" t="n">
        <v>35401</v>
      </c>
      <c r="B484" s="32" t="n">
        <v>832</v>
      </c>
      <c r="C484" s="19">
        <f>IF(OR(B484="",B483=""),"",LN(B484/B483))</f>
        <v/>
      </c>
      <c r="D484" s="16">
        <f>STDEV(C465:C484)*SQRT(252)</f>
        <v/>
      </c>
      <c r="E484" s="32" t="n">
        <v>113.8</v>
      </c>
      <c r="F484" s="19">
        <f>IF(OR(E484="",E483=""),"",LN(E484/E483))</f>
        <v/>
      </c>
      <c r="G484" s="33" t="n">
        <v>8.331200000000001</v>
      </c>
      <c r="H484" s="19">
        <f>IF(OR(G484="",G483=""),"",LN(G484/G483))</f>
        <v/>
      </c>
      <c r="I484" s="32" t="n"/>
      <c r="J484" s="32" t="n">
        <v>17.93</v>
      </c>
      <c r="K484" s="32" t="n">
        <v>6.08</v>
      </c>
      <c r="L484" s="32" t="n"/>
      <c r="M484" s="32" t="n"/>
      <c r="N484" s="32" t="n"/>
      <c r="O484" s="32" t="n"/>
    </row>
    <row r="485">
      <c r="A485" s="31" t="n">
        <v>35402</v>
      </c>
      <c r="B485" s="32" t="n">
        <v>833</v>
      </c>
      <c r="C485" s="19">
        <f>IF(OR(B485="",B484=""),"",LN(B485/B484))</f>
        <v/>
      </c>
      <c r="D485" s="16">
        <f>STDEV(C466:C485)*SQRT(252)</f>
        <v/>
      </c>
      <c r="E485" s="32" t="n">
        <v>113.59</v>
      </c>
      <c r="F485" s="19">
        <f>IF(OR(E485="",E484=""),"",LN(E485/E484))</f>
        <v/>
      </c>
      <c r="G485" s="33" t="n">
        <v>8.331099999999999</v>
      </c>
      <c r="H485" s="19">
        <f>IF(OR(G485="",G484=""),"",LN(G485/G484))</f>
        <v/>
      </c>
      <c r="I485" s="32" t="n"/>
      <c r="J485" s="32" t="n">
        <v>18.68</v>
      </c>
      <c r="K485" s="32" t="n">
        <v>6.06</v>
      </c>
      <c r="L485" s="32" t="n"/>
      <c r="M485" s="32" t="n"/>
      <c r="N485" s="32" t="n"/>
      <c r="O485" s="32" t="n"/>
    </row>
    <row r="486">
      <c r="A486" s="31" t="n">
        <v>35403</v>
      </c>
      <c r="B486" s="32" t="n">
        <v>832</v>
      </c>
      <c r="C486" s="19">
        <f>IF(OR(B486="",B485=""),"",LN(B486/B485))</f>
        <v/>
      </c>
      <c r="D486" s="16">
        <f>STDEV(C467:C486)*SQRT(252)</f>
        <v/>
      </c>
      <c r="E486" s="32" t="n">
        <v>113.13</v>
      </c>
      <c r="F486" s="19">
        <f>IF(OR(E486="",E485=""),"",LN(E486/E485))</f>
        <v/>
      </c>
      <c r="G486" s="33" t="n">
        <v>8.331300000000001</v>
      </c>
      <c r="H486" s="19">
        <f>IF(OR(G486="",G485=""),"",LN(G486/G485))</f>
        <v/>
      </c>
      <c r="I486" s="32" t="n"/>
      <c r="J486" s="32" t="n">
        <v>17.93</v>
      </c>
      <c r="K486" s="32" t="n">
        <v>6.11</v>
      </c>
      <c r="L486" s="32" t="n"/>
      <c r="M486" s="32" t="n"/>
      <c r="N486" s="32" t="n"/>
      <c r="O486" s="32" t="n"/>
    </row>
    <row r="487">
      <c r="A487" s="31" t="n">
        <v>35404</v>
      </c>
      <c r="B487" s="32" t="n">
        <v>832.5</v>
      </c>
      <c r="C487" s="19">
        <f>IF(OR(B487="",B486=""),"",LN(B487/B486))</f>
        <v/>
      </c>
      <c r="D487" s="16">
        <f>STDEV(C468:C487)*SQRT(252)</f>
        <v/>
      </c>
      <c r="E487" s="32" t="n">
        <v>112.35</v>
      </c>
      <c r="F487" s="19">
        <f>IF(OR(E487="",E486=""),"",LN(E487/E486))</f>
        <v/>
      </c>
      <c r="G487" s="33" t="n">
        <v>8.331300000000001</v>
      </c>
      <c r="H487" s="19">
        <f>IF(OR(G487="",G486=""),"",LN(G487/G486))</f>
        <v/>
      </c>
      <c r="I487" s="32" t="n"/>
      <c r="J487" s="32" t="n">
        <v>18.14</v>
      </c>
      <c r="K487" s="32" t="n">
        <v>6.22</v>
      </c>
      <c r="L487" s="32" t="n"/>
      <c r="M487" s="32" t="n"/>
      <c r="N487" s="32" t="n"/>
      <c r="O487" s="32" t="n"/>
    </row>
    <row r="488">
      <c r="A488" s="31" t="n">
        <v>35405</v>
      </c>
      <c r="B488" s="32" t="n">
        <v>833.5</v>
      </c>
      <c r="C488" s="19">
        <f>IF(OR(B488="",B487=""),"",LN(B488/B487))</f>
        <v/>
      </c>
      <c r="D488" s="16">
        <f>STDEV(C469:C488)*SQRT(252)</f>
        <v/>
      </c>
      <c r="E488" s="32" t="n">
        <v>112.84</v>
      </c>
      <c r="F488" s="19">
        <f>IF(OR(E488="",E487=""),"",LN(E488/E487))</f>
        <v/>
      </c>
      <c r="G488" s="33" t="n">
        <v>8.3302</v>
      </c>
      <c r="H488" s="19">
        <f>IF(OR(G488="",G487=""),"",LN(G488/G487))</f>
        <v/>
      </c>
      <c r="I488" s="32" t="n"/>
      <c r="J488" s="32" t="n">
        <v>18.82</v>
      </c>
      <c r="K488" s="32" t="n">
        <v>6.26</v>
      </c>
      <c r="L488" s="32" t="n"/>
      <c r="M488" s="32" t="n"/>
      <c r="N488" s="32" t="n"/>
      <c r="O488" s="32" t="n"/>
    </row>
    <row r="489">
      <c r="A489" s="31" t="n">
        <v>35408</v>
      </c>
      <c r="B489" s="32" t="n">
        <v>837</v>
      </c>
      <c r="C489" s="19">
        <f>IF(OR(B489="",B488=""),"",LN(B489/B488))</f>
        <v/>
      </c>
      <c r="D489" s="16">
        <f>STDEV(C470:C489)*SQRT(252)</f>
        <v/>
      </c>
      <c r="E489" s="32" t="n">
        <v>113.27</v>
      </c>
      <c r="F489" s="19">
        <f>IF(OR(E489="",E488=""),"",LN(E489/E488))</f>
        <v/>
      </c>
      <c r="G489" s="33" t="n">
        <v>8.329599999999999</v>
      </c>
      <c r="H489" s="19">
        <f>IF(OR(G489="",G488=""),"",LN(G489/G488))</f>
        <v/>
      </c>
      <c r="I489" s="32" t="n"/>
      <c r="J489" s="32" t="n">
        <v>17.75</v>
      </c>
      <c r="K489" s="32" t="n">
        <v>6.21</v>
      </c>
      <c r="L489" s="32" t="n"/>
      <c r="M489" s="32" t="n"/>
      <c r="N489" s="32" t="n"/>
      <c r="O489" s="32" t="n"/>
    </row>
    <row r="490">
      <c r="A490" s="31" t="n">
        <v>35409</v>
      </c>
      <c r="B490" s="32" t="n">
        <v>838</v>
      </c>
      <c r="C490" s="19">
        <f>IF(OR(B490="",B489=""),"",LN(B490/B489))</f>
        <v/>
      </c>
      <c r="D490" s="16">
        <f>STDEV(C471:C490)*SQRT(252)</f>
        <v/>
      </c>
      <c r="E490" s="32" t="n">
        <v>113.28</v>
      </c>
      <c r="F490" s="19">
        <f>IF(OR(E490="",E489=""),"",LN(E490/E489))</f>
        <v/>
      </c>
      <c r="G490" s="33" t="n">
        <v>8.3294</v>
      </c>
      <c r="H490" s="19">
        <f>IF(OR(G490="",G489=""),"",LN(G490/G489))</f>
        <v/>
      </c>
      <c r="I490" s="32" t="n"/>
      <c r="J490" s="32" t="n">
        <v>17.88</v>
      </c>
      <c r="K490" s="32" t="n">
        <v>6.23</v>
      </c>
      <c r="L490" s="32" t="n"/>
      <c r="M490" s="32" t="n"/>
      <c r="N490" s="32" t="n"/>
      <c r="O490" s="32" t="n"/>
    </row>
    <row r="491">
      <c r="A491" s="31" t="n">
        <v>35410</v>
      </c>
      <c r="B491" s="32" t="n">
        <v>842</v>
      </c>
      <c r="C491" s="19">
        <f>IF(OR(B491="",B490=""),"",LN(B491/B490))</f>
        <v/>
      </c>
      <c r="D491" s="16">
        <f>STDEV(C472:C491)*SQRT(252)</f>
        <v/>
      </c>
      <c r="E491" s="32" t="n">
        <v>112.9</v>
      </c>
      <c r="F491" s="19">
        <f>IF(OR(E491="",E490=""),"",LN(E491/E490))</f>
        <v/>
      </c>
      <c r="G491" s="33" t="n">
        <v>8.3292</v>
      </c>
      <c r="H491" s="19">
        <f>IF(OR(G491="",G490=""),"",LN(G491/G490))</f>
        <v/>
      </c>
      <c r="I491" s="32" t="n"/>
      <c r="J491" s="32" t="n">
        <v>19.68</v>
      </c>
      <c r="K491" s="32" t="n">
        <v>6.38</v>
      </c>
      <c r="L491" s="32" t="n"/>
      <c r="M491" s="32" t="n"/>
      <c r="N491" s="32" t="n"/>
      <c r="O491" s="32" t="n"/>
    </row>
    <row r="492">
      <c r="A492" s="31" t="n">
        <v>35411</v>
      </c>
      <c r="B492" s="32" t="n">
        <v>849</v>
      </c>
      <c r="C492" s="19">
        <f>IF(OR(B492="",B491=""),"",LN(B492/B491))</f>
        <v/>
      </c>
      <c r="D492" s="16">
        <f>STDEV(C473:C492)*SQRT(252)</f>
        <v/>
      </c>
      <c r="E492" s="32" t="n">
        <v>113.55</v>
      </c>
      <c r="F492" s="19">
        <f>IF(OR(E492="",E491=""),"",LN(E492/E491))</f>
        <v/>
      </c>
      <c r="G492" s="33" t="n">
        <v>8.329499999999999</v>
      </c>
      <c r="H492" s="19">
        <f>IF(OR(G492="",G491=""),"",LN(G492/G491))</f>
        <v/>
      </c>
      <c r="I492" s="32" t="n"/>
      <c r="J492" s="32" t="n">
        <v>20.45</v>
      </c>
      <c r="K492" s="32" t="n">
        <v>6.4</v>
      </c>
      <c r="L492" s="32" t="n"/>
      <c r="M492" s="32" t="n"/>
      <c r="N492" s="32" t="n"/>
      <c r="O492" s="32" t="n"/>
    </row>
    <row r="493">
      <c r="A493" s="31" t="n">
        <v>35412</v>
      </c>
      <c r="B493" s="32" t="n">
        <v>848</v>
      </c>
      <c r="C493" s="19">
        <f>IF(OR(B493="",B492=""),"",LN(B493/B492))</f>
        <v/>
      </c>
      <c r="D493" s="16">
        <f>STDEV(C474:C493)*SQRT(252)</f>
        <v/>
      </c>
      <c r="E493" s="32" t="n">
        <v>113.8</v>
      </c>
      <c r="F493" s="19">
        <f>IF(OR(E493="",E492=""),"",LN(E493/E492))</f>
        <v/>
      </c>
      <c r="G493" s="33" t="n">
        <v>8.329000000000001</v>
      </c>
      <c r="H493" s="19">
        <f>IF(OR(G493="",G492=""),"",LN(G493/G492))</f>
        <v/>
      </c>
      <c r="I493" s="32" t="n"/>
      <c r="J493" s="32" t="n">
        <v>21.09</v>
      </c>
      <c r="K493" s="32" t="n">
        <v>6.33</v>
      </c>
      <c r="L493" s="32" t="n"/>
      <c r="M493" s="32" t="n"/>
      <c r="N493" s="32" t="n"/>
      <c r="O493" s="32" t="n"/>
    </row>
    <row r="494">
      <c r="A494" s="31" t="n">
        <v>35415</v>
      </c>
      <c r="B494" s="32" t="n">
        <v>845</v>
      </c>
      <c r="C494" s="19">
        <f>IF(OR(B494="",B493=""),"",LN(B494/B493))</f>
        <v/>
      </c>
      <c r="D494" s="16">
        <f>STDEV(C475:C494)*SQRT(252)</f>
        <v/>
      </c>
      <c r="E494" s="32" t="n">
        <v>114.24</v>
      </c>
      <c r="F494" s="19">
        <f>IF(OR(E494="",E493=""),"",LN(E494/E493))</f>
        <v/>
      </c>
      <c r="G494" s="33" t="n">
        <v>8.3286</v>
      </c>
      <c r="H494" s="19">
        <f>IF(OR(G494="",G493=""),"",LN(G494/G493))</f>
        <v/>
      </c>
      <c r="I494" s="32" t="n"/>
      <c r="J494" s="32" t="n">
        <v>21.99</v>
      </c>
      <c r="K494" s="32" t="n">
        <v>6.39</v>
      </c>
      <c r="L494" s="32" t="n"/>
      <c r="M494" s="32" t="n"/>
      <c r="N494" s="32" t="n"/>
      <c r="O494" s="32" t="n"/>
    </row>
    <row r="495">
      <c r="A495" s="31" t="n">
        <v>35416</v>
      </c>
      <c r="B495" s="32" t="n">
        <v>845</v>
      </c>
      <c r="C495" s="19">
        <f>IF(OR(B495="",B494=""),"",LN(B495/B494))</f>
        <v/>
      </c>
      <c r="D495" s="16">
        <f>STDEV(C476:C495)*SQRT(252)</f>
        <v/>
      </c>
      <c r="E495" s="32" t="n">
        <v>113.63</v>
      </c>
      <c r="F495" s="19">
        <f>IF(OR(E495="",E494=""),"",LN(E495/E494))</f>
        <v/>
      </c>
      <c r="G495" s="33" t="n">
        <v>8.3283</v>
      </c>
      <c r="H495" s="19">
        <f>IF(OR(G495="",G494=""),"",LN(G495/G494))</f>
        <v/>
      </c>
      <c r="I495" s="32" t="n"/>
      <c r="J495" s="32" t="n">
        <v>20.77</v>
      </c>
      <c r="K495" s="32" t="n">
        <v>6.42</v>
      </c>
      <c r="L495" s="32" t="n"/>
      <c r="M495" s="32" t="n"/>
      <c r="N495" s="32" t="n"/>
      <c r="O495" s="32" t="n"/>
    </row>
    <row r="496">
      <c r="A496" s="31" t="n">
        <v>35417</v>
      </c>
      <c r="B496" s="32" t="n">
        <v>844</v>
      </c>
      <c r="C496" s="19">
        <f>IF(OR(B496="",B495=""),"",LN(B496/B495))</f>
        <v/>
      </c>
      <c r="D496" s="16">
        <f>STDEV(C477:C496)*SQRT(252)</f>
        <v/>
      </c>
      <c r="E496" s="32" t="n">
        <v>113.65</v>
      </c>
      <c r="F496" s="19">
        <f>IF(OR(E496="",E495=""),"",LN(E496/E495))</f>
        <v/>
      </c>
      <c r="G496" s="33" t="n">
        <v>8.3279</v>
      </c>
      <c r="H496" s="19">
        <f>IF(OR(G496="",G495=""),"",LN(G496/G495))</f>
        <v/>
      </c>
      <c r="I496" s="32" t="n"/>
      <c r="J496" s="32" t="n">
        <v>19.42</v>
      </c>
      <c r="K496" s="32" t="n">
        <v>6.46</v>
      </c>
      <c r="L496" s="32" t="n"/>
      <c r="M496" s="32" t="n"/>
      <c r="N496" s="32" t="n"/>
      <c r="O496" s="32" t="n"/>
    </row>
    <row r="497">
      <c r="A497" s="31" t="n">
        <v>35418</v>
      </c>
      <c r="B497" s="32" t="n">
        <v>844.3</v>
      </c>
      <c r="C497" s="19">
        <f>IF(OR(B497="",B496=""),"",LN(B497/B496))</f>
        <v/>
      </c>
      <c r="D497" s="16">
        <f>STDEV(C478:C497)*SQRT(252)</f>
        <v/>
      </c>
      <c r="E497" s="32" t="n">
        <v>114</v>
      </c>
      <c r="F497" s="19">
        <f>IF(OR(E497="",E496=""),"",LN(E497/E496))</f>
        <v/>
      </c>
      <c r="G497" s="33" t="n">
        <v>8.327500000000001</v>
      </c>
      <c r="H497" s="19">
        <f>IF(OR(G497="",G496=""),"",LN(G497/G496))</f>
        <v/>
      </c>
      <c r="I497" s="32" t="n"/>
      <c r="J497" s="32" t="n">
        <v>18.77</v>
      </c>
      <c r="K497" s="32" t="n">
        <v>6.36</v>
      </c>
      <c r="L497" s="32" t="n"/>
      <c r="M497" s="32" t="n"/>
      <c r="N497" s="32" t="n"/>
      <c r="O497" s="32" t="n"/>
    </row>
    <row r="498">
      <c r="A498" s="31" t="n">
        <v>35419</v>
      </c>
      <c r="B498" s="32" t="n">
        <v>845</v>
      </c>
      <c r="C498" s="19">
        <f>IF(OR(B498="",B497=""),"",LN(B498/B497))</f>
        <v/>
      </c>
      <c r="D498" s="16">
        <f>STDEV(C479:C498)*SQRT(252)</f>
        <v/>
      </c>
      <c r="E498" s="32" t="n">
        <v>114.25</v>
      </c>
      <c r="F498" s="19">
        <f>IF(OR(E498="",E497=""),"",LN(E498/E497))</f>
        <v/>
      </c>
      <c r="G498" s="33" t="n">
        <v>8.327</v>
      </c>
      <c r="H498" s="19">
        <f>IF(OR(G498="",G497=""),"",LN(G498/G497))</f>
        <v/>
      </c>
      <c r="I498" s="32" t="n"/>
      <c r="J498" s="32" t="n">
        <v>18.85</v>
      </c>
      <c r="K498" s="32" t="n">
        <v>6.35</v>
      </c>
      <c r="L498" s="32" t="n"/>
      <c r="M498" s="32" t="n"/>
      <c r="N498" s="32" t="n"/>
      <c r="O498" s="32" t="n"/>
    </row>
    <row r="499">
      <c r="A499" s="31" t="n">
        <v>35422</v>
      </c>
      <c r="B499" s="32" t="n">
        <v>845</v>
      </c>
      <c r="C499" s="19">
        <f>IF(OR(B499="",B498=""),"",LN(B499/B498))</f>
        <v/>
      </c>
      <c r="D499" s="16">
        <f>STDEV(C480:C499)*SQRT(252)</f>
        <v/>
      </c>
      <c r="E499" s="32" t="n">
        <v>114.12</v>
      </c>
      <c r="F499" s="19">
        <f>IF(OR(E499="",E498=""),"",LN(E499/E498))</f>
        <v/>
      </c>
      <c r="G499" s="33" t="n">
        <v>8.3277</v>
      </c>
      <c r="H499" s="19">
        <f>IF(OR(G499="",G498=""),"",LN(G499/G498))</f>
        <v/>
      </c>
      <c r="I499" s="32" t="n"/>
      <c r="J499" s="32" t="n">
        <v>19.5</v>
      </c>
      <c r="K499" s="32" t="n">
        <v>6.34</v>
      </c>
      <c r="L499" s="32" t="n"/>
      <c r="M499" s="32" t="n"/>
      <c r="N499" s="32" t="n"/>
      <c r="O499" s="32" t="n"/>
    </row>
    <row r="500">
      <c r="A500" s="31" t="n">
        <v>35423</v>
      </c>
      <c r="B500" s="32" t="n">
        <v>847</v>
      </c>
      <c r="C500" s="19">
        <f>IF(OR(B500="",B499=""),"",LN(B500/B499))</f>
        <v/>
      </c>
      <c r="D500" s="16">
        <f>STDEV(C481:C500)*SQRT(252)</f>
        <v/>
      </c>
      <c r="E500" s="32" t="n">
        <v>114.5</v>
      </c>
      <c r="F500" s="19">
        <f>IF(OR(E500="",E499=""),"",LN(E500/E499))</f>
        <v/>
      </c>
      <c r="G500" s="33" t="n">
        <v>8.327999999999999</v>
      </c>
      <c r="H500" s="19">
        <f>IF(OR(G500="",G499=""),"",LN(G500/G499))</f>
        <v/>
      </c>
      <c r="I500" s="32" t="n"/>
      <c r="J500" s="32" t="n">
        <v>18.68</v>
      </c>
      <c r="K500" s="32" t="n">
        <v>6.36</v>
      </c>
      <c r="L500" s="32" t="n"/>
      <c r="M500" s="32" t="n"/>
      <c r="N500" s="32" t="n"/>
      <c r="O500" s="32" t="n"/>
    </row>
    <row r="501">
      <c r="A501" s="31" t="n">
        <v>35425</v>
      </c>
      <c r="B501" s="32" t="n">
        <v>846.5</v>
      </c>
      <c r="C501" s="19">
        <f>IF(OR(B501="",B500=""),"",LN(B501/B500))</f>
        <v/>
      </c>
      <c r="D501" s="16">
        <f>STDEV(C482:C501)*SQRT(252)</f>
        <v/>
      </c>
      <c r="E501" s="32" t="n">
        <v>114.92</v>
      </c>
      <c r="F501" s="19">
        <f>IF(OR(E501="",E500=""),"",LN(E501/E500))</f>
        <v/>
      </c>
      <c r="G501" s="33" t="n">
        <v>8.3277</v>
      </c>
      <c r="H501" s="19">
        <f>IF(OR(G501="",G500=""),"",LN(G501/G500))</f>
        <v/>
      </c>
      <c r="I501" s="32" t="n"/>
      <c r="J501" s="32" t="n">
        <v>18.59</v>
      </c>
      <c r="K501" s="32" t="n">
        <v>6.35</v>
      </c>
      <c r="L501" s="32" t="n"/>
      <c r="M501" s="32" t="n"/>
      <c r="N501" s="32" t="n"/>
      <c r="O501" s="32" t="n"/>
    </row>
    <row r="502">
      <c r="A502" s="31" t="n">
        <v>35426</v>
      </c>
      <c r="B502" s="32" t="n">
        <v>847</v>
      </c>
      <c r="C502" s="19">
        <f>IF(OR(B502="",B501=""),"",LN(B502/B501))</f>
        <v/>
      </c>
      <c r="D502" s="16">
        <f>STDEV(C483:C502)*SQRT(252)</f>
        <v/>
      </c>
      <c r="E502" s="32" t="n">
        <v>116.13</v>
      </c>
      <c r="F502" s="19">
        <f>IF(OR(E502="",E501=""),"",LN(E502/E501))</f>
        <v/>
      </c>
      <c r="G502" s="33" t="n">
        <v>8.328200000000001</v>
      </c>
      <c r="H502" s="19">
        <f>IF(OR(G502="",G501=""),"",LN(G502/G501))</f>
        <v/>
      </c>
      <c r="I502" s="32" t="n"/>
      <c r="J502" s="32" t="n">
        <v>19.13</v>
      </c>
      <c r="K502" s="32" t="n">
        <v>6.3</v>
      </c>
      <c r="L502" s="32" t="n"/>
      <c r="M502" s="32" t="n"/>
      <c r="N502" s="32" t="n"/>
      <c r="O502" s="32" t="n"/>
    </row>
    <row r="503">
      <c r="A503" s="31" t="n">
        <v>35429</v>
      </c>
      <c r="B503" s="32" t="n">
        <v>847</v>
      </c>
      <c r="C503" s="19">
        <f>IF(OR(B503="",B502=""),"",LN(B503/B502))</f>
        <v/>
      </c>
      <c r="D503" s="16">
        <f>STDEV(C484:C503)*SQRT(252)</f>
        <v/>
      </c>
      <c r="E503" s="32" t="n">
        <v>115.88</v>
      </c>
      <c r="F503" s="19">
        <f>IF(OR(E503="",E502=""),"",LN(E503/E502))</f>
        <v/>
      </c>
      <c r="G503" s="33" t="n">
        <v>8.328200000000001</v>
      </c>
      <c r="H503" s="19">
        <f>IF(OR(G503="",G502=""),"",LN(G503/G502))</f>
        <v/>
      </c>
      <c r="I503" s="32" t="n"/>
      <c r="J503" s="32" t="n">
        <v>19.51</v>
      </c>
      <c r="K503" s="32" t="n">
        <v>6.31</v>
      </c>
      <c r="L503" s="32" t="n"/>
      <c r="M503" s="32" t="n"/>
      <c r="N503" s="32" t="n"/>
      <c r="O503" s="32" t="n"/>
    </row>
    <row r="504">
      <c r="A504" s="31" t="n">
        <v>35430</v>
      </c>
      <c r="B504" s="32" t="n">
        <v>847.5</v>
      </c>
      <c r="C504" s="19">
        <f>IF(OR(B504="",B503=""),"",LN(B504/B503))</f>
        <v/>
      </c>
      <c r="D504" s="16">
        <f>STDEV(C485:C504)*SQRT(252)</f>
        <v/>
      </c>
      <c r="E504" s="32" t="n">
        <v>115.77</v>
      </c>
      <c r="F504" s="19">
        <f>IF(OR(E504="",E503=""),"",LN(E504/E503))</f>
        <v/>
      </c>
      <c r="G504" s="33" t="n">
        <v>8.3284</v>
      </c>
      <c r="H504" s="19">
        <f>IF(OR(G504="",G503=""),"",LN(G504/G503))</f>
        <v/>
      </c>
      <c r="I504" s="32" t="n"/>
      <c r="J504" s="32" t="n">
        <v>20.92</v>
      </c>
      <c r="K504" s="32" t="n">
        <v>6.43</v>
      </c>
      <c r="L504" s="32" t="n"/>
      <c r="M504" s="32" t="n"/>
      <c r="N504" s="32" t="n"/>
      <c r="O504" s="32" t="n"/>
    </row>
    <row r="505">
      <c r="A505" s="31" t="n">
        <v>35432</v>
      </c>
      <c r="B505" s="32" t="n">
        <v>857.5</v>
      </c>
      <c r="C505" s="19">
        <f>IF(OR(B505="",B504=""),"",LN(B505/B504))</f>
        <v/>
      </c>
      <c r="D505" s="16">
        <f>STDEV(C486:C505)*SQRT(252)</f>
        <v/>
      </c>
      <c r="E505" s="32" t="n">
        <v>115.49</v>
      </c>
      <c r="F505" s="19">
        <f>IF(OR(E505="",E504=""),"",LN(E505/E504))</f>
        <v/>
      </c>
      <c r="G505" s="33" t="n">
        <v>8.3283</v>
      </c>
      <c r="H505" s="19">
        <f>IF(OR(G505="",G504=""),"",LN(G505/G504))</f>
        <v/>
      </c>
      <c r="I505" s="32" t="n"/>
      <c r="J505" s="32" t="n">
        <v>21.14</v>
      </c>
      <c r="K505" s="32" t="n">
        <v>6.54</v>
      </c>
      <c r="L505" s="32" t="n"/>
      <c r="M505" s="32" t="n"/>
      <c r="N505" s="32" t="n"/>
      <c r="O505" s="32" t="n"/>
    </row>
    <row r="506">
      <c r="A506" s="31" t="n">
        <v>35433</v>
      </c>
      <c r="B506" s="32" t="n">
        <v>846.5</v>
      </c>
      <c r="C506" s="19">
        <f>IF(OR(B506="",B505=""),"",LN(B506/B505))</f>
        <v/>
      </c>
      <c r="D506" s="16">
        <f>STDEV(C487:C506)*SQRT(252)</f>
        <v/>
      </c>
      <c r="E506" s="32" t="n">
        <v>116.33</v>
      </c>
      <c r="F506" s="19">
        <f>IF(OR(E506="",E505=""),"",LN(E506/E505))</f>
        <v/>
      </c>
      <c r="G506" s="33" t="n">
        <v>8.3283</v>
      </c>
      <c r="H506" s="19">
        <f>IF(OR(G506="",G505=""),"",LN(G506/G505))</f>
        <v/>
      </c>
      <c r="I506" s="32" t="n"/>
      <c r="J506" s="32" t="n">
        <v>19.13</v>
      </c>
      <c r="K506" s="32" t="n">
        <v>6.52</v>
      </c>
      <c r="L506" s="32" t="n"/>
      <c r="M506" s="32" t="n"/>
      <c r="N506" s="32" t="n"/>
      <c r="O506" s="32" t="n"/>
    </row>
    <row r="507">
      <c r="A507" s="31" t="n">
        <v>35436</v>
      </c>
      <c r="B507" s="32" t="n">
        <v>845.5</v>
      </c>
      <c r="C507" s="19">
        <f>IF(OR(B507="",B506=""),"",LN(B507/B506))</f>
        <v/>
      </c>
      <c r="D507" s="16">
        <f>STDEV(C488:C507)*SQRT(252)</f>
        <v/>
      </c>
      <c r="E507" s="32" t="n">
        <v>115.8</v>
      </c>
      <c r="F507" s="19">
        <f>IF(OR(E507="",E506=""),"",LN(E507/E506))</f>
        <v/>
      </c>
      <c r="G507" s="33" t="n">
        <v>8.327999999999999</v>
      </c>
      <c r="H507" s="19">
        <f>IF(OR(G507="",G506=""),"",LN(G507/G506))</f>
        <v/>
      </c>
      <c r="I507" s="32" t="n"/>
      <c r="J507" s="32" t="n">
        <v>19.89</v>
      </c>
      <c r="K507" s="32" t="n">
        <v>6.54</v>
      </c>
      <c r="L507" s="32" t="n"/>
      <c r="M507" s="32" t="n"/>
      <c r="N507" s="32" t="n"/>
      <c r="O507" s="32" t="n"/>
    </row>
    <row r="508">
      <c r="A508" s="31" t="n">
        <v>35437</v>
      </c>
      <c r="B508" s="32" t="n">
        <v>846</v>
      </c>
      <c r="C508" s="19">
        <f>IF(OR(B508="",B507=""),"",LN(B508/B507))</f>
        <v/>
      </c>
      <c r="D508" s="16">
        <f>STDEV(C489:C508)*SQRT(252)</f>
        <v/>
      </c>
      <c r="E508" s="32" t="n">
        <v>115.34</v>
      </c>
      <c r="F508" s="19">
        <f>IF(OR(E508="",E507=""),"",LN(E508/E507))</f>
        <v/>
      </c>
      <c r="G508" s="33" t="n">
        <v>8.3276</v>
      </c>
      <c r="H508" s="19">
        <f>IF(OR(G508="",G507=""),"",LN(G508/G507))</f>
        <v/>
      </c>
      <c r="I508" s="32" t="n"/>
      <c r="J508" s="32" t="n">
        <v>19.35</v>
      </c>
      <c r="K508" s="32" t="n">
        <v>6.57</v>
      </c>
      <c r="L508" s="32" t="n"/>
      <c r="M508" s="32" t="n"/>
      <c r="N508" s="32" t="n"/>
      <c r="O508" s="32" t="n"/>
    </row>
    <row r="509">
      <c r="A509" s="31" t="n">
        <v>35438</v>
      </c>
      <c r="B509" s="32" t="n">
        <v>846.5</v>
      </c>
      <c r="C509" s="19">
        <f>IF(OR(B509="",B508=""),"",LN(B509/B508))</f>
        <v/>
      </c>
      <c r="D509" s="16">
        <f>STDEV(C490:C509)*SQRT(252)</f>
        <v/>
      </c>
      <c r="E509" s="32" t="n">
        <v>115.86</v>
      </c>
      <c r="F509" s="19">
        <f>IF(OR(E509="",E508=""),"",LN(E509/E508))</f>
        <v/>
      </c>
      <c r="G509" s="33" t="n">
        <v>8.327199999999999</v>
      </c>
      <c r="H509" s="19">
        <f>IF(OR(G509="",G508=""),"",LN(G509/G508))</f>
        <v/>
      </c>
      <c r="I509" s="32" t="n"/>
      <c r="J509" s="32" t="n">
        <v>20.24</v>
      </c>
      <c r="K509" s="32" t="n">
        <v>6.6</v>
      </c>
      <c r="L509" s="32" t="n"/>
      <c r="M509" s="32" t="n"/>
      <c r="N509" s="32" t="n"/>
      <c r="O509" s="32" t="n"/>
    </row>
    <row r="510">
      <c r="A510" s="31" t="n">
        <v>35439</v>
      </c>
      <c r="B510" s="32" t="n">
        <v>849</v>
      </c>
      <c r="C510" s="19">
        <f>IF(OR(B510="",B509=""),"",LN(B510/B509))</f>
        <v/>
      </c>
      <c r="D510" s="16">
        <f>STDEV(C491:C510)*SQRT(252)</f>
        <v/>
      </c>
      <c r="E510" s="32" t="n">
        <v>116.19</v>
      </c>
      <c r="F510" s="19">
        <f>IF(OR(E510="",E509=""),"",LN(E510/E509))</f>
        <v/>
      </c>
      <c r="G510" s="33" t="n">
        <v>8.3268</v>
      </c>
      <c r="H510" s="19">
        <f>IF(OR(G510="",G509=""),"",LN(G510/G509))</f>
        <v/>
      </c>
      <c r="I510" s="32" t="n"/>
      <c r="J510" s="32" t="n">
        <v>20.91</v>
      </c>
      <c r="K510" s="32" t="n">
        <v>6.52</v>
      </c>
      <c r="L510" s="32" t="n"/>
      <c r="M510" s="32" t="n"/>
      <c r="N510" s="32" t="n"/>
      <c r="O510" s="32" t="n"/>
    </row>
    <row r="511">
      <c r="A511" s="31" t="n">
        <v>35440</v>
      </c>
      <c r="B511" s="32" t="n">
        <v>848.5</v>
      </c>
      <c r="C511" s="19">
        <f>IF(OR(B511="",B510=""),"",LN(B511/B510))</f>
        <v/>
      </c>
      <c r="D511" s="16">
        <f>STDEV(C492:C511)*SQRT(252)</f>
        <v/>
      </c>
      <c r="E511" s="32" t="n">
        <v>116.1</v>
      </c>
      <c r="F511" s="19">
        <f>IF(OR(E511="",E510=""),"",LN(E511/E510))</f>
        <v/>
      </c>
      <c r="G511" s="33" t="n">
        <v>8.326700000000001</v>
      </c>
      <c r="H511" s="19">
        <f>IF(OR(G511="",G510=""),"",LN(G511/G510))</f>
        <v/>
      </c>
      <c r="I511" s="32" t="n"/>
      <c r="J511" s="32" t="n">
        <v>19.63</v>
      </c>
      <c r="K511" s="32" t="n">
        <v>6.63</v>
      </c>
      <c r="L511" s="32" t="n"/>
      <c r="M511" s="32" t="n"/>
      <c r="N511" s="32" t="n"/>
      <c r="O511" s="32" t="n"/>
    </row>
    <row r="512">
      <c r="A512" s="31" t="n">
        <v>35443</v>
      </c>
      <c r="B512" s="32" t="n">
        <v>859</v>
      </c>
      <c r="C512" s="19">
        <f>IF(OR(B512="",B511=""),"",LN(B512/B511))</f>
        <v/>
      </c>
      <c r="D512" s="16">
        <f>STDEV(C493:C512)*SQRT(252)</f>
        <v/>
      </c>
      <c r="E512" s="32" t="n">
        <v>116.41</v>
      </c>
      <c r="F512" s="19">
        <f>IF(OR(E512="",E511=""),"",LN(E512/E511))</f>
        <v/>
      </c>
      <c r="G512" s="33" t="n">
        <v>8.326599999999999</v>
      </c>
      <c r="H512" s="19">
        <f>IF(OR(G512="",G511=""),"",LN(G512/G511))</f>
        <v/>
      </c>
      <c r="I512" s="32" t="n"/>
      <c r="J512" s="32" t="n">
        <v>19.84</v>
      </c>
      <c r="K512" s="32" t="n">
        <v>6.63</v>
      </c>
      <c r="L512" s="32" t="n"/>
      <c r="M512" s="32" t="n"/>
      <c r="N512" s="32" t="n"/>
      <c r="O512" s="32" t="n"/>
    </row>
    <row r="513">
      <c r="A513" s="31" t="n">
        <v>35444</v>
      </c>
      <c r="B513" s="32" t="n">
        <v>850</v>
      </c>
      <c r="C513" s="19">
        <f>IF(OR(B513="",B512=""),"",LN(B513/B512))</f>
        <v/>
      </c>
      <c r="D513" s="16">
        <f>STDEV(C494:C513)*SQRT(252)</f>
        <v/>
      </c>
      <c r="E513" s="32" t="n">
        <v>116.9</v>
      </c>
      <c r="F513" s="19">
        <f>IF(OR(E513="",E512=""),"",LN(E513/E512))</f>
        <v/>
      </c>
      <c r="G513" s="33" t="n">
        <v>8.3264</v>
      </c>
      <c r="H513" s="19">
        <f>IF(OR(G513="",G512=""),"",LN(G513/G512))</f>
        <v/>
      </c>
      <c r="I513" s="32" t="n"/>
      <c r="J513" s="32" t="n">
        <v>19.27</v>
      </c>
      <c r="K513" s="32" t="n">
        <v>6.53</v>
      </c>
      <c r="L513" s="32" t="n"/>
      <c r="M513" s="32" t="n"/>
      <c r="N513" s="32" t="n"/>
      <c r="O513" s="32" t="n"/>
    </row>
    <row r="514">
      <c r="A514" s="31" t="n">
        <v>35445</v>
      </c>
      <c r="B514" s="32" t="n">
        <v>851</v>
      </c>
      <c r="C514" s="19">
        <f>IF(OR(B514="",B513=""),"",LN(B514/B513))</f>
        <v/>
      </c>
      <c r="D514" s="16">
        <f>STDEV(C495:C514)*SQRT(252)</f>
        <v/>
      </c>
      <c r="E514" s="32" t="n">
        <v>117.24</v>
      </c>
      <c r="F514" s="19">
        <f>IF(OR(E514="",E513=""),"",LN(E514/E513))</f>
        <v/>
      </c>
      <c r="G514" s="33" t="n">
        <v>8.3262</v>
      </c>
      <c r="H514" s="19">
        <f>IF(OR(G514="",G513=""),"",LN(G514/G513))</f>
        <v/>
      </c>
      <c r="I514" s="32" t="n"/>
      <c r="J514" s="32" t="n">
        <v>19.4</v>
      </c>
      <c r="K514" s="32" t="n">
        <v>6.53</v>
      </c>
      <c r="L514" s="32" t="n"/>
      <c r="M514" s="32" t="n"/>
      <c r="N514" s="32" t="n"/>
      <c r="O514" s="32" t="n"/>
    </row>
    <row r="515">
      <c r="A515" s="31" t="n">
        <v>35446</v>
      </c>
      <c r="B515" s="32" t="n">
        <v>851</v>
      </c>
      <c r="C515" s="19">
        <f>IF(OR(B515="",B514=""),"",LN(B515/B514))</f>
        <v/>
      </c>
      <c r="D515" s="16">
        <f>STDEV(C496:C515)*SQRT(252)</f>
        <v/>
      </c>
      <c r="E515" s="32" t="n">
        <v>116.54</v>
      </c>
      <c r="F515" s="19">
        <f>IF(OR(E515="",E514=""),"",LN(E515/E514))</f>
        <v/>
      </c>
      <c r="G515" s="33" t="n">
        <v>8.325799999999999</v>
      </c>
      <c r="H515" s="19">
        <f>IF(OR(G515="",G514=""),"",LN(G515/G514))</f>
        <v/>
      </c>
      <c r="I515" s="32" t="n"/>
      <c r="J515" s="32" t="n">
        <v>19.61</v>
      </c>
      <c r="K515" s="32" t="n">
        <v>6.57</v>
      </c>
      <c r="L515" s="32" t="n"/>
      <c r="M515" s="32" t="n"/>
      <c r="N515" s="32" t="n"/>
      <c r="O515" s="32" t="n"/>
    </row>
    <row r="516">
      <c r="A516" s="31" t="n">
        <v>35447</v>
      </c>
      <c r="B516" s="32" t="n">
        <v>850</v>
      </c>
      <c r="C516" s="19">
        <f>IF(OR(B516="",B515=""),"",LN(B516/B515))</f>
        <v/>
      </c>
      <c r="D516" s="16">
        <f>STDEV(C497:C516)*SQRT(252)</f>
        <v/>
      </c>
      <c r="E516" s="32" t="n">
        <v>117.11</v>
      </c>
      <c r="F516" s="19">
        <f>IF(OR(E516="",E515=""),"",LN(E516/E515))</f>
        <v/>
      </c>
      <c r="G516" s="33" t="n">
        <v>8.3256</v>
      </c>
      <c r="H516" s="19">
        <f>IF(OR(G516="",G515=""),"",LN(G516/G515))</f>
        <v/>
      </c>
      <c r="I516" s="32" t="n"/>
      <c r="J516" s="32" t="n">
        <v>18.63</v>
      </c>
      <c r="K516" s="32" t="n">
        <v>6.56</v>
      </c>
      <c r="L516" s="32" t="n"/>
      <c r="M516" s="32" t="n"/>
      <c r="N516" s="32" t="n"/>
      <c r="O516" s="32" t="n"/>
    </row>
    <row r="517">
      <c r="A517" s="31" t="n">
        <v>35451</v>
      </c>
      <c r="B517" s="32" t="n">
        <v>853</v>
      </c>
      <c r="C517" s="19">
        <f>IF(OR(B517="",B516=""),"",LN(B517/B516))</f>
        <v/>
      </c>
      <c r="D517" s="16">
        <f>STDEV(C498:C517)*SQRT(252)</f>
        <v/>
      </c>
      <c r="E517" s="32" t="n">
        <v>117.8</v>
      </c>
      <c r="F517" s="19">
        <f>IF(OR(E517="",E516=""),"",LN(E517/E516))</f>
        <v/>
      </c>
      <c r="G517" s="33" t="n">
        <v>8.3255</v>
      </c>
      <c r="H517" s="19">
        <f>IF(OR(G517="",G516=""),"",LN(G517/G516))</f>
        <v/>
      </c>
      <c r="I517" s="32" t="n"/>
      <c r="J517" s="32" t="n">
        <v>17.81</v>
      </c>
      <c r="K517" s="32" t="n">
        <v>6.52</v>
      </c>
      <c r="L517" s="32" t="n"/>
      <c r="M517" s="32" t="n"/>
      <c r="N517" s="32" t="n"/>
      <c r="O517" s="32" t="n"/>
    </row>
    <row r="518">
      <c r="A518" s="31" t="n">
        <v>35452</v>
      </c>
      <c r="B518" s="32" t="n">
        <v>856</v>
      </c>
      <c r="C518" s="19">
        <f>IF(OR(B518="",B517=""),"",LN(B518/B517))</f>
        <v/>
      </c>
      <c r="D518" s="16">
        <f>STDEV(C499:C518)*SQRT(252)</f>
        <v/>
      </c>
      <c r="E518" s="32" t="n">
        <v>118.92</v>
      </c>
      <c r="F518" s="19">
        <f>IF(OR(E518="",E517=""),"",LN(E518/E517))</f>
        <v/>
      </c>
      <c r="G518" s="33" t="n">
        <v>8.3254</v>
      </c>
      <c r="H518" s="19">
        <f>IF(OR(G518="",G517=""),"",LN(G518/G517))</f>
        <v/>
      </c>
      <c r="I518" s="32" t="n"/>
      <c r="J518" s="32" t="n">
        <v>17.09</v>
      </c>
      <c r="K518" s="32" t="n">
        <v>6.56</v>
      </c>
      <c r="L518" s="32" t="n"/>
      <c r="M518" s="32" t="n"/>
      <c r="N518" s="32" t="n"/>
      <c r="O518" s="32" t="n"/>
    </row>
    <row r="519">
      <c r="A519" s="31" t="n">
        <v>35453</v>
      </c>
      <c r="B519" s="32" t="n">
        <v>855.5</v>
      </c>
      <c r="C519" s="19">
        <f>IF(OR(B519="",B518=""),"",LN(B519/B518))</f>
        <v/>
      </c>
      <c r="D519" s="16">
        <f>STDEV(C500:C519)*SQRT(252)</f>
        <v/>
      </c>
      <c r="E519" s="32" t="n">
        <v>119.65</v>
      </c>
      <c r="F519" s="19">
        <f>IF(OR(E519="",E518=""),"",LN(E519/E518))</f>
        <v/>
      </c>
      <c r="G519" s="33" t="n">
        <v>8.3254</v>
      </c>
      <c r="H519" s="19">
        <f>IF(OR(G519="",G518=""),"",LN(G519/G518))</f>
        <v/>
      </c>
      <c r="I519" s="32" t="n"/>
      <c r="J519" s="32" t="n">
        <v>18.47</v>
      </c>
      <c r="K519" s="32" t="n">
        <v>6.6</v>
      </c>
      <c r="L519" s="32" t="n"/>
      <c r="M519" s="32" t="n"/>
      <c r="N519" s="32" t="n"/>
      <c r="O519" s="32" t="n"/>
    </row>
    <row r="520">
      <c r="A520" s="31" t="n">
        <v>35454</v>
      </c>
      <c r="B520" s="32" t="n">
        <v>856.5</v>
      </c>
      <c r="C520" s="19">
        <f>IF(OR(B520="",B519=""),"",LN(B520/B519))</f>
        <v/>
      </c>
      <c r="D520" s="16">
        <f>STDEV(C501:C520)*SQRT(252)</f>
        <v/>
      </c>
      <c r="E520" s="32" t="n">
        <v>119.06</v>
      </c>
      <c r="F520" s="19">
        <f>IF(OR(E520="",E519=""),"",LN(E520/E519))</f>
        <v/>
      </c>
      <c r="G520" s="33" t="n">
        <v>8.325100000000001</v>
      </c>
      <c r="H520" s="19">
        <f>IF(OR(G520="",G519=""),"",LN(G520/G519))</f>
        <v/>
      </c>
      <c r="I520" s="32" t="n"/>
      <c r="J520" s="32" t="n">
        <v>19.33</v>
      </c>
      <c r="K520" s="32" t="n">
        <v>6.64</v>
      </c>
      <c r="L520" s="32" t="n"/>
      <c r="M520" s="32" t="n"/>
      <c r="N520" s="32" t="n"/>
      <c r="O520" s="32" t="n"/>
    </row>
    <row r="521">
      <c r="A521" s="31" t="n">
        <v>35457</v>
      </c>
      <c r="B521" s="32" t="n">
        <v>857.5</v>
      </c>
      <c r="C521" s="19">
        <f>IF(OR(B521="",B520=""),"",LN(B521/B520))</f>
        <v/>
      </c>
      <c r="D521" s="16">
        <f>STDEV(C502:C521)*SQRT(252)</f>
        <v/>
      </c>
      <c r="E521" s="32" t="n">
        <v>119.45</v>
      </c>
      <c r="F521" s="19">
        <f>IF(OR(E521="",E520=""),"",LN(E521/E520))</f>
        <v/>
      </c>
      <c r="G521" s="33" t="n">
        <v>8.3248</v>
      </c>
      <c r="H521" s="19">
        <f>IF(OR(G521="",G520=""),"",LN(G521/G520))</f>
        <v/>
      </c>
      <c r="I521" s="32" t="n"/>
      <c r="J521" s="32" t="n">
        <v>20.16</v>
      </c>
      <c r="K521" s="32" t="n">
        <v>6.69</v>
      </c>
      <c r="L521" s="32" t="n"/>
      <c r="M521" s="32" t="n"/>
      <c r="N521" s="32" t="n"/>
      <c r="O521" s="32" t="n"/>
    </row>
    <row r="522">
      <c r="A522" s="31" t="n">
        <v>35458</v>
      </c>
      <c r="B522" s="32" t="n">
        <v>861</v>
      </c>
      <c r="C522" s="19">
        <f>IF(OR(B522="",B521=""),"",LN(B522/B521))</f>
        <v/>
      </c>
      <c r="D522" s="16">
        <f>STDEV(C503:C522)*SQRT(252)</f>
        <v/>
      </c>
      <c r="E522" s="32" t="n">
        <v>121.19</v>
      </c>
      <c r="F522" s="19">
        <f>IF(OR(E522="",E521=""),"",LN(E522/E521))</f>
        <v/>
      </c>
      <c r="G522" s="33" t="n">
        <v>8.324400000000001</v>
      </c>
      <c r="H522" s="19">
        <f>IF(OR(G522="",G521=""),"",LN(G522/G521))</f>
        <v/>
      </c>
      <c r="I522" s="32" t="n"/>
      <c r="J522" s="32" t="n">
        <v>20.74</v>
      </c>
      <c r="K522" s="32" t="n">
        <v>6.64</v>
      </c>
      <c r="L522" s="32" t="n"/>
      <c r="M522" s="32" t="n"/>
      <c r="N522" s="32" t="n"/>
      <c r="O522" s="32" t="n"/>
    </row>
    <row r="523">
      <c r="A523" s="31" t="n">
        <v>35459</v>
      </c>
      <c r="B523" s="32" t="n">
        <v>861.5</v>
      </c>
      <c r="C523" s="19">
        <f>IF(OR(B523="",B522=""),"",LN(B523/B522))</f>
        <v/>
      </c>
      <c r="D523" s="16">
        <f>STDEV(C504:C523)*SQRT(252)</f>
        <v/>
      </c>
      <c r="E523" s="32" t="n">
        <v>121.98</v>
      </c>
      <c r="F523" s="19">
        <f>IF(OR(E523="",E522=""),"",LN(E523/E522))</f>
        <v/>
      </c>
      <c r="G523" s="33" t="n">
        <v>8.324</v>
      </c>
      <c r="H523" s="19">
        <f>IF(OR(G523="",G522=""),"",LN(G523/G522))</f>
        <v/>
      </c>
      <c r="I523" s="32" t="n"/>
      <c r="J523" s="32" t="n">
        <v>20.23</v>
      </c>
      <c r="K523" s="32" t="n">
        <v>6.63</v>
      </c>
      <c r="L523" s="32" t="n"/>
      <c r="M523" s="32" t="n"/>
      <c r="N523" s="32" t="n"/>
      <c r="O523" s="32" t="n"/>
    </row>
    <row r="524">
      <c r="A524" s="31" t="n">
        <v>35460</v>
      </c>
      <c r="B524" s="32" t="n">
        <v>867</v>
      </c>
      <c r="C524" s="19">
        <f>IF(OR(B524="",B523=""),"",LN(B524/B523))</f>
        <v/>
      </c>
      <c r="D524" s="16">
        <f>STDEV(C505:C524)*SQRT(252)</f>
        <v/>
      </c>
      <c r="E524" s="32" t="n">
        <v>121.55</v>
      </c>
      <c r="F524" s="19">
        <f>IF(OR(E524="",E523=""),"",LN(E524/E523))</f>
        <v/>
      </c>
      <c r="G524" s="33" t="n">
        <v>8.3238</v>
      </c>
      <c r="H524" s="19">
        <f>IF(OR(G524="",G523=""),"",LN(G524/G523))</f>
        <v/>
      </c>
      <c r="I524" s="32" t="n"/>
      <c r="J524" s="32" t="n">
        <v>19.47</v>
      </c>
      <c r="K524" s="32" t="n">
        <v>6.61</v>
      </c>
      <c r="L524" s="32" t="n"/>
      <c r="M524" s="32" t="n"/>
      <c r="N524" s="32" t="n"/>
      <c r="O524" s="32" t="n"/>
    </row>
    <row r="525">
      <c r="A525" s="31" t="n">
        <v>35461</v>
      </c>
      <c r="B525" s="32" t="n">
        <v>867</v>
      </c>
      <c r="C525" s="19">
        <f>IF(OR(B525="",B524=""),"",LN(B525/B524))</f>
        <v/>
      </c>
      <c r="D525" s="16">
        <f>STDEV(C506:C525)*SQRT(252)</f>
        <v/>
      </c>
      <c r="E525" s="32" t="n">
        <v>121.25</v>
      </c>
      <c r="F525" s="19">
        <f>IF(OR(E525="",E524=""),"",LN(E525/E524))</f>
        <v/>
      </c>
      <c r="G525" s="33" t="n">
        <v>8.323399999999999</v>
      </c>
      <c r="H525" s="19">
        <f>IF(OR(G525="",G524=""),"",LN(G525/G524))</f>
        <v/>
      </c>
      <c r="I525" s="32" t="n"/>
      <c r="J525" s="32" t="n"/>
      <c r="K525" s="32" t="n">
        <v>6.53</v>
      </c>
      <c r="L525" s="32" t="n"/>
      <c r="M525" s="32" t="n"/>
      <c r="N525" s="32" t="n"/>
      <c r="O525" s="32" t="n"/>
    </row>
    <row r="526">
      <c r="A526" s="31" t="n">
        <v>35464</v>
      </c>
      <c r="B526" s="32" t="n">
        <v>869</v>
      </c>
      <c r="C526" s="19">
        <f>IF(OR(B526="",B525=""),"",LN(B526/B525))</f>
        <v/>
      </c>
      <c r="D526" s="16">
        <f>STDEV(C507:C526)*SQRT(252)</f>
        <v/>
      </c>
      <c r="E526" s="32" t="n">
        <v>121.68</v>
      </c>
      <c r="F526" s="19">
        <f>IF(OR(E526="",E525=""),"",LN(E526/E525))</f>
        <v/>
      </c>
      <c r="G526" s="33" t="n">
        <v>8.3231</v>
      </c>
      <c r="H526" s="19">
        <f>IF(OR(G526="",G525=""),"",LN(G526/G525))</f>
        <v/>
      </c>
      <c r="I526" s="32" t="n"/>
      <c r="J526" s="32" t="n">
        <v>19.58</v>
      </c>
      <c r="K526" s="32" t="n">
        <v>6.47</v>
      </c>
      <c r="L526" s="32" t="n"/>
      <c r="M526" s="32" t="n"/>
      <c r="N526" s="32" t="n"/>
      <c r="O526" s="32" t="n"/>
    </row>
    <row r="527">
      <c r="A527" s="31" t="n">
        <v>35465</v>
      </c>
      <c r="B527" s="32" t="n">
        <v>871</v>
      </c>
      <c r="C527" s="19">
        <f>IF(OR(B527="",B526=""),"",LN(B527/B526))</f>
        <v/>
      </c>
      <c r="D527" s="16">
        <f>STDEV(C508:C527)*SQRT(252)</f>
        <v/>
      </c>
      <c r="E527" s="32" t="n">
        <v>122.34</v>
      </c>
      <c r="F527" s="19">
        <f>IF(OR(E527="",E526=""),"",LN(E527/E526))</f>
        <v/>
      </c>
      <c r="G527" s="33" t="n">
        <v>8.322699999999999</v>
      </c>
      <c r="H527" s="19">
        <f>IF(OR(G527="",G526=""),"",LN(G527/G526))</f>
        <v/>
      </c>
      <c r="I527" s="32" t="n"/>
      <c r="J527" s="32" t="n">
        <v>19.43</v>
      </c>
      <c r="K527" s="32" t="n">
        <v>6.45</v>
      </c>
      <c r="L527" s="32" t="n"/>
      <c r="M527" s="32" t="n"/>
      <c r="N527" s="32" t="n"/>
      <c r="O527" s="32" t="n"/>
    </row>
    <row r="528">
      <c r="A528" s="31" t="n">
        <v>35466</v>
      </c>
      <c r="B528" s="32" t="n">
        <v>872</v>
      </c>
      <c r="C528" s="19">
        <f>IF(OR(B528="",B527=""),"",LN(B528/B527))</f>
        <v/>
      </c>
      <c r="D528" s="16">
        <f>STDEV(C509:C528)*SQRT(252)</f>
        <v/>
      </c>
      <c r="E528" s="32" t="n">
        <v>123.59</v>
      </c>
      <c r="F528" s="19">
        <f>IF(OR(E528="",E527=""),"",LN(E528/E527))</f>
        <v/>
      </c>
      <c r="G528" s="33" t="n">
        <v>8.3225</v>
      </c>
      <c r="H528" s="19">
        <f>IF(OR(G528="",G527=""),"",LN(G528/G527))</f>
        <v/>
      </c>
      <c r="I528" s="32" t="n"/>
      <c r="J528" s="32" t="n">
        <v>21.06</v>
      </c>
      <c r="K528" s="32" t="n">
        <v>6.47</v>
      </c>
      <c r="L528" s="32" t="n"/>
      <c r="M528" s="32" t="n"/>
      <c r="N528" s="32" t="n"/>
      <c r="O528" s="32" t="n"/>
    </row>
    <row r="529">
      <c r="A529" s="31" t="n">
        <v>35467</v>
      </c>
      <c r="B529" s="32" t="n">
        <v>868</v>
      </c>
      <c r="C529" s="19">
        <f>IF(OR(B529="",B528=""),"",LN(B529/B528))</f>
        <v/>
      </c>
      <c r="D529" s="16">
        <f>STDEV(C510:C529)*SQRT(252)</f>
        <v/>
      </c>
      <c r="E529" s="32" t="n">
        <v>123.82</v>
      </c>
      <c r="F529" s="19">
        <f>IF(OR(E529="",E528=""),"",LN(E529/E528))</f>
        <v/>
      </c>
      <c r="G529" s="33" t="n">
        <v>8.3216</v>
      </c>
      <c r="H529" s="19">
        <f>IF(OR(G529="",G528=""),"",LN(G529/G528))</f>
        <v/>
      </c>
      <c r="I529" s="32" t="n"/>
      <c r="J529" s="32" t="n">
        <v>20.16</v>
      </c>
      <c r="K529" s="32" t="n">
        <v>6.49</v>
      </c>
      <c r="L529" s="32" t="n"/>
      <c r="M529" s="32" t="n"/>
      <c r="N529" s="32" t="n"/>
      <c r="O529" s="32" t="n"/>
    </row>
    <row r="530">
      <c r="A530" s="31" t="n">
        <v>35468</v>
      </c>
      <c r="B530" s="32" t="n">
        <v>872</v>
      </c>
      <c r="C530" s="19">
        <f>IF(OR(B530="",B529=""),"",LN(B530/B529))</f>
        <v/>
      </c>
      <c r="D530" s="16">
        <f>STDEV(C511:C530)*SQRT(252)</f>
        <v/>
      </c>
      <c r="E530" s="32" t="n">
        <v>124.54</v>
      </c>
      <c r="F530" s="19">
        <f>IF(OR(E530="",E529=""),"",LN(E530/E529))</f>
        <v/>
      </c>
      <c r="G530" s="33" t="n">
        <v>8.3216</v>
      </c>
      <c r="H530" s="19">
        <f>IF(OR(G530="",G529=""),"",LN(G530/G529))</f>
        <v/>
      </c>
      <c r="I530" s="32" t="n"/>
      <c r="J530" s="32" t="n">
        <v>18.9</v>
      </c>
      <c r="K530" s="32" t="n">
        <v>6.43</v>
      </c>
      <c r="L530" s="32" t="n"/>
      <c r="M530" s="32" t="n"/>
      <c r="N530" s="32" t="n"/>
      <c r="O530" s="32" t="n"/>
    </row>
    <row r="531">
      <c r="A531" s="31" t="n">
        <v>35471</v>
      </c>
      <c r="B531" s="32" t="n">
        <v>871.5</v>
      </c>
      <c r="C531" s="19">
        <f>IF(OR(B531="",B530=""),"",LN(B531/B530))</f>
        <v/>
      </c>
      <c r="D531" s="16">
        <f>STDEV(C512:C531)*SQRT(252)</f>
        <v/>
      </c>
      <c r="E531" s="32" t="n">
        <v>122.74</v>
      </c>
      <c r="F531" s="19">
        <f>IF(OR(E531="",E530=""),"",LN(E531/E530))</f>
        <v/>
      </c>
      <c r="G531" s="33" t="n">
        <v>8.3216</v>
      </c>
      <c r="H531" s="19">
        <f>IF(OR(G531="",G530=""),"",LN(G531/G530))</f>
        <v/>
      </c>
      <c r="I531" s="32" t="n"/>
      <c r="J531" s="32" t="n">
        <v>20.65</v>
      </c>
      <c r="K531" s="32" t="n">
        <v>6.43</v>
      </c>
      <c r="L531" s="32" t="n"/>
      <c r="M531" s="32" t="n"/>
      <c r="N531" s="32" t="n"/>
      <c r="O531" s="32" t="n"/>
    </row>
    <row r="532">
      <c r="A532" s="31" t="n">
        <v>35472</v>
      </c>
      <c r="B532" s="32" t="n">
        <v>871.5</v>
      </c>
      <c r="C532" s="19">
        <f>IF(OR(B532="",B531=""),"",LN(B532/B531))</f>
        <v/>
      </c>
      <c r="D532" s="16">
        <f>STDEV(C513:C532)*SQRT(252)</f>
        <v/>
      </c>
      <c r="E532" s="32" t="n">
        <v>123.17</v>
      </c>
      <c r="F532" s="19">
        <f>IF(OR(E532="",E531=""),"",LN(E532/E531))</f>
        <v/>
      </c>
      <c r="G532" s="33" t="n">
        <v>8.3216</v>
      </c>
      <c r="H532" s="19">
        <f>IF(OR(G532="",G531=""),"",LN(G532/G531))</f>
        <v/>
      </c>
      <c r="I532" s="32" t="n"/>
      <c r="J532" s="32" t="n">
        <v>19.97</v>
      </c>
      <c r="K532" s="32" t="n">
        <v>6.43</v>
      </c>
      <c r="L532" s="32" t="n"/>
      <c r="M532" s="32" t="n"/>
      <c r="N532" s="32" t="n"/>
      <c r="O532" s="32" t="n"/>
    </row>
    <row r="533">
      <c r="A533" s="31" t="n">
        <v>35473</v>
      </c>
      <c r="B533" s="32" t="n">
        <v>871.5</v>
      </c>
      <c r="C533" s="19">
        <f>IF(OR(B533="",B532=""),"",LN(B533/B532))</f>
        <v/>
      </c>
      <c r="D533" s="16">
        <f>STDEV(C514:C533)*SQRT(252)</f>
        <v/>
      </c>
      <c r="E533" s="32" t="n">
        <v>124.02</v>
      </c>
      <c r="F533" s="19">
        <f>IF(OR(E533="",E532=""),"",LN(E533/E532))</f>
        <v/>
      </c>
      <c r="G533" s="33" t="n">
        <v>8.32</v>
      </c>
      <c r="H533" s="19">
        <f>IF(OR(G533="",G532=""),"",LN(G533/G532))</f>
        <v/>
      </c>
      <c r="I533" s="32" t="n"/>
      <c r="J533" s="32" t="n">
        <v>19.48</v>
      </c>
      <c r="K533" s="32" t="n">
        <v>6.39</v>
      </c>
      <c r="L533" s="32" t="n"/>
      <c r="M533" s="32" t="n"/>
      <c r="N533" s="32" t="n"/>
      <c r="O533" s="32" t="n"/>
    </row>
    <row r="534">
      <c r="A534" s="31" t="n">
        <v>35474</v>
      </c>
      <c r="B534" s="32" t="n">
        <v>877.5</v>
      </c>
      <c r="C534" s="19">
        <f>IF(OR(B534="",B533=""),"",LN(B534/B533))</f>
        <v/>
      </c>
      <c r="D534" s="16">
        <f>STDEV(C515:C534)*SQRT(252)</f>
        <v/>
      </c>
      <c r="E534" s="32" t="n">
        <v>124.35</v>
      </c>
      <c r="F534" s="19">
        <f>IF(OR(E534="",E533=""),"",LN(E534/E533))</f>
        <v/>
      </c>
      <c r="G534" s="33" t="n">
        <v>8.3222</v>
      </c>
      <c r="H534" s="19">
        <f>IF(OR(G534="",G533=""),"",LN(G534/G533))</f>
        <v/>
      </c>
      <c r="I534" s="32" t="n"/>
      <c r="J534" s="32" t="n">
        <v>19.23</v>
      </c>
      <c r="K534" s="32" t="n">
        <v>6.32</v>
      </c>
      <c r="L534" s="32" t="n"/>
      <c r="M534" s="32" t="n"/>
      <c r="N534" s="32" t="n"/>
      <c r="O534" s="32" t="n"/>
    </row>
    <row r="535">
      <c r="A535" s="31" t="n">
        <v>35475</v>
      </c>
      <c r="B535" s="32" t="n">
        <v>877</v>
      </c>
      <c r="C535" s="19">
        <f>IF(OR(B535="",B534=""),"",LN(B535/B534))</f>
        <v/>
      </c>
      <c r="D535" s="16">
        <f>STDEV(C516:C535)*SQRT(252)</f>
        <v/>
      </c>
      <c r="E535" s="32" t="n">
        <v>124.06</v>
      </c>
      <c r="F535" s="19">
        <f>IF(OR(E535="",E534=""),"",LN(E535/E534))</f>
        <v/>
      </c>
      <c r="G535" s="33" t="n">
        <v>8.3225</v>
      </c>
      <c r="H535" s="19">
        <f>IF(OR(G535="",G534=""),"",LN(G535/G534))</f>
        <v/>
      </c>
      <c r="I535" s="32" t="n"/>
      <c r="J535" s="32" t="n">
        <v>19.18</v>
      </c>
      <c r="K535" s="32" t="n">
        <v>6.28</v>
      </c>
      <c r="L535" s="32" t="n"/>
      <c r="M535" s="32" t="n"/>
      <c r="N535" s="32" t="n"/>
      <c r="O535" s="32" t="n"/>
    </row>
    <row r="536">
      <c r="A536" s="31" t="n">
        <v>35479</v>
      </c>
      <c r="B536" s="32" t="n">
        <v>873</v>
      </c>
      <c r="C536" s="19">
        <f>IF(OR(B536="",B535=""),"",LN(B536/B535))</f>
        <v/>
      </c>
      <c r="D536" s="16">
        <f>STDEV(C517:C536)*SQRT(252)</f>
        <v/>
      </c>
      <c r="E536" s="32" t="n">
        <v>123.92</v>
      </c>
      <c r="F536" s="19">
        <f>IF(OR(E536="",E535=""),"",LN(E536/E535))</f>
        <v/>
      </c>
      <c r="G536" s="33" t="n">
        <v>8.322100000000001</v>
      </c>
      <c r="H536" s="19">
        <f>IF(OR(G536="",G535=""),"",LN(G536/G535))</f>
        <v/>
      </c>
      <c r="I536" s="32" t="n"/>
      <c r="J536" s="32" t="n">
        <v>19.7</v>
      </c>
      <c r="K536" s="32" t="n">
        <v>6.28</v>
      </c>
      <c r="L536" s="32" t="n"/>
      <c r="M536" s="32" t="n"/>
      <c r="N536" s="32" t="n"/>
      <c r="O536" s="32" t="n"/>
    </row>
    <row r="537">
      <c r="A537" s="31" t="n">
        <v>35480</v>
      </c>
      <c r="B537" s="32" t="n">
        <v>862.5</v>
      </c>
      <c r="C537" s="19">
        <f>IF(OR(B537="",B536=""),"",LN(B537/B536))</f>
        <v/>
      </c>
      <c r="D537" s="16">
        <f>STDEV(C518:C537)*SQRT(252)</f>
        <v/>
      </c>
      <c r="E537" s="32" t="n">
        <v>124.3</v>
      </c>
      <c r="F537" s="19">
        <f>IF(OR(E537="",E536=""),"",LN(E537/E536))</f>
        <v/>
      </c>
      <c r="G537" s="33" t="n">
        <v>8.3238</v>
      </c>
      <c r="H537" s="19">
        <f>IF(OR(G537="",G536=""),"",LN(G537/G536))</f>
        <v/>
      </c>
      <c r="I537" s="32" t="n"/>
      <c r="J537" s="32" t="n">
        <v>20.61</v>
      </c>
      <c r="K537" s="32" t="n">
        <v>6.3</v>
      </c>
      <c r="L537" s="32" t="n"/>
      <c r="M537" s="32" t="n"/>
      <c r="N537" s="32" t="n"/>
      <c r="O537" s="32" t="n"/>
    </row>
    <row r="538">
      <c r="A538" s="31" t="n">
        <v>35481</v>
      </c>
      <c r="B538" s="32" t="n">
        <v>857</v>
      </c>
      <c r="C538" s="19">
        <f>IF(OR(B538="",B537=""),"",LN(B538/B537))</f>
        <v/>
      </c>
      <c r="D538" s="16">
        <f>STDEV(C519:C538)*SQRT(252)</f>
        <v/>
      </c>
      <c r="E538" s="32" t="n">
        <v>122.83</v>
      </c>
      <c r="F538" s="19">
        <f>IF(OR(E538="",E537=""),"",LN(E538/E537))</f>
        <v/>
      </c>
      <c r="G538" s="33" t="n">
        <v>8.3239</v>
      </c>
      <c r="H538" s="19">
        <f>IF(OR(G538="",G537=""),"",LN(G538/G537))</f>
        <v/>
      </c>
      <c r="I538" s="32" t="n"/>
      <c r="J538" s="32" t="n">
        <v>21.41</v>
      </c>
      <c r="K538" s="32" t="n">
        <v>6.38</v>
      </c>
      <c r="L538" s="32" t="n"/>
      <c r="M538" s="32" t="n"/>
      <c r="N538" s="32" t="n"/>
      <c r="O538" s="32" t="n"/>
    </row>
    <row r="539">
      <c r="A539" s="31" t="n">
        <v>35482</v>
      </c>
      <c r="B539" s="32" t="n">
        <v>859</v>
      </c>
      <c r="C539" s="19">
        <f>IF(OR(B539="",B538=""),"",LN(B539/B538))</f>
        <v/>
      </c>
      <c r="D539" s="16">
        <f>STDEV(C520:C539)*SQRT(252)</f>
        <v/>
      </c>
      <c r="E539" s="32" t="n">
        <v>123.28</v>
      </c>
      <c r="F539" s="19">
        <f>IF(OR(E539="",E538=""),"",LN(E539/E538))</f>
        <v/>
      </c>
      <c r="G539" s="33" t="n">
        <v>8.3241</v>
      </c>
      <c r="H539" s="19">
        <f>IF(OR(G539="",G538=""),"",LN(G539/G538))</f>
        <v/>
      </c>
      <c r="I539" s="32" t="n"/>
      <c r="J539" s="32" t="n">
        <v>20.55</v>
      </c>
      <c r="K539" s="32" t="n">
        <v>6.36</v>
      </c>
      <c r="L539" s="32" t="n"/>
      <c r="M539" s="32" t="n"/>
      <c r="N539" s="32" t="n"/>
      <c r="O539" s="32" t="n"/>
    </row>
    <row r="540">
      <c r="A540" s="31" t="n">
        <v>35485</v>
      </c>
      <c r="B540" s="32" t="n">
        <v>867</v>
      </c>
      <c r="C540" s="19">
        <f>IF(OR(B540="",B539=""),"",LN(B540/B539))</f>
        <v/>
      </c>
      <c r="D540" s="16">
        <f>STDEV(C521:C540)*SQRT(252)</f>
        <v/>
      </c>
      <c r="E540" s="32" t="n">
        <v>122.18</v>
      </c>
      <c r="F540" s="19">
        <f>IF(OR(E540="",E539=""),"",LN(E540/E539))</f>
        <v/>
      </c>
      <c r="G540" s="33" t="n">
        <v>8.3238</v>
      </c>
      <c r="H540" s="19">
        <f>IF(OR(G540="",G539=""),"",LN(G540/G539))</f>
        <v/>
      </c>
      <c r="I540" s="32" t="n"/>
      <c r="J540" s="32" t="n">
        <v>19.84</v>
      </c>
      <c r="K540" s="32" t="n">
        <v>6.39</v>
      </c>
      <c r="L540" s="32" t="n"/>
      <c r="M540" s="32" t="n"/>
      <c r="N540" s="32" t="n"/>
      <c r="O540" s="32" t="n"/>
    </row>
    <row r="541">
      <c r="A541" s="31" t="n">
        <v>35486</v>
      </c>
      <c r="B541" s="32" t="n">
        <v>864</v>
      </c>
      <c r="C541" s="19">
        <f>IF(OR(B541="",B540=""),"",LN(B541/B540))</f>
        <v/>
      </c>
      <c r="D541" s="16">
        <f>STDEV(C522:C541)*SQRT(252)</f>
        <v/>
      </c>
      <c r="E541" s="32" t="n">
        <v>121.93</v>
      </c>
      <c r="F541" s="19">
        <f>IF(OR(E541="",E540=""),"",LN(E541/E540))</f>
        <v/>
      </c>
      <c r="G541" s="33" t="n">
        <v>8.32</v>
      </c>
      <c r="H541" s="19">
        <f>IF(OR(G541="",G540=""),"",LN(G541/G540))</f>
        <v/>
      </c>
      <c r="I541" s="32" t="n"/>
      <c r="J541" s="32" t="n">
        <v>19.98</v>
      </c>
      <c r="K541" s="32" t="n">
        <v>6.4</v>
      </c>
      <c r="L541" s="32" t="n"/>
      <c r="M541" s="32" t="n"/>
      <c r="N541" s="32" t="n"/>
      <c r="O541" s="32" t="n"/>
    </row>
    <row r="542">
      <c r="A542" s="31" t="n">
        <v>35487</v>
      </c>
      <c r="B542" s="32" t="n">
        <v>864</v>
      </c>
      <c r="C542" s="19">
        <f>IF(OR(B542="",B541=""),"",LN(B542/B541))</f>
        <v/>
      </c>
      <c r="D542" s="16">
        <f>STDEV(C523:C542)*SQRT(252)</f>
        <v/>
      </c>
      <c r="E542" s="32" t="n">
        <v>121.9</v>
      </c>
      <c r="F542" s="19">
        <f>IF(OR(E542="",E541=""),"",LN(E542/E541))</f>
        <v/>
      </c>
      <c r="G542" s="33" t="n">
        <v>8.3248</v>
      </c>
      <c r="H542" s="19">
        <f>IF(OR(G542="",G541=""),"",LN(G542/G541))</f>
        <v/>
      </c>
      <c r="I542" s="32" t="n"/>
      <c r="J542" s="32" t="n">
        <v>20.74</v>
      </c>
      <c r="K542" s="32" t="n">
        <v>6.56</v>
      </c>
      <c r="L542" s="32" t="n"/>
      <c r="M542" s="32" t="n"/>
      <c r="N542" s="32" t="n"/>
      <c r="O542" s="32" t="n"/>
    </row>
    <row r="543">
      <c r="A543" s="31" t="n">
        <v>35488</v>
      </c>
      <c r="B543" s="32" t="n">
        <v>866</v>
      </c>
      <c r="C543" s="19">
        <f>IF(OR(B543="",B542=""),"",LN(B543/B542))</f>
        <v/>
      </c>
      <c r="D543" s="16">
        <f>STDEV(C524:C543)*SQRT(252)</f>
        <v/>
      </c>
      <c r="E543" s="32" t="n">
        <v>120.8</v>
      </c>
      <c r="F543" s="19">
        <f>IF(OR(E543="",E542=""),"",LN(E543/E542))</f>
        <v/>
      </c>
      <c r="G543" s="33" t="n">
        <v>8.3248</v>
      </c>
      <c r="H543" s="19">
        <f>IF(OR(G543="",G542=""),"",LN(G543/G542))</f>
        <v/>
      </c>
      <c r="I543" s="32" t="n"/>
      <c r="J543" s="32" t="n">
        <v>21.08</v>
      </c>
      <c r="K543" s="32" t="n">
        <v>6.58</v>
      </c>
      <c r="L543" s="32" t="n"/>
      <c r="M543" s="32" t="n"/>
      <c r="N543" s="32" t="n"/>
      <c r="O543" s="32" t="n"/>
    </row>
    <row r="544">
      <c r="A544" s="31" t="n">
        <v>35489</v>
      </c>
      <c r="B544" s="32" t="n">
        <v>866</v>
      </c>
      <c r="C544" s="19">
        <f>IF(OR(B544="",B543=""),"",LN(B544/B543))</f>
        <v/>
      </c>
      <c r="D544" s="16">
        <f>STDEV(C525:C544)*SQRT(252)</f>
        <v/>
      </c>
      <c r="E544" s="32" t="n">
        <v>120.83</v>
      </c>
      <c r="F544" s="19">
        <f>IF(OR(E544="",E543=""),"",LN(E544/E543))</f>
        <v/>
      </c>
      <c r="G544" s="33" t="n">
        <v>8.3254</v>
      </c>
      <c r="H544" s="19">
        <f>IF(OR(G544="",G543=""),"",LN(G544/G543))</f>
        <v/>
      </c>
      <c r="I544" s="32" t="n"/>
      <c r="J544" s="32" t="n">
        <v>21.1</v>
      </c>
      <c r="K544" s="32" t="n">
        <v>6.56</v>
      </c>
      <c r="L544" s="32" t="n"/>
      <c r="M544" s="32" t="n"/>
      <c r="N544" s="32" t="n"/>
      <c r="O544" s="32" t="n"/>
    </row>
    <row r="545">
      <c r="A545" s="31" t="n">
        <v>35492</v>
      </c>
      <c r="B545" s="32" t="n">
        <v>864.5</v>
      </c>
      <c r="C545" s="19">
        <f>IF(OR(B545="",B544=""),"",LN(B545/B544))</f>
        <v/>
      </c>
      <c r="D545" s="16">
        <f>STDEV(C526:C545)*SQRT(252)</f>
        <v/>
      </c>
      <c r="E545" s="32" t="n">
        <v>121.15</v>
      </c>
      <c r="F545" s="19">
        <f>IF(OR(E545="",E544=""),"",LN(E545/E544))</f>
        <v/>
      </c>
      <c r="G545" s="33" t="n">
        <v>8.326000000000001</v>
      </c>
      <c r="H545" s="19">
        <f>IF(OR(G545="",G544=""),"",LN(G545/G544))</f>
        <v/>
      </c>
      <c r="I545" s="32" t="n"/>
      <c r="J545" s="32" t="n">
        <v>20.89</v>
      </c>
      <c r="K545" s="32" t="n">
        <v>6.58</v>
      </c>
      <c r="L545" s="32" t="n"/>
      <c r="M545" s="32" t="n"/>
      <c r="N545" s="32" t="n"/>
      <c r="O545" s="32" t="n"/>
    </row>
    <row r="546">
      <c r="A546" s="31" t="n">
        <v>35493</v>
      </c>
      <c r="B546" s="32" t="n">
        <v>866.5</v>
      </c>
      <c r="C546" s="19">
        <f>IF(OR(B546="",B545=""),"",LN(B546/B545))</f>
        <v/>
      </c>
      <c r="D546" s="16">
        <f>STDEV(C527:C546)*SQRT(252)</f>
        <v/>
      </c>
      <c r="E546" s="32" t="n">
        <v>121.95</v>
      </c>
      <c r="F546" s="19">
        <f>IF(OR(E546="",E545=""),"",LN(E546/E545))</f>
        <v/>
      </c>
      <c r="G546" s="33" t="n">
        <v>8.3253</v>
      </c>
      <c r="H546" s="19">
        <f>IF(OR(G546="",G545=""),"",LN(G546/G545))</f>
        <v/>
      </c>
      <c r="I546" s="32" t="n"/>
      <c r="J546" s="32" t="n">
        <v>20.62</v>
      </c>
      <c r="K546" s="32" t="n">
        <v>6.6</v>
      </c>
      <c r="L546" s="32" t="n"/>
      <c r="M546" s="32" t="n"/>
      <c r="N546" s="32" t="n"/>
      <c r="O546" s="32" t="n"/>
    </row>
    <row r="547">
      <c r="A547" s="31" t="n">
        <v>35494</v>
      </c>
      <c r="B547" s="32" t="n">
        <v>870</v>
      </c>
      <c r="C547" s="19">
        <f>IF(OR(B547="",B546=""),"",LN(B547/B546))</f>
        <v/>
      </c>
      <c r="D547" s="16">
        <f>STDEV(C528:C547)*SQRT(252)</f>
        <v/>
      </c>
      <c r="E547" s="32" t="n">
        <v>121.5</v>
      </c>
      <c r="F547" s="19">
        <f>IF(OR(E547="",E546=""),"",LN(E547/E546))</f>
        <v/>
      </c>
      <c r="G547" s="33" t="n">
        <v>8.324999999999999</v>
      </c>
      <c r="H547" s="19">
        <f>IF(OR(G547="",G546=""),"",LN(G547/G546))</f>
        <v/>
      </c>
      <c r="I547" s="32" t="n"/>
      <c r="J547" s="32" t="n">
        <v>19.49</v>
      </c>
      <c r="K547" s="32" t="n">
        <v>6.6</v>
      </c>
      <c r="L547" s="32" t="n"/>
      <c r="M547" s="32" t="n"/>
      <c r="N547" s="32" t="n"/>
      <c r="O547" s="32" t="n"/>
    </row>
    <row r="548">
      <c r="A548" s="31" t="n">
        <v>35495</v>
      </c>
      <c r="B548" s="32" t="n">
        <v>871.5</v>
      </c>
      <c r="C548" s="19">
        <f>IF(OR(B548="",B547=""),"",LN(B548/B547))</f>
        <v/>
      </c>
      <c r="D548" s="16">
        <f>STDEV(C529:C548)*SQRT(252)</f>
        <v/>
      </c>
      <c r="E548" s="32" t="n">
        <v>121.28</v>
      </c>
      <c r="F548" s="19">
        <f>IF(OR(E548="",E547=""),"",LN(E548/E547))</f>
        <v/>
      </c>
      <c r="G548" s="33" t="n">
        <v>8.325699999999999</v>
      </c>
      <c r="H548" s="19">
        <f>IF(OR(G548="",G547=""),"",LN(G548/G547))</f>
        <v/>
      </c>
      <c r="I548" s="32" t="n"/>
      <c r="J548" s="32" t="n">
        <v>20.48</v>
      </c>
      <c r="K548" s="32" t="n">
        <v>6.62</v>
      </c>
      <c r="L548" s="32" t="n"/>
      <c r="M548" s="32" t="n"/>
      <c r="N548" s="32" t="n"/>
      <c r="O548" s="32" t="n"/>
    </row>
    <row r="549">
      <c r="A549" s="31" t="n">
        <v>35496</v>
      </c>
      <c r="B549" s="32" t="n">
        <v>871.5</v>
      </c>
      <c r="C549" s="19">
        <f>IF(OR(B549="",B548=""),"",LN(B549/B548))</f>
        <v/>
      </c>
      <c r="D549" s="16">
        <f>STDEV(C530:C549)*SQRT(252)</f>
        <v/>
      </c>
      <c r="E549" s="32" t="n">
        <v>121.88</v>
      </c>
      <c r="F549" s="19">
        <f>IF(OR(E549="",E548=""),"",LN(E549/E548))</f>
        <v/>
      </c>
      <c r="G549" s="33" t="n">
        <v>8.325699999999999</v>
      </c>
      <c r="H549" s="19">
        <f>IF(OR(G549="",G548=""),"",LN(G549/G548))</f>
        <v/>
      </c>
      <c r="I549" s="32" t="n"/>
      <c r="J549" s="32" t="n">
        <v>19.32</v>
      </c>
      <c r="K549" s="32" t="n">
        <v>6.57</v>
      </c>
      <c r="L549" s="32" t="n"/>
      <c r="M549" s="32" t="n"/>
      <c r="N549" s="32" t="n"/>
      <c r="O549" s="32" t="n"/>
    </row>
    <row r="550">
      <c r="A550" s="31" t="n">
        <v>35499</v>
      </c>
      <c r="B550" s="32" t="n">
        <v>877</v>
      </c>
      <c r="C550" s="19">
        <f>IF(OR(B550="",B549=""),"",LN(B550/B549))</f>
        <v/>
      </c>
      <c r="D550" s="16">
        <f>STDEV(C531:C550)*SQRT(252)</f>
        <v/>
      </c>
      <c r="E550" s="32" t="n">
        <v>121.7</v>
      </c>
      <c r="F550" s="19">
        <f>IF(OR(E550="",E549=""),"",LN(E550/E549))</f>
        <v/>
      </c>
      <c r="G550" s="33" t="n">
        <v>8.3253</v>
      </c>
      <c r="H550" s="19">
        <f>IF(OR(G550="",G549=""),"",LN(G550/G549))</f>
        <v/>
      </c>
      <c r="I550" s="32" t="n"/>
      <c r="J550" s="32" t="n">
        <v>19</v>
      </c>
      <c r="K550" s="32" t="n">
        <v>6.56</v>
      </c>
      <c r="L550" s="32" t="n"/>
      <c r="M550" s="32" t="n"/>
      <c r="N550" s="32" t="n"/>
      <c r="O550" s="32" t="n"/>
    </row>
    <row r="551">
      <c r="A551" s="31" t="n">
        <v>35500</v>
      </c>
      <c r="B551" s="32" t="n">
        <v>880.5</v>
      </c>
      <c r="C551" s="19">
        <f>IF(OR(B551="",B550=""),"",LN(B551/B550))</f>
        <v/>
      </c>
      <c r="D551" s="16">
        <f>STDEV(C532:C551)*SQRT(252)</f>
        <v/>
      </c>
      <c r="E551" s="32" t="n">
        <v>121.77</v>
      </c>
      <c r="F551" s="19">
        <f>IF(OR(E551="",E550=""),"",LN(E551/E550))</f>
        <v/>
      </c>
      <c r="G551" s="33" t="n">
        <v>8.325200000000001</v>
      </c>
      <c r="H551" s="19">
        <f>IF(OR(G551="",G550=""),"",LN(G551/G550))</f>
        <v/>
      </c>
      <c r="I551" s="32" t="n"/>
      <c r="J551" s="32" t="n">
        <v>19.25</v>
      </c>
      <c r="K551" s="32" t="n">
        <v>6.57</v>
      </c>
      <c r="L551" s="32" t="n"/>
      <c r="M551" s="32" t="n"/>
      <c r="N551" s="32" t="n"/>
      <c r="O551" s="32" t="n"/>
    </row>
    <row r="552">
      <c r="A552" s="31" t="n">
        <v>35501</v>
      </c>
      <c r="B552" s="32" t="n">
        <v>879.5</v>
      </c>
      <c r="C552" s="19">
        <f>IF(OR(B552="",B551=""),"",LN(B552/B551))</f>
        <v/>
      </c>
      <c r="D552" s="16">
        <f>STDEV(C533:C552)*SQRT(252)</f>
        <v/>
      </c>
      <c r="E552" s="32" t="n">
        <v>122.68</v>
      </c>
      <c r="F552" s="19">
        <f>IF(OR(E552="",E551=""),"",LN(E552/E551))</f>
        <v/>
      </c>
      <c r="G552" s="33" t="n">
        <v>8.3253</v>
      </c>
      <c r="H552" s="19">
        <f>IF(OR(G552="",G551=""),"",LN(G552/G551))</f>
        <v/>
      </c>
      <c r="I552" s="32" t="n"/>
      <c r="J552" s="32" t="n">
        <v>19.61</v>
      </c>
      <c r="K552" s="32" t="n">
        <v>6.6</v>
      </c>
      <c r="L552" s="32" t="n"/>
      <c r="M552" s="32" t="n"/>
      <c r="N552" s="32" t="n"/>
      <c r="O552" s="32" t="n"/>
    </row>
    <row r="553">
      <c r="A553" s="31" t="n">
        <v>35502</v>
      </c>
      <c r="B553" s="32" t="n">
        <v>880.5</v>
      </c>
      <c r="C553" s="19">
        <f>IF(OR(B553="",B552=""),"",LN(B553/B552))</f>
        <v/>
      </c>
      <c r="D553" s="16">
        <f>STDEV(C534:C553)*SQRT(252)</f>
        <v/>
      </c>
      <c r="E553" s="32" t="n">
        <v>123.24</v>
      </c>
      <c r="F553" s="19">
        <f>IF(OR(E553="",E552=""),"",LN(E553/E552))</f>
        <v/>
      </c>
      <c r="G553" s="33" t="n">
        <v>8.3255</v>
      </c>
      <c r="H553" s="19">
        <f>IF(OR(G553="",G552=""),"",LN(G553/G552))</f>
        <v/>
      </c>
      <c r="I553" s="32" t="n"/>
      <c r="J553" s="32" t="n">
        <v>19.79</v>
      </c>
      <c r="K553" s="32" t="n">
        <v>6.72</v>
      </c>
      <c r="L553" s="32" t="n"/>
      <c r="M553" s="32" t="n"/>
      <c r="N553" s="32" t="n"/>
      <c r="O553" s="32" t="n"/>
    </row>
    <row r="554">
      <c r="A554" s="31" t="n">
        <v>35503</v>
      </c>
      <c r="B554" s="32" t="n">
        <v>881.5</v>
      </c>
      <c r="C554" s="19">
        <f>IF(OR(B554="",B553=""),"",LN(B554/B553))</f>
        <v/>
      </c>
      <c r="D554" s="16">
        <f>STDEV(C535:C554)*SQRT(252)</f>
        <v/>
      </c>
      <c r="E554" s="32" t="n">
        <v>123.46</v>
      </c>
      <c r="F554" s="19">
        <f>IF(OR(E554="",E553=""),"",LN(E554/E553))</f>
        <v/>
      </c>
      <c r="G554" s="33" t="n">
        <v>8.3255</v>
      </c>
      <c r="H554" s="19">
        <f>IF(OR(G554="",G553=""),"",LN(G554/G553))</f>
        <v/>
      </c>
      <c r="I554" s="32" t="n"/>
      <c r="J554" s="32" t="n">
        <v>19.81</v>
      </c>
      <c r="K554" s="32" t="n">
        <v>6.71</v>
      </c>
      <c r="L554" s="32" t="n"/>
      <c r="M554" s="32" t="n"/>
      <c r="N554" s="32" t="n"/>
      <c r="O554" s="32" t="n"/>
    </row>
    <row r="555">
      <c r="A555" s="31" t="n">
        <v>35506</v>
      </c>
      <c r="B555" s="32" t="n">
        <v>882</v>
      </c>
      <c r="C555" s="19">
        <f>IF(OR(B555="",B554=""),"",LN(B555/B554))</f>
        <v/>
      </c>
      <c r="D555" s="16">
        <f>STDEV(C536:C555)*SQRT(252)</f>
        <v/>
      </c>
      <c r="E555" s="32" t="n">
        <v>123.65</v>
      </c>
      <c r="F555" s="19">
        <f>IF(OR(E555="",E554=""),"",LN(E555/E554))</f>
        <v/>
      </c>
      <c r="G555" s="33" t="n">
        <v>8.325799999999999</v>
      </c>
      <c r="H555" s="19">
        <f>IF(OR(G555="",G554=""),"",LN(G555/G554))</f>
        <v/>
      </c>
      <c r="I555" s="32" t="n"/>
      <c r="J555" s="32" t="n">
        <v>20.95</v>
      </c>
      <c r="K555" s="32" t="n">
        <v>6.72</v>
      </c>
      <c r="L555" s="32" t="n"/>
      <c r="M555" s="32" t="n"/>
      <c r="N555" s="32" t="n"/>
      <c r="O555" s="32" t="n"/>
    </row>
    <row r="556">
      <c r="A556" s="31" t="n">
        <v>35507</v>
      </c>
      <c r="B556" s="32" t="n">
        <v>885</v>
      </c>
      <c r="C556" s="19">
        <f>IF(OR(B556="",B555=""),"",LN(B556/B555))</f>
        <v/>
      </c>
      <c r="D556" s="16">
        <f>STDEV(C537:C556)*SQRT(252)</f>
        <v/>
      </c>
      <c r="E556" s="32" t="n">
        <v>122.45</v>
      </c>
      <c r="F556" s="19">
        <f>IF(OR(E556="",E555=""),"",LN(E556/E555))</f>
        <v/>
      </c>
      <c r="G556" s="33" t="n">
        <v>8.325799999999999</v>
      </c>
      <c r="H556" s="19">
        <f>IF(OR(G556="",G555=""),"",LN(G556/G555))</f>
        <v/>
      </c>
      <c r="I556" s="32" t="n"/>
      <c r="J556" s="32" t="n">
        <v>21.26</v>
      </c>
      <c r="K556" s="32" t="n">
        <v>6.72</v>
      </c>
      <c r="L556" s="32" t="n"/>
      <c r="M556" s="32" t="n"/>
      <c r="N556" s="32" t="n"/>
      <c r="O556" s="32" t="n"/>
    </row>
    <row r="557">
      <c r="A557" s="31" t="n">
        <v>35508</v>
      </c>
      <c r="B557" s="32" t="n">
        <v>887</v>
      </c>
      <c r="C557" s="19">
        <f>IF(OR(B557="",B556=""),"",LN(B557/B556))</f>
        <v/>
      </c>
      <c r="D557" s="16">
        <f>STDEV(C538:C557)*SQRT(252)</f>
        <v/>
      </c>
      <c r="E557" s="32" t="n">
        <v>122.8</v>
      </c>
      <c r="F557" s="19">
        <f>IF(OR(E557="",E556=""),"",LN(E557/E556))</f>
        <v/>
      </c>
      <c r="G557" s="33" t="n">
        <v>8.325900000000001</v>
      </c>
      <c r="H557" s="19">
        <f>IF(OR(G557="",G556=""),"",LN(G557/G556))</f>
        <v/>
      </c>
      <c r="I557" s="32" t="n"/>
      <c r="J557" s="32" t="n">
        <v>21.74</v>
      </c>
      <c r="K557" s="32" t="n">
        <v>6.74</v>
      </c>
      <c r="L557" s="32" t="n"/>
      <c r="M557" s="32" t="n"/>
      <c r="N557" s="32" t="n"/>
      <c r="O557" s="32" t="n"/>
    </row>
    <row r="558">
      <c r="A558" s="31" t="n">
        <v>35509</v>
      </c>
      <c r="B558" s="32" t="n">
        <v>886.5</v>
      </c>
      <c r="C558" s="19">
        <f>IF(OR(B558="",B557=""),"",LN(B558/B557))</f>
        <v/>
      </c>
      <c r="D558" s="16">
        <f>STDEV(C539:C558)*SQRT(252)</f>
        <v/>
      </c>
      <c r="E558" s="32" t="n">
        <v>123.59</v>
      </c>
      <c r="F558" s="19">
        <f>IF(OR(E558="",E557=""),"",LN(E558/E557))</f>
        <v/>
      </c>
      <c r="G558" s="33" t="n">
        <v>8.325900000000001</v>
      </c>
      <c r="H558" s="19">
        <f>IF(OR(G558="",G557=""),"",LN(G558/G557))</f>
        <v/>
      </c>
      <c r="I558" s="32" t="n"/>
      <c r="J558" s="32" t="n">
        <v>21.22</v>
      </c>
      <c r="K558" s="32" t="n">
        <v>6.75</v>
      </c>
      <c r="L558" s="32" t="n"/>
      <c r="M558" s="32" t="n"/>
      <c r="N558" s="32" t="n"/>
      <c r="O558" s="32" t="n"/>
    </row>
    <row r="559">
      <c r="A559" s="31" t="n">
        <v>35510</v>
      </c>
      <c r="B559" s="32" t="n">
        <v>887</v>
      </c>
      <c r="C559" s="19">
        <f>IF(OR(B559="",B558=""),"",LN(B559/B558))</f>
        <v/>
      </c>
      <c r="D559" s="16">
        <f>STDEV(C540:C559)*SQRT(252)</f>
        <v/>
      </c>
      <c r="E559" s="32" t="n">
        <v>122.82</v>
      </c>
      <c r="F559" s="19">
        <f>IF(OR(E559="",E558=""),"",LN(E559/E558))</f>
        <v/>
      </c>
      <c r="G559" s="33" t="n">
        <v>8.3256</v>
      </c>
      <c r="H559" s="19">
        <f>IF(OR(G559="",G558=""),"",LN(G559/G558))</f>
        <v/>
      </c>
      <c r="I559" s="32" t="n"/>
      <c r="J559" s="32" t="n">
        <v>19.69</v>
      </c>
      <c r="K559" s="32" t="n">
        <v>6.74</v>
      </c>
      <c r="L559" s="32" t="n"/>
      <c r="M559" s="32" t="n"/>
      <c r="N559" s="32" t="n"/>
      <c r="O559" s="32" t="n"/>
    </row>
    <row r="560">
      <c r="A560" s="31" t="n">
        <v>35513</v>
      </c>
      <c r="B560" s="32" t="n">
        <v>890</v>
      </c>
      <c r="C560" s="19">
        <f>IF(OR(B560="",B559=""),"",LN(B560/B559))</f>
        <v/>
      </c>
      <c r="D560" s="16">
        <f>STDEV(C541:C560)*SQRT(252)</f>
        <v/>
      </c>
      <c r="E560" s="32" t="n">
        <v>122.93</v>
      </c>
      <c r="F560" s="19">
        <f>IF(OR(E560="",E559=""),"",LN(E560/E559))</f>
        <v/>
      </c>
      <c r="G560" s="33" t="n">
        <v>8.3256</v>
      </c>
      <c r="H560" s="19">
        <f>IF(OR(G560="",G559=""),"",LN(G560/G559))</f>
        <v/>
      </c>
      <c r="I560" s="32" t="n"/>
      <c r="J560" s="32" t="n">
        <v>20.06</v>
      </c>
      <c r="K560" s="32" t="n">
        <v>6.72</v>
      </c>
      <c r="L560" s="32" t="n"/>
      <c r="M560" s="32" t="n"/>
      <c r="N560" s="32" t="n"/>
      <c r="O560" s="32" t="n"/>
    </row>
    <row r="561">
      <c r="A561" s="31" t="n">
        <v>35514</v>
      </c>
      <c r="B561" s="32" t="n">
        <v>891</v>
      </c>
      <c r="C561" s="19">
        <f>IF(OR(B561="",B560=""),"",LN(B561/B560))</f>
        <v/>
      </c>
      <c r="D561" s="16">
        <f>STDEV(C542:C561)*SQRT(252)</f>
        <v/>
      </c>
      <c r="E561" s="32" t="n">
        <v>123.9</v>
      </c>
      <c r="F561" s="19">
        <f>IF(OR(E561="",E560=""),"",LN(E561/E560))</f>
        <v/>
      </c>
      <c r="G561" s="33" t="n">
        <v>8.3268</v>
      </c>
      <c r="H561" s="19">
        <f>IF(OR(G561="",G560=""),"",LN(G561/G560))</f>
        <v/>
      </c>
      <c r="I561" s="32" t="n"/>
      <c r="J561" s="32" t="n">
        <v>19.26</v>
      </c>
      <c r="K561" s="32" t="n">
        <v>6.75</v>
      </c>
      <c r="L561" s="32" t="n"/>
      <c r="M561" s="32" t="n"/>
      <c r="N561" s="32" t="n"/>
      <c r="O561" s="32" t="n"/>
    </row>
    <row r="562">
      <c r="A562" s="31" t="n">
        <v>35515</v>
      </c>
      <c r="B562" s="32" t="n">
        <v>892</v>
      </c>
      <c r="C562" s="19">
        <f>IF(OR(B562="",B561=""),"",LN(B562/B561))</f>
        <v/>
      </c>
      <c r="D562" s="16">
        <f>STDEV(C543:C562)*SQRT(252)</f>
        <v/>
      </c>
      <c r="E562" s="32" t="n">
        <v>124.23</v>
      </c>
      <c r="F562" s="19">
        <f>IF(OR(E562="",E561=""),"",LN(E562/E561))</f>
        <v/>
      </c>
      <c r="G562" s="33" t="n">
        <v>8.326599999999999</v>
      </c>
      <c r="H562" s="19">
        <f>IF(OR(G562="",G561=""),"",LN(G562/G561))</f>
        <v/>
      </c>
      <c r="I562" s="32" t="n"/>
      <c r="J562" s="32" t="n">
        <v>18.32</v>
      </c>
      <c r="K562" s="32" t="n">
        <v>6.8</v>
      </c>
      <c r="L562" s="32" t="n"/>
      <c r="M562" s="32" t="n"/>
      <c r="N562" s="32" t="n"/>
      <c r="O562" s="32" t="n"/>
    </row>
    <row r="563">
      <c r="A563" s="31" t="n">
        <v>35516</v>
      </c>
      <c r="B563" s="32" t="n">
        <v>896</v>
      </c>
      <c r="C563" s="19">
        <f>IF(OR(B563="",B562=""),"",LN(B563/B562))</f>
        <v/>
      </c>
      <c r="D563" s="16">
        <f>STDEV(C544:C563)*SQRT(252)</f>
        <v/>
      </c>
      <c r="E563" s="32" t="n">
        <v>123.65</v>
      </c>
      <c r="F563" s="19">
        <f>IF(OR(E563="",E562=""),"",LN(E563/E562))</f>
        <v/>
      </c>
      <c r="G563" s="33" t="n">
        <v>8.3264</v>
      </c>
      <c r="H563" s="19">
        <f>IF(OR(G563="",G562=""),"",LN(G563/G562))</f>
        <v/>
      </c>
      <c r="I563" s="32" t="n"/>
      <c r="J563" s="32" t="n">
        <v>20.5</v>
      </c>
      <c r="K563" s="32" t="n">
        <v>6.9</v>
      </c>
      <c r="L563" s="32" t="n"/>
      <c r="M563" s="32" t="n"/>
      <c r="N563" s="32" t="n"/>
      <c r="O563" s="32" t="n"/>
    </row>
    <row r="564">
      <c r="A564" s="31" t="n">
        <v>35517</v>
      </c>
      <c r="B564" s="32" t="n">
        <v>897.5</v>
      </c>
      <c r="C564" s="19">
        <f>IF(OR(B564="",B563=""),"",LN(B564/B563))</f>
        <v/>
      </c>
      <c r="D564" s="16">
        <f>STDEV(C545:C564)*SQRT(252)</f>
        <v/>
      </c>
      <c r="E564" s="32" t="n">
        <v>123.9</v>
      </c>
      <c r="F564" s="19">
        <f>IF(OR(E564="",E563=""),"",LN(E564/E563))</f>
        <v/>
      </c>
      <c r="G564" s="33" t="n">
        <v>8.3264</v>
      </c>
      <c r="H564" s="19">
        <f>IF(OR(G564="",G563=""),"",LN(G564/G563))</f>
        <v/>
      </c>
      <c r="I564" s="32" t="n"/>
      <c r="J564" s="32" t="n"/>
      <c r="K564" s="32" t="n"/>
      <c r="L564" s="32" t="n"/>
      <c r="M564" s="32" t="n"/>
      <c r="N564" s="32" t="n"/>
      <c r="O564" s="32" t="n"/>
    </row>
    <row r="565">
      <c r="A565" s="31" t="n">
        <v>35520</v>
      </c>
      <c r="B565" s="32" t="n">
        <v>898</v>
      </c>
      <c r="C565" s="19">
        <f>IF(OR(B565="",B564=""),"",LN(B565/B564))</f>
        <v/>
      </c>
      <c r="D565" s="16">
        <f>STDEV(C546:C565)*SQRT(252)</f>
        <v/>
      </c>
      <c r="E565" s="32" t="n">
        <v>123.72</v>
      </c>
      <c r="F565" s="19">
        <f>IF(OR(E565="",E564=""),"",LN(E565/E564))</f>
        <v/>
      </c>
      <c r="G565" s="33" t="n">
        <v>8.3255</v>
      </c>
      <c r="H565" s="19">
        <f>IF(OR(G565="",G564=""),"",LN(G565/G564))</f>
        <v/>
      </c>
      <c r="I565" s="32" t="n"/>
      <c r="J565" s="32" t="n">
        <v>22.14</v>
      </c>
      <c r="K565" s="32" t="n">
        <v>6.92</v>
      </c>
      <c r="L565" s="32" t="n"/>
      <c r="M565" s="32" t="n"/>
      <c r="N565" s="32" t="n"/>
      <c r="O565" s="32" t="n"/>
    </row>
    <row r="566">
      <c r="A566" s="31" t="n">
        <v>35521</v>
      </c>
      <c r="B566" s="32" t="n">
        <v>898</v>
      </c>
      <c r="C566" s="19">
        <f>IF(OR(B566="",B565=""),"",LN(B566/B565))</f>
        <v/>
      </c>
      <c r="D566" s="16">
        <f>STDEV(C547:C566)*SQRT(252)</f>
        <v/>
      </c>
      <c r="E566" s="32" t="n">
        <v>122.7</v>
      </c>
      <c r="F566" s="19">
        <f>IF(OR(E566="",E565=""),"",LN(E566/E565))</f>
        <v/>
      </c>
      <c r="G566" s="33" t="n">
        <v>8.3253</v>
      </c>
      <c r="H566" s="19">
        <f>IF(OR(G566="",G565=""),"",LN(G566/G565))</f>
        <v/>
      </c>
      <c r="I566" s="32" t="n"/>
      <c r="J566" s="32" t="n">
        <v>20.84</v>
      </c>
      <c r="K566" s="32" t="n">
        <v>6.9</v>
      </c>
      <c r="L566" s="32" t="n"/>
      <c r="M566" s="32" t="n"/>
      <c r="N566" s="32" t="n"/>
      <c r="O566" s="32" t="n"/>
    </row>
    <row r="567">
      <c r="A567" s="31" t="n">
        <v>35522</v>
      </c>
      <c r="B567" s="32" t="n">
        <v>897</v>
      </c>
      <c r="C567" s="19">
        <f>IF(OR(B567="",B566=""),"",LN(B567/B566))</f>
        <v/>
      </c>
      <c r="D567" s="16">
        <f>STDEV(C548:C567)*SQRT(252)</f>
        <v/>
      </c>
      <c r="E567" s="32" t="n">
        <v>122.72</v>
      </c>
      <c r="F567" s="19">
        <f>IF(OR(E567="",E566=""),"",LN(E567/E566))</f>
        <v/>
      </c>
      <c r="G567" s="33" t="n">
        <v>8.3263</v>
      </c>
      <c r="H567" s="19">
        <f>IF(OR(G567="",G566=""),"",LN(G567/G566))</f>
        <v/>
      </c>
      <c r="I567" s="32" t="n"/>
      <c r="J567" s="32" t="n">
        <v>21.3</v>
      </c>
      <c r="K567" s="32" t="n">
        <v>6.88</v>
      </c>
      <c r="L567" s="32" t="n"/>
      <c r="M567" s="32" t="n"/>
      <c r="N567" s="32" t="n"/>
      <c r="O567" s="32" t="n"/>
    </row>
    <row r="568">
      <c r="A568" s="31" t="n">
        <v>35523</v>
      </c>
      <c r="B568" s="32" t="n">
        <v>897</v>
      </c>
      <c r="C568" s="19">
        <f>IF(OR(B568="",B567=""),"",LN(B568/B567))</f>
        <v/>
      </c>
      <c r="D568" s="16">
        <f>STDEV(C549:C568)*SQRT(252)</f>
        <v/>
      </c>
      <c r="E568" s="32" t="n">
        <v>122.8</v>
      </c>
      <c r="F568" s="19">
        <f>IF(OR(E568="",E567=""),"",LN(E568/E567))</f>
        <v/>
      </c>
      <c r="G568" s="33" t="n">
        <v>8.3269</v>
      </c>
      <c r="H568" s="19">
        <f>IF(OR(G568="",G567=""),"",LN(G568/G567))</f>
        <v/>
      </c>
      <c r="I568" s="32" t="n"/>
      <c r="J568" s="32" t="n">
        <v>21.19</v>
      </c>
      <c r="K568" s="32" t="n">
        <v>6.86</v>
      </c>
      <c r="L568" s="32" t="n"/>
      <c r="M568" s="32" t="n"/>
      <c r="N568" s="32" t="n"/>
      <c r="O568" s="32" t="n"/>
    </row>
    <row r="569">
      <c r="A569" s="31" t="n">
        <v>35524</v>
      </c>
      <c r="B569" s="32" t="n">
        <v>895</v>
      </c>
      <c r="C569" s="19">
        <f>IF(OR(B569="",B568=""),"",LN(B569/B568))</f>
        <v/>
      </c>
      <c r="D569" s="16">
        <f>STDEV(C550:C569)*SQRT(252)</f>
        <v/>
      </c>
      <c r="E569" s="32" t="n">
        <v>124.27</v>
      </c>
      <c r="F569" s="19">
        <f>IF(OR(E569="",E568=""),"",LN(E569/E568))</f>
        <v/>
      </c>
      <c r="G569" s="33" t="n">
        <v>8.3268</v>
      </c>
      <c r="H569" s="19">
        <f>IF(OR(G569="",G568=""),"",LN(G569/G568))</f>
        <v/>
      </c>
      <c r="I569" s="32" t="n"/>
      <c r="J569" s="32" t="n">
        <v>19.23</v>
      </c>
      <c r="K569" s="32" t="n">
        <v>6.92</v>
      </c>
      <c r="L569" s="32" t="n"/>
      <c r="M569" s="32" t="n"/>
      <c r="N569" s="32" t="n"/>
      <c r="O569" s="32" t="n"/>
    </row>
    <row r="570">
      <c r="A570" s="31" t="n">
        <v>35527</v>
      </c>
      <c r="B570" s="32" t="n">
        <v>896</v>
      </c>
      <c r="C570" s="19">
        <f>IF(OR(B570="",B569=""),"",LN(B570/B569))</f>
        <v/>
      </c>
      <c r="D570" s="16">
        <f>STDEV(C551:C570)*SQRT(252)</f>
        <v/>
      </c>
      <c r="E570" s="32" t="n">
        <v>125.67</v>
      </c>
      <c r="F570" s="19">
        <f>IF(OR(E570="",E569=""),"",LN(E570/E569))</f>
        <v/>
      </c>
      <c r="G570" s="33" t="n">
        <v>8.326599999999999</v>
      </c>
      <c r="H570" s="19">
        <f>IF(OR(G570="",G569=""),"",LN(G570/G569))</f>
        <v/>
      </c>
      <c r="I570" s="32" t="n"/>
      <c r="J570" s="32" t="n">
        <v>18.51</v>
      </c>
      <c r="K570" s="32" t="n">
        <v>6.87</v>
      </c>
      <c r="L570" s="32" t="n"/>
      <c r="M570" s="32" t="n"/>
      <c r="N570" s="32" t="n"/>
      <c r="O570" s="32" t="n"/>
    </row>
    <row r="571">
      <c r="A571" s="31" t="n">
        <v>35528</v>
      </c>
      <c r="B571" s="32" t="n">
        <v>896</v>
      </c>
      <c r="C571" s="19">
        <f>IF(OR(B571="",B570=""),"",LN(B571/B570))</f>
        <v/>
      </c>
      <c r="D571" s="16">
        <f>STDEV(C552:C571)*SQRT(252)</f>
        <v/>
      </c>
      <c r="E571" s="32" t="n">
        <v>126.08</v>
      </c>
      <c r="F571" s="19">
        <f>IF(OR(E571="",E570=""),"",LN(E571/E570))</f>
        <v/>
      </c>
      <c r="G571" s="33" t="n">
        <v>8.326599999999999</v>
      </c>
      <c r="H571" s="19">
        <f>IF(OR(G571="",G570=""),"",LN(G571/G570))</f>
        <v/>
      </c>
      <c r="I571" s="32" t="n"/>
      <c r="J571" s="32" t="n">
        <v>18.44</v>
      </c>
      <c r="K571" s="32" t="n">
        <v>6.91</v>
      </c>
      <c r="L571" s="32" t="n"/>
      <c r="M571" s="32" t="n"/>
      <c r="N571" s="32" t="n"/>
      <c r="O571" s="32" t="n"/>
    </row>
    <row r="572">
      <c r="A572" s="31" t="n">
        <v>35529</v>
      </c>
      <c r="B572" s="32" t="n">
        <v>896</v>
      </c>
      <c r="C572" s="19">
        <f>IF(OR(B572="",B571=""),"",LN(B572/B571))</f>
        <v/>
      </c>
      <c r="D572" s="16">
        <f>STDEV(C553:C572)*SQRT(252)</f>
        <v/>
      </c>
      <c r="E572" s="32" t="n">
        <v>126.86</v>
      </c>
      <c r="F572" s="19">
        <f>IF(OR(E572="",E571=""),"",LN(E572/E571))</f>
        <v/>
      </c>
      <c r="G572" s="33" t="n">
        <v>8.326499999999999</v>
      </c>
      <c r="H572" s="19">
        <f>IF(OR(G572="",G571=""),"",LN(G572/G571))</f>
        <v/>
      </c>
      <c r="I572" s="32" t="n"/>
      <c r="J572" s="32" t="n">
        <v>18.56</v>
      </c>
      <c r="K572" s="32" t="n">
        <v>6.91</v>
      </c>
      <c r="L572" s="32" t="n"/>
      <c r="M572" s="32" t="n"/>
      <c r="N572" s="32" t="n"/>
      <c r="O572" s="32" t="n"/>
    </row>
    <row r="573">
      <c r="A573" s="31" t="n">
        <v>35530</v>
      </c>
      <c r="B573" s="32" t="n">
        <v>895</v>
      </c>
      <c r="C573" s="19">
        <f>IF(OR(B573="",B572=""),"",LN(B573/B572))</f>
        <v/>
      </c>
      <c r="D573" s="16">
        <f>STDEV(C554:C573)*SQRT(252)</f>
        <v/>
      </c>
      <c r="E573" s="32" t="n">
        <v>125.95</v>
      </c>
      <c r="F573" s="19">
        <f>IF(OR(E573="",E572=""),"",LN(E573/E572))</f>
        <v/>
      </c>
      <c r="G573" s="33" t="n">
        <v>8.326499999999999</v>
      </c>
      <c r="H573" s="19">
        <f>IF(OR(G573="",G572=""),"",LN(G573/G572))</f>
        <v/>
      </c>
      <c r="I573" s="32" t="n"/>
      <c r="J573" s="32" t="n">
        <v>19.01</v>
      </c>
      <c r="K573" s="32" t="n">
        <v>6.91</v>
      </c>
      <c r="L573" s="32" t="n"/>
      <c r="M573" s="32" t="n"/>
      <c r="N573" s="32" t="n"/>
      <c r="O573" s="32" t="n"/>
    </row>
    <row r="574">
      <c r="A574" s="31" t="n">
        <v>35531</v>
      </c>
      <c r="B574" s="32" t="n">
        <v>895</v>
      </c>
      <c r="C574" s="19">
        <f>IF(OR(B574="",B573=""),"",LN(B574/B573))</f>
        <v/>
      </c>
      <c r="D574" s="16">
        <f>STDEV(C555:C574)*SQRT(252)</f>
        <v/>
      </c>
      <c r="E574" s="32" t="n">
        <v>126.04</v>
      </c>
      <c r="F574" s="19">
        <f>IF(OR(E574="",E573=""),"",LN(E574/E573))</f>
        <v/>
      </c>
      <c r="G574" s="33" t="n">
        <v>8.3269</v>
      </c>
      <c r="H574" s="19">
        <f>IF(OR(G574="",G573=""),"",LN(G574/G573))</f>
        <v/>
      </c>
      <c r="I574" s="32" t="n"/>
      <c r="J574" s="32" t="n">
        <v>19.76</v>
      </c>
      <c r="K574" s="32" t="n">
        <v>6.98</v>
      </c>
      <c r="L574" s="32" t="n"/>
      <c r="M574" s="32" t="n"/>
      <c r="N574" s="32" t="n"/>
      <c r="O574" s="32" t="n"/>
    </row>
    <row r="575">
      <c r="A575" s="31" t="n">
        <v>35534</v>
      </c>
      <c r="B575" s="32" t="n">
        <v>896.5</v>
      </c>
      <c r="C575" s="19">
        <f>IF(OR(B575="",B574=""),"",LN(B575/B574))</f>
        <v/>
      </c>
      <c r="D575" s="16">
        <f>STDEV(C556:C575)*SQRT(252)</f>
        <v/>
      </c>
      <c r="E575" s="32" t="n">
        <v>126.48</v>
      </c>
      <c r="F575" s="19">
        <f>IF(OR(E575="",E574=""),"",LN(E575/E574))</f>
        <v/>
      </c>
      <c r="G575" s="33" t="n">
        <v>8.326499999999999</v>
      </c>
      <c r="H575" s="19">
        <f>IF(OR(G575="",G574=""),"",LN(G575/G574))</f>
        <v/>
      </c>
      <c r="I575" s="32" t="n"/>
      <c r="J575" s="32" t="n">
        <v>19.09</v>
      </c>
      <c r="K575" s="32" t="n">
        <v>6.98</v>
      </c>
      <c r="L575" s="32" t="n"/>
      <c r="M575" s="32" t="n"/>
      <c r="N575" s="32" t="n"/>
      <c r="O575" s="32" t="n"/>
    </row>
    <row r="576">
      <c r="A576" s="31" t="n">
        <v>35535</v>
      </c>
      <c r="B576" s="32" t="n">
        <v>897</v>
      </c>
      <c r="C576" s="19">
        <f>IF(OR(B576="",B575=""),"",LN(B576/B575))</f>
        <v/>
      </c>
      <c r="D576" s="16">
        <f>STDEV(C557:C576)*SQRT(252)</f>
        <v/>
      </c>
      <c r="E576" s="32" t="n">
        <v>126.35</v>
      </c>
      <c r="F576" s="19">
        <f>IF(OR(E576="",E575=""),"",LN(E576/E575))</f>
        <v/>
      </c>
      <c r="G576" s="33" t="n">
        <v>8.3261</v>
      </c>
      <c r="H576" s="19">
        <f>IF(OR(G576="",G575=""),"",LN(G576/G575))</f>
        <v/>
      </c>
      <c r="I576" s="32" t="n"/>
      <c r="J576" s="32" t="n">
        <v>18.25</v>
      </c>
      <c r="K576" s="32" t="n">
        <v>6.88</v>
      </c>
      <c r="L576" s="32" t="n"/>
      <c r="M576" s="32" t="n"/>
      <c r="N576" s="32" t="n"/>
      <c r="O576" s="32" t="n"/>
    </row>
    <row r="577">
      <c r="A577" s="31" t="n">
        <v>35536</v>
      </c>
      <c r="B577" s="32" t="n">
        <v>896</v>
      </c>
      <c r="C577" s="19">
        <f>IF(OR(B577="",B576=""),"",LN(B577/B576))</f>
        <v/>
      </c>
      <c r="D577" s="16">
        <f>STDEV(C558:C577)*SQRT(252)</f>
        <v/>
      </c>
      <c r="E577" s="32" t="n">
        <v>125.75</v>
      </c>
      <c r="F577" s="19">
        <f>IF(OR(E577="",E576=""),"",LN(E577/E576))</f>
        <v/>
      </c>
      <c r="G577" s="33" t="n">
        <v>8.3256</v>
      </c>
      <c r="H577" s="19">
        <f>IF(OR(G577="",G576=""),"",LN(G577/G576))</f>
        <v/>
      </c>
      <c r="I577" s="32" t="n"/>
      <c r="J577" s="32" t="n">
        <v>17.64</v>
      </c>
      <c r="K577" s="32" t="n">
        <v>6.9</v>
      </c>
      <c r="L577" s="32" t="n"/>
      <c r="M577" s="32" t="n"/>
      <c r="N577" s="32" t="n"/>
      <c r="O577" s="32" t="n"/>
    </row>
    <row r="578">
      <c r="A578" s="31" t="n">
        <v>35537</v>
      </c>
      <c r="B578" s="32" t="n">
        <v>894.5</v>
      </c>
      <c r="C578" s="19">
        <f>IF(OR(B578="",B577=""),"",LN(B578/B577))</f>
        <v/>
      </c>
      <c r="D578" s="16">
        <f>STDEV(C559:C578)*SQRT(252)</f>
        <v/>
      </c>
      <c r="E578" s="32" t="n">
        <v>126.05</v>
      </c>
      <c r="F578" s="19">
        <f>IF(OR(E578="",E577=""),"",LN(E578/E577))</f>
        <v/>
      </c>
      <c r="G578" s="33" t="n">
        <v>8.325100000000001</v>
      </c>
      <c r="H578" s="19">
        <f>IF(OR(G578="",G577=""),"",LN(G578/G577))</f>
        <v/>
      </c>
      <c r="I578" s="32" t="n"/>
      <c r="J578" s="32" t="n">
        <v>18.71</v>
      </c>
      <c r="K578" s="32" t="n">
        <v>6.86</v>
      </c>
      <c r="L578" s="32" t="n"/>
      <c r="M578" s="32" t="n"/>
      <c r="N578" s="32" t="n"/>
      <c r="O578" s="32" t="n"/>
    </row>
    <row r="579">
      <c r="A579" s="31" t="n">
        <v>35538</v>
      </c>
      <c r="B579" s="32" t="n">
        <v>896</v>
      </c>
      <c r="C579" s="19">
        <f>IF(OR(B579="",B578=""),"",LN(B579/B578))</f>
        <v/>
      </c>
      <c r="D579" s="16">
        <f>STDEV(C560:C579)*SQRT(252)</f>
        <v/>
      </c>
      <c r="E579" s="32" t="n">
        <v>125.88</v>
      </c>
      <c r="F579" s="19">
        <f>IF(OR(E579="",E578=""),"",LN(E579/E578))</f>
        <v/>
      </c>
      <c r="G579" s="33" t="n">
        <v>8.325100000000001</v>
      </c>
      <c r="H579" s="19">
        <f>IF(OR(G579="",G578=""),"",LN(G579/G578))</f>
        <v/>
      </c>
      <c r="I579" s="32" t="n"/>
      <c r="J579" s="32" t="n">
        <v>18.75</v>
      </c>
      <c r="K579" s="32" t="n">
        <v>6.84</v>
      </c>
      <c r="L579" s="32" t="n"/>
      <c r="M579" s="32" t="n"/>
      <c r="N579" s="32" t="n"/>
      <c r="O579" s="32" t="n"/>
    </row>
    <row r="580">
      <c r="A580" s="31" t="n">
        <v>35541</v>
      </c>
      <c r="B580" s="32" t="n">
        <v>895</v>
      </c>
      <c r="C580" s="19">
        <f>IF(OR(B580="",B579=""),"",LN(B580/B579))</f>
        <v/>
      </c>
      <c r="D580" s="16">
        <f>STDEV(C561:C580)*SQRT(252)</f>
        <v/>
      </c>
      <c r="E580" s="32" t="n">
        <v>125.66</v>
      </c>
      <c r="F580" s="19">
        <f>IF(OR(E580="",E579=""),"",LN(E580/E579))</f>
        <v/>
      </c>
      <c r="G580" s="33" t="n">
        <v>8.3248</v>
      </c>
      <c r="H580" s="19">
        <f>IF(OR(G580="",G579=""),"",LN(G580/G579))</f>
        <v/>
      </c>
      <c r="I580" s="32" t="n"/>
      <c r="J580" s="32" t="n">
        <v>20.1</v>
      </c>
      <c r="K580" s="32" t="n">
        <v>6.87</v>
      </c>
      <c r="L580" s="32" t="n"/>
      <c r="M580" s="32" t="n"/>
      <c r="N580" s="32" t="n"/>
      <c r="O580" s="32" t="n"/>
    </row>
    <row r="581">
      <c r="A581" s="31" t="n">
        <v>35542</v>
      </c>
      <c r="B581" s="32" t="n">
        <v>895</v>
      </c>
      <c r="C581" s="19">
        <f>IF(OR(B581="",B580=""),"",LN(B581/B580))</f>
        <v/>
      </c>
      <c r="D581" s="16">
        <f>STDEV(C562:C581)*SQRT(252)</f>
        <v/>
      </c>
      <c r="E581" s="32" t="n">
        <v>126.25</v>
      </c>
      <c r="F581" s="19">
        <f>IF(OR(E581="",E580=""),"",LN(E581/E580))</f>
        <v/>
      </c>
      <c r="G581" s="33" t="n">
        <v>8.3249</v>
      </c>
      <c r="H581" s="19">
        <f>IF(OR(G581="",G580=""),"",LN(G581/G580))</f>
        <v/>
      </c>
      <c r="I581" s="32" t="n"/>
      <c r="J581" s="32" t="n">
        <v>19.52</v>
      </c>
      <c r="K581" s="32" t="n">
        <v>6.84</v>
      </c>
      <c r="L581" s="32" t="n"/>
      <c r="M581" s="32" t="n"/>
      <c r="N581" s="32" t="n"/>
      <c r="O581" s="32" t="n"/>
    </row>
    <row r="582">
      <c r="A582" s="31" t="n">
        <v>35543</v>
      </c>
      <c r="B582" s="32" t="n">
        <v>894.5</v>
      </c>
      <c r="C582" s="19">
        <f>IF(OR(B582="",B581=""),"",LN(B582/B581))</f>
        <v/>
      </c>
      <c r="D582" s="16">
        <f>STDEV(C563:C582)*SQRT(252)</f>
        <v/>
      </c>
      <c r="E582" s="32" t="n">
        <v>126.16</v>
      </c>
      <c r="F582" s="19">
        <f>IF(OR(E582="",E581=""),"",LN(E582/E581))</f>
        <v/>
      </c>
      <c r="G582" s="33" t="n">
        <v>8.3246</v>
      </c>
      <c r="H582" s="19">
        <f>IF(OR(G582="",G581=""),"",LN(G582/G581))</f>
        <v/>
      </c>
      <c r="I582" s="32" t="n"/>
      <c r="J582" s="32" t="n">
        <v>20.48</v>
      </c>
      <c r="K582" s="32" t="n">
        <v>6.89</v>
      </c>
      <c r="L582" s="32" t="n"/>
      <c r="M582" s="32" t="n"/>
      <c r="N582" s="32" t="n"/>
      <c r="O582" s="32" t="n"/>
    </row>
    <row r="583">
      <c r="A583" s="31" t="n">
        <v>35544</v>
      </c>
      <c r="B583" s="32" t="n">
        <v>895</v>
      </c>
      <c r="C583" s="19">
        <f>IF(OR(B583="",B582=""),"",LN(B583/B582))</f>
        <v/>
      </c>
      <c r="D583" s="16">
        <f>STDEV(C564:C583)*SQRT(252)</f>
        <v/>
      </c>
      <c r="E583" s="32" t="n">
        <v>125.96</v>
      </c>
      <c r="F583" s="19">
        <f>IF(OR(E583="",E582=""),"",LN(E583/E582))</f>
        <v/>
      </c>
      <c r="G583" s="33" t="n">
        <v>8.3248</v>
      </c>
      <c r="H583" s="19">
        <f>IF(OR(G583="",G582=""),"",LN(G583/G582))</f>
        <v/>
      </c>
      <c r="I583" s="32" t="n"/>
      <c r="J583" s="32" t="n">
        <v>20.83</v>
      </c>
      <c r="K583" s="32" t="n">
        <v>6.93</v>
      </c>
      <c r="L583" s="32" t="n"/>
      <c r="M583" s="32" t="n"/>
      <c r="N583" s="32" t="n"/>
      <c r="O583" s="32" t="n"/>
    </row>
    <row r="584">
      <c r="A584" s="31" t="n">
        <v>35545</v>
      </c>
      <c r="B584" s="32" t="n">
        <v>894.5</v>
      </c>
      <c r="C584" s="19">
        <f>IF(OR(B584="",B583=""),"",LN(B584/B583))</f>
        <v/>
      </c>
      <c r="D584" s="16">
        <f>STDEV(C565:C584)*SQRT(252)</f>
        <v/>
      </c>
      <c r="E584" s="32" t="n">
        <v>125.88</v>
      </c>
      <c r="F584" s="19">
        <f>IF(OR(E584="",E583=""),"",LN(E584/E583))</f>
        <v/>
      </c>
      <c r="G584" s="33" t="n">
        <v>8.324299999999999</v>
      </c>
      <c r="H584" s="19">
        <f>IF(OR(G584="",G583=""),"",LN(G584/G583))</f>
        <v/>
      </c>
      <c r="I584" s="32" t="n"/>
      <c r="J584" s="32" t="n">
        <v>21.15</v>
      </c>
      <c r="K584" s="32" t="n">
        <v>6.94</v>
      </c>
      <c r="L584" s="32" t="n"/>
      <c r="M584" s="32" t="n"/>
      <c r="N584" s="32" t="n"/>
      <c r="O584" s="32" t="n"/>
    </row>
    <row r="585">
      <c r="A585" s="31" t="n">
        <v>35548</v>
      </c>
      <c r="B585" s="32" t="n">
        <v>894.5</v>
      </c>
      <c r="C585" s="19">
        <f>IF(OR(B585="",B584=""),"",LN(B585/B584))</f>
        <v/>
      </c>
      <c r="D585" s="16">
        <f>STDEV(C566:C585)*SQRT(252)</f>
        <v/>
      </c>
      <c r="E585" s="32" t="n">
        <v>126.68</v>
      </c>
      <c r="F585" s="19">
        <f>IF(OR(E585="",E584=""),"",LN(E585/E584))</f>
        <v/>
      </c>
      <c r="G585" s="33" t="n">
        <v>8.3249</v>
      </c>
      <c r="H585" s="19">
        <f>IF(OR(G585="",G584=""),"",LN(G585/G584))</f>
        <v/>
      </c>
      <c r="I585" s="32" t="n"/>
      <c r="J585" s="32" t="n">
        <v>21.34</v>
      </c>
      <c r="K585" s="32" t="n">
        <v>6.92</v>
      </c>
      <c r="L585" s="32" t="n"/>
      <c r="M585" s="32" t="n"/>
      <c r="N585" s="32" t="n"/>
      <c r="O585" s="32" t="n"/>
    </row>
    <row r="586">
      <c r="A586" s="31" t="n">
        <v>35549</v>
      </c>
      <c r="B586" s="32" t="n">
        <v>895</v>
      </c>
      <c r="C586" s="19">
        <f>IF(OR(B586="",B585=""),"",LN(B586/B585))</f>
        <v/>
      </c>
      <c r="D586" s="16">
        <f>STDEV(C567:C586)*SQRT(252)</f>
        <v/>
      </c>
      <c r="E586" s="32" t="n">
        <v>126.81</v>
      </c>
      <c r="F586" s="19">
        <f>IF(OR(E586="",E585=""),"",LN(E586/E585))</f>
        <v/>
      </c>
      <c r="G586" s="33" t="n">
        <v>8.3249</v>
      </c>
      <c r="H586" s="19">
        <f>IF(OR(G586="",G585=""),"",LN(G586/G585))</f>
        <v/>
      </c>
      <c r="I586" s="32" t="n"/>
      <c r="J586" s="32" t="n">
        <v>19.81</v>
      </c>
      <c r="K586" s="32" t="n">
        <v>6.77</v>
      </c>
      <c r="L586" s="32" t="n"/>
      <c r="M586" s="32" t="n"/>
      <c r="N586" s="32" t="n"/>
      <c r="O586" s="32" t="n"/>
    </row>
    <row r="587">
      <c r="A587" s="31" t="n">
        <v>35550</v>
      </c>
      <c r="B587" s="32" t="n">
        <v>894</v>
      </c>
      <c r="C587" s="19">
        <f>IF(OR(B587="",B586=""),"",LN(B587/B586))</f>
        <v/>
      </c>
      <c r="D587" s="16">
        <f>STDEV(C568:C587)*SQRT(252)</f>
        <v/>
      </c>
      <c r="E587" s="32" t="n">
        <v>127.03</v>
      </c>
      <c r="F587" s="19">
        <f>IF(OR(E587="",E586=""),"",LN(E587/E586))</f>
        <v/>
      </c>
      <c r="G587" s="33" t="n">
        <v>8.3245</v>
      </c>
      <c r="H587" s="19">
        <f>IF(OR(G587="",G586=""),"",LN(G587/G586))</f>
        <v/>
      </c>
      <c r="I587" s="32" t="n"/>
      <c r="J587" s="32" t="n">
        <v>20.06</v>
      </c>
      <c r="K587" s="32" t="n">
        <v>6.72</v>
      </c>
      <c r="L587" s="32" t="n"/>
      <c r="M587" s="32" t="n"/>
      <c r="N587" s="32" t="n"/>
      <c r="O587" s="32" t="n"/>
    </row>
    <row r="588">
      <c r="A588" s="31" t="n">
        <v>35551</v>
      </c>
      <c r="B588" s="32" t="n">
        <v>895</v>
      </c>
      <c r="C588" s="19">
        <f>IF(OR(B588="",B587=""),"",LN(B588/B587))</f>
        <v/>
      </c>
      <c r="D588" s="16">
        <f>STDEV(C569:C588)*SQRT(252)</f>
        <v/>
      </c>
      <c r="E588" s="32" t="n">
        <v>126.64</v>
      </c>
      <c r="F588" s="19">
        <f>IF(OR(E588="",E587=""),"",LN(E588/E587))</f>
        <v/>
      </c>
      <c r="G588" s="33" t="n">
        <v>8.3245</v>
      </c>
      <c r="H588" s="19">
        <f>IF(OR(G588="",G587=""),"",LN(G588/G587))</f>
        <v/>
      </c>
      <c r="I588" s="32" t="n"/>
      <c r="J588" s="32" t="n">
        <v>19.87</v>
      </c>
      <c r="K588" s="32" t="n">
        <v>6.69</v>
      </c>
      <c r="L588" s="32" t="n"/>
      <c r="M588" s="32" t="n"/>
      <c r="N588" s="32" t="n"/>
      <c r="O588" s="32" t="n"/>
    </row>
    <row r="589">
      <c r="A589" s="31" t="n">
        <v>35552</v>
      </c>
      <c r="B589" s="32" t="n">
        <v>895</v>
      </c>
      <c r="C589" s="19">
        <f>IF(OR(B589="",B588=""),"",LN(B589/B588))</f>
        <v/>
      </c>
      <c r="D589" s="16">
        <f>STDEV(C570:C589)*SQRT(252)</f>
        <v/>
      </c>
      <c r="E589" s="32" t="n">
        <v>126.57</v>
      </c>
      <c r="F589" s="19">
        <f>IF(OR(E589="",E588=""),"",LN(E589/E588))</f>
        <v/>
      </c>
      <c r="G589" s="33" t="n">
        <v>8.3245</v>
      </c>
      <c r="H589" s="19">
        <f>IF(OR(G589="",G588=""),"",LN(G589/G588))</f>
        <v/>
      </c>
      <c r="I589" s="32" t="n"/>
      <c r="J589" s="32" t="n">
        <v>17.51</v>
      </c>
      <c r="K589" s="32" t="n">
        <v>6.68</v>
      </c>
      <c r="L589" s="32" t="n"/>
      <c r="M589" s="32" t="n"/>
      <c r="N589" s="32" t="n"/>
      <c r="O589" s="32" t="n"/>
    </row>
    <row r="590">
      <c r="A590" s="31" t="n">
        <v>35555</v>
      </c>
      <c r="B590" s="32" t="n">
        <v>895</v>
      </c>
      <c r="C590" s="19">
        <f>IF(OR(B590="",B589=""),"",LN(B590/B589))</f>
        <v/>
      </c>
      <c r="D590" s="16">
        <f>STDEV(C571:C590)*SQRT(252)</f>
        <v/>
      </c>
      <c r="E590" s="32" t="n">
        <v>126.7</v>
      </c>
      <c r="F590" s="19">
        <f>IF(OR(E590="",E589=""),"",LN(E590/E589))</f>
        <v/>
      </c>
      <c r="G590" s="33" t="n">
        <v>8.3247</v>
      </c>
      <c r="H590" s="19">
        <f>IF(OR(G590="",G589=""),"",LN(G590/G589))</f>
        <v/>
      </c>
      <c r="I590" s="32" t="n"/>
      <c r="J590" s="32" t="n">
        <v>20.13</v>
      </c>
      <c r="K590" s="32" t="n">
        <v>6.67</v>
      </c>
      <c r="L590" s="32" t="n"/>
      <c r="M590" s="32" t="n"/>
      <c r="N590" s="32" t="n"/>
      <c r="O590" s="32" t="n"/>
    </row>
    <row r="591">
      <c r="A591" s="31" t="n">
        <v>35556</v>
      </c>
      <c r="B591" s="32" t="n">
        <v>897</v>
      </c>
      <c r="C591" s="19">
        <f>IF(OR(B591="",B590=""),"",LN(B591/B590))</f>
        <v/>
      </c>
      <c r="D591" s="16">
        <f>STDEV(C572:C591)*SQRT(252)</f>
        <v/>
      </c>
      <c r="E591" s="32" t="n">
        <v>125.45</v>
      </c>
      <c r="F591" s="19">
        <f>IF(OR(E591="",E590=""),"",LN(E591/E590))</f>
        <v/>
      </c>
      <c r="G591" s="33" t="n">
        <v>8.324299999999999</v>
      </c>
      <c r="H591" s="19">
        <f>IF(OR(G591="",G590=""),"",LN(G591/G590))</f>
        <v/>
      </c>
      <c r="I591" s="32" t="n"/>
      <c r="J591" s="32" t="n">
        <v>20.85</v>
      </c>
      <c r="K591" s="32" t="n">
        <v>6.67</v>
      </c>
      <c r="L591" s="32" t="n"/>
      <c r="M591" s="32" t="n"/>
      <c r="N591" s="32" t="n"/>
      <c r="O591" s="32" t="n"/>
    </row>
    <row r="592">
      <c r="A592" s="31" t="n">
        <v>35557</v>
      </c>
      <c r="B592" s="32" t="n">
        <v>897.5</v>
      </c>
      <c r="C592" s="19">
        <f>IF(OR(B592="",B591=""),"",LN(B592/B591))</f>
        <v/>
      </c>
      <c r="D592" s="16">
        <f>STDEV(C573:C592)*SQRT(252)</f>
        <v/>
      </c>
      <c r="E592" s="32" t="n">
        <v>125.09</v>
      </c>
      <c r="F592" s="19">
        <f>IF(OR(E592="",E591=""),"",LN(E592/E591))</f>
        <v/>
      </c>
      <c r="G592" s="33" t="n">
        <v>8.3238</v>
      </c>
      <c r="H592" s="19">
        <f>IF(OR(G592="",G591=""),"",LN(G592/G591))</f>
        <v/>
      </c>
      <c r="I592" s="32" t="n"/>
      <c r="J592" s="32" t="n">
        <v>21.34</v>
      </c>
      <c r="K592" s="32" t="n">
        <v>6.76</v>
      </c>
      <c r="L592" s="32" t="n"/>
      <c r="M592" s="32" t="n"/>
      <c r="N592" s="32" t="n"/>
      <c r="O592" s="32" t="n"/>
    </row>
    <row r="593">
      <c r="A593" s="31" t="n">
        <v>35558</v>
      </c>
      <c r="B593" s="32" t="n">
        <v>896</v>
      </c>
      <c r="C593" s="19">
        <f>IF(OR(B593="",B592=""),"",LN(B593/B592))</f>
        <v/>
      </c>
      <c r="D593" s="16">
        <f>STDEV(C574:C593)*SQRT(252)</f>
        <v/>
      </c>
      <c r="E593" s="32" t="n">
        <v>123.85</v>
      </c>
      <c r="F593" s="19">
        <f>IF(OR(E593="",E592=""),"",LN(E593/E592))</f>
        <v/>
      </c>
      <c r="G593" s="33" t="n">
        <v>8.323399999999999</v>
      </c>
      <c r="H593" s="19">
        <f>IF(OR(G593="",G592=""),"",LN(G593/G592))</f>
        <v/>
      </c>
      <c r="I593" s="32" t="n"/>
      <c r="J593" s="32" t="n">
        <v>21.26</v>
      </c>
      <c r="K593" s="32" t="n">
        <v>6.72</v>
      </c>
      <c r="L593" s="32" t="n"/>
      <c r="M593" s="32" t="n"/>
      <c r="N593" s="32" t="n"/>
      <c r="O593" s="32" t="n"/>
    </row>
    <row r="594">
      <c r="A594" s="31" t="n">
        <v>35559</v>
      </c>
      <c r="B594" s="32" t="n">
        <v>896</v>
      </c>
      <c r="C594" s="19">
        <f>IF(OR(B594="",B593=""),"",LN(B594/B593))</f>
        <v/>
      </c>
      <c r="D594" s="16">
        <f>STDEV(C575:C594)*SQRT(252)</f>
        <v/>
      </c>
      <c r="E594" s="32" t="n">
        <v>120.73</v>
      </c>
      <c r="F594" s="19">
        <f>IF(OR(E594="",E593=""),"",LN(E594/E593))</f>
        <v/>
      </c>
      <c r="G594" s="33" t="n">
        <v>8.3231</v>
      </c>
      <c r="H594" s="19">
        <f>IF(OR(G594="",G593=""),"",LN(G594/G593))</f>
        <v/>
      </c>
      <c r="I594" s="32" t="n"/>
      <c r="J594" s="32" t="n">
        <v>20.11</v>
      </c>
      <c r="K594" s="32" t="n">
        <v>6.67</v>
      </c>
      <c r="L594" s="32" t="n"/>
      <c r="M594" s="32" t="n"/>
      <c r="N594" s="32" t="n"/>
      <c r="O594" s="32" t="n"/>
    </row>
    <row r="595">
      <c r="A595" s="31" t="n">
        <v>35562</v>
      </c>
      <c r="B595" s="32" t="n">
        <v>894</v>
      </c>
      <c r="C595" s="19">
        <f>IF(OR(B595="",B594=""),"",LN(B595/B594))</f>
        <v/>
      </c>
      <c r="D595" s="16">
        <f>STDEV(C576:C595)*SQRT(252)</f>
        <v/>
      </c>
      <c r="E595" s="32" t="n">
        <v>118.95</v>
      </c>
      <c r="F595" s="19">
        <f>IF(OR(E595="",E594=""),"",LN(E595/E594))</f>
        <v/>
      </c>
      <c r="G595" s="33" t="n">
        <v>8.323</v>
      </c>
      <c r="H595" s="19">
        <f>IF(OR(G595="",G594=""),"",LN(G595/G594))</f>
        <v/>
      </c>
      <c r="I595" s="32" t="n"/>
      <c r="J595" s="32" t="n">
        <v>20.25</v>
      </c>
      <c r="K595" s="32" t="n">
        <v>6.65</v>
      </c>
      <c r="L595" s="32" t="n"/>
      <c r="M595" s="32" t="n"/>
      <c r="N595" s="32" t="n"/>
      <c r="O595" s="32" t="n"/>
    </row>
    <row r="596">
      <c r="A596" s="31" t="n">
        <v>35563</v>
      </c>
      <c r="B596" s="32" t="n">
        <v>895.5</v>
      </c>
      <c r="C596" s="19">
        <f>IF(OR(B596="",B595=""),"",LN(B596/B595))</f>
        <v/>
      </c>
      <c r="D596" s="16">
        <f>STDEV(C577:C596)*SQRT(252)</f>
        <v/>
      </c>
      <c r="E596" s="32" t="n">
        <v>118.75</v>
      </c>
      <c r="F596" s="19">
        <f>IF(OR(E596="",E595=""),"",LN(E596/E595))</f>
        <v/>
      </c>
      <c r="G596" s="33" t="n">
        <v>8.322800000000001</v>
      </c>
      <c r="H596" s="19">
        <f>IF(OR(G596="",G595=""),"",LN(G596/G595))</f>
        <v/>
      </c>
      <c r="I596" s="32" t="n"/>
      <c r="J596" s="32" t="n">
        <v>20.81</v>
      </c>
      <c r="K596" s="32" t="n">
        <v>6.71</v>
      </c>
      <c r="L596" s="32" t="n"/>
      <c r="M596" s="32" t="n"/>
      <c r="N596" s="32" t="n"/>
      <c r="O596" s="32" t="n"/>
    </row>
    <row r="597">
      <c r="A597" s="31" t="n">
        <v>35564</v>
      </c>
      <c r="B597" s="32" t="n">
        <v>895</v>
      </c>
      <c r="C597" s="19">
        <f>IF(OR(B597="",B596=""),"",LN(B597/B596))</f>
        <v/>
      </c>
      <c r="D597" s="16">
        <f>STDEV(C578:C597)*SQRT(252)</f>
        <v/>
      </c>
      <c r="E597" s="32" t="n">
        <v>118.33</v>
      </c>
      <c r="F597" s="19">
        <f>IF(OR(E597="",E596=""),"",LN(E597/E596))</f>
        <v/>
      </c>
      <c r="G597" s="33" t="n">
        <v>8.3225</v>
      </c>
      <c r="H597" s="19">
        <f>IF(OR(G597="",G596=""),"",LN(G597/G596))</f>
        <v/>
      </c>
      <c r="I597" s="32" t="n"/>
      <c r="J597" s="32" t="n">
        <v>21.09</v>
      </c>
      <c r="K597" s="32" t="n">
        <v>6.68</v>
      </c>
      <c r="L597" s="32" t="n"/>
      <c r="M597" s="32" t="n"/>
      <c r="N597" s="32" t="n"/>
      <c r="O597" s="32" t="n"/>
    </row>
    <row r="598">
      <c r="A598" s="31" t="n">
        <v>35565</v>
      </c>
      <c r="B598" s="32" t="n">
        <v>894</v>
      </c>
      <c r="C598" s="19">
        <f>IF(OR(B598="",B597=""),"",LN(B598/B597))</f>
        <v/>
      </c>
      <c r="D598" s="16">
        <f>STDEV(C579:C598)*SQRT(252)</f>
        <v/>
      </c>
      <c r="E598" s="32" t="n">
        <v>116.28</v>
      </c>
      <c r="F598" s="19">
        <f>IF(OR(E598="",E597=""),"",LN(E598/E597))</f>
        <v/>
      </c>
      <c r="G598" s="33" t="n">
        <v>8.322100000000001</v>
      </c>
      <c r="H598" s="19">
        <f>IF(OR(G598="",G597=""),"",LN(G598/G597))</f>
        <v/>
      </c>
      <c r="I598" s="32" t="n"/>
      <c r="J598" s="32" t="n">
        <v>19.91</v>
      </c>
      <c r="K598" s="32" t="n">
        <v>6.67</v>
      </c>
      <c r="L598" s="32" t="n"/>
      <c r="M598" s="32" t="n"/>
      <c r="N598" s="32" t="n"/>
      <c r="O598" s="32" t="n"/>
    </row>
    <row r="599">
      <c r="A599" s="31" t="n">
        <v>35566</v>
      </c>
      <c r="B599" s="32" t="n">
        <v>894</v>
      </c>
      <c r="C599" s="19">
        <f>IF(OR(B599="",B598=""),"",LN(B599/B598))</f>
        <v/>
      </c>
      <c r="D599" s="16">
        <f>STDEV(C580:C599)*SQRT(252)</f>
        <v/>
      </c>
      <c r="E599" s="32" t="n">
        <v>115.43</v>
      </c>
      <c r="F599" s="19">
        <f>IF(OR(E599="",E598=""),"",LN(E599/E598))</f>
        <v/>
      </c>
      <c r="G599" s="33" t="n">
        <v>8.3218</v>
      </c>
      <c r="H599" s="19">
        <f>IF(OR(G599="",G598=""),"",LN(G599/G598))</f>
        <v/>
      </c>
      <c r="I599" s="32" t="n"/>
      <c r="J599" s="32" t="n">
        <v>21.57</v>
      </c>
      <c r="K599" s="32" t="n">
        <v>6.7</v>
      </c>
      <c r="L599" s="32" t="n"/>
      <c r="M599" s="32" t="n"/>
      <c r="N599" s="32" t="n"/>
      <c r="O599" s="32" t="n"/>
    </row>
    <row r="600">
      <c r="A600" s="31" t="n">
        <v>35569</v>
      </c>
      <c r="B600" s="32" t="n">
        <v>894</v>
      </c>
      <c r="C600" s="19">
        <f>IF(OR(B600="",B599=""),"",LN(B600/B599))</f>
        <v/>
      </c>
      <c r="D600" s="16">
        <f>STDEV(C581:C600)*SQRT(252)</f>
        <v/>
      </c>
      <c r="E600" s="32" t="n">
        <v>116.05</v>
      </c>
      <c r="F600" s="19">
        <f>IF(OR(E600="",E599=""),"",LN(E600/E599))</f>
        <v/>
      </c>
      <c r="G600" s="33" t="n">
        <v>8.3223</v>
      </c>
      <c r="H600" s="19">
        <f>IF(OR(G600="",G599=""),"",LN(G600/G599))</f>
        <v/>
      </c>
      <c r="I600" s="32" t="n"/>
      <c r="J600" s="32" t="n">
        <v>21.48</v>
      </c>
      <c r="K600" s="32" t="n">
        <v>6.71</v>
      </c>
      <c r="L600" s="32" t="n"/>
      <c r="M600" s="32" t="n"/>
      <c r="N600" s="32" t="n"/>
      <c r="O600" s="32" t="n"/>
    </row>
    <row r="601">
      <c r="A601" s="31" t="n">
        <v>35570</v>
      </c>
      <c r="B601" s="32" t="n">
        <v>893.5</v>
      </c>
      <c r="C601" s="19">
        <f>IF(OR(B601="",B600=""),"",LN(B601/B600))</f>
        <v/>
      </c>
      <c r="D601" s="16">
        <f>STDEV(C582:C601)*SQRT(252)</f>
        <v/>
      </c>
      <c r="E601" s="32" t="n">
        <v>113.8</v>
      </c>
      <c r="F601" s="19">
        <f>IF(OR(E601="",E600=""),"",LN(E601/E600))</f>
        <v/>
      </c>
      <c r="G601" s="33" t="n">
        <v>8.321899999999999</v>
      </c>
      <c r="H601" s="19">
        <f>IF(OR(G601="",G600=""),"",LN(G601/G600))</f>
        <v/>
      </c>
      <c r="I601" s="32" t="n"/>
      <c r="J601" s="32" t="n">
        <v>19.26</v>
      </c>
      <c r="K601" s="32" t="n">
        <v>6.7</v>
      </c>
      <c r="L601" s="32" t="n"/>
      <c r="M601" s="32" t="n"/>
      <c r="N601" s="32" t="n"/>
      <c r="O601" s="32" t="n"/>
    </row>
    <row r="602">
      <c r="A602" s="31" t="n">
        <v>35571</v>
      </c>
      <c r="B602" s="32" t="n">
        <v>893.5</v>
      </c>
      <c r="C602" s="19">
        <f>IF(OR(B602="",B601=""),"",LN(B602/B601))</f>
        <v/>
      </c>
      <c r="D602" s="16">
        <f>STDEV(C583:C602)*SQRT(252)</f>
        <v/>
      </c>
      <c r="E602" s="32" t="n">
        <v>114.08</v>
      </c>
      <c r="F602" s="19">
        <f>IF(OR(E602="",E601=""),"",LN(E602/E601))</f>
        <v/>
      </c>
      <c r="G602" s="33" t="n">
        <v>8.322100000000001</v>
      </c>
      <c r="H602" s="19">
        <f>IF(OR(G602="",G601=""),"",LN(G602/G601))</f>
        <v/>
      </c>
      <c r="I602" s="32" t="n"/>
      <c r="J602" s="32" t="n">
        <v>19.28</v>
      </c>
      <c r="K602" s="32" t="n">
        <v>6.74</v>
      </c>
      <c r="L602" s="32" t="n"/>
      <c r="M602" s="32" t="n"/>
      <c r="N602" s="32" t="n"/>
      <c r="O602" s="32" t="n"/>
    </row>
    <row r="603">
      <c r="A603" s="31" t="n">
        <v>35572</v>
      </c>
      <c r="B603" s="32" t="n">
        <v>894</v>
      </c>
      <c r="C603" s="19">
        <f>IF(OR(B603="",B602=""),"",LN(B603/B602))</f>
        <v/>
      </c>
      <c r="D603" s="16">
        <f>STDEV(C584:C603)*SQRT(252)</f>
        <v/>
      </c>
      <c r="E603" s="32" t="n">
        <v>115.96</v>
      </c>
      <c r="F603" s="19">
        <f>IF(OR(E603="",E602=""),"",LN(E603/E602))</f>
        <v/>
      </c>
      <c r="G603" s="33" t="n">
        <v>8.3223</v>
      </c>
      <c r="H603" s="19">
        <f>IF(OR(G603="",G602=""),"",LN(G603/G602))</f>
        <v/>
      </c>
      <c r="I603" s="32" t="n"/>
      <c r="J603" s="32" t="n">
        <v>18.77</v>
      </c>
      <c r="K603" s="32" t="n">
        <v>6.76</v>
      </c>
      <c r="L603" s="32" t="n"/>
      <c r="M603" s="32" t="n"/>
      <c r="N603" s="32" t="n"/>
      <c r="O603" s="32" t="n"/>
    </row>
    <row r="604">
      <c r="A604" s="31" t="n">
        <v>35573</v>
      </c>
      <c r="B604" s="32" t="n">
        <v>891</v>
      </c>
      <c r="C604" s="19">
        <f>IF(OR(B604="",B603=""),"",LN(B604/B603))</f>
        <v/>
      </c>
      <c r="D604" s="16">
        <f>STDEV(C585:C604)*SQRT(252)</f>
        <v/>
      </c>
      <c r="E604" s="32" t="n">
        <v>115.8</v>
      </c>
      <c r="F604" s="19">
        <f>IF(OR(E604="",E603=""),"",LN(E604/E603))</f>
        <v/>
      </c>
      <c r="G604" s="33" t="n">
        <v>8.3223</v>
      </c>
      <c r="H604" s="19">
        <f>IF(OR(G604="",G603=""),"",LN(G604/G603))</f>
        <v/>
      </c>
      <c r="I604" s="32" t="n"/>
      <c r="J604" s="32" t="n">
        <v>18.08</v>
      </c>
      <c r="K604" s="32" t="n">
        <v>6.74</v>
      </c>
      <c r="L604" s="32" t="n"/>
      <c r="M604" s="32" t="n"/>
      <c r="N604" s="32" t="n"/>
      <c r="O604" s="32" t="n"/>
    </row>
    <row r="605">
      <c r="A605" s="31" t="n">
        <v>35577</v>
      </c>
      <c r="B605" s="32" t="n">
        <v>894.5</v>
      </c>
      <c r="C605" s="19">
        <f>IF(OR(B605="",B604=""),"",LN(B605/B604))</f>
        <v/>
      </c>
      <c r="D605" s="16">
        <f>STDEV(C586:C605)*SQRT(252)</f>
        <v/>
      </c>
      <c r="E605" s="32" t="n">
        <v>116.45</v>
      </c>
      <c r="F605" s="19">
        <f>IF(OR(E605="",E604=""),"",LN(E605/E604))</f>
        <v/>
      </c>
      <c r="G605" s="33" t="n">
        <v>8.3216</v>
      </c>
      <c r="H605" s="19">
        <f>IF(OR(G605="",G604=""),"",LN(G605/G604))</f>
        <v/>
      </c>
      <c r="I605" s="32" t="n"/>
      <c r="J605" s="32" t="n">
        <v>19.36</v>
      </c>
      <c r="K605" s="32" t="n">
        <v>6.79</v>
      </c>
      <c r="L605" s="32" t="n"/>
      <c r="M605" s="32" t="n"/>
      <c r="N605" s="32" t="n"/>
      <c r="O605" s="32" t="n"/>
    </row>
    <row r="606">
      <c r="A606" s="31" t="n">
        <v>35578</v>
      </c>
      <c r="B606" s="32" t="n">
        <v>895</v>
      </c>
      <c r="C606" s="19">
        <f>IF(OR(B606="",B605=""),"",LN(B606/B605))</f>
        <v/>
      </c>
      <c r="D606" s="16">
        <f>STDEV(C587:C606)*SQRT(252)</f>
        <v/>
      </c>
      <c r="E606" s="32" t="n">
        <v>115.52</v>
      </c>
      <c r="F606" s="19">
        <f>IF(OR(E606="",E605=""),"",LN(E606/E605))</f>
        <v/>
      </c>
      <c r="G606" s="33" t="n">
        <v>8.3224</v>
      </c>
      <c r="H606" s="19">
        <f>IF(OR(G606="",G605=""),"",LN(G606/G605))</f>
        <v/>
      </c>
      <c r="I606" s="32" t="n"/>
      <c r="J606" s="32" t="n">
        <v>19.28</v>
      </c>
      <c r="K606" s="32" t="n">
        <v>6.8</v>
      </c>
      <c r="L606" s="32" t="n"/>
      <c r="M606" s="32" t="n"/>
      <c r="N606" s="32" t="n"/>
      <c r="O606" s="32" t="n"/>
    </row>
    <row r="607">
      <c r="A607" s="31" t="n">
        <v>35579</v>
      </c>
      <c r="B607" s="32" t="n">
        <v>895</v>
      </c>
      <c r="C607" s="19">
        <f>IF(OR(B607="",B606=""),"",LN(B607/B606))</f>
        <v/>
      </c>
      <c r="D607" s="16">
        <f>STDEV(C588:C607)*SQRT(252)</f>
        <v/>
      </c>
      <c r="E607" s="32" t="n">
        <v>116.21</v>
      </c>
      <c r="F607" s="19">
        <f>IF(OR(E607="",E606=""),"",LN(E607/E606))</f>
        <v/>
      </c>
      <c r="G607" s="33" t="n">
        <v>8.3224</v>
      </c>
      <c r="H607" s="19">
        <f>IF(OR(G607="",G606=""),"",LN(G607/G606))</f>
        <v/>
      </c>
      <c r="I607" s="32" t="n"/>
      <c r="J607" s="32" t="n">
        <v>19.02</v>
      </c>
      <c r="K607" s="32" t="n">
        <v>6.75</v>
      </c>
      <c r="L607" s="32" t="n"/>
      <c r="M607" s="32" t="n"/>
      <c r="N607" s="32" t="n"/>
      <c r="O607" s="32" t="n"/>
    </row>
    <row r="608">
      <c r="A608" s="31" t="n">
        <v>35580</v>
      </c>
      <c r="B608" s="32" t="n">
        <v>893.5</v>
      </c>
      <c r="C608" s="19">
        <f>IF(OR(B608="",B607=""),"",LN(B608/B607))</f>
        <v/>
      </c>
      <c r="D608" s="16">
        <f>STDEV(C589:C608)*SQRT(252)</f>
        <v/>
      </c>
      <c r="E608" s="32" t="n">
        <v>116.4</v>
      </c>
      <c r="F608" s="19">
        <f>IF(OR(E608="",E607=""),"",LN(E608/E607))</f>
        <v/>
      </c>
      <c r="G608" s="33" t="n">
        <v>8.322100000000001</v>
      </c>
      <c r="H608" s="19">
        <f>IF(OR(G608="",G607=""),"",LN(G608/G607))</f>
        <v/>
      </c>
      <c r="I608" s="32" t="n"/>
      <c r="J608" s="32" t="n">
        <v>19.19</v>
      </c>
      <c r="K608" s="32" t="n">
        <v>6.67</v>
      </c>
      <c r="L608" s="32" t="n"/>
      <c r="M608" s="32" t="n"/>
      <c r="N608" s="32" t="n"/>
      <c r="O608" s="32" t="n"/>
    </row>
    <row r="609">
      <c r="A609" s="31" t="n">
        <v>35583</v>
      </c>
      <c r="B609" s="32" t="n">
        <v>893.5</v>
      </c>
      <c r="C609" s="19">
        <f>IF(OR(B609="",B608=""),"",LN(B609/B608))</f>
        <v/>
      </c>
      <c r="D609" s="16">
        <f>STDEV(C590:C609)*SQRT(252)</f>
        <v/>
      </c>
      <c r="E609" s="32" t="n">
        <v>116.74</v>
      </c>
      <c r="F609" s="19">
        <f>IF(OR(E609="",E608=""),"",LN(E609/E608))</f>
        <v/>
      </c>
      <c r="G609" s="33" t="n">
        <v>8.3217</v>
      </c>
      <c r="H609" s="19">
        <f>IF(OR(G609="",G608=""),"",LN(G609/G608))</f>
        <v/>
      </c>
      <c r="I609" s="32" t="n"/>
      <c r="J609" s="32" t="n">
        <v>20.85</v>
      </c>
      <c r="K609" s="32" t="n">
        <v>6.66</v>
      </c>
      <c r="L609" s="32" t="n"/>
      <c r="M609" s="32" t="n"/>
      <c r="N609" s="32" t="n"/>
      <c r="O609" s="32" t="n"/>
    </row>
    <row r="610">
      <c r="A610" s="31" t="n">
        <v>35584</v>
      </c>
      <c r="B610" s="32" t="n">
        <v>893.5</v>
      </c>
      <c r="C610" s="19">
        <f>IF(OR(B610="",B609=""),"",LN(B610/B609))</f>
        <v/>
      </c>
      <c r="D610" s="16">
        <f>STDEV(C591:C610)*SQRT(252)</f>
        <v/>
      </c>
      <c r="E610" s="32" t="n">
        <v>116.15</v>
      </c>
      <c r="F610" s="19">
        <f>IF(OR(E610="",E609=""),"",LN(E610/E609))</f>
        <v/>
      </c>
      <c r="G610" s="33" t="n">
        <v>8.321899999999999</v>
      </c>
      <c r="H610" s="19">
        <f>IF(OR(G610="",G609=""),"",LN(G610/G609))</f>
        <v/>
      </c>
      <c r="I610" s="32" t="n"/>
      <c r="J610" s="32" t="n">
        <v>20.01</v>
      </c>
      <c r="K610" s="32" t="n">
        <v>6.63</v>
      </c>
      <c r="L610" s="32" t="n"/>
      <c r="M610" s="32" t="n"/>
      <c r="N610" s="32" t="n"/>
      <c r="O610" s="32" t="n"/>
    </row>
    <row r="611">
      <c r="A611" s="31" t="n">
        <v>35585</v>
      </c>
      <c r="B611" s="32" t="n">
        <v>893.5</v>
      </c>
      <c r="C611" s="19">
        <f>IF(OR(B611="",B610=""),"",LN(B611/B610))</f>
        <v/>
      </c>
      <c r="D611" s="16">
        <f>STDEV(C592:C611)*SQRT(252)</f>
        <v/>
      </c>
      <c r="E611" s="32" t="n">
        <v>116.3</v>
      </c>
      <c r="F611" s="19">
        <f>IF(OR(E611="",E610=""),"",LN(E611/E610))</f>
        <v/>
      </c>
      <c r="G611" s="33" t="n">
        <v>8.3215</v>
      </c>
      <c r="H611" s="19">
        <f>IF(OR(G611="",G610=""),"",LN(G611/G610))</f>
        <v/>
      </c>
      <c r="I611" s="32" t="n"/>
      <c r="J611" s="32" t="n">
        <v>20.1</v>
      </c>
      <c r="K611" s="32" t="n">
        <v>6.62</v>
      </c>
      <c r="L611" s="32" t="n"/>
      <c r="M611" s="32" t="n"/>
      <c r="N611" s="32" t="n"/>
      <c r="O611" s="32" t="n"/>
    </row>
    <row r="612">
      <c r="A612" s="31" t="n">
        <v>35586</v>
      </c>
      <c r="B612" s="32" t="n">
        <v>893</v>
      </c>
      <c r="C612" s="19">
        <f>IF(OR(B612="",B611=""),"",LN(B612/B611))</f>
        <v/>
      </c>
      <c r="D612" s="16">
        <f>STDEV(C593:C612)*SQRT(252)</f>
        <v/>
      </c>
      <c r="E612" s="32" t="n">
        <v>115.67</v>
      </c>
      <c r="F612" s="19">
        <f>IF(OR(E612="",E611=""),"",LN(E612/E611))</f>
        <v/>
      </c>
      <c r="G612" s="33" t="n">
        <v>8.322100000000001</v>
      </c>
      <c r="H612" s="19">
        <f>IF(OR(G612="",G611=""),"",LN(G612/G611))</f>
        <v/>
      </c>
      <c r="I612" s="32" t="n"/>
      <c r="J612" s="32" t="n">
        <v>20.36</v>
      </c>
      <c r="K612" s="32" t="n">
        <v>6.62</v>
      </c>
      <c r="L612" s="32" t="n"/>
      <c r="M612" s="32" t="n"/>
      <c r="N612" s="32" t="n"/>
      <c r="O612" s="32" t="n"/>
    </row>
    <row r="613">
      <c r="A613" s="31" t="n">
        <v>35587</v>
      </c>
      <c r="B613" s="32" t="n">
        <v>893</v>
      </c>
      <c r="C613" s="19">
        <f>IF(OR(B613="",B612=""),"",LN(B613/B612))</f>
        <v/>
      </c>
      <c r="D613" s="16">
        <f>STDEV(C594:C613)*SQRT(252)</f>
        <v/>
      </c>
      <c r="E613" s="32" t="n">
        <v>115.4</v>
      </c>
      <c r="F613" s="19">
        <f>IF(OR(E613="",E612=""),"",LN(E613/E612))</f>
        <v/>
      </c>
      <c r="G613" s="33" t="n">
        <v>8.3232</v>
      </c>
      <c r="H613" s="19">
        <f>IF(OR(G613="",G612=""),"",LN(G613/G612))</f>
        <v/>
      </c>
      <c r="I613" s="32" t="n"/>
      <c r="J613" s="32" t="n">
        <v>18.94</v>
      </c>
      <c r="K613" s="32" t="n">
        <v>6.51</v>
      </c>
      <c r="L613" s="32" t="n"/>
      <c r="M613" s="32" t="n"/>
      <c r="N613" s="32" t="n"/>
      <c r="O613" s="32" t="n"/>
    </row>
    <row r="614">
      <c r="A614" s="31" t="n">
        <v>35590</v>
      </c>
      <c r="B614" s="32" t="n">
        <v>893.5</v>
      </c>
      <c r="C614" s="19">
        <f>IF(OR(B614="",B613=""),"",LN(B614/B613))</f>
        <v/>
      </c>
      <c r="D614" s="16">
        <f>STDEV(C595:C614)*SQRT(252)</f>
        <v/>
      </c>
      <c r="E614" s="32" t="n">
        <v>112.63</v>
      </c>
      <c r="F614" s="19">
        <f>IF(OR(E614="",E613=""),"",LN(E614/E613))</f>
        <v/>
      </c>
      <c r="G614" s="33" t="n">
        <v>8.3223</v>
      </c>
      <c r="H614" s="19">
        <f>IF(OR(G614="",G613=""),"",LN(G614/G613))</f>
        <v/>
      </c>
      <c r="I614" s="32" t="n"/>
      <c r="J614" s="32" t="n">
        <v>19.46</v>
      </c>
      <c r="K614" s="32" t="n">
        <v>6.55</v>
      </c>
      <c r="L614" s="32" t="n"/>
      <c r="M614" s="32" t="n"/>
      <c r="N614" s="32" t="n"/>
      <c r="O614" s="32" t="n"/>
    </row>
    <row r="615">
      <c r="A615" s="31" t="n">
        <v>35591</v>
      </c>
      <c r="B615" s="32" t="n">
        <v>893.5</v>
      </c>
      <c r="C615" s="19">
        <f>IF(OR(B615="",B614=""),"",LN(B615/B614))</f>
        <v/>
      </c>
      <c r="D615" s="16">
        <f>STDEV(C596:C615)*SQRT(252)</f>
        <v/>
      </c>
      <c r="E615" s="32" t="n">
        <v>112.6</v>
      </c>
      <c r="F615" s="19">
        <f>IF(OR(E615="",E614=""),"",LN(E615/E614))</f>
        <v/>
      </c>
      <c r="G615" s="33" t="n">
        <v>8.3222</v>
      </c>
      <c r="H615" s="19">
        <f>IF(OR(G615="",G614=""),"",LN(G615/G614))</f>
        <v/>
      </c>
      <c r="I615" s="32" t="n"/>
      <c r="J615" s="32" t="n">
        <v>19.04</v>
      </c>
      <c r="K615" s="32" t="n">
        <v>6.57</v>
      </c>
      <c r="L615" s="32" t="n"/>
      <c r="M615" s="32" t="n"/>
      <c r="N615" s="32" t="n"/>
      <c r="O615" s="32" t="n"/>
    </row>
    <row r="616">
      <c r="A616" s="31" t="n">
        <v>35592</v>
      </c>
      <c r="B616" s="32" t="n">
        <v>893</v>
      </c>
      <c r="C616" s="19">
        <f>IF(OR(B616="",B615=""),"",LN(B616/B615))</f>
        <v/>
      </c>
      <c r="D616" s="16">
        <f>STDEV(C597:C616)*SQRT(252)</f>
        <v/>
      </c>
      <c r="E616" s="32" t="n">
        <v>111.42</v>
      </c>
      <c r="F616" s="19">
        <f>IF(OR(E616="",E615=""),"",LN(E616/E615))</f>
        <v/>
      </c>
      <c r="G616" s="33" t="n">
        <v>8.3223</v>
      </c>
      <c r="H616" s="19">
        <f>IF(OR(G616="",G615=""),"",LN(G616/G615))</f>
        <v/>
      </c>
      <c r="I616" s="32" t="n"/>
      <c r="J616" s="32" t="n">
        <v>18.85</v>
      </c>
      <c r="K616" s="32" t="n">
        <v>6.56</v>
      </c>
      <c r="L616" s="32" t="n"/>
      <c r="M616" s="32" t="n"/>
      <c r="N616" s="32" t="n"/>
      <c r="O616" s="32" t="n"/>
    </row>
    <row r="617">
      <c r="A617" s="31" t="n">
        <v>35593</v>
      </c>
      <c r="B617" s="32" t="n">
        <v>892</v>
      </c>
      <c r="C617" s="19">
        <f>IF(OR(B617="",B616=""),"",LN(B617/B616))</f>
        <v/>
      </c>
      <c r="D617" s="16">
        <f>STDEV(C598:C617)*SQRT(252)</f>
        <v/>
      </c>
      <c r="E617" s="32" t="n">
        <v>113.98</v>
      </c>
      <c r="F617" s="19">
        <f>IF(OR(E617="",E616=""),"",LN(E617/E616))</f>
        <v/>
      </c>
      <c r="G617" s="33" t="n">
        <v>8.323499999999999</v>
      </c>
      <c r="H617" s="19">
        <f>IF(OR(G617="",G616=""),"",LN(G617/G616))</f>
        <v/>
      </c>
      <c r="I617" s="32" t="n"/>
      <c r="J617" s="32" t="n">
        <v>18.51</v>
      </c>
      <c r="K617" s="32" t="n">
        <v>6.48</v>
      </c>
      <c r="L617" s="32" t="n"/>
      <c r="M617" s="32" t="n"/>
      <c r="N617" s="32" t="n"/>
      <c r="O617" s="32" t="n"/>
    </row>
    <row r="618">
      <c r="A618" s="31" t="n">
        <v>35594</v>
      </c>
      <c r="B618" s="32" t="n">
        <v>890</v>
      </c>
      <c r="C618" s="19">
        <f>IF(OR(B618="",B617=""),"",LN(B618/B617))</f>
        <v/>
      </c>
      <c r="D618" s="16">
        <f>STDEV(C599:C618)*SQRT(252)</f>
        <v/>
      </c>
      <c r="E618" s="32" t="n">
        <v>113.5</v>
      </c>
      <c r="F618" s="19">
        <f>IF(OR(E618="",E617=""),"",LN(E618/E617))</f>
        <v/>
      </c>
      <c r="G618" s="33" t="n">
        <v>8.323</v>
      </c>
      <c r="H618" s="19">
        <f>IF(OR(G618="",G617=""),"",LN(G618/G617))</f>
        <v/>
      </c>
      <c r="I618" s="32" t="n"/>
      <c r="J618" s="32" t="n">
        <v>19.27</v>
      </c>
      <c r="K618" s="32" t="n">
        <v>6.43</v>
      </c>
      <c r="L618" s="32" t="n"/>
      <c r="M618" s="32" t="n"/>
      <c r="N618" s="32" t="n"/>
      <c r="O618" s="32" t="n"/>
    </row>
    <row r="619">
      <c r="A619" s="31" t="n">
        <v>35597</v>
      </c>
      <c r="B619" s="32" t="n">
        <v>891</v>
      </c>
      <c r="C619" s="19">
        <f>IF(OR(B619="",B618=""),"",LN(B619/B618))</f>
        <v/>
      </c>
      <c r="D619" s="16">
        <f>STDEV(C600:C619)*SQRT(252)</f>
        <v/>
      </c>
      <c r="E619" s="32" t="n">
        <v>113.49</v>
      </c>
      <c r="F619" s="19">
        <f>IF(OR(E619="",E618=""),"",LN(E619/E618))</f>
        <v/>
      </c>
      <c r="G619" s="33" t="n">
        <v>8.3231</v>
      </c>
      <c r="H619" s="19">
        <f>IF(OR(G619="",G618=""),"",LN(G619/G618))</f>
        <v/>
      </c>
      <c r="I619" s="32" t="n"/>
      <c r="J619" s="32" t="n">
        <v>19.77</v>
      </c>
      <c r="K619" s="32" t="n">
        <v>6.4</v>
      </c>
      <c r="L619" s="32" t="n"/>
      <c r="M619" s="32" t="n"/>
      <c r="N619" s="32" t="n"/>
      <c r="O619" s="32" t="n"/>
    </row>
    <row r="620">
      <c r="A620" s="31" t="n">
        <v>35598</v>
      </c>
      <c r="B620" s="32" t="n">
        <v>890</v>
      </c>
      <c r="C620" s="19">
        <f>IF(OR(B620="",B619=""),"",LN(B620/B619))</f>
        <v/>
      </c>
      <c r="D620" s="16">
        <f>STDEV(C601:C620)*SQRT(252)</f>
        <v/>
      </c>
      <c r="E620" s="32" t="n">
        <v>113.35</v>
      </c>
      <c r="F620" s="19">
        <f>IF(OR(E620="",E619=""),"",LN(E620/E619))</f>
        <v/>
      </c>
      <c r="G620" s="33" t="n">
        <v>8.322800000000001</v>
      </c>
      <c r="H620" s="19">
        <f>IF(OR(G620="",G619=""),"",LN(G620/G619))</f>
        <v/>
      </c>
      <c r="I620" s="32" t="n"/>
      <c r="J620" s="32" t="n">
        <v>20.17</v>
      </c>
      <c r="K620" s="32" t="n">
        <v>6.43</v>
      </c>
      <c r="L620" s="32" t="n"/>
      <c r="M620" s="32" t="n"/>
      <c r="N620" s="32" t="n"/>
      <c r="O620" s="32" t="n"/>
    </row>
    <row r="621">
      <c r="A621" s="31" t="n">
        <v>35599</v>
      </c>
      <c r="B621" s="32" t="n">
        <v>890</v>
      </c>
      <c r="C621" s="19">
        <f>IF(OR(B621="",B620=""),"",LN(B621/B620))</f>
        <v/>
      </c>
      <c r="D621" s="16">
        <f>STDEV(C602:C621)*SQRT(252)</f>
        <v/>
      </c>
      <c r="E621" s="32" t="n">
        <v>113.5</v>
      </c>
      <c r="F621" s="19">
        <f>IF(OR(E621="",E620=""),"",LN(E621/E620))</f>
        <v/>
      </c>
      <c r="G621" s="33" t="n">
        <v>8.3225</v>
      </c>
      <c r="H621" s="19">
        <f>IF(OR(G621="",G620=""),"",LN(G621/G620))</f>
        <v/>
      </c>
      <c r="I621" s="32" t="n"/>
      <c r="J621" s="32" t="n">
        <v>20.45</v>
      </c>
      <c r="K621" s="32" t="n">
        <v>6.4</v>
      </c>
      <c r="L621" s="32" t="n"/>
      <c r="M621" s="32" t="n"/>
      <c r="N621" s="32" t="n"/>
      <c r="O621" s="32" t="n"/>
    </row>
    <row r="622">
      <c r="A622" s="31" t="n">
        <v>35600</v>
      </c>
      <c r="B622" s="32" t="n">
        <v>890.5</v>
      </c>
      <c r="C622" s="19">
        <f>IF(OR(B622="",B621=""),"",LN(B622/B621))</f>
        <v/>
      </c>
      <c r="D622" s="16">
        <f>STDEV(C603:C622)*SQRT(252)</f>
        <v/>
      </c>
      <c r="E622" s="32" t="n">
        <v>114.09</v>
      </c>
      <c r="F622" s="19">
        <f>IF(OR(E622="",E621=""),"",LN(E622/E621))</f>
        <v/>
      </c>
      <c r="G622" s="33" t="n">
        <v>8.3215</v>
      </c>
      <c r="H622" s="19">
        <f>IF(OR(G622="",G621=""),"",LN(G622/G621))</f>
        <v/>
      </c>
      <c r="I622" s="32" t="n"/>
      <c r="J622" s="32" t="n">
        <v>20.1</v>
      </c>
      <c r="K622" s="32" t="n">
        <v>6.4</v>
      </c>
      <c r="L622" s="32" t="n"/>
      <c r="M622" s="32" t="n"/>
      <c r="N622" s="32" t="n"/>
      <c r="O622" s="32" t="n"/>
    </row>
    <row r="623">
      <c r="A623" s="31" t="n">
        <v>35601</v>
      </c>
      <c r="B623" s="32" t="n">
        <v>890</v>
      </c>
      <c r="C623" s="19">
        <f>IF(OR(B623="",B622=""),"",LN(B623/B622))</f>
        <v/>
      </c>
      <c r="D623" s="16">
        <f>STDEV(C604:C623)*SQRT(252)</f>
        <v/>
      </c>
      <c r="E623" s="32" t="n">
        <v>114.62</v>
      </c>
      <c r="F623" s="19">
        <f>IF(OR(E623="",E622=""),"",LN(E623/E622))</f>
        <v/>
      </c>
      <c r="G623" s="33" t="n">
        <v>8.3215</v>
      </c>
      <c r="H623" s="19">
        <f>IF(OR(G623="",G622=""),"",LN(G623/G622))</f>
        <v/>
      </c>
      <c r="I623" s="32" t="n"/>
      <c r="J623" s="32" t="n">
        <v>20.2</v>
      </c>
      <c r="K623" s="32" t="n">
        <v>6.37</v>
      </c>
      <c r="L623" s="32" t="n"/>
      <c r="M623" s="32" t="n"/>
      <c r="N623" s="32" t="n"/>
      <c r="O623" s="32" t="n"/>
    </row>
    <row r="624">
      <c r="A624" s="31" t="n">
        <v>35604</v>
      </c>
      <c r="B624" s="32" t="n">
        <v>890</v>
      </c>
      <c r="C624" s="19">
        <f>IF(OR(B624="",B623=""),"",LN(B624/B623))</f>
        <v/>
      </c>
      <c r="D624" s="16">
        <f>STDEV(C605:C624)*SQRT(252)</f>
        <v/>
      </c>
      <c r="E624" s="32" t="n">
        <v>115.3</v>
      </c>
      <c r="F624" s="19">
        <f>IF(OR(E624="",E623=""),"",LN(E624/E623))</f>
        <v/>
      </c>
      <c r="G624" s="33" t="n">
        <v>8.3216</v>
      </c>
      <c r="H624" s="19">
        <f>IF(OR(G624="",G623=""),"",LN(G624/G623))</f>
        <v/>
      </c>
      <c r="I624" s="32" t="n"/>
      <c r="J624" s="32" t="n">
        <v>21.19</v>
      </c>
      <c r="K624" s="32" t="n">
        <v>6.4</v>
      </c>
      <c r="L624" s="32" t="n"/>
      <c r="M624" s="32" t="n"/>
      <c r="N624" s="32" t="n"/>
      <c r="O624" s="32" t="n"/>
    </row>
    <row r="625">
      <c r="A625" s="31" t="n">
        <v>35605</v>
      </c>
      <c r="B625" s="32" t="n">
        <v>889.5</v>
      </c>
      <c r="C625" s="19">
        <f>IF(OR(B625="",B624=""),"",LN(B625/B624))</f>
        <v/>
      </c>
      <c r="D625" s="16">
        <f>STDEV(C606:C625)*SQRT(252)</f>
        <v/>
      </c>
      <c r="E625" s="32" t="n">
        <v>114.8</v>
      </c>
      <c r="F625" s="19">
        <f>IF(OR(E625="",E624=""),"",LN(E625/E624))</f>
        <v/>
      </c>
      <c r="G625" s="33" t="n">
        <v>8.321400000000001</v>
      </c>
      <c r="H625" s="19">
        <f>IF(OR(G625="",G624=""),"",LN(G625/G624))</f>
        <v/>
      </c>
      <c r="I625" s="32" t="n"/>
      <c r="J625" s="32" t="n">
        <v>20.74</v>
      </c>
      <c r="K625" s="32" t="n">
        <v>6.42</v>
      </c>
      <c r="L625" s="32" t="n"/>
      <c r="M625" s="32" t="n"/>
      <c r="N625" s="32" t="n"/>
      <c r="O625" s="32" t="n"/>
    </row>
    <row r="626">
      <c r="A626" s="31" t="n">
        <v>35606</v>
      </c>
      <c r="B626" s="32" t="n">
        <v>890</v>
      </c>
      <c r="C626" s="19">
        <f>IF(OR(B626="",B625=""),"",LN(B626/B625))</f>
        <v/>
      </c>
      <c r="D626" s="16">
        <f>STDEV(C607:C626)*SQRT(252)</f>
        <v/>
      </c>
      <c r="E626" s="32" t="n">
        <v>113.95</v>
      </c>
      <c r="F626" s="19">
        <f>IF(OR(E626="",E625=""),"",LN(E626/E625))</f>
        <v/>
      </c>
      <c r="G626" s="33" t="n">
        <v>8.321</v>
      </c>
      <c r="H626" s="19">
        <f>IF(OR(G626="",G625=""),"",LN(G626/G625))</f>
        <v/>
      </c>
      <c r="I626" s="32" t="n"/>
      <c r="J626" s="32" t="n">
        <v>21.5</v>
      </c>
      <c r="K626" s="32" t="n">
        <v>6.45</v>
      </c>
      <c r="L626" s="32" t="n"/>
      <c r="M626" s="32" t="n"/>
      <c r="N626" s="32" t="n"/>
      <c r="O626" s="32" t="n"/>
    </row>
    <row r="627">
      <c r="A627" s="31" t="n">
        <v>35607</v>
      </c>
      <c r="B627" s="32" t="n">
        <v>890</v>
      </c>
      <c r="C627" s="19">
        <f>IF(OR(B627="",B626=""),"",LN(B627/B626))</f>
        <v/>
      </c>
      <c r="D627" s="16">
        <f>STDEV(C608:C627)*SQRT(252)</f>
        <v/>
      </c>
      <c r="E627" s="32" t="n">
        <v>113.23</v>
      </c>
      <c r="F627" s="19">
        <f>IF(OR(E627="",E626=""),"",LN(E627/E626))</f>
        <v/>
      </c>
      <c r="G627" s="33" t="n">
        <v>8.321</v>
      </c>
      <c r="H627" s="19">
        <f>IF(OR(G627="",G626=""),"",LN(G627/G626))</f>
        <v/>
      </c>
      <c r="I627" s="32" t="n"/>
      <c r="J627" s="32" t="n">
        <v>21.82</v>
      </c>
      <c r="K627" s="32" t="n">
        <v>6.5</v>
      </c>
      <c r="L627" s="32" t="n"/>
      <c r="M627" s="32" t="n"/>
      <c r="N627" s="32" t="n"/>
      <c r="O627" s="32" t="n"/>
    </row>
    <row r="628">
      <c r="A628" s="31" t="n">
        <v>35608</v>
      </c>
      <c r="B628" s="32" t="n">
        <v>890</v>
      </c>
      <c r="C628" s="19">
        <f>IF(OR(B628="",B627=""),"",LN(B628/B627))</f>
        <v/>
      </c>
      <c r="D628" s="16">
        <f>STDEV(C609:C628)*SQRT(252)</f>
        <v/>
      </c>
      <c r="E628" s="32" t="n">
        <v>114.67</v>
      </c>
      <c r="F628" s="19">
        <f>IF(OR(E628="",E627=""),"",LN(E628/E627))</f>
        <v/>
      </c>
      <c r="G628" s="33" t="n">
        <v>8.329000000000001</v>
      </c>
      <c r="H628" s="19">
        <f>IF(OR(G628="",G627=""),"",LN(G628/G627))</f>
        <v/>
      </c>
      <c r="I628" s="32" t="n"/>
      <c r="J628" s="32" t="n">
        <v>21.22</v>
      </c>
      <c r="K628" s="32" t="n">
        <v>6.46</v>
      </c>
      <c r="L628" s="32" t="n"/>
      <c r="M628" s="32" t="n"/>
      <c r="N628" s="32" t="n"/>
      <c r="O628" s="32" t="n"/>
    </row>
    <row r="629">
      <c r="A629" s="31" t="n">
        <v>35611</v>
      </c>
      <c r="B629" s="32" t="n">
        <v>890</v>
      </c>
      <c r="C629" s="19">
        <f>IF(OR(B629="",B628=""),"",LN(B629/B628))</f>
        <v/>
      </c>
      <c r="D629" s="16">
        <f>STDEV(C610:C629)*SQRT(252)</f>
        <v/>
      </c>
      <c r="E629" s="32" t="n">
        <v>114.61</v>
      </c>
      <c r="F629" s="19">
        <f>IF(OR(E629="",E628=""),"",LN(E629/E628))</f>
        <v/>
      </c>
      <c r="G629" s="33" t="n">
        <v>8.3207</v>
      </c>
      <c r="H629" s="19">
        <f>IF(OR(G629="",G628=""),"",LN(G629/G628))</f>
        <v/>
      </c>
      <c r="I629" s="32" t="n"/>
      <c r="J629" s="32" t="n">
        <v>21.53</v>
      </c>
      <c r="K629" s="32" t="n">
        <v>6.51</v>
      </c>
      <c r="L629" s="32" t="n"/>
      <c r="M629" s="32" t="n"/>
      <c r="N629" s="32" t="n"/>
      <c r="O629" s="32" t="n"/>
    </row>
    <row r="630">
      <c r="A630" s="31" t="n">
        <v>35612</v>
      </c>
      <c r="B630" s="32" t="n">
        <v>890</v>
      </c>
      <c r="C630" s="19">
        <f>IF(OR(B630="",B629=""),"",LN(B630/B629))</f>
        <v/>
      </c>
      <c r="D630" s="16">
        <f>STDEV(C611:C630)*SQRT(252)</f>
        <v/>
      </c>
      <c r="E630" s="32" t="n">
        <v>114.93</v>
      </c>
      <c r="F630" s="19">
        <f>IF(OR(E630="",E629=""),"",LN(E630/E629))</f>
        <v/>
      </c>
      <c r="G630" s="33" t="n">
        <v>8.3208</v>
      </c>
      <c r="H630" s="19">
        <f>IF(OR(G630="",G629=""),"",LN(G630/G629))</f>
        <v/>
      </c>
      <c r="I630" s="32" t="n"/>
      <c r="J630" s="32" t="n">
        <v>21</v>
      </c>
      <c r="K630" s="32" t="n">
        <v>6.45</v>
      </c>
      <c r="L630" s="32" t="n"/>
      <c r="M630" s="32" t="n"/>
      <c r="N630" s="32" t="n"/>
      <c r="O630" s="32" t="n"/>
    </row>
    <row r="631">
      <c r="A631" s="31" t="n">
        <v>35613</v>
      </c>
      <c r="B631" s="32" t="n">
        <v>890.5</v>
      </c>
      <c r="C631" s="19">
        <f>IF(OR(B631="",B630=""),"",LN(B631/B630))</f>
        <v/>
      </c>
      <c r="D631" s="16">
        <f>STDEV(C612:C631)*SQRT(252)</f>
        <v/>
      </c>
      <c r="E631" s="32" t="n">
        <v>114.52</v>
      </c>
      <c r="F631" s="19">
        <f>IF(OR(E631="",E630=""),"",LN(E631/E630))</f>
        <v/>
      </c>
      <c r="G631" s="33" t="n">
        <v>8.321</v>
      </c>
      <c r="H631" s="19">
        <f>IF(OR(G631="",G630=""),"",LN(G631/G630))</f>
        <v/>
      </c>
      <c r="I631" s="32" t="n"/>
      <c r="J631" s="32" t="n">
        <v>19.7</v>
      </c>
      <c r="K631" s="32" t="n">
        <v>6.42</v>
      </c>
      <c r="L631" s="32" t="n"/>
      <c r="M631" s="32" t="n"/>
      <c r="N631" s="32" t="n"/>
      <c r="O631" s="32" t="n"/>
    </row>
    <row r="632">
      <c r="A632" s="31" t="n">
        <v>35614</v>
      </c>
      <c r="B632" s="32" t="n">
        <v>889</v>
      </c>
      <c r="C632" s="19">
        <f>IF(OR(B632="",B631=""),"",LN(B632/B631))</f>
        <v/>
      </c>
      <c r="D632" s="16">
        <f>STDEV(C613:C632)*SQRT(252)</f>
        <v/>
      </c>
      <c r="E632" s="32" t="n">
        <v>113.46</v>
      </c>
      <c r="F632" s="19">
        <f>IF(OR(E632="",E631=""),"",LN(E632/E631))</f>
        <v/>
      </c>
      <c r="G632" s="33" t="n">
        <v>8.321400000000001</v>
      </c>
      <c r="H632" s="19">
        <f>IF(OR(G632="",G631=""),"",LN(G632/G631))</f>
        <v/>
      </c>
      <c r="I632" s="32" t="n"/>
      <c r="J632" s="32" t="n">
        <v>17.82</v>
      </c>
      <c r="K632" s="32" t="n">
        <v>6.31</v>
      </c>
      <c r="L632" s="32" t="n"/>
      <c r="M632" s="32" t="n"/>
      <c r="N632" s="32" t="n"/>
      <c r="O632" s="32" t="n"/>
    </row>
    <row r="633">
      <c r="A633" s="31" t="n">
        <v>35618</v>
      </c>
      <c r="B633" s="32" t="n">
        <v>889</v>
      </c>
      <c r="C633" s="19">
        <f>IF(OR(B633="",B632=""),"",LN(B633/B632))</f>
        <v/>
      </c>
      <c r="D633" s="16">
        <f>STDEV(C614:C633)*SQRT(252)</f>
        <v/>
      </c>
      <c r="E633" s="32" t="n">
        <v>112.6</v>
      </c>
      <c r="F633" s="19">
        <f>IF(OR(E633="",E632=""),"",LN(E633/E632))</f>
        <v/>
      </c>
      <c r="G633" s="33" t="n">
        <v>8.3218</v>
      </c>
      <c r="H633" s="19">
        <f>IF(OR(G633="",G632=""),"",LN(G633/G632))</f>
        <v/>
      </c>
      <c r="I633" s="32" t="n"/>
      <c r="J633" s="32" t="n">
        <v>19.13</v>
      </c>
      <c r="K633" s="32" t="n">
        <v>6.27</v>
      </c>
      <c r="L633" s="32" t="n"/>
      <c r="M633" s="32" t="n"/>
      <c r="N633" s="32" t="n"/>
      <c r="O633" s="32" t="n"/>
    </row>
    <row r="634">
      <c r="A634" s="31" t="n">
        <v>35619</v>
      </c>
      <c r="B634" s="32" t="n">
        <v>890</v>
      </c>
      <c r="C634" s="19">
        <f>IF(OR(B634="",B633=""),"",LN(B634/B633))</f>
        <v/>
      </c>
      <c r="D634" s="16">
        <f>STDEV(C615:C634)*SQRT(252)</f>
        <v/>
      </c>
      <c r="E634" s="32" t="n">
        <v>112.76</v>
      </c>
      <c r="F634" s="19">
        <f>IF(OR(E634="",E633=""),"",LN(E634/E633))</f>
        <v/>
      </c>
      <c r="G634" s="33" t="n">
        <v>8.321899999999999</v>
      </c>
      <c r="H634" s="19">
        <f>IF(OR(G634="",G633=""),"",LN(G634/G633))</f>
        <v/>
      </c>
      <c r="I634" s="32" t="n"/>
      <c r="J634" s="32" t="n">
        <v>18.76</v>
      </c>
      <c r="K634" s="32" t="n">
        <v>6.27</v>
      </c>
      <c r="L634" s="32" t="n"/>
      <c r="M634" s="32" t="n"/>
      <c r="N634" s="32" t="n"/>
      <c r="O634" s="32" t="n"/>
    </row>
    <row r="635">
      <c r="A635" s="31" t="n">
        <v>35620</v>
      </c>
      <c r="B635" s="32" t="n">
        <v>890</v>
      </c>
      <c r="C635" s="19">
        <f>IF(OR(B635="",B634=""),"",LN(B635/B634))</f>
        <v/>
      </c>
      <c r="D635" s="16">
        <f>STDEV(C616:C635)*SQRT(252)</f>
        <v/>
      </c>
      <c r="E635" s="32" t="n">
        <v>112.97</v>
      </c>
      <c r="F635" s="19">
        <f>IF(OR(E635="",E634=""),"",LN(E635/E634))</f>
        <v/>
      </c>
      <c r="G635" s="33" t="n">
        <v>8.321999999999999</v>
      </c>
      <c r="H635" s="19">
        <f>IF(OR(G635="",G634=""),"",LN(G635/G634))</f>
        <v/>
      </c>
      <c r="I635" s="32" t="n"/>
      <c r="J635" s="32" t="n">
        <v>20.4</v>
      </c>
      <c r="K635" s="32" t="n">
        <v>6.25</v>
      </c>
      <c r="L635" s="32" t="n"/>
      <c r="M635" s="32" t="n"/>
      <c r="N635" s="32" t="n"/>
      <c r="O635" s="32" t="n"/>
    </row>
    <row r="636">
      <c r="A636" s="31" t="n">
        <v>35621</v>
      </c>
      <c r="B636" s="32" t="n">
        <v>891</v>
      </c>
      <c r="C636" s="19">
        <f>IF(OR(B636="",B635=""),"",LN(B636/B635))</f>
        <v/>
      </c>
      <c r="D636" s="16">
        <f>STDEV(C617:C636)*SQRT(252)</f>
        <v/>
      </c>
      <c r="E636" s="32" t="n">
        <v>113.08</v>
      </c>
      <c r="F636" s="19">
        <f>IF(OR(E636="",E635=""),"",LN(E636/E635))</f>
        <v/>
      </c>
      <c r="G636" s="33" t="n">
        <v>8.321300000000001</v>
      </c>
      <c r="H636" s="19">
        <f>IF(OR(G636="",G635=""),"",LN(G636/G635))</f>
        <v/>
      </c>
      <c r="I636" s="32" t="n"/>
      <c r="J636" s="32" t="n">
        <v>19.92</v>
      </c>
      <c r="K636" s="32" t="n">
        <v>6.26</v>
      </c>
      <c r="L636" s="32" t="n"/>
      <c r="M636" s="32" t="n"/>
      <c r="N636" s="32" t="n"/>
      <c r="O636" s="32" t="n"/>
    </row>
    <row r="637">
      <c r="A637" s="31" t="n">
        <v>35622</v>
      </c>
      <c r="B637" s="32" t="n">
        <v>892</v>
      </c>
      <c r="C637" s="19">
        <f>IF(OR(B637="",B636=""),"",LN(B637/B636))</f>
        <v/>
      </c>
      <c r="D637" s="16">
        <f>STDEV(C618:C637)*SQRT(252)</f>
        <v/>
      </c>
      <c r="E637" s="32" t="n">
        <v>113.88</v>
      </c>
      <c r="F637" s="19">
        <f>IF(OR(E637="",E636=""),"",LN(E637/E636))</f>
        <v/>
      </c>
      <c r="G637" s="33" t="n">
        <v>8.320600000000001</v>
      </c>
      <c r="H637" s="19">
        <f>IF(OR(G637="",G636=""),"",LN(G637/G636))</f>
        <v/>
      </c>
      <c r="I637" s="32" t="n"/>
      <c r="J637" s="32" t="n">
        <v>19.06</v>
      </c>
      <c r="K637" s="32" t="n">
        <v>6.23</v>
      </c>
      <c r="L637" s="32" t="n"/>
      <c r="M637" s="32" t="n"/>
      <c r="N637" s="32" t="n"/>
      <c r="O637" s="32" t="n"/>
    </row>
    <row r="638">
      <c r="A638" s="31" t="n">
        <v>35625</v>
      </c>
      <c r="B638" s="32" t="n">
        <v>893.5</v>
      </c>
      <c r="C638" s="19">
        <f>IF(OR(B638="",B637=""),"",LN(B638/B637))</f>
        <v/>
      </c>
      <c r="D638" s="16">
        <f>STDEV(C619:C638)*SQRT(252)</f>
        <v/>
      </c>
      <c r="E638" s="32" t="n">
        <v>113.76</v>
      </c>
      <c r="F638" s="19">
        <f>IF(OR(E638="",E637=""),"",LN(E638/E637))</f>
        <v/>
      </c>
      <c r="G638" s="33" t="n">
        <v>8.321</v>
      </c>
      <c r="H638" s="19">
        <f>IF(OR(G638="",G637=""),"",LN(G638/G637))</f>
        <v/>
      </c>
      <c r="I638" s="32" t="n"/>
      <c r="J638" s="32" t="n">
        <v>19.58</v>
      </c>
      <c r="K638" s="32" t="n">
        <v>6.26</v>
      </c>
      <c r="L638" s="32" t="n"/>
      <c r="M638" s="32" t="n"/>
      <c r="N638" s="32" t="n"/>
      <c r="O638" s="32" t="n"/>
    </row>
    <row r="639">
      <c r="A639" s="31" t="n">
        <v>35626</v>
      </c>
      <c r="B639" s="32" t="n">
        <v>894</v>
      </c>
      <c r="C639" s="19">
        <f>IF(OR(B639="",B638=""),"",LN(B639/B638))</f>
        <v/>
      </c>
      <c r="D639" s="16">
        <f>STDEV(C620:C639)*SQRT(252)</f>
        <v/>
      </c>
      <c r="E639" s="32" t="n">
        <v>115.87</v>
      </c>
      <c r="F639" s="19">
        <f>IF(OR(E639="",E638=""),"",LN(E639/E638))</f>
        <v/>
      </c>
      <c r="G639" s="33" t="n">
        <v>8.3216</v>
      </c>
      <c r="H639" s="19">
        <f>IF(OR(G639="",G638=""),"",LN(G639/G638))</f>
        <v/>
      </c>
      <c r="I639" s="32" t="n"/>
      <c r="J639" s="32" t="n">
        <v>19</v>
      </c>
      <c r="K639" s="32" t="n">
        <v>6.26</v>
      </c>
      <c r="L639" s="32" t="n"/>
      <c r="M639" s="32" t="n"/>
      <c r="N639" s="32" t="n"/>
      <c r="O639" s="32" t="n"/>
    </row>
    <row r="640">
      <c r="A640" s="31" t="n">
        <v>35627</v>
      </c>
      <c r="B640" s="32" t="n">
        <v>896</v>
      </c>
      <c r="C640" s="19">
        <f>IF(OR(B640="",B639=""),"",LN(B640/B639))</f>
        <v/>
      </c>
      <c r="D640" s="16">
        <f>STDEV(C621:C640)*SQRT(252)</f>
        <v/>
      </c>
      <c r="E640" s="32" t="n">
        <v>116.28</v>
      </c>
      <c r="F640" s="19">
        <f>IF(OR(E640="",E639=""),"",LN(E640/E639))</f>
        <v/>
      </c>
      <c r="G640" s="33" t="n">
        <v>8.321899999999999</v>
      </c>
      <c r="H640" s="19">
        <f>IF(OR(G640="",G639=""),"",LN(G640/G639))</f>
        <v/>
      </c>
      <c r="I640" s="32" t="n"/>
      <c r="J640" s="32" t="n">
        <v>19.36</v>
      </c>
      <c r="K640" s="32" t="n">
        <v>6.2</v>
      </c>
      <c r="L640" s="32" t="n"/>
      <c r="M640" s="32" t="n"/>
      <c r="N640" s="32" t="n"/>
      <c r="O640" s="32" t="n"/>
    </row>
    <row r="641">
      <c r="A641" s="31" t="n">
        <v>35628</v>
      </c>
      <c r="B641" s="32" t="n">
        <v>896</v>
      </c>
      <c r="C641" s="19">
        <f>IF(OR(B641="",B640=""),"",LN(B641/B640))</f>
        <v/>
      </c>
      <c r="D641" s="16">
        <f>STDEV(C622:C641)*SQRT(252)</f>
        <v/>
      </c>
      <c r="E641" s="32" t="n">
        <v>116.13</v>
      </c>
      <c r="F641" s="19">
        <f>IF(OR(E641="",E640=""),"",LN(E641/E640))</f>
        <v/>
      </c>
      <c r="G641" s="33" t="n">
        <v>8.321</v>
      </c>
      <c r="H641" s="19">
        <f>IF(OR(G641="",G640=""),"",LN(G641/G640))</f>
        <v/>
      </c>
      <c r="I641" s="32" t="n"/>
      <c r="J641" s="32" t="n">
        <v>20.54</v>
      </c>
      <c r="K641" s="32" t="n">
        <v>6.19</v>
      </c>
      <c r="L641" s="32" t="n"/>
      <c r="M641" s="32" t="n"/>
      <c r="N641" s="32" t="n"/>
      <c r="O641" s="32" t="n"/>
    </row>
    <row r="642">
      <c r="A642" s="31" t="n">
        <v>35629</v>
      </c>
      <c r="B642" s="32" t="n">
        <v>897</v>
      </c>
      <c r="C642" s="19">
        <f>IF(OR(B642="",B641=""),"",LN(B642/B641))</f>
        <v/>
      </c>
      <c r="D642" s="16">
        <f>STDEV(C623:C642)*SQRT(252)</f>
        <v/>
      </c>
      <c r="E642" s="32" t="n">
        <v>115.46</v>
      </c>
      <c r="F642" s="19">
        <f>IF(OR(E642="",E641=""),"",LN(E642/E641))</f>
        <v/>
      </c>
      <c r="G642" s="33" t="n">
        <v>8.3215</v>
      </c>
      <c r="H642" s="19">
        <f>IF(OR(G642="",G641=""),"",LN(G642/G641))</f>
        <v/>
      </c>
      <c r="I642" s="32" t="n"/>
      <c r="J642" s="32" t="n">
        <v>22.28</v>
      </c>
      <c r="K642" s="32" t="n">
        <v>6.24</v>
      </c>
      <c r="L642" s="32" t="n"/>
      <c r="M642" s="32" t="n"/>
      <c r="N642" s="32" t="n"/>
      <c r="O642" s="32" t="n"/>
    </row>
    <row r="643">
      <c r="A643" s="31" t="n">
        <v>35632</v>
      </c>
      <c r="B643" s="32" t="n">
        <v>894.5</v>
      </c>
      <c r="C643" s="19">
        <f>IF(OR(B643="",B642=""),"",LN(B643/B642))</f>
        <v/>
      </c>
      <c r="D643" s="16">
        <f>STDEV(C624:C643)*SQRT(252)</f>
        <v/>
      </c>
      <c r="E643" s="32" t="n">
        <v>115.88</v>
      </c>
      <c r="F643" s="19">
        <f>IF(OR(E643="",E642=""),"",LN(E643/E642))</f>
        <v/>
      </c>
      <c r="G643" s="33" t="n">
        <v>8.321099999999999</v>
      </c>
      <c r="H643" s="19">
        <f>IF(OR(G643="",G642=""),"",LN(G643/G642))</f>
        <v/>
      </c>
      <c r="I643" s="32" t="n"/>
      <c r="J643" s="32" t="n">
        <v>23.51</v>
      </c>
      <c r="K643" s="32" t="n">
        <v>6.27</v>
      </c>
      <c r="L643" s="32" t="n"/>
      <c r="M643" s="32" t="n"/>
      <c r="N643" s="32" t="n"/>
      <c r="O643" s="32" t="n"/>
    </row>
    <row r="644">
      <c r="A644" s="31" t="n">
        <v>35633</v>
      </c>
      <c r="B644" s="32" t="n">
        <v>896.5</v>
      </c>
      <c r="C644" s="19">
        <f>IF(OR(B644="",B643=""),"",LN(B644/B643))</f>
        <v/>
      </c>
      <c r="D644" s="16">
        <f>STDEV(C625:C644)*SQRT(252)</f>
        <v/>
      </c>
      <c r="E644" s="32" t="n">
        <v>115.68</v>
      </c>
      <c r="F644" s="19">
        <f>IF(OR(E644="",E643=""),"",LN(E644/E643))</f>
        <v/>
      </c>
      <c r="G644" s="33" t="n">
        <v>8.3209</v>
      </c>
      <c r="H644" s="19">
        <f>IF(OR(G644="",G643=""),"",LN(G644/G643))</f>
        <v/>
      </c>
      <c r="I644" s="32" t="n"/>
      <c r="J644" s="32" t="n">
        <v>21.77</v>
      </c>
      <c r="K644" s="32" t="n">
        <v>6.15</v>
      </c>
      <c r="L644" s="32" t="n"/>
      <c r="M644" s="32" t="n"/>
      <c r="N644" s="32" t="n"/>
      <c r="O644" s="32" t="n"/>
    </row>
    <row r="645">
      <c r="A645" s="31" t="n">
        <v>35634</v>
      </c>
      <c r="B645" s="32" t="n">
        <v>896.5</v>
      </c>
      <c r="C645" s="19">
        <f>IF(OR(B645="",B644=""),"",LN(B645/B644))</f>
        <v/>
      </c>
      <c r="D645" s="16">
        <f>STDEV(C626:C645)*SQRT(252)</f>
        <v/>
      </c>
      <c r="E645" s="32" t="n">
        <v>115.85</v>
      </c>
      <c r="F645" s="19">
        <f>IF(OR(E645="",E644=""),"",LN(E645/E644))</f>
        <v/>
      </c>
      <c r="G645" s="33" t="n">
        <v>8.3209</v>
      </c>
      <c r="H645" s="19">
        <f>IF(OR(G645="",G644=""),"",LN(G645/G644))</f>
        <v/>
      </c>
      <c r="I645" s="32" t="n"/>
      <c r="J645" s="32" t="n">
        <v>21.3</v>
      </c>
      <c r="K645" s="32" t="n">
        <v>6.14</v>
      </c>
      <c r="L645" s="32" t="n"/>
      <c r="M645" s="32" t="n"/>
      <c r="N645" s="32" t="n"/>
      <c r="O645" s="32" t="n"/>
    </row>
    <row r="646">
      <c r="A646" s="31" t="n">
        <v>35635</v>
      </c>
      <c r="B646" s="32" t="n">
        <v>895</v>
      </c>
      <c r="C646" s="19">
        <f>IF(OR(B646="",B645=""),"",LN(B646/B645))</f>
        <v/>
      </c>
      <c r="D646" s="16">
        <f>STDEV(C627:C646)*SQRT(252)</f>
        <v/>
      </c>
      <c r="E646" s="32" t="n">
        <v>115.95</v>
      </c>
      <c r="F646" s="19">
        <f>IF(OR(E646="",E645=""),"",LN(E646/E645))</f>
        <v/>
      </c>
      <c r="G646" s="33" t="n">
        <v>8.3208</v>
      </c>
      <c r="H646" s="19">
        <f>IF(OR(G646="",G645=""),"",LN(G646/G645))</f>
        <v/>
      </c>
      <c r="I646" s="32" t="n"/>
      <c r="J646" s="32" t="n">
        <v>20.96</v>
      </c>
      <c r="K646" s="32" t="n">
        <v>6.16</v>
      </c>
      <c r="L646" s="32" t="n"/>
      <c r="M646" s="32" t="n"/>
      <c r="N646" s="32" t="n"/>
      <c r="O646" s="32" t="n"/>
    </row>
    <row r="647">
      <c r="A647" s="31" t="n">
        <v>35636</v>
      </c>
      <c r="B647" s="32" t="n">
        <v>894</v>
      </c>
      <c r="C647" s="19">
        <f>IF(OR(B647="",B646=""),"",LN(B647/B646))</f>
        <v/>
      </c>
      <c r="D647" s="16">
        <f>STDEV(C628:C647)*SQRT(252)</f>
        <v/>
      </c>
      <c r="E647" s="32" t="n">
        <v>116.75</v>
      </c>
      <c r="F647" s="19">
        <f>IF(OR(E647="",E646=""),"",LN(E647/E646))</f>
        <v/>
      </c>
      <c r="G647" s="33" t="n">
        <v>8.320499999999999</v>
      </c>
      <c r="H647" s="19">
        <f>IF(OR(G647="",G646=""),"",LN(G647/G646))</f>
        <v/>
      </c>
      <c r="I647" s="32" t="n"/>
      <c r="J647" s="32" t="n">
        <v>20.82</v>
      </c>
      <c r="K647" s="32" t="n">
        <v>6.18</v>
      </c>
      <c r="L647" s="32" t="n"/>
      <c r="M647" s="32" t="n"/>
      <c r="N647" s="32" t="n"/>
      <c r="O647" s="32" t="n"/>
    </row>
    <row r="648">
      <c r="A648" s="31" t="n">
        <v>35639</v>
      </c>
      <c r="B648" s="32" t="n">
        <v>893.5</v>
      </c>
      <c r="C648" s="19">
        <f>IF(OR(B648="",B647=""),"",LN(B648/B647))</f>
        <v/>
      </c>
      <c r="D648" s="16">
        <f>STDEV(C629:C648)*SQRT(252)</f>
        <v/>
      </c>
      <c r="E648" s="32" t="n">
        <v>117.76</v>
      </c>
      <c r="F648" s="19">
        <f>IF(OR(E648="",E647=""),"",LN(E648/E647))</f>
        <v/>
      </c>
      <c r="G648" s="33" t="n">
        <v>8.3003</v>
      </c>
      <c r="H648" s="19">
        <f>IF(OR(G648="",G647=""),"",LN(G648/G647))</f>
        <v/>
      </c>
      <c r="I648" s="32" t="n"/>
      <c r="J648" s="32" t="n">
        <v>21.84</v>
      </c>
      <c r="K648" s="32" t="n">
        <v>6.16</v>
      </c>
      <c r="L648" s="32" t="n"/>
      <c r="M648" s="32" t="n"/>
      <c r="N648" s="32" t="n"/>
      <c r="O648" s="32" t="n"/>
    </row>
    <row r="649">
      <c r="A649" s="31" t="n">
        <v>35640</v>
      </c>
      <c r="B649" s="32" t="n">
        <v>894</v>
      </c>
      <c r="C649" s="19">
        <f>IF(OR(B649="",B648=""),"",LN(B649/B648))</f>
        <v/>
      </c>
      <c r="D649" s="16">
        <f>STDEV(C630:C649)*SQRT(252)</f>
        <v/>
      </c>
      <c r="E649" s="32" t="n">
        <v>118</v>
      </c>
      <c r="F649" s="19">
        <f>IF(OR(E649="",E648=""),"",LN(E649/E648))</f>
        <v/>
      </c>
      <c r="G649" s="33" t="n">
        <v>8.2913</v>
      </c>
      <c r="H649" s="19">
        <f>IF(OR(G649="",G648=""),"",LN(G649/G648))</f>
        <v/>
      </c>
      <c r="I649" s="32" t="n"/>
      <c r="J649" s="32" t="n">
        <v>22.02</v>
      </c>
      <c r="K649" s="32" t="n">
        <v>6.11</v>
      </c>
      <c r="L649" s="32" t="n"/>
      <c r="M649" s="32" t="n"/>
      <c r="N649" s="32" t="n"/>
      <c r="O649" s="32" t="n"/>
    </row>
    <row r="650">
      <c r="A650" s="31" t="n">
        <v>35641</v>
      </c>
      <c r="B650" s="32" t="n">
        <v>894</v>
      </c>
      <c r="C650" s="19">
        <f>IF(OR(B650="",B649=""),"",LN(B650/B649))</f>
        <v/>
      </c>
      <c r="D650" s="16">
        <f>STDEV(C631:C650)*SQRT(252)</f>
        <v/>
      </c>
      <c r="E650" s="32" t="n">
        <v>118.33</v>
      </c>
      <c r="F650" s="19">
        <f>IF(OR(E650="",E649=""),"",LN(E650/E649))</f>
        <v/>
      </c>
      <c r="G650" s="33" t="n">
        <v>8.2911</v>
      </c>
      <c r="H650" s="19">
        <f>IF(OR(G650="",G649=""),"",LN(G650/G649))</f>
        <v/>
      </c>
      <c r="I650" s="32" t="n"/>
      <c r="J650" s="32" t="n">
        <v>21.39</v>
      </c>
      <c r="K650" s="32" t="n">
        <v>6.05</v>
      </c>
      <c r="L650" s="32" t="n"/>
      <c r="M650" s="32" t="n"/>
      <c r="N650" s="32" t="n"/>
      <c r="O650" s="32" t="n"/>
    </row>
    <row r="651">
      <c r="A651" s="31" t="n">
        <v>35642</v>
      </c>
      <c r="B651" s="32" t="n">
        <v>892</v>
      </c>
      <c r="C651" s="19">
        <f>IF(OR(B651="",B650=""),"",LN(B651/B650))</f>
        <v/>
      </c>
      <c r="D651" s="16">
        <f>STDEV(C632:C651)*SQRT(252)</f>
        <v/>
      </c>
      <c r="E651" s="32" t="n">
        <v>118.37</v>
      </c>
      <c r="F651" s="19">
        <f>IF(OR(E651="",E650=""),"",LN(E651/E650))</f>
        <v/>
      </c>
      <c r="G651" s="33" t="n">
        <v>8.2913</v>
      </c>
      <c r="H651" s="19">
        <f>IF(OR(G651="",G650=""),"",LN(G651/G650))</f>
        <v/>
      </c>
      <c r="I651" s="32" t="n"/>
      <c r="J651" s="32" t="n">
        <v>21.48</v>
      </c>
      <c r="K651" s="32" t="n">
        <v>6.02</v>
      </c>
      <c r="L651" s="32" t="n"/>
      <c r="M651" s="32" t="n"/>
      <c r="N651" s="32" t="n"/>
      <c r="O651" s="32" t="n"/>
    </row>
    <row r="652">
      <c r="A652" s="31" t="n">
        <v>35643</v>
      </c>
      <c r="B652" s="32" t="n">
        <v>891.5</v>
      </c>
      <c r="C652" s="19">
        <f>IF(OR(B652="",B651=""),"",LN(B652/B651))</f>
        <v/>
      </c>
      <c r="D652" s="16">
        <f>STDEV(C633:C652)*SQRT(252)</f>
        <v/>
      </c>
      <c r="E652" s="32" t="n">
        <v>118.47</v>
      </c>
      <c r="F652" s="19">
        <f>IF(OR(E652="",E651=""),"",LN(E652/E651))</f>
        <v/>
      </c>
      <c r="G652" s="33" t="n">
        <v>8.3203</v>
      </c>
      <c r="H652" s="19">
        <f>IF(OR(G652="",G651=""),"",LN(G652/G651))</f>
        <v/>
      </c>
      <c r="I652" s="32" t="n"/>
      <c r="J652" s="32" t="n">
        <v>22.29</v>
      </c>
      <c r="K652" s="32" t="n">
        <v>6.2</v>
      </c>
      <c r="L652" s="32" t="n"/>
      <c r="M652" s="32" t="n"/>
      <c r="N652" s="32" t="n"/>
      <c r="O652" s="32" t="n"/>
    </row>
    <row r="653">
      <c r="A653" s="31" t="n">
        <v>35646</v>
      </c>
      <c r="B653" s="32" t="n">
        <v>891</v>
      </c>
      <c r="C653" s="19">
        <f>IF(OR(B653="",B652=""),"",LN(B653/B652))</f>
        <v/>
      </c>
      <c r="D653" s="16">
        <f>STDEV(C634:C653)*SQRT(252)</f>
        <v/>
      </c>
      <c r="E653" s="32" t="n">
        <v>118.34</v>
      </c>
      <c r="F653" s="19">
        <f>IF(OR(E653="",E652=""),"",LN(E653/E652))</f>
        <v/>
      </c>
      <c r="G653" s="33" t="n">
        <v>8.320499999999999</v>
      </c>
      <c r="H653" s="19">
        <f>IF(OR(G653="",G652=""),"",LN(G653/G652))</f>
        <v/>
      </c>
      <c r="I653" s="32" t="n"/>
      <c r="J653" s="32" t="n">
        <v>21.94</v>
      </c>
      <c r="K653" s="32" t="n">
        <v>6.23</v>
      </c>
      <c r="L653" s="32" t="n"/>
      <c r="M653" s="32" t="n"/>
      <c r="N653" s="32" t="n"/>
      <c r="O653" s="32" t="n"/>
    </row>
    <row r="654">
      <c r="A654" s="31" t="n">
        <v>35647</v>
      </c>
      <c r="B654" s="32" t="n">
        <v>893</v>
      </c>
      <c r="C654" s="19">
        <f>IF(OR(B654="",B653=""),"",LN(B654/B653))</f>
        <v/>
      </c>
      <c r="D654" s="16">
        <f>STDEV(C635:C654)*SQRT(252)</f>
        <v/>
      </c>
      <c r="E654" s="32" t="n">
        <v>119.26</v>
      </c>
      <c r="F654" s="19">
        <f>IF(OR(E654="",E653=""),"",LN(E654/E653))</f>
        <v/>
      </c>
      <c r="G654" s="33" t="n">
        <v>8.3203</v>
      </c>
      <c r="H654" s="19">
        <f>IF(OR(G654="",G653=""),"",LN(G654/G653))</f>
        <v/>
      </c>
      <c r="I654" s="32" t="n"/>
      <c r="J654" s="32" t="n">
        <v>20.64</v>
      </c>
      <c r="K654" s="32" t="n">
        <v>6.23</v>
      </c>
      <c r="L654" s="32" t="n"/>
      <c r="M654" s="32" t="n"/>
      <c r="N654" s="32" t="n"/>
      <c r="O654" s="32" t="n"/>
    </row>
    <row r="655">
      <c r="A655" s="31" t="n">
        <v>35648</v>
      </c>
      <c r="B655" s="32" t="n">
        <v>895.5</v>
      </c>
      <c r="C655" s="19">
        <f>IF(OR(B655="",B654=""),"",LN(B655/B654))</f>
        <v/>
      </c>
      <c r="D655" s="16">
        <f>STDEV(C636:C655)*SQRT(252)</f>
        <v/>
      </c>
      <c r="E655" s="32" t="n">
        <v>118.65</v>
      </c>
      <c r="F655" s="19">
        <f>IF(OR(E655="",E654=""),"",LN(E655/E654))</f>
        <v/>
      </c>
      <c r="G655" s="33" t="n">
        <v>8.32</v>
      </c>
      <c r="H655" s="19">
        <f>IF(OR(G655="",G654=""),"",LN(G655/G654))</f>
        <v/>
      </c>
      <c r="I655" s="32" t="n"/>
      <c r="J655" s="32" t="n">
        <v>20.05</v>
      </c>
      <c r="K655" s="32" t="n">
        <v>6.21</v>
      </c>
      <c r="L655" s="32" t="n"/>
      <c r="M655" s="32" t="n"/>
      <c r="N655" s="32" t="n"/>
      <c r="O655" s="32" t="n"/>
    </row>
    <row r="656">
      <c r="A656" s="31" t="n">
        <v>35649</v>
      </c>
      <c r="B656" s="32" t="n">
        <v>895.5</v>
      </c>
      <c r="C656" s="19">
        <f>IF(OR(B656="",B655=""),"",LN(B656/B655))</f>
        <v/>
      </c>
      <c r="D656" s="16">
        <f>STDEV(C637:C656)*SQRT(252)</f>
        <v/>
      </c>
      <c r="E656" s="32" t="n">
        <v>118.4</v>
      </c>
      <c r="F656" s="19">
        <f>IF(OR(E656="",E655=""),"",LN(E656/E655))</f>
        <v/>
      </c>
      <c r="G656" s="33" t="n">
        <v>8.3203</v>
      </c>
      <c r="H656" s="19">
        <f>IF(OR(G656="",G655=""),"",LN(G656/G655))</f>
        <v/>
      </c>
      <c r="I656" s="32" t="n"/>
      <c r="J656" s="32" t="n">
        <v>19.77</v>
      </c>
      <c r="K656" s="32" t="n">
        <v>6.24</v>
      </c>
      <c r="L656" s="32" t="n"/>
      <c r="M656" s="32" t="n"/>
      <c r="N656" s="32" t="n"/>
      <c r="O656" s="32" t="n"/>
    </row>
    <row r="657">
      <c r="A657" s="31" t="n">
        <v>35650</v>
      </c>
      <c r="B657" s="32" t="n">
        <v>896.5</v>
      </c>
      <c r="C657" s="19">
        <f>IF(OR(B657="",B656=""),"",LN(B657/B656))</f>
        <v/>
      </c>
      <c r="D657" s="16">
        <f>STDEV(C638:C657)*SQRT(252)</f>
        <v/>
      </c>
      <c r="E657" s="32" t="n">
        <v>115.3</v>
      </c>
      <c r="F657" s="19">
        <f>IF(OR(E657="",E656=""),"",LN(E657/E656))</f>
        <v/>
      </c>
      <c r="G657" s="33" t="n">
        <v>8.319699999999999</v>
      </c>
      <c r="H657" s="19">
        <f>IF(OR(G657="",G656=""),"",LN(G657/G656))</f>
        <v/>
      </c>
      <c r="I657" s="32" t="n"/>
      <c r="J657" s="32" t="n">
        <v>22.46</v>
      </c>
      <c r="K657" s="32" t="n">
        <v>6.38</v>
      </c>
      <c r="L657" s="32" t="n"/>
      <c r="M657" s="32" t="n"/>
      <c r="N657" s="32" t="n"/>
      <c r="O657" s="32" t="n"/>
    </row>
    <row r="658">
      <c r="A658" s="31" t="n">
        <v>35653</v>
      </c>
      <c r="B658" s="32" t="n">
        <v>895.5</v>
      </c>
      <c r="C658" s="19">
        <f>IF(OR(B658="",B657=""),"",LN(B658/B657))</f>
        <v/>
      </c>
      <c r="D658" s="16">
        <f>STDEV(C639:C658)*SQRT(252)</f>
        <v/>
      </c>
      <c r="E658" s="32" t="n">
        <v>115.85</v>
      </c>
      <c r="F658" s="19">
        <f>IF(OR(E658="",E657=""),"",LN(E658/E657))</f>
        <v/>
      </c>
      <c r="G658" s="33" t="n">
        <v>8.319599999999999</v>
      </c>
      <c r="H658" s="19">
        <f>IF(OR(G658="",G657=""),"",LN(G658/G657))</f>
        <v/>
      </c>
      <c r="I658" s="32" t="n"/>
      <c r="J658" s="32" t="n">
        <v>22.77</v>
      </c>
      <c r="K658" s="32" t="n">
        <v>6.36</v>
      </c>
      <c r="L658" s="32" t="n"/>
      <c r="M658" s="32" t="n"/>
      <c r="N658" s="32" t="n"/>
      <c r="O658" s="32" t="n"/>
    </row>
    <row r="659">
      <c r="A659" s="31" t="n">
        <v>35654</v>
      </c>
      <c r="B659" s="32" t="n">
        <v>896.5</v>
      </c>
      <c r="C659" s="19">
        <f>IF(OR(B659="",B658=""),"",LN(B659/B658))</f>
        <v/>
      </c>
      <c r="D659" s="16">
        <f>STDEV(C640:C659)*SQRT(252)</f>
        <v/>
      </c>
      <c r="E659" s="32" t="n">
        <v>116.21</v>
      </c>
      <c r="F659" s="19">
        <f>IF(OR(E659="",E658=""),"",LN(E659/E658))</f>
        <v/>
      </c>
      <c r="G659" s="33" t="n">
        <v>8.319100000000001</v>
      </c>
      <c r="H659" s="19">
        <f>IF(OR(G659="",G658=""),"",LN(G659/G658))</f>
        <v/>
      </c>
      <c r="I659" s="32" t="n"/>
      <c r="J659" s="32" t="n">
        <v>23.75</v>
      </c>
      <c r="K659" s="32" t="n">
        <v>6.39</v>
      </c>
      <c r="L659" s="32" t="n"/>
      <c r="M659" s="32" t="n"/>
      <c r="N659" s="32" t="n"/>
      <c r="O659" s="32" t="n"/>
    </row>
    <row r="660">
      <c r="A660" s="31" t="n">
        <v>35655</v>
      </c>
      <c r="B660" s="32" t="n">
        <v>897</v>
      </c>
      <c r="C660" s="19">
        <f>IF(OR(B660="",B659=""),"",LN(B660/B659))</f>
        <v/>
      </c>
      <c r="D660" s="16">
        <f>STDEV(C641:C660)*SQRT(252)</f>
        <v/>
      </c>
      <c r="E660" s="32" t="n">
        <v>115.78</v>
      </c>
      <c r="F660" s="19">
        <f>IF(OR(E660="",E659=""),"",LN(E660/E659))</f>
        <v/>
      </c>
      <c r="G660" s="33" t="n">
        <v>8.3116</v>
      </c>
      <c r="H660" s="19">
        <f>IF(OR(G660="",G659=""),"",LN(G660/G659))</f>
        <v/>
      </c>
      <c r="I660" s="32" t="n"/>
      <c r="J660" s="32" t="n">
        <v>24.52</v>
      </c>
      <c r="K660" s="32" t="n">
        <v>6.36</v>
      </c>
      <c r="L660" s="32" t="n"/>
      <c r="M660" s="32" t="n"/>
      <c r="N660" s="32" t="n"/>
      <c r="O660" s="32" t="n"/>
    </row>
    <row r="661">
      <c r="A661" s="31" t="n">
        <v>35656</v>
      </c>
      <c r="B661" s="32" t="n">
        <v>897</v>
      </c>
      <c r="C661" s="19">
        <f>IF(OR(B661="",B660=""),"",LN(B661/B660))</f>
        <v/>
      </c>
      <c r="D661" s="16">
        <f>STDEV(C642:C661)*SQRT(252)</f>
        <v/>
      </c>
      <c r="E661" s="32" t="n">
        <v>117.75</v>
      </c>
      <c r="F661" s="19">
        <f>IF(OR(E661="",E660=""),"",LN(E661/E660))</f>
        <v/>
      </c>
      <c r="G661" s="33" t="n">
        <v>8.3193</v>
      </c>
      <c r="H661" s="19">
        <f>IF(OR(G661="",G660=""),"",LN(G661/G660))</f>
        <v/>
      </c>
      <c r="I661" s="32" t="n"/>
      <c r="J661" s="32" t="n">
        <v>23.11</v>
      </c>
      <c r="K661" s="32" t="n">
        <v>6.27</v>
      </c>
      <c r="L661" s="32" t="n"/>
      <c r="M661" s="32" t="n"/>
      <c r="N661" s="32" t="n"/>
      <c r="O661" s="32" t="n"/>
    </row>
    <row r="662">
      <c r="A662" s="31" t="n">
        <v>35657</v>
      </c>
      <c r="B662" s="32" t="n">
        <v>897</v>
      </c>
      <c r="C662" s="19">
        <f>IF(OR(B662="",B661=""),"",LN(B662/B661))</f>
        <v/>
      </c>
      <c r="D662" s="16">
        <f>STDEV(C643:C662)*SQRT(252)</f>
        <v/>
      </c>
      <c r="E662" s="32" t="n">
        <v>117.8</v>
      </c>
      <c r="F662" s="19">
        <f>IF(OR(E662="",E661=""),"",LN(E662/E661))</f>
        <v/>
      </c>
      <c r="G662" s="33" t="n">
        <v>8.3119</v>
      </c>
      <c r="H662" s="19">
        <f>IF(OR(G662="",G661=""),"",LN(G662/G661))</f>
        <v/>
      </c>
      <c r="I662" s="32" t="n"/>
      <c r="J662" s="32" t="n">
        <v>24.45</v>
      </c>
      <c r="K662" s="32" t="n">
        <v>6.27</v>
      </c>
      <c r="L662" s="32" t="n"/>
      <c r="M662" s="32" t="n"/>
      <c r="N662" s="32" t="n"/>
      <c r="O662" s="32" t="n"/>
    </row>
    <row r="663">
      <c r="A663" s="31" t="n">
        <v>35660</v>
      </c>
      <c r="B663" s="32" t="n">
        <v>900.5</v>
      </c>
      <c r="C663" s="19">
        <f>IF(OR(B663="",B662=""),"",LN(B663/B662))</f>
        <v/>
      </c>
      <c r="D663" s="16">
        <f>STDEV(C644:C663)*SQRT(252)</f>
        <v/>
      </c>
      <c r="E663" s="32" t="n">
        <v>117.81</v>
      </c>
      <c r="F663" s="19">
        <f>IF(OR(E663="",E662=""),"",LN(E663/E662))</f>
        <v/>
      </c>
      <c r="G663" s="33" t="n">
        <v>8.3185</v>
      </c>
      <c r="H663" s="19">
        <f>IF(OR(G663="",G662=""),"",LN(G663/G662))</f>
        <v/>
      </c>
      <c r="I663" s="32" t="n"/>
      <c r="J663" s="32" t="n">
        <v>24.37</v>
      </c>
      <c r="K663" s="32" t="n">
        <v>6.21</v>
      </c>
      <c r="L663" s="32" t="n"/>
      <c r="M663" s="32" t="n"/>
      <c r="N663" s="32" t="n"/>
      <c r="O663" s="32" t="n"/>
    </row>
    <row r="664">
      <c r="A664" s="31" t="n">
        <v>35661</v>
      </c>
      <c r="B664" s="32" t="n">
        <v>900.5</v>
      </c>
      <c r="C664" s="19">
        <f>IF(OR(B664="",B663=""),"",LN(B664/B663))</f>
        <v/>
      </c>
      <c r="D664" s="16">
        <f>STDEV(C645:C664)*SQRT(252)</f>
        <v/>
      </c>
      <c r="E664" s="32" t="n">
        <v>118.45</v>
      </c>
      <c r="F664" s="19">
        <f>IF(OR(E664="",E663=""),"",LN(E664/E663))</f>
        <v/>
      </c>
      <c r="G664" s="33" t="n">
        <v>8.319000000000001</v>
      </c>
      <c r="H664" s="19">
        <f>IF(OR(G664="",G663=""),"",LN(G664/G663))</f>
        <v/>
      </c>
      <c r="I664" s="32" t="n"/>
      <c r="J664" s="32" t="n">
        <v>22.64</v>
      </c>
      <c r="K664" s="32" t="n">
        <v>6.21</v>
      </c>
      <c r="L664" s="32" t="n"/>
      <c r="M664" s="32" t="n"/>
      <c r="N664" s="32" t="n"/>
      <c r="O664" s="32" t="n"/>
    </row>
    <row r="665">
      <c r="A665" s="31" t="n">
        <v>35662</v>
      </c>
      <c r="B665" s="32" t="n">
        <v>901</v>
      </c>
      <c r="C665" s="19">
        <f>IF(OR(B665="",B664=""),"",LN(B665/B664))</f>
        <v/>
      </c>
      <c r="D665" s="16">
        <f>STDEV(C646:C665)*SQRT(252)</f>
        <v/>
      </c>
      <c r="E665" s="32" t="n">
        <v>118.08</v>
      </c>
      <c r="F665" s="19">
        <f>IF(OR(E665="",E664=""),"",LN(E665/E664))</f>
        <v/>
      </c>
      <c r="G665" s="33" t="n">
        <v>8.32</v>
      </c>
      <c r="H665" s="19">
        <f>IF(OR(G665="",G664=""),"",LN(G665/G664))</f>
        <v/>
      </c>
      <c r="I665" s="32" t="n"/>
      <c r="J665" s="32" t="n">
        <v>21.09</v>
      </c>
      <c r="K665" s="32" t="n">
        <v>6.24</v>
      </c>
      <c r="L665" s="32" t="n"/>
      <c r="M665" s="32" t="n"/>
      <c r="N665" s="32" t="n"/>
      <c r="O665" s="32" t="n"/>
    </row>
    <row r="666">
      <c r="A666" s="31" t="n">
        <v>35663</v>
      </c>
      <c r="B666" s="32" t="n">
        <v>898.9</v>
      </c>
      <c r="C666" s="19">
        <f>IF(OR(B666="",B665=""),"",LN(B666/B665))</f>
        <v/>
      </c>
      <c r="D666" s="16">
        <f>STDEV(C647:C666)*SQRT(252)</f>
        <v/>
      </c>
      <c r="E666" s="32" t="n">
        <v>117.78</v>
      </c>
      <c r="F666" s="19">
        <f>IF(OR(E666="",E665=""),"",LN(E666/E665))</f>
        <v/>
      </c>
      <c r="G666" s="33" t="n">
        <v>8.319100000000001</v>
      </c>
      <c r="H666" s="19">
        <f>IF(OR(G666="",G665=""),"",LN(G666/G665))</f>
        <v/>
      </c>
      <c r="I666" s="32" t="n"/>
      <c r="J666" s="32" t="n">
        <v>23.83</v>
      </c>
      <c r="K666" s="32" t="n">
        <v>6.3</v>
      </c>
      <c r="L666" s="32" t="n"/>
      <c r="M666" s="32" t="n"/>
      <c r="N666" s="32" t="n"/>
      <c r="O666" s="32" t="n"/>
    </row>
    <row r="667">
      <c r="A667" s="31" t="n">
        <v>35664</v>
      </c>
      <c r="B667" s="32" t="n">
        <v>902</v>
      </c>
      <c r="C667" s="19">
        <f>IF(OR(B667="",B666=""),"",LN(B667/B666))</f>
        <v/>
      </c>
      <c r="D667" s="16">
        <f>STDEV(C648:C667)*SQRT(252)</f>
        <v/>
      </c>
      <c r="E667" s="32" t="n">
        <v>117.26</v>
      </c>
      <c r="F667" s="19">
        <f>IF(OR(E667="",E666=""),"",LN(E667/E666))</f>
        <v/>
      </c>
      <c r="G667" s="33" t="n">
        <v>8.319000000000001</v>
      </c>
      <c r="H667" s="19">
        <f>IF(OR(G667="",G666=""),"",LN(G667/G666))</f>
        <v/>
      </c>
      <c r="I667" s="32" t="n"/>
      <c r="J667" s="32" t="n">
        <v>24.74</v>
      </c>
      <c r="K667" s="32" t="n">
        <v>6.38</v>
      </c>
      <c r="L667" s="32" t="n"/>
      <c r="M667" s="32" t="n"/>
      <c r="N667" s="32" t="n"/>
      <c r="O667" s="32" t="n"/>
    </row>
    <row r="668">
      <c r="A668" s="31" t="n">
        <v>35667</v>
      </c>
      <c r="B668" s="32" t="n">
        <v>907</v>
      </c>
      <c r="C668" s="19">
        <f>IF(OR(B668="",B667=""),"",LN(B668/B667))</f>
        <v/>
      </c>
      <c r="D668" s="16">
        <f>STDEV(C649:C668)*SQRT(252)</f>
        <v/>
      </c>
      <c r="E668" s="32" t="n">
        <v>118.73</v>
      </c>
      <c r="F668" s="19">
        <f>IF(OR(E668="",E667=""),"",LN(E668/E667))</f>
        <v/>
      </c>
      <c r="G668" s="33" t="n">
        <v>8.319000000000001</v>
      </c>
      <c r="H668" s="19">
        <f>IF(OR(G668="",G667=""),"",LN(G668/G667))</f>
        <v/>
      </c>
      <c r="I668" s="32" t="n"/>
      <c r="J668" s="32" t="n">
        <v>24.1</v>
      </c>
      <c r="K668" s="32" t="n">
        <v>6.39</v>
      </c>
      <c r="L668" s="32" t="n"/>
      <c r="M668" s="32" t="n"/>
      <c r="N668" s="32" t="n"/>
      <c r="O668" s="32" t="n"/>
    </row>
    <row r="669">
      <c r="A669" s="31" t="n">
        <v>35668</v>
      </c>
      <c r="B669" s="32" t="n">
        <v>902</v>
      </c>
      <c r="C669" s="19">
        <f>IF(OR(B669="",B668=""),"",LN(B669/B668))</f>
        <v/>
      </c>
      <c r="D669" s="16">
        <f>STDEV(C650:C669)*SQRT(252)</f>
        <v/>
      </c>
      <c r="E669" s="32" t="n">
        <v>118.32</v>
      </c>
      <c r="F669" s="19">
        <f>IF(OR(E669="",E668=""),"",LN(E669/E668))</f>
        <v/>
      </c>
      <c r="G669" s="33" t="n">
        <v>8.319000000000001</v>
      </c>
      <c r="H669" s="19">
        <f>IF(OR(G669="",G668=""),"",LN(G669/G668))</f>
        <v/>
      </c>
      <c r="I669" s="32" t="n"/>
      <c r="J669" s="32" t="n">
        <v>24.73</v>
      </c>
      <c r="K669" s="32" t="n">
        <v>6.38</v>
      </c>
      <c r="L669" s="32" t="n"/>
      <c r="M669" s="32" t="n"/>
      <c r="N669" s="32" t="n"/>
      <c r="O669" s="32" t="n"/>
    </row>
    <row r="670">
      <c r="A670" s="31" t="n">
        <v>35669</v>
      </c>
      <c r="B670" s="32" t="n">
        <v>905</v>
      </c>
      <c r="C670" s="19">
        <f>IF(OR(B670="",B669=""),"",LN(B670/B669))</f>
        <v/>
      </c>
      <c r="D670" s="16">
        <f>STDEV(C651:C670)*SQRT(252)</f>
        <v/>
      </c>
      <c r="E670" s="32" t="n">
        <v>118.88</v>
      </c>
      <c r="F670" s="19">
        <f>IF(OR(E670="",E669=""),"",LN(E670/E669))</f>
        <v/>
      </c>
      <c r="G670" s="33" t="n">
        <v>8.3192</v>
      </c>
      <c r="H670" s="19">
        <f>IF(OR(G670="",G669=""),"",LN(G670/G669))</f>
        <v/>
      </c>
      <c r="I670" s="32" t="n"/>
      <c r="J670" s="32" t="n">
        <v>24.26</v>
      </c>
      <c r="K670" s="32" t="n">
        <v>6.38</v>
      </c>
      <c r="L670" s="32" t="n"/>
      <c r="M670" s="32" t="n"/>
      <c r="N670" s="32" t="n"/>
      <c r="O670" s="32" t="n"/>
    </row>
    <row r="671">
      <c r="A671" s="31" t="n">
        <v>35670</v>
      </c>
      <c r="B671" s="32" t="n">
        <v>905</v>
      </c>
      <c r="C671" s="19">
        <f>IF(OR(B671="",B670=""),"",LN(B671/B670))</f>
        <v/>
      </c>
      <c r="D671" s="16">
        <f>STDEV(C652:C671)*SQRT(252)</f>
        <v/>
      </c>
      <c r="E671" s="32" t="n">
        <v>118.75</v>
      </c>
      <c r="F671" s="19">
        <f>IF(OR(E671="",E670=""),"",LN(E671/E670))</f>
        <v/>
      </c>
      <c r="G671" s="33" t="n">
        <v>8.3185</v>
      </c>
      <c r="H671" s="19">
        <f>IF(OR(G671="",G670=""),"",LN(G671/G670))</f>
        <v/>
      </c>
      <c r="I671" s="32" t="n"/>
      <c r="J671" s="32" t="n">
        <v>24.51</v>
      </c>
      <c r="K671" s="32" t="n">
        <v>6.3</v>
      </c>
      <c r="L671" s="32" t="n"/>
      <c r="M671" s="32" t="n"/>
      <c r="N671" s="32" t="n"/>
      <c r="O671" s="32" t="n"/>
    </row>
    <row r="672">
      <c r="A672" s="31" t="n">
        <v>35671</v>
      </c>
      <c r="B672" s="32" t="n">
        <v>905</v>
      </c>
      <c r="C672" s="19">
        <f>IF(OR(B672="",B671=""),"",LN(B672/B671))</f>
        <v/>
      </c>
      <c r="D672" s="16">
        <f>STDEV(C653:C672)*SQRT(252)</f>
        <v/>
      </c>
      <c r="E672" s="32" t="n">
        <v>120.65</v>
      </c>
      <c r="F672" s="19">
        <f>IF(OR(E672="",E671=""),"",LN(E672/E671))</f>
        <v/>
      </c>
      <c r="G672" s="33" t="n">
        <v>8.3184</v>
      </c>
      <c r="H672" s="19">
        <f>IF(OR(G672="",G671=""),"",LN(G672/G671))</f>
        <v/>
      </c>
      <c r="I672" s="32" t="n"/>
      <c r="J672" s="32" t="n">
        <v>24.76</v>
      </c>
      <c r="K672" s="32" t="n">
        <v>6.34</v>
      </c>
      <c r="L672" s="32" t="n"/>
      <c r="M672" s="32" t="n"/>
      <c r="N672" s="32" t="n"/>
      <c r="O672" s="32" t="n"/>
    </row>
    <row r="673">
      <c r="A673" s="31" t="n">
        <v>35675</v>
      </c>
      <c r="B673" s="32" t="n">
        <v>905.6</v>
      </c>
      <c r="C673" s="19">
        <f>IF(OR(B673="",B672=""),"",LN(B673/B672))</f>
        <v/>
      </c>
      <c r="D673" s="16">
        <f>STDEV(C654:C673)*SQRT(252)</f>
        <v/>
      </c>
      <c r="E673" s="32" t="n">
        <v>121.55</v>
      </c>
      <c r="F673" s="19">
        <f>IF(OR(E673="",E672=""),"",LN(E673/E672))</f>
        <v/>
      </c>
      <c r="G673" s="33" t="n">
        <v>8.318300000000001</v>
      </c>
      <c r="H673" s="19">
        <f>IF(OR(G673="",G672=""),"",LN(G673/G672))</f>
        <v/>
      </c>
      <c r="I673" s="32" t="n"/>
      <c r="J673" s="32" t="n">
        <v>24.53</v>
      </c>
      <c r="K673" s="32" t="n">
        <v>6.31</v>
      </c>
      <c r="L673" s="32" t="n"/>
      <c r="M673" s="32" t="n"/>
      <c r="N673" s="32" t="n"/>
      <c r="O673" s="32" t="n"/>
    </row>
    <row r="674">
      <c r="A674" s="31" t="n">
        <v>35676</v>
      </c>
      <c r="B674" s="32" t="n">
        <v>907</v>
      </c>
      <c r="C674" s="19">
        <f>IF(OR(B674="",B673=""),"",LN(B674/B673))</f>
        <v/>
      </c>
      <c r="D674" s="16">
        <f>STDEV(C655:C674)*SQRT(252)</f>
        <v/>
      </c>
      <c r="E674" s="32" t="n">
        <v>121.03</v>
      </c>
      <c r="F674" s="19">
        <f>IF(OR(E674="",E673=""),"",LN(E674/E673))</f>
        <v/>
      </c>
      <c r="G674" s="33" t="n">
        <v>8.318899999999999</v>
      </c>
      <c r="H674" s="19">
        <f>IF(OR(G674="",G673=""),"",LN(G674/G673))</f>
        <v/>
      </c>
      <c r="I674" s="32" t="n"/>
      <c r="J674" s="32" t="n">
        <v>24.95</v>
      </c>
      <c r="K674" s="32" t="n">
        <v>6.33</v>
      </c>
      <c r="L674" s="32" t="n"/>
      <c r="M674" s="32" t="n"/>
      <c r="N674" s="32" t="n"/>
      <c r="O674" s="32" t="n"/>
    </row>
    <row r="675">
      <c r="A675" s="31" t="n">
        <v>35677</v>
      </c>
      <c r="B675" s="32" t="n">
        <v>909</v>
      </c>
      <c r="C675" s="19">
        <f>IF(OR(B675="",B674=""),"",LN(B675/B674))</f>
        <v/>
      </c>
      <c r="D675" s="16">
        <f>STDEV(C656:C675)*SQRT(252)</f>
        <v/>
      </c>
      <c r="E675" s="32" t="n">
        <v>120.72</v>
      </c>
      <c r="F675" s="19">
        <f>IF(OR(E675="",E674=""),"",LN(E675/E674))</f>
        <v/>
      </c>
      <c r="G675" s="33" t="n">
        <v>8.319100000000001</v>
      </c>
      <c r="H675" s="19">
        <f>IF(OR(G675="",G674=""),"",LN(G675/G674))</f>
        <v/>
      </c>
      <c r="I675" s="32" t="n"/>
      <c r="J675" s="32" t="n">
        <v>25.27</v>
      </c>
      <c r="K675" s="32" t="n">
        <v>6.33</v>
      </c>
      <c r="L675" s="32" t="n"/>
      <c r="M675" s="32" t="n"/>
      <c r="N675" s="32" t="n"/>
      <c r="O675" s="32" t="n"/>
    </row>
    <row r="676">
      <c r="A676" s="31" t="n">
        <v>35678</v>
      </c>
      <c r="B676" s="32" t="n">
        <v>909</v>
      </c>
      <c r="C676" s="19">
        <f>IF(OR(B676="",B675=""),"",LN(B676/B675))</f>
        <v/>
      </c>
      <c r="D676" s="16">
        <f>STDEV(C657:C676)*SQRT(252)</f>
        <v/>
      </c>
      <c r="E676" s="32" t="n">
        <v>121.09</v>
      </c>
      <c r="F676" s="19">
        <f>IF(OR(E676="",E675=""),"",LN(E676/E675))</f>
        <v/>
      </c>
      <c r="G676" s="33" t="n">
        <v>8.3184</v>
      </c>
      <c r="H676" s="19">
        <f>IF(OR(G676="",G675=""),"",LN(G676/G675))</f>
        <v/>
      </c>
      <c r="I676" s="32" t="n"/>
      <c r="J676" s="32" t="n">
        <v>24.31</v>
      </c>
      <c r="K676" s="32" t="n">
        <v>6.37</v>
      </c>
      <c r="L676" s="32" t="n"/>
      <c r="M676" s="32" t="n"/>
      <c r="N676" s="32" t="n"/>
      <c r="O676" s="32" t="n"/>
    </row>
    <row r="677">
      <c r="A677" s="31" t="n">
        <v>35681</v>
      </c>
      <c r="B677" s="32" t="n">
        <v>910</v>
      </c>
      <c r="C677" s="19">
        <f>IF(OR(B677="",B676=""),"",LN(B677/B676))</f>
        <v/>
      </c>
      <c r="D677" s="16">
        <f>STDEV(C658:C677)*SQRT(252)</f>
        <v/>
      </c>
      <c r="E677" s="32" t="n">
        <v>121.02</v>
      </c>
      <c r="F677" s="19">
        <f>IF(OR(E677="",E676=""),"",LN(E677/E676))</f>
        <v/>
      </c>
      <c r="G677" s="33" t="n"/>
      <c r="H677" s="19">
        <f>IF(OR(G677="",G676=""),"",LN(G677/G676))</f>
        <v/>
      </c>
      <c r="I677" s="32" t="n"/>
      <c r="J677" s="32" t="n">
        <v>24.4</v>
      </c>
      <c r="K677" s="32" t="n">
        <v>6.33</v>
      </c>
      <c r="L677" s="32" t="n"/>
      <c r="M677" s="32" t="n"/>
      <c r="N677" s="32" t="n"/>
      <c r="O677" s="32" t="n"/>
    </row>
    <row r="678">
      <c r="A678" s="31" t="n">
        <v>35682</v>
      </c>
      <c r="B678" s="32" t="n">
        <v>911</v>
      </c>
      <c r="C678" s="19">
        <f>IF(OR(B678="",B677=""),"",LN(B678/B677))</f>
        <v/>
      </c>
      <c r="D678" s="16">
        <f>STDEV(C659:C678)*SQRT(252)</f>
        <v/>
      </c>
      <c r="E678" s="32" t="n">
        <v>119.05</v>
      </c>
      <c r="F678" s="19">
        <f>IF(OR(E678="",E677=""),"",LN(E678/E677))</f>
        <v/>
      </c>
      <c r="G678" s="33" t="n">
        <v>8.318099999999999</v>
      </c>
      <c r="H678" s="19">
        <f>IF(OR(G678="",G677=""),"",LN(G678/G677))</f>
        <v/>
      </c>
      <c r="I678" s="32" t="n"/>
      <c r="J678" s="32" t="n">
        <v>23.89</v>
      </c>
      <c r="K678" s="32" t="n">
        <v>6.34</v>
      </c>
      <c r="L678" s="32" t="n"/>
      <c r="M678" s="32" t="n"/>
      <c r="N678" s="32" t="n"/>
      <c r="O678" s="32" t="n"/>
    </row>
    <row r="679">
      <c r="A679" s="31" t="n">
        <v>35683</v>
      </c>
      <c r="B679" s="32" t="n">
        <v>911</v>
      </c>
      <c r="C679" s="19">
        <f>IF(OR(B679="",B678=""),"",LN(B679/B678))</f>
        <v/>
      </c>
      <c r="D679" s="16">
        <f>STDEV(C660:C679)*SQRT(252)</f>
        <v/>
      </c>
      <c r="E679" s="32" t="n">
        <v>119.26</v>
      </c>
      <c r="F679" s="19">
        <f>IF(OR(E679="",E678=""),"",LN(E679/E678))</f>
        <v/>
      </c>
      <c r="G679" s="33" t="n">
        <v>8.3187</v>
      </c>
      <c r="H679" s="19">
        <f>IF(OR(G679="",G678=""),"",LN(G679/G678))</f>
        <v/>
      </c>
      <c r="I679" s="32" t="n"/>
      <c r="J679" s="32" t="n">
        <v>24.64</v>
      </c>
      <c r="K679" s="32" t="n">
        <v>6.37</v>
      </c>
      <c r="L679" s="32" t="n"/>
      <c r="M679" s="32" t="n"/>
      <c r="N679" s="32" t="n"/>
      <c r="O679" s="32" t="n"/>
    </row>
    <row r="680">
      <c r="A680" s="31" t="n">
        <v>35684</v>
      </c>
      <c r="B680" s="32" t="n">
        <v>911</v>
      </c>
      <c r="C680" s="19">
        <f>IF(OR(B680="",B679=""),"",LN(B680/B679))</f>
        <v/>
      </c>
      <c r="D680" s="16">
        <f>STDEV(C661:C680)*SQRT(252)</f>
        <v/>
      </c>
      <c r="E680" s="32" t="n">
        <v>119.58</v>
      </c>
      <c r="F680" s="19">
        <f>IF(OR(E680="",E679=""),"",LN(E680/E679))</f>
        <v/>
      </c>
      <c r="G680" s="33" t="n">
        <v>8.318899999999999</v>
      </c>
      <c r="H680" s="19">
        <f>IF(OR(G680="",G679=""),"",LN(G680/G679))</f>
        <v/>
      </c>
      <c r="I680" s="32" t="n"/>
      <c r="J680" s="32" t="n">
        <v>25.99</v>
      </c>
      <c r="K680" s="32" t="n">
        <v>6.39</v>
      </c>
      <c r="L680" s="32" t="n"/>
      <c r="M680" s="32" t="n"/>
      <c r="N680" s="32" t="n"/>
      <c r="O680" s="32" t="n"/>
    </row>
    <row r="681">
      <c r="A681" s="31" t="n">
        <v>35685</v>
      </c>
      <c r="B681" s="32" t="n">
        <v>911</v>
      </c>
      <c r="C681" s="19">
        <f>IF(OR(B681="",B680=""),"",LN(B681/B680))</f>
        <v/>
      </c>
      <c r="D681" s="16">
        <f>STDEV(C662:C681)*SQRT(252)</f>
        <v/>
      </c>
      <c r="E681" s="32" t="n">
        <v>120.93</v>
      </c>
      <c r="F681" s="19">
        <f>IF(OR(E681="",E680=""),"",LN(E681/E680))</f>
        <v/>
      </c>
      <c r="G681" s="33" t="n">
        <v>8.318099999999999</v>
      </c>
      <c r="H681" s="19">
        <f>IF(OR(G681="",G680=""),"",LN(G681/G680))</f>
        <v/>
      </c>
      <c r="I681" s="32" t="n"/>
      <c r="J681" s="32" t="n">
        <v>25.17</v>
      </c>
      <c r="K681" s="32" t="n">
        <v>6.29</v>
      </c>
      <c r="L681" s="32" t="n"/>
      <c r="M681" s="32" t="n"/>
      <c r="N681" s="32" t="n"/>
      <c r="O681" s="32" t="n"/>
    </row>
    <row r="682">
      <c r="A682" s="31" t="n">
        <v>35688</v>
      </c>
      <c r="B682" s="32" t="n">
        <v>911</v>
      </c>
      <c r="C682" s="19">
        <f>IF(OR(B682="",B681=""),"",LN(B682/B681))</f>
        <v/>
      </c>
      <c r="D682" s="16">
        <f>STDEV(C663:C682)*SQRT(252)</f>
        <v/>
      </c>
      <c r="E682" s="32" t="n">
        <v>120.4</v>
      </c>
      <c r="F682" s="19">
        <f>IF(OR(E682="",E681=""),"",LN(E682/E681))</f>
        <v/>
      </c>
      <c r="G682" s="33" t="n">
        <v>8.318099999999999</v>
      </c>
      <c r="H682" s="19">
        <f>IF(OR(G682="",G681=""),"",LN(G682/G681))</f>
        <v/>
      </c>
      <c r="I682" s="32" t="n"/>
      <c r="J682" s="32" t="n">
        <v>25.74</v>
      </c>
      <c r="K682" s="32" t="n">
        <v>6.28</v>
      </c>
      <c r="L682" s="32" t="n"/>
      <c r="M682" s="32" t="n"/>
      <c r="N682" s="32" t="n"/>
      <c r="O682" s="32" t="n"/>
    </row>
    <row r="683">
      <c r="A683" s="31" t="n">
        <v>35689</v>
      </c>
      <c r="B683" s="32" t="n">
        <v>911</v>
      </c>
      <c r="C683" s="19">
        <f>IF(OR(B683="",B682=""),"",LN(B683/B682))</f>
        <v/>
      </c>
      <c r="D683" s="16">
        <f>STDEV(C664:C683)*SQRT(252)</f>
        <v/>
      </c>
      <c r="E683" s="32" t="n">
        <v>121.1</v>
      </c>
      <c r="F683" s="19">
        <f>IF(OR(E683="",E682=""),"",LN(E683/E682))</f>
        <v/>
      </c>
      <c r="G683" s="33" t="n">
        <v>8.3171</v>
      </c>
      <c r="H683" s="19">
        <f>IF(OR(G683="",G682=""),"",LN(G683/G682))</f>
        <v/>
      </c>
      <c r="I683" s="32" t="n"/>
      <c r="J683" s="32" t="n">
        <v>23.77</v>
      </c>
      <c r="K683" s="32" t="n">
        <v>6.11</v>
      </c>
      <c r="L683" s="32" t="n"/>
      <c r="M683" s="32" t="n"/>
      <c r="N683" s="32" t="n"/>
      <c r="O683" s="32" t="n"/>
    </row>
    <row r="684">
      <c r="A684" s="31" t="n">
        <v>35690</v>
      </c>
      <c r="B684" s="32" t="n">
        <v>911</v>
      </c>
      <c r="C684" s="19">
        <f>IF(OR(B684="",B683=""),"",LN(B684/B683))</f>
        <v/>
      </c>
      <c r="D684" s="16">
        <f>STDEV(C665:C684)*SQRT(252)</f>
        <v/>
      </c>
      <c r="E684" s="32" t="n">
        <v>120.99</v>
      </c>
      <c r="F684" s="19">
        <f>IF(OR(E684="",E683=""),"",LN(E684/E683))</f>
        <v/>
      </c>
      <c r="G684" s="33" t="n">
        <v>8.317500000000001</v>
      </c>
      <c r="H684" s="19">
        <f>IF(OR(G684="",G683=""),"",LN(G684/G683))</f>
        <v/>
      </c>
      <c r="I684" s="32" t="n"/>
      <c r="J684" s="32" t="n">
        <v>24.1</v>
      </c>
      <c r="K684" s="32" t="n">
        <v>6.1</v>
      </c>
      <c r="L684" s="32" t="n"/>
      <c r="M684" s="32" t="n"/>
      <c r="N684" s="32" t="n"/>
      <c r="O684" s="32" t="n"/>
    </row>
    <row r="685">
      <c r="A685" s="31" t="n">
        <v>35691</v>
      </c>
      <c r="B685" s="32" t="n">
        <v>912</v>
      </c>
      <c r="C685" s="19">
        <f>IF(OR(B685="",B684=""),"",LN(B685/B684))</f>
        <v/>
      </c>
      <c r="D685" s="16">
        <f>STDEV(C666:C685)*SQRT(252)</f>
        <v/>
      </c>
      <c r="E685" s="32" t="n">
        <v>121.98</v>
      </c>
      <c r="F685" s="19">
        <f>IF(OR(E685="",E684=""),"",LN(E685/E684))</f>
        <v/>
      </c>
      <c r="G685" s="33" t="n">
        <v>8.317299999999999</v>
      </c>
      <c r="H685" s="19">
        <f>IF(OR(G685="",G684=""),"",LN(G685/G684))</f>
        <v/>
      </c>
      <c r="I685" s="32" t="n"/>
      <c r="J685" s="32" t="n">
        <v>23.48</v>
      </c>
      <c r="K685" s="32" t="n">
        <v>6.11</v>
      </c>
      <c r="L685" s="32" t="n"/>
      <c r="M685" s="32" t="n"/>
      <c r="N685" s="32" t="n"/>
      <c r="O685" s="32" t="n"/>
    </row>
    <row r="686">
      <c r="A686" s="31" t="n">
        <v>35692</v>
      </c>
      <c r="B686" s="32" t="n">
        <v>916</v>
      </c>
      <c r="C686" s="19">
        <f>IF(OR(B686="",B685=""),"",LN(B686/B685))</f>
        <v/>
      </c>
      <c r="D686" s="16">
        <f>STDEV(C667:C686)*SQRT(252)</f>
        <v/>
      </c>
      <c r="E686" s="32" t="n">
        <v>121.93</v>
      </c>
      <c r="F686" s="19">
        <f>IF(OR(E686="",E685=""),"",LN(E686/E685))</f>
        <v/>
      </c>
      <c r="G686" s="33" t="n">
        <v>8.3164</v>
      </c>
      <c r="H686" s="19">
        <f>IF(OR(G686="",G685=""),"",LN(G686/G685))</f>
        <v/>
      </c>
      <c r="I686" s="32" t="n"/>
      <c r="J686" s="32" t="n">
        <v>22.74</v>
      </c>
      <c r="K686" s="32" t="n">
        <v>6.09</v>
      </c>
      <c r="L686" s="32" t="n"/>
      <c r="M686" s="32" t="n"/>
      <c r="N686" s="32" t="n"/>
      <c r="O686" s="32" t="n"/>
    </row>
    <row r="687">
      <c r="A687" s="31" t="n">
        <v>35695</v>
      </c>
      <c r="B687" s="32" t="n">
        <v>916</v>
      </c>
      <c r="C687" s="19">
        <f>IF(OR(B687="",B686=""),"",LN(B687/B686))</f>
        <v/>
      </c>
      <c r="D687" s="16">
        <f>STDEV(C668:C687)*SQRT(252)</f>
        <v/>
      </c>
      <c r="E687" s="32" t="n">
        <v>122.25</v>
      </c>
      <c r="F687" s="19">
        <f>IF(OR(E687="",E686=""),"",LN(E687/E686))</f>
        <v/>
      </c>
      <c r="G687" s="33" t="n">
        <v>8.315899999999999</v>
      </c>
      <c r="H687" s="19">
        <f>IF(OR(G687="",G686=""),"",LN(G687/G686))</f>
        <v/>
      </c>
      <c r="I687" s="32" t="n"/>
      <c r="J687" s="32" t="n">
        <v>22.08</v>
      </c>
      <c r="K687" s="32" t="n">
        <v>6.06</v>
      </c>
      <c r="L687" s="32" t="n"/>
      <c r="M687" s="32" t="n"/>
      <c r="N687" s="32" t="n"/>
      <c r="O687" s="32" t="n"/>
    </row>
    <row r="688">
      <c r="A688" s="31" t="n">
        <v>35696</v>
      </c>
      <c r="B688" s="32" t="n">
        <v>916</v>
      </c>
      <c r="C688" s="19">
        <f>IF(OR(B688="",B687=""),"",LN(B688/B687))</f>
        <v/>
      </c>
      <c r="D688" s="16">
        <f>STDEV(C669:C688)*SQRT(252)</f>
        <v/>
      </c>
      <c r="E688" s="32" t="n">
        <v>121.53</v>
      </c>
      <c r="F688" s="19">
        <f>IF(OR(E688="",E687=""),"",LN(E688/E687))</f>
        <v/>
      </c>
      <c r="G688" s="33" t="n">
        <v>8.3154</v>
      </c>
      <c r="H688" s="19">
        <f>IF(OR(G688="",G687=""),"",LN(G688/G687))</f>
        <v/>
      </c>
      <c r="I688" s="32" t="n"/>
      <c r="J688" s="32" t="n">
        <v>22</v>
      </c>
      <c r="K688" s="32" t="n">
        <v>6.1</v>
      </c>
      <c r="L688" s="32" t="n"/>
      <c r="M688" s="32" t="n"/>
      <c r="N688" s="32" t="n"/>
      <c r="O688" s="32" t="n"/>
    </row>
    <row r="689">
      <c r="A689" s="31" t="n">
        <v>35697</v>
      </c>
      <c r="B689" s="32" t="n">
        <v>916</v>
      </c>
      <c r="C689" s="19">
        <f>IF(OR(B689="",B688=""),"",LN(B689/B688))</f>
        <v/>
      </c>
      <c r="D689" s="16">
        <f>STDEV(C670:C689)*SQRT(252)</f>
        <v/>
      </c>
      <c r="E689" s="32" t="n">
        <v>120.4</v>
      </c>
      <c r="F689" s="19">
        <f>IF(OR(E689="",E688=""),"",LN(E689/E688))</f>
        <v/>
      </c>
      <c r="G689" s="33" t="n">
        <v>8.315099999999999</v>
      </c>
      <c r="H689" s="19">
        <f>IF(OR(G689="",G688=""),"",LN(G689/G688))</f>
        <v/>
      </c>
      <c r="I689" s="32" t="n"/>
      <c r="J689" s="32" t="n">
        <v>22.64</v>
      </c>
      <c r="K689" s="32" t="n">
        <v>6.04</v>
      </c>
      <c r="L689" s="32" t="n"/>
      <c r="M689" s="32" t="n"/>
      <c r="N689" s="32" t="n"/>
      <c r="O689" s="32" t="n"/>
    </row>
    <row r="690">
      <c r="A690" s="31" t="n">
        <v>35698</v>
      </c>
      <c r="B690" s="32" t="n">
        <v>917</v>
      </c>
      <c r="C690" s="19">
        <f>IF(OR(B690="",B689=""),"",LN(B690/B689))</f>
        <v/>
      </c>
      <c r="D690" s="16">
        <f>STDEV(C671:C690)*SQRT(252)</f>
        <v/>
      </c>
      <c r="E690" s="32" t="n">
        <v>121.3</v>
      </c>
      <c r="F690" s="19">
        <f>IF(OR(E690="",E689=""),"",LN(E690/E689))</f>
        <v/>
      </c>
      <c r="G690" s="33" t="n">
        <v>8.315</v>
      </c>
      <c r="H690" s="19">
        <f>IF(OR(G690="",G689=""),"",LN(G690/G689))</f>
        <v/>
      </c>
      <c r="I690" s="32" t="n"/>
      <c r="J690" s="32" t="n">
        <v>22.96</v>
      </c>
      <c r="K690" s="32" t="n">
        <v>6.13</v>
      </c>
      <c r="L690" s="32" t="n"/>
      <c r="M690" s="32" t="n"/>
      <c r="N690" s="32" t="n"/>
      <c r="O690" s="32" t="n"/>
    </row>
    <row r="691">
      <c r="A691" s="31" t="n">
        <v>35699</v>
      </c>
      <c r="B691" s="32" t="n">
        <v>918</v>
      </c>
      <c r="C691" s="19">
        <f>IF(OR(B691="",B690=""),"",LN(B691/B690))</f>
        <v/>
      </c>
      <c r="D691" s="16">
        <f>STDEV(C672:C691)*SQRT(252)</f>
        <v/>
      </c>
      <c r="E691" s="32" t="n">
        <v>120.87</v>
      </c>
      <c r="F691" s="19">
        <f>IF(OR(E691="",E690=""),"",LN(E691/E690))</f>
        <v/>
      </c>
      <c r="G691" s="33" t="n">
        <v>8.315</v>
      </c>
      <c r="H691" s="19">
        <f>IF(OR(G691="",G690=""),"",LN(G691/G690))</f>
        <v/>
      </c>
      <c r="I691" s="32" t="n"/>
      <c r="J691" s="32" t="n">
        <v>22.26</v>
      </c>
      <c r="K691" s="32" t="n">
        <v>6.08</v>
      </c>
      <c r="L691" s="32" t="n"/>
      <c r="M691" s="32" t="n"/>
      <c r="N691" s="32" t="n"/>
      <c r="O691" s="32" t="n"/>
    </row>
    <row r="692">
      <c r="A692" s="31" t="n">
        <v>35702</v>
      </c>
      <c r="B692" s="32" t="n">
        <v>917</v>
      </c>
      <c r="C692" s="19">
        <f>IF(OR(B692="",B691=""),"",LN(B692/B691))</f>
        <v/>
      </c>
      <c r="D692" s="16">
        <f>STDEV(C673:C692)*SQRT(252)</f>
        <v/>
      </c>
      <c r="E692" s="32" t="n">
        <v>121</v>
      </c>
      <c r="F692" s="19">
        <f>IF(OR(E692="",E691=""),"",LN(E692/E691))</f>
        <v/>
      </c>
      <c r="G692" s="33" t="n">
        <v>8.315200000000001</v>
      </c>
      <c r="H692" s="19">
        <f>IF(OR(G692="",G691=""),"",LN(G692/G691))</f>
        <v/>
      </c>
      <c r="I692" s="32" t="n"/>
      <c r="J692" s="32" t="n">
        <v>22.23</v>
      </c>
      <c r="K692" s="32" t="n">
        <v>6.1</v>
      </c>
      <c r="L692" s="32" t="n"/>
      <c r="M692" s="32" t="n"/>
      <c r="N692" s="32" t="n"/>
      <c r="O692" s="32" t="n"/>
    </row>
    <row r="693">
      <c r="A693" s="31" t="n">
        <v>35703</v>
      </c>
      <c r="B693" s="32" t="n">
        <v>917</v>
      </c>
      <c r="C693" s="19">
        <f>IF(OR(B693="",B692=""),"",LN(B693/B692))</f>
        <v/>
      </c>
      <c r="D693" s="16">
        <f>STDEV(C674:C693)*SQRT(252)</f>
        <v/>
      </c>
      <c r="E693" s="32" t="n">
        <v>120.71</v>
      </c>
      <c r="F693" s="19">
        <f>IF(OR(E693="",E692=""),"",LN(E693/E692))</f>
        <v/>
      </c>
      <c r="G693" s="33" t="n">
        <v>8.3149</v>
      </c>
      <c r="H693" s="19">
        <f>IF(OR(G693="",G692=""),"",LN(G693/G692))</f>
        <v/>
      </c>
      <c r="I693" s="32" t="n"/>
      <c r="J693" s="32" t="n">
        <v>22.91</v>
      </c>
      <c r="K693" s="32" t="n">
        <v>6.12</v>
      </c>
      <c r="L693" s="32" t="n"/>
      <c r="M693" s="32" t="n"/>
      <c r="N693" s="32" t="n"/>
      <c r="O693" s="32" t="n"/>
    </row>
    <row r="694">
      <c r="A694" s="31" t="n">
        <v>35704</v>
      </c>
      <c r="B694" s="32" t="n">
        <v>915</v>
      </c>
      <c r="C694" s="19">
        <f>IF(OR(B694="",B693=""),"",LN(B694/B693))</f>
        <v/>
      </c>
      <c r="D694" s="16">
        <f>STDEV(C675:C694)*SQRT(252)</f>
        <v/>
      </c>
      <c r="E694" s="32" t="n">
        <v>120.8</v>
      </c>
      <c r="F694" s="19">
        <f>IF(OR(E694="",E693=""),"",LN(E694/E693))</f>
        <v/>
      </c>
      <c r="G694" s="33" t="n">
        <v>8.3149</v>
      </c>
      <c r="H694" s="19">
        <f>IF(OR(G694="",G693=""),"",LN(G694/G693))</f>
        <v/>
      </c>
      <c r="I694" s="32" t="n"/>
      <c r="J694" s="32" t="n">
        <v>22.32</v>
      </c>
      <c r="K694" s="32" t="n">
        <v>6.04</v>
      </c>
      <c r="L694" s="32" t="n"/>
      <c r="M694" s="32" t="n"/>
      <c r="N694" s="32" t="n"/>
      <c r="O694" s="32" t="n"/>
    </row>
    <row r="695">
      <c r="A695" s="31" t="n">
        <v>35705</v>
      </c>
      <c r="B695" s="32" t="n">
        <v>916</v>
      </c>
      <c r="C695" s="19">
        <f>IF(OR(B695="",B694=""),"",LN(B695/B694))</f>
        <v/>
      </c>
      <c r="D695" s="16">
        <f>STDEV(C676:C695)*SQRT(252)</f>
        <v/>
      </c>
      <c r="E695" s="32" t="n">
        <v>121.8</v>
      </c>
      <c r="F695" s="19">
        <f>IF(OR(E695="",E694=""),"",LN(E695/E694))</f>
        <v/>
      </c>
      <c r="G695" s="33" t="n">
        <v>8.3149</v>
      </c>
      <c r="H695" s="19">
        <f>IF(OR(G695="",G694=""),"",LN(G695/G694))</f>
        <v/>
      </c>
      <c r="I695" s="32" t="n"/>
      <c r="J695" s="32" t="n">
        <v>22.27</v>
      </c>
      <c r="K695" s="32" t="n">
        <v>6.01</v>
      </c>
      <c r="L695" s="32" t="n"/>
      <c r="M695" s="32" t="n"/>
      <c r="N695" s="32" t="n"/>
      <c r="O695" s="32" t="n"/>
    </row>
    <row r="696">
      <c r="A696" s="31" t="n">
        <v>35706</v>
      </c>
      <c r="B696" s="32" t="n">
        <v>916</v>
      </c>
      <c r="C696" s="19">
        <f>IF(OR(B696="",B695=""),"",LN(B696/B695))</f>
        <v/>
      </c>
      <c r="D696" s="16">
        <f>STDEV(C677:C696)*SQRT(252)</f>
        <v/>
      </c>
      <c r="E696" s="32" t="n">
        <v>121.93</v>
      </c>
      <c r="F696" s="19">
        <f>IF(OR(E696="",E695=""),"",LN(E696/E695))</f>
        <v/>
      </c>
      <c r="G696" s="33" t="n">
        <v>8.3149</v>
      </c>
      <c r="H696" s="19">
        <f>IF(OR(G696="",G695=""),"",LN(G696/G695))</f>
        <v/>
      </c>
      <c r="I696" s="32" t="n"/>
      <c r="J696" s="32" t="n">
        <v>21.54</v>
      </c>
      <c r="K696" s="32" t="n">
        <v>6.01</v>
      </c>
      <c r="L696" s="32" t="n"/>
      <c r="M696" s="32" t="n"/>
      <c r="N696" s="32" t="n"/>
      <c r="O696" s="32" t="n"/>
    </row>
    <row r="697">
      <c r="A697" s="31" t="n">
        <v>35709</v>
      </c>
      <c r="B697" s="32" t="n">
        <v>916</v>
      </c>
      <c r="C697" s="19">
        <f>IF(OR(B697="",B696=""),"",LN(B697/B696))</f>
        <v/>
      </c>
      <c r="D697" s="16">
        <f>STDEV(C678:C697)*SQRT(252)</f>
        <v/>
      </c>
      <c r="E697" s="32" t="n">
        <v>121.93</v>
      </c>
      <c r="F697" s="19">
        <f>IF(OR(E697="",E696=""),"",LN(E697/E696))</f>
        <v/>
      </c>
      <c r="G697" s="33" t="n">
        <v>8.314500000000001</v>
      </c>
      <c r="H697" s="19">
        <f>IF(OR(G697="",G696=""),"",LN(G697/G696))</f>
        <v/>
      </c>
      <c r="I697" s="32" t="n"/>
      <c r="J697" s="32" t="n">
        <v>21.61</v>
      </c>
      <c r="K697" s="32" t="n">
        <v>5.96</v>
      </c>
      <c r="L697" s="32" t="n"/>
      <c r="M697" s="32" t="n"/>
      <c r="N697" s="32" t="n"/>
      <c r="O697" s="32" t="n"/>
    </row>
    <row r="698">
      <c r="A698" s="31" t="n">
        <v>35710</v>
      </c>
      <c r="B698" s="32" t="n">
        <v>917</v>
      </c>
      <c r="C698" s="19">
        <f>IF(OR(B698="",B697=""),"",LN(B698/B697))</f>
        <v/>
      </c>
      <c r="D698" s="16">
        <f>STDEV(C679:C698)*SQRT(252)</f>
        <v/>
      </c>
      <c r="E698" s="32" t="n">
        <v>122.01</v>
      </c>
      <c r="F698" s="19">
        <f>IF(OR(E698="",E697=""),"",LN(E698/E697))</f>
        <v/>
      </c>
      <c r="G698" s="33" t="n">
        <v>8.314500000000001</v>
      </c>
      <c r="H698" s="19">
        <f>IF(OR(G698="",G697=""),"",LN(G698/G697))</f>
        <v/>
      </c>
      <c r="I698" s="32" t="n"/>
      <c r="J698" s="32" t="n">
        <v>20.29</v>
      </c>
      <c r="K698" s="32" t="n">
        <v>5.94</v>
      </c>
      <c r="L698" s="32" t="n"/>
      <c r="M698" s="32" t="n"/>
      <c r="N698" s="32" t="n"/>
      <c r="O698" s="32" t="n"/>
    </row>
    <row r="699">
      <c r="A699" s="31" t="n">
        <v>35711</v>
      </c>
      <c r="B699" s="32" t="n">
        <v>918</v>
      </c>
      <c r="C699" s="19">
        <f>IF(OR(B699="",B698=""),"",LN(B699/B698))</f>
        <v/>
      </c>
      <c r="D699" s="16">
        <f>STDEV(C680:C699)*SQRT(252)</f>
        <v/>
      </c>
      <c r="E699" s="32" t="n">
        <v>121.09</v>
      </c>
      <c r="F699" s="19">
        <f>IF(OR(E699="",E698=""),"",LN(E699/E698))</f>
        <v/>
      </c>
      <c r="G699" s="33" t="n">
        <v>8.31</v>
      </c>
      <c r="H699" s="19">
        <f>IF(OR(G699="",G698=""),"",LN(G699/G698))</f>
        <v/>
      </c>
      <c r="I699" s="32" t="n"/>
      <c r="J699" s="32" t="n">
        <v>20.77</v>
      </c>
      <c r="K699" s="32" t="n">
        <v>6.08</v>
      </c>
      <c r="L699" s="32" t="n"/>
      <c r="M699" s="32" t="n"/>
      <c r="N699" s="32" t="n"/>
      <c r="O699" s="32" t="n"/>
    </row>
    <row r="700">
      <c r="A700" s="31" t="n">
        <v>35712</v>
      </c>
      <c r="B700" s="32" t="n">
        <v>918</v>
      </c>
      <c r="C700" s="19">
        <f>IF(OR(B700="",B699=""),"",LN(B700/B699))</f>
        <v/>
      </c>
      <c r="D700" s="16">
        <f>STDEV(C681:C700)*SQRT(252)</f>
        <v/>
      </c>
      <c r="E700" s="32" t="n">
        <v>121.18</v>
      </c>
      <c r="F700" s="19">
        <f>IF(OR(E700="",E699=""),"",LN(E700/E699))</f>
        <v/>
      </c>
      <c r="G700" s="33" t="n">
        <v>8.3141</v>
      </c>
      <c r="H700" s="19">
        <f>IF(OR(G700="",G699=""),"",LN(G700/G699))</f>
        <v/>
      </c>
      <c r="I700" s="32" t="n"/>
      <c r="J700" s="32" t="n">
        <v>22.31</v>
      </c>
      <c r="K700" s="32" t="n">
        <v>6.09</v>
      </c>
      <c r="L700" s="32" t="n"/>
      <c r="M700" s="32" t="n"/>
      <c r="N700" s="32" t="n"/>
      <c r="O700" s="32" t="n"/>
    </row>
    <row r="701">
      <c r="A701" s="31" t="n">
        <v>35713</v>
      </c>
      <c r="B701" s="32" t="n">
        <v>918</v>
      </c>
      <c r="C701" s="19">
        <f>IF(OR(B701="",B700=""),"",LN(B701/B700))</f>
        <v/>
      </c>
      <c r="D701" s="16">
        <f>STDEV(C682:C701)*SQRT(252)</f>
        <v/>
      </c>
      <c r="E701" s="32" t="n">
        <v>120.13</v>
      </c>
      <c r="F701" s="19">
        <f>IF(OR(E701="",E700=""),"",LN(E701/E700))</f>
        <v/>
      </c>
      <c r="G701" s="33" t="n">
        <v>8.313499999999999</v>
      </c>
      <c r="H701" s="19">
        <f>IF(OR(G701="",G700=""),"",LN(G701/G700))</f>
        <v/>
      </c>
      <c r="I701" s="32" t="n"/>
      <c r="J701" s="32" t="n">
        <v>19.75</v>
      </c>
      <c r="K701" s="32" t="n">
        <v>6.15</v>
      </c>
      <c r="L701" s="32" t="n"/>
      <c r="M701" s="32" t="n"/>
      <c r="N701" s="32" t="n"/>
      <c r="O701" s="32" t="n"/>
    </row>
    <row r="702">
      <c r="A702" s="31" t="n">
        <v>35717</v>
      </c>
      <c r="B702" s="32" t="n">
        <v>914.2</v>
      </c>
      <c r="C702" s="19">
        <f>IF(OR(B702="",B701=""),"",LN(B702/B701))</f>
        <v/>
      </c>
      <c r="D702" s="16">
        <f>STDEV(C683:C702)*SQRT(252)</f>
        <v/>
      </c>
      <c r="E702" s="32" t="n">
        <v>121.75</v>
      </c>
      <c r="F702" s="19">
        <f>IF(OR(E702="",E701=""),"",LN(E702/E701))</f>
        <v/>
      </c>
      <c r="G702" s="33" t="n">
        <v>8.3132</v>
      </c>
      <c r="H702" s="19">
        <f>IF(OR(G702="",G701=""),"",LN(G702/G701))</f>
        <v/>
      </c>
      <c r="I702" s="32" t="n"/>
      <c r="J702" s="32" t="n">
        <v>19.99</v>
      </c>
      <c r="K702" s="32" t="n">
        <v>6.07</v>
      </c>
      <c r="L702" s="32" t="n"/>
      <c r="M702" s="32" t="n"/>
      <c r="N702" s="32" t="n"/>
      <c r="O702" s="32" t="n"/>
    </row>
    <row r="703">
      <c r="A703" s="31" t="n">
        <v>35718</v>
      </c>
      <c r="B703" s="32" t="n">
        <v>917</v>
      </c>
      <c r="C703" s="19">
        <f>IF(OR(B703="",B702=""),"",LN(B703/B702))</f>
        <v/>
      </c>
      <c r="D703" s="16">
        <f>STDEV(C684:C703)*SQRT(252)</f>
        <v/>
      </c>
      <c r="E703" s="32" t="n">
        <v>121.31</v>
      </c>
      <c r="F703" s="19">
        <f>IF(OR(E703="",E702=""),"",LN(E703/E702))</f>
        <v/>
      </c>
      <c r="G703" s="33" t="n">
        <v>8.3139</v>
      </c>
      <c r="H703" s="19">
        <f>IF(OR(G703="",G702=""),"",LN(G703/G702))</f>
        <v/>
      </c>
      <c r="I703" s="32" t="n"/>
      <c r="J703" s="32" t="n">
        <v>20.05</v>
      </c>
      <c r="K703" s="32" t="n">
        <v>6.1</v>
      </c>
      <c r="L703" s="32" t="n"/>
      <c r="M703" s="32" t="n"/>
      <c r="N703" s="32" t="n"/>
      <c r="O703" s="32" t="n"/>
    </row>
    <row r="704">
      <c r="A704" s="31" t="n">
        <v>35719</v>
      </c>
      <c r="B704" s="32" t="n">
        <v>918</v>
      </c>
      <c r="C704" s="19">
        <f>IF(OR(B704="",B703=""),"",LN(B704/B703))</f>
        <v/>
      </c>
      <c r="D704" s="16">
        <f>STDEV(C685:C704)*SQRT(252)</f>
        <v/>
      </c>
      <c r="E704" s="32" t="n">
        <v>119.87</v>
      </c>
      <c r="F704" s="19">
        <f>IF(OR(E704="",E703=""),"",LN(E704/E703))</f>
        <v/>
      </c>
      <c r="G704" s="33" t="n">
        <v>8.3142</v>
      </c>
      <c r="H704" s="19">
        <f>IF(OR(G704="",G703=""),"",LN(G704/G703))</f>
        <v/>
      </c>
      <c r="I704" s="32" t="n"/>
      <c r="J704" s="32" t="n">
        <v>20.53</v>
      </c>
      <c r="K704" s="32" t="n">
        <v>6.09</v>
      </c>
      <c r="L704" s="32" t="n"/>
      <c r="M704" s="32" t="n"/>
      <c r="N704" s="32" t="n"/>
      <c r="O704" s="32" t="n"/>
    </row>
    <row r="705">
      <c r="A705" s="31" t="n">
        <v>35720</v>
      </c>
      <c r="B705" s="32" t="n">
        <v>918</v>
      </c>
      <c r="C705" s="19">
        <f>IF(OR(B705="",B704=""),"",LN(B705/B704))</f>
        <v/>
      </c>
      <c r="D705" s="16">
        <f>STDEV(C686:C705)*SQRT(252)</f>
        <v/>
      </c>
      <c r="E705" s="32" t="n">
        <v>120.19</v>
      </c>
      <c r="F705" s="19">
        <f>IF(OR(E705="",E704=""),"",LN(E705/E704))</f>
        <v/>
      </c>
      <c r="G705" s="33" t="n">
        <v>8.3139</v>
      </c>
      <c r="H705" s="19">
        <f>IF(OR(G705="",G704=""),"",LN(G705/G704))</f>
        <v/>
      </c>
      <c r="I705" s="32" t="n"/>
      <c r="J705" s="32" t="n">
        <v>21.69</v>
      </c>
      <c r="K705" s="32" t="n">
        <v>6.17</v>
      </c>
      <c r="L705" s="32" t="n"/>
      <c r="M705" s="32" t="n"/>
      <c r="N705" s="32" t="n"/>
      <c r="O705" s="32" t="n"/>
    </row>
    <row r="706">
      <c r="A706" s="31" t="n">
        <v>35723</v>
      </c>
      <c r="B706" s="32" t="n">
        <v>927</v>
      </c>
      <c r="C706" s="19">
        <f>IF(OR(B706="",B705=""),"",LN(B706/B705))</f>
        <v/>
      </c>
      <c r="D706" s="16">
        <f>STDEV(C687:C706)*SQRT(252)</f>
        <v/>
      </c>
      <c r="E706" s="32" t="n">
        <v>121.4</v>
      </c>
      <c r="F706" s="19">
        <f>IF(OR(E706="",E705=""),"",LN(E706/E705))</f>
        <v/>
      </c>
      <c r="G706" s="33" t="n">
        <v>8.313499999999999</v>
      </c>
      <c r="H706" s="19">
        <f>IF(OR(G706="",G705=""),"",LN(G706/G705))</f>
        <v/>
      </c>
      <c r="I706" s="32" t="n"/>
      <c r="J706" s="32" t="n">
        <v>20.72</v>
      </c>
      <c r="K706" s="32" t="n">
        <v>6.15</v>
      </c>
      <c r="L706" s="32" t="n"/>
      <c r="M706" s="32" t="n"/>
      <c r="N706" s="32" t="n"/>
      <c r="O706" s="32" t="n"/>
    </row>
    <row r="707">
      <c r="A707" s="31" t="n">
        <v>35724</v>
      </c>
      <c r="B707" s="32" t="n">
        <v>930</v>
      </c>
      <c r="C707" s="19">
        <f>IF(OR(B707="",B706=""),"",LN(B707/B706))</f>
        <v/>
      </c>
      <c r="D707" s="16">
        <f>STDEV(C688:C707)*SQRT(252)</f>
        <v/>
      </c>
      <c r="E707" s="32" t="n">
        <v>120.66</v>
      </c>
      <c r="F707" s="19">
        <f>IF(OR(E707="",E706=""),"",LN(E707/E706))</f>
        <v/>
      </c>
      <c r="G707" s="33" t="n">
        <v>8.3132</v>
      </c>
      <c r="H707" s="19">
        <f>IF(OR(G707="",G706=""),"",LN(G707/G706))</f>
        <v/>
      </c>
      <c r="I707" s="32" t="n"/>
      <c r="J707" s="32" t="n">
        <v>19.53</v>
      </c>
      <c r="K707" s="32" t="n">
        <v>6.14</v>
      </c>
      <c r="L707" s="32" t="n"/>
      <c r="M707" s="32" t="n"/>
      <c r="N707" s="32" t="n"/>
      <c r="O707" s="32" t="n"/>
    </row>
    <row r="708">
      <c r="A708" s="31" t="n">
        <v>35725</v>
      </c>
      <c r="B708" s="32" t="n">
        <v>919</v>
      </c>
      <c r="C708" s="19">
        <f>IF(OR(B708="",B707=""),"",LN(B708/B707))</f>
        <v/>
      </c>
      <c r="D708" s="16">
        <f>STDEV(C689:C708)*SQRT(252)</f>
        <v/>
      </c>
      <c r="E708" s="32" t="n">
        <v>120.71</v>
      </c>
      <c r="F708" s="19">
        <f>IF(OR(E708="",E707=""),"",LN(E708/E707))</f>
        <v/>
      </c>
      <c r="G708" s="33" t="n">
        <v>8.31</v>
      </c>
      <c r="H708" s="19">
        <f>IF(OR(G708="",G707=""),"",LN(G708/G707))</f>
        <v/>
      </c>
      <c r="I708" s="32" t="n"/>
      <c r="J708" s="32" t="n">
        <v>19.86</v>
      </c>
      <c r="K708" s="32" t="n">
        <v>6.12</v>
      </c>
      <c r="L708" s="32" t="n"/>
      <c r="M708" s="32" t="n"/>
      <c r="N708" s="32" t="n"/>
      <c r="O708" s="32" t="n"/>
    </row>
    <row r="709">
      <c r="A709" s="31" t="n">
        <v>35726</v>
      </c>
      <c r="B709" s="32" t="n">
        <v>923</v>
      </c>
      <c r="C709" s="19">
        <f>IF(OR(B709="",B708=""),"",LN(B709/B708))</f>
        <v/>
      </c>
      <c r="D709" s="16">
        <f>STDEV(C690:C709)*SQRT(252)</f>
        <v/>
      </c>
      <c r="E709" s="32" t="n">
        <v>121.67</v>
      </c>
      <c r="F709" s="19">
        <f>IF(OR(E709="",E708=""),"",LN(E709/E708))</f>
        <v/>
      </c>
      <c r="G709" s="33" t="n">
        <v>8.313599999999999</v>
      </c>
      <c r="H709" s="19">
        <f>IF(OR(G709="",G708=""),"",LN(G709/G708))</f>
        <v/>
      </c>
      <c r="I709" s="32" t="n"/>
      <c r="J709" s="32" t="n">
        <v>22.99</v>
      </c>
      <c r="K709" s="32" t="n">
        <v>6.04</v>
      </c>
      <c r="L709" s="32" t="n"/>
      <c r="M709" s="32" t="n"/>
      <c r="N709" s="32" t="n"/>
      <c r="O709" s="32" t="n"/>
    </row>
    <row r="710">
      <c r="A710" s="31" t="n">
        <v>35727</v>
      </c>
      <c r="B710" s="32" t="n">
        <v>932</v>
      </c>
      <c r="C710" s="19">
        <f>IF(OR(B710="",B709=""),"",LN(B710/B709))</f>
        <v/>
      </c>
      <c r="D710" s="16">
        <f>STDEV(C691:C710)*SQRT(252)</f>
        <v/>
      </c>
      <c r="E710" s="32" t="n">
        <v>121.73</v>
      </c>
      <c r="F710" s="19">
        <f>IF(OR(E710="",E709=""),"",LN(E710/E709))</f>
        <v/>
      </c>
      <c r="G710" s="33" t="n">
        <v>8.3133</v>
      </c>
      <c r="H710" s="19">
        <f>IF(OR(G710="",G709=""),"",LN(G710/G709))</f>
        <v/>
      </c>
      <c r="I710" s="32" t="n"/>
      <c r="J710" s="32" t="n">
        <v>23.17</v>
      </c>
      <c r="K710" s="32" t="n">
        <v>6.01</v>
      </c>
      <c r="L710" s="32" t="n"/>
      <c r="M710" s="32" t="n"/>
      <c r="N710" s="32" t="n"/>
      <c r="O710" s="32" t="n"/>
    </row>
    <row r="711">
      <c r="A711" s="31" t="n">
        <v>35730</v>
      </c>
      <c r="B711" s="32" t="n">
        <v>945</v>
      </c>
      <c r="C711" s="19">
        <f>IF(OR(B711="",B710=""),"",LN(B711/B710))</f>
        <v/>
      </c>
      <c r="D711" s="16">
        <f>STDEV(C692:C711)*SQRT(252)</f>
        <v/>
      </c>
      <c r="E711" s="32" t="n">
        <v>121.87</v>
      </c>
      <c r="F711" s="19">
        <f>IF(OR(E711="",E710=""),"",LN(E711/E710))</f>
        <v/>
      </c>
      <c r="G711" s="33" t="n">
        <v>8.3134</v>
      </c>
      <c r="H711" s="19">
        <f>IF(OR(G711="",G710=""),"",LN(G711/G710))</f>
        <v/>
      </c>
      <c r="I711" s="32" t="n"/>
      <c r="J711" s="32" t="n">
        <v>31.12</v>
      </c>
      <c r="K711" s="32" t="n">
        <v>5.91</v>
      </c>
      <c r="L711" s="32" t="n"/>
      <c r="M711" s="32" t="n"/>
      <c r="N711" s="32" t="n"/>
      <c r="O711" s="32" t="n"/>
    </row>
    <row r="712">
      <c r="A712" s="31" t="n">
        <v>35731</v>
      </c>
      <c r="B712" s="32" t="n">
        <v>965</v>
      </c>
      <c r="C712" s="19">
        <f>IF(OR(B712="",B711=""),"",LN(B712/B711))</f>
        <v/>
      </c>
      <c r="D712" s="16">
        <f>STDEV(C693:C712)*SQRT(252)</f>
        <v/>
      </c>
      <c r="E712" s="32" t="n">
        <v>119.7</v>
      </c>
      <c r="F712" s="19">
        <f>IF(OR(E712="",E711=""),"",LN(E712/E711))</f>
        <v/>
      </c>
      <c r="G712" s="33" t="n">
        <v>8.313000000000001</v>
      </c>
      <c r="H712" s="19">
        <f>IF(OR(G712="",G711=""),"",LN(G712/G711))</f>
        <v/>
      </c>
      <c r="I712" s="32" t="n"/>
      <c r="J712" s="32" t="n">
        <v>31.22</v>
      </c>
      <c r="K712" s="32" t="n">
        <v>5.98</v>
      </c>
      <c r="L712" s="32" t="n"/>
      <c r="M712" s="32" t="n"/>
      <c r="N712" s="32" t="n"/>
      <c r="O712" s="32" t="n"/>
    </row>
    <row r="713">
      <c r="A713" s="31" t="n">
        <v>35732</v>
      </c>
      <c r="B713" s="32" t="n">
        <v>970</v>
      </c>
      <c r="C713" s="19">
        <f>IF(OR(B713="",B712=""),"",LN(B713/B712))</f>
        <v/>
      </c>
      <c r="D713" s="16">
        <f>STDEV(C694:C713)*SQRT(252)</f>
        <v/>
      </c>
      <c r="E713" s="32" t="n">
        <v>120.53</v>
      </c>
      <c r="F713" s="19">
        <f>IF(OR(E713="",E712=""),"",LN(E713/E712))</f>
        <v/>
      </c>
      <c r="G713" s="33" t="n">
        <v>8.3132</v>
      </c>
      <c r="H713" s="19">
        <f>IF(OR(G713="",G712=""),"",LN(G713/G712))</f>
        <v/>
      </c>
      <c r="I713" s="32" t="n"/>
      <c r="J713" s="32" t="n">
        <v>33.75</v>
      </c>
      <c r="K713" s="32" t="n">
        <v>5.91</v>
      </c>
      <c r="L713" s="32" t="n"/>
      <c r="M713" s="32" t="n"/>
      <c r="N713" s="32" t="n"/>
      <c r="O713" s="32" t="n"/>
    </row>
    <row r="714">
      <c r="A714" s="31" t="n">
        <v>35733</v>
      </c>
      <c r="B714" s="32" t="n">
        <v>965</v>
      </c>
      <c r="C714" s="19">
        <f>IF(OR(B714="",B713=""),"",LN(B714/B713))</f>
        <v/>
      </c>
      <c r="D714" s="16">
        <f>STDEV(C695:C714)*SQRT(252)</f>
        <v/>
      </c>
      <c r="E714" s="32" t="n">
        <v>120.68</v>
      </c>
      <c r="F714" s="19">
        <f>IF(OR(E714="",E713=""),"",LN(E714/E713))</f>
        <v/>
      </c>
      <c r="G714" s="33" t="n">
        <v>8.313599999999999</v>
      </c>
      <c r="H714" s="19">
        <f>IF(OR(G714="",G713=""),"",LN(G714/G713))</f>
        <v/>
      </c>
      <c r="I714" s="32" t="n"/>
      <c r="J714" s="32" t="n">
        <v>38.2</v>
      </c>
      <c r="K714" s="32" t="n">
        <v>5.84</v>
      </c>
      <c r="L714" s="32" t="n"/>
      <c r="M714" s="32" t="n"/>
      <c r="N714" s="32" t="n"/>
      <c r="O714" s="32" t="n"/>
    </row>
    <row r="715">
      <c r="A715" s="31" t="n">
        <v>35734</v>
      </c>
      <c r="B715" s="32" t="n">
        <v>970</v>
      </c>
      <c r="C715" s="19">
        <f>IF(OR(B715="",B714=""),"",LN(B715/B714))</f>
        <v/>
      </c>
      <c r="D715" s="16">
        <f>STDEV(C696:C715)*SQRT(252)</f>
        <v/>
      </c>
      <c r="E715" s="32" t="n">
        <v>120.39</v>
      </c>
      <c r="F715" s="19">
        <f>IF(OR(E715="",E714=""),"",LN(E715/E714))</f>
        <v/>
      </c>
      <c r="G715" s="33" t="n">
        <v>8.3134</v>
      </c>
      <c r="H715" s="19">
        <f>IF(OR(G715="",G714=""),"",LN(G715/G714))</f>
        <v/>
      </c>
      <c r="I715" s="32" t="n"/>
      <c r="J715" s="32" t="n">
        <v>35.09</v>
      </c>
      <c r="K715" s="32" t="n">
        <v>5.84</v>
      </c>
      <c r="L715" s="32" t="n"/>
      <c r="M715" s="32" t="n"/>
      <c r="N715" s="32" t="n"/>
      <c r="O715" s="32" t="n"/>
    </row>
    <row r="716">
      <c r="A716" s="31" t="n">
        <v>35737</v>
      </c>
      <c r="B716" s="32" t="n">
        <v>976</v>
      </c>
      <c r="C716" s="19">
        <f>IF(OR(B716="",B715=""),"",LN(B716/B715))</f>
        <v/>
      </c>
      <c r="D716" s="16">
        <f>STDEV(C697:C716)*SQRT(252)</f>
        <v/>
      </c>
      <c r="E716" s="32" t="n">
        <v>121.04</v>
      </c>
      <c r="F716" s="19">
        <f>IF(OR(E716="",E715=""),"",LN(E716/E715))</f>
        <v/>
      </c>
      <c r="G716" s="33" t="n">
        <v>8.312900000000001</v>
      </c>
      <c r="H716" s="19">
        <f>IF(OR(G716="",G715=""),"",LN(G716/G715))</f>
        <v/>
      </c>
      <c r="I716" s="32" t="n"/>
      <c r="J716" s="32" t="n">
        <v>32.09</v>
      </c>
      <c r="K716" s="32" t="n">
        <v>5.91</v>
      </c>
      <c r="L716" s="32" t="n"/>
      <c r="M716" s="32" t="n"/>
      <c r="N716" s="32" t="n"/>
      <c r="O716" s="32" t="n"/>
    </row>
    <row r="717">
      <c r="A717" s="31" t="n">
        <v>35738</v>
      </c>
      <c r="B717" s="32" t="n">
        <v>965</v>
      </c>
      <c r="C717" s="19">
        <f>IF(OR(B717="",B716=""),"",LN(B717/B716))</f>
        <v/>
      </c>
      <c r="D717" s="16">
        <f>STDEV(C698:C717)*SQRT(252)</f>
        <v/>
      </c>
      <c r="E717" s="32" t="n">
        <v>121.83</v>
      </c>
      <c r="F717" s="19">
        <f>IF(OR(E717="",E716=""),"",LN(E717/E716))</f>
        <v/>
      </c>
      <c r="G717" s="33" t="n">
        <v>8.3126</v>
      </c>
      <c r="H717" s="19">
        <f>IF(OR(G717="",G716=""),"",LN(G717/G716))</f>
        <v/>
      </c>
      <c r="I717" s="32" t="n"/>
      <c r="J717" s="32" t="n">
        <v>32.24</v>
      </c>
      <c r="K717" s="32" t="n">
        <v>5.95</v>
      </c>
      <c r="L717" s="32" t="n"/>
      <c r="M717" s="32" t="n"/>
      <c r="N717" s="32" t="n"/>
      <c r="O717" s="32" t="n"/>
    </row>
    <row r="718">
      <c r="A718" s="31" t="n">
        <v>35739</v>
      </c>
      <c r="B718" s="32" t="n">
        <v>974</v>
      </c>
      <c r="C718" s="19">
        <f>IF(OR(B718="",B717=""),"",LN(B718/B717))</f>
        <v/>
      </c>
      <c r="D718" s="16">
        <f>STDEV(C699:C718)*SQRT(252)</f>
        <v/>
      </c>
      <c r="E718" s="32" t="n">
        <v>122.56</v>
      </c>
      <c r="F718" s="19">
        <f>IF(OR(E718="",E717=""),"",LN(E718/E717))</f>
        <v/>
      </c>
      <c r="G718" s="33" t="n">
        <v>8.312200000000001</v>
      </c>
      <c r="H718" s="19">
        <f>IF(OR(G718="",G717=""),"",LN(G718/G717))</f>
        <v/>
      </c>
      <c r="I718" s="32" t="n"/>
      <c r="J718" s="32" t="n">
        <v>32.18</v>
      </c>
      <c r="K718" s="32" t="n">
        <v>5.95</v>
      </c>
      <c r="L718" s="32" t="n"/>
      <c r="M718" s="32" t="n"/>
      <c r="N718" s="32" t="n"/>
      <c r="O718" s="32" t="n"/>
    </row>
    <row r="719">
      <c r="A719" s="31" t="n">
        <v>35740</v>
      </c>
      <c r="B719" s="32" t="n">
        <v>975.3</v>
      </c>
      <c r="C719" s="19">
        <f>IF(OR(B719="",B718=""),"",LN(B719/B718))</f>
        <v/>
      </c>
      <c r="D719" s="16">
        <f>STDEV(C700:C719)*SQRT(252)</f>
        <v/>
      </c>
      <c r="E719" s="32" t="n">
        <v>123.16</v>
      </c>
      <c r="F719" s="19">
        <f>IF(OR(E719="",E718=""),"",LN(E719/E718))</f>
        <v/>
      </c>
      <c r="G719" s="33" t="n">
        <v>8.311999999999999</v>
      </c>
      <c r="H719" s="19">
        <f>IF(OR(G719="",G718=""),"",LN(G719/G718))</f>
        <v/>
      </c>
      <c r="I719" s="32" t="n"/>
      <c r="J719" s="32" t="n">
        <v>32.57</v>
      </c>
      <c r="K719" s="32" t="n">
        <v>5.9</v>
      </c>
      <c r="L719" s="32" t="n"/>
      <c r="M719" s="32" t="n"/>
      <c r="N719" s="32" t="n"/>
      <c r="O719" s="32" t="n"/>
    </row>
    <row r="720">
      <c r="A720" s="31" t="n">
        <v>35741</v>
      </c>
      <c r="B720" s="32" t="n">
        <v>985</v>
      </c>
      <c r="C720" s="19">
        <f>IF(OR(B720="",B719=""),"",LN(B720/B719))</f>
        <v/>
      </c>
      <c r="D720" s="16">
        <f>STDEV(C701:C720)*SQRT(252)</f>
        <v/>
      </c>
      <c r="E720" s="32" t="n">
        <v>123.97</v>
      </c>
      <c r="F720" s="19">
        <f>IF(OR(E720="",E719=""),"",LN(E720/E719))</f>
        <v/>
      </c>
      <c r="G720" s="33" t="n">
        <v>8.3117</v>
      </c>
      <c r="H720" s="19">
        <f>IF(OR(G720="",G719=""),"",LN(G720/G719))</f>
        <v/>
      </c>
      <c r="I720" s="32" t="n"/>
      <c r="J720" s="32" t="n">
        <v>36.27</v>
      </c>
      <c r="K720" s="32" t="n">
        <v>5.9</v>
      </c>
      <c r="L720" s="32" t="n"/>
      <c r="M720" s="32" t="n"/>
      <c r="N720" s="32" t="n"/>
      <c r="O720" s="32" t="n"/>
    </row>
    <row r="721">
      <c r="A721" s="31" t="n">
        <v>35744</v>
      </c>
      <c r="B721" s="32" t="n">
        <v>999</v>
      </c>
      <c r="C721" s="19">
        <f>IF(OR(B721="",B720=""),"",LN(B721/B720))</f>
        <v/>
      </c>
      <c r="D721" s="16">
        <f>STDEV(C702:C721)*SQRT(252)</f>
        <v/>
      </c>
      <c r="E721" s="32" t="n">
        <v>124.15</v>
      </c>
      <c r="F721" s="19">
        <f>IF(OR(E721="",E720=""),"",LN(E721/E720))</f>
        <v/>
      </c>
      <c r="G721" s="33" t="n">
        <v>8.311299999999999</v>
      </c>
      <c r="H721" s="19">
        <f>IF(OR(G721="",G720=""),"",LN(G721/G720))</f>
        <v/>
      </c>
      <c r="I721" s="32" t="n"/>
      <c r="J721" s="32" t="n">
        <v>36.63</v>
      </c>
      <c r="K721" s="32" t="n">
        <v>5.91</v>
      </c>
      <c r="L721" s="32" t="n"/>
      <c r="M721" s="32" t="n"/>
      <c r="N721" s="32" t="n"/>
      <c r="O721" s="32" t="n"/>
    </row>
    <row r="722">
      <c r="A722" s="31" t="n">
        <v>35746</v>
      </c>
      <c r="B722" s="32" t="n">
        <v>995</v>
      </c>
      <c r="C722" s="19">
        <f>IF(OR(B722="",B721=""),"",LN(B722/B721))</f>
        <v/>
      </c>
      <c r="D722" s="16">
        <f>STDEV(C703:C722)*SQRT(252)</f>
        <v/>
      </c>
      <c r="E722" s="32" t="n">
        <v>126.1</v>
      </c>
      <c r="F722" s="19">
        <f>IF(OR(E722="",E721=""),"",LN(E722/E721))</f>
        <v/>
      </c>
      <c r="G722" s="33" t="n">
        <v>8.3108</v>
      </c>
      <c r="H722" s="19">
        <f>IF(OR(G722="",G721=""),"",LN(G722/G721))</f>
        <v/>
      </c>
      <c r="I722" s="32" t="n"/>
      <c r="J722" s="32" t="n">
        <v>37.84</v>
      </c>
      <c r="K722" s="32" t="n">
        <v>5.89</v>
      </c>
      <c r="L722" s="32" t="n"/>
      <c r="M722" s="32" t="n"/>
      <c r="N722" s="32" t="n"/>
      <c r="O722" s="32" t="n"/>
    </row>
    <row r="723">
      <c r="A723" s="31" t="n">
        <v>35747</v>
      </c>
      <c r="B723" s="32" t="n">
        <v>992</v>
      </c>
      <c r="C723" s="19">
        <f>IF(OR(B723="",B722=""),"",LN(B723/B722))</f>
        <v/>
      </c>
      <c r="D723" s="16">
        <f>STDEV(C704:C723)*SQRT(252)</f>
        <v/>
      </c>
      <c r="E723" s="32" t="n">
        <v>125.93</v>
      </c>
      <c r="F723" s="19">
        <f>IF(OR(E723="",E722=""),"",LN(E723/E722))</f>
        <v/>
      </c>
      <c r="G723" s="33" t="n">
        <v>8.310499999999999</v>
      </c>
      <c r="H723" s="19">
        <f>IF(OR(G723="",G722=""),"",LN(G723/G722))</f>
        <v/>
      </c>
      <c r="I723" s="32" t="n"/>
      <c r="J723" s="32" t="n">
        <v>36.64</v>
      </c>
      <c r="K723" s="32" t="n">
        <v>5.87</v>
      </c>
      <c r="L723" s="32" t="n"/>
      <c r="M723" s="32" t="n"/>
      <c r="N723" s="32" t="n"/>
      <c r="O723" s="32" t="n"/>
    </row>
    <row r="724">
      <c r="A724" s="31" t="n">
        <v>35748</v>
      </c>
      <c r="B724" s="32" t="n">
        <v>992</v>
      </c>
      <c r="C724" s="19">
        <f>IF(OR(B724="",B723=""),"",LN(B724/B723))</f>
        <v/>
      </c>
      <c r="D724" s="16">
        <f>STDEV(C705:C724)*SQRT(252)</f>
        <v/>
      </c>
      <c r="E724" s="32" t="n">
        <v>126.78</v>
      </c>
      <c r="F724" s="19">
        <f>IF(OR(E724="",E723=""),"",LN(E724/E723))</f>
        <v/>
      </c>
      <c r="G724" s="33" t="n">
        <v>8.310600000000001</v>
      </c>
      <c r="H724" s="19">
        <f>IF(OR(G724="",G723=""),"",LN(G724/G723))</f>
        <v/>
      </c>
      <c r="I724" s="32" t="n"/>
      <c r="J724" s="32" t="n">
        <v>33.66</v>
      </c>
      <c r="K724" s="32" t="n">
        <v>5.86</v>
      </c>
      <c r="L724" s="32" t="n"/>
      <c r="M724" s="32" t="n"/>
      <c r="N724" s="32" t="n"/>
      <c r="O724" s="32" t="n"/>
    </row>
    <row r="725">
      <c r="A725" s="31" t="n">
        <v>35752</v>
      </c>
      <c r="B725" s="32" t="n">
        <v>1020</v>
      </c>
      <c r="C725" s="19">
        <f>IF(OR(B725="",B724=""),"",LN(B725/B724))</f>
        <v/>
      </c>
      <c r="D725" s="16">
        <f>STDEV(C706:C725)*SQRT(252)</f>
        <v/>
      </c>
      <c r="E725" s="32" t="n">
        <v>125.85</v>
      </c>
      <c r="F725" s="19">
        <f>IF(OR(E725="",E724=""),"",LN(E725/E724))</f>
        <v/>
      </c>
      <c r="G725" s="33" t="n">
        <v>8.3104</v>
      </c>
      <c r="H725" s="19">
        <f>IF(OR(G725="",G724=""),"",LN(G725/G724))</f>
        <v/>
      </c>
      <c r="I725" s="32" t="n"/>
      <c r="J725" s="32" t="n">
        <v>31.55</v>
      </c>
      <c r="K725" s="32" t="n">
        <v>5.85</v>
      </c>
      <c r="L725" s="32" t="n"/>
      <c r="M725" s="32" t="n"/>
      <c r="N725" s="32" t="n"/>
      <c r="O725" s="32" t="n"/>
    </row>
    <row r="726">
      <c r="A726" s="31" t="n">
        <v>35753</v>
      </c>
      <c r="B726" s="32" t="n">
        <v>1040</v>
      </c>
      <c r="C726" s="19">
        <f>IF(OR(B726="",B725=""),"",LN(B726/B725))</f>
        <v/>
      </c>
      <c r="D726" s="16">
        <f>STDEV(C707:C726)*SQRT(252)</f>
        <v/>
      </c>
      <c r="E726" s="32" t="n">
        <v>127.22</v>
      </c>
      <c r="F726" s="19">
        <f>IF(OR(E726="",E725=""),"",LN(E726/E725))</f>
        <v/>
      </c>
      <c r="G726" s="33" t="n">
        <v>8.3103</v>
      </c>
      <c r="H726" s="19">
        <f>IF(OR(G726="",G725=""),"",LN(G726/G725))</f>
        <v/>
      </c>
      <c r="I726" s="32" t="n"/>
      <c r="J726" s="32" t="n">
        <v>29.93</v>
      </c>
      <c r="K726" s="32" t="n">
        <v>5.82</v>
      </c>
      <c r="L726" s="32" t="n"/>
      <c r="M726" s="32" t="n"/>
      <c r="N726" s="32" t="n"/>
      <c r="O726" s="32" t="n"/>
    </row>
    <row r="727">
      <c r="A727" s="31" t="n">
        <v>35754</v>
      </c>
      <c r="B727" s="32" t="n">
        <v>1139</v>
      </c>
      <c r="C727" s="19">
        <f>IF(OR(B727="",B726=""),"",LN(B727/B726))</f>
        <v/>
      </c>
      <c r="D727" s="16">
        <f>STDEV(C708:C727)*SQRT(252)</f>
        <v/>
      </c>
      <c r="E727" s="32" t="n">
        <v>126.81</v>
      </c>
      <c r="F727" s="19">
        <f>IF(OR(E727="",E726=""),"",LN(E727/E726))</f>
        <v/>
      </c>
      <c r="G727" s="33" t="n">
        <v>8.3103</v>
      </c>
      <c r="H727" s="19">
        <f>IF(OR(G727="",G726=""),"",LN(G727/G726))</f>
        <v/>
      </c>
      <c r="I727" s="32" t="n"/>
      <c r="J727" s="32" t="n">
        <v>27.32</v>
      </c>
      <c r="K727" s="32" t="n">
        <v>5.84</v>
      </c>
      <c r="L727" s="32" t="n"/>
      <c r="M727" s="32" t="n"/>
      <c r="N727" s="32" t="n"/>
      <c r="O727" s="32" t="n"/>
    </row>
    <row r="728">
      <c r="A728" s="31" t="n">
        <v>35755</v>
      </c>
      <c r="B728" s="32" t="n">
        <v>1060</v>
      </c>
      <c r="C728" s="19">
        <f>IF(OR(B728="",B727=""),"",LN(B728/B727))</f>
        <v/>
      </c>
      <c r="D728" s="16">
        <f>STDEV(C709:C728)*SQRT(252)</f>
        <v/>
      </c>
      <c r="E728" s="32" t="n">
        <v>125.85</v>
      </c>
      <c r="F728" s="19">
        <f>IF(OR(E728="",E727=""),"",LN(E728/E727))</f>
        <v/>
      </c>
      <c r="G728" s="33" t="n">
        <v>8.3102</v>
      </c>
      <c r="H728" s="19">
        <f>IF(OR(G728="",G727=""),"",LN(G728/G727))</f>
        <v/>
      </c>
      <c r="I728" s="32" t="n"/>
      <c r="J728" s="32" t="n">
        <v>26.65</v>
      </c>
      <c r="K728" s="32" t="n">
        <v>5.82</v>
      </c>
      <c r="L728" s="32" t="n"/>
      <c r="M728" s="32" t="n"/>
      <c r="N728" s="32" t="n"/>
      <c r="O728" s="32" t="n"/>
    </row>
    <row r="729">
      <c r="A729" s="31" t="n">
        <v>35758</v>
      </c>
      <c r="B729" s="32" t="n">
        <v>1085</v>
      </c>
      <c r="C729" s="19">
        <f>IF(OR(B729="",B728=""),"",LN(B729/B728))</f>
        <v/>
      </c>
      <c r="D729" s="16">
        <f>STDEV(C710:C729)*SQRT(252)</f>
        <v/>
      </c>
      <c r="E729" s="32" t="n">
        <v>127.07</v>
      </c>
      <c r="F729" s="19">
        <f>IF(OR(E729="",E728=""),"",LN(E729/E728))</f>
        <v/>
      </c>
      <c r="G729" s="33" t="n">
        <v>8.3101</v>
      </c>
      <c r="H729" s="19">
        <f>IF(OR(G729="",G728=""),"",LN(G729/G728))</f>
        <v/>
      </c>
      <c r="I729" s="32" t="n"/>
      <c r="J729" s="32" t="n">
        <v>29.8</v>
      </c>
      <c r="K729" s="32" t="n">
        <v>5.86</v>
      </c>
      <c r="L729" s="32" t="n"/>
      <c r="M729" s="32" t="n"/>
      <c r="N729" s="32" t="n"/>
      <c r="O729" s="32" t="n"/>
    </row>
    <row r="730">
      <c r="A730" s="31" t="n">
        <v>35759</v>
      </c>
      <c r="B730" s="32" t="n">
        <v>1122</v>
      </c>
      <c r="C730" s="19">
        <f>IF(OR(B730="",B729=""),"",LN(B730/B729))</f>
        <v/>
      </c>
      <c r="D730" s="16">
        <f>STDEV(C711:C730)*SQRT(252)</f>
        <v/>
      </c>
      <c r="E730" s="32" t="n">
        <v>127.45</v>
      </c>
      <c r="F730" s="19">
        <f>IF(OR(E730="",E729=""),"",LN(E730/E729))</f>
        <v/>
      </c>
      <c r="G730" s="33" t="n">
        <v>8.31</v>
      </c>
      <c r="H730" s="19">
        <f>IF(OR(G730="",G729=""),"",LN(G730/G729))</f>
        <v/>
      </c>
      <c r="I730" s="32" t="n"/>
      <c r="J730" s="32" t="n">
        <v>28.95</v>
      </c>
      <c r="K730" s="32" t="n">
        <v>5.85</v>
      </c>
      <c r="L730" s="32" t="n"/>
      <c r="M730" s="32" t="n"/>
      <c r="N730" s="32" t="n"/>
      <c r="O730" s="32" t="n"/>
    </row>
    <row r="731">
      <c r="A731" s="31" t="n">
        <v>35760</v>
      </c>
      <c r="B731" s="32" t="n">
        <v>1110</v>
      </c>
      <c r="C731" s="19">
        <f>IF(OR(B731="",B730=""),"",LN(B731/B730))</f>
        <v/>
      </c>
      <c r="D731" s="16">
        <f>STDEV(C712:C731)*SQRT(252)</f>
        <v/>
      </c>
      <c r="E731" s="32" t="n">
        <v>127.51</v>
      </c>
      <c r="F731" s="19">
        <f>IF(OR(E731="",E730=""),"",LN(E731/E730))</f>
        <v/>
      </c>
      <c r="G731" s="33" t="n">
        <v>8.3101</v>
      </c>
      <c r="H731" s="19">
        <f>IF(OR(G731="",G730=""),"",LN(G731/G730))</f>
        <v/>
      </c>
      <c r="I731" s="32" t="n"/>
      <c r="J731" s="32" t="n"/>
      <c r="K731" s="32" t="n">
        <v>5.86</v>
      </c>
      <c r="L731" s="32" t="n"/>
      <c r="M731" s="32" t="n"/>
      <c r="N731" s="32" t="n"/>
      <c r="O731" s="32" t="n"/>
    </row>
    <row r="732">
      <c r="A732" s="31" t="n">
        <v>35762</v>
      </c>
      <c r="B732" s="32" t="n">
        <v>1169.5</v>
      </c>
      <c r="C732" s="19">
        <f>IF(OR(B732="",B731=""),"",LN(B732/B731))</f>
        <v/>
      </c>
      <c r="D732" s="16">
        <f>STDEV(C713:C732)*SQRT(252)</f>
        <v/>
      </c>
      <c r="E732" s="32" t="n">
        <v>127.74</v>
      </c>
      <c r="F732" s="19">
        <f>IF(OR(E732="",E731=""),"",LN(E732/E731))</f>
        <v/>
      </c>
      <c r="G732" s="33" t="n">
        <v>8.3096</v>
      </c>
      <c r="H732" s="19">
        <f>IF(OR(G732="",G731=""),"",LN(G732/G731))</f>
        <v/>
      </c>
      <c r="I732" s="32" t="n"/>
      <c r="J732" s="32" t="n">
        <v>27.43</v>
      </c>
      <c r="K732" s="32" t="n">
        <v>5.86</v>
      </c>
      <c r="L732" s="32" t="n"/>
      <c r="M732" s="32" t="n"/>
      <c r="N732" s="32" t="n"/>
      <c r="O732" s="32" t="n"/>
    </row>
    <row r="733">
      <c r="A733" s="31" t="n">
        <v>35765</v>
      </c>
      <c r="B733" s="32" t="n">
        <v>1188</v>
      </c>
      <c r="C733" s="19">
        <f>IF(OR(B733="",B732=""),"",LN(B733/B732))</f>
        <v/>
      </c>
      <c r="D733" s="16">
        <f>STDEV(C714:C733)*SQRT(252)</f>
        <v/>
      </c>
      <c r="E733" s="32" t="n">
        <v>129.15</v>
      </c>
      <c r="F733" s="19">
        <f>IF(OR(E733="",E732=""),"",LN(E733/E732))</f>
        <v/>
      </c>
      <c r="G733" s="33" t="n">
        <v>8.3096</v>
      </c>
      <c r="H733" s="19">
        <f>IF(OR(G733="",G732=""),"",LN(G733/G732))</f>
        <v/>
      </c>
      <c r="I733" s="32" t="n"/>
      <c r="J733" s="32" t="n">
        <v>26.01</v>
      </c>
      <c r="K733" s="32" t="n">
        <v>5.86</v>
      </c>
      <c r="L733" s="32" t="n"/>
      <c r="M733" s="32" t="n"/>
      <c r="N733" s="32" t="n"/>
      <c r="O733" s="32" t="n"/>
    </row>
    <row r="734">
      <c r="A734" s="31" t="n">
        <v>35766</v>
      </c>
      <c r="B734" s="32" t="n">
        <v>1228</v>
      </c>
      <c r="C734" s="19">
        <f>IF(OR(B734="",B733=""),"",LN(B734/B733))</f>
        <v/>
      </c>
      <c r="D734" s="16">
        <f>STDEV(C715:C734)*SQRT(252)</f>
        <v/>
      </c>
      <c r="E734" s="32" t="n">
        <v>128.77</v>
      </c>
      <c r="F734" s="19">
        <f>IF(OR(E734="",E733=""),"",LN(E734/E733))</f>
        <v/>
      </c>
      <c r="G734" s="33" t="n">
        <v>8.309900000000001</v>
      </c>
      <c r="H734" s="19">
        <f>IF(OR(G734="",G733=""),"",LN(G734/G733))</f>
        <v/>
      </c>
      <c r="I734" s="32" t="n"/>
      <c r="J734" s="32" t="n">
        <v>25.66</v>
      </c>
      <c r="K734" s="32" t="n">
        <v>5.86</v>
      </c>
      <c r="L734" s="32" t="n"/>
      <c r="M734" s="32" t="n"/>
      <c r="N734" s="32" t="n"/>
      <c r="O734" s="32" t="n"/>
    </row>
    <row r="735">
      <c r="A735" s="31" t="n">
        <v>35767</v>
      </c>
      <c r="B735" s="32" t="n">
        <v>1199</v>
      </c>
      <c r="C735" s="19">
        <f>IF(OR(B735="",B734=""),"",LN(B735/B734))</f>
        <v/>
      </c>
      <c r="D735" s="16">
        <f>STDEV(C716:C735)*SQRT(252)</f>
        <v/>
      </c>
      <c r="E735" s="32" t="n">
        <v>128.72</v>
      </c>
      <c r="F735" s="19">
        <f>IF(OR(E735="",E734=""),"",LN(E735/E734))</f>
        <v/>
      </c>
      <c r="G735" s="33" t="n">
        <v>8.3101</v>
      </c>
      <c r="H735" s="19">
        <f>IF(OR(G735="",G734=""),"",LN(G735/G734))</f>
        <v/>
      </c>
      <c r="I735" s="32" t="n"/>
      <c r="J735" s="32" t="n">
        <v>23.92</v>
      </c>
      <c r="K735" s="32" t="n">
        <v>5.83</v>
      </c>
      <c r="L735" s="32" t="n"/>
      <c r="M735" s="32" t="n"/>
      <c r="N735" s="32" t="n"/>
      <c r="O735" s="32" t="n"/>
    </row>
    <row r="736">
      <c r="A736" s="31" t="n">
        <v>35768</v>
      </c>
      <c r="B736" s="32" t="n">
        <v>1163</v>
      </c>
      <c r="C736" s="19">
        <f>IF(OR(B736="",B735=""),"",LN(B736/B735))</f>
        <v/>
      </c>
      <c r="D736" s="16">
        <f>STDEV(C717:C736)*SQRT(252)</f>
        <v/>
      </c>
      <c r="E736" s="32" t="n">
        <v>129.4</v>
      </c>
      <c r="F736" s="19">
        <f>IF(OR(E736="",E735=""),"",LN(E736/E735))</f>
        <v/>
      </c>
      <c r="G736" s="33" t="n">
        <v>8.31</v>
      </c>
      <c r="H736" s="19">
        <f>IF(OR(G736="",G735=""),"",LN(G736/G735))</f>
        <v/>
      </c>
      <c r="I736" s="32" t="n"/>
      <c r="J736" s="32" t="n">
        <v>23.84</v>
      </c>
      <c r="K736" s="32" t="n">
        <v>5.84</v>
      </c>
      <c r="L736" s="32" t="n"/>
      <c r="M736" s="32" t="n"/>
      <c r="N736" s="32" t="n"/>
      <c r="O736" s="32" t="n"/>
    </row>
    <row r="737">
      <c r="A737" s="31" t="n">
        <v>35769</v>
      </c>
      <c r="B737" s="32" t="n">
        <v>1233</v>
      </c>
      <c r="C737" s="19">
        <f>IF(OR(B737="",B736=""),"",LN(B737/B736))</f>
        <v/>
      </c>
      <c r="D737" s="16">
        <f>STDEV(C718:C737)*SQRT(252)</f>
        <v/>
      </c>
      <c r="E737" s="32" t="n">
        <v>130.2</v>
      </c>
      <c r="F737" s="19">
        <f>IF(OR(E737="",E736=""),"",LN(E737/E736))</f>
        <v/>
      </c>
      <c r="G737" s="33" t="n">
        <v>8.31</v>
      </c>
      <c r="H737" s="19">
        <f>IF(OR(G737="",G736=""),"",LN(G737/G736))</f>
        <v/>
      </c>
      <c r="I737" s="32" t="n"/>
      <c r="J737" s="32" t="n">
        <v>22.65</v>
      </c>
      <c r="K737" s="32" t="n">
        <v>5.92</v>
      </c>
      <c r="L737" s="32" t="n"/>
      <c r="M737" s="32" t="n"/>
      <c r="N737" s="32" t="n"/>
      <c r="O737" s="32" t="n"/>
    </row>
    <row r="738">
      <c r="A738" s="31" t="n">
        <v>35772</v>
      </c>
      <c r="B738" s="32" t="n">
        <v>1342.4</v>
      </c>
      <c r="C738" s="19">
        <f>IF(OR(B738="",B737=""),"",LN(B738/B737))</f>
        <v/>
      </c>
      <c r="D738" s="16">
        <f>STDEV(C719:C738)*SQRT(252)</f>
        <v/>
      </c>
      <c r="E738" s="32" t="n">
        <v>130.5</v>
      </c>
      <c r="F738" s="19">
        <f>IF(OR(E738="",E737=""),"",LN(E738/E737))</f>
        <v/>
      </c>
      <c r="G738" s="33" t="n">
        <v>8.31</v>
      </c>
      <c r="H738" s="19">
        <f>IF(OR(G738="",G737=""),"",LN(G738/G737))</f>
        <v/>
      </c>
      <c r="I738" s="32" t="n"/>
      <c r="J738" s="32" t="n">
        <v>23.22</v>
      </c>
      <c r="K738" s="32" t="n">
        <v>5.96</v>
      </c>
      <c r="L738" s="32" t="n"/>
      <c r="M738" s="32" t="n"/>
      <c r="N738" s="32" t="n"/>
      <c r="O738" s="32" t="n"/>
    </row>
    <row r="739">
      <c r="A739" s="31" t="n">
        <v>35773</v>
      </c>
      <c r="B739" s="32" t="n">
        <v>1465.7</v>
      </c>
      <c r="C739" s="19">
        <f>IF(OR(B739="",B738=""),"",LN(B739/B738))</f>
        <v/>
      </c>
      <c r="D739" s="16">
        <f>STDEV(C720:C739)*SQRT(252)</f>
        <v/>
      </c>
      <c r="E739" s="32" t="n">
        <v>129.8</v>
      </c>
      <c r="F739" s="19">
        <f>IF(OR(E739="",E738=""),"",LN(E739/E738))</f>
        <v/>
      </c>
      <c r="G739" s="33" t="n">
        <v>8.31</v>
      </c>
      <c r="H739" s="19">
        <f>IF(OR(G739="",G738=""),"",LN(G739/G738))</f>
        <v/>
      </c>
      <c r="I739" s="32" t="n"/>
      <c r="J739" s="32" t="n">
        <v>23.36</v>
      </c>
      <c r="K739" s="32" t="n">
        <v>5.95</v>
      </c>
      <c r="L739" s="32" t="n"/>
      <c r="M739" s="32" t="n"/>
      <c r="N739" s="32" t="n"/>
      <c r="O739" s="32" t="n"/>
    </row>
    <row r="740">
      <c r="A740" s="31" t="n">
        <v>35774</v>
      </c>
      <c r="B740" s="32" t="n">
        <v>1565.9</v>
      </c>
      <c r="C740" s="19">
        <f>IF(OR(B740="",B739=""),"",LN(B740/B739))</f>
        <v/>
      </c>
      <c r="D740" s="16">
        <f>STDEV(C721:C740)*SQRT(252)</f>
        <v/>
      </c>
      <c r="E740" s="32" t="n">
        <v>129.09</v>
      </c>
      <c r="F740" s="19">
        <f>IF(OR(E740="",E739=""),"",LN(E740/E739))</f>
        <v/>
      </c>
      <c r="G740" s="33" t="n">
        <v>8.31</v>
      </c>
      <c r="H740" s="19">
        <f>IF(OR(G740="",G739=""),"",LN(G740/G739))</f>
        <v/>
      </c>
      <c r="I740" s="32" t="n"/>
      <c r="J740" s="32" t="n">
        <v>24.55</v>
      </c>
      <c r="K740" s="32" t="n">
        <v>5.9</v>
      </c>
      <c r="L740" s="32" t="n"/>
      <c r="M740" s="32" t="n"/>
      <c r="N740" s="32" t="n"/>
      <c r="O740" s="32" t="n"/>
    </row>
    <row r="741">
      <c r="A741" s="31" t="n">
        <v>35776</v>
      </c>
      <c r="B741" s="32" t="n">
        <v>1710</v>
      </c>
      <c r="C741" s="19">
        <f>IF(OR(B741="",B740=""),"",LN(B741/B740))</f>
        <v/>
      </c>
      <c r="D741" s="16">
        <f>STDEV(C722:C741)*SQRT(252)</f>
        <v/>
      </c>
      <c r="E741" s="32" t="n">
        <v>130.73</v>
      </c>
      <c r="F741" s="19">
        <f>IF(OR(E741="",E740=""),"",LN(E741/E740))</f>
        <v/>
      </c>
      <c r="G741" s="33" t="n">
        <v>8.3093</v>
      </c>
      <c r="H741" s="19">
        <f>IF(OR(G741="",G740=""),"",LN(G741/G740))</f>
        <v/>
      </c>
      <c r="I741" s="32" t="n"/>
      <c r="J741" s="32" t="n">
        <v>27.92</v>
      </c>
      <c r="K741" s="32" t="n">
        <v>5.74</v>
      </c>
      <c r="L741" s="32" t="n"/>
      <c r="M741" s="32" t="n"/>
      <c r="N741" s="32" t="n"/>
      <c r="O741" s="32" t="n"/>
    </row>
    <row r="742">
      <c r="A742" s="31" t="n">
        <v>35779</v>
      </c>
      <c r="B742" s="32" t="n">
        <v>1563.9</v>
      </c>
      <c r="C742" s="19">
        <f>IF(OR(B742="",B741=""),"",LN(B742/B741))</f>
        <v/>
      </c>
      <c r="D742" s="16">
        <f>STDEV(C723:C742)*SQRT(252)</f>
        <v/>
      </c>
      <c r="E742" s="32" t="n">
        <v>131.08</v>
      </c>
      <c r="F742" s="19">
        <f>IF(OR(E742="",E741=""),"",LN(E742/E741))</f>
        <v/>
      </c>
      <c r="G742" s="33" t="n">
        <v>8.31</v>
      </c>
      <c r="H742" s="19">
        <f>IF(OR(G742="",G741=""),"",LN(G742/G741))</f>
        <v/>
      </c>
      <c r="I742" s="32" t="n"/>
      <c r="J742" s="32" t="n">
        <v>27.37</v>
      </c>
      <c r="K742" s="32" t="n">
        <v>5.78</v>
      </c>
      <c r="L742" s="32" t="n"/>
      <c r="M742" s="32" t="n"/>
      <c r="N742" s="32" t="n"/>
      <c r="O742" s="32" t="n"/>
    </row>
    <row r="743">
      <c r="A743" s="31" t="n">
        <v>35780</v>
      </c>
      <c r="B743" s="32" t="n">
        <v>1430</v>
      </c>
      <c r="C743" s="19">
        <f>IF(OR(B743="",B742=""),"",LN(B743/B742))</f>
        <v/>
      </c>
      <c r="D743" s="16">
        <f>STDEV(C724:C743)*SQRT(252)</f>
        <v/>
      </c>
      <c r="E743" s="32" t="n">
        <v>130.87</v>
      </c>
      <c r="F743" s="19">
        <f>IF(OR(E743="",E742=""),"",LN(E743/E742))</f>
        <v/>
      </c>
      <c r="G743" s="33" t="n">
        <v>8.31</v>
      </c>
      <c r="H743" s="19">
        <f>IF(OR(G743="",G742=""),"",LN(G743/G742))</f>
        <v/>
      </c>
      <c r="I743" s="32" t="n"/>
      <c r="J743" s="32" t="n">
        <v>26.11</v>
      </c>
      <c r="K743" s="32" t="n">
        <v>5.77</v>
      </c>
      <c r="L743" s="32" t="n"/>
      <c r="M743" s="32" t="n"/>
      <c r="N743" s="32" t="n"/>
      <c r="O743" s="32" t="n"/>
    </row>
    <row r="744">
      <c r="A744" s="31" t="n">
        <v>35781</v>
      </c>
      <c r="B744" s="32" t="n">
        <v>1485</v>
      </c>
      <c r="C744" s="19">
        <f>IF(OR(B744="",B743=""),"",LN(B744/B743))</f>
        <v/>
      </c>
      <c r="D744" s="16">
        <f>STDEV(C725:C744)*SQRT(252)</f>
        <v/>
      </c>
      <c r="E744" s="32" t="n">
        <v>127</v>
      </c>
      <c r="F744" s="19">
        <f>IF(OR(E744="",E743=""),"",LN(E744/E743))</f>
        <v/>
      </c>
      <c r="G744" s="33" t="n">
        <v>8.31</v>
      </c>
      <c r="H744" s="19">
        <f>IF(OR(G744="",G743=""),"",LN(G744/G743))</f>
        <v/>
      </c>
      <c r="I744" s="32" t="n"/>
      <c r="J744" s="32" t="n">
        <v>26.33</v>
      </c>
      <c r="K744" s="32" t="n">
        <v>5.81</v>
      </c>
      <c r="L744" s="32" t="n"/>
      <c r="M744" s="32" t="n"/>
      <c r="N744" s="32" t="n"/>
      <c r="O744" s="32" t="n"/>
    </row>
    <row r="745">
      <c r="A745" s="31" t="n">
        <v>35782</v>
      </c>
      <c r="B745" s="32" t="n">
        <v>1485</v>
      </c>
      <c r="C745" s="19">
        <f>IF(OR(B745="",B744=""),"",LN(B745/B744))</f>
        <v/>
      </c>
      <c r="D745" s="16">
        <f>STDEV(C726:C745)*SQRT(252)</f>
        <v/>
      </c>
      <c r="E745" s="32" t="n">
        <v>128.53</v>
      </c>
      <c r="F745" s="19">
        <f>IF(OR(E745="",E744=""),"",LN(E745/E744))</f>
        <v/>
      </c>
      <c r="G745" s="33" t="n">
        <v>8.31</v>
      </c>
      <c r="H745" s="19">
        <f>IF(OR(G745="",G744=""),"",LN(G745/G744))</f>
        <v/>
      </c>
      <c r="I745" s="32" t="n"/>
      <c r="J745" s="32" t="n">
        <v>27.19</v>
      </c>
      <c r="K745" s="32" t="n">
        <v>5.76</v>
      </c>
      <c r="L745" s="32" t="n"/>
      <c r="M745" s="32" t="n"/>
      <c r="N745" s="32" t="n"/>
      <c r="O745" s="32" t="n"/>
    </row>
    <row r="746">
      <c r="A746" s="31" t="n">
        <v>35783</v>
      </c>
      <c r="B746" s="32" t="n">
        <v>1580</v>
      </c>
      <c r="C746" s="19">
        <f>IF(OR(B746="",B745=""),"",LN(B746/B745))</f>
        <v/>
      </c>
      <c r="D746" s="16">
        <f>STDEV(C727:C746)*SQRT(252)</f>
        <v/>
      </c>
      <c r="E746" s="32" t="n">
        <v>129.1</v>
      </c>
      <c r="F746" s="19">
        <f>IF(OR(E746="",E745=""),"",LN(E746/E745))</f>
        <v/>
      </c>
      <c r="G746" s="33" t="n">
        <v>8.31</v>
      </c>
      <c r="H746" s="19">
        <f>IF(OR(G746="",G745=""),"",LN(G746/G745))</f>
        <v/>
      </c>
      <c r="I746" s="32" t="n"/>
      <c r="J746" s="32" t="n">
        <v>29.18</v>
      </c>
      <c r="K746" s="32" t="n">
        <v>5.72</v>
      </c>
      <c r="L746" s="32" t="n"/>
      <c r="M746" s="32" t="n"/>
      <c r="N746" s="32" t="n"/>
      <c r="O746" s="32" t="n"/>
    </row>
    <row r="747">
      <c r="A747" s="31" t="n">
        <v>35786</v>
      </c>
      <c r="B747" s="32" t="n">
        <v>1710</v>
      </c>
      <c r="C747" s="19">
        <f>IF(OR(B747="",B746=""),"",LN(B747/B746))</f>
        <v/>
      </c>
      <c r="D747" s="16">
        <f>STDEV(C728:C747)*SQRT(252)</f>
        <v/>
      </c>
      <c r="E747" s="32" t="n">
        <v>130.38</v>
      </c>
      <c r="F747" s="19">
        <f>IF(OR(E747="",E746=""),"",LN(E747/E746))</f>
        <v/>
      </c>
      <c r="G747" s="33" t="n">
        <v>8.31</v>
      </c>
      <c r="H747" s="19">
        <f>IF(OR(G747="",G746=""),"",LN(G747/G746))</f>
        <v/>
      </c>
      <c r="I747" s="32" t="n"/>
      <c r="J747" s="32" t="n">
        <v>28.56</v>
      </c>
      <c r="K747" s="32" t="n">
        <v>5.72</v>
      </c>
      <c r="L747" s="32" t="n"/>
      <c r="M747" s="32" t="n"/>
      <c r="N747" s="32" t="n"/>
      <c r="O747" s="32" t="n"/>
    </row>
    <row r="748">
      <c r="A748" s="31" t="n">
        <v>35787</v>
      </c>
      <c r="B748" s="32" t="n">
        <v>1960</v>
      </c>
      <c r="C748" s="19">
        <f>IF(OR(B748="",B747=""),"",LN(B748/B747))</f>
        <v/>
      </c>
      <c r="D748" s="16">
        <f>STDEV(C729:C748)*SQRT(252)</f>
        <v/>
      </c>
      <c r="E748" s="32" t="n">
        <v>130</v>
      </c>
      <c r="F748" s="19">
        <f>IF(OR(E748="",E747=""),"",LN(E748/E747))</f>
        <v/>
      </c>
      <c r="G748" s="33" t="n">
        <v>8.31</v>
      </c>
      <c r="H748" s="19">
        <f>IF(OR(G748="",G747=""),"",LN(G748/G747))</f>
        <v/>
      </c>
      <c r="I748" s="32" t="n"/>
      <c r="J748" s="32" t="n">
        <v>29.86</v>
      </c>
      <c r="K748" s="32" t="n">
        <v>5.73</v>
      </c>
      <c r="L748" s="32" t="n"/>
      <c r="M748" s="32" t="n"/>
      <c r="N748" s="32" t="n"/>
      <c r="O748" s="32" t="n"/>
    </row>
    <row r="749">
      <c r="A749" s="31" t="n">
        <v>35788</v>
      </c>
      <c r="B749" s="32" t="n">
        <v>1835</v>
      </c>
      <c r="C749" s="19">
        <f>IF(OR(B749="",B748=""),"",LN(B749/B748))</f>
        <v/>
      </c>
      <c r="D749" s="16">
        <f>STDEV(C730:C749)*SQRT(252)</f>
        <v/>
      </c>
      <c r="E749" s="32" t="n">
        <v>130.06</v>
      </c>
      <c r="F749" s="19">
        <f>IF(OR(E749="",E748=""),"",LN(E749/E748))</f>
        <v/>
      </c>
      <c r="G749" s="33" t="n">
        <v>8.31</v>
      </c>
      <c r="H749" s="19">
        <f>IF(OR(G749="",G748=""),"",LN(G749/G748))</f>
        <v/>
      </c>
      <c r="I749" s="32" t="n"/>
      <c r="J749" s="32" t="n">
        <v>30.27</v>
      </c>
      <c r="K749" s="32" t="n">
        <v>5.76</v>
      </c>
      <c r="L749" s="32" t="n"/>
      <c r="M749" s="32" t="n"/>
      <c r="N749" s="32" t="n"/>
      <c r="O749" s="32" t="n"/>
    </row>
    <row r="750">
      <c r="A750" s="31" t="n">
        <v>35790</v>
      </c>
      <c r="B750" s="32" t="n">
        <v>1506</v>
      </c>
      <c r="C750" s="19">
        <f>IF(OR(B750="",B749=""),"",LN(B750/B749))</f>
        <v/>
      </c>
      <c r="D750" s="16">
        <f>STDEV(C731:C750)*SQRT(252)</f>
        <v/>
      </c>
      <c r="E750" s="32" t="n">
        <v>130.3</v>
      </c>
      <c r="F750" s="19">
        <f>IF(OR(E750="",E749=""),"",LN(E750/E749))</f>
        <v/>
      </c>
      <c r="G750" s="33" t="n">
        <v>8.3093</v>
      </c>
      <c r="H750" s="19">
        <f>IF(OR(G750="",G749=""),"",LN(G750/G749))</f>
        <v/>
      </c>
      <c r="I750" s="32" t="n"/>
      <c r="J750" s="32" t="n">
        <v>29.27</v>
      </c>
      <c r="K750" s="32" t="n">
        <v>5.75</v>
      </c>
      <c r="L750" s="32" t="n"/>
      <c r="M750" s="32" t="n"/>
      <c r="N750" s="32" t="n"/>
      <c r="O750" s="32" t="n"/>
    </row>
    <row r="751">
      <c r="A751" s="31" t="n">
        <v>35793</v>
      </c>
      <c r="B751" s="32" t="n">
        <v>1450</v>
      </c>
      <c r="C751" s="19">
        <f>IF(OR(B751="",B750=""),"",LN(B751/B750))</f>
        <v/>
      </c>
      <c r="D751" s="16">
        <f>STDEV(C732:C751)*SQRT(252)</f>
        <v/>
      </c>
      <c r="E751" s="32" t="n">
        <v>130.05</v>
      </c>
      <c r="F751" s="19">
        <f>IF(OR(E751="",E750=""),"",LN(E751/E750))</f>
        <v/>
      </c>
      <c r="G751" s="33" t="n">
        <v>8.31</v>
      </c>
      <c r="H751" s="19">
        <f>IF(OR(G751="",G750=""),"",LN(G751/G750))</f>
        <v/>
      </c>
      <c r="I751" s="32" t="n"/>
      <c r="J751" s="32" t="n">
        <v>26.79</v>
      </c>
      <c r="K751" s="32" t="n">
        <v>5.76</v>
      </c>
      <c r="L751" s="32" t="n"/>
      <c r="M751" s="32" t="n"/>
      <c r="N751" s="32" t="n"/>
      <c r="O751" s="32" t="n"/>
    </row>
    <row r="752">
      <c r="A752" s="31" t="n">
        <v>35794</v>
      </c>
      <c r="B752" s="32" t="n">
        <v>1640</v>
      </c>
      <c r="C752" s="19">
        <f>IF(OR(B752="",B751=""),"",LN(B752/B751))</f>
        <v/>
      </c>
      <c r="D752" s="16">
        <f>STDEV(C733:C752)*SQRT(252)</f>
        <v/>
      </c>
      <c r="E752" s="32" t="n">
        <v>130.05</v>
      </c>
      <c r="F752" s="19">
        <f>IF(OR(E752="",E751=""),"",LN(E752/E751))</f>
        <v/>
      </c>
      <c r="G752" s="33" t="n">
        <v>8.31</v>
      </c>
      <c r="H752" s="19">
        <f>IF(OR(G752="",G751=""),"",LN(G752/G751))</f>
        <v/>
      </c>
      <c r="I752" s="32" t="n"/>
      <c r="J752" s="32" t="n">
        <v>24.38</v>
      </c>
      <c r="K752" s="32" t="n">
        <v>5.8</v>
      </c>
      <c r="L752" s="32" t="n"/>
      <c r="M752" s="32" t="n"/>
      <c r="N752" s="32" t="n"/>
      <c r="O752" s="32" t="n"/>
    </row>
    <row r="753">
      <c r="A753" s="31" t="n">
        <v>35795</v>
      </c>
      <c r="B753" s="32" t="n">
        <v>1695</v>
      </c>
      <c r="C753" s="19">
        <f>IF(OR(B753="",B752=""),"",LN(B753/B752))</f>
        <v/>
      </c>
      <c r="D753" s="16">
        <f>STDEV(C734:C753)*SQRT(252)</f>
        <v/>
      </c>
      <c r="E753" s="32" t="n">
        <v>130.45</v>
      </c>
      <c r="F753" s="19">
        <f>IF(OR(E753="",E752=""),"",LN(E753/E752))</f>
        <v/>
      </c>
      <c r="G753" s="33" t="n">
        <v>8.31</v>
      </c>
      <c r="H753" s="19">
        <f>IF(OR(G753="",G752=""),"",LN(G753/G752))</f>
        <v/>
      </c>
      <c r="I753" s="32" t="n"/>
      <c r="J753" s="32" t="n">
        <v>24.01</v>
      </c>
      <c r="K753" s="32" t="n">
        <v>5.75</v>
      </c>
      <c r="L753" s="32" t="n"/>
      <c r="M753" s="32" t="n"/>
      <c r="N753" s="32" t="n"/>
      <c r="O753" s="32" t="n"/>
    </row>
    <row r="754">
      <c r="A754" s="31" t="n">
        <v>35797</v>
      </c>
      <c r="B754" s="32" t="n">
        <v>1695</v>
      </c>
      <c r="C754" s="19">
        <f>IF(OR(B754="",B753=""),"",LN(B754/B753))</f>
        <v/>
      </c>
      <c r="D754" s="16">
        <f>STDEV(C735:C754)*SQRT(252)</f>
        <v/>
      </c>
      <c r="E754" s="32" t="n">
        <v>132.4</v>
      </c>
      <c r="F754" s="19">
        <f>IF(OR(E754="",E753=""),"",LN(E754/E753))</f>
        <v/>
      </c>
      <c r="G754" s="33" t="n">
        <v>8.31</v>
      </c>
      <c r="H754" s="19">
        <f>IF(OR(G754="",G753=""),"",LN(G754/G753))</f>
        <v/>
      </c>
      <c r="I754" s="32" t="n"/>
      <c r="J754" s="32" t="n">
        <v>23.42</v>
      </c>
      <c r="K754" s="32" t="n">
        <v>5.67</v>
      </c>
      <c r="L754" s="32" t="n"/>
      <c r="M754" s="32" t="n"/>
      <c r="N754" s="32" t="n"/>
      <c r="O754" s="32" t="n"/>
    </row>
    <row r="755">
      <c r="A755" s="31" t="n">
        <v>35800</v>
      </c>
      <c r="B755" s="32" t="n">
        <v>1790</v>
      </c>
      <c r="C755" s="19">
        <f>IF(OR(B755="",B754=""),"",LN(B755/B754))</f>
        <v/>
      </c>
      <c r="D755" s="16">
        <f>STDEV(C736:C755)*SQRT(252)</f>
        <v/>
      </c>
      <c r="E755" s="32" t="n">
        <v>133.99</v>
      </c>
      <c r="F755" s="19">
        <f>IF(OR(E755="",E754=""),"",LN(E755/E754))</f>
        <v/>
      </c>
      <c r="G755" s="33" t="n">
        <v>8.31</v>
      </c>
      <c r="H755" s="19">
        <f>IF(OR(G755="",G754=""),"",LN(G755/G754))</f>
        <v/>
      </c>
      <c r="I755" s="32" t="n"/>
      <c r="J755" s="32" t="n">
        <v>24.36</v>
      </c>
      <c r="K755" s="32" t="n">
        <v>5.52</v>
      </c>
      <c r="L755" s="32" t="n"/>
      <c r="M755" s="32" t="n"/>
      <c r="N755" s="32" t="n"/>
      <c r="O755" s="32" t="n"/>
    </row>
    <row r="756">
      <c r="A756" s="31" t="n">
        <v>35801</v>
      </c>
      <c r="B756" s="32" t="n">
        <v>1748</v>
      </c>
      <c r="C756" s="19">
        <f>IF(OR(B756="",B755=""),"",LN(B756/B755))</f>
        <v/>
      </c>
      <c r="D756" s="16">
        <f>STDEV(C737:C756)*SQRT(252)</f>
        <v/>
      </c>
      <c r="E756" s="32" t="n">
        <v>133.88</v>
      </c>
      <c r="F756" s="19">
        <f>IF(OR(E756="",E755=""),"",LN(E756/E755))</f>
        <v/>
      </c>
      <c r="G756" s="33" t="n">
        <v>8.31</v>
      </c>
      <c r="H756" s="19">
        <f>IF(OR(G756="",G755=""),"",LN(G756/G755))</f>
        <v/>
      </c>
      <c r="I756" s="32" t="n"/>
      <c r="J756" s="32" t="n">
        <v>25.66</v>
      </c>
      <c r="K756" s="32" t="n">
        <v>5.49</v>
      </c>
      <c r="L756" s="32" t="n"/>
      <c r="M756" s="32" t="n"/>
      <c r="N756" s="32" t="n"/>
      <c r="O756" s="32" t="n"/>
    </row>
    <row r="757">
      <c r="A757" s="31" t="n">
        <v>35802</v>
      </c>
      <c r="B757" s="32" t="n">
        <v>1753</v>
      </c>
      <c r="C757" s="19">
        <f>IF(OR(B757="",B756=""),"",LN(B757/B756))</f>
        <v/>
      </c>
      <c r="D757" s="16">
        <f>STDEV(C738:C757)*SQRT(252)</f>
        <v/>
      </c>
      <c r="E757" s="32" t="n">
        <v>131.7</v>
      </c>
      <c r="F757" s="19">
        <f>IF(OR(E757="",E756=""),"",LN(E757/E756))</f>
        <v/>
      </c>
      <c r="G757" s="33" t="n">
        <v>8.300000000000001</v>
      </c>
      <c r="H757" s="19">
        <f>IF(OR(G757="",G756=""),"",LN(G757/G756))</f>
        <v/>
      </c>
      <c r="I757" s="32" t="n"/>
      <c r="J757" s="32" t="n">
        <v>25.07</v>
      </c>
      <c r="K757" s="32" t="n">
        <v>5.55</v>
      </c>
      <c r="L757" s="32" t="n"/>
      <c r="M757" s="32" t="n"/>
      <c r="N757" s="32" t="n"/>
      <c r="O757" s="32" t="n"/>
    </row>
    <row r="758">
      <c r="A758" s="31" t="n">
        <v>35803</v>
      </c>
      <c r="B758" s="32" t="n">
        <v>1790</v>
      </c>
      <c r="C758" s="19">
        <f>IF(OR(B758="",B757=""),"",LN(B758/B757))</f>
        <v/>
      </c>
      <c r="D758" s="16">
        <f>STDEV(C739:C758)*SQRT(252)</f>
        <v/>
      </c>
      <c r="E758" s="32" t="n">
        <v>132.49</v>
      </c>
      <c r="F758" s="19">
        <f>IF(OR(E758="",E757=""),"",LN(E758/E757))</f>
        <v/>
      </c>
      <c r="G758" s="33" t="n">
        <v>8.31</v>
      </c>
      <c r="H758" s="19">
        <f>IF(OR(G758="",G757=""),"",LN(G758/G757))</f>
        <v/>
      </c>
      <c r="I758" s="32" t="n"/>
      <c r="J758" s="32" t="n">
        <v>26.01</v>
      </c>
      <c r="K758" s="32" t="n">
        <v>5.49</v>
      </c>
      <c r="L758" s="32" t="n"/>
      <c r="M758" s="32" t="n"/>
      <c r="N758" s="32" t="n"/>
      <c r="O758" s="32" t="n"/>
    </row>
    <row r="759">
      <c r="A759" s="31" t="n">
        <v>35804</v>
      </c>
      <c r="B759" s="32" t="n">
        <v>1812</v>
      </c>
      <c r="C759" s="19">
        <f>IF(OR(B759="",B758=""),"",LN(B759/B758))</f>
        <v/>
      </c>
      <c r="D759" s="16">
        <f>STDEV(C740:C759)*SQRT(252)</f>
        <v/>
      </c>
      <c r="E759" s="32" t="n">
        <v>131.52</v>
      </c>
      <c r="F759" s="19">
        <f>IF(OR(E759="",E758=""),"",LN(E759/E758))</f>
        <v/>
      </c>
      <c r="G759" s="33" t="n">
        <v>8.31</v>
      </c>
      <c r="H759" s="19">
        <f>IF(OR(G759="",G758=""),"",LN(G759/G758))</f>
        <v/>
      </c>
      <c r="I759" s="32" t="n"/>
      <c r="J759" s="32" t="n">
        <v>28.69</v>
      </c>
      <c r="K759" s="32" t="n">
        <v>5.4</v>
      </c>
      <c r="L759" s="32" t="n"/>
      <c r="M759" s="32" t="n"/>
      <c r="N759" s="32" t="n"/>
      <c r="O759" s="32" t="n"/>
    </row>
    <row r="760">
      <c r="A760" s="31" t="n">
        <v>35807</v>
      </c>
      <c r="B760" s="32" t="n">
        <v>1739</v>
      </c>
      <c r="C760" s="19">
        <f>IF(OR(B760="",B759=""),"",LN(B760/B759))</f>
        <v/>
      </c>
      <c r="D760" s="16">
        <f>STDEV(C741:C760)*SQRT(252)</f>
        <v/>
      </c>
      <c r="E760" s="32" t="n">
        <v>132.83</v>
      </c>
      <c r="F760" s="19">
        <f>IF(OR(E760="",E759=""),"",LN(E760/E759))</f>
        <v/>
      </c>
      <c r="G760" s="33" t="n">
        <v>8.31</v>
      </c>
      <c r="H760" s="19">
        <f>IF(OR(G760="",G759=""),"",LN(G760/G759))</f>
        <v/>
      </c>
      <c r="I760" s="32" t="n"/>
      <c r="J760" s="32" t="n">
        <v>28.02</v>
      </c>
      <c r="K760" s="32" t="n">
        <v>5.39</v>
      </c>
      <c r="L760" s="32" t="n"/>
      <c r="M760" s="32" t="n"/>
      <c r="N760" s="32" t="n"/>
      <c r="O760" s="32" t="n"/>
    </row>
    <row r="761">
      <c r="A761" s="31" t="n">
        <v>35808</v>
      </c>
      <c r="B761" s="32" t="n">
        <v>1765</v>
      </c>
      <c r="C761" s="19">
        <f>IF(OR(B761="",B760=""),"",LN(B761/B760))</f>
        <v/>
      </c>
      <c r="D761" s="16">
        <f>STDEV(C742:C761)*SQRT(252)</f>
        <v/>
      </c>
      <c r="E761" s="32" t="n">
        <v>131.72</v>
      </c>
      <c r="F761" s="19">
        <f>IF(OR(E761="",E760=""),"",LN(E761/E760))</f>
        <v/>
      </c>
      <c r="G761" s="33" t="n">
        <v>8.31</v>
      </c>
      <c r="H761" s="19">
        <f>IF(OR(G761="",G760=""),"",LN(G761/G760))</f>
        <v/>
      </c>
      <c r="I761" s="32" t="n"/>
      <c r="J761" s="32" t="n">
        <v>25.17</v>
      </c>
      <c r="K761" s="32" t="n">
        <v>5.41</v>
      </c>
      <c r="L761" s="32" t="n"/>
      <c r="M761" s="32" t="n"/>
      <c r="N761" s="32" t="n"/>
      <c r="O761" s="32" t="n"/>
    </row>
    <row r="762">
      <c r="A762" s="31" t="n">
        <v>35809</v>
      </c>
      <c r="B762" s="32" t="n">
        <v>1670</v>
      </c>
      <c r="C762" s="19">
        <f>IF(OR(B762="",B761=""),"",LN(B762/B761))</f>
        <v/>
      </c>
      <c r="D762" s="16">
        <f>STDEV(C743:C762)*SQRT(252)</f>
        <v/>
      </c>
      <c r="E762" s="32" t="n">
        <v>131.43</v>
      </c>
      <c r="F762" s="19">
        <f>IF(OR(E762="",E761=""),"",LN(E762/E761))</f>
        <v/>
      </c>
      <c r="G762" s="33" t="n">
        <v>8.31</v>
      </c>
      <c r="H762" s="19">
        <f>IF(OR(G762="",G761=""),"",LN(G762/G761))</f>
        <v/>
      </c>
      <c r="I762" s="32" t="n"/>
      <c r="J762" s="32" t="n">
        <v>23.75</v>
      </c>
      <c r="K762" s="32" t="n">
        <v>5.45</v>
      </c>
      <c r="L762" s="32" t="n"/>
      <c r="M762" s="32" t="n"/>
      <c r="N762" s="32" t="n"/>
      <c r="O762" s="32" t="n"/>
    </row>
    <row r="763">
      <c r="A763" s="31" t="n">
        <v>35810</v>
      </c>
      <c r="B763" s="32" t="n">
        <v>1608</v>
      </c>
      <c r="C763" s="19">
        <f>IF(OR(B763="",B762=""),"",LN(B763/B762))</f>
        <v/>
      </c>
      <c r="D763" s="16">
        <f>STDEV(C744:C763)*SQRT(252)</f>
        <v/>
      </c>
      <c r="E763" s="32" t="n">
        <v>130.41</v>
      </c>
      <c r="F763" s="19">
        <f>IF(OR(E763="",E762=""),"",LN(E763/E762))</f>
        <v/>
      </c>
      <c r="G763" s="33" t="n">
        <v>8.31</v>
      </c>
      <c r="H763" s="19">
        <f>IF(OR(G763="",G762=""),"",LN(G763/G762))</f>
        <v/>
      </c>
      <c r="I763" s="32" t="n"/>
      <c r="J763" s="32" t="n">
        <v>23.45</v>
      </c>
      <c r="K763" s="32" t="n">
        <v>5.48</v>
      </c>
      <c r="L763" s="32" t="n"/>
      <c r="M763" s="32" t="n"/>
      <c r="N763" s="32" t="n"/>
      <c r="O763" s="32" t="n"/>
    </row>
    <row r="764">
      <c r="A764" s="31" t="n">
        <v>35811</v>
      </c>
      <c r="B764" s="32" t="n">
        <v>1624</v>
      </c>
      <c r="C764" s="19">
        <f>IF(OR(B764="",B763=""),"",LN(B764/B763))</f>
        <v/>
      </c>
      <c r="D764" s="16">
        <f>STDEV(C745:C764)*SQRT(252)</f>
        <v/>
      </c>
      <c r="E764" s="32" t="n">
        <v>128.88</v>
      </c>
      <c r="F764" s="19">
        <f>IF(OR(E764="",E763=""),"",LN(E764/E763))</f>
        <v/>
      </c>
      <c r="G764" s="33" t="n">
        <v>8.3089</v>
      </c>
      <c r="H764" s="19">
        <f>IF(OR(G764="",G763=""),"",LN(G764/G763))</f>
        <v/>
      </c>
      <c r="I764" s="32" t="n"/>
      <c r="J764" s="32" t="n">
        <v>21.65</v>
      </c>
      <c r="K764" s="32" t="n">
        <v>5.54</v>
      </c>
      <c r="L764" s="32" t="n"/>
      <c r="M764" s="32" t="n"/>
      <c r="N764" s="32" t="n"/>
      <c r="O764" s="32" t="n"/>
    </row>
    <row r="765">
      <c r="A765" s="31" t="n">
        <v>35815</v>
      </c>
      <c r="B765" s="32" t="n">
        <v>1647</v>
      </c>
      <c r="C765" s="19">
        <f>IF(OR(B765="",B764=""),"",LN(B765/B764))</f>
        <v/>
      </c>
      <c r="D765" s="16">
        <f>STDEV(C746:C765)*SQRT(252)</f>
        <v/>
      </c>
      <c r="E765" s="32" t="n">
        <v>128.8</v>
      </c>
      <c r="F765" s="19">
        <f>IF(OR(E765="",E764=""),"",LN(E765/E764))</f>
        <v/>
      </c>
      <c r="G765" s="33" t="n">
        <v>8.31</v>
      </c>
      <c r="H765" s="19">
        <f>IF(OR(G765="",G764=""),"",LN(G765/G764))</f>
        <v/>
      </c>
      <c r="I765" s="32" t="n"/>
      <c r="J765" s="32" t="n">
        <v>21.65</v>
      </c>
      <c r="K765" s="32" t="n">
        <v>5.57</v>
      </c>
      <c r="L765" s="32" t="n"/>
      <c r="M765" s="32" t="n"/>
      <c r="N765" s="32" t="n"/>
      <c r="O765" s="32" t="n"/>
    </row>
    <row r="766">
      <c r="A766" s="31" t="n">
        <v>35816</v>
      </c>
      <c r="B766" s="32" t="n">
        <v>1725</v>
      </c>
      <c r="C766" s="19">
        <f>IF(OR(B766="",B765=""),"",LN(B766/B765))</f>
        <v/>
      </c>
      <c r="D766" s="16">
        <f>STDEV(C747:C766)*SQRT(252)</f>
        <v/>
      </c>
      <c r="E766" s="32" t="n">
        <v>127.5</v>
      </c>
      <c r="F766" s="19">
        <f>IF(OR(E766="",E765=""),"",LN(E766/E765))</f>
        <v/>
      </c>
      <c r="G766" s="33" t="n">
        <v>8.31</v>
      </c>
      <c r="H766" s="19">
        <f>IF(OR(G766="",G765=""),"",LN(G766/G765))</f>
        <v/>
      </c>
      <c r="I766" s="32" t="n"/>
      <c r="J766" s="32" t="n">
        <v>22.53</v>
      </c>
      <c r="K766" s="32" t="n">
        <v>5.54</v>
      </c>
      <c r="L766" s="32" t="n"/>
      <c r="M766" s="32" t="n"/>
      <c r="N766" s="32" t="n"/>
      <c r="O766" s="32" t="n"/>
    </row>
    <row r="767">
      <c r="A767" s="31" t="n">
        <v>35817</v>
      </c>
      <c r="B767" s="32" t="n">
        <v>1760</v>
      </c>
      <c r="C767" s="19">
        <f>IF(OR(B767="",B766=""),"",LN(B767/B766))</f>
        <v/>
      </c>
      <c r="D767" s="16">
        <f>STDEV(C748:C767)*SQRT(252)</f>
        <v/>
      </c>
      <c r="E767" s="32" t="n">
        <v>127.22</v>
      </c>
      <c r="F767" s="19">
        <f>IF(OR(E767="",E766=""),"",LN(E767/E766))</f>
        <v/>
      </c>
      <c r="G767" s="33" t="n">
        <v>8.31</v>
      </c>
      <c r="H767" s="19">
        <f>IF(OR(G767="",G766=""),"",LN(G767/G766))</f>
        <v/>
      </c>
      <c r="I767" s="32" t="n"/>
      <c r="J767" s="32" t="n">
        <v>23.16</v>
      </c>
      <c r="K767" s="32" t="n">
        <v>5.56</v>
      </c>
      <c r="L767" s="32" t="n"/>
      <c r="M767" s="32" t="n"/>
      <c r="N767" s="32" t="n"/>
      <c r="O767" s="32" t="n"/>
    </row>
    <row r="768">
      <c r="A768" s="31" t="n">
        <v>35818</v>
      </c>
      <c r="B768" s="32" t="n">
        <v>1748</v>
      </c>
      <c r="C768" s="19">
        <f>IF(OR(B768="",B767=""),"",LN(B768/B767))</f>
        <v/>
      </c>
      <c r="D768" s="16">
        <f>STDEV(C749:C768)*SQRT(252)</f>
        <v/>
      </c>
      <c r="E768" s="32" t="n">
        <v>125.78</v>
      </c>
      <c r="F768" s="19">
        <f>IF(OR(E768="",E767=""),"",LN(E768/E767))</f>
        <v/>
      </c>
      <c r="G768" s="33" t="n">
        <v>8.31</v>
      </c>
      <c r="H768" s="19">
        <f>IF(OR(G768="",G767=""),"",LN(G768/G767))</f>
        <v/>
      </c>
      <c r="I768" s="32" t="n"/>
      <c r="J768" s="32" t="n">
        <v>23.32</v>
      </c>
      <c r="K768" s="32" t="n">
        <v>5.7</v>
      </c>
      <c r="L768" s="32" t="n"/>
      <c r="M768" s="32" t="n"/>
      <c r="N768" s="32" t="n"/>
      <c r="O768" s="32" t="n"/>
    </row>
    <row r="769">
      <c r="A769" s="31" t="n">
        <v>35821</v>
      </c>
      <c r="B769" s="32" t="n">
        <v>1682</v>
      </c>
      <c r="C769" s="19">
        <f>IF(OR(B769="",B768=""),"",LN(B769/B768))</f>
        <v/>
      </c>
      <c r="D769" s="16">
        <f>STDEV(C750:C769)*SQRT(252)</f>
        <v/>
      </c>
      <c r="E769" s="32" t="n">
        <v>126.64</v>
      </c>
      <c r="F769" s="19">
        <f>IF(OR(E769="",E768=""),"",LN(E769/E768))</f>
        <v/>
      </c>
      <c r="G769" s="33" t="n">
        <v>8.31</v>
      </c>
      <c r="H769" s="19">
        <f>IF(OR(G769="",G768=""),"",LN(G769/G768))</f>
        <v/>
      </c>
      <c r="I769" s="32" t="n"/>
      <c r="J769" s="32" t="n">
        <v>23.97</v>
      </c>
      <c r="K769" s="32" t="n">
        <v>5.63</v>
      </c>
      <c r="L769" s="32" t="n"/>
      <c r="M769" s="32" t="n"/>
      <c r="N769" s="32" t="n"/>
      <c r="O769" s="32" t="n"/>
    </row>
    <row r="770">
      <c r="A770" s="31" t="n">
        <v>35822</v>
      </c>
      <c r="B770" s="32" t="n">
        <v>1682</v>
      </c>
      <c r="C770" s="19">
        <f>IF(OR(B770="",B769=""),"",LN(B770/B769))</f>
        <v/>
      </c>
      <c r="D770" s="16">
        <f>STDEV(C751:C770)*SQRT(252)</f>
        <v/>
      </c>
      <c r="E770" s="32" t="n">
        <v>126.02</v>
      </c>
      <c r="F770" s="19">
        <f>IF(OR(E770="",E769=""),"",LN(E770/E769))</f>
        <v/>
      </c>
      <c r="G770" s="33" t="n">
        <v>8.31</v>
      </c>
      <c r="H770" s="19">
        <f>IF(OR(G770="",G769=""),"",LN(G770/G769))</f>
        <v/>
      </c>
      <c r="I770" s="32" t="n"/>
      <c r="J770" s="32" t="n">
        <v>22.27</v>
      </c>
      <c r="K770" s="32" t="n">
        <v>5.7</v>
      </c>
      <c r="L770" s="32" t="n"/>
      <c r="M770" s="32" t="n"/>
      <c r="N770" s="32" t="n"/>
      <c r="O770" s="32" t="n"/>
    </row>
    <row r="771">
      <c r="A771" s="31" t="n">
        <v>35823</v>
      </c>
      <c r="B771" s="32" t="n">
        <v>1690</v>
      </c>
      <c r="C771" s="19">
        <f>IF(OR(B771="",B770=""),"",LN(B771/B770))</f>
        <v/>
      </c>
      <c r="D771" s="16">
        <f>STDEV(C752:C771)*SQRT(252)</f>
        <v/>
      </c>
      <c r="E771" s="32" t="n">
        <v>125.26</v>
      </c>
      <c r="F771" s="19">
        <f>IF(OR(E771="",E770=""),"",LN(E771/E770))</f>
        <v/>
      </c>
      <c r="G771" s="33" t="n">
        <v>8.31</v>
      </c>
      <c r="H771" s="19">
        <f>IF(OR(G771="",G770=""),"",LN(G771/G770))</f>
        <v/>
      </c>
      <c r="I771" s="32" t="n"/>
      <c r="J771" s="32" t="n">
        <v>22.06</v>
      </c>
      <c r="K771" s="32" t="n">
        <v>5.69</v>
      </c>
      <c r="L771" s="32" t="n"/>
      <c r="M771" s="32" t="n"/>
      <c r="N771" s="32" t="n"/>
      <c r="O771" s="32" t="n"/>
    </row>
    <row r="772">
      <c r="A772" s="31" t="n">
        <v>35824</v>
      </c>
      <c r="B772" s="32" t="n">
        <v>1690</v>
      </c>
      <c r="C772" s="19">
        <f>IF(OR(B772="",B771=""),"",LN(B772/B771))</f>
        <v/>
      </c>
      <c r="D772" s="16">
        <f>STDEV(C753:C772)*SQRT(252)</f>
        <v/>
      </c>
      <c r="E772" s="32" t="n">
        <v>125.38</v>
      </c>
      <c r="F772" s="19">
        <f>IF(OR(E772="",E771=""),"",LN(E772/E771))</f>
        <v/>
      </c>
      <c r="G772" s="33" t="n">
        <v>8.31</v>
      </c>
      <c r="H772" s="19">
        <f>IF(OR(G772="",G771=""),"",LN(G772/G771))</f>
        <v/>
      </c>
      <c r="I772" s="32" t="n"/>
      <c r="J772" s="32" t="n">
        <v>21.65</v>
      </c>
      <c r="K772" s="32" t="n">
        <v>5.58</v>
      </c>
      <c r="L772" s="32" t="n"/>
      <c r="M772" s="32" t="n"/>
      <c r="N772" s="32" t="n"/>
      <c r="O772" s="32" t="n"/>
    </row>
    <row r="773">
      <c r="A773" s="31" t="n">
        <v>35825</v>
      </c>
      <c r="B773" s="32" t="n">
        <v>1528</v>
      </c>
      <c r="C773" s="19">
        <f>IF(OR(B773="",B772=""),"",LN(B773/B772))</f>
        <v/>
      </c>
      <c r="D773" s="16">
        <f>STDEV(C754:C773)*SQRT(252)</f>
        <v/>
      </c>
      <c r="E773" s="32" t="n">
        <v>127.1</v>
      </c>
      <c r="F773" s="19">
        <f>IF(OR(E773="",E772=""),"",LN(E773/E772))</f>
        <v/>
      </c>
      <c r="G773" s="33" t="n">
        <v>8.31</v>
      </c>
      <c r="H773" s="19">
        <f>IF(OR(G773="",G772=""),"",LN(G773/G772))</f>
        <v/>
      </c>
      <c r="I773" s="32" t="n"/>
      <c r="J773" s="32" t="n">
        <v>21.47</v>
      </c>
      <c r="K773" s="32" t="n">
        <v>5.53</v>
      </c>
      <c r="L773" s="32" t="n"/>
      <c r="M773" s="32" t="n"/>
      <c r="N773" s="32" t="n"/>
      <c r="O773" s="32" t="n"/>
    </row>
    <row r="774">
      <c r="A774" s="31" t="n">
        <v>35828</v>
      </c>
      <c r="B774" s="32" t="n">
        <v>1556</v>
      </c>
      <c r="C774" s="19">
        <f>IF(OR(B774="",B773=""),"",LN(B774/B773))</f>
        <v/>
      </c>
      <c r="D774" s="16">
        <f>STDEV(C755:C774)*SQRT(252)</f>
        <v/>
      </c>
      <c r="E774" s="32" t="n">
        <v>126.65</v>
      </c>
      <c r="F774" s="19">
        <f>IF(OR(E774="",E773=""),"",LN(E774/E773))</f>
        <v/>
      </c>
      <c r="G774" s="33" t="n">
        <v>8.279</v>
      </c>
      <c r="H774" s="19">
        <f>IF(OR(G774="",G773=""),"",LN(G774/G773))</f>
        <v/>
      </c>
      <c r="I774" s="32" t="n"/>
      <c r="J774" s="32" t="n">
        <v>21.36</v>
      </c>
      <c r="K774" s="32" t="n">
        <v>5.57</v>
      </c>
      <c r="L774" s="32" t="n"/>
      <c r="M774" s="32" t="n"/>
      <c r="N774" s="32" t="n"/>
      <c r="O774" s="32" t="n"/>
    </row>
    <row r="775">
      <c r="A775" s="31" t="n">
        <v>35829</v>
      </c>
      <c r="B775" s="32" t="n">
        <v>1620</v>
      </c>
      <c r="C775" s="19">
        <f>IF(OR(B775="",B774=""),"",LN(B775/B774))</f>
        <v/>
      </c>
      <c r="D775" s="16">
        <f>STDEV(C756:C775)*SQRT(252)</f>
        <v/>
      </c>
      <c r="E775" s="32" t="n">
        <v>126.02</v>
      </c>
      <c r="F775" s="19">
        <f>IF(OR(E775="",E774=""),"",LN(E775/E774))</f>
        <v/>
      </c>
      <c r="G775" s="33" t="n">
        <v>8.31</v>
      </c>
      <c r="H775" s="19">
        <f>IF(OR(G775="",G774=""),"",LN(G775/G774))</f>
        <v/>
      </c>
      <c r="I775" s="32" t="n"/>
      <c r="J775" s="32" t="n">
        <v>20.67</v>
      </c>
      <c r="K775" s="32" t="n">
        <v>5.56</v>
      </c>
      <c r="L775" s="32" t="n"/>
      <c r="M775" s="32" t="n"/>
      <c r="N775" s="32" t="n"/>
      <c r="O775" s="32" t="n"/>
    </row>
    <row r="776">
      <c r="A776" s="31" t="n">
        <v>35830</v>
      </c>
      <c r="B776" s="32" t="n">
        <v>1608</v>
      </c>
      <c r="C776" s="19">
        <f>IF(OR(B776="",B775=""),"",LN(B776/B775))</f>
        <v/>
      </c>
      <c r="D776" s="16">
        <f>STDEV(C757:C776)*SQRT(252)</f>
        <v/>
      </c>
      <c r="E776" s="32" t="n">
        <v>123.78</v>
      </c>
      <c r="F776" s="19">
        <f>IF(OR(E776="",E775=""),"",LN(E776/E775))</f>
        <v/>
      </c>
      <c r="G776" s="33" t="n">
        <v>8.31</v>
      </c>
      <c r="H776" s="19">
        <f>IF(OR(G776="",G775=""),"",LN(G776/G775))</f>
        <v/>
      </c>
      <c r="I776" s="32" t="n"/>
      <c r="J776" s="32" t="n">
        <v>20.55</v>
      </c>
      <c r="K776" s="32" t="n">
        <v>5.57</v>
      </c>
      <c r="L776" s="32" t="n"/>
      <c r="M776" s="32" t="n"/>
      <c r="N776" s="32" t="n"/>
      <c r="O776" s="32" t="n"/>
    </row>
    <row r="777">
      <c r="A777" s="31" t="n">
        <v>35831</v>
      </c>
      <c r="B777" s="32" t="n">
        <v>1608</v>
      </c>
      <c r="C777" s="19">
        <f>IF(OR(B777="",B776=""),"",LN(B777/B776))</f>
        <v/>
      </c>
      <c r="D777" s="16">
        <f>STDEV(C758:C777)*SQRT(252)</f>
        <v/>
      </c>
      <c r="E777" s="32" t="n">
        <v>123.31</v>
      </c>
      <c r="F777" s="19">
        <f>IF(OR(E777="",E776=""),"",LN(E777/E776))</f>
        <v/>
      </c>
      <c r="G777" s="33" t="n">
        <v>8.31</v>
      </c>
      <c r="H777" s="19">
        <f>IF(OR(G777="",G776=""),"",LN(G777/G776))</f>
        <v/>
      </c>
      <c r="I777" s="32" t="n"/>
      <c r="J777" s="32" t="n">
        <v>21.29</v>
      </c>
      <c r="K777" s="32" t="n">
        <v>5.62</v>
      </c>
      <c r="L777" s="32" t="n"/>
      <c r="M777" s="32" t="n"/>
      <c r="N777" s="32" t="n"/>
      <c r="O777" s="32" t="n"/>
    </row>
    <row r="778">
      <c r="A778" s="31" t="n">
        <v>35832</v>
      </c>
      <c r="B778" s="32" t="n">
        <v>1557</v>
      </c>
      <c r="C778" s="19">
        <f>IF(OR(B778="",B777=""),"",LN(B778/B777))</f>
        <v/>
      </c>
      <c r="D778" s="16">
        <f>STDEV(C759:C778)*SQRT(252)</f>
        <v/>
      </c>
      <c r="E778" s="32" t="n">
        <v>124.26</v>
      </c>
      <c r="F778" s="19">
        <f>IF(OR(E778="",E777=""),"",LN(E778/E777))</f>
        <v/>
      </c>
      <c r="G778" s="33" t="n">
        <v>8.3095</v>
      </c>
      <c r="H778" s="19">
        <f>IF(OR(G778="",G777=""),"",LN(G778/G777))</f>
        <v/>
      </c>
      <c r="I778" s="32" t="n"/>
      <c r="J778" s="32" t="n">
        <v>20.51</v>
      </c>
      <c r="K778" s="32" t="n">
        <v>5.62</v>
      </c>
      <c r="L778" s="32" t="n"/>
      <c r="M778" s="32" t="n"/>
      <c r="N778" s="32" t="n"/>
      <c r="O778" s="32" t="n"/>
    </row>
    <row r="779">
      <c r="A779" s="31" t="n">
        <v>35835</v>
      </c>
      <c r="B779" s="32" t="n">
        <v>1558</v>
      </c>
      <c r="C779" s="19">
        <f>IF(OR(B779="",B778=""),"",LN(B779/B778))</f>
        <v/>
      </c>
      <c r="D779" s="16">
        <f>STDEV(C760:C779)*SQRT(252)</f>
        <v/>
      </c>
      <c r="E779" s="32" t="n">
        <v>124.28</v>
      </c>
      <c r="F779" s="19">
        <f>IF(OR(E779="",E778=""),"",LN(E779/E778))</f>
        <v/>
      </c>
      <c r="G779" s="33" t="n">
        <v>8.289999999999999</v>
      </c>
      <c r="H779" s="19">
        <f>IF(OR(G779="",G778=""),"",LN(G779/G778))</f>
        <v/>
      </c>
      <c r="I779" s="32" t="n"/>
      <c r="J779" s="32" t="n">
        <v>21.55</v>
      </c>
      <c r="K779" s="32" t="n">
        <v>5.65</v>
      </c>
      <c r="L779" s="32" t="n"/>
      <c r="M779" s="32" t="n"/>
      <c r="N779" s="32" t="n"/>
      <c r="O779" s="32" t="n"/>
    </row>
    <row r="780">
      <c r="A780" s="31" t="n">
        <v>35836</v>
      </c>
      <c r="B780" s="32" t="n">
        <v>1586</v>
      </c>
      <c r="C780" s="19">
        <f>IF(OR(B780="",B779=""),"",LN(B780/B779))</f>
        <v/>
      </c>
      <c r="D780" s="16">
        <f>STDEV(C761:C780)*SQRT(252)</f>
        <v/>
      </c>
      <c r="E780" s="32" t="n">
        <v>123.47</v>
      </c>
      <c r="F780" s="19">
        <f>IF(OR(E780="",E779=""),"",LN(E780/E779))</f>
        <v/>
      </c>
      <c r="G780" s="33" t="n">
        <v>8.31</v>
      </c>
      <c r="H780" s="19">
        <f>IF(OR(G780="",G779=""),"",LN(G780/G779))</f>
        <v/>
      </c>
      <c r="I780" s="32" t="n"/>
      <c r="J780" s="32" t="n">
        <v>20.66</v>
      </c>
      <c r="K780" s="32" t="n">
        <v>5.64</v>
      </c>
      <c r="L780" s="32" t="n"/>
      <c r="M780" s="32" t="n"/>
      <c r="N780" s="32" t="n"/>
      <c r="O780" s="32" t="n"/>
    </row>
    <row r="781">
      <c r="A781" s="31" t="n">
        <v>35837</v>
      </c>
      <c r="B781" s="32" t="n">
        <v>1603</v>
      </c>
      <c r="C781" s="19">
        <f>IF(OR(B781="",B780=""),"",LN(B781/B780))</f>
        <v/>
      </c>
      <c r="D781" s="16">
        <f>STDEV(C762:C781)*SQRT(252)</f>
        <v/>
      </c>
      <c r="E781" s="32" t="n">
        <v>123.53</v>
      </c>
      <c r="F781" s="19">
        <f>IF(OR(E781="",E780=""),"",LN(E781/E780))</f>
        <v/>
      </c>
      <c r="G781" s="33" t="n">
        <v>8.31</v>
      </c>
      <c r="H781" s="19">
        <f>IF(OR(G781="",G780=""),"",LN(G781/G780))</f>
        <v/>
      </c>
      <c r="I781" s="32" t="n"/>
      <c r="J781" s="32" t="n">
        <v>20.38</v>
      </c>
      <c r="K781" s="32" t="n">
        <v>5.53</v>
      </c>
      <c r="L781" s="32" t="n"/>
      <c r="M781" s="32" t="n"/>
      <c r="N781" s="32" t="n"/>
      <c r="O781" s="32" t="n"/>
    </row>
    <row r="782">
      <c r="A782" s="31" t="n">
        <v>35838</v>
      </c>
      <c r="B782" s="32" t="n">
        <v>1629</v>
      </c>
      <c r="C782" s="19">
        <f>IF(OR(B782="",B781=""),"",LN(B782/B781))</f>
        <v/>
      </c>
      <c r="D782" s="16">
        <f>STDEV(C763:C782)*SQRT(252)</f>
        <v/>
      </c>
      <c r="E782" s="32" t="n">
        <v>123.78</v>
      </c>
      <c r="F782" s="19">
        <f>IF(OR(E782="",E781=""),"",LN(E782/E781))</f>
        <v/>
      </c>
      <c r="G782" s="33" t="n">
        <v>8.31</v>
      </c>
      <c r="H782" s="19">
        <f>IF(OR(G782="",G781=""),"",LN(G782/G781))</f>
        <v/>
      </c>
      <c r="I782" s="32" t="n"/>
      <c r="J782" s="32" t="n">
        <v>19.73</v>
      </c>
      <c r="K782" s="32" t="n">
        <v>5.52</v>
      </c>
      <c r="L782" s="32" t="n"/>
      <c r="M782" s="32" t="n"/>
      <c r="N782" s="32" t="n"/>
      <c r="O782" s="32" t="n"/>
    </row>
    <row r="783">
      <c r="A783" s="31" t="n">
        <v>35839</v>
      </c>
      <c r="B783" s="32" t="n">
        <v>1623</v>
      </c>
      <c r="C783" s="19">
        <f>IF(OR(B783="",B782=""),"",LN(B783/B782))</f>
        <v/>
      </c>
      <c r="D783" s="16">
        <f>STDEV(C764:C783)*SQRT(252)</f>
        <v/>
      </c>
      <c r="E783" s="32" t="n">
        <v>125.37</v>
      </c>
      <c r="F783" s="19">
        <f>IF(OR(E783="",E782=""),"",LN(E783/E782))</f>
        <v/>
      </c>
      <c r="G783" s="33" t="n">
        <v>8.3096</v>
      </c>
      <c r="H783" s="19">
        <f>IF(OR(G783="",G782=""),"",LN(G783/G782))</f>
        <v/>
      </c>
      <c r="I783" s="32" t="n"/>
      <c r="J783" s="32" t="n">
        <v>19.84</v>
      </c>
      <c r="K783" s="32" t="n">
        <v>5.49</v>
      </c>
      <c r="L783" s="32" t="n"/>
      <c r="M783" s="32" t="n"/>
      <c r="N783" s="32" t="n"/>
      <c r="O783" s="32" t="n"/>
    </row>
    <row r="784">
      <c r="A784" s="31" t="n">
        <v>35843</v>
      </c>
      <c r="B784" s="32" t="n">
        <v>1692</v>
      </c>
      <c r="C784" s="19">
        <f>IF(OR(B784="",B783=""),"",LN(B784/B783))</f>
        <v/>
      </c>
      <c r="D784" s="16">
        <f>STDEV(C765:C784)*SQRT(252)</f>
        <v/>
      </c>
      <c r="E784" s="32" t="n">
        <v>126.87</v>
      </c>
      <c r="F784" s="19">
        <f>IF(OR(E784="",E783=""),"",LN(E784/E783))</f>
        <v/>
      </c>
      <c r="G784" s="33" t="n">
        <v>8.31</v>
      </c>
      <c r="H784" s="19">
        <f>IF(OR(G784="",G783=""),"",LN(G784/G783))</f>
        <v/>
      </c>
      <c r="I784" s="32" t="n"/>
      <c r="J784" s="32" t="n">
        <v>20.76</v>
      </c>
      <c r="K784" s="32" t="n">
        <v>5.44</v>
      </c>
      <c r="L784" s="32" t="n"/>
      <c r="M784" s="32" t="n"/>
      <c r="N784" s="32" t="n"/>
      <c r="O784" s="32" t="n"/>
    </row>
    <row r="785">
      <c r="A785" s="31" t="n">
        <v>35844</v>
      </c>
      <c r="B785" s="32" t="n">
        <v>1711</v>
      </c>
      <c r="C785" s="19">
        <f>IF(OR(B785="",B784=""),"",LN(B785/B784))</f>
        <v/>
      </c>
      <c r="D785" s="16">
        <f>STDEV(C766:C785)*SQRT(252)</f>
        <v/>
      </c>
      <c r="E785" s="32" t="n">
        <v>126.35</v>
      </c>
      <c r="F785" s="19">
        <f>IF(OR(E785="",E784=""),"",LN(E785/E784))</f>
        <v/>
      </c>
      <c r="G785" s="33" t="n">
        <v>8.31</v>
      </c>
      <c r="H785" s="19">
        <f>IF(OR(G785="",G784=""),"",LN(G785/G784))</f>
        <v/>
      </c>
      <c r="I785" s="32" t="n"/>
      <c r="J785" s="32" t="n">
        <v>19.66</v>
      </c>
      <c r="K785" s="32" t="n">
        <v>5.49</v>
      </c>
      <c r="L785" s="32" t="n"/>
      <c r="M785" s="32" t="n"/>
      <c r="N785" s="32" t="n"/>
      <c r="O785" s="32" t="n"/>
    </row>
    <row r="786">
      <c r="A786" s="31" t="n">
        <v>35845</v>
      </c>
      <c r="B786" s="32" t="n">
        <v>1674</v>
      </c>
      <c r="C786" s="19">
        <f>IF(OR(B786="",B785=""),"",LN(B786/B785))</f>
        <v/>
      </c>
      <c r="D786" s="16">
        <f>STDEV(C767:C786)*SQRT(252)</f>
        <v/>
      </c>
      <c r="E786" s="32" t="n">
        <v>126.25</v>
      </c>
      <c r="F786" s="19">
        <f>IF(OR(E786="",E785=""),"",LN(E786/E785))</f>
        <v/>
      </c>
      <c r="G786" s="33" t="n">
        <v>8.31</v>
      </c>
      <c r="H786" s="19">
        <f>IF(OR(G786="",G785=""),"",LN(G786/G785))</f>
        <v/>
      </c>
      <c r="I786" s="32" t="n"/>
      <c r="J786" s="32" t="n">
        <v>19.88</v>
      </c>
      <c r="K786" s="32" t="n">
        <v>5.51</v>
      </c>
      <c r="L786" s="32" t="n"/>
      <c r="M786" s="32" t="n"/>
      <c r="N786" s="32" t="n"/>
      <c r="O786" s="32" t="n"/>
    </row>
    <row r="787">
      <c r="A787" s="31" t="n">
        <v>35846</v>
      </c>
      <c r="B787" s="32" t="n">
        <v>1661</v>
      </c>
      <c r="C787" s="19">
        <f>IF(OR(B787="",B786=""),"",LN(B787/B786))</f>
        <v/>
      </c>
      <c r="D787" s="16">
        <f>STDEV(C768:C787)*SQRT(252)</f>
        <v/>
      </c>
      <c r="E787" s="32" t="n">
        <v>127.73</v>
      </c>
      <c r="F787" s="19">
        <f>IF(OR(E787="",E786=""),"",LN(E787/E786))</f>
        <v/>
      </c>
      <c r="G787" s="33" t="n">
        <v>8.309200000000001</v>
      </c>
      <c r="H787" s="19">
        <f>IF(OR(G787="",G786=""),"",LN(G787/G786))</f>
        <v/>
      </c>
      <c r="I787" s="32" t="n"/>
      <c r="J787" s="32" t="n">
        <v>19</v>
      </c>
      <c r="K787" s="32" t="n">
        <v>5.54</v>
      </c>
      <c r="L787" s="32" t="n"/>
      <c r="M787" s="32" t="n"/>
      <c r="N787" s="32" t="n"/>
      <c r="O787" s="32" t="n"/>
    </row>
    <row r="788">
      <c r="A788" s="31" t="n">
        <v>35849</v>
      </c>
      <c r="B788" s="32" t="n">
        <v>1663</v>
      </c>
      <c r="C788" s="19">
        <f>IF(OR(B788="",B787=""),"",LN(B788/B787))</f>
        <v/>
      </c>
      <c r="D788" s="16">
        <f>STDEV(C769:C788)*SQRT(252)</f>
        <v/>
      </c>
      <c r="E788" s="32" t="n">
        <v>128.92</v>
      </c>
      <c r="F788" s="19">
        <f>IF(OR(E788="",E787=""),"",LN(E788/E787))</f>
        <v/>
      </c>
      <c r="G788" s="33" t="n">
        <v>8.31</v>
      </c>
      <c r="H788" s="19">
        <f>IF(OR(G788="",G787=""),"",LN(G788/G787))</f>
        <v/>
      </c>
      <c r="I788" s="32" t="n"/>
      <c r="J788" s="32" t="n">
        <v>18.99</v>
      </c>
      <c r="K788" s="32" t="n">
        <v>5.58</v>
      </c>
      <c r="L788" s="32" t="n"/>
      <c r="M788" s="32" t="n"/>
      <c r="N788" s="32" t="n"/>
      <c r="O788" s="32" t="n"/>
    </row>
    <row r="789">
      <c r="A789" s="31" t="n">
        <v>35850</v>
      </c>
      <c r="B789" s="32" t="n">
        <v>1656</v>
      </c>
      <c r="C789" s="19">
        <f>IF(OR(B789="",B788=""),"",LN(B789/B788))</f>
        <v/>
      </c>
      <c r="D789" s="16">
        <f>STDEV(C770:C789)*SQRT(252)</f>
        <v/>
      </c>
      <c r="E789" s="32" t="n">
        <v>128.15</v>
      </c>
      <c r="F789" s="19">
        <f>IF(OR(E789="",E788=""),"",LN(E789/E788))</f>
        <v/>
      </c>
      <c r="G789" s="33" t="n">
        <v>8.31</v>
      </c>
      <c r="H789" s="19">
        <f>IF(OR(G789="",G788=""),"",LN(G789/G788))</f>
        <v/>
      </c>
      <c r="I789" s="32" t="n"/>
      <c r="J789" s="32" t="n">
        <v>19.35</v>
      </c>
      <c r="K789" s="32" t="n">
        <v>5.69</v>
      </c>
      <c r="L789" s="32" t="n"/>
      <c r="M789" s="32" t="n"/>
      <c r="N789" s="32" t="n"/>
      <c r="O789" s="32" t="n"/>
    </row>
    <row r="790">
      <c r="A790" s="31" t="n">
        <v>35851</v>
      </c>
      <c r="B790" s="32" t="n">
        <v>1644</v>
      </c>
      <c r="C790" s="19">
        <f>IF(OR(B790="",B789=""),"",LN(B790/B789))</f>
        <v/>
      </c>
      <c r="D790" s="16">
        <f>STDEV(C771:C790)*SQRT(252)</f>
        <v/>
      </c>
      <c r="E790" s="32" t="n">
        <v>128.62</v>
      </c>
      <c r="F790" s="19">
        <f>IF(OR(E790="",E789=""),"",LN(E790/E789))</f>
        <v/>
      </c>
      <c r="G790" s="33" t="n">
        <v>8.308999999999999</v>
      </c>
      <c r="H790" s="19">
        <f>IF(OR(G790="",G789=""),"",LN(G790/G789))</f>
        <v/>
      </c>
      <c r="I790" s="32" t="n"/>
      <c r="J790" s="32" t="n">
        <v>18.62</v>
      </c>
      <c r="K790" s="32" t="n">
        <v>5.63</v>
      </c>
      <c r="L790" s="32" t="n"/>
      <c r="M790" s="32" t="n"/>
      <c r="N790" s="32" t="n"/>
      <c r="O790" s="32" t="n"/>
    </row>
    <row r="791">
      <c r="A791" s="31" t="n">
        <v>35852</v>
      </c>
      <c r="B791" s="32" t="n">
        <v>1656</v>
      </c>
      <c r="C791" s="19">
        <f>IF(OR(B791="",B790=""),"",LN(B791/B790))</f>
        <v/>
      </c>
      <c r="D791" s="16">
        <f>STDEV(C772:C791)*SQRT(252)</f>
        <v/>
      </c>
      <c r="E791" s="32" t="n">
        <v>127.72</v>
      </c>
      <c r="F791" s="19">
        <f>IF(OR(E791="",E790=""),"",LN(E791/E790))</f>
        <v/>
      </c>
      <c r="G791" s="33" t="n">
        <v>8.31</v>
      </c>
      <c r="H791" s="19">
        <f>IF(OR(G791="",G790=""),"",LN(G791/G790))</f>
        <v/>
      </c>
      <c r="I791" s="32" t="n"/>
      <c r="J791" s="32" t="n">
        <v>18.63</v>
      </c>
      <c r="K791" s="32" t="n">
        <v>5.65</v>
      </c>
      <c r="L791" s="32" t="n"/>
      <c r="M791" s="32" t="n"/>
      <c r="N791" s="32" t="n"/>
      <c r="O791" s="32" t="n"/>
    </row>
    <row r="792">
      <c r="A792" s="31" t="n">
        <v>35853</v>
      </c>
      <c r="B792" s="32" t="n">
        <v>1635</v>
      </c>
      <c r="C792" s="19">
        <f>IF(OR(B792="",B791=""),"",LN(B792/B791))</f>
        <v/>
      </c>
      <c r="D792" s="16">
        <f>STDEV(C773:C792)*SQRT(252)</f>
        <v/>
      </c>
      <c r="E792" s="32" t="n">
        <v>126.12</v>
      </c>
      <c r="F792" s="19">
        <f>IF(OR(E792="",E791=""),"",LN(E792/E791))</f>
        <v/>
      </c>
      <c r="G792" s="33" t="n">
        <v>8.31</v>
      </c>
      <c r="H792" s="19">
        <f>IF(OR(G792="",G791=""),"",LN(G792/G791))</f>
        <v/>
      </c>
      <c r="I792" s="32" t="n"/>
      <c r="J792" s="32" t="n">
        <v>18.55</v>
      </c>
      <c r="K792" s="32" t="n">
        <v>5.62</v>
      </c>
      <c r="L792" s="32" t="n"/>
      <c r="M792" s="32" t="n"/>
      <c r="N792" s="32" t="n"/>
      <c r="O792" s="32" t="n"/>
    </row>
    <row r="793">
      <c r="A793" s="31" t="n">
        <v>35856</v>
      </c>
      <c r="B793" s="32" t="n">
        <v>1553</v>
      </c>
      <c r="C793" s="19">
        <f>IF(OR(B793="",B792=""),"",LN(B793/B792))</f>
        <v/>
      </c>
      <c r="D793" s="16">
        <f>STDEV(C774:C793)*SQRT(252)</f>
        <v/>
      </c>
      <c r="E793" s="32" t="n">
        <v>125.38</v>
      </c>
      <c r="F793" s="19">
        <f>IF(OR(E793="",E792=""),"",LN(E793/E792))</f>
        <v/>
      </c>
      <c r="G793" s="33" t="n">
        <v>8.31</v>
      </c>
      <c r="H793" s="19">
        <f>IF(OR(G793="",G792=""),"",LN(G793/G792))</f>
        <v/>
      </c>
      <c r="I793" s="32" t="n"/>
      <c r="J793" s="32" t="n">
        <v>19.19</v>
      </c>
      <c r="K793" s="32" t="n">
        <v>5.72</v>
      </c>
      <c r="L793" s="32" t="n"/>
      <c r="M793" s="32" t="n"/>
      <c r="N793" s="32" t="n"/>
      <c r="O793" s="32" t="n"/>
    </row>
    <row r="794">
      <c r="A794" s="31" t="n">
        <v>35858</v>
      </c>
      <c r="B794" s="32" t="n">
        <v>1566</v>
      </c>
      <c r="C794" s="19">
        <f>IF(OR(B794="",B793=""),"",LN(B794/B793))</f>
        <v/>
      </c>
      <c r="D794" s="16">
        <f>STDEV(C775:C794)*SQRT(252)</f>
        <v/>
      </c>
      <c r="E794" s="32" t="n">
        <v>126.79</v>
      </c>
      <c r="F794" s="19">
        <f>IF(OR(E794="",E793=""),"",LN(E794/E793))</f>
        <v/>
      </c>
      <c r="G794" s="33" t="n">
        <v>8.31</v>
      </c>
      <c r="H794" s="19">
        <f>IF(OR(G794="",G793=""),"",LN(G794/G793))</f>
        <v/>
      </c>
      <c r="I794" s="32" t="n"/>
      <c r="J794" s="32" t="n">
        <v>19.58</v>
      </c>
      <c r="K794" s="32" t="n">
        <v>5.76</v>
      </c>
      <c r="L794" s="32" t="n"/>
      <c r="M794" s="32" t="n"/>
      <c r="N794" s="32" t="n"/>
      <c r="O794" s="32" t="n"/>
    </row>
    <row r="795">
      <c r="A795" s="31" t="n">
        <v>35859</v>
      </c>
      <c r="B795" s="32" t="n">
        <v>1605</v>
      </c>
      <c r="C795" s="19">
        <f>IF(OR(B795="",B794=""),"",LN(B795/B794))</f>
        <v/>
      </c>
      <c r="D795" s="16">
        <f>STDEV(C776:C795)*SQRT(252)</f>
        <v/>
      </c>
      <c r="E795" s="32" t="n">
        <v>127.61</v>
      </c>
      <c r="F795" s="19">
        <f>IF(OR(E795="",E794=""),"",LN(E795/E794))</f>
        <v/>
      </c>
      <c r="G795" s="33" t="n">
        <v>8.309100000000001</v>
      </c>
      <c r="H795" s="19">
        <f>IF(OR(G795="",G794=""),"",LN(G795/G794))</f>
        <v/>
      </c>
      <c r="I795" s="32" t="n"/>
      <c r="J795" s="32" t="n">
        <v>20.93</v>
      </c>
      <c r="K795" s="32" t="n">
        <v>5.78</v>
      </c>
      <c r="L795" s="32" t="n"/>
      <c r="M795" s="32" t="n"/>
      <c r="N795" s="32" t="n"/>
      <c r="O795" s="32" t="n"/>
    </row>
    <row r="796">
      <c r="A796" s="31" t="n">
        <v>35860</v>
      </c>
      <c r="B796" s="32" t="n">
        <v>1638</v>
      </c>
      <c r="C796" s="19">
        <f>IF(OR(B796="",B795=""),"",LN(B796/B795))</f>
        <v/>
      </c>
      <c r="D796" s="16">
        <f>STDEV(C777:C796)*SQRT(252)</f>
        <v/>
      </c>
      <c r="E796" s="32" t="n">
        <v>128.42</v>
      </c>
      <c r="F796" s="19">
        <f>IF(OR(E796="",E795=""),"",LN(E796/E795))</f>
        <v/>
      </c>
      <c r="G796" s="33" t="n">
        <v>8.318</v>
      </c>
      <c r="H796" s="19">
        <f>IF(OR(G796="",G795=""),"",LN(G796/G795))</f>
        <v/>
      </c>
      <c r="I796" s="32" t="n"/>
      <c r="J796" s="32" t="n">
        <v>19.14</v>
      </c>
      <c r="K796" s="32" t="n">
        <v>5.73</v>
      </c>
      <c r="L796" s="32" t="n"/>
      <c r="M796" s="32" t="n"/>
      <c r="N796" s="32" t="n"/>
      <c r="O796" s="32" t="n"/>
    </row>
    <row r="797">
      <c r="A797" s="31" t="n">
        <v>35863</v>
      </c>
      <c r="B797" s="32" t="n">
        <v>1616</v>
      </c>
      <c r="C797" s="19">
        <f>IF(OR(B797="",B796=""),"",LN(B797/B796))</f>
        <v/>
      </c>
      <c r="D797" s="16">
        <f>STDEV(C778:C797)*SQRT(252)</f>
        <v/>
      </c>
      <c r="E797" s="32" t="n">
        <v>127.78</v>
      </c>
      <c r="F797" s="19">
        <f>IF(OR(E797="",E796=""),"",LN(E797/E796))</f>
        <v/>
      </c>
      <c r="G797" s="33" t="n">
        <v>8.31</v>
      </c>
      <c r="H797" s="19">
        <f>IF(OR(G797="",G796=""),"",LN(G797/G796))</f>
        <v/>
      </c>
      <c r="I797" s="32" t="n"/>
      <c r="J797" s="32" t="n">
        <v>20.23</v>
      </c>
      <c r="K797" s="32" t="n">
        <v>5.67</v>
      </c>
      <c r="L797" s="32" t="n"/>
      <c r="M797" s="32" t="n"/>
      <c r="N797" s="32" t="n"/>
      <c r="O797" s="32" t="n"/>
    </row>
    <row r="798">
      <c r="A798" s="31" t="n">
        <v>35864</v>
      </c>
      <c r="B798" s="32" t="n">
        <v>1597</v>
      </c>
      <c r="C798" s="19">
        <f>IF(OR(B798="",B797=""),"",LN(B798/B797))</f>
        <v/>
      </c>
      <c r="D798" s="16">
        <f>STDEV(C779:C798)*SQRT(252)</f>
        <v/>
      </c>
      <c r="E798" s="32" t="n">
        <v>127.63</v>
      </c>
      <c r="F798" s="19">
        <f>IF(OR(E798="",E797=""),"",LN(E798/E797))</f>
        <v/>
      </c>
      <c r="G798" s="33" t="n">
        <v>8.31</v>
      </c>
      <c r="H798" s="19">
        <f>IF(OR(G798="",G797=""),"",LN(G798/G797))</f>
        <v/>
      </c>
      <c r="I798" s="32" t="n"/>
      <c r="J798" s="32" t="n">
        <v>19.43</v>
      </c>
      <c r="K798" s="32" t="n">
        <v>5.67</v>
      </c>
      <c r="L798" s="32" t="n"/>
      <c r="M798" s="32" t="n"/>
      <c r="N798" s="32" t="n"/>
      <c r="O798" s="32" t="n"/>
    </row>
    <row r="799">
      <c r="A799" s="31" t="n">
        <v>35865</v>
      </c>
      <c r="B799" s="32" t="n">
        <v>1582</v>
      </c>
      <c r="C799" s="19">
        <f>IF(OR(B799="",B798=""),"",LN(B799/B798))</f>
        <v/>
      </c>
      <c r="D799" s="16">
        <f>STDEV(C780:C799)*SQRT(252)</f>
        <v/>
      </c>
      <c r="E799" s="32" t="n">
        <v>129.3</v>
      </c>
      <c r="F799" s="19">
        <f>IF(OR(E799="",E798=""),"",LN(E799/E798))</f>
        <v/>
      </c>
      <c r="G799" s="33" t="n">
        <v>8.31</v>
      </c>
      <c r="H799" s="19">
        <f>IF(OR(G799="",G798=""),"",LN(G799/G798))</f>
        <v/>
      </c>
      <c r="I799" s="32" t="n"/>
      <c r="J799" s="32" t="n">
        <v>18.89</v>
      </c>
      <c r="K799" s="32" t="n">
        <v>5.63</v>
      </c>
      <c r="L799" s="32" t="n"/>
      <c r="M799" s="32" t="n"/>
      <c r="N799" s="32" t="n"/>
      <c r="O799" s="32" t="n"/>
    </row>
    <row r="800">
      <c r="A800" s="31" t="n">
        <v>35866</v>
      </c>
      <c r="B800" s="32" t="n">
        <v>1551</v>
      </c>
      <c r="C800" s="19">
        <f>IF(OR(B800="",B799=""),"",LN(B800/B799))</f>
        <v/>
      </c>
      <c r="D800" s="16">
        <f>STDEV(C781:C800)*SQRT(252)</f>
        <v/>
      </c>
      <c r="E800" s="32" t="n">
        <v>129.25</v>
      </c>
      <c r="F800" s="19">
        <f>IF(OR(E800="",E799=""),"",LN(E800/E799))</f>
        <v/>
      </c>
      <c r="G800" s="33" t="n">
        <v>8.31</v>
      </c>
      <c r="H800" s="19">
        <f>IF(OR(G800="",G799=""),"",LN(G800/G799))</f>
        <v/>
      </c>
      <c r="I800" s="32" t="n"/>
      <c r="J800" s="32" t="n">
        <v>18.25</v>
      </c>
      <c r="K800" s="32" t="n">
        <v>5.56</v>
      </c>
      <c r="L800" s="32" t="n"/>
      <c r="M800" s="32" t="n"/>
      <c r="N800" s="32" t="n"/>
      <c r="O800" s="32" t="n"/>
    </row>
    <row r="801">
      <c r="A801" s="31" t="n">
        <v>35867</v>
      </c>
      <c r="B801" s="32" t="n">
        <v>1528</v>
      </c>
      <c r="C801" s="19">
        <f>IF(OR(B801="",B800=""),"",LN(B801/B800))</f>
        <v/>
      </c>
      <c r="D801" s="16">
        <f>STDEV(C782:C801)*SQRT(252)</f>
        <v/>
      </c>
      <c r="E801" s="32" t="n">
        <v>128.23</v>
      </c>
      <c r="F801" s="19">
        <f>IF(OR(E801="",E800=""),"",LN(E801/E800))</f>
        <v/>
      </c>
      <c r="G801" s="33" t="n">
        <v>8.31</v>
      </c>
      <c r="H801" s="19">
        <f>IF(OR(G801="",G800=""),"",LN(G801/G800))</f>
        <v/>
      </c>
      <c r="I801" s="32" t="n"/>
      <c r="J801" s="32" t="n">
        <v>18.71</v>
      </c>
      <c r="K801" s="32" t="n">
        <v>5.58</v>
      </c>
      <c r="L801" s="32" t="n"/>
      <c r="M801" s="32" t="n"/>
      <c r="N801" s="32" t="n"/>
      <c r="O801" s="32" t="n"/>
    </row>
    <row r="802">
      <c r="A802" s="31" t="n">
        <v>35870</v>
      </c>
      <c r="B802" s="32" t="n">
        <v>1466</v>
      </c>
      <c r="C802" s="19">
        <f>IF(OR(B802="",B801=""),"",LN(B802/B801))</f>
        <v/>
      </c>
      <c r="D802" s="16">
        <f>STDEV(C783:C802)*SQRT(252)</f>
        <v/>
      </c>
      <c r="E802" s="32" t="n">
        <v>129.4</v>
      </c>
      <c r="F802" s="19">
        <f>IF(OR(E802="",E801=""),"",LN(E802/E801))</f>
        <v/>
      </c>
      <c r="G802" s="33" t="n">
        <v>8.279999999999999</v>
      </c>
      <c r="H802" s="19">
        <f>IF(OR(G802="",G801=""),"",LN(G802/G801))</f>
        <v/>
      </c>
      <c r="I802" s="32" t="n"/>
      <c r="J802" s="32" t="n">
        <v>18.51</v>
      </c>
      <c r="K802" s="32" t="n">
        <v>5.54</v>
      </c>
      <c r="L802" s="32" t="n"/>
      <c r="M802" s="32" t="n"/>
      <c r="N802" s="32" t="n"/>
      <c r="O802" s="32" t="n"/>
    </row>
    <row r="803">
      <c r="A803" s="31" t="n">
        <v>35871</v>
      </c>
      <c r="B803" s="32" t="n">
        <v>1470</v>
      </c>
      <c r="C803" s="19">
        <f>IF(OR(B803="",B802=""),"",LN(B803/B802))</f>
        <v/>
      </c>
      <c r="D803" s="16">
        <f>STDEV(C784:C803)*SQRT(252)</f>
        <v/>
      </c>
      <c r="E803" s="32" t="n">
        <v>129.41</v>
      </c>
      <c r="F803" s="19">
        <f>IF(OR(E803="",E802=""),"",LN(E803/E802))</f>
        <v/>
      </c>
      <c r="G803" s="33" t="n">
        <v>8.31</v>
      </c>
      <c r="H803" s="19">
        <f>IF(OR(G803="",G802=""),"",LN(G803/G802))</f>
        <v/>
      </c>
      <c r="I803" s="32" t="n"/>
      <c r="J803" s="32" t="n">
        <v>18.66</v>
      </c>
      <c r="K803" s="32" t="n">
        <v>5.56</v>
      </c>
      <c r="L803" s="32" t="n"/>
      <c r="M803" s="32" t="n"/>
      <c r="N803" s="32" t="n"/>
      <c r="O803" s="32" t="n"/>
    </row>
    <row r="804">
      <c r="A804" s="31" t="n">
        <v>35872</v>
      </c>
      <c r="B804" s="32" t="n">
        <v>1487</v>
      </c>
      <c r="C804" s="19">
        <f>IF(OR(B804="",B803=""),"",LN(B804/B803))</f>
        <v/>
      </c>
      <c r="D804" s="16">
        <f>STDEV(C785:C804)*SQRT(252)</f>
        <v/>
      </c>
      <c r="E804" s="32" t="n">
        <v>130.17</v>
      </c>
      <c r="F804" s="19">
        <f>IF(OR(E804="",E803=""),"",LN(E804/E803))</f>
        <v/>
      </c>
      <c r="G804" s="33" t="n">
        <v>8.31</v>
      </c>
      <c r="H804" s="19">
        <f>IF(OR(G804="",G803=""),"",LN(G804/G803))</f>
        <v/>
      </c>
      <c r="I804" s="32" t="n"/>
      <c r="J804" s="32" t="n">
        <v>18.29</v>
      </c>
      <c r="K804" s="32" t="n">
        <v>5.58</v>
      </c>
      <c r="L804" s="32" t="n"/>
      <c r="M804" s="32" t="n"/>
      <c r="N804" s="32" t="n"/>
      <c r="O804" s="32" t="n"/>
    </row>
    <row r="805">
      <c r="A805" s="31" t="n">
        <v>35873</v>
      </c>
      <c r="B805" s="32" t="n">
        <v>1476</v>
      </c>
      <c r="C805" s="19">
        <f>IF(OR(B805="",B804=""),"",LN(B805/B804))</f>
        <v/>
      </c>
      <c r="D805" s="16">
        <f>STDEV(C786:C805)*SQRT(252)</f>
        <v/>
      </c>
      <c r="E805" s="32" t="n">
        <v>130.43</v>
      </c>
      <c r="F805" s="19">
        <f>IF(OR(E805="",E804=""),"",LN(E805/E804))</f>
        <v/>
      </c>
      <c r="G805" s="33" t="n">
        <v>8.31</v>
      </c>
      <c r="H805" s="19">
        <f>IF(OR(G805="",G804=""),"",LN(G805/G804))</f>
        <v/>
      </c>
      <c r="I805" s="32" t="n"/>
      <c r="J805" s="32" t="n">
        <v>17.76</v>
      </c>
      <c r="K805" s="32" t="n">
        <v>5.58</v>
      </c>
      <c r="L805" s="32" t="n"/>
      <c r="M805" s="32" t="n"/>
      <c r="N805" s="32" t="n"/>
      <c r="O805" s="32" t="n"/>
    </row>
    <row r="806">
      <c r="A806" s="31" t="n">
        <v>35874</v>
      </c>
      <c r="B806" s="32" t="n">
        <v>1451</v>
      </c>
      <c r="C806" s="19">
        <f>IF(OR(B806="",B805=""),"",LN(B806/B805))</f>
        <v/>
      </c>
      <c r="D806" s="16">
        <f>STDEV(C787:C806)*SQRT(252)</f>
        <v/>
      </c>
      <c r="E806" s="32" t="n">
        <v>130.34</v>
      </c>
      <c r="F806" s="19">
        <f>IF(OR(E806="",E805=""),"",LN(E806/E805))</f>
        <v/>
      </c>
      <c r="G806" s="33" t="n">
        <v>8.31</v>
      </c>
      <c r="H806" s="19">
        <f>IF(OR(G806="",G805=""),"",LN(G806/G805))</f>
        <v/>
      </c>
      <c r="I806" s="32" t="n"/>
      <c r="J806" s="32" t="n">
        <v>18.69</v>
      </c>
      <c r="K806" s="32" t="n">
        <v>5.57</v>
      </c>
      <c r="L806" s="32" t="n"/>
      <c r="M806" s="32" t="n"/>
      <c r="N806" s="32" t="n"/>
      <c r="O806" s="32" t="n"/>
    </row>
    <row r="807">
      <c r="A807" s="31" t="n">
        <v>35877</v>
      </c>
      <c r="B807" s="32" t="n">
        <v>1371</v>
      </c>
      <c r="C807" s="19">
        <f>IF(OR(B807="",B806=""),"",LN(B807/B806))</f>
        <v/>
      </c>
      <c r="D807" s="16">
        <f>STDEV(C788:C807)*SQRT(252)</f>
        <v/>
      </c>
      <c r="E807" s="32" t="n">
        <v>130.28</v>
      </c>
      <c r="F807" s="19">
        <f>IF(OR(E807="",E806=""),"",LN(E807/E806))</f>
        <v/>
      </c>
      <c r="G807" s="33" t="n">
        <v>8.31</v>
      </c>
      <c r="H807" s="19">
        <f>IF(OR(G807="",G806=""),"",LN(G807/G806))</f>
        <v/>
      </c>
      <c r="I807" s="32" t="n"/>
      <c r="J807" s="32" t="n">
        <v>19.98</v>
      </c>
      <c r="K807" s="32" t="n">
        <v>5.57</v>
      </c>
      <c r="L807" s="32" t="n"/>
      <c r="M807" s="32" t="n"/>
      <c r="N807" s="32" t="n"/>
      <c r="O807" s="32" t="n"/>
    </row>
    <row r="808">
      <c r="A808" s="31" t="n">
        <v>35878</v>
      </c>
      <c r="B808" s="32" t="n">
        <v>1379</v>
      </c>
      <c r="C808" s="19">
        <f>IF(OR(B808="",B807=""),"",LN(B808/B807))</f>
        <v/>
      </c>
      <c r="D808" s="16">
        <f>STDEV(C789:C808)*SQRT(252)</f>
        <v/>
      </c>
      <c r="E808" s="32" t="n">
        <v>130.25</v>
      </c>
      <c r="F808" s="19">
        <f>IF(OR(E808="",E807=""),"",LN(E808/E807))</f>
        <v/>
      </c>
      <c r="G808" s="33" t="n">
        <v>8.31</v>
      </c>
      <c r="H808" s="19">
        <f>IF(OR(G808="",G807=""),"",LN(G808/G807))</f>
        <v/>
      </c>
      <c r="I808" s="32" t="n"/>
      <c r="J808" s="32" t="n">
        <v>20.51</v>
      </c>
      <c r="K808" s="32" t="n">
        <v>5.58</v>
      </c>
      <c r="L808" s="32" t="n"/>
      <c r="M808" s="32" t="n"/>
      <c r="N808" s="32" t="n"/>
      <c r="O808" s="32" t="n"/>
    </row>
    <row r="809">
      <c r="A809" s="31" t="n">
        <v>35879</v>
      </c>
      <c r="B809" s="32" t="n">
        <v>1391</v>
      </c>
      <c r="C809" s="19">
        <f>IF(OR(B809="",B808=""),"",LN(B809/B808))</f>
        <v/>
      </c>
      <c r="D809" s="16">
        <f>STDEV(C790:C809)*SQRT(252)</f>
        <v/>
      </c>
      <c r="E809" s="32" t="n">
        <v>128.76</v>
      </c>
      <c r="F809" s="19">
        <f>IF(OR(E809="",E808=""),"",LN(E809/E808))</f>
        <v/>
      </c>
      <c r="G809" s="33" t="n">
        <v>8.31</v>
      </c>
      <c r="H809" s="19">
        <f>IF(OR(G809="",G808=""),"",LN(G809/G808))</f>
        <v/>
      </c>
      <c r="I809" s="32" t="n"/>
      <c r="J809" s="32" t="n">
        <v>22.54</v>
      </c>
      <c r="K809" s="32" t="n">
        <v>5.64</v>
      </c>
      <c r="L809" s="32" t="n"/>
      <c r="M809" s="32" t="n"/>
      <c r="N809" s="32" t="n"/>
      <c r="O809" s="32" t="n"/>
    </row>
    <row r="810">
      <c r="A810" s="31" t="n">
        <v>35880</v>
      </c>
      <c r="B810" s="32" t="n">
        <v>1398</v>
      </c>
      <c r="C810" s="19">
        <f>IF(OR(B810="",B809=""),"",LN(B810/B809))</f>
        <v/>
      </c>
      <c r="D810" s="16">
        <f>STDEV(C791:C810)*SQRT(252)</f>
        <v/>
      </c>
      <c r="E810" s="32" t="n">
        <v>128.71</v>
      </c>
      <c r="F810" s="19">
        <f>IF(OR(E810="",E809=""),"",LN(E810/E809))</f>
        <v/>
      </c>
      <c r="G810" s="33" t="n">
        <v>8.31</v>
      </c>
      <c r="H810" s="19">
        <f>IF(OR(G810="",G809=""),"",LN(G810/G809))</f>
        <v/>
      </c>
      <c r="I810" s="32" t="n"/>
      <c r="J810" s="32" t="n">
        <v>22.81</v>
      </c>
      <c r="K810" s="32" t="n">
        <v>5.68</v>
      </c>
      <c r="L810" s="32" t="n"/>
      <c r="M810" s="32" t="n"/>
      <c r="N810" s="32" t="n"/>
      <c r="O810" s="32" t="n"/>
    </row>
    <row r="811">
      <c r="A811" s="31" t="n">
        <v>35881</v>
      </c>
      <c r="B811" s="32" t="n">
        <v>1380.5</v>
      </c>
      <c r="C811" s="19">
        <f>IF(OR(B811="",B810=""),"",LN(B811/B810))</f>
        <v/>
      </c>
      <c r="D811" s="16">
        <f>STDEV(C792:C811)*SQRT(252)</f>
        <v/>
      </c>
      <c r="E811" s="32" t="n">
        <v>130.17</v>
      </c>
      <c r="F811" s="19">
        <f>IF(OR(E811="",E810=""),"",LN(E811/E810))</f>
        <v/>
      </c>
      <c r="G811" s="33" t="n">
        <v>8.31</v>
      </c>
      <c r="H811" s="19">
        <f>IF(OR(G811="",G810=""),"",LN(G811/G810))</f>
        <v/>
      </c>
      <c r="I811" s="32" t="n"/>
      <c r="J811" s="32" t="n">
        <v>23.47</v>
      </c>
      <c r="K811" s="32" t="n">
        <v>5.68</v>
      </c>
      <c r="L811" s="32" t="n"/>
      <c r="M811" s="32" t="n"/>
      <c r="N811" s="32" t="n"/>
      <c r="O811" s="32" t="n"/>
    </row>
    <row r="812">
      <c r="A812" s="31" t="n">
        <v>35884</v>
      </c>
      <c r="B812" s="32" t="n">
        <v>1385</v>
      </c>
      <c r="C812" s="19">
        <f>IF(OR(B812="",B811=""),"",LN(B812/B811))</f>
        <v/>
      </c>
      <c r="D812" s="16">
        <f>STDEV(C793:C812)*SQRT(252)</f>
        <v/>
      </c>
      <c r="E812" s="32" t="n">
        <v>132.16</v>
      </c>
      <c r="F812" s="19">
        <f>IF(OR(E812="",E811=""),"",LN(E812/E811))</f>
        <v/>
      </c>
      <c r="G812" s="33" t="n">
        <v>8.31</v>
      </c>
      <c r="H812" s="19">
        <f>IF(OR(G812="",G811=""),"",LN(G812/G811))</f>
        <v/>
      </c>
      <c r="I812" s="32" t="n"/>
      <c r="J812" s="32" t="n">
        <v>24.66</v>
      </c>
      <c r="K812" s="32" t="n">
        <v>5.72</v>
      </c>
      <c r="L812" s="32" t="n"/>
      <c r="M812" s="32" t="n"/>
      <c r="N812" s="32" t="n"/>
      <c r="O812" s="32" t="n"/>
    </row>
    <row r="813">
      <c r="A813" s="31" t="n">
        <v>35885</v>
      </c>
      <c r="B813" s="32" t="n">
        <v>1386</v>
      </c>
      <c r="C813" s="19">
        <f>IF(OR(B813="",B812=""),"",LN(B813/B812))</f>
        <v/>
      </c>
      <c r="D813" s="16">
        <f>STDEV(C794:C813)*SQRT(252)</f>
        <v/>
      </c>
      <c r="E813" s="32" t="n">
        <v>133.29</v>
      </c>
      <c r="F813" s="19">
        <f>IF(OR(E813="",E812=""),"",LN(E813/E812))</f>
        <v/>
      </c>
      <c r="G813" s="33" t="n">
        <v>8.279999999999999</v>
      </c>
      <c r="H813" s="19">
        <f>IF(OR(G813="",G812=""),"",LN(G813/G812))</f>
        <v/>
      </c>
      <c r="I813" s="32" t="n"/>
      <c r="J813" s="32" t="n">
        <v>24.22</v>
      </c>
      <c r="K813" s="32" t="n">
        <v>5.67</v>
      </c>
      <c r="L813" s="32" t="n"/>
      <c r="M813" s="32" t="n"/>
      <c r="N813" s="32" t="n"/>
      <c r="O813" s="32" t="n"/>
    </row>
    <row r="814">
      <c r="A814" s="31" t="n">
        <v>35886</v>
      </c>
      <c r="B814" s="32" t="n">
        <v>1392</v>
      </c>
      <c r="C814" s="19">
        <f>IF(OR(B814="",B813=""),"",LN(B814/B813))</f>
        <v/>
      </c>
      <c r="D814" s="16">
        <f>STDEV(C795:C814)*SQRT(252)</f>
        <v/>
      </c>
      <c r="E814" s="32" t="n">
        <v>133.76</v>
      </c>
      <c r="F814" s="19">
        <f>IF(OR(E814="",E813=""),"",LN(E814/E813))</f>
        <v/>
      </c>
      <c r="G814" s="33" t="n">
        <v>8.31</v>
      </c>
      <c r="H814" s="19">
        <f>IF(OR(G814="",G813=""),"",LN(G814/G813))</f>
        <v/>
      </c>
      <c r="I814" s="32" t="n"/>
      <c r="J814" s="32" t="n">
        <v>23.37</v>
      </c>
      <c r="K814" s="32" t="n">
        <v>5.62</v>
      </c>
      <c r="L814" s="32" t="n"/>
      <c r="M814" s="32" t="n"/>
      <c r="N814" s="32" t="n"/>
      <c r="O814" s="32" t="n"/>
    </row>
    <row r="815">
      <c r="A815" s="31" t="n">
        <v>35887</v>
      </c>
      <c r="B815" s="32" t="n">
        <v>1416</v>
      </c>
      <c r="C815" s="19">
        <f>IF(OR(B815="",B814=""),"",LN(B815/B814))</f>
        <v/>
      </c>
      <c r="D815" s="16">
        <f>STDEV(C796:C815)*SQRT(252)</f>
        <v/>
      </c>
      <c r="E815" s="32" t="n">
        <v>133.5</v>
      </c>
      <c r="F815" s="19">
        <f>IF(OR(E815="",E814=""),"",LN(E815/E814))</f>
        <v/>
      </c>
      <c r="G815" s="33" t="n">
        <v>8.31</v>
      </c>
      <c r="H815" s="19">
        <f>IF(OR(G815="",G814=""),"",LN(G815/G814))</f>
        <v/>
      </c>
      <c r="I815" s="32" t="n"/>
      <c r="J815" s="32" t="n">
        <v>21.98</v>
      </c>
      <c r="K815" s="32" t="n">
        <v>5.56</v>
      </c>
      <c r="L815" s="32" t="n"/>
      <c r="M815" s="32" t="n"/>
      <c r="N815" s="32" t="n"/>
      <c r="O815" s="32" t="n"/>
    </row>
    <row r="816">
      <c r="A816" s="31" t="n">
        <v>35888</v>
      </c>
      <c r="B816" s="32" t="n">
        <v>1449</v>
      </c>
      <c r="C816" s="19">
        <f>IF(OR(B816="",B815=""),"",LN(B816/B815))</f>
        <v/>
      </c>
      <c r="D816" s="16">
        <f>STDEV(C797:C816)*SQRT(252)</f>
        <v/>
      </c>
      <c r="E816" s="32" t="n">
        <v>135.05</v>
      </c>
      <c r="F816" s="19">
        <f>IF(OR(E816="",E815=""),"",LN(E816/E815))</f>
        <v/>
      </c>
      <c r="G816" s="33" t="n">
        <v>8.279999999999999</v>
      </c>
      <c r="H816" s="19">
        <f>IF(OR(G816="",G815=""),"",LN(G816/G815))</f>
        <v/>
      </c>
      <c r="I816" s="32" t="n"/>
      <c r="J816" s="32" t="n">
        <v>21.82</v>
      </c>
      <c r="K816" s="32" t="n">
        <v>5.47</v>
      </c>
      <c r="L816" s="32" t="n"/>
      <c r="M816" s="32" t="n"/>
      <c r="N816" s="32" t="n"/>
      <c r="O816" s="32" t="n"/>
    </row>
    <row r="817">
      <c r="A817" s="31" t="n">
        <v>35891</v>
      </c>
      <c r="B817" s="32" t="n">
        <v>1476</v>
      </c>
      <c r="C817" s="19">
        <f>IF(OR(B817="",B816=""),"",LN(B817/B816))</f>
        <v/>
      </c>
      <c r="D817" s="16">
        <f>STDEV(C798:C817)*SQRT(252)</f>
        <v/>
      </c>
      <c r="E817" s="32" t="n">
        <v>134.71</v>
      </c>
      <c r="F817" s="19">
        <f>IF(OR(E817="",E816=""),"",LN(E817/E816))</f>
        <v/>
      </c>
      <c r="G817" s="33" t="n">
        <v>8.31</v>
      </c>
      <c r="H817" s="19">
        <f>IF(OR(G817="",G816=""),"",LN(G817/G816))</f>
        <v/>
      </c>
      <c r="I817" s="32" t="n"/>
      <c r="J817" s="32" t="n">
        <v>22.47</v>
      </c>
      <c r="K817" s="32" t="n">
        <v>5.51</v>
      </c>
      <c r="L817" s="32" t="n"/>
      <c r="M817" s="32" t="n"/>
      <c r="N817" s="32" t="n"/>
      <c r="O817" s="32" t="n"/>
    </row>
    <row r="818">
      <c r="A818" s="31" t="n">
        <v>35892</v>
      </c>
      <c r="B818" s="32" t="n">
        <v>1437</v>
      </c>
      <c r="C818" s="19">
        <f>IF(OR(B818="",B817=""),"",LN(B818/B817))</f>
        <v/>
      </c>
      <c r="D818" s="16">
        <f>STDEV(C799:C818)*SQRT(252)</f>
        <v/>
      </c>
      <c r="E818" s="32" t="n">
        <v>133.68</v>
      </c>
      <c r="F818" s="19">
        <f>IF(OR(E818="",E817=""),"",LN(E818/E817))</f>
        <v/>
      </c>
      <c r="G818" s="33" t="n">
        <v>8.31</v>
      </c>
      <c r="H818" s="19">
        <f>IF(OR(G818="",G817=""),"",LN(G818/G817))</f>
        <v/>
      </c>
      <c r="I818" s="32" t="n"/>
      <c r="J818" s="32" t="n">
        <v>23.66</v>
      </c>
      <c r="K818" s="32" t="n">
        <v>5.53</v>
      </c>
      <c r="L818" s="32" t="n"/>
      <c r="M818" s="32" t="n"/>
      <c r="N818" s="32" t="n"/>
      <c r="O818" s="32" t="n"/>
    </row>
    <row r="819">
      <c r="A819" s="31" t="n">
        <v>35893</v>
      </c>
      <c r="B819" s="32" t="n">
        <v>1416</v>
      </c>
      <c r="C819" s="19">
        <f>IF(OR(B819="",B818=""),"",LN(B819/B818))</f>
        <v/>
      </c>
      <c r="D819" s="16">
        <f>STDEV(C800:C819)*SQRT(252)</f>
        <v/>
      </c>
      <c r="E819" s="32" t="n">
        <v>132.64</v>
      </c>
      <c r="F819" s="19">
        <f>IF(OR(E819="",E818=""),"",LN(E819/E818))</f>
        <v/>
      </c>
      <c r="G819" s="33" t="n">
        <v>8.31</v>
      </c>
      <c r="H819" s="19">
        <f>IF(OR(G819="",G818=""),"",LN(G819/G818))</f>
        <v/>
      </c>
      <c r="I819" s="32" t="n"/>
      <c r="J819" s="32" t="n">
        <v>23.17</v>
      </c>
      <c r="K819" s="32" t="n">
        <v>5.58</v>
      </c>
      <c r="L819" s="32" t="n"/>
      <c r="M819" s="32" t="n"/>
      <c r="N819" s="32" t="n"/>
      <c r="O819" s="32" t="n"/>
    </row>
    <row r="820">
      <c r="A820" s="31" t="n">
        <v>35894</v>
      </c>
      <c r="B820" s="32" t="n">
        <v>1393</v>
      </c>
      <c r="C820" s="19">
        <f>IF(OR(B820="",B819=""),"",LN(B820/B819))</f>
        <v/>
      </c>
      <c r="D820" s="16">
        <f>STDEV(C801:C820)*SQRT(252)</f>
        <v/>
      </c>
      <c r="E820" s="32" t="n">
        <v>130.21</v>
      </c>
      <c r="F820" s="19">
        <f>IF(OR(E820="",E819=""),"",LN(E820/E819))</f>
        <v/>
      </c>
      <c r="G820" s="33" t="n">
        <v>8.31</v>
      </c>
      <c r="H820" s="19">
        <f>IF(OR(G820="",G819=""),"",LN(G820/G819))</f>
        <v/>
      </c>
      <c r="I820" s="32" t="n"/>
      <c r="J820" s="32" t="n">
        <v>21.51</v>
      </c>
      <c r="K820" s="32" t="n">
        <v>5.59</v>
      </c>
      <c r="L820" s="32" t="n"/>
      <c r="M820" s="32" t="n"/>
      <c r="N820" s="32" t="n"/>
      <c r="O820" s="32" t="n"/>
    </row>
    <row r="821">
      <c r="A821" s="31" t="n">
        <v>35895</v>
      </c>
      <c r="B821" s="32" t="n">
        <v>1387</v>
      </c>
      <c r="C821" s="19">
        <f>IF(OR(B821="",B820=""),"",LN(B821/B820))</f>
        <v/>
      </c>
      <c r="D821" s="16">
        <f>STDEV(C802:C821)*SQRT(252)</f>
        <v/>
      </c>
      <c r="E821" s="32" t="n">
        <v>128.96</v>
      </c>
      <c r="F821" s="19">
        <f>IF(OR(E821="",E820=""),"",LN(E821/E820))</f>
        <v/>
      </c>
      <c r="G821" s="33" t="n">
        <v>8.31</v>
      </c>
      <c r="H821" s="19">
        <f>IF(OR(G821="",G820=""),"",LN(G821/G820))</f>
        <v/>
      </c>
      <c r="I821" s="32" t="n"/>
      <c r="J821" s="32" t="n"/>
      <c r="K821" s="32" t="n"/>
      <c r="L821" s="32" t="n"/>
      <c r="M821" s="32" t="n"/>
      <c r="N821" s="32" t="n"/>
      <c r="O821" s="32" t="n"/>
    </row>
    <row r="822">
      <c r="A822" s="31" t="n">
        <v>35898</v>
      </c>
      <c r="B822" s="32" t="n">
        <v>1405</v>
      </c>
      <c r="C822" s="19">
        <f>IF(OR(B822="",B821=""),"",LN(B822/B821))</f>
        <v/>
      </c>
      <c r="D822" s="16">
        <f>STDEV(C803:C822)*SQRT(252)</f>
        <v/>
      </c>
      <c r="E822" s="32" t="n">
        <v>129.52</v>
      </c>
      <c r="F822" s="19">
        <f>IF(OR(E822="",E821=""),"",LN(E822/E821))</f>
        <v/>
      </c>
      <c r="G822" s="33" t="n">
        <v>8.31</v>
      </c>
      <c r="H822" s="19">
        <f>IF(OR(G822="",G821=""),"",LN(G822/G821))</f>
        <v/>
      </c>
      <c r="I822" s="32" t="n"/>
      <c r="J822" s="32" t="n">
        <v>22.77</v>
      </c>
      <c r="K822" s="32" t="n">
        <v>5.66</v>
      </c>
      <c r="L822" s="32" t="n"/>
      <c r="M822" s="32" t="n"/>
      <c r="N822" s="32" t="n"/>
      <c r="O822" s="32" t="n"/>
    </row>
    <row r="823">
      <c r="A823" s="31" t="n">
        <v>35899</v>
      </c>
      <c r="B823" s="32" t="n">
        <v>1400</v>
      </c>
      <c r="C823" s="19">
        <f>IF(OR(B823="",B822=""),"",LN(B823/B822))</f>
        <v/>
      </c>
      <c r="D823" s="16">
        <f>STDEV(C804:C823)*SQRT(252)</f>
        <v/>
      </c>
      <c r="E823" s="32" t="n">
        <v>129.35</v>
      </c>
      <c r="F823" s="19">
        <f>IF(OR(E823="",E822=""),"",LN(E823/E822))</f>
        <v/>
      </c>
      <c r="G823" s="33" t="n">
        <v>8.31</v>
      </c>
      <c r="H823" s="19">
        <f>IF(OR(G823="",G822=""),"",LN(G823/G822))</f>
        <v/>
      </c>
      <c r="I823" s="32" t="n"/>
      <c r="J823" s="32" t="n">
        <v>21.61</v>
      </c>
      <c r="K823" s="32" t="n">
        <v>5.63</v>
      </c>
      <c r="L823" s="32" t="n"/>
      <c r="M823" s="32" t="n"/>
      <c r="N823" s="32" t="n"/>
      <c r="O823" s="32" t="n"/>
    </row>
    <row r="824">
      <c r="A824" s="31" t="n">
        <v>35900</v>
      </c>
      <c r="B824" s="32" t="n">
        <v>1395</v>
      </c>
      <c r="C824" s="19">
        <f>IF(OR(B824="",B823=""),"",LN(B824/B823))</f>
        <v/>
      </c>
      <c r="D824" s="16">
        <f>STDEV(C805:C824)*SQRT(252)</f>
        <v/>
      </c>
      <c r="E824" s="32" t="n">
        <v>129.45</v>
      </c>
      <c r="F824" s="19">
        <f>IF(OR(E824="",E823=""),"",LN(E824/E823))</f>
        <v/>
      </c>
      <c r="G824" s="33" t="n">
        <v>8.31</v>
      </c>
      <c r="H824" s="19">
        <f>IF(OR(G824="",G823=""),"",LN(G824/G823))</f>
        <v/>
      </c>
      <c r="I824" s="32" t="n"/>
      <c r="J824" s="32" t="n">
        <v>20.89</v>
      </c>
      <c r="K824" s="32" t="n">
        <v>5.6</v>
      </c>
      <c r="L824" s="32" t="n"/>
      <c r="M824" s="32" t="n"/>
      <c r="N824" s="32" t="n"/>
      <c r="O824" s="32" t="n"/>
    </row>
    <row r="825">
      <c r="A825" s="31" t="n">
        <v>35901</v>
      </c>
      <c r="B825" s="32" t="n">
        <v>1388</v>
      </c>
      <c r="C825" s="19">
        <f>IF(OR(B825="",B824=""),"",LN(B825/B824))</f>
        <v/>
      </c>
      <c r="D825" s="16">
        <f>STDEV(C806:C825)*SQRT(252)</f>
        <v/>
      </c>
      <c r="E825" s="32" t="n">
        <v>131.78</v>
      </c>
      <c r="F825" s="19">
        <f>IF(OR(E825="",E824=""),"",LN(E825/E824))</f>
        <v/>
      </c>
      <c r="G825" s="33" t="n">
        <v>8.31</v>
      </c>
      <c r="H825" s="19">
        <f>IF(OR(G825="",G824=""),"",LN(G825/G824))</f>
        <v/>
      </c>
      <c r="I825" s="32" t="n"/>
      <c r="J825" s="32" t="n">
        <v>22.06</v>
      </c>
      <c r="K825" s="32" t="n">
        <v>5.59</v>
      </c>
      <c r="L825" s="32" t="n"/>
      <c r="M825" s="32" t="n"/>
      <c r="N825" s="32" t="n"/>
      <c r="O825" s="32" t="n"/>
    </row>
    <row r="826">
      <c r="A826" s="31" t="n">
        <v>35902</v>
      </c>
      <c r="B826" s="32" t="n">
        <v>1387</v>
      </c>
      <c r="C826" s="19">
        <f>IF(OR(B826="",B825=""),"",LN(B826/B825))</f>
        <v/>
      </c>
      <c r="D826" s="16">
        <f>STDEV(C807:C826)*SQRT(252)</f>
        <v/>
      </c>
      <c r="E826" s="32" t="n">
        <v>131.85</v>
      </c>
      <c r="F826" s="19">
        <f>IF(OR(E826="",E825=""),"",LN(E826/E825))</f>
        <v/>
      </c>
      <c r="G826" s="33" t="n">
        <v>8.31</v>
      </c>
      <c r="H826" s="19">
        <f>IF(OR(G826="",G825=""),"",LN(G826/G825))</f>
        <v/>
      </c>
      <c r="I826" s="32" t="n"/>
      <c r="J826" s="32" t="n">
        <v>20.76</v>
      </c>
      <c r="K826" s="32" t="n">
        <v>5.59</v>
      </c>
      <c r="L826" s="32" t="n"/>
      <c r="M826" s="32" t="n"/>
      <c r="N826" s="32" t="n"/>
      <c r="O826" s="32" t="n"/>
    </row>
    <row r="827">
      <c r="A827" s="31" t="n">
        <v>35905</v>
      </c>
      <c r="B827" s="32" t="n">
        <v>1385</v>
      </c>
      <c r="C827" s="19">
        <f>IF(OR(B827="",B826=""),"",LN(B827/B826))</f>
        <v/>
      </c>
      <c r="D827" s="16">
        <f>STDEV(C808:C827)*SQRT(252)</f>
        <v/>
      </c>
      <c r="E827" s="32" t="n">
        <v>132.23</v>
      </c>
      <c r="F827" s="19">
        <f>IF(OR(E827="",E826=""),"",LN(E827/E826))</f>
        <v/>
      </c>
      <c r="G827" s="33" t="n">
        <v>8.31</v>
      </c>
      <c r="H827" s="19">
        <f>IF(OR(G827="",G826=""),"",LN(G827/G826))</f>
        <v/>
      </c>
      <c r="I827" s="32" t="n"/>
      <c r="J827" s="32" t="n">
        <v>20.39</v>
      </c>
      <c r="K827" s="32" t="n">
        <v>5.65</v>
      </c>
      <c r="L827" s="32" t="n"/>
      <c r="M827" s="32" t="n"/>
      <c r="N827" s="32" t="n"/>
      <c r="O827" s="32" t="n"/>
    </row>
    <row r="828">
      <c r="A828" s="31" t="n">
        <v>35906</v>
      </c>
      <c r="B828" s="32" t="n">
        <v>1379</v>
      </c>
      <c r="C828" s="19">
        <f>IF(OR(B828="",B827=""),"",LN(B828/B827))</f>
        <v/>
      </c>
      <c r="D828" s="16">
        <f>STDEV(C809:C828)*SQRT(252)</f>
        <v/>
      </c>
      <c r="E828" s="32" t="n">
        <v>131.33</v>
      </c>
      <c r="F828" s="19">
        <f>IF(OR(E828="",E827=""),"",LN(E828/E827))</f>
        <v/>
      </c>
      <c r="G828" s="33" t="n">
        <v>8.31</v>
      </c>
      <c r="H828" s="19">
        <f>IF(OR(G828="",G827=""),"",LN(G828/G827))</f>
        <v/>
      </c>
      <c r="I828" s="32" t="n"/>
      <c r="J828" s="32" t="n">
        <v>19.91</v>
      </c>
      <c r="K828" s="32" t="n">
        <v>5.68</v>
      </c>
      <c r="L828" s="32" t="n"/>
      <c r="M828" s="32" t="n"/>
      <c r="N828" s="32" t="n"/>
      <c r="O828" s="32" t="n"/>
    </row>
    <row r="829">
      <c r="A829" s="31" t="n">
        <v>35907</v>
      </c>
      <c r="B829" s="32" t="n">
        <v>1377</v>
      </c>
      <c r="C829" s="19">
        <f>IF(OR(B829="",B828=""),"",LN(B829/B828))</f>
        <v/>
      </c>
      <c r="D829" s="16">
        <f>STDEV(C810:C829)*SQRT(252)</f>
        <v/>
      </c>
      <c r="E829" s="32" t="n">
        <v>130.77</v>
      </c>
      <c r="F829" s="19">
        <f>IF(OR(E829="",E828=""),"",LN(E829/E828))</f>
        <v/>
      </c>
      <c r="G829" s="33" t="n">
        <v>8.31</v>
      </c>
      <c r="H829" s="19">
        <f>IF(OR(G829="",G828=""),"",LN(G829/G828))</f>
        <v/>
      </c>
      <c r="I829" s="32" t="n"/>
      <c r="J829" s="32" t="n">
        <v>19.44</v>
      </c>
      <c r="K829" s="32" t="n">
        <v>5.68</v>
      </c>
      <c r="L829" s="32" t="n"/>
      <c r="M829" s="32" t="n"/>
      <c r="N829" s="32" t="n"/>
      <c r="O829" s="32" t="n"/>
    </row>
    <row r="830">
      <c r="A830" s="31" t="n">
        <v>35908</v>
      </c>
      <c r="B830" s="32" t="n">
        <v>1373</v>
      </c>
      <c r="C830" s="19">
        <f>IF(OR(B830="",B829=""),"",LN(B830/B829))</f>
        <v/>
      </c>
      <c r="D830" s="16">
        <f>STDEV(C811:C830)*SQRT(252)</f>
        <v/>
      </c>
      <c r="E830" s="32" t="n">
        <v>130.19</v>
      </c>
      <c r="F830" s="19">
        <f>IF(OR(E830="",E829=""),"",LN(E830/E829))</f>
        <v/>
      </c>
      <c r="G830" s="33" t="n">
        <v>8.31</v>
      </c>
      <c r="H830" s="19">
        <f>IF(OR(G830="",G829=""),"",LN(G830/G829))</f>
        <v/>
      </c>
      <c r="I830" s="32" t="n"/>
      <c r="J830" s="32" t="n">
        <v>20.6</v>
      </c>
      <c r="K830" s="32" t="n">
        <v>5.69</v>
      </c>
      <c r="L830" s="32" t="n"/>
      <c r="M830" s="32" t="n"/>
      <c r="N830" s="32" t="n"/>
      <c r="O830" s="32" t="n"/>
    </row>
    <row r="831">
      <c r="A831" s="31" t="n">
        <v>35909</v>
      </c>
      <c r="B831" s="32" t="n">
        <v>1366</v>
      </c>
      <c r="C831" s="19">
        <f>IF(OR(B831="",B830=""),"",LN(B831/B830))</f>
        <v/>
      </c>
      <c r="D831" s="16">
        <f>STDEV(C812:C831)*SQRT(252)</f>
        <v/>
      </c>
      <c r="E831" s="32" t="n">
        <v>130.9</v>
      </c>
      <c r="F831" s="19">
        <f>IF(OR(E831="",E830=""),"",LN(E831/E830))</f>
        <v/>
      </c>
      <c r="G831" s="33" t="n">
        <v>8.278600000000001</v>
      </c>
      <c r="H831" s="19">
        <f>IF(OR(G831="",G830=""),"",LN(G831/G830))</f>
        <v/>
      </c>
      <c r="I831" s="32" t="n"/>
      <c r="J831" s="32" t="n">
        <v>21.97</v>
      </c>
      <c r="K831" s="32" t="n">
        <v>5.67</v>
      </c>
      <c r="L831" s="32" t="n"/>
      <c r="M831" s="32" t="n"/>
      <c r="N831" s="32" t="n"/>
      <c r="O831" s="32" t="n"/>
    </row>
    <row r="832">
      <c r="A832" s="31" t="n">
        <v>35912</v>
      </c>
      <c r="B832" s="32" t="n">
        <v>1365</v>
      </c>
      <c r="C832" s="19">
        <f>IF(OR(B832="",B831=""),"",LN(B832/B831))</f>
        <v/>
      </c>
      <c r="D832" s="16">
        <f>STDEV(C813:C832)*SQRT(252)</f>
        <v/>
      </c>
      <c r="E832" s="32" t="n">
        <v>132.09</v>
      </c>
      <c r="F832" s="19">
        <f>IF(OR(E832="",E831=""),"",LN(E832/E831))</f>
        <v/>
      </c>
      <c r="G832" s="33" t="n">
        <v>8.279</v>
      </c>
      <c r="H832" s="19">
        <f>IF(OR(G832="",G831=""),"",LN(G832/G831))</f>
        <v/>
      </c>
      <c r="I832" s="32" t="n"/>
      <c r="J832" s="32" t="n">
        <v>26.09</v>
      </c>
      <c r="K832" s="32" t="n">
        <v>5.8</v>
      </c>
      <c r="L832" s="32" t="n"/>
      <c r="M832" s="32" t="n"/>
      <c r="N832" s="32" t="n"/>
      <c r="O832" s="32" t="n"/>
    </row>
    <row r="833">
      <c r="A833" s="31" t="n">
        <v>35913</v>
      </c>
      <c r="B833" s="32" t="n">
        <v>1351</v>
      </c>
      <c r="C833" s="19">
        <f>IF(OR(B833="",B832=""),"",LN(B833/B832))</f>
        <v/>
      </c>
      <c r="D833" s="16">
        <f>STDEV(C814:C833)*SQRT(252)</f>
        <v/>
      </c>
      <c r="E833" s="32" t="n">
        <v>132.19</v>
      </c>
      <c r="F833" s="19">
        <f>IF(OR(E833="",E832=""),"",LN(E833/E832))</f>
        <v/>
      </c>
      <c r="G833" s="33" t="n">
        <v>8.31</v>
      </c>
      <c r="H833" s="19">
        <f>IF(OR(G833="",G832=""),"",LN(G833/G832))</f>
        <v/>
      </c>
      <c r="I833" s="32" t="n"/>
      <c r="J833" s="32" t="n">
        <v>24.17</v>
      </c>
      <c r="K833" s="32" t="n">
        <v>5.8</v>
      </c>
      <c r="L833" s="32" t="n"/>
      <c r="M833" s="32" t="n"/>
      <c r="N833" s="32" t="n"/>
      <c r="O833" s="32" t="n"/>
    </row>
    <row r="834">
      <c r="A834" s="31" t="n">
        <v>35914</v>
      </c>
      <c r="B834" s="32" t="n">
        <v>1339</v>
      </c>
      <c r="C834" s="19">
        <f>IF(OR(B834="",B833=""),"",LN(B834/B833))</f>
        <v/>
      </c>
      <c r="D834" s="16">
        <f>STDEV(C815:C834)*SQRT(252)</f>
        <v/>
      </c>
      <c r="E834" s="32" t="n">
        <v>132.05</v>
      </c>
      <c r="F834" s="19">
        <f>IF(OR(E834="",E833=""),"",LN(E834/E833))</f>
        <v/>
      </c>
      <c r="G834" s="33" t="n">
        <v>8.31</v>
      </c>
      <c r="H834" s="19">
        <f>IF(OR(G834="",G833=""),"",LN(G834/G833))</f>
        <v/>
      </c>
      <c r="I834" s="32" t="n"/>
      <c r="J834" s="32" t="n">
        <v>22.78</v>
      </c>
      <c r="K834" s="32" t="n">
        <v>5.81</v>
      </c>
      <c r="L834" s="32" t="n"/>
      <c r="M834" s="32" t="n"/>
      <c r="N834" s="32" t="n"/>
      <c r="O834" s="32" t="n"/>
    </row>
    <row r="835">
      <c r="A835" s="31" t="n">
        <v>35915</v>
      </c>
      <c r="B835" s="32" t="n">
        <v>1338</v>
      </c>
      <c r="C835" s="19">
        <f>IF(OR(B835="",B834=""),"",LN(B835/B834))</f>
        <v/>
      </c>
      <c r="D835" s="16">
        <f>STDEV(C816:C835)*SQRT(252)</f>
        <v/>
      </c>
      <c r="E835" s="32" t="n">
        <v>132.37</v>
      </c>
      <c r="F835" s="19">
        <f>IF(OR(E835="",E834=""),"",LN(E835/E834))</f>
        <v/>
      </c>
      <c r="G835" s="33" t="n">
        <v>8.31</v>
      </c>
      <c r="H835" s="19">
        <f>IF(OR(G835="",G834=""),"",LN(G835/G834))</f>
        <v/>
      </c>
      <c r="I835" s="32" t="n"/>
      <c r="J835" s="32" t="n">
        <v>21.18</v>
      </c>
      <c r="K835" s="32" t="n">
        <v>5.68</v>
      </c>
      <c r="L835" s="32" t="n"/>
      <c r="M835" s="32" t="n"/>
      <c r="N835" s="32" t="n"/>
      <c r="O835" s="32" t="n"/>
    </row>
    <row r="836">
      <c r="A836" s="31" t="n">
        <v>35916</v>
      </c>
      <c r="B836" s="32" t="n">
        <v>1338</v>
      </c>
      <c r="C836" s="19">
        <f>IF(OR(B836="",B835=""),"",LN(B836/B835))</f>
        <v/>
      </c>
      <c r="D836" s="16">
        <f>STDEV(C817:C836)*SQRT(252)</f>
        <v/>
      </c>
      <c r="E836" s="32" t="n">
        <v>133.01</v>
      </c>
      <c r="F836" s="19">
        <f>IF(OR(E836="",E835=""),"",LN(E836/E835))</f>
        <v/>
      </c>
      <c r="G836" s="33" t="n">
        <v>8.277900000000001</v>
      </c>
      <c r="H836" s="19">
        <f>IF(OR(G836="",G835=""),"",LN(G836/G835))</f>
        <v/>
      </c>
      <c r="I836" s="32" t="n"/>
      <c r="J836" s="32" t="n">
        <v>19.34</v>
      </c>
      <c r="K836" s="32" t="n">
        <v>5.67</v>
      </c>
      <c r="L836" s="32" t="n"/>
      <c r="M836" s="32" t="n"/>
      <c r="N836" s="32" t="n"/>
      <c r="O836" s="32" t="n"/>
    </row>
    <row r="837">
      <c r="A837" s="31" t="n">
        <v>35919</v>
      </c>
      <c r="B837" s="32" t="n">
        <v>1349</v>
      </c>
      <c r="C837" s="19">
        <f>IF(OR(B837="",B836=""),"",LN(B837/B836))</f>
        <v/>
      </c>
      <c r="D837" s="16">
        <f>STDEV(C818:C837)*SQRT(252)</f>
        <v/>
      </c>
      <c r="E837" s="32" t="n">
        <v>132.98</v>
      </c>
      <c r="F837" s="19">
        <f>IF(OR(E837="",E836=""),"",LN(E837/E836))</f>
        <v/>
      </c>
      <c r="G837" s="33" t="n">
        <v>8.31</v>
      </c>
      <c r="H837" s="19">
        <f>IF(OR(G837="",G836=""),"",LN(G837/G836))</f>
        <v/>
      </c>
      <c r="I837" s="32" t="n"/>
      <c r="J837" s="32" t="n">
        <v>20.32</v>
      </c>
      <c r="K837" s="32" t="n">
        <v>5.67</v>
      </c>
      <c r="L837" s="32" t="n"/>
      <c r="M837" s="32" t="n"/>
      <c r="N837" s="32" t="n"/>
      <c r="O837" s="32" t="n"/>
    </row>
    <row r="838">
      <c r="A838" s="31" t="n">
        <v>35920</v>
      </c>
      <c r="B838" s="32" t="n">
        <v>1349</v>
      </c>
      <c r="C838" s="19">
        <f>IF(OR(B838="",B837=""),"",LN(B838/B837))</f>
        <v/>
      </c>
      <c r="D838" s="16">
        <f>STDEV(C819:C838)*SQRT(252)</f>
        <v/>
      </c>
      <c r="E838" s="32" t="n">
        <v>131.74</v>
      </c>
      <c r="F838" s="19">
        <f>IF(OR(E838="",E837=""),"",LN(E838/E837))</f>
        <v/>
      </c>
      <c r="G838" s="33" t="n">
        <v>8.31</v>
      </c>
      <c r="H838" s="19">
        <f>IF(OR(G838="",G837=""),"",LN(G838/G837))</f>
        <v/>
      </c>
      <c r="I838" s="32" t="n"/>
      <c r="J838" s="32" t="n">
        <v>21.46</v>
      </c>
      <c r="K838" s="32" t="n">
        <v>5.7</v>
      </c>
      <c r="L838" s="32" t="n"/>
      <c r="M838" s="32" t="n"/>
      <c r="N838" s="32" t="n"/>
      <c r="O838" s="32" t="n"/>
    </row>
    <row r="839">
      <c r="A839" s="31" t="n">
        <v>35921</v>
      </c>
      <c r="B839" s="32" t="n">
        <v>1371</v>
      </c>
      <c r="C839" s="19">
        <f>IF(OR(B839="",B838=""),"",LN(B839/B838))</f>
        <v/>
      </c>
      <c r="D839" s="16">
        <f>STDEV(C820:C839)*SQRT(252)</f>
        <v/>
      </c>
      <c r="E839" s="32" t="n">
        <v>132.73</v>
      </c>
      <c r="F839" s="19">
        <f>IF(OR(E839="",E838=""),"",LN(E839/E838))</f>
        <v/>
      </c>
      <c r="G839" s="33" t="n">
        <v>8.31</v>
      </c>
      <c r="H839" s="19">
        <f>IF(OR(G839="",G838=""),"",LN(G839/G838))</f>
        <v/>
      </c>
      <c r="I839" s="32" t="n"/>
      <c r="J839" s="32" t="n">
        <v>22.79</v>
      </c>
      <c r="K839" s="32" t="n">
        <v>5.67</v>
      </c>
      <c r="L839" s="32" t="n"/>
      <c r="M839" s="32" t="n"/>
      <c r="N839" s="32" t="n"/>
      <c r="O839" s="32" t="n"/>
    </row>
    <row r="840">
      <c r="A840" s="31" t="n">
        <v>35922</v>
      </c>
      <c r="B840" s="32" t="n">
        <v>1406</v>
      </c>
      <c r="C840" s="19">
        <f>IF(OR(B840="",B839=""),"",LN(B840/B839))</f>
        <v/>
      </c>
      <c r="D840" s="16">
        <f>STDEV(C821:C840)*SQRT(252)</f>
        <v/>
      </c>
      <c r="E840" s="32" t="n">
        <v>133.09</v>
      </c>
      <c r="F840" s="19">
        <f>IF(OR(E840="",E839=""),"",LN(E840/E839))</f>
        <v/>
      </c>
      <c r="G840" s="33" t="n">
        <v>8.31</v>
      </c>
      <c r="H840" s="19">
        <f>IF(OR(G840="",G839=""),"",LN(G840/G839))</f>
        <v/>
      </c>
      <c r="I840" s="32" t="n"/>
      <c r="J840" s="32" t="n">
        <v>23.39</v>
      </c>
      <c r="K840" s="32" t="n">
        <v>5.67</v>
      </c>
      <c r="L840" s="32" t="n"/>
      <c r="M840" s="32" t="n"/>
      <c r="N840" s="32" t="n"/>
      <c r="O840" s="32" t="n"/>
    </row>
    <row r="841">
      <c r="A841" s="31" t="n">
        <v>35923</v>
      </c>
      <c r="B841" s="32" t="n">
        <v>1389</v>
      </c>
      <c r="C841" s="19">
        <f>IF(OR(B841="",B840=""),"",LN(B841/B840))</f>
        <v/>
      </c>
      <c r="D841" s="16">
        <f>STDEV(C822:C841)*SQRT(252)</f>
        <v/>
      </c>
      <c r="E841" s="32" t="n">
        <v>132.88</v>
      </c>
      <c r="F841" s="19">
        <f>IF(OR(E841="",E840=""),"",LN(E841/E840))</f>
        <v/>
      </c>
      <c r="G841" s="33" t="n">
        <v>8.31</v>
      </c>
      <c r="H841" s="19">
        <f>IF(OR(G841="",G840=""),"",LN(G841/G840))</f>
        <v/>
      </c>
      <c r="I841" s="32" t="n"/>
      <c r="J841" s="32" t="n">
        <v>20.57</v>
      </c>
      <c r="K841" s="32" t="n">
        <v>5.71</v>
      </c>
      <c r="L841" s="32" t="n"/>
      <c r="M841" s="32" t="n"/>
      <c r="N841" s="32" t="n"/>
      <c r="O841" s="32" t="n"/>
    </row>
    <row r="842">
      <c r="A842" s="31" t="n">
        <v>35926</v>
      </c>
      <c r="B842" s="32" t="n">
        <v>1393</v>
      </c>
      <c r="C842" s="19">
        <f>IF(OR(B842="",B841=""),"",LN(B842/B841))</f>
        <v/>
      </c>
      <c r="D842" s="16">
        <f>STDEV(C823:C842)*SQRT(252)</f>
        <v/>
      </c>
      <c r="E842" s="32" t="n">
        <v>132.84</v>
      </c>
      <c r="F842" s="19">
        <f>IF(OR(E842="",E841=""),"",LN(E842/E841))</f>
        <v/>
      </c>
      <c r="G842" s="33" t="n">
        <v>8.31</v>
      </c>
      <c r="H842" s="19">
        <f>IF(OR(G842="",G841=""),"",LN(G842/G841))</f>
        <v/>
      </c>
      <c r="I842" s="32" t="n"/>
      <c r="J842" s="32" t="n">
        <v>21.05</v>
      </c>
      <c r="K842" s="32" t="n">
        <v>5.79</v>
      </c>
      <c r="L842" s="32" t="n"/>
      <c r="M842" s="32" t="n"/>
      <c r="N842" s="32" t="n"/>
      <c r="O842" s="32" t="n"/>
    </row>
    <row r="843">
      <c r="A843" s="31" t="n">
        <v>35927</v>
      </c>
      <c r="B843" s="32" t="n">
        <v>1393</v>
      </c>
      <c r="C843" s="19">
        <f>IF(OR(B843="",B842=""),"",LN(B843/B842))</f>
        <v/>
      </c>
      <c r="D843" s="16">
        <f>STDEV(C824:C843)*SQRT(252)</f>
        <v/>
      </c>
      <c r="E843" s="32" t="n">
        <v>134</v>
      </c>
      <c r="F843" s="19">
        <f>IF(OR(E843="",E842=""),"",LN(E843/E842))</f>
        <v/>
      </c>
      <c r="G843" s="33" t="n">
        <v>8.31</v>
      </c>
      <c r="H843" s="19">
        <f>IF(OR(G843="",G842=""),"",LN(G843/G842))</f>
        <v/>
      </c>
      <c r="I843" s="32" t="n"/>
      <c r="J843" s="32" t="n">
        <v>20.98</v>
      </c>
      <c r="K843" s="32" t="n">
        <v>5.7</v>
      </c>
      <c r="L843" s="32" t="n"/>
      <c r="M843" s="32" t="n"/>
      <c r="N843" s="32" t="n"/>
      <c r="O843" s="32" t="n"/>
    </row>
    <row r="844">
      <c r="A844" s="31" t="n">
        <v>35928</v>
      </c>
      <c r="B844" s="32" t="n">
        <v>1420</v>
      </c>
      <c r="C844" s="19">
        <f>IF(OR(B844="",B843=""),"",LN(B844/B843))</f>
        <v/>
      </c>
      <c r="D844" s="16">
        <f>STDEV(C825:C844)*SQRT(252)</f>
        <v/>
      </c>
      <c r="E844" s="32" t="n">
        <v>134.18</v>
      </c>
      <c r="F844" s="19">
        <f>IF(OR(E844="",E843=""),"",LN(E844/E843))</f>
        <v/>
      </c>
      <c r="G844" s="33" t="n">
        <v>8.31</v>
      </c>
      <c r="H844" s="19">
        <f>IF(OR(G844="",G843=""),"",LN(G844/G843))</f>
        <v/>
      </c>
      <c r="I844" s="32" t="n"/>
      <c r="J844" s="32" t="n">
        <v>20.44</v>
      </c>
      <c r="K844" s="32" t="n">
        <v>5.64</v>
      </c>
      <c r="L844" s="32" t="n"/>
      <c r="M844" s="32" t="n"/>
      <c r="N844" s="32" t="n"/>
      <c r="O844" s="32" t="n"/>
    </row>
    <row r="845">
      <c r="A845" s="31" t="n">
        <v>35929</v>
      </c>
      <c r="B845" s="32" t="n">
        <v>1425</v>
      </c>
      <c r="C845" s="19">
        <f>IF(OR(B845="",B844=""),"",LN(B845/B844))</f>
        <v/>
      </c>
      <c r="D845" s="16">
        <f>STDEV(C826:C845)*SQRT(252)</f>
        <v/>
      </c>
      <c r="E845" s="32" t="n">
        <v>134.23</v>
      </c>
      <c r="F845" s="19">
        <f>IF(OR(E845="",E844=""),"",LN(E845/E844))</f>
        <v/>
      </c>
      <c r="G845" s="33" t="n">
        <v>8.31</v>
      </c>
      <c r="H845" s="19">
        <f>IF(OR(G845="",G844=""),"",LN(G845/G844))</f>
        <v/>
      </c>
      <c r="I845" s="32" t="n"/>
      <c r="J845" s="32" t="n">
        <v>19.64</v>
      </c>
      <c r="K845" s="32" t="n">
        <v>5.67</v>
      </c>
      <c r="L845" s="32" t="n"/>
      <c r="M845" s="32" t="n"/>
      <c r="N845" s="32" t="n"/>
      <c r="O845" s="32" t="n"/>
    </row>
    <row r="846">
      <c r="A846" s="31" t="n">
        <v>35930</v>
      </c>
      <c r="B846" s="32" t="n">
        <v>1440</v>
      </c>
      <c r="C846" s="19">
        <f>IF(OR(B846="",B845=""),"",LN(B846/B845))</f>
        <v/>
      </c>
      <c r="D846" s="16">
        <f>STDEV(C827:C846)*SQRT(252)</f>
        <v/>
      </c>
      <c r="E846" s="32" t="n">
        <v>134.39</v>
      </c>
      <c r="F846" s="19">
        <f>IF(OR(E846="",E845=""),"",LN(E846/E845))</f>
        <v/>
      </c>
      <c r="G846" s="33" t="n">
        <v>8.31</v>
      </c>
      <c r="H846" s="19">
        <f>IF(OR(G846="",G845=""),"",LN(G846/G845))</f>
        <v/>
      </c>
      <c r="I846" s="32" t="n"/>
      <c r="J846" s="32" t="n">
        <v>20.44</v>
      </c>
      <c r="K846" s="32" t="n">
        <v>5.68</v>
      </c>
      <c r="L846" s="32" t="n"/>
      <c r="M846" s="32" t="n"/>
      <c r="N846" s="32" t="n"/>
      <c r="O846" s="32" t="n"/>
    </row>
    <row r="847">
      <c r="A847" s="31" t="n">
        <v>35933</v>
      </c>
      <c r="B847" s="32" t="n">
        <v>1448</v>
      </c>
      <c r="C847" s="19">
        <f>IF(OR(B847="",B846=""),"",LN(B847/B846))</f>
        <v/>
      </c>
      <c r="D847" s="16">
        <f>STDEV(C828:C847)*SQRT(252)</f>
        <v/>
      </c>
      <c r="E847" s="32" t="n">
        <v>135.95</v>
      </c>
      <c r="F847" s="19">
        <f>IF(OR(E847="",E846=""),"",LN(E847/E846))</f>
        <v/>
      </c>
      <c r="G847" s="33" t="n">
        <v>8.31</v>
      </c>
      <c r="H847" s="19">
        <f>IF(OR(G847="",G846=""),"",LN(G847/G846))</f>
        <v/>
      </c>
      <c r="I847" s="32" t="n"/>
      <c r="J847" s="32" t="n">
        <v>21.69</v>
      </c>
      <c r="K847" s="32" t="n">
        <v>5.64</v>
      </c>
      <c r="L847" s="32" t="n"/>
      <c r="M847" s="32" t="n"/>
      <c r="N847" s="32" t="n"/>
      <c r="O847" s="32" t="n"/>
    </row>
    <row r="848">
      <c r="A848" s="31" t="n">
        <v>35934</v>
      </c>
      <c r="B848" s="32" t="n">
        <v>1445</v>
      </c>
      <c r="C848" s="19">
        <f>IF(OR(B848="",B847=""),"",LN(B848/B847))</f>
        <v/>
      </c>
      <c r="D848" s="16">
        <f>STDEV(C829:C848)*SQRT(252)</f>
        <v/>
      </c>
      <c r="E848" s="32" t="n">
        <v>136.34</v>
      </c>
      <c r="F848" s="19">
        <f>IF(OR(E848="",E847=""),"",LN(E848/E847))</f>
        <v/>
      </c>
      <c r="G848" s="33" t="n">
        <v>8.31</v>
      </c>
      <c r="H848" s="19">
        <f>IF(OR(G848="",G847=""),"",LN(G848/G847))</f>
        <v/>
      </c>
      <c r="I848" s="32" t="n"/>
      <c r="J848" s="32" t="n">
        <v>20.39</v>
      </c>
      <c r="K848" s="32" t="n">
        <v>5.65</v>
      </c>
      <c r="L848" s="32" t="n"/>
      <c r="M848" s="32" t="n"/>
      <c r="N848" s="32" t="n"/>
      <c r="O848" s="32" t="n"/>
    </row>
    <row r="849">
      <c r="A849" s="31" t="n">
        <v>35935</v>
      </c>
      <c r="B849" s="32" t="n">
        <v>1412</v>
      </c>
      <c r="C849" s="19">
        <f>IF(OR(B849="",B848=""),"",LN(B849/B848))</f>
        <v/>
      </c>
      <c r="D849" s="16">
        <f>STDEV(C830:C849)*SQRT(252)</f>
        <v/>
      </c>
      <c r="E849" s="32" t="n">
        <v>135.99</v>
      </c>
      <c r="F849" s="19">
        <f>IF(OR(E849="",E848=""),"",LN(E849/E848))</f>
        <v/>
      </c>
      <c r="G849" s="33" t="n">
        <v>8.31</v>
      </c>
      <c r="H849" s="19">
        <f>IF(OR(G849="",G848=""),"",LN(G849/G848))</f>
        <v/>
      </c>
      <c r="I849" s="32" t="n"/>
      <c r="J849" s="32" t="n">
        <v>19.89</v>
      </c>
      <c r="K849" s="32" t="n">
        <v>5.61</v>
      </c>
      <c r="L849" s="32" t="n"/>
      <c r="M849" s="32" t="n"/>
      <c r="N849" s="32" t="n"/>
      <c r="O849" s="32" t="n"/>
    </row>
    <row r="850">
      <c r="A850" s="31" t="n">
        <v>35936</v>
      </c>
      <c r="B850" s="32" t="n">
        <v>1393</v>
      </c>
      <c r="C850" s="19">
        <f>IF(OR(B850="",B849=""),"",LN(B850/B849))</f>
        <v/>
      </c>
      <c r="D850" s="16">
        <f>STDEV(C831:C850)*SQRT(252)</f>
        <v/>
      </c>
      <c r="E850" s="32" t="n">
        <v>135.65</v>
      </c>
      <c r="F850" s="19">
        <f>IF(OR(E850="",E849=""),"",LN(E850/E849))</f>
        <v/>
      </c>
      <c r="G850" s="33" t="n">
        <v>8.31</v>
      </c>
      <c r="H850" s="19">
        <f>IF(OR(G850="",G849=""),"",LN(G850/G849))</f>
        <v/>
      </c>
      <c r="I850" s="32" t="n"/>
      <c r="J850" s="32" t="n">
        <v>19.38</v>
      </c>
      <c r="K850" s="32" t="n">
        <v>5.65</v>
      </c>
      <c r="L850" s="32" t="n"/>
      <c r="M850" s="32" t="n"/>
      <c r="N850" s="32" t="n"/>
      <c r="O850" s="32" t="n"/>
    </row>
    <row r="851">
      <c r="A851" s="31" t="n">
        <v>35937</v>
      </c>
      <c r="B851" s="32" t="n">
        <v>1385</v>
      </c>
      <c r="C851" s="19">
        <f>IF(OR(B851="",B850=""),"",LN(B851/B850))</f>
        <v/>
      </c>
      <c r="D851" s="16">
        <f>STDEV(C832:C851)*SQRT(252)</f>
        <v/>
      </c>
      <c r="E851" s="32" t="n">
        <v>135.77</v>
      </c>
      <c r="F851" s="19">
        <f>IF(OR(E851="",E850=""),"",LN(E851/E850))</f>
        <v/>
      </c>
      <c r="G851" s="33" t="n">
        <v>8.31</v>
      </c>
      <c r="H851" s="19">
        <f>IF(OR(G851="",G850=""),"",LN(G851/G850))</f>
        <v/>
      </c>
      <c r="I851" s="32" t="n"/>
      <c r="J851" s="32" t="n">
        <v>18.99</v>
      </c>
      <c r="K851" s="32" t="n">
        <v>5.64</v>
      </c>
      <c r="L851" s="32" t="n"/>
      <c r="M851" s="32" t="n"/>
      <c r="N851" s="32" t="n"/>
      <c r="O851" s="32" t="n"/>
    </row>
    <row r="852">
      <c r="A852" s="31" t="n">
        <v>35941</v>
      </c>
      <c r="B852" s="32" t="n">
        <v>1397</v>
      </c>
      <c r="C852" s="19">
        <f>IF(OR(B852="",B851=""),"",LN(B852/B851))</f>
        <v/>
      </c>
      <c r="D852" s="16">
        <f>STDEV(C833:C852)*SQRT(252)</f>
        <v/>
      </c>
      <c r="E852" s="32" t="n">
        <v>137.38</v>
      </c>
      <c r="F852" s="19">
        <f>IF(OR(E852="",E851=""),"",LN(E852/E851))</f>
        <v/>
      </c>
      <c r="G852" s="33" t="n">
        <v>8.31</v>
      </c>
      <c r="H852" s="19">
        <f>IF(OR(G852="",G851=""),"",LN(G852/G851))</f>
        <v/>
      </c>
      <c r="I852" s="32" t="n"/>
      <c r="J852" s="32" t="n">
        <v>22.07</v>
      </c>
      <c r="K852" s="32" t="n">
        <v>5.59</v>
      </c>
      <c r="L852" s="32" t="n"/>
      <c r="M852" s="32" t="n"/>
      <c r="N852" s="32" t="n"/>
      <c r="O852" s="32" t="n"/>
    </row>
    <row r="853">
      <c r="A853" s="31" t="n">
        <v>35942</v>
      </c>
      <c r="B853" s="32" t="n">
        <v>1415</v>
      </c>
      <c r="C853" s="19">
        <f>IF(OR(B853="",B852=""),"",LN(B853/B852))</f>
        <v/>
      </c>
      <c r="D853" s="16">
        <f>STDEV(C834:C853)*SQRT(252)</f>
        <v/>
      </c>
      <c r="E853" s="32" t="n">
        <v>137.36</v>
      </c>
      <c r="F853" s="19">
        <f>IF(OR(E853="",E852=""),"",LN(E853/E852))</f>
        <v/>
      </c>
      <c r="G853" s="33" t="n">
        <v>8.31</v>
      </c>
      <c r="H853" s="19">
        <f>IF(OR(G853="",G852=""),"",LN(G853/G852))</f>
        <v/>
      </c>
      <c r="I853" s="32" t="n"/>
      <c r="J853" s="32" t="n">
        <v>22.59</v>
      </c>
      <c r="K853" s="32" t="n">
        <v>5.56</v>
      </c>
      <c r="L853" s="32" t="n"/>
      <c r="M853" s="32" t="n"/>
      <c r="N853" s="32" t="n"/>
      <c r="O853" s="32" t="n"/>
    </row>
    <row r="854">
      <c r="A854" s="31" t="n">
        <v>35943</v>
      </c>
      <c r="B854" s="32" t="n">
        <v>1404</v>
      </c>
      <c r="C854" s="19">
        <f>IF(OR(B854="",B853=""),"",LN(B854/B853))</f>
        <v/>
      </c>
      <c r="D854" s="16">
        <f>STDEV(C835:C854)*SQRT(252)</f>
        <v/>
      </c>
      <c r="E854" s="32" t="n">
        <v>138.91</v>
      </c>
      <c r="F854" s="19">
        <f>IF(OR(E854="",E853=""),"",LN(E854/E853))</f>
        <v/>
      </c>
      <c r="G854" s="33" t="n">
        <v>8.31</v>
      </c>
      <c r="H854" s="19">
        <f>IF(OR(G854="",G853=""),"",LN(G854/G853))</f>
        <v/>
      </c>
      <c r="I854" s="32" t="n"/>
      <c r="J854" s="32" t="n">
        <v>20.74</v>
      </c>
      <c r="K854" s="32" t="n">
        <v>5.58</v>
      </c>
      <c r="L854" s="32" t="n"/>
      <c r="M854" s="32" t="n"/>
      <c r="N854" s="32" t="n"/>
      <c r="O854" s="32" t="n"/>
    </row>
    <row r="855">
      <c r="A855" s="31" t="n">
        <v>35944</v>
      </c>
      <c r="B855" s="32" t="n">
        <v>1409</v>
      </c>
      <c r="C855" s="19">
        <f>IF(OR(B855="",B854=""),"",LN(B855/B854))</f>
        <v/>
      </c>
      <c r="D855" s="16">
        <f>STDEV(C836:C855)*SQRT(252)</f>
        <v/>
      </c>
      <c r="E855" s="32" t="n">
        <v>138.5</v>
      </c>
      <c r="F855" s="19">
        <f>IF(OR(E855="",E854=""),"",LN(E855/E854))</f>
        <v/>
      </c>
      <c r="G855" s="33" t="n">
        <v>8.31</v>
      </c>
      <c r="H855" s="19">
        <f>IF(OR(G855="",G854=""),"",LN(G855/G854))</f>
        <v/>
      </c>
      <c r="I855" s="32" t="n"/>
      <c r="J855" s="32" t="n">
        <v>21.32</v>
      </c>
      <c r="K855" s="32" t="n">
        <v>5.56</v>
      </c>
      <c r="L855" s="32" t="n"/>
      <c r="M855" s="32" t="n"/>
      <c r="N855" s="32" t="n"/>
      <c r="O855" s="32" t="n"/>
    </row>
    <row r="856">
      <c r="A856" s="31" t="n">
        <v>35947</v>
      </c>
      <c r="B856" s="32" t="n">
        <v>1400</v>
      </c>
      <c r="C856" s="19">
        <f>IF(OR(B856="",B855=""),"",LN(B856/B855))</f>
        <v/>
      </c>
      <c r="D856" s="16">
        <f>STDEV(C837:C856)*SQRT(252)</f>
        <v/>
      </c>
      <c r="E856" s="32" t="n">
        <v>139.57</v>
      </c>
      <c r="F856" s="19">
        <f>IF(OR(E856="",E855=""),"",LN(E856/E855))</f>
        <v/>
      </c>
      <c r="G856" s="33" t="n">
        <v>8.31</v>
      </c>
      <c r="H856" s="19">
        <f>IF(OR(G856="",G855=""),"",LN(G856/G855))</f>
        <v/>
      </c>
      <c r="I856" s="32" t="n"/>
      <c r="J856" s="32" t="n">
        <v>22.83</v>
      </c>
      <c r="K856" s="32" t="n">
        <v>5.53</v>
      </c>
      <c r="L856" s="32" t="n"/>
      <c r="M856" s="32" t="n"/>
      <c r="N856" s="32" t="n"/>
      <c r="O856" s="32" t="n"/>
    </row>
    <row r="857">
      <c r="A857" s="31" t="n">
        <v>35948</v>
      </c>
      <c r="B857" s="32" t="n">
        <v>1406</v>
      </c>
      <c r="C857" s="19">
        <f>IF(OR(B857="",B856=""),"",LN(B857/B856))</f>
        <v/>
      </c>
      <c r="D857" s="16">
        <f>STDEV(C838:C857)*SQRT(252)</f>
        <v/>
      </c>
      <c r="E857" s="32" t="n">
        <v>138.97</v>
      </c>
      <c r="F857" s="19">
        <f>IF(OR(E857="",E856=""),"",LN(E857/E856))</f>
        <v/>
      </c>
      <c r="G857" s="33" t="n">
        <v>8.31</v>
      </c>
      <c r="H857" s="19">
        <f>IF(OR(G857="",G856=""),"",LN(G857/G856))</f>
        <v/>
      </c>
      <c r="I857" s="32" t="n"/>
      <c r="J857" s="32" t="n">
        <v>22</v>
      </c>
      <c r="K857" s="32" t="n">
        <v>5.56</v>
      </c>
      <c r="L857" s="32" t="n"/>
      <c r="M857" s="32" t="n"/>
      <c r="N857" s="32" t="n"/>
      <c r="O857" s="32" t="n"/>
    </row>
    <row r="858">
      <c r="A858" s="31" t="n">
        <v>35949</v>
      </c>
      <c r="B858" s="32" t="n">
        <v>1392</v>
      </c>
      <c r="C858" s="19">
        <f>IF(OR(B858="",B857=""),"",LN(B858/B857))</f>
        <v/>
      </c>
      <c r="D858" s="16">
        <f>STDEV(C839:C858)*SQRT(252)</f>
        <v/>
      </c>
      <c r="E858" s="32" t="n">
        <v>138.34</v>
      </c>
      <c r="F858" s="19">
        <f>IF(OR(E858="",E857=""),"",LN(E858/E857))</f>
        <v/>
      </c>
      <c r="G858" s="33" t="n">
        <v>8.31</v>
      </c>
      <c r="H858" s="19">
        <f>IF(OR(G858="",G857=""),"",LN(G858/G857))</f>
        <v/>
      </c>
      <c r="I858" s="32" t="n"/>
      <c r="J858" s="32" t="n">
        <v>22.85</v>
      </c>
      <c r="K858" s="32" t="n">
        <v>5.57</v>
      </c>
      <c r="L858" s="32" t="n"/>
      <c r="M858" s="32" t="n"/>
      <c r="N858" s="32" t="n"/>
      <c r="O858" s="32" t="n"/>
    </row>
    <row r="859">
      <c r="A859" s="31" t="n">
        <v>35950</v>
      </c>
      <c r="B859" s="32" t="n">
        <v>1394</v>
      </c>
      <c r="C859" s="19">
        <f>IF(OR(B859="",B858=""),"",LN(B859/B858))</f>
        <v/>
      </c>
      <c r="D859" s="16">
        <f>STDEV(C840:C859)*SQRT(252)</f>
        <v/>
      </c>
      <c r="E859" s="32" t="n">
        <v>138.4</v>
      </c>
      <c r="F859" s="19">
        <f>IF(OR(E859="",E858=""),"",LN(E859/E858))</f>
        <v/>
      </c>
      <c r="G859" s="33" t="n">
        <v>8.31</v>
      </c>
      <c r="H859" s="19">
        <f>IF(OR(G859="",G858=""),"",LN(G859/G858))</f>
        <v/>
      </c>
      <c r="I859" s="32" t="n"/>
      <c r="J859" s="32" t="n">
        <v>21.22</v>
      </c>
      <c r="K859" s="32" t="n">
        <v>5.59</v>
      </c>
      <c r="L859" s="32" t="n"/>
      <c r="M859" s="32" t="n"/>
      <c r="N859" s="32" t="n"/>
      <c r="O859" s="32" t="n"/>
    </row>
    <row r="860">
      <c r="A860" s="31" t="n">
        <v>35951</v>
      </c>
      <c r="B860" s="32" t="n">
        <v>1396</v>
      </c>
      <c r="C860" s="19">
        <f>IF(OR(B860="",B859=""),"",LN(B860/B859))</f>
        <v/>
      </c>
      <c r="D860" s="16">
        <f>STDEV(C841:C860)*SQRT(252)</f>
        <v/>
      </c>
      <c r="E860" s="32" t="n">
        <v>139.66</v>
      </c>
      <c r="F860" s="19">
        <f>IF(OR(E860="",E859=""),"",LN(E860/E859))</f>
        <v/>
      </c>
      <c r="G860" s="33" t="n">
        <v>8.31</v>
      </c>
      <c r="H860" s="19">
        <f>IF(OR(G860="",G859=""),"",LN(G860/G859))</f>
        <v/>
      </c>
      <c r="I860" s="32" t="n"/>
      <c r="J860" s="32" t="n">
        <v>19.78</v>
      </c>
      <c r="K860" s="32" t="n">
        <v>5.58</v>
      </c>
      <c r="L860" s="32" t="n"/>
      <c r="M860" s="32" t="n"/>
      <c r="N860" s="32" t="n"/>
      <c r="O860" s="32" t="n"/>
    </row>
    <row r="861">
      <c r="A861" s="31" t="n">
        <v>35954</v>
      </c>
      <c r="B861" s="32" t="n">
        <v>1400</v>
      </c>
      <c r="C861" s="19">
        <f>IF(OR(B861="",B860=""),"",LN(B861/B860))</f>
        <v/>
      </c>
      <c r="D861" s="16">
        <f>STDEV(C842:C861)*SQRT(252)</f>
        <v/>
      </c>
      <c r="E861" s="32" t="n">
        <v>140.58</v>
      </c>
      <c r="F861" s="19">
        <f>IF(OR(E861="",E860=""),"",LN(E861/E860))</f>
        <v/>
      </c>
      <c r="G861" s="33" t="n">
        <v>8.31</v>
      </c>
      <c r="H861" s="19">
        <f>IF(OR(G861="",G860=""),"",LN(G861/G860))</f>
        <v/>
      </c>
      <c r="I861" s="32" t="n"/>
      <c r="J861" s="32" t="n">
        <v>20.58</v>
      </c>
      <c r="K861" s="32" t="n">
        <v>5.58</v>
      </c>
      <c r="L861" s="32" t="n"/>
      <c r="M861" s="32" t="n"/>
      <c r="N861" s="32" t="n"/>
      <c r="O861" s="32" t="n"/>
    </row>
    <row r="862">
      <c r="A862" s="31" t="n">
        <v>35955</v>
      </c>
      <c r="B862" s="32" t="n">
        <v>1399</v>
      </c>
      <c r="C862" s="19">
        <f>IF(OR(B862="",B861=""),"",LN(B862/B861))</f>
        <v/>
      </c>
      <c r="D862" s="16">
        <f>STDEV(C843:C862)*SQRT(252)</f>
        <v/>
      </c>
      <c r="E862" s="32" t="n">
        <v>140.25</v>
      </c>
      <c r="F862" s="19">
        <f>IF(OR(E862="",E861=""),"",LN(E862/E861))</f>
        <v/>
      </c>
      <c r="G862" s="33" t="n">
        <v>8.31</v>
      </c>
      <c r="H862" s="19">
        <f>IF(OR(G862="",G861=""),"",LN(G862/G861))</f>
        <v/>
      </c>
      <c r="I862" s="32" t="n"/>
      <c r="J862" s="32" t="n">
        <v>20.52</v>
      </c>
      <c r="K862" s="32" t="n">
        <v>5.59</v>
      </c>
      <c r="L862" s="32" t="n"/>
      <c r="M862" s="32" t="n"/>
      <c r="N862" s="32" t="n"/>
      <c r="O862" s="32" t="n"/>
    </row>
    <row r="863">
      <c r="A863" s="31" t="n">
        <v>35956</v>
      </c>
      <c r="B863" s="32" t="n">
        <v>1395</v>
      </c>
      <c r="C863" s="19">
        <f>IF(OR(B863="",B862=""),"",LN(B863/B862))</f>
        <v/>
      </c>
      <c r="D863" s="16">
        <f>STDEV(C844:C863)*SQRT(252)</f>
        <v/>
      </c>
      <c r="E863" s="32" t="n">
        <v>141.52</v>
      </c>
      <c r="F863" s="19">
        <f>IF(OR(E863="",E862=""),"",LN(E863/E862))</f>
        <v/>
      </c>
      <c r="G863" s="33" t="n">
        <v>8.31</v>
      </c>
      <c r="H863" s="19">
        <f>IF(OR(G863="",G862=""),"",LN(G863/G862))</f>
        <v/>
      </c>
      <c r="I863" s="32" t="n"/>
      <c r="J863" s="32" t="n">
        <v>21.48</v>
      </c>
      <c r="K863" s="32" t="n">
        <v>5.51</v>
      </c>
      <c r="L863" s="32" t="n"/>
      <c r="M863" s="32" t="n"/>
      <c r="N863" s="32" t="n"/>
      <c r="O863" s="32" t="n"/>
    </row>
    <row r="864">
      <c r="A864" s="31" t="n">
        <v>35957</v>
      </c>
      <c r="B864" s="32" t="n">
        <v>1395</v>
      </c>
      <c r="C864" s="19">
        <f>IF(OR(B864="",B863=""),"",LN(B864/B863))</f>
        <v/>
      </c>
      <c r="D864" s="16">
        <f>STDEV(C845:C864)*SQRT(252)</f>
        <v/>
      </c>
      <c r="E864" s="32" t="n">
        <v>143.25</v>
      </c>
      <c r="F864" s="19">
        <f>IF(OR(E864="",E863=""),"",LN(E864/E863))</f>
        <v/>
      </c>
      <c r="G864" s="33" t="n">
        <v>8.31</v>
      </c>
      <c r="H864" s="19">
        <f>IF(OR(G864="",G863=""),"",LN(G864/G863))</f>
        <v/>
      </c>
      <c r="I864" s="32" t="n"/>
      <c r="J864" s="32" t="n">
        <v>23.57</v>
      </c>
      <c r="K864" s="32" t="n">
        <v>5.44</v>
      </c>
      <c r="L864" s="32" t="n"/>
      <c r="M864" s="32" t="n"/>
      <c r="N864" s="32" t="n"/>
      <c r="O864" s="32" t="n"/>
    </row>
    <row r="865">
      <c r="A865" s="31" t="n">
        <v>35958</v>
      </c>
      <c r="B865" s="32" t="n">
        <v>1400</v>
      </c>
      <c r="C865" s="19">
        <f>IF(OR(B865="",B864=""),"",LN(B865/B864))</f>
        <v/>
      </c>
      <c r="D865" s="16">
        <f>STDEV(C846:C865)*SQRT(252)</f>
        <v/>
      </c>
      <c r="E865" s="32" t="n">
        <v>144.36</v>
      </c>
      <c r="F865" s="19">
        <f>IF(OR(E865="",E864=""),"",LN(E865/E864))</f>
        <v/>
      </c>
      <c r="G865" s="33" t="n">
        <v>8.31</v>
      </c>
      <c r="H865" s="19">
        <f>IF(OR(G865="",G864=""),"",LN(G865/G864))</f>
        <v/>
      </c>
      <c r="I865" s="32" t="n"/>
      <c r="J865" s="32" t="n">
        <v>22.78</v>
      </c>
      <c r="K865" s="32" t="n">
        <v>5.43</v>
      </c>
      <c r="L865" s="32" t="n"/>
      <c r="M865" s="32" t="n"/>
      <c r="N865" s="32" t="n"/>
      <c r="O865" s="32" t="n"/>
    </row>
    <row r="866">
      <c r="A866" s="31" t="n">
        <v>35961</v>
      </c>
      <c r="B866" s="32" t="n">
        <v>1437</v>
      </c>
      <c r="C866" s="19">
        <f>IF(OR(B866="",B865=""),"",LN(B866/B865))</f>
        <v/>
      </c>
      <c r="D866" s="16">
        <f>STDEV(C847:C866)*SQRT(252)</f>
        <v/>
      </c>
      <c r="E866" s="32" t="n">
        <v>146.42</v>
      </c>
      <c r="F866" s="19">
        <f>IF(OR(E866="",E865=""),"",LN(E866/E865))</f>
        <v/>
      </c>
      <c r="G866" s="33" t="n">
        <v>8.31</v>
      </c>
      <c r="H866" s="19">
        <f>IF(OR(G866="",G865=""),"",LN(G866/G865))</f>
        <v/>
      </c>
      <c r="I866" s="32" t="n"/>
      <c r="J866" s="32" t="n">
        <v>25.94</v>
      </c>
      <c r="K866" s="32" t="n">
        <v>5.38</v>
      </c>
      <c r="L866" s="32" t="n"/>
      <c r="M866" s="32" t="n"/>
      <c r="N866" s="32" t="n"/>
      <c r="O866" s="32" t="n"/>
    </row>
    <row r="867">
      <c r="A867" s="31" t="n">
        <v>35962</v>
      </c>
      <c r="B867" s="32" t="n">
        <v>1435</v>
      </c>
      <c r="C867" s="19">
        <f>IF(OR(B867="",B866=""),"",LN(B867/B866))</f>
        <v/>
      </c>
      <c r="D867" s="16">
        <f>STDEV(C848:C867)*SQRT(252)</f>
        <v/>
      </c>
      <c r="E867" s="32" t="n">
        <v>144.05</v>
      </c>
      <c r="F867" s="19">
        <f>IF(OR(E867="",E866=""),"",LN(E867/E866))</f>
        <v/>
      </c>
      <c r="G867" s="33" t="n">
        <v>8.31</v>
      </c>
      <c r="H867" s="19">
        <f>IF(OR(G867="",G866=""),"",LN(G867/G866))</f>
        <v/>
      </c>
      <c r="I867" s="32" t="n"/>
      <c r="J867" s="32" t="n">
        <v>24.8</v>
      </c>
      <c r="K867" s="32" t="n">
        <v>5.45</v>
      </c>
      <c r="L867" s="32" t="n"/>
      <c r="M867" s="32" t="n"/>
      <c r="N867" s="32" t="n"/>
      <c r="O867" s="32" t="n"/>
    </row>
    <row r="868">
      <c r="A868" s="31" t="n">
        <v>35963</v>
      </c>
      <c r="B868" s="32" t="n">
        <v>1423</v>
      </c>
      <c r="C868" s="19">
        <f>IF(OR(B868="",B867=""),"",LN(B868/B867))</f>
        <v/>
      </c>
      <c r="D868" s="16">
        <f>STDEV(C849:C868)*SQRT(252)</f>
        <v/>
      </c>
      <c r="E868" s="32" t="n">
        <v>137.68</v>
      </c>
      <c r="F868" s="19">
        <f>IF(OR(E868="",E867=""),"",LN(E868/E867))</f>
        <v/>
      </c>
      <c r="G868" s="33" t="n">
        <v>8.31</v>
      </c>
      <c r="H868" s="19">
        <f>IF(OR(G868="",G867=""),"",LN(G868/G867))</f>
        <v/>
      </c>
      <c r="I868" s="32" t="n"/>
      <c r="J868" s="32" t="n">
        <v>22.89</v>
      </c>
      <c r="K868" s="32" t="n">
        <v>5.54</v>
      </c>
      <c r="L868" s="32" t="n"/>
      <c r="M868" s="32" t="n"/>
      <c r="N868" s="32" t="n"/>
      <c r="O868" s="32" t="n"/>
    </row>
    <row r="869">
      <c r="A869" s="31" t="n">
        <v>35964</v>
      </c>
      <c r="B869" s="32" t="n">
        <v>1396</v>
      </c>
      <c r="C869" s="19">
        <f>IF(OR(B869="",B868=""),"",LN(B869/B868))</f>
        <v/>
      </c>
      <c r="D869" s="16">
        <f>STDEV(C850:C869)*SQRT(252)</f>
        <v/>
      </c>
      <c r="E869" s="32" t="n">
        <v>137.61</v>
      </c>
      <c r="F869" s="19">
        <f>IF(OR(E869="",E868=""),"",LN(E869/E868))</f>
        <v/>
      </c>
      <c r="G869" s="33" t="n">
        <v>8.31</v>
      </c>
      <c r="H869" s="19">
        <f>IF(OR(G869="",G868=""),"",LN(G869/G868))</f>
        <v/>
      </c>
      <c r="I869" s="32" t="n"/>
      <c r="J869" s="32" t="n">
        <v>22.4</v>
      </c>
      <c r="K869" s="32" t="n">
        <v>5.5</v>
      </c>
      <c r="L869" s="32" t="n"/>
      <c r="M869" s="32" t="n"/>
      <c r="N869" s="32" t="n"/>
      <c r="O869" s="32" t="n"/>
    </row>
    <row r="870">
      <c r="A870" s="31" t="n">
        <v>35965</v>
      </c>
      <c r="B870" s="32" t="n">
        <v>1395</v>
      </c>
      <c r="C870" s="19">
        <f>IF(OR(B870="",B869=""),"",LN(B870/B869))</f>
        <v/>
      </c>
      <c r="D870" s="16">
        <f>STDEV(C851:C870)*SQRT(252)</f>
        <v/>
      </c>
      <c r="E870" s="32" t="n">
        <v>134.2</v>
      </c>
      <c r="F870" s="19">
        <f>IF(OR(E870="",E869=""),"",LN(E870/E869))</f>
        <v/>
      </c>
      <c r="G870" s="33" t="n">
        <v>8.31</v>
      </c>
      <c r="H870" s="19">
        <f>IF(OR(G870="",G869=""),"",LN(G870/G869))</f>
        <v/>
      </c>
      <c r="I870" s="32" t="n"/>
      <c r="J870" s="32" t="n">
        <v>21.92</v>
      </c>
      <c r="K870" s="32" t="n">
        <v>5.47</v>
      </c>
      <c r="L870" s="32" t="n"/>
      <c r="M870" s="32" t="n"/>
      <c r="N870" s="32" t="n"/>
      <c r="O870" s="32" t="n"/>
    </row>
    <row r="871">
      <c r="A871" s="31" t="n">
        <v>35968</v>
      </c>
      <c r="B871" s="32" t="n">
        <v>1396</v>
      </c>
      <c r="C871" s="19">
        <f>IF(OR(B871="",B870=""),"",LN(B871/B870))</f>
        <v/>
      </c>
      <c r="D871" s="16">
        <f>STDEV(C852:C871)*SQRT(252)</f>
        <v/>
      </c>
      <c r="E871" s="32" t="n">
        <v>137.9</v>
      </c>
      <c r="F871" s="19">
        <f>IF(OR(E871="",E870=""),"",LN(E871/E870))</f>
        <v/>
      </c>
      <c r="G871" s="33" t="n">
        <v>8.31</v>
      </c>
      <c r="H871" s="19">
        <f>IF(OR(G871="",G870=""),"",LN(G871/G870))</f>
        <v/>
      </c>
      <c r="I871" s="32" t="n"/>
      <c r="J871" s="32" t="n">
        <v>21.94</v>
      </c>
      <c r="K871" s="32" t="n">
        <v>5.46</v>
      </c>
      <c r="L871" s="32" t="n"/>
      <c r="M871" s="32" t="n"/>
      <c r="N871" s="32" t="n"/>
      <c r="O871" s="32" t="n"/>
    </row>
    <row r="872">
      <c r="A872" s="31" t="n">
        <v>35969</v>
      </c>
      <c r="B872" s="32" t="n">
        <v>1386</v>
      </c>
      <c r="C872" s="19">
        <f>IF(OR(B872="",B871=""),"",LN(B872/B871))</f>
        <v/>
      </c>
      <c r="D872" s="16">
        <f>STDEV(C853:C872)*SQRT(252)</f>
        <v/>
      </c>
      <c r="E872" s="32" t="n">
        <v>139.13</v>
      </c>
      <c r="F872" s="19">
        <f>IF(OR(E872="",E871=""),"",LN(E872/E871))</f>
        <v/>
      </c>
      <c r="G872" s="33" t="n">
        <v>8.31</v>
      </c>
      <c r="H872" s="19">
        <f>IF(OR(G872="",G871=""),"",LN(G872/G871))</f>
        <v/>
      </c>
      <c r="I872" s="32" t="n"/>
      <c r="J872" s="32" t="n">
        <v>20.17</v>
      </c>
      <c r="K872" s="32" t="n">
        <v>5.45</v>
      </c>
      <c r="L872" s="32" t="n"/>
      <c r="M872" s="32" t="n"/>
      <c r="N872" s="32" t="n"/>
      <c r="O872" s="32" t="n"/>
    </row>
    <row r="873">
      <c r="A873" s="31" t="n">
        <v>35970</v>
      </c>
      <c r="B873" s="32" t="n">
        <v>1382</v>
      </c>
      <c r="C873" s="19">
        <f>IF(OR(B873="",B872=""),"",LN(B873/B872))</f>
        <v/>
      </c>
      <c r="D873" s="16">
        <f>STDEV(C854:C873)*SQRT(252)</f>
        <v/>
      </c>
      <c r="E873" s="32" t="n">
        <v>140.75</v>
      </c>
      <c r="F873" s="19">
        <f>IF(OR(E873="",E872=""),"",LN(E873/E872))</f>
        <v/>
      </c>
      <c r="G873" s="33" t="n">
        <v>8.31</v>
      </c>
      <c r="H873" s="19">
        <f>IF(OR(G873="",G872=""),"",LN(G873/G872))</f>
        <v/>
      </c>
      <c r="I873" s="32" t="n"/>
      <c r="J873" s="32" t="n">
        <v>20.02</v>
      </c>
      <c r="K873" s="32" t="n">
        <v>5.46</v>
      </c>
      <c r="L873" s="32" t="n"/>
      <c r="M873" s="32" t="n"/>
      <c r="N873" s="32" t="n"/>
      <c r="O873" s="32" t="n"/>
    </row>
    <row r="874">
      <c r="A874" s="31" t="n">
        <v>35971</v>
      </c>
      <c r="B874" s="32" t="n">
        <v>1375</v>
      </c>
      <c r="C874" s="19">
        <f>IF(OR(B874="",B873=""),"",LN(B874/B873))</f>
        <v/>
      </c>
      <c r="D874" s="16">
        <f>STDEV(C855:C874)*SQRT(252)</f>
        <v/>
      </c>
      <c r="E874" s="32" t="n">
        <v>141.67</v>
      </c>
      <c r="F874" s="19">
        <f>IF(OR(E874="",E873=""),"",LN(E874/E873))</f>
        <v/>
      </c>
      <c r="G874" s="33" t="n">
        <v>8.31</v>
      </c>
      <c r="H874" s="19">
        <f>IF(OR(G874="",G873=""),"",LN(G874/G873))</f>
        <v/>
      </c>
      <c r="I874" s="32" t="n"/>
      <c r="J874" s="32" t="n">
        <v>20.25</v>
      </c>
      <c r="K874" s="32" t="n">
        <v>5.46</v>
      </c>
      <c r="L874" s="32" t="n"/>
      <c r="M874" s="32" t="n"/>
      <c r="N874" s="32" t="n"/>
      <c r="O874" s="32" t="n"/>
    </row>
    <row r="875">
      <c r="A875" s="31" t="n">
        <v>35972</v>
      </c>
      <c r="B875" s="32" t="n">
        <v>1388</v>
      </c>
      <c r="C875" s="19">
        <f>IF(OR(B875="",B874=""),"",LN(B875/B874))</f>
        <v/>
      </c>
      <c r="D875" s="16">
        <f>STDEV(C856:C875)*SQRT(252)</f>
        <v/>
      </c>
      <c r="E875" s="32" t="n">
        <v>142.75</v>
      </c>
      <c r="F875" s="19">
        <f>IF(OR(E875="",E874=""),"",LN(E875/E874))</f>
        <v/>
      </c>
      <c r="G875" s="33" t="n">
        <v>8.31</v>
      </c>
      <c r="H875" s="19">
        <f>IF(OR(G875="",G874=""),"",LN(G875/G874))</f>
        <v/>
      </c>
      <c r="I875" s="32" t="n"/>
      <c r="J875" s="32" t="n">
        <v>19.36</v>
      </c>
      <c r="K875" s="32" t="n">
        <v>5.46</v>
      </c>
      <c r="L875" s="32" t="n"/>
      <c r="M875" s="32" t="n"/>
      <c r="N875" s="32" t="n"/>
      <c r="O875" s="32" t="n"/>
    </row>
    <row r="876">
      <c r="A876" s="31" t="n">
        <v>35975</v>
      </c>
      <c r="B876" s="32" t="n">
        <v>1385</v>
      </c>
      <c r="C876" s="19">
        <f>IF(OR(B876="",B875=""),"",LN(B876/B875))</f>
        <v/>
      </c>
      <c r="D876" s="16">
        <f>STDEV(C857:C876)*SQRT(252)</f>
        <v/>
      </c>
      <c r="E876" s="32" t="n">
        <v>141.92</v>
      </c>
      <c r="F876" s="19">
        <f>IF(OR(E876="",E875=""),"",LN(E876/E875))</f>
        <v/>
      </c>
      <c r="G876" s="33" t="n">
        <v>8.31</v>
      </c>
      <c r="H876" s="19">
        <f>IF(OR(G876="",G875=""),"",LN(G876/G875))</f>
        <v/>
      </c>
      <c r="I876" s="32" t="n"/>
      <c r="J876" s="32" t="n">
        <v>19.57</v>
      </c>
      <c r="K876" s="32" t="n">
        <v>5.47</v>
      </c>
      <c r="L876" s="32" t="n"/>
      <c r="M876" s="32" t="n"/>
      <c r="N876" s="32" t="n"/>
      <c r="O876" s="32" t="n"/>
    </row>
    <row r="877">
      <c r="A877" s="31" t="n">
        <v>35976</v>
      </c>
      <c r="B877" s="32" t="n">
        <v>1376</v>
      </c>
      <c r="C877" s="19">
        <f>IF(OR(B877="",B876=""),"",LN(B877/B876))</f>
        <v/>
      </c>
      <c r="D877" s="16">
        <f>STDEV(C858:C877)*SQRT(252)</f>
        <v/>
      </c>
      <c r="E877" s="32" t="n">
        <v>138.29</v>
      </c>
      <c r="F877" s="19">
        <f>IF(OR(E877="",E876=""),"",LN(E877/E876))</f>
        <v/>
      </c>
      <c r="G877" s="33" t="n">
        <v>8.31</v>
      </c>
      <c r="H877" s="19">
        <f>IF(OR(G877="",G876=""),"",LN(G877/G876))</f>
        <v/>
      </c>
      <c r="I877" s="32" t="n"/>
      <c r="J877" s="32" t="n">
        <v>19.71</v>
      </c>
      <c r="K877" s="32" t="n">
        <v>5.44</v>
      </c>
      <c r="L877" s="32" t="n"/>
      <c r="M877" s="32" t="n"/>
      <c r="N877" s="32" t="n"/>
      <c r="O877" s="32" t="n"/>
    </row>
    <row r="878">
      <c r="A878" s="31" t="n">
        <v>35977</v>
      </c>
      <c r="B878" s="32" t="n">
        <v>1373</v>
      </c>
      <c r="C878" s="19">
        <f>IF(OR(B878="",B877=""),"",LN(B878/B877))</f>
        <v/>
      </c>
      <c r="D878" s="16">
        <f>STDEV(C859:C878)*SQRT(252)</f>
        <v/>
      </c>
      <c r="E878" s="32" t="n">
        <v>138.65</v>
      </c>
      <c r="F878" s="19">
        <f>IF(OR(E878="",E877=""),"",LN(E878/E877))</f>
        <v/>
      </c>
      <c r="G878" s="33" t="n">
        <v>8.31</v>
      </c>
      <c r="H878" s="19">
        <f>IF(OR(G878="",G877=""),"",LN(G878/G877))</f>
        <v/>
      </c>
      <c r="I878" s="32" t="n"/>
      <c r="J878" s="32" t="n">
        <v>18</v>
      </c>
      <c r="K878" s="32" t="n">
        <v>5.44</v>
      </c>
      <c r="L878" s="32" t="n"/>
      <c r="M878" s="32" t="n"/>
      <c r="N878" s="32" t="n"/>
      <c r="O878" s="32" t="n"/>
    </row>
    <row r="879">
      <c r="A879" s="31" t="n">
        <v>35978</v>
      </c>
      <c r="B879" s="32" t="n">
        <v>1370</v>
      </c>
      <c r="C879" s="19">
        <f>IF(OR(B879="",B878=""),"",LN(B879/B878))</f>
        <v/>
      </c>
      <c r="D879" s="16">
        <f>STDEV(C860:C879)*SQRT(252)</f>
        <v/>
      </c>
      <c r="E879" s="32" t="n">
        <v>141.44</v>
      </c>
      <c r="F879" s="19">
        <f>IF(OR(E879="",E878=""),"",LN(E879/E878))</f>
        <v/>
      </c>
      <c r="G879" s="33" t="n">
        <v>8.31</v>
      </c>
      <c r="H879" s="19">
        <f>IF(OR(G879="",G878=""),"",LN(G879/G878))</f>
        <v/>
      </c>
      <c r="I879" s="32" t="n"/>
      <c r="J879" s="32" t="n">
        <v>17.67</v>
      </c>
      <c r="K879" s="32" t="n">
        <v>5.42</v>
      </c>
      <c r="L879" s="32" t="n"/>
      <c r="M879" s="32" t="n"/>
      <c r="N879" s="32" t="n"/>
      <c r="O879" s="32" t="n"/>
    </row>
    <row r="880">
      <c r="A880" s="31" t="n">
        <v>35979</v>
      </c>
      <c r="B880" s="32" t="n">
        <v>1358</v>
      </c>
      <c r="C880" s="19">
        <f>IF(OR(B880="",B879=""),"",LN(B880/B879))</f>
        <v/>
      </c>
      <c r="D880" s="16">
        <f>STDEV(C861:C880)*SQRT(252)</f>
        <v/>
      </c>
      <c r="E880" s="32" t="n">
        <v>139.35</v>
      </c>
      <c r="F880" s="19">
        <f>IF(OR(E880="",E879=""),"",LN(E880/E879))</f>
        <v/>
      </c>
      <c r="G880" s="33" t="n">
        <v>8.31</v>
      </c>
      <c r="H880" s="19">
        <f>IF(OR(G880="",G879=""),"",LN(G880/G879))</f>
        <v/>
      </c>
      <c r="I880" s="32" t="n"/>
      <c r="J880" s="32" t="n"/>
      <c r="K880" s="32" t="n"/>
      <c r="L880" s="32" t="n"/>
      <c r="M880" s="32" t="n"/>
      <c r="N880" s="32" t="n"/>
      <c r="O880" s="32" t="n"/>
    </row>
    <row r="881">
      <c r="A881" s="31" t="n">
        <v>35982</v>
      </c>
      <c r="B881" s="32" t="n">
        <v>1348</v>
      </c>
      <c r="C881" s="19">
        <f>IF(OR(B881="",B880=""),"",LN(B881/B880))</f>
        <v/>
      </c>
      <c r="D881" s="16">
        <f>STDEV(C862:C881)*SQRT(252)</f>
        <v/>
      </c>
      <c r="E881" s="32" t="n">
        <v>140.18</v>
      </c>
      <c r="F881" s="19">
        <f>IF(OR(E881="",E880=""),"",LN(E881/E880))</f>
        <v/>
      </c>
      <c r="G881" s="33" t="n">
        <v>8.31</v>
      </c>
      <c r="H881" s="19">
        <f>IF(OR(G881="",G880=""),"",LN(G881/G880))</f>
        <v/>
      </c>
      <c r="I881" s="32" t="n"/>
      <c r="J881" s="32" t="n">
        <v>18.63</v>
      </c>
      <c r="K881" s="32" t="n">
        <v>5.39</v>
      </c>
      <c r="L881" s="32" t="n"/>
      <c r="M881" s="32" t="n"/>
      <c r="N881" s="32" t="n"/>
      <c r="O881" s="32" t="n"/>
    </row>
    <row r="882">
      <c r="A882" s="31" t="n">
        <v>35983</v>
      </c>
      <c r="B882" s="32" t="n">
        <v>1348</v>
      </c>
      <c r="C882" s="19">
        <f>IF(OR(B882="",B881=""),"",LN(B882/B881))</f>
        <v/>
      </c>
      <c r="D882" s="16">
        <f>STDEV(C863:C882)*SQRT(252)</f>
        <v/>
      </c>
      <c r="E882" s="32" t="n">
        <v>138.78</v>
      </c>
      <c r="F882" s="19">
        <f>IF(OR(E882="",E881=""),"",LN(E882/E881))</f>
        <v/>
      </c>
      <c r="G882" s="33" t="n">
        <v>8.31</v>
      </c>
      <c r="H882" s="19">
        <f>IF(OR(G882="",G881=""),"",LN(G882/G881))</f>
        <v/>
      </c>
      <c r="I882" s="32" t="n"/>
      <c r="J882" s="32" t="n">
        <v>18.62</v>
      </c>
      <c r="K882" s="32" t="n">
        <v>5.42</v>
      </c>
      <c r="L882" s="32" t="n"/>
      <c r="M882" s="32" t="n"/>
      <c r="N882" s="32" t="n"/>
      <c r="O882" s="32" t="n"/>
    </row>
    <row r="883">
      <c r="A883" s="31" t="n">
        <v>35984</v>
      </c>
      <c r="B883" s="32" t="n">
        <v>1334</v>
      </c>
      <c r="C883" s="19">
        <f>IF(OR(B883="",B882=""),"",LN(B883/B882))</f>
        <v/>
      </c>
      <c r="D883" s="16">
        <f>STDEV(C864:C883)*SQRT(252)</f>
        <v/>
      </c>
      <c r="E883" s="32" t="n">
        <v>139.6</v>
      </c>
      <c r="F883" s="19">
        <f>IF(OR(E883="",E882=""),"",LN(E883/E882))</f>
        <v/>
      </c>
      <c r="G883" s="33" t="n">
        <v>8.31</v>
      </c>
      <c r="H883" s="19">
        <f>IF(OR(G883="",G882=""),"",LN(G883/G882))</f>
        <v/>
      </c>
      <c r="I883" s="32" t="n"/>
      <c r="J883" s="32" t="n">
        <v>17.82</v>
      </c>
      <c r="K883" s="32" t="n">
        <v>5.43</v>
      </c>
      <c r="L883" s="32" t="n"/>
      <c r="M883" s="32" t="n"/>
      <c r="N883" s="32" t="n"/>
      <c r="O883" s="32" t="n"/>
    </row>
    <row r="884">
      <c r="A884" s="31" t="n">
        <v>35985</v>
      </c>
      <c r="B884" s="32" t="n">
        <v>1310</v>
      </c>
      <c r="C884" s="19">
        <f>IF(OR(B884="",B883=""),"",LN(B884/B883))</f>
        <v/>
      </c>
      <c r="D884" s="16">
        <f>STDEV(C865:C884)*SQRT(252)</f>
        <v/>
      </c>
      <c r="E884" s="32" t="n">
        <v>141.3</v>
      </c>
      <c r="F884" s="19">
        <f>IF(OR(E884="",E883=""),"",LN(E884/E883))</f>
        <v/>
      </c>
      <c r="G884" s="33" t="n">
        <v>8.31</v>
      </c>
      <c r="H884" s="19">
        <f>IF(OR(G884="",G883=""),"",LN(G884/G883))</f>
        <v/>
      </c>
      <c r="I884" s="32" t="n"/>
      <c r="J884" s="32" t="n">
        <v>18.16</v>
      </c>
      <c r="K884" s="32" t="n">
        <v>5.41</v>
      </c>
      <c r="L884" s="32" t="n"/>
      <c r="M884" s="32" t="n"/>
      <c r="N884" s="32" t="n"/>
      <c r="O884" s="32" t="n"/>
    </row>
    <row r="885">
      <c r="A885" s="31" t="n">
        <v>35986</v>
      </c>
      <c r="B885" s="32" t="n">
        <v>1316</v>
      </c>
      <c r="C885" s="19">
        <f>IF(OR(B885="",B884=""),"",LN(B885/B884))</f>
        <v/>
      </c>
      <c r="D885" s="16">
        <f>STDEV(C866:C885)*SQRT(252)</f>
        <v/>
      </c>
      <c r="E885" s="32" t="n">
        <v>141.05</v>
      </c>
      <c r="F885" s="19">
        <f>IF(OR(E885="",E884=""),"",LN(E885/E884))</f>
        <v/>
      </c>
      <c r="G885" s="33" t="n">
        <v>8.31</v>
      </c>
      <c r="H885" s="19">
        <f>IF(OR(G885="",G884=""),"",LN(G885/G884))</f>
        <v/>
      </c>
      <c r="I885" s="32" t="n"/>
      <c r="J885" s="32" t="n">
        <v>17.92</v>
      </c>
      <c r="K885" s="32" t="n">
        <v>5.42</v>
      </c>
      <c r="L885" s="32" t="n"/>
      <c r="M885" s="32" t="n"/>
      <c r="N885" s="32" t="n"/>
      <c r="O885" s="32" t="n"/>
    </row>
    <row r="886">
      <c r="A886" s="31" t="n">
        <v>35989</v>
      </c>
      <c r="B886" s="32" t="n">
        <v>1314</v>
      </c>
      <c r="C886" s="19">
        <f>IF(OR(B886="",B885=""),"",LN(B886/B885))</f>
        <v/>
      </c>
      <c r="D886" s="16">
        <f>STDEV(C867:C886)*SQRT(252)</f>
        <v/>
      </c>
      <c r="E886" s="32" t="n">
        <v>140.98</v>
      </c>
      <c r="F886" s="19">
        <f>IF(OR(E886="",E885=""),"",LN(E886/E885))</f>
        <v/>
      </c>
      <c r="G886" s="33" t="n">
        <v>8.31</v>
      </c>
      <c r="H886" s="19">
        <f>IF(OR(G886="",G885=""),"",LN(G886/G885))</f>
        <v/>
      </c>
      <c r="I886" s="32" t="n"/>
      <c r="J886" s="32" t="n">
        <v>18.26</v>
      </c>
      <c r="K886" s="32" t="n">
        <v>5.46</v>
      </c>
      <c r="L886" s="32" t="n"/>
      <c r="M886" s="32" t="n"/>
      <c r="N886" s="32" t="n"/>
      <c r="O886" s="32" t="n"/>
    </row>
    <row r="887">
      <c r="A887" s="31" t="n">
        <v>35990</v>
      </c>
      <c r="B887" s="32" t="n">
        <v>1291</v>
      </c>
      <c r="C887" s="19">
        <f>IF(OR(B887="",B886=""),"",LN(B887/B886))</f>
        <v/>
      </c>
      <c r="D887" s="16">
        <f>STDEV(C868:C887)*SQRT(252)</f>
        <v/>
      </c>
      <c r="E887" s="32" t="n">
        <v>139.84</v>
      </c>
      <c r="F887" s="19">
        <f>IF(OR(E887="",E886=""),"",LN(E887/E886))</f>
        <v/>
      </c>
      <c r="G887" s="33" t="n">
        <v>8.31</v>
      </c>
      <c r="H887" s="19">
        <f>IF(OR(G887="",G886=""),"",LN(G887/G886))</f>
        <v/>
      </c>
      <c r="I887" s="32" t="n"/>
      <c r="J887" s="32" t="n">
        <v>17.88</v>
      </c>
      <c r="K887" s="32" t="n">
        <v>5.49</v>
      </c>
      <c r="L887" s="32" t="n"/>
      <c r="M887" s="32" t="n"/>
      <c r="N887" s="32" t="n"/>
      <c r="O887" s="32" t="n"/>
    </row>
    <row r="888">
      <c r="A888" s="31" t="n">
        <v>35991</v>
      </c>
      <c r="B888" s="32" t="n">
        <v>1285</v>
      </c>
      <c r="C888" s="19">
        <f>IF(OR(B888="",B887=""),"",LN(B888/B887))</f>
        <v/>
      </c>
      <c r="D888" s="16">
        <f>STDEV(C869:C888)*SQRT(252)</f>
        <v/>
      </c>
      <c r="E888" s="32" t="n">
        <v>140.67</v>
      </c>
      <c r="F888" s="19">
        <f>IF(OR(E888="",E887=""),"",LN(E888/E887))</f>
        <v/>
      </c>
      <c r="G888" s="33" t="n">
        <v>8.31</v>
      </c>
      <c r="H888" s="19">
        <f>IF(OR(G888="",G887=""),"",LN(G888/G887))</f>
        <v/>
      </c>
      <c r="I888" s="32" t="n"/>
      <c r="J888" s="32" t="n">
        <v>17.89</v>
      </c>
      <c r="K888" s="32" t="n">
        <v>5.48</v>
      </c>
      <c r="L888" s="32" t="n"/>
      <c r="M888" s="32" t="n"/>
      <c r="N888" s="32" t="n"/>
      <c r="O888" s="32" t="n"/>
    </row>
    <row r="889">
      <c r="A889" s="31" t="n">
        <v>35992</v>
      </c>
      <c r="B889" s="32" t="n">
        <v>1286</v>
      </c>
      <c r="C889" s="19">
        <f>IF(OR(B889="",B888=""),"",LN(B889/B888))</f>
        <v/>
      </c>
      <c r="D889" s="16">
        <f>STDEV(C870:C889)*SQRT(252)</f>
        <v/>
      </c>
      <c r="E889" s="32" t="n">
        <v>140.25</v>
      </c>
      <c r="F889" s="19">
        <f>IF(OR(E889="",E888=""),"",LN(E889/E888))</f>
        <v/>
      </c>
      <c r="G889" s="33" t="n">
        <v>8.31</v>
      </c>
      <c r="H889" s="19">
        <f>IF(OR(G889="",G888=""),"",LN(G889/G888))</f>
        <v/>
      </c>
      <c r="I889" s="32" t="n"/>
      <c r="J889" s="32" t="n">
        <v>16.97</v>
      </c>
      <c r="K889" s="32" t="n">
        <v>5.5</v>
      </c>
      <c r="L889" s="32" t="n"/>
      <c r="M889" s="32" t="n"/>
      <c r="N889" s="32" t="n"/>
      <c r="O889" s="32" t="n"/>
    </row>
    <row r="890">
      <c r="A890" s="31" t="n">
        <v>35993</v>
      </c>
      <c r="B890" s="32" t="n">
        <v>1286</v>
      </c>
      <c r="C890" s="19">
        <f>IF(OR(B890="",B889=""),"",LN(B890/B889))</f>
        <v/>
      </c>
      <c r="D890" s="16">
        <f>STDEV(C871:C890)*SQRT(252)</f>
        <v/>
      </c>
      <c r="E890" s="32" t="n">
        <v>139.6</v>
      </c>
      <c r="F890" s="19">
        <f>IF(OR(E890="",E889=""),"",LN(E890/E889))</f>
        <v/>
      </c>
      <c r="G890" s="33" t="n">
        <v>8.31</v>
      </c>
      <c r="H890" s="19">
        <f>IF(OR(G890="",G889=""),"",LN(G890/G889))</f>
        <v/>
      </c>
      <c r="I890" s="32" t="n"/>
      <c r="J890" s="32" t="n">
        <v>16.23</v>
      </c>
      <c r="K890" s="32" t="n">
        <v>5.51</v>
      </c>
      <c r="L890" s="32" t="n"/>
      <c r="M890" s="32" t="n"/>
      <c r="N890" s="32" t="n"/>
      <c r="O890" s="32" t="n"/>
    </row>
    <row r="891">
      <c r="A891" s="31" t="n">
        <v>35996</v>
      </c>
      <c r="B891" s="32" t="n">
        <v>1290</v>
      </c>
      <c r="C891" s="19">
        <f>IF(OR(B891="",B890=""),"",LN(B891/B890))</f>
        <v/>
      </c>
      <c r="D891" s="16">
        <f>STDEV(C872:C891)*SQRT(252)</f>
        <v/>
      </c>
      <c r="E891" s="32" t="n">
        <v>138.85</v>
      </c>
      <c r="F891" s="19">
        <f>IF(OR(E891="",E890=""),"",LN(E891/E890))</f>
        <v/>
      </c>
      <c r="G891" s="33" t="n">
        <v>8.31</v>
      </c>
      <c r="H891" s="19">
        <f>IF(OR(G891="",G890=""),"",LN(G891/G890))</f>
        <v/>
      </c>
      <c r="I891" s="32" t="n"/>
      <c r="J891" s="32" t="n">
        <v>17.34</v>
      </c>
      <c r="K891" s="32" t="n">
        <v>5.48</v>
      </c>
      <c r="L891" s="32" t="n"/>
      <c r="M891" s="32" t="n"/>
      <c r="N891" s="32" t="n"/>
      <c r="O891" s="32" t="n"/>
    </row>
    <row r="892">
      <c r="A892" s="31" t="n">
        <v>35997</v>
      </c>
      <c r="B892" s="32" t="n">
        <v>1293</v>
      </c>
      <c r="C892" s="19">
        <f>IF(OR(B892="",B891=""),"",LN(B892/B891))</f>
        <v/>
      </c>
      <c r="D892" s="16">
        <f>STDEV(C873:C892)*SQRT(252)</f>
        <v/>
      </c>
      <c r="E892" s="32" t="n">
        <v>140.39</v>
      </c>
      <c r="F892" s="19">
        <f>IF(OR(E892="",E891=""),"",LN(E892/E891))</f>
        <v/>
      </c>
      <c r="G892" s="33" t="n">
        <v>8.31</v>
      </c>
      <c r="H892" s="19">
        <f>IF(OR(G892="",G891=""),"",LN(G892/G891))</f>
        <v/>
      </c>
      <c r="I892" s="32" t="n"/>
      <c r="J892" s="32" t="n">
        <v>20.1</v>
      </c>
      <c r="K892" s="32" t="n">
        <v>5.45</v>
      </c>
      <c r="L892" s="32" t="n"/>
      <c r="M892" s="32" t="n"/>
      <c r="N892" s="32" t="n"/>
      <c r="O892" s="32" t="n"/>
    </row>
    <row r="893">
      <c r="A893" s="31" t="n">
        <v>35998</v>
      </c>
      <c r="B893" s="32" t="n">
        <v>1292</v>
      </c>
      <c r="C893" s="19">
        <f>IF(OR(B893="",B892=""),"",LN(B893/B892))</f>
        <v/>
      </c>
      <c r="D893" s="16">
        <f>STDEV(C874:C893)*SQRT(252)</f>
        <v/>
      </c>
      <c r="E893" s="32" t="n">
        <v>141.1</v>
      </c>
      <c r="F893" s="19">
        <f>IF(OR(E893="",E892=""),"",LN(E893/E892))</f>
        <v/>
      </c>
      <c r="G893" s="33" t="n">
        <v>8.31</v>
      </c>
      <c r="H893" s="19">
        <f>IF(OR(G893="",G892=""),"",LN(G893/G892))</f>
        <v/>
      </c>
      <c r="I893" s="32" t="n"/>
      <c r="J893" s="32" t="n">
        <v>20.32</v>
      </c>
      <c r="K893" s="32" t="n">
        <v>5.46</v>
      </c>
      <c r="L893" s="32" t="n"/>
      <c r="M893" s="32" t="n"/>
      <c r="N893" s="32" t="n"/>
      <c r="O893" s="32" t="n"/>
    </row>
    <row r="894">
      <c r="A894" s="31" t="n">
        <v>35999</v>
      </c>
      <c r="B894" s="32" t="n">
        <v>1277</v>
      </c>
      <c r="C894" s="19">
        <f>IF(OR(B894="",B893=""),"",LN(B894/B893))</f>
        <v/>
      </c>
      <c r="D894" s="16">
        <f>STDEV(C875:C894)*SQRT(252)</f>
        <v/>
      </c>
      <c r="E894" s="32" t="n">
        <v>141.54</v>
      </c>
      <c r="F894" s="19">
        <f>IF(OR(E894="",E893=""),"",LN(E894/E893))</f>
        <v/>
      </c>
      <c r="G894" s="33" t="n">
        <v>8.31</v>
      </c>
      <c r="H894" s="19">
        <f>IF(OR(G894="",G893=""),"",LN(G894/G893))</f>
        <v/>
      </c>
      <c r="I894" s="32" t="n"/>
      <c r="J894" s="32" t="n">
        <v>23.01</v>
      </c>
      <c r="K894" s="32" t="n">
        <v>5.45</v>
      </c>
      <c r="L894" s="32" t="n"/>
      <c r="M894" s="32" t="n"/>
      <c r="N894" s="32" t="n"/>
      <c r="O894" s="32" t="n"/>
    </row>
    <row r="895">
      <c r="A895" s="31" t="n">
        <v>36000</v>
      </c>
      <c r="B895" s="32" t="n">
        <v>1247.5</v>
      </c>
      <c r="C895" s="19">
        <f>IF(OR(B895="",B894=""),"",LN(B895/B894))</f>
        <v/>
      </c>
      <c r="D895" s="16">
        <f>STDEV(C876:C895)*SQRT(252)</f>
        <v/>
      </c>
      <c r="E895" s="32" t="n">
        <v>140.93</v>
      </c>
      <c r="F895" s="19">
        <f>IF(OR(E895="",E894=""),"",LN(E895/E894))</f>
        <v/>
      </c>
      <c r="G895" s="33" t="n">
        <v>8.31</v>
      </c>
      <c r="H895" s="19">
        <f>IF(OR(G895="",G894=""),"",LN(G895/G894))</f>
        <v/>
      </c>
      <c r="I895" s="32" t="n"/>
      <c r="J895" s="32" t="n">
        <v>23.01</v>
      </c>
      <c r="K895" s="32" t="n">
        <v>5.45</v>
      </c>
      <c r="L895" s="32" t="n"/>
      <c r="M895" s="32" t="n"/>
      <c r="N895" s="32" t="n"/>
      <c r="O895" s="32" t="n"/>
    </row>
    <row r="896">
      <c r="A896" s="31" t="n">
        <v>36003</v>
      </c>
      <c r="B896" s="32" t="n">
        <v>1212</v>
      </c>
      <c r="C896" s="19">
        <f>IF(OR(B896="",B895=""),"",LN(B896/B895))</f>
        <v/>
      </c>
      <c r="D896" s="16">
        <f>STDEV(C877:C896)*SQRT(252)</f>
        <v/>
      </c>
      <c r="E896" s="32" t="n">
        <v>142.24</v>
      </c>
      <c r="F896" s="19">
        <f>IF(OR(E896="",E895=""),"",LN(E896/E895))</f>
        <v/>
      </c>
      <c r="G896" s="33" t="n">
        <v>8.31</v>
      </c>
      <c r="H896" s="19">
        <f>IF(OR(G896="",G895=""),"",LN(G896/G895))</f>
        <v/>
      </c>
      <c r="I896" s="32" t="n"/>
      <c r="J896" s="32" t="n">
        <v>23.13</v>
      </c>
      <c r="K896" s="32" t="n">
        <v>5.47</v>
      </c>
      <c r="L896" s="32" t="n"/>
      <c r="M896" s="32" t="n"/>
      <c r="N896" s="32" t="n"/>
      <c r="O896" s="32" t="n"/>
    </row>
    <row r="897">
      <c r="A897" s="31" t="n">
        <v>36004</v>
      </c>
      <c r="B897" s="32" t="n">
        <v>1259</v>
      </c>
      <c r="C897" s="19">
        <f>IF(OR(B897="",B896=""),"",LN(B897/B896))</f>
        <v/>
      </c>
      <c r="D897" s="16">
        <f>STDEV(C878:C897)*SQRT(252)</f>
        <v/>
      </c>
      <c r="E897" s="32" t="n">
        <v>141.75</v>
      </c>
      <c r="F897" s="19">
        <f>IF(OR(E897="",E896=""),"",LN(E897/E896))</f>
        <v/>
      </c>
      <c r="G897" s="33" t="n">
        <v>8.31</v>
      </c>
      <c r="H897" s="19">
        <f>IF(OR(G897="",G896=""),"",LN(G897/G896))</f>
        <v/>
      </c>
      <c r="I897" s="32" t="n"/>
      <c r="J897" s="32" t="n">
        <v>25.25</v>
      </c>
      <c r="K897" s="32" t="n">
        <v>5.5</v>
      </c>
      <c r="L897" s="32" t="n"/>
      <c r="M897" s="32" t="n"/>
      <c r="N897" s="32" t="n"/>
      <c r="O897" s="32" t="n"/>
    </row>
    <row r="898">
      <c r="A898" s="31" t="n">
        <v>36005</v>
      </c>
      <c r="B898" s="32" t="n">
        <v>1245</v>
      </c>
      <c r="C898" s="19">
        <f>IF(OR(B898="",B897=""),"",LN(B898/B897))</f>
        <v/>
      </c>
      <c r="D898" s="16">
        <f>STDEV(C879:C898)*SQRT(252)</f>
        <v/>
      </c>
      <c r="E898" s="32" t="n">
        <v>142.46</v>
      </c>
      <c r="F898" s="19">
        <f>IF(OR(E898="",E897=""),"",LN(E898/E897))</f>
        <v/>
      </c>
      <c r="G898" s="33" t="n">
        <v>8.31</v>
      </c>
      <c r="H898" s="19">
        <f>IF(OR(G898="",G897=""),"",LN(G898/G897))</f>
        <v/>
      </c>
      <c r="I898" s="32" t="n"/>
      <c r="J898" s="32" t="n">
        <v>24.79</v>
      </c>
      <c r="K898" s="32" t="n">
        <v>5.52</v>
      </c>
      <c r="L898" s="32" t="n"/>
      <c r="M898" s="32" t="n"/>
      <c r="N898" s="32" t="n"/>
      <c r="O898" s="32" t="n"/>
    </row>
    <row r="899">
      <c r="A899" s="31" t="n">
        <v>36006</v>
      </c>
      <c r="B899" s="32" t="n">
        <v>1236</v>
      </c>
      <c r="C899" s="19">
        <f>IF(OR(B899="",B898=""),"",LN(B899/B898))</f>
        <v/>
      </c>
      <c r="D899" s="16">
        <f>STDEV(C880:C899)*SQRT(252)</f>
        <v/>
      </c>
      <c r="E899" s="32" t="n">
        <v>142.51</v>
      </c>
      <c r="F899" s="19">
        <f>IF(OR(E899="",E898=""),"",LN(E899/E898))</f>
        <v/>
      </c>
      <c r="G899" s="33" t="n">
        <v>8.31</v>
      </c>
      <c r="H899" s="19">
        <f>IF(OR(G899="",G898=""),"",LN(G899/G898))</f>
        <v/>
      </c>
      <c r="I899" s="32" t="n"/>
      <c r="J899" s="32" t="n">
        <v>22.66</v>
      </c>
      <c r="K899" s="32" t="n">
        <v>5.5</v>
      </c>
      <c r="L899" s="32" t="n"/>
      <c r="M899" s="32" t="n"/>
      <c r="N899" s="32" t="n"/>
      <c r="O899" s="32" t="n"/>
    </row>
    <row r="900">
      <c r="A900" s="31" t="n">
        <v>36007</v>
      </c>
      <c r="B900" s="32" t="n">
        <v>1232</v>
      </c>
      <c r="C900" s="19">
        <f>IF(OR(B900="",B899=""),"",LN(B900/B899))</f>
        <v/>
      </c>
      <c r="D900" s="16">
        <f>STDEV(C881:C900)*SQRT(252)</f>
        <v/>
      </c>
      <c r="E900" s="32" t="n">
        <v>144.65</v>
      </c>
      <c r="F900" s="19">
        <f>IF(OR(E900="",E899=""),"",LN(E900/E899))</f>
        <v/>
      </c>
      <c r="G900" s="33" t="n">
        <v>8.31</v>
      </c>
      <c r="H900" s="19">
        <f>IF(OR(G900="",G899=""),"",LN(G900/G899))</f>
        <v/>
      </c>
      <c r="I900" s="32" t="n"/>
      <c r="J900" s="32" t="n">
        <v>24.8</v>
      </c>
      <c r="K900" s="32" t="n">
        <v>5.5</v>
      </c>
      <c r="L900" s="32" t="n"/>
      <c r="M900" s="32" t="n"/>
      <c r="N900" s="32" t="n"/>
      <c r="O900" s="32" t="n"/>
    </row>
    <row r="901">
      <c r="A901" s="31" t="n">
        <v>36010</v>
      </c>
      <c r="B901" s="32" t="n">
        <v>1250</v>
      </c>
      <c r="C901" s="19">
        <f>IF(OR(B901="",B900=""),"",LN(B901/B900))</f>
        <v/>
      </c>
      <c r="D901" s="16">
        <f>STDEV(C882:C901)*SQRT(252)</f>
        <v/>
      </c>
      <c r="E901" s="32" t="n">
        <v>145.8</v>
      </c>
      <c r="F901" s="19">
        <f>IF(OR(E901="",E900=""),"",LN(E901/E900))</f>
        <v/>
      </c>
      <c r="G901" s="33" t="n">
        <v>8.31</v>
      </c>
      <c r="H901" s="19">
        <f>IF(OR(G901="",G900=""),"",LN(G901/G900))</f>
        <v/>
      </c>
      <c r="I901" s="32" t="n"/>
      <c r="J901" s="32" t="n">
        <v>25.98</v>
      </c>
      <c r="K901" s="32" t="n">
        <v>5.46</v>
      </c>
      <c r="L901" s="32" t="n"/>
      <c r="M901" s="32" t="n"/>
      <c r="N901" s="32" t="n"/>
      <c r="O901" s="32" t="n"/>
    </row>
    <row r="902">
      <c r="A902" s="31" t="n">
        <v>36011</v>
      </c>
      <c r="B902" s="32" t="n">
        <v>1242</v>
      </c>
      <c r="C902" s="19">
        <f>IF(OR(B902="",B901=""),"",LN(B902/B901))</f>
        <v/>
      </c>
      <c r="D902" s="16">
        <f>STDEV(C883:C902)*SQRT(252)</f>
        <v/>
      </c>
      <c r="E902" s="32" t="n">
        <v>144.84</v>
      </c>
      <c r="F902" s="19">
        <f>IF(OR(E902="",E901=""),"",LN(E902/E901))</f>
        <v/>
      </c>
      <c r="G902" s="33" t="n">
        <v>8.31</v>
      </c>
      <c r="H902" s="19">
        <f>IF(OR(G902="",G901=""),"",LN(G902/G901))</f>
        <v/>
      </c>
      <c r="I902" s="32" t="n"/>
      <c r="J902" s="32" t="n">
        <v>31.06</v>
      </c>
      <c r="K902" s="32" t="n">
        <v>5.43</v>
      </c>
      <c r="L902" s="32" t="n"/>
      <c r="M902" s="32" t="n"/>
      <c r="N902" s="32" t="n"/>
      <c r="O902" s="32" t="n"/>
    </row>
    <row r="903">
      <c r="A903" s="31" t="n">
        <v>36012</v>
      </c>
      <c r="B903" s="32" t="n">
        <v>1270</v>
      </c>
      <c r="C903" s="19">
        <f>IF(OR(B903="",B902=""),"",LN(B903/B902))</f>
        <v/>
      </c>
      <c r="D903" s="16">
        <f>STDEV(C884:C903)*SQRT(252)</f>
        <v/>
      </c>
      <c r="E903" s="32" t="n">
        <v>144.38</v>
      </c>
      <c r="F903" s="19">
        <f>IF(OR(E903="",E902=""),"",LN(E903/E902))</f>
        <v/>
      </c>
      <c r="G903" s="33" t="n">
        <v>8.31</v>
      </c>
      <c r="H903" s="19">
        <f>IF(OR(G903="",G902=""),"",LN(G903/G902))</f>
        <v/>
      </c>
      <c r="I903" s="32" t="n"/>
      <c r="J903" s="32" t="n">
        <v>29.83</v>
      </c>
      <c r="K903" s="32" t="n">
        <v>5.43</v>
      </c>
      <c r="L903" s="32" t="n"/>
      <c r="M903" s="32" t="n"/>
      <c r="N903" s="32" t="n"/>
      <c r="O903" s="32" t="n"/>
    </row>
    <row r="904">
      <c r="A904" s="31" t="n">
        <v>36013</v>
      </c>
      <c r="B904" s="32" t="n">
        <v>1333</v>
      </c>
      <c r="C904" s="19">
        <f>IF(OR(B904="",B903=""),"",LN(B904/B903))</f>
        <v/>
      </c>
      <c r="D904" s="16">
        <f>STDEV(C885:C904)*SQRT(252)</f>
        <v/>
      </c>
      <c r="E904" s="32" t="n">
        <v>144.6</v>
      </c>
      <c r="F904" s="19">
        <f>IF(OR(E904="",E903=""),"",LN(E904/E903))</f>
        <v/>
      </c>
      <c r="G904" s="33" t="n">
        <v>8.31</v>
      </c>
      <c r="H904" s="19">
        <f>IF(OR(G904="",G903=""),"",LN(G904/G903))</f>
        <v/>
      </c>
      <c r="I904" s="32" t="n"/>
      <c r="J904" s="32" t="n">
        <v>28.2</v>
      </c>
      <c r="K904" s="32" t="n">
        <v>5.44</v>
      </c>
      <c r="L904" s="32" t="n"/>
      <c r="M904" s="32" t="n"/>
      <c r="N904" s="32" t="n"/>
      <c r="O904" s="32" t="n"/>
    </row>
    <row r="905">
      <c r="A905" s="31" t="n">
        <v>36014</v>
      </c>
      <c r="B905" s="32" t="n">
        <v>1330</v>
      </c>
      <c r="C905" s="19">
        <f>IF(OR(B905="",B904=""),"",LN(B905/B904))</f>
        <v/>
      </c>
      <c r="D905" s="16">
        <f>STDEV(C886:C905)*SQRT(252)</f>
        <v/>
      </c>
      <c r="E905" s="32" t="n">
        <v>146.3</v>
      </c>
      <c r="F905" s="19">
        <f>IF(OR(E905="",E904=""),"",LN(E905/E904))</f>
        <v/>
      </c>
      <c r="G905" s="33" t="n">
        <v>8.31</v>
      </c>
      <c r="H905" s="19">
        <f>IF(OR(G905="",G904=""),"",LN(G905/G904))</f>
        <v/>
      </c>
      <c r="I905" s="32" t="n"/>
      <c r="J905" s="32" t="n">
        <v>27.02</v>
      </c>
      <c r="K905" s="32" t="n">
        <v>5.4</v>
      </c>
      <c r="L905" s="32" t="n"/>
      <c r="M905" s="32" t="n"/>
      <c r="N905" s="32" t="n"/>
      <c r="O905" s="32" t="n"/>
    </row>
    <row r="906">
      <c r="A906" s="31" t="n">
        <v>36017</v>
      </c>
      <c r="B906" s="32" t="n">
        <v>1345</v>
      </c>
      <c r="C906" s="19">
        <f>IF(OR(B906="",B905=""),"",LN(B906/B905))</f>
        <v/>
      </c>
      <c r="D906" s="16">
        <f>STDEV(C887:C906)*SQRT(252)</f>
        <v/>
      </c>
      <c r="E906" s="32" t="n">
        <v>146.54</v>
      </c>
      <c r="F906" s="19">
        <f>IF(OR(E906="",E905=""),"",LN(E906/E905))</f>
        <v/>
      </c>
      <c r="G906" s="33" t="n">
        <v>8.31</v>
      </c>
      <c r="H906" s="19">
        <f>IF(OR(G906="",G905=""),"",LN(G906/G905))</f>
        <v/>
      </c>
      <c r="I906" s="32" t="n"/>
      <c r="J906" s="32" t="n">
        <v>28.75</v>
      </c>
      <c r="K906" s="32" t="n">
        <v>5.41</v>
      </c>
      <c r="L906" s="32" t="n"/>
      <c r="M906" s="32" t="n"/>
      <c r="N906" s="32" t="n"/>
      <c r="O906" s="32" t="n"/>
    </row>
    <row r="907">
      <c r="A907" s="31" t="n">
        <v>36018</v>
      </c>
      <c r="B907" s="32" t="n">
        <v>1340</v>
      </c>
      <c r="C907" s="19">
        <f>IF(OR(B907="",B906=""),"",LN(B907/B906))</f>
        <v/>
      </c>
      <c r="D907" s="16">
        <f>STDEV(C888:C907)*SQRT(252)</f>
        <v/>
      </c>
      <c r="E907" s="32" t="n">
        <v>147.14</v>
      </c>
      <c r="F907" s="19">
        <f>IF(OR(E907="",E906=""),"",LN(E907/E906))</f>
        <v/>
      </c>
      <c r="G907" s="33" t="n">
        <v>8.31</v>
      </c>
      <c r="H907" s="19">
        <f>IF(OR(G907="",G906=""),"",LN(G907/G906))</f>
        <v/>
      </c>
      <c r="I907" s="32" t="n"/>
      <c r="J907" s="32" t="n">
        <v>31.91</v>
      </c>
      <c r="K907" s="32" t="n">
        <v>5.37</v>
      </c>
      <c r="L907" s="32" t="n"/>
      <c r="M907" s="32" t="n"/>
      <c r="N907" s="32" t="n"/>
      <c r="O907" s="32" t="n"/>
    </row>
    <row r="908">
      <c r="A908" s="31" t="n">
        <v>36019</v>
      </c>
      <c r="B908" s="32" t="n">
        <v>1338</v>
      </c>
      <c r="C908" s="19">
        <f>IF(OR(B908="",B907=""),"",LN(B908/B907))</f>
        <v/>
      </c>
      <c r="D908" s="16">
        <f>STDEV(C889:C908)*SQRT(252)</f>
        <v/>
      </c>
      <c r="E908" s="32" t="n">
        <v>146.09</v>
      </c>
      <c r="F908" s="19">
        <f>IF(OR(E908="",E907=""),"",LN(E908/E907))</f>
        <v/>
      </c>
      <c r="G908" s="33" t="n">
        <v>8.31</v>
      </c>
      <c r="H908" s="19">
        <f>IF(OR(G908="",G907=""),"",LN(G908/G907))</f>
        <v/>
      </c>
      <c r="I908" s="32" t="n"/>
      <c r="J908" s="32" t="n">
        <v>28.55</v>
      </c>
      <c r="K908" s="32" t="n">
        <v>5.4</v>
      </c>
      <c r="L908" s="32" t="n"/>
      <c r="M908" s="32" t="n"/>
      <c r="N908" s="32" t="n"/>
      <c r="O908" s="32" t="n"/>
    </row>
    <row r="909">
      <c r="A909" s="31" t="n">
        <v>36020</v>
      </c>
      <c r="B909" s="32" t="n">
        <v>1340</v>
      </c>
      <c r="C909" s="19">
        <f>IF(OR(B909="",B908=""),"",LN(B909/B908))</f>
        <v/>
      </c>
      <c r="D909" s="16">
        <f>STDEV(C890:C909)*SQRT(252)</f>
        <v/>
      </c>
      <c r="E909" s="32" t="n">
        <v>145.05</v>
      </c>
      <c r="F909" s="19">
        <f>IF(OR(E909="",E908=""),"",LN(E909/E908))</f>
        <v/>
      </c>
      <c r="G909" s="33" t="n">
        <v>8.31</v>
      </c>
      <c r="H909" s="19">
        <f>IF(OR(G909="",G908=""),"",LN(G909/G908))</f>
        <v/>
      </c>
      <c r="I909" s="32" t="n"/>
      <c r="J909" s="32" t="n">
        <v>29.92</v>
      </c>
      <c r="K909" s="32" t="n">
        <v>5.44</v>
      </c>
      <c r="L909" s="32" t="n"/>
      <c r="M909" s="32" t="n"/>
      <c r="N909" s="32" t="n"/>
      <c r="O909" s="32" t="n"/>
    </row>
    <row r="910">
      <c r="A910" s="31" t="n">
        <v>36021</v>
      </c>
      <c r="B910" s="32" t="n">
        <v>1327</v>
      </c>
      <c r="C910" s="19">
        <f>IF(OR(B910="",B909=""),"",LN(B910/B909))</f>
        <v/>
      </c>
      <c r="D910" s="16">
        <f>STDEV(C891:C910)*SQRT(252)</f>
        <v/>
      </c>
      <c r="E910" s="32" t="n">
        <v>146.37</v>
      </c>
      <c r="F910" s="19">
        <f>IF(OR(E910="",E909=""),"",LN(E910/E909))</f>
        <v/>
      </c>
      <c r="G910" s="33" t="n">
        <v>8.31</v>
      </c>
      <c r="H910" s="19">
        <f>IF(OR(G910="",G909=""),"",LN(G910/G909))</f>
        <v/>
      </c>
      <c r="I910" s="32" t="n"/>
      <c r="J910" s="32" t="n">
        <v>34.34</v>
      </c>
      <c r="K910" s="32" t="n">
        <v>5.4</v>
      </c>
      <c r="L910" s="32" t="n"/>
      <c r="M910" s="32" t="n"/>
      <c r="N910" s="32" t="n"/>
      <c r="O910" s="32" t="n"/>
    </row>
    <row r="911">
      <c r="A911" s="31" t="n">
        <v>36024</v>
      </c>
      <c r="B911" s="32" t="n">
        <v>1335</v>
      </c>
      <c r="C911" s="19">
        <f>IF(OR(B911="",B910=""),"",LN(B911/B910))</f>
        <v/>
      </c>
      <c r="D911" s="16">
        <f>STDEV(C892:C911)*SQRT(252)</f>
        <v/>
      </c>
      <c r="E911" s="32" t="n">
        <v>145.78</v>
      </c>
      <c r="F911" s="19">
        <f>IF(OR(E911="",E910=""),"",LN(E911/E910))</f>
        <v/>
      </c>
      <c r="G911" s="33" t="n">
        <v>8.31</v>
      </c>
      <c r="H911" s="19">
        <f>IF(OR(G911="",G910=""),"",LN(G911/G910))</f>
        <v/>
      </c>
      <c r="I911" s="32" t="n"/>
      <c r="J911" s="32" t="n">
        <v>31.86</v>
      </c>
      <c r="K911" s="32" t="n">
        <v>5.4</v>
      </c>
      <c r="L911" s="32" t="n"/>
      <c r="M911" s="32" t="n"/>
      <c r="N911" s="32" t="n"/>
      <c r="O911" s="32" t="n"/>
    </row>
    <row r="912">
      <c r="A912" s="31" t="n">
        <v>36025</v>
      </c>
      <c r="B912" s="32" t="n">
        <v>1320</v>
      </c>
      <c r="C912" s="19">
        <f>IF(OR(B912="",B911=""),"",LN(B912/B911))</f>
        <v/>
      </c>
      <c r="D912" s="16">
        <f>STDEV(C893:C912)*SQRT(252)</f>
        <v/>
      </c>
      <c r="E912" s="32" t="n">
        <v>145.02</v>
      </c>
      <c r="F912" s="19">
        <f>IF(OR(E912="",E911=""),"",LN(E912/E911))</f>
        <v/>
      </c>
      <c r="G912" s="33" t="n">
        <v>8.31</v>
      </c>
      <c r="H912" s="19">
        <f>IF(OR(G912="",G911=""),"",LN(G912/G911))</f>
        <v/>
      </c>
      <c r="I912" s="32" t="n"/>
      <c r="J912" s="32" t="n">
        <v>28.4</v>
      </c>
      <c r="K912" s="32" t="n">
        <v>5.41</v>
      </c>
      <c r="L912" s="32" t="n"/>
      <c r="M912" s="32" t="n"/>
      <c r="N912" s="32" t="n"/>
      <c r="O912" s="32" t="n"/>
    </row>
    <row r="913">
      <c r="A913" s="31" t="n">
        <v>36026</v>
      </c>
      <c r="B913" s="32" t="n">
        <v>1305</v>
      </c>
      <c r="C913" s="19">
        <f>IF(OR(B913="",B912=""),"",LN(B913/B912))</f>
        <v/>
      </c>
      <c r="D913" s="16">
        <f>STDEV(C894:C913)*SQRT(252)</f>
        <v/>
      </c>
      <c r="E913" s="32" t="n">
        <v>143.85</v>
      </c>
      <c r="F913" s="19">
        <f>IF(OR(E913="",E912=""),"",LN(E913/E912))</f>
        <v/>
      </c>
      <c r="G913" s="33" t="n">
        <v>8.31</v>
      </c>
      <c r="H913" s="19">
        <f>IF(OR(G913="",G912=""),"",LN(G913/G912))</f>
        <v/>
      </c>
      <c r="I913" s="32" t="n"/>
      <c r="J913" s="32" t="n">
        <v>28.69</v>
      </c>
      <c r="K913" s="32" t="n">
        <v>5.42</v>
      </c>
      <c r="L913" s="32" t="n"/>
      <c r="M913" s="32" t="n"/>
      <c r="N913" s="32" t="n"/>
      <c r="O913" s="32" t="n"/>
    </row>
    <row r="914">
      <c r="A914" s="31" t="n">
        <v>36027</v>
      </c>
      <c r="B914" s="32" t="n">
        <v>1302</v>
      </c>
      <c r="C914" s="19">
        <f>IF(OR(B914="",B913=""),"",LN(B914/B913))</f>
        <v/>
      </c>
      <c r="D914" s="16">
        <f>STDEV(C895:C914)*SQRT(252)</f>
        <v/>
      </c>
      <c r="E914" s="32" t="n">
        <v>142.6</v>
      </c>
      <c r="F914" s="19">
        <f>IF(OR(E914="",E913=""),"",LN(E914/E913))</f>
        <v/>
      </c>
      <c r="G914" s="33" t="n">
        <v>8.31</v>
      </c>
      <c r="H914" s="19">
        <f>IF(OR(G914="",G913=""),"",LN(G914/G913))</f>
        <v/>
      </c>
      <c r="I914" s="32" t="n"/>
      <c r="J914" s="32" t="n">
        <v>30</v>
      </c>
      <c r="K914" s="32" t="n">
        <v>5.38</v>
      </c>
      <c r="L914" s="32" t="n"/>
      <c r="M914" s="32" t="n"/>
      <c r="N914" s="32" t="n"/>
      <c r="O914" s="32" t="n"/>
    </row>
    <row r="915">
      <c r="A915" s="31" t="n">
        <v>36028</v>
      </c>
      <c r="B915" s="32" t="n">
        <v>1302</v>
      </c>
      <c r="C915" s="19">
        <f>IF(OR(B915="",B914=""),"",LN(B915/B914))</f>
        <v/>
      </c>
      <c r="D915" s="16">
        <f>STDEV(C896:C915)*SQRT(252)</f>
        <v/>
      </c>
      <c r="E915" s="32" t="n">
        <v>144.94</v>
      </c>
      <c r="F915" s="19">
        <f>IF(OR(E915="",E914=""),"",LN(E915/E914))</f>
        <v/>
      </c>
      <c r="G915" s="33" t="n">
        <v>8.31</v>
      </c>
      <c r="H915" s="19">
        <f>IF(OR(G915="",G914=""),"",LN(G915/G914))</f>
        <v/>
      </c>
      <c r="I915" s="32" t="n"/>
      <c r="J915" s="32" t="n">
        <v>33.14</v>
      </c>
      <c r="K915" s="32" t="n">
        <v>5.32</v>
      </c>
      <c r="L915" s="32" t="n"/>
      <c r="M915" s="32" t="n"/>
      <c r="N915" s="32" t="n"/>
      <c r="O915" s="32" t="n"/>
    </row>
    <row r="916">
      <c r="A916" s="31" t="n">
        <v>36031</v>
      </c>
      <c r="B916" s="32" t="n">
        <v>1306</v>
      </c>
      <c r="C916" s="19">
        <f>IF(OR(B916="",B915=""),"",LN(B916/B915))</f>
        <v/>
      </c>
      <c r="D916" s="16">
        <f>STDEV(C897:C916)*SQRT(252)</f>
        <v/>
      </c>
      <c r="E916" s="32" t="n">
        <v>143.96</v>
      </c>
      <c r="F916" s="19">
        <f>IF(OR(E916="",E915=""),"",LN(E916/E915))</f>
        <v/>
      </c>
      <c r="G916" s="33" t="n">
        <v>8.31</v>
      </c>
      <c r="H916" s="19">
        <f>IF(OR(G916="",G915=""),"",LN(G916/G915))</f>
        <v/>
      </c>
      <c r="I916" s="32" t="n"/>
      <c r="J916" s="32" t="n">
        <v>31.8</v>
      </c>
      <c r="K916" s="32" t="n">
        <v>5.3</v>
      </c>
      <c r="L916" s="32" t="n"/>
      <c r="M916" s="32" t="n"/>
      <c r="N916" s="32" t="n"/>
      <c r="O916" s="32" t="n"/>
    </row>
    <row r="917">
      <c r="A917" s="31" t="n">
        <v>36032</v>
      </c>
      <c r="B917" s="32" t="n">
        <v>1309</v>
      </c>
      <c r="C917" s="19">
        <f>IF(OR(B917="",B916=""),"",LN(B917/B916))</f>
        <v/>
      </c>
      <c r="D917" s="16">
        <f>STDEV(C898:C917)*SQRT(252)</f>
        <v/>
      </c>
      <c r="E917" s="32" t="n">
        <v>144.94</v>
      </c>
      <c r="F917" s="19">
        <f>IF(OR(E917="",E916=""),"",LN(E917/E916))</f>
        <v/>
      </c>
      <c r="G917" s="33" t="n">
        <v>8.31</v>
      </c>
      <c r="H917" s="19">
        <f>IF(OR(G917="",G916=""),"",LN(G917/G916))</f>
        <v/>
      </c>
      <c r="I917" s="32" t="n"/>
      <c r="J917" s="32" t="n">
        <v>30.33</v>
      </c>
      <c r="K917" s="32" t="n">
        <v>5.25</v>
      </c>
      <c r="L917" s="32" t="n"/>
      <c r="M917" s="32" t="n"/>
      <c r="N917" s="32" t="n"/>
      <c r="O917" s="32" t="n"/>
    </row>
    <row r="918">
      <c r="A918" s="31" t="n">
        <v>36033</v>
      </c>
      <c r="B918" s="32" t="n">
        <v>1312</v>
      </c>
      <c r="C918" s="19">
        <f>IF(OR(B918="",B917=""),"",LN(B918/B917))</f>
        <v/>
      </c>
      <c r="D918" s="16">
        <f>STDEV(C899:C918)*SQRT(252)</f>
        <v/>
      </c>
      <c r="E918" s="32" t="n">
        <v>144.43</v>
      </c>
      <c r="F918" s="19">
        <f>IF(OR(E918="",E917=""),"",LN(E918/E917))</f>
        <v/>
      </c>
      <c r="G918" s="33" t="n">
        <v>8.31</v>
      </c>
      <c r="H918" s="19">
        <f>IF(OR(G918="",G917=""),"",LN(G918/G917))</f>
        <v/>
      </c>
      <c r="I918" s="32" t="n"/>
      <c r="J918" s="32" t="n">
        <v>31.14</v>
      </c>
      <c r="K918" s="32" t="n">
        <v>5.26</v>
      </c>
      <c r="L918" s="32" t="n"/>
      <c r="M918" s="32" t="n"/>
      <c r="N918" s="32" t="n"/>
      <c r="O918" s="32" t="n"/>
    </row>
    <row r="919">
      <c r="A919" s="31" t="n">
        <v>36034</v>
      </c>
      <c r="B919" s="32" t="n">
        <v>1320</v>
      </c>
      <c r="C919" s="19">
        <f>IF(OR(B919="",B918=""),"",LN(B919/B918))</f>
        <v/>
      </c>
      <c r="D919" s="16">
        <f>STDEV(C900:C919)*SQRT(252)</f>
        <v/>
      </c>
      <c r="E919" s="32" t="n">
        <v>142.2</v>
      </c>
      <c r="F919" s="19">
        <f>IF(OR(E919="",E918=""),"",LN(E919/E918))</f>
        <v/>
      </c>
      <c r="G919" s="33" t="n">
        <v>8.31</v>
      </c>
      <c r="H919" s="19">
        <f>IF(OR(G919="",G918=""),"",LN(G919/G918))</f>
        <v/>
      </c>
      <c r="I919" s="32" t="n"/>
      <c r="J919" s="32" t="n">
        <v>38.55</v>
      </c>
      <c r="K919" s="32" t="n">
        <v>5.12</v>
      </c>
      <c r="L919" s="32" t="n"/>
      <c r="M919" s="32" t="n"/>
      <c r="N919" s="32" t="n"/>
      <c r="O919" s="32" t="n"/>
    </row>
    <row r="920">
      <c r="A920" s="31" t="n">
        <v>36035</v>
      </c>
      <c r="B920" s="32" t="n">
        <v>1338</v>
      </c>
      <c r="C920" s="19">
        <f>IF(OR(B920="",B919=""),"",LN(B920/B919))</f>
        <v/>
      </c>
      <c r="D920" s="16">
        <f>STDEV(C901:C920)*SQRT(252)</f>
        <v/>
      </c>
      <c r="E920" s="32" t="n">
        <v>142.55</v>
      </c>
      <c r="F920" s="19">
        <f>IF(OR(E920="",E919=""),"",LN(E920/E919))</f>
        <v/>
      </c>
      <c r="G920" s="33" t="n">
        <v>8.31</v>
      </c>
      <c r="H920" s="19">
        <f>IF(OR(G920="",G919=""),"",LN(G920/G919))</f>
        <v/>
      </c>
      <c r="I920" s="32" t="n"/>
      <c r="J920" s="32" t="n">
        <v>39.6</v>
      </c>
      <c r="K920" s="32" t="n">
        <v>5.09</v>
      </c>
      <c r="L920" s="32" t="n"/>
      <c r="M920" s="32" t="n"/>
      <c r="N920" s="32" t="n"/>
      <c r="O920" s="32" t="n"/>
    </row>
    <row r="921">
      <c r="A921" s="31" t="n">
        <v>36038</v>
      </c>
      <c r="B921" s="32" t="n">
        <v>1336</v>
      </c>
      <c r="C921" s="19">
        <f>IF(OR(B921="",B920=""),"",LN(B921/B920))</f>
        <v/>
      </c>
      <c r="D921" s="16">
        <f>STDEV(C902:C921)*SQRT(252)</f>
        <v/>
      </c>
      <c r="E921" s="32" t="n">
        <v>140.9</v>
      </c>
      <c r="F921" s="19">
        <f>IF(OR(E921="",E920=""),"",LN(E921/E920))</f>
        <v/>
      </c>
      <c r="G921" s="33" t="n">
        <v>8.31</v>
      </c>
      <c r="H921" s="19">
        <f>IF(OR(G921="",G920=""),"",LN(G921/G920))</f>
        <v/>
      </c>
      <c r="I921" s="32" t="n"/>
      <c r="J921" s="32" t="n">
        <v>44.28</v>
      </c>
      <c r="K921" s="32" t="n">
        <v>5.05</v>
      </c>
      <c r="L921" s="32" t="n"/>
      <c r="M921" s="32" t="n"/>
      <c r="N921" s="32" t="n"/>
      <c r="O921" s="32" t="n"/>
    </row>
    <row r="922">
      <c r="A922" s="31" t="n">
        <v>36039</v>
      </c>
      <c r="B922" s="32" t="n">
        <v>1356</v>
      </c>
      <c r="C922" s="19">
        <f>IF(OR(B922="",B921=""),"",LN(B922/B921))</f>
        <v/>
      </c>
      <c r="D922" s="16">
        <f>STDEV(C903:C922)*SQRT(252)</f>
        <v/>
      </c>
      <c r="E922" s="32" t="n">
        <v>136.23</v>
      </c>
      <c r="F922" s="19">
        <f>IF(OR(E922="",E921=""),"",LN(E922/E921))</f>
        <v/>
      </c>
      <c r="G922" s="33" t="n">
        <v>8.31</v>
      </c>
      <c r="H922" s="19">
        <f>IF(OR(G922="",G921=""),"",LN(G922/G921))</f>
        <v/>
      </c>
      <c r="I922" s="32" t="n"/>
      <c r="J922" s="32" t="n">
        <v>36.48</v>
      </c>
      <c r="K922" s="32" t="n">
        <v>5.05</v>
      </c>
      <c r="L922" s="32" t="n"/>
      <c r="M922" s="32" t="n"/>
      <c r="N922" s="32" t="n"/>
      <c r="O922" s="32" t="n"/>
    </row>
    <row r="923">
      <c r="A923" s="31" t="n">
        <v>36040</v>
      </c>
      <c r="B923" s="32" t="n">
        <v>1342</v>
      </c>
      <c r="C923" s="19">
        <f>IF(OR(B923="",B922=""),"",LN(B923/B922))</f>
        <v/>
      </c>
      <c r="D923" s="16">
        <f>STDEV(C904:C923)*SQRT(252)</f>
        <v/>
      </c>
      <c r="E923" s="32" t="n">
        <v>137.76</v>
      </c>
      <c r="F923" s="19">
        <f>IF(OR(E923="",E922=""),"",LN(E923/E922))</f>
        <v/>
      </c>
      <c r="G923" s="33" t="n">
        <v>8.31</v>
      </c>
      <c r="H923" s="19">
        <f>IF(OR(G923="",G922=""),"",LN(G923/G922))</f>
        <v/>
      </c>
      <c r="I923" s="32" t="n"/>
      <c r="J923" s="32" t="n">
        <v>36.76</v>
      </c>
      <c r="K923" s="32" t="n">
        <v>5.1</v>
      </c>
      <c r="L923" s="32" t="n"/>
      <c r="M923" s="32" t="n"/>
      <c r="N923" s="32" t="n"/>
      <c r="O923" s="32" t="n"/>
    </row>
    <row r="924">
      <c r="A924" s="31" t="n">
        <v>36041</v>
      </c>
      <c r="B924" s="32" t="n">
        <v>1332</v>
      </c>
      <c r="C924" s="19">
        <f>IF(OR(B924="",B923=""),"",LN(B924/B923))</f>
        <v/>
      </c>
      <c r="D924" s="16">
        <f>STDEV(C905:C924)*SQRT(252)</f>
        <v/>
      </c>
      <c r="E924" s="32" t="n">
        <v>134.82</v>
      </c>
      <c r="F924" s="19">
        <f>IF(OR(E924="",E923=""),"",LN(E924/E923))</f>
        <v/>
      </c>
      <c r="G924" s="33" t="n">
        <v>8.31</v>
      </c>
      <c r="H924" s="19">
        <f>IF(OR(G924="",G923=""),"",LN(G924/G923))</f>
        <v/>
      </c>
      <c r="I924" s="32" t="n"/>
      <c r="J924" s="32" t="n">
        <v>41.43</v>
      </c>
      <c r="K924" s="32" t="n">
        <v>5.03</v>
      </c>
      <c r="L924" s="32" t="n"/>
      <c r="M924" s="32" t="n"/>
      <c r="N924" s="32" t="n"/>
      <c r="O924" s="32" t="n"/>
    </row>
    <row r="925">
      <c r="A925" s="31" t="n">
        <v>36042</v>
      </c>
      <c r="B925" s="32" t="n">
        <v>1344</v>
      </c>
      <c r="C925" s="19">
        <f>IF(OR(B925="",B924=""),"",LN(B925/B924))</f>
        <v/>
      </c>
      <c r="D925" s="16">
        <f>STDEV(C906:C925)*SQRT(252)</f>
        <v/>
      </c>
      <c r="E925" s="32" t="n">
        <v>133.99</v>
      </c>
      <c r="F925" s="19">
        <f>IF(OR(E925="",E924=""),"",LN(E925/E924))</f>
        <v/>
      </c>
      <c r="G925" s="33" t="n">
        <v>8.31</v>
      </c>
      <c r="H925" s="19">
        <f>IF(OR(G925="",G924=""),"",LN(G925/G924))</f>
        <v/>
      </c>
      <c r="I925" s="32" t="n"/>
      <c r="J925" s="32" t="n">
        <v>43.31</v>
      </c>
      <c r="K925" s="32" t="n">
        <v>5.02</v>
      </c>
      <c r="L925" s="32" t="n"/>
      <c r="M925" s="32" t="n"/>
      <c r="N925" s="32" t="n"/>
      <c r="O925" s="32" t="n"/>
    </row>
    <row r="926">
      <c r="A926" s="31" t="n">
        <v>36046</v>
      </c>
      <c r="B926" s="32" t="n">
        <v>1358</v>
      </c>
      <c r="C926" s="19">
        <f>IF(OR(B926="",B925=""),"",LN(B926/B925))</f>
        <v/>
      </c>
      <c r="D926" s="16">
        <f>STDEV(C907:C926)*SQRT(252)</f>
        <v/>
      </c>
      <c r="E926" s="32" t="n">
        <v>132.1</v>
      </c>
      <c r="F926" s="19">
        <f>IF(OR(E926="",E925=""),"",LN(E926/E925))</f>
        <v/>
      </c>
      <c r="G926" s="33" t="n">
        <v>8.31</v>
      </c>
      <c r="H926" s="19">
        <f>IF(OR(G926="",G925=""),"",LN(G926/G925))</f>
        <v/>
      </c>
      <c r="I926" s="32" t="n"/>
      <c r="J926" s="32" t="n">
        <v>37.9</v>
      </c>
      <c r="K926" s="32" t="n">
        <v>5.04</v>
      </c>
      <c r="L926" s="32" t="n"/>
      <c r="M926" s="32" t="n"/>
      <c r="N926" s="32" t="n"/>
      <c r="O926" s="32" t="n"/>
    </row>
    <row r="927">
      <c r="A927" s="31" t="n">
        <v>36047</v>
      </c>
      <c r="B927" s="32" t="n">
        <v>1363</v>
      </c>
      <c r="C927" s="19">
        <f>IF(OR(B927="",B926=""),"",LN(B927/B926))</f>
        <v/>
      </c>
      <c r="D927" s="16">
        <f>STDEV(C908:C927)*SQRT(252)</f>
        <v/>
      </c>
      <c r="E927" s="32" t="n">
        <v>136.45</v>
      </c>
      <c r="F927" s="19">
        <f>IF(OR(E927="",E926=""),"",LN(E927/E926))</f>
        <v/>
      </c>
      <c r="G927" s="33" t="n">
        <v>8.31</v>
      </c>
      <c r="H927" s="19">
        <f>IF(OR(G927="",G926=""),"",LN(G927/G926))</f>
        <v/>
      </c>
      <c r="I927" s="32" t="n"/>
      <c r="J927" s="32" t="n">
        <v>39.66</v>
      </c>
      <c r="K927" s="32" t="n">
        <v>4.95</v>
      </c>
      <c r="L927" s="32" t="n"/>
      <c r="M927" s="32" t="n"/>
      <c r="N927" s="32" t="n"/>
      <c r="O927" s="32" t="n"/>
    </row>
    <row r="928">
      <c r="A928" s="31" t="n">
        <v>36048</v>
      </c>
      <c r="B928" s="32" t="n">
        <v>1370</v>
      </c>
      <c r="C928" s="19">
        <f>IF(OR(B928="",B927=""),"",LN(B928/B927))</f>
        <v/>
      </c>
      <c r="D928" s="16">
        <f>STDEV(C909:C928)*SQRT(252)</f>
        <v/>
      </c>
      <c r="E928" s="32" t="n">
        <v>134.32</v>
      </c>
      <c r="F928" s="19">
        <f>IF(OR(E928="",E927=""),"",LN(E928/E927))</f>
        <v/>
      </c>
      <c r="G928" s="33" t="n">
        <v>8.31</v>
      </c>
      <c r="H928" s="19">
        <f>IF(OR(G928="",G927=""),"",LN(G928/G927))</f>
        <v/>
      </c>
      <c r="I928" s="32" t="n"/>
      <c r="J928" s="32" t="n">
        <v>45.29</v>
      </c>
      <c r="K928" s="32" t="n">
        <v>4.76</v>
      </c>
      <c r="L928" s="32" t="n"/>
      <c r="M928" s="32" t="n"/>
      <c r="N928" s="32" t="n"/>
      <c r="O928" s="32" t="n"/>
    </row>
    <row r="929">
      <c r="A929" s="31" t="n">
        <v>36049</v>
      </c>
      <c r="B929" s="32" t="n">
        <v>1370</v>
      </c>
      <c r="C929" s="19">
        <f>IF(OR(B929="",B928=""),"",LN(B929/B928))</f>
        <v/>
      </c>
      <c r="D929" s="16">
        <f>STDEV(C910:C929)*SQRT(252)</f>
        <v/>
      </c>
      <c r="E929" s="32" t="n">
        <v>131.05</v>
      </c>
      <c r="F929" s="19">
        <f>IF(OR(E929="",E928=""),"",LN(E929/E928))</f>
        <v/>
      </c>
      <c r="G929" s="33" t="n">
        <v>8.31</v>
      </c>
      <c r="H929" s="19">
        <f>IF(OR(G929="",G928=""),"",LN(G929/G928))</f>
        <v/>
      </c>
      <c r="I929" s="32" t="n"/>
      <c r="J929" s="32" t="n">
        <v>43.74</v>
      </c>
      <c r="K929" s="32" t="n">
        <v>4.85</v>
      </c>
      <c r="L929" s="32" t="n"/>
      <c r="M929" s="32" t="n"/>
      <c r="N929" s="32" t="n"/>
      <c r="O929" s="32" t="n"/>
    </row>
    <row r="930">
      <c r="A930" s="31" t="n">
        <v>36052</v>
      </c>
      <c r="B930" s="32" t="n">
        <v>1392</v>
      </c>
      <c r="C930" s="19">
        <f>IF(OR(B930="",B929=""),"",LN(B930/B929))</f>
        <v/>
      </c>
      <c r="D930" s="16">
        <f>STDEV(C911:C930)*SQRT(252)</f>
        <v/>
      </c>
      <c r="E930" s="32" t="n">
        <v>133.22</v>
      </c>
      <c r="F930" s="19">
        <f>IF(OR(E930="",E929=""),"",LN(E930/E929))</f>
        <v/>
      </c>
      <c r="G930" s="33" t="n">
        <v>8.31</v>
      </c>
      <c r="H930" s="19">
        <f>IF(OR(G930="",G929=""),"",LN(G930/G929))</f>
        <v/>
      </c>
      <c r="I930" s="32" t="n"/>
      <c r="J930" s="32" t="n">
        <v>38.57</v>
      </c>
      <c r="K930" s="32" t="n">
        <v>4.87</v>
      </c>
      <c r="L930" s="32" t="n"/>
      <c r="M930" s="32" t="n"/>
      <c r="N930" s="32" t="n"/>
      <c r="O930" s="32" t="n"/>
    </row>
    <row r="931">
      <c r="A931" s="31" t="n">
        <v>36053</v>
      </c>
      <c r="B931" s="32" t="n">
        <v>1383</v>
      </c>
      <c r="C931" s="19">
        <f>IF(OR(B931="",B930=""),"",LN(B931/B930))</f>
        <v/>
      </c>
      <c r="D931" s="16">
        <f>STDEV(C912:C931)*SQRT(252)</f>
        <v/>
      </c>
      <c r="E931" s="32" t="n">
        <v>133.05</v>
      </c>
      <c r="F931" s="19">
        <f>IF(OR(E931="",E930=""),"",LN(E931/E930))</f>
        <v/>
      </c>
      <c r="G931" s="33" t="n">
        <v>8.31</v>
      </c>
      <c r="H931" s="19">
        <f>IF(OR(G931="",G930=""),"",LN(G931/G930))</f>
        <v/>
      </c>
      <c r="I931" s="32" t="n"/>
      <c r="J931" s="32" t="n">
        <v>36.58</v>
      </c>
      <c r="K931" s="32" t="n">
        <v>4.9</v>
      </c>
      <c r="L931" s="32" t="n"/>
      <c r="M931" s="32" t="n"/>
      <c r="N931" s="32" t="n"/>
      <c r="O931" s="32" t="n"/>
    </row>
    <row r="932">
      <c r="A932" s="31" t="n">
        <v>36054</v>
      </c>
      <c r="B932" s="32" t="n">
        <v>1377</v>
      </c>
      <c r="C932" s="19">
        <f>IF(OR(B932="",B931=""),"",LN(B932/B931))</f>
        <v/>
      </c>
      <c r="D932" s="16">
        <f>STDEV(C913:C932)*SQRT(252)</f>
        <v/>
      </c>
      <c r="E932" s="32" t="n">
        <v>134.92</v>
      </c>
      <c r="F932" s="19">
        <f>IF(OR(E932="",E931=""),"",LN(E932/E931))</f>
        <v/>
      </c>
      <c r="G932" s="33" t="n">
        <v>8.31</v>
      </c>
      <c r="H932" s="19">
        <f>IF(OR(G932="",G931=""),"",LN(G932/G931))</f>
        <v/>
      </c>
      <c r="I932" s="32" t="n"/>
      <c r="J932" s="32" t="n">
        <v>35.94</v>
      </c>
      <c r="K932" s="32" t="n">
        <v>4.88</v>
      </c>
      <c r="L932" s="32" t="n"/>
      <c r="M932" s="32" t="n"/>
      <c r="N932" s="32" t="n"/>
      <c r="O932" s="32" t="n"/>
    </row>
    <row r="933">
      <c r="A933" s="31" t="n">
        <v>36055</v>
      </c>
      <c r="B933" s="32" t="n">
        <v>1385</v>
      </c>
      <c r="C933" s="19">
        <f>IF(OR(B933="",B932=""),"",LN(B933/B932))</f>
        <v/>
      </c>
      <c r="D933" s="16">
        <f>STDEV(C914:C933)*SQRT(252)</f>
        <v/>
      </c>
      <c r="E933" s="32" t="n">
        <v>131.88</v>
      </c>
      <c r="F933" s="19">
        <f>IF(OR(E933="",E932=""),"",LN(E933/E932))</f>
        <v/>
      </c>
      <c r="G933" s="33" t="n">
        <v>8.31</v>
      </c>
      <c r="H933" s="19">
        <f>IF(OR(G933="",G932=""),"",LN(G933/G932))</f>
        <v/>
      </c>
      <c r="I933" s="32" t="n"/>
      <c r="J933" s="32" t="n">
        <v>39.23</v>
      </c>
      <c r="K933" s="32" t="n">
        <v>4.8</v>
      </c>
      <c r="L933" s="32" t="n"/>
      <c r="M933" s="32" t="n"/>
      <c r="N933" s="32" t="n"/>
      <c r="O933" s="32" t="n"/>
    </row>
    <row r="934">
      <c r="A934" s="31" t="n">
        <v>36056</v>
      </c>
      <c r="B934" s="32" t="n">
        <v>1387.5</v>
      </c>
      <c r="C934" s="19">
        <f>IF(OR(B934="",B933=""),"",LN(B934/B933))</f>
        <v/>
      </c>
      <c r="D934" s="16">
        <f>STDEV(C915:C934)*SQRT(252)</f>
        <v/>
      </c>
      <c r="E934" s="32" t="n">
        <v>132.63</v>
      </c>
      <c r="F934" s="19">
        <f>IF(OR(E934="",E933=""),"",LN(E934/E933))</f>
        <v/>
      </c>
      <c r="G934" s="33" t="n">
        <v>8.31</v>
      </c>
      <c r="H934" s="19">
        <f>IF(OR(G934="",G933=""),"",LN(G934/G933))</f>
        <v/>
      </c>
      <c r="I934" s="32" t="n"/>
      <c r="J934" s="32" t="n">
        <v>38.63</v>
      </c>
      <c r="K934" s="32" t="n">
        <v>4.7</v>
      </c>
      <c r="L934" s="32" t="n"/>
      <c r="M934" s="32" t="n"/>
      <c r="N934" s="32" t="n"/>
      <c r="O934" s="32" t="n"/>
    </row>
    <row r="935">
      <c r="A935" s="31" t="n">
        <v>36059</v>
      </c>
      <c r="B935" s="32" t="n">
        <v>1395</v>
      </c>
      <c r="C935" s="19">
        <f>IF(OR(B935="",B934=""),"",LN(B935/B934))</f>
        <v/>
      </c>
      <c r="D935" s="16">
        <f>STDEV(C916:C935)*SQRT(252)</f>
        <v/>
      </c>
      <c r="E935" s="32" t="n">
        <v>133.4</v>
      </c>
      <c r="F935" s="19">
        <f>IF(OR(E935="",E934=""),"",LN(E935/E934))</f>
        <v/>
      </c>
      <c r="G935" s="33" t="n">
        <v>8.31</v>
      </c>
      <c r="H935" s="19">
        <f>IF(OR(G935="",G934=""),"",LN(G935/G934))</f>
        <v/>
      </c>
      <c r="I935" s="32" t="n"/>
      <c r="J935" s="32" t="n">
        <v>38.58</v>
      </c>
      <c r="K935" s="32" t="n">
        <v>4.69</v>
      </c>
      <c r="L935" s="32" t="n"/>
      <c r="M935" s="32" t="n"/>
      <c r="N935" s="32" t="n"/>
      <c r="O935" s="32" t="n"/>
    </row>
    <row r="936">
      <c r="A936" s="31" t="n">
        <v>36060</v>
      </c>
      <c r="B936" s="32" t="n">
        <v>1399</v>
      </c>
      <c r="C936" s="19">
        <f>IF(OR(B936="",B935=""),"",LN(B936/B935))</f>
        <v/>
      </c>
      <c r="D936" s="16">
        <f>STDEV(C917:C936)*SQRT(252)</f>
        <v/>
      </c>
      <c r="E936" s="32" t="n">
        <v>135.2</v>
      </c>
      <c r="F936" s="19">
        <f>IF(OR(E936="",E935=""),"",LN(E936/E935))</f>
        <v/>
      </c>
      <c r="G936" s="33" t="n">
        <v>8.31</v>
      </c>
      <c r="H936" s="19">
        <f>IF(OR(G936="",G935=""),"",LN(G936/G935))</f>
        <v/>
      </c>
      <c r="I936" s="32" t="n"/>
      <c r="J936" s="32" t="n">
        <v>36.62</v>
      </c>
      <c r="K936" s="32" t="n">
        <v>4.73</v>
      </c>
      <c r="L936" s="32" t="n"/>
      <c r="M936" s="32" t="n"/>
      <c r="N936" s="32" t="n"/>
      <c r="O936" s="32" t="n"/>
    </row>
    <row r="937">
      <c r="A937" s="31" t="n">
        <v>36061</v>
      </c>
      <c r="B937" s="32" t="n">
        <v>1402</v>
      </c>
      <c r="C937" s="19">
        <f>IF(OR(B937="",B936=""),"",LN(B937/B936))</f>
        <v/>
      </c>
      <c r="D937" s="16">
        <f>STDEV(C918:C937)*SQRT(252)</f>
        <v/>
      </c>
      <c r="E937" s="32" t="n">
        <v>136.45</v>
      </c>
      <c r="F937" s="19">
        <f>IF(OR(E937="",E936=""),"",LN(E937/E936))</f>
        <v/>
      </c>
      <c r="G937" s="33" t="n">
        <v>8.31</v>
      </c>
      <c r="H937" s="19">
        <f>IF(OR(G937="",G936=""),"",LN(G937/G936))</f>
        <v/>
      </c>
      <c r="I937" s="32" t="n"/>
      <c r="J937" s="32" t="n">
        <v>32.47</v>
      </c>
      <c r="K937" s="32" t="n">
        <v>4.69</v>
      </c>
      <c r="L937" s="32" t="n"/>
      <c r="M937" s="32" t="n"/>
      <c r="N937" s="32" t="n"/>
      <c r="O937" s="32" t="n"/>
    </row>
    <row r="938">
      <c r="A938" s="31" t="n">
        <v>36062</v>
      </c>
      <c r="B938" s="32" t="n">
        <v>1393</v>
      </c>
      <c r="C938" s="19">
        <f>IF(OR(B938="",B937=""),"",LN(B938/B937))</f>
        <v/>
      </c>
      <c r="D938" s="16">
        <f>STDEV(C919:C938)*SQRT(252)</f>
        <v/>
      </c>
      <c r="E938" s="32" t="n">
        <v>135.33</v>
      </c>
      <c r="F938" s="19">
        <f>IF(OR(E938="",E937=""),"",LN(E938/E937))</f>
        <v/>
      </c>
      <c r="G938" s="33" t="n">
        <v>8.31</v>
      </c>
      <c r="H938" s="19">
        <f>IF(OR(G938="",G937=""),"",LN(G938/G937))</f>
        <v/>
      </c>
      <c r="I938" s="32" t="n"/>
      <c r="J938" s="32" t="n">
        <v>34.66</v>
      </c>
      <c r="K938" s="32" t="n">
        <v>4.64</v>
      </c>
      <c r="L938" s="32" t="n"/>
      <c r="M938" s="32" t="n"/>
      <c r="N938" s="32" t="n"/>
      <c r="O938" s="32" t="n"/>
    </row>
    <row r="939">
      <c r="A939" s="31" t="n">
        <v>36063</v>
      </c>
      <c r="B939" s="32" t="n">
        <v>1388</v>
      </c>
      <c r="C939" s="19">
        <f>IF(OR(B939="",B938=""),"",LN(B939/B938))</f>
        <v/>
      </c>
      <c r="D939" s="16">
        <f>STDEV(C920:C939)*SQRT(252)</f>
        <v/>
      </c>
      <c r="E939" s="32" t="n">
        <v>135.1</v>
      </c>
      <c r="F939" s="19">
        <f>IF(OR(E939="",E938=""),"",LN(E939/E938))</f>
        <v/>
      </c>
      <c r="G939" s="33" t="n">
        <v>8.31</v>
      </c>
      <c r="H939" s="19">
        <f>IF(OR(G939="",G938=""),"",LN(G939/G938))</f>
        <v/>
      </c>
      <c r="I939" s="32" t="n"/>
      <c r="J939" s="32" t="n">
        <v>34.55</v>
      </c>
      <c r="K939" s="32" t="n">
        <v>4.6</v>
      </c>
      <c r="L939" s="32" t="n"/>
      <c r="M939" s="32" t="n"/>
      <c r="N939" s="32" t="n"/>
      <c r="O939" s="32" t="n"/>
    </row>
    <row r="940">
      <c r="A940" s="31" t="n">
        <v>36066</v>
      </c>
      <c r="B940" s="32" t="n">
        <v>1383.8</v>
      </c>
      <c r="C940" s="19">
        <f>IF(OR(B940="",B939=""),"",LN(B940/B939))</f>
        <v/>
      </c>
      <c r="D940" s="16">
        <f>STDEV(C921:C940)*SQRT(252)</f>
        <v/>
      </c>
      <c r="E940" s="32" t="n">
        <v>135.7</v>
      </c>
      <c r="F940" s="19">
        <f>IF(OR(E940="",E939=""),"",LN(E940/E939))</f>
        <v/>
      </c>
      <c r="G940" s="33" t="n">
        <v>8.2783</v>
      </c>
      <c r="H940" s="19">
        <f>IF(OR(G940="",G939=""),"",LN(G940/G939))</f>
        <v/>
      </c>
      <c r="I940" s="32" t="n"/>
      <c r="J940" s="32" t="n">
        <v>34.87</v>
      </c>
      <c r="K940" s="32" t="n">
        <v>4.61</v>
      </c>
      <c r="L940" s="32" t="n"/>
      <c r="M940" s="32" t="n"/>
      <c r="N940" s="32" t="n"/>
      <c r="O940" s="32" t="n"/>
    </row>
    <row r="941">
      <c r="A941" s="31" t="n">
        <v>36067</v>
      </c>
      <c r="B941" s="32" t="n">
        <v>1373</v>
      </c>
      <c r="C941" s="19">
        <f>IF(OR(B941="",B940=""),"",LN(B941/B940))</f>
        <v/>
      </c>
      <c r="D941" s="16">
        <f>STDEV(C922:C941)*SQRT(252)</f>
        <v/>
      </c>
      <c r="E941" s="32" t="n">
        <v>133.9</v>
      </c>
      <c r="F941" s="19">
        <f>IF(OR(E941="",E940=""),"",LN(E941/E940))</f>
        <v/>
      </c>
      <c r="G941" s="33" t="n">
        <v>8.2782</v>
      </c>
      <c r="H941" s="19">
        <f>IF(OR(G941="",G940=""),"",LN(G941/G940))</f>
        <v/>
      </c>
      <c r="I941" s="32" t="n"/>
      <c r="J941" s="32" t="n">
        <v>36.08</v>
      </c>
      <c r="K941" s="32" t="n">
        <v>4.59</v>
      </c>
      <c r="L941" s="32" t="n"/>
      <c r="M941" s="32" t="n"/>
      <c r="N941" s="32" t="n"/>
      <c r="O941" s="32" t="n"/>
    </row>
    <row r="942">
      <c r="A942" s="31" t="n">
        <v>36068</v>
      </c>
      <c r="B942" s="32" t="n">
        <v>1393</v>
      </c>
      <c r="C942" s="19">
        <f>IF(OR(B942="",B941=""),"",LN(B942/B941))</f>
        <v/>
      </c>
      <c r="D942" s="16">
        <f>STDEV(C923:C942)*SQRT(252)</f>
        <v/>
      </c>
      <c r="E942" s="32" t="n">
        <v>136.59</v>
      </c>
      <c r="F942" s="19">
        <f>IF(OR(E942="",E941=""),"",LN(E942/E941))</f>
        <v/>
      </c>
      <c r="G942" s="33" t="n">
        <v>8.278</v>
      </c>
      <c r="H942" s="19">
        <f>IF(OR(G942="",G941=""),"",LN(G942/G941))</f>
        <v/>
      </c>
      <c r="I942" s="32" t="n"/>
      <c r="J942" s="32" t="n">
        <v>40.95</v>
      </c>
      <c r="K942" s="32" t="n">
        <v>4.44</v>
      </c>
      <c r="L942" s="32" t="n"/>
      <c r="M942" s="32" t="n"/>
      <c r="N942" s="32" t="n"/>
      <c r="O942" s="32" t="n"/>
    </row>
    <row r="943">
      <c r="A943" s="31" t="n">
        <v>36069</v>
      </c>
      <c r="B943" s="32" t="n">
        <v>1390</v>
      </c>
      <c r="C943" s="19">
        <f>IF(OR(B943="",B942=""),"",LN(B943/B942))</f>
        <v/>
      </c>
      <c r="D943" s="16">
        <f>STDEV(C924:C943)*SQRT(252)</f>
        <v/>
      </c>
      <c r="E943" s="32" t="n">
        <v>135.75</v>
      </c>
      <c r="F943" s="19">
        <f>IF(OR(E943="",E942=""),"",LN(E943/E942))</f>
        <v/>
      </c>
      <c r="G943" s="33" t="n">
        <v>8.278</v>
      </c>
      <c r="H943" s="19">
        <f>IF(OR(G943="",G942=""),"",LN(G943/G942))</f>
        <v/>
      </c>
      <c r="I943" s="32" t="n"/>
      <c r="J943" s="32" t="n">
        <v>43.48</v>
      </c>
      <c r="K943" s="32" t="n">
        <v>4.33</v>
      </c>
      <c r="L943" s="32" t="n"/>
      <c r="M943" s="32" t="n"/>
      <c r="N943" s="32" t="n"/>
      <c r="O943" s="32" t="n"/>
    </row>
    <row r="944">
      <c r="A944" s="31" t="n">
        <v>36070</v>
      </c>
      <c r="B944" s="32" t="n">
        <v>1390</v>
      </c>
      <c r="C944" s="19">
        <f>IF(OR(B944="",B943=""),"",LN(B944/B943))</f>
        <v/>
      </c>
      <c r="D944" s="16">
        <f>STDEV(C925:C944)*SQRT(252)</f>
        <v/>
      </c>
      <c r="E944" s="32" t="n">
        <v>135.6</v>
      </c>
      <c r="F944" s="19">
        <f>IF(OR(E944="",E943=""),"",LN(E944/E943))</f>
        <v/>
      </c>
      <c r="G944" s="33" t="n">
        <v>8.278</v>
      </c>
      <c r="H944" s="19">
        <f>IF(OR(G944="",G943=""),"",LN(G944/G943))</f>
        <v/>
      </c>
      <c r="I944" s="32" t="n"/>
      <c r="J944" s="32" t="n">
        <v>40.47</v>
      </c>
      <c r="K944" s="32" t="n">
        <v>4.31</v>
      </c>
      <c r="L944" s="32" t="n"/>
      <c r="M944" s="32" t="n"/>
      <c r="N944" s="32" t="n"/>
      <c r="O944" s="32" t="n"/>
    </row>
    <row r="945">
      <c r="A945" s="31" t="n">
        <v>36073</v>
      </c>
      <c r="B945" s="32" t="n">
        <v>1389</v>
      </c>
      <c r="C945" s="19">
        <f>IF(OR(B945="",B944=""),"",LN(B945/B944))</f>
        <v/>
      </c>
      <c r="D945" s="16">
        <f>STDEV(C926:C945)*SQRT(252)</f>
        <v/>
      </c>
      <c r="E945" s="32" t="n">
        <v>134.54</v>
      </c>
      <c r="F945" s="19">
        <f>IF(OR(E945="",E944=""),"",LN(E945/E944))</f>
        <v/>
      </c>
      <c r="G945" s="33" t="n">
        <v>8.278</v>
      </c>
      <c r="H945" s="19">
        <f>IF(OR(G945="",G944=""),"",LN(G945/G944))</f>
        <v/>
      </c>
      <c r="I945" s="32" t="n"/>
      <c r="J945" s="32" t="n">
        <v>42.81</v>
      </c>
      <c r="K945" s="32" t="n">
        <v>4.16</v>
      </c>
      <c r="L945" s="32" t="n"/>
      <c r="M945" s="32" t="n"/>
      <c r="N945" s="32" t="n"/>
      <c r="O945" s="32" t="n"/>
    </row>
    <row r="946">
      <c r="A946" s="31" t="n">
        <v>36074</v>
      </c>
      <c r="B946" s="32" t="n">
        <v>1389</v>
      </c>
      <c r="C946" s="19">
        <f>IF(OR(B946="",B945=""),"",LN(B946/B945))</f>
        <v/>
      </c>
      <c r="D946" s="16">
        <f>STDEV(C927:C946)*SQRT(252)</f>
        <v/>
      </c>
      <c r="E946" s="32" t="n">
        <v>131.15</v>
      </c>
      <c r="F946" s="19">
        <f>IF(OR(E946="",E945=""),"",LN(E946/E945))</f>
        <v/>
      </c>
      <c r="G946" s="33" t="n">
        <v>8.277900000000001</v>
      </c>
      <c r="H946" s="19">
        <f>IF(OR(G946="",G945=""),"",LN(G946/G945))</f>
        <v/>
      </c>
      <c r="I946" s="32" t="n"/>
      <c r="J946" s="32" t="n">
        <v>41.2</v>
      </c>
      <c r="K946" s="32" t="n">
        <v>4.24</v>
      </c>
      <c r="L946" s="32" t="n"/>
      <c r="M946" s="32" t="n"/>
      <c r="N946" s="32" t="n"/>
      <c r="O946" s="32" t="n"/>
    </row>
    <row r="947">
      <c r="A947" s="31" t="n">
        <v>36075</v>
      </c>
      <c r="B947" s="32" t="n">
        <v>1382</v>
      </c>
      <c r="C947" s="19">
        <f>IF(OR(B947="",B946=""),"",LN(B947/B946))</f>
        <v/>
      </c>
      <c r="D947" s="16">
        <f>STDEV(C928:C947)*SQRT(252)</f>
        <v/>
      </c>
      <c r="E947" s="32" t="n">
        <v>123.97</v>
      </c>
      <c r="F947" s="19">
        <f>IF(OR(E947="",E946=""),"",LN(E947/E946))</f>
        <v/>
      </c>
      <c r="G947" s="33" t="n">
        <v>8.277799999999999</v>
      </c>
      <c r="H947" s="19">
        <f>IF(OR(G947="",G946=""),"",LN(G947/G946))</f>
        <v/>
      </c>
      <c r="I947" s="32" t="n"/>
      <c r="J947" s="32" t="n">
        <v>43.51</v>
      </c>
      <c r="K947" s="32" t="n">
        <v>4.34</v>
      </c>
      <c r="L947" s="32" t="n"/>
      <c r="M947" s="32" t="n"/>
      <c r="N947" s="32" t="n"/>
      <c r="O947" s="32" t="n"/>
    </row>
    <row r="948">
      <c r="A948" s="31" t="n">
        <v>36076</v>
      </c>
      <c r="B948" s="32" t="n">
        <v>1365</v>
      </c>
      <c r="C948" s="19">
        <f>IF(OR(B948="",B947=""),"",LN(B948/B947))</f>
        <v/>
      </c>
      <c r="D948" s="16">
        <f>STDEV(C929:C948)*SQRT(252)</f>
        <v/>
      </c>
      <c r="E948" s="32" t="n">
        <v>118.85</v>
      </c>
      <c r="F948" s="19">
        <f>IF(OR(E948="",E947=""),"",LN(E948/E947))</f>
        <v/>
      </c>
      <c r="G948" s="33" t="n">
        <v>8.277699999999999</v>
      </c>
      <c r="H948" s="19">
        <f>IF(OR(G948="",G947=""),"",LN(G948/G947))</f>
        <v/>
      </c>
      <c r="I948" s="32" t="n"/>
      <c r="J948" s="32" t="n">
        <v>45.74</v>
      </c>
      <c r="K948" s="32" t="n">
        <v>4.56</v>
      </c>
      <c r="L948" s="32" t="n"/>
      <c r="M948" s="32" t="n"/>
      <c r="N948" s="32" t="n"/>
      <c r="O948" s="32" t="n"/>
    </row>
    <row r="949">
      <c r="A949" s="31" t="n">
        <v>36077</v>
      </c>
      <c r="B949" s="32" t="n">
        <v>1335</v>
      </c>
      <c r="C949" s="19">
        <f>IF(OR(B949="",B948=""),"",LN(B949/B948))</f>
        <v/>
      </c>
      <c r="D949" s="16">
        <f>STDEV(C930:C949)*SQRT(252)</f>
        <v/>
      </c>
      <c r="E949" s="32" t="n">
        <v>117</v>
      </c>
      <c r="F949" s="19">
        <f>IF(OR(E949="",E948=""),"",LN(E949/E948))</f>
        <v/>
      </c>
      <c r="G949" s="33" t="n">
        <v>8.277699999999999</v>
      </c>
      <c r="H949" s="19">
        <f>IF(OR(G949="",G948=""),"",LN(G949/G948))</f>
        <v/>
      </c>
      <c r="I949" s="32" t="n"/>
      <c r="J949" s="32" t="n">
        <v>42.2</v>
      </c>
      <c r="K949" s="32" t="n">
        <v>4.77</v>
      </c>
      <c r="L949" s="32" t="n"/>
      <c r="M949" s="32" t="n"/>
      <c r="N949" s="32" t="n"/>
      <c r="O949" s="32" t="n"/>
    </row>
    <row r="950">
      <c r="A950" s="31" t="n">
        <v>36081</v>
      </c>
      <c r="B950" s="32" t="n">
        <v>1350</v>
      </c>
      <c r="C950" s="19">
        <f>IF(OR(B950="",B949=""),"",LN(B950/B949))</f>
        <v/>
      </c>
      <c r="D950" s="16">
        <f>STDEV(C931:C950)*SQRT(252)</f>
        <v/>
      </c>
      <c r="E950" s="32" t="n">
        <v>118.85</v>
      </c>
      <c r="F950" s="19">
        <f>IF(OR(E950="",E949=""),"",LN(E950/E949))</f>
        <v/>
      </c>
      <c r="G950" s="33" t="n">
        <v>8.2776</v>
      </c>
      <c r="H950" s="19">
        <f>IF(OR(G950="",G949=""),"",LN(G950/G949))</f>
        <v/>
      </c>
      <c r="I950" s="32" t="n"/>
      <c r="J950" s="32" t="n">
        <v>40.23</v>
      </c>
      <c r="K950" s="32" t="n">
        <v>4.73</v>
      </c>
      <c r="L950" s="32" t="n"/>
      <c r="M950" s="32" t="n"/>
      <c r="N950" s="32" t="n"/>
      <c r="O950" s="32" t="n"/>
    </row>
    <row r="951">
      <c r="A951" s="31" t="n">
        <v>36082</v>
      </c>
      <c r="B951" s="32" t="n">
        <v>1350</v>
      </c>
      <c r="C951" s="19">
        <f>IF(OR(B951="",B950=""),"",LN(B951/B950))</f>
        <v/>
      </c>
      <c r="D951" s="16">
        <f>STDEV(C932:C951)*SQRT(252)</f>
        <v/>
      </c>
      <c r="E951" s="32" t="n">
        <v>119.27</v>
      </c>
      <c r="F951" s="19">
        <f>IF(OR(E951="",E950=""),"",LN(E951/E950))</f>
        <v/>
      </c>
      <c r="G951" s="33" t="n">
        <v>8.277699999999999</v>
      </c>
      <c r="H951" s="19">
        <f>IF(OR(G951="",G950=""),"",LN(G951/G950))</f>
        <v/>
      </c>
      <c r="I951" s="32" t="n"/>
      <c r="J951" s="32" t="n">
        <v>38.96</v>
      </c>
      <c r="K951" s="32" t="n">
        <v>4.58</v>
      </c>
      <c r="L951" s="32" t="n"/>
      <c r="M951" s="32" t="n"/>
      <c r="N951" s="32" t="n"/>
      <c r="O951" s="32" t="n"/>
    </row>
    <row r="952">
      <c r="A952" s="31" t="n">
        <v>36083</v>
      </c>
      <c r="B952" s="32" t="n">
        <v>1336</v>
      </c>
      <c r="C952" s="19">
        <f>IF(OR(B952="",B951=""),"",LN(B952/B951))</f>
        <v/>
      </c>
      <c r="D952" s="16">
        <f>STDEV(C933:C952)*SQRT(252)</f>
        <v/>
      </c>
      <c r="E952" s="32" t="n">
        <v>117.5</v>
      </c>
      <c r="F952" s="19">
        <f>IF(OR(E952="",E951=""),"",LN(E952/E951))</f>
        <v/>
      </c>
      <c r="G952" s="33" t="n">
        <v>8.277799999999999</v>
      </c>
      <c r="H952" s="19">
        <f>IF(OR(G952="",G951=""),"",LN(G952/G951))</f>
        <v/>
      </c>
      <c r="I952" s="32" t="n"/>
      <c r="J952" s="32" t="n">
        <v>33.34</v>
      </c>
      <c r="K952" s="32" t="n">
        <v>4.58</v>
      </c>
      <c r="L952" s="32" t="n"/>
      <c r="M952" s="32" t="n"/>
      <c r="N952" s="32" t="n"/>
      <c r="O952" s="32" t="n"/>
    </row>
    <row r="953">
      <c r="A953" s="31" t="n">
        <v>36084</v>
      </c>
      <c r="B953" s="32" t="n">
        <v>1326</v>
      </c>
      <c r="C953" s="19">
        <f>IF(OR(B953="",B952=""),"",LN(B953/B952))</f>
        <v/>
      </c>
      <c r="D953" s="16">
        <f>STDEV(C934:C953)*SQRT(252)</f>
        <v/>
      </c>
      <c r="E953" s="32" t="n">
        <v>115.45</v>
      </c>
      <c r="F953" s="19">
        <f>IF(OR(E953="",E952=""),"",LN(E953/E952))</f>
        <v/>
      </c>
      <c r="G953" s="33" t="n">
        <v>8.2776</v>
      </c>
      <c r="H953" s="19">
        <f>IF(OR(G953="",G952=""),"",LN(G953/G952))</f>
        <v/>
      </c>
      <c r="I953" s="32" t="n"/>
      <c r="J953" s="32" t="n">
        <v>34.82</v>
      </c>
      <c r="K953" s="32" t="n">
        <v>4.44</v>
      </c>
      <c r="L953" s="32" t="n"/>
      <c r="M953" s="32" t="n"/>
      <c r="N953" s="32" t="n"/>
      <c r="O953" s="32" t="n"/>
    </row>
    <row r="954">
      <c r="A954" s="31" t="n">
        <v>36087</v>
      </c>
      <c r="B954" s="32" t="n">
        <v>1328</v>
      </c>
      <c r="C954" s="19">
        <f>IF(OR(B954="",B953=""),"",LN(B954/B953))</f>
        <v/>
      </c>
      <c r="D954" s="16">
        <f>STDEV(C935:C954)*SQRT(252)</f>
        <v/>
      </c>
      <c r="E954" s="32" t="n">
        <v>114.46</v>
      </c>
      <c r="F954" s="19">
        <f>IF(OR(E954="",E953=""),"",LN(E954/E953))</f>
        <v/>
      </c>
      <c r="G954" s="33" t="n">
        <v>8.277799999999999</v>
      </c>
      <c r="H954" s="19">
        <f>IF(OR(G954="",G953=""),"",LN(G954/G953))</f>
        <v/>
      </c>
      <c r="I954" s="32" t="n"/>
      <c r="J954" s="32" t="n">
        <v>33.13</v>
      </c>
      <c r="K954" s="32" t="n">
        <v>4.47</v>
      </c>
      <c r="L954" s="32" t="n"/>
      <c r="M954" s="32" t="n"/>
      <c r="N954" s="32" t="n"/>
      <c r="O954" s="32" t="n"/>
    </row>
    <row r="955">
      <c r="A955" s="31" t="n">
        <v>36088</v>
      </c>
      <c r="B955" s="32" t="n">
        <v>1330</v>
      </c>
      <c r="C955" s="19">
        <f>IF(OR(B955="",B954=""),"",LN(B955/B954))</f>
        <v/>
      </c>
      <c r="D955" s="16">
        <f>STDEV(C936:C955)*SQRT(252)</f>
        <v/>
      </c>
      <c r="E955" s="32" t="n">
        <v>118.09</v>
      </c>
      <c r="F955" s="19">
        <f>IF(OR(E955="",E954=""),"",LN(E955/E954))</f>
        <v/>
      </c>
      <c r="G955" s="33" t="n">
        <v>8.277900000000001</v>
      </c>
      <c r="H955" s="19">
        <f>IF(OR(G955="",G954=""),"",LN(G955/G954))</f>
        <v/>
      </c>
      <c r="I955" s="32" t="n"/>
      <c r="J955" s="32" t="n">
        <v>33.11</v>
      </c>
      <c r="K955" s="32" t="n">
        <v>4.57</v>
      </c>
      <c r="L955" s="32" t="n"/>
      <c r="M955" s="32" t="n"/>
      <c r="N955" s="32" t="n"/>
      <c r="O955" s="32" t="n"/>
    </row>
    <row r="956">
      <c r="A956" s="31" t="n">
        <v>36089</v>
      </c>
      <c r="B956" s="32" t="n">
        <v>1326</v>
      </c>
      <c r="C956" s="19">
        <f>IF(OR(B956="",B955=""),"",LN(B956/B955))</f>
        <v/>
      </c>
      <c r="D956" s="16">
        <f>STDEV(C937:C956)*SQRT(252)</f>
        <v/>
      </c>
      <c r="E956" s="32" t="n">
        <v>116.85</v>
      </c>
      <c r="F956" s="19">
        <f>IF(OR(E956="",E955=""),"",LN(E956/E955))</f>
        <v/>
      </c>
      <c r="G956" s="33" t="n">
        <v>8.277799999999999</v>
      </c>
      <c r="H956" s="19">
        <f>IF(OR(G956="",G955=""),"",LN(G956/G955))</f>
        <v/>
      </c>
      <c r="I956" s="32" t="n"/>
      <c r="J956" s="32" t="n">
        <v>33.21</v>
      </c>
      <c r="K956" s="32" t="n">
        <v>4.59</v>
      </c>
      <c r="L956" s="32" t="n"/>
      <c r="M956" s="32" t="n"/>
      <c r="N956" s="32" t="n"/>
      <c r="O956" s="32" t="n"/>
    </row>
    <row r="957">
      <c r="A957" s="31" t="n">
        <v>36090</v>
      </c>
      <c r="B957" s="32" t="n">
        <v>1324</v>
      </c>
      <c r="C957" s="19">
        <f>IF(OR(B957="",B956=""),"",LN(B957/B956))</f>
        <v/>
      </c>
      <c r="D957" s="16">
        <f>STDEV(C938:C957)*SQRT(252)</f>
        <v/>
      </c>
      <c r="E957" s="32" t="n">
        <v>117.88</v>
      </c>
      <c r="F957" s="19">
        <f>IF(OR(E957="",E956=""),"",LN(E957/E956))</f>
        <v/>
      </c>
      <c r="G957" s="33" t="n">
        <v>8.2782</v>
      </c>
      <c r="H957" s="19">
        <f>IF(OR(G957="",G956=""),"",LN(G957/G956))</f>
        <v/>
      </c>
      <c r="I957" s="32" t="n"/>
      <c r="J957" s="32" t="n">
        <v>31.53</v>
      </c>
      <c r="K957" s="32" t="n">
        <v>4.62</v>
      </c>
      <c r="L957" s="32" t="n"/>
      <c r="M957" s="32" t="n"/>
      <c r="N957" s="32" t="n"/>
      <c r="O957" s="32" t="n"/>
    </row>
    <row r="958">
      <c r="A958" s="31" t="n">
        <v>36091</v>
      </c>
      <c r="B958" s="32" t="n">
        <v>1322</v>
      </c>
      <c r="C958" s="19">
        <f>IF(OR(B958="",B957=""),"",LN(B958/B957))</f>
        <v/>
      </c>
      <c r="D958" s="16">
        <f>STDEV(C939:C958)*SQRT(252)</f>
        <v/>
      </c>
      <c r="E958" s="32" t="n">
        <v>118.06</v>
      </c>
      <c r="F958" s="19">
        <f>IF(OR(E958="",E957=""),"",LN(E958/E957))</f>
        <v/>
      </c>
      <c r="G958" s="33" t="n">
        <v>8.277799999999999</v>
      </c>
      <c r="H958" s="19">
        <f>IF(OR(G958="",G957=""),"",LN(G958/G957))</f>
        <v/>
      </c>
      <c r="I958" s="32" t="n"/>
      <c r="J958" s="32" t="n">
        <v>32.27</v>
      </c>
      <c r="K958" s="32" t="n">
        <v>4.7</v>
      </c>
      <c r="L958" s="32" t="n"/>
      <c r="M958" s="32" t="n"/>
      <c r="N958" s="32" t="n"/>
      <c r="O958" s="32" t="n"/>
    </row>
    <row r="959">
      <c r="A959" s="31" t="n">
        <v>36094</v>
      </c>
      <c r="B959" s="32" t="n">
        <v>1316</v>
      </c>
      <c r="C959" s="19">
        <f>IF(OR(B959="",B958=""),"",LN(B959/B958))</f>
        <v/>
      </c>
      <c r="D959" s="16">
        <f>STDEV(C940:C959)*SQRT(252)</f>
        <v/>
      </c>
      <c r="E959" s="32" t="n">
        <v>118.84</v>
      </c>
      <c r="F959" s="19">
        <f>IF(OR(E959="",E958=""),"",LN(E959/E958))</f>
        <v/>
      </c>
      <c r="G959" s="33" t="n">
        <v>8.277699999999999</v>
      </c>
      <c r="H959" s="19">
        <f>IF(OR(G959="",G958=""),"",LN(G959/G958))</f>
        <v/>
      </c>
      <c r="I959" s="32" t="n"/>
      <c r="J959" s="32" t="n">
        <v>32.38</v>
      </c>
      <c r="K959" s="32" t="n">
        <v>4.73</v>
      </c>
      <c r="L959" s="32" t="n"/>
      <c r="M959" s="32" t="n"/>
      <c r="N959" s="32" t="n"/>
      <c r="O959" s="32" t="n"/>
    </row>
    <row r="960">
      <c r="A960" s="31" t="n">
        <v>36095</v>
      </c>
      <c r="B960" s="32" t="n">
        <v>1321</v>
      </c>
      <c r="C960" s="19">
        <f>IF(OR(B960="",B959=""),"",LN(B960/B959))</f>
        <v/>
      </c>
      <c r="D960" s="16">
        <f>STDEV(C941:C960)*SQRT(252)</f>
        <v/>
      </c>
      <c r="E960" s="32" t="n">
        <v>118.6</v>
      </c>
      <c r="F960" s="19">
        <f>IF(OR(E960="",E959=""),"",LN(E960/E959))</f>
        <v/>
      </c>
      <c r="G960" s="33" t="n">
        <v>8.2776</v>
      </c>
      <c r="H960" s="19">
        <f>IF(OR(G960="",G959=""),"",LN(G960/G959))</f>
        <v/>
      </c>
      <c r="I960" s="32" t="n"/>
      <c r="J960" s="32" t="n">
        <v>32.95</v>
      </c>
      <c r="K960" s="32" t="n">
        <v>4.63</v>
      </c>
      <c r="L960" s="32" t="n"/>
      <c r="M960" s="32" t="n"/>
      <c r="N960" s="32" t="n"/>
      <c r="O960" s="32" t="n"/>
    </row>
    <row r="961">
      <c r="A961" s="31" t="n">
        <v>36096</v>
      </c>
      <c r="B961" s="32" t="n">
        <v>1320</v>
      </c>
      <c r="C961" s="19">
        <f>IF(OR(B961="",B960=""),"",LN(B961/B960))</f>
        <v/>
      </c>
      <c r="D961" s="16">
        <f>STDEV(C942:C961)*SQRT(252)</f>
        <v/>
      </c>
      <c r="E961" s="32" t="n">
        <v>117.56</v>
      </c>
      <c r="F961" s="19">
        <f>IF(OR(E961="",E960=""),"",LN(E961/E960))</f>
        <v/>
      </c>
      <c r="G961" s="33" t="n">
        <v>8.277799999999999</v>
      </c>
      <c r="H961" s="19">
        <f>IF(OR(G961="",G960=""),"",LN(G961/G960))</f>
        <v/>
      </c>
      <c r="I961" s="32" t="n"/>
      <c r="J961" s="32" t="n">
        <v>32.42</v>
      </c>
      <c r="K961" s="32" t="n">
        <v>4.6</v>
      </c>
      <c r="L961" s="32" t="n"/>
      <c r="M961" s="32" t="n"/>
      <c r="N961" s="32" t="n"/>
      <c r="O961" s="32" t="n"/>
    </row>
    <row r="962">
      <c r="A962" s="31" t="n">
        <v>36097</v>
      </c>
      <c r="B962" s="32" t="n">
        <v>1317</v>
      </c>
      <c r="C962" s="19">
        <f>IF(OR(B962="",B961=""),"",LN(B962/B961))</f>
        <v/>
      </c>
      <c r="D962" s="16">
        <f>STDEV(C943:C962)*SQRT(252)</f>
        <v/>
      </c>
      <c r="E962" s="32" t="n">
        <v>117.3</v>
      </c>
      <c r="F962" s="19">
        <f>IF(OR(E962="",E961=""),"",LN(E962/E961))</f>
        <v/>
      </c>
      <c r="G962" s="33" t="n">
        <v>8.2776</v>
      </c>
      <c r="H962" s="19">
        <f>IF(OR(G962="",G961=""),"",LN(G962/G961))</f>
        <v/>
      </c>
      <c r="I962" s="32" t="n"/>
      <c r="J962" s="32" t="n">
        <v>29.5</v>
      </c>
      <c r="K962" s="32" t="n">
        <v>4.54</v>
      </c>
      <c r="L962" s="32" t="n"/>
      <c r="M962" s="32" t="n"/>
      <c r="N962" s="32" t="n"/>
      <c r="O962" s="32" t="n"/>
    </row>
    <row r="963">
      <c r="A963" s="31" t="n">
        <v>36098</v>
      </c>
      <c r="B963" s="32" t="n">
        <v>1321</v>
      </c>
      <c r="C963" s="19">
        <f>IF(OR(B963="",B962=""),"",LN(B963/B962))</f>
        <v/>
      </c>
      <c r="D963" s="16">
        <f>STDEV(C944:C963)*SQRT(252)</f>
        <v/>
      </c>
      <c r="E963" s="32" t="n">
        <v>116.45</v>
      </c>
      <c r="F963" s="19">
        <f>IF(OR(E963="",E962=""),"",LN(E963/E962))</f>
        <v/>
      </c>
      <c r="G963" s="33" t="n">
        <v>8.277799999999999</v>
      </c>
      <c r="H963" s="19">
        <f>IF(OR(G963="",G962=""),"",LN(G963/G962))</f>
        <v/>
      </c>
      <c r="I963" s="32" t="n"/>
      <c r="J963" s="32" t="n">
        <v>28.05</v>
      </c>
      <c r="K963" s="32" t="n">
        <v>4.64</v>
      </c>
      <c r="L963" s="32" t="n"/>
      <c r="M963" s="32" t="n"/>
      <c r="N963" s="32" t="n"/>
      <c r="O963" s="32" t="n"/>
    </row>
    <row r="964">
      <c r="A964" s="31" t="n">
        <v>36101</v>
      </c>
      <c r="B964" s="32" t="n">
        <v>1320</v>
      </c>
      <c r="C964" s="19">
        <f>IF(OR(B964="",B963=""),"",LN(B964/B963))</f>
        <v/>
      </c>
      <c r="D964" s="16">
        <f>STDEV(C945:C964)*SQRT(252)</f>
        <v/>
      </c>
      <c r="E964" s="32" t="n">
        <v>114.52</v>
      </c>
      <c r="F964" s="19">
        <f>IF(OR(E964="",E963=""),"",LN(E964/E963))</f>
        <v/>
      </c>
      <c r="G964" s="33" t="n">
        <v>8.277699999999999</v>
      </c>
      <c r="H964" s="19">
        <f>IF(OR(G964="",G963=""),"",LN(G964/G963))</f>
        <v/>
      </c>
      <c r="I964" s="32" t="n"/>
      <c r="J964" s="32" t="n">
        <v>27.26</v>
      </c>
      <c r="K964" s="32" t="n">
        <v>4.77</v>
      </c>
      <c r="L964" s="32" t="n"/>
      <c r="M964" s="32" t="n"/>
      <c r="N964" s="32" t="n"/>
      <c r="O964" s="32" t="n"/>
    </row>
    <row r="965">
      <c r="A965" s="31" t="n">
        <v>36102</v>
      </c>
      <c r="B965" s="32" t="n">
        <v>1316</v>
      </c>
      <c r="C965" s="19">
        <f>IF(OR(B965="",B964=""),"",LN(B965/B964))</f>
        <v/>
      </c>
      <c r="D965" s="16">
        <f>STDEV(C946:C965)*SQRT(252)</f>
        <v/>
      </c>
      <c r="E965" s="32" t="n">
        <v>115.5</v>
      </c>
      <c r="F965" s="19">
        <f>IF(OR(E965="",E964=""),"",LN(E965/E964))</f>
        <v/>
      </c>
      <c r="G965" s="33" t="n">
        <v>8.278</v>
      </c>
      <c r="H965" s="19">
        <f>IF(OR(G965="",G964=""),"",LN(G965/G964))</f>
        <v/>
      </c>
      <c r="I965" s="32" t="n"/>
      <c r="J965" s="32" t="n">
        <v>27.76</v>
      </c>
      <c r="K965" s="32" t="n">
        <v>4.78</v>
      </c>
      <c r="L965" s="32" t="n"/>
      <c r="M965" s="32" t="n"/>
      <c r="N965" s="32" t="n"/>
      <c r="O965" s="32" t="n"/>
    </row>
    <row r="966">
      <c r="A966" s="31" t="n">
        <v>36103</v>
      </c>
      <c r="B966" s="32" t="n">
        <v>1313</v>
      </c>
      <c r="C966" s="19">
        <f>IF(OR(B966="",B965=""),"",LN(B966/B965))</f>
        <v/>
      </c>
      <c r="D966" s="16">
        <f>STDEV(C947:C966)*SQRT(252)</f>
        <v/>
      </c>
      <c r="E966" s="32" t="n">
        <v>116.55</v>
      </c>
      <c r="F966" s="19">
        <f>IF(OR(E966="",E965=""),"",LN(E966/E965))</f>
        <v/>
      </c>
      <c r="G966" s="33" t="n">
        <v>8.277799999999999</v>
      </c>
      <c r="H966" s="19">
        <f>IF(OR(G966="",G965=""),"",LN(G966/G965))</f>
        <v/>
      </c>
      <c r="I966" s="32" t="n"/>
      <c r="J966" s="32" t="n">
        <v>27.37</v>
      </c>
      <c r="K966" s="32" t="n">
        <v>4.83</v>
      </c>
      <c r="L966" s="32" t="n"/>
      <c r="M966" s="32" t="n"/>
      <c r="N966" s="32" t="n"/>
      <c r="O966" s="32" t="n"/>
    </row>
    <row r="967">
      <c r="A967" s="31" t="n">
        <v>36104</v>
      </c>
      <c r="B967" s="32" t="n">
        <v>1318</v>
      </c>
      <c r="C967" s="19">
        <f>IF(OR(B967="",B966=""),"",LN(B967/B966))</f>
        <v/>
      </c>
      <c r="D967" s="16">
        <f>STDEV(C948:C967)*SQRT(252)</f>
        <v/>
      </c>
      <c r="E967" s="32" t="n">
        <v>117.45</v>
      </c>
      <c r="F967" s="19">
        <f>IF(OR(E967="",E966=""),"",LN(E967/E966))</f>
        <v/>
      </c>
      <c r="G967" s="33" t="n">
        <v>8.277699999999999</v>
      </c>
      <c r="H967" s="19">
        <f>IF(OR(G967="",G966=""),"",LN(G967/G966))</f>
        <v/>
      </c>
      <c r="I967" s="32" t="n"/>
      <c r="J967" s="32" t="n">
        <v>26.01</v>
      </c>
      <c r="K967" s="32" t="n">
        <v>4.82</v>
      </c>
      <c r="L967" s="32" t="n"/>
      <c r="M967" s="32" t="n"/>
      <c r="N967" s="32" t="n"/>
      <c r="O967" s="32" t="n"/>
    </row>
    <row r="968">
      <c r="A968" s="31" t="n">
        <v>36105</v>
      </c>
      <c r="B968" s="32" t="n">
        <v>1313</v>
      </c>
      <c r="C968" s="19">
        <f>IF(OR(B968="",B967=""),"",LN(B968/B967))</f>
        <v/>
      </c>
      <c r="D968" s="16">
        <f>STDEV(C949:C968)*SQRT(252)</f>
        <v/>
      </c>
      <c r="E968" s="32" t="n">
        <v>118.73</v>
      </c>
      <c r="F968" s="19">
        <f>IF(OR(E968="",E967=""),"",LN(E968/E967))</f>
        <v/>
      </c>
      <c r="G968" s="33" t="n">
        <v>8.277900000000001</v>
      </c>
      <c r="H968" s="19">
        <f>IF(OR(G968="",G967=""),"",LN(G968/G967))</f>
        <v/>
      </c>
      <c r="I968" s="32" t="n"/>
      <c r="J968" s="32" t="n">
        <v>25.7</v>
      </c>
      <c r="K968" s="32" t="n">
        <v>4.93</v>
      </c>
      <c r="L968" s="32" t="n"/>
      <c r="M968" s="32" t="n"/>
      <c r="N968" s="32" t="n"/>
      <c r="O968" s="32" t="n"/>
    </row>
    <row r="969">
      <c r="A969" s="31" t="n">
        <v>36108</v>
      </c>
      <c r="B969" s="32" t="n">
        <v>1316.3</v>
      </c>
      <c r="C969" s="19">
        <f>IF(OR(B969="",B968=""),"",LN(B969/B968))</f>
        <v/>
      </c>
      <c r="D969" s="16">
        <f>STDEV(C950:C969)*SQRT(252)</f>
        <v/>
      </c>
      <c r="E969" s="32" t="n">
        <v>121.98</v>
      </c>
      <c r="F969" s="19">
        <f>IF(OR(E969="",E968=""),"",LN(E969/E968))</f>
        <v/>
      </c>
      <c r="G969" s="33" t="n">
        <v>8.277699999999999</v>
      </c>
      <c r="H969" s="19">
        <f>IF(OR(G969="",G968=""),"",LN(G969/G968))</f>
        <v/>
      </c>
      <c r="I969" s="32" t="n"/>
      <c r="J969" s="32" t="n">
        <v>28.09</v>
      </c>
      <c r="K969" s="32" t="n">
        <v>4.88</v>
      </c>
      <c r="L969" s="32" t="n"/>
      <c r="M969" s="32" t="n"/>
      <c r="N969" s="32" t="n"/>
      <c r="O969" s="32" t="n"/>
    </row>
    <row r="970">
      <c r="A970" s="31" t="n">
        <v>36109</v>
      </c>
      <c r="B970" s="32" t="n">
        <v>1318</v>
      </c>
      <c r="C970" s="19">
        <f>IF(OR(B970="",B969=""),"",LN(B970/B969))</f>
        <v/>
      </c>
      <c r="D970" s="16">
        <f>STDEV(C951:C970)*SQRT(252)</f>
        <v/>
      </c>
      <c r="E970" s="32" t="n">
        <v>122.88</v>
      </c>
      <c r="F970" s="19">
        <f>IF(OR(E970="",E969=""),"",LN(E970/E969))</f>
        <v/>
      </c>
      <c r="G970" s="33" t="n">
        <v>8.2776</v>
      </c>
      <c r="H970" s="19">
        <f>IF(OR(G970="",G969=""),"",LN(G970/G969))</f>
        <v/>
      </c>
      <c r="I970" s="32" t="n"/>
      <c r="J970" s="32" t="n">
        <v>28.17</v>
      </c>
      <c r="K970" s="32" t="n">
        <v>4.81</v>
      </c>
      <c r="L970" s="32" t="n"/>
      <c r="M970" s="32" t="n"/>
      <c r="N970" s="32" t="n"/>
      <c r="O970" s="32" t="n"/>
    </row>
    <row r="971">
      <c r="A971" s="31" t="n">
        <v>36111</v>
      </c>
      <c r="B971" s="32" t="n">
        <v>1317.9</v>
      </c>
      <c r="C971" s="19">
        <f>IF(OR(B971="",B970=""),"",LN(B971/B970))</f>
        <v/>
      </c>
      <c r="D971" s="16">
        <f>STDEV(C952:C971)*SQRT(252)</f>
        <v/>
      </c>
      <c r="E971" s="32" t="n">
        <v>122.77</v>
      </c>
      <c r="F971" s="19">
        <f>IF(OR(E971="",E970=""),"",LN(E971/E970))</f>
        <v/>
      </c>
      <c r="G971" s="33" t="n">
        <v>8.2775</v>
      </c>
      <c r="H971" s="19">
        <f>IF(OR(G971="",G970=""),"",LN(G971/G970))</f>
        <v/>
      </c>
      <c r="I971" s="32" t="n"/>
      <c r="J971" s="32" t="n">
        <v>29.28</v>
      </c>
      <c r="K971" s="32" t="n">
        <v>4.77</v>
      </c>
      <c r="L971" s="32" t="n"/>
      <c r="M971" s="32" t="n"/>
      <c r="N971" s="32" t="n"/>
      <c r="O971" s="32" t="n"/>
    </row>
    <row r="972">
      <c r="A972" s="31" t="n">
        <v>36112</v>
      </c>
      <c r="B972" s="32" t="n">
        <v>1319</v>
      </c>
      <c r="C972" s="19">
        <f>IF(OR(B972="",B971=""),"",LN(B972/B971))</f>
        <v/>
      </c>
      <c r="D972" s="16">
        <f>STDEV(C953:C972)*SQRT(252)</f>
        <v/>
      </c>
      <c r="E972" s="32" t="n">
        <v>122.68</v>
      </c>
      <c r="F972" s="19">
        <f>IF(OR(E972="",E971=""),"",LN(E972/E971))</f>
        <v/>
      </c>
      <c r="G972" s="33" t="n">
        <v>8.278</v>
      </c>
      <c r="H972" s="19">
        <f>IF(OR(G972="",G971=""),"",LN(G972/G971))</f>
        <v/>
      </c>
      <c r="I972" s="32" t="n"/>
      <c r="J972" s="32" t="n">
        <v>29.03</v>
      </c>
      <c r="K972" s="32" t="n">
        <v>4.82</v>
      </c>
      <c r="L972" s="32" t="n"/>
      <c r="M972" s="32" t="n"/>
      <c r="N972" s="32" t="n"/>
      <c r="O972" s="32" t="n"/>
    </row>
    <row r="973">
      <c r="A973" s="31" t="n">
        <v>36115</v>
      </c>
      <c r="B973" s="32" t="n">
        <v>1317</v>
      </c>
      <c r="C973" s="19">
        <f>IF(OR(B973="",B972=""),"",LN(B973/B972))</f>
        <v/>
      </c>
      <c r="D973" s="16">
        <f>STDEV(C954:C973)*SQRT(252)</f>
        <v/>
      </c>
      <c r="E973" s="32" t="n">
        <v>119.7</v>
      </c>
      <c r="F973" s="19">
        <f>IF(OR(E973="",E972=""),"",LN(E973/E972))</f>
        <v/>
      </c>
      <c r="G973" s="33" t="n">
        <v>8.277799999999999</v>
      </c>
      <c r="H973" s="19">
        <f>IF(OR(G973="",G972=""),"",LN(G973/G972))</f>
        <v/>
      </c>
      <c r="I973" s="32" t="n"/>
      <c r="J973" s="32" t="n">
        <v>28.9</v>
      </c>
      <c r="K973" s="32" t="n">
        <v>4.85</v>
      </c>
      <c r="L973" s="32" t="n"/>
      <c r="M973" s="32" t="n"/>
      <c r="N973" s="32" t="n"/>
      <c r="O973" s="32" t="n"/>
    </row>
    <row r="974">
      <c r="A974" s="31" t="n">
        <v>36116</v>
      </c>
      <c r="B974" s="32" t="n">
        <v>1300</v>
      </c>
      <c r="C974" s="19">
        <f>IF(OR(B974="",B973=""),"",LN(B974/B973))</f>
        <v/>
      </c>
      <c r="D974" s="16">
        <f>STDEV(C955:C974)*SQRT(252)</f>
        <v/>
      </c>
      <c r="E974" s="32" t="n">
        <v>121.3</v>
      </c>
      <c r="F974" s="19">
        <f>IF(OR(E974="",E973=""),"",LN(E974/E973))</f>
        <v/>
      </c>
      <c r="G974" s="33" t="n">
        <v>8.277799999999999</v>
      </c>
      <c r="H974" s="19">
        <f>IF(OR(G974="",G973=""),"",LN(G974/G973))</f>
        <v/>
      </c>
      <c r="I974" s="32" t="n"/>
      <c r="J974" s="32" t="n">
        <v>27.95</v>
      </c>
      <c r="K974" s="32" t="n">
        <v>4.87</v>
      </c>
      <c r="L974" s="32" t="n"/>
      <c r="M974" s="32" t="n"/>
      <c r="N974" s="32" t="n"/>
      <c r="O974" s="32" t="n"/>
    </row>
    <row r="975">
      <c r="A975" s="31" t="n">
        <v>36117</v>
      </c>
      <c r="B975" s="32" t="n">
        <v>1300</v>
      </c>
      <c r="C975" s="19">
        <f>IF(OR(B975="",B974=""),"",LN(B975/B974))</f>
        <v/>
      </c>
      <c r="D975" s="16">
        <f>STDEV(C956:C975)*SQRT(252)</f>
        <v/>
      </c>
      <c r="E975" s="32" t="n">
        <v>121.44</v>
      </c>
      <c r="F975" s="19">
        <f>IF(OR(E975="",E974=""),"",LN(E975/E974))</f>
        <v/>
      </c>
      <c r="G975" s="33" t="n">
        <v>8.277900000000001</v>
      </c>
      <c r="H975" s="19">
        <f>IF(OR(G975="",G974=""),"",LN(G975/G974))</f>
        <v/>
      </c>
      <c r="I975" s="32" t="n"/>
      <c r="J975" s="32" t="n">
        <v>27.13</v>
      </c>
      <c r="K975" s="32" t="n">
        <v>4.85</v>
      </c>
      <c r="L975" s="32" t="n"/>
      <c r="M975" s="32" t="n"/>
      <c r="N975" s="32" t="n"/>
      <c r="O975" s="32" t="n"/>
    </row>
    <row r="976">
      <c r="A976" s="31" t="n">
        <v>36118</v>
      </c>
      <c r="B976" s="32" t="n">
        <v>1292</v>
      </c>
      <c r="C976" s="19">
        <f>IF(OR(B976="",B975=""),"",LN(B976/B975))</f>
        <v/>
      </c>
      <c r="D976" s="16">
        <f>STDEV(C957:C976)*SQRT(252)</f>
        <v/>
      </c>
      <c r="E976" s="32" t="n">
        <v>119.65</v>
      </c>
      <c r="F976" s="19">
        <f>IF(OR(E976="",E975=""),"",LN(E976/E975))</f>
        <v/>
      </c>
      <c r="G976" s="33" t="n">
        <v>8.277900000000001</v>
      </c>
      <c r="H976" s="19">
        <f>IF(OR(G976="",G975=""),"",LN(G976/G975))</f>
        <v/>
      </c>
      <c r="I976" s="32" t="n"/>
      <c r="J976" s="32" t="n">
        <v>25.5</v>
      </c>
      <c r="K976" s="32" t="n">
        <v>4.85</v>
      </c>
      <c r="L976" s="32" t="n"/>
      <c r="M976" s="32" t="n"/>
      <c r="N976" s="32" t="n"/>
      <c r="O976" s="32" t="n"/>
    </row>
    <row r="977">
      <c r="A977" s="31" t="n">
        <v>36119</v>
      </c>
      <c r="B977" s="32" t="n">
        <v>1268</v>
      </c>
      <c r="C977" s="19">
        <f>IF(OR(B977="",B976=""),"",LN(B977/B976))</f>
        <v/>
      </c>
      <c r="D977" s="16">
        <f>STDEV(C958:C977)*SQRT(252)</f>
        <v/>
      </c>
      <c r="E977" s="32" t="n">
        <v>120.32</v>
      </c>
      <c r="F977" s="19">
        <f>IF(OR(E977="",E976=""),"",LN(E977/E976))</f>
        <v/>
      </c>
      <c r="G977" s="33" t="n">
        <v>8.277699999999999</v>
      </c>
      <c r="H977" s="19">
        <f>IF(OR(G977="",G976=""),"",LN(G977/G976))</f>
        <v/>
      </c>
      <c r="I977" s="32" t="n"/>
      <c r="J977" s="32" t="n">
        <v>22.47</v>
      </c>
      <c r="K977" s="32" t="n">
        <v>4.82</v>
      </c>
      <c r="L977" s="32" t="n"/>
      <c r="M977" s="32" t="n"/>
      <c r="N977" s="32" t="n"/>
      <c r="O977" s="32" t="n"/>
    </row>
    <row r="978">
      <c r="A978" s="31" t="n">
        <v>36122</v>
      </c>
      <c r="B978" s="32" t="n">
        <v>1248</v>
      </c>
      <c r="C978" s="19">
        <f>IF(OR(B978="",B977=""),"",LN(B978/B977))</f>
        <v/>
      </c>
      <c r="D978" s="16">
        <f>STDEV(C959:C978)*SQRT(252)</f>
        <v/>
      </c>
      <c r="E978" s="32" t="n">
        <v>120.93</v>
      </c>
      <c r="F978" s="19">
        <f>IF(OR(E978="",E977=""),"",LN(E978/E977))</f>
        <v/>
      </c>
      <c r="G978" s="33" t="n">
        <v>8.277699999999999</v>
      </c>
      <c r="H978" s="19">
        <f>IF(OR(G978="",G977=""),"",LN(G978/G977))</f>
        <v/>
      </c>
      <c r="I978" s="32" t="n"/>
      <c r="J978" s="32" t="n">
        <v>21.84</v>
      </c>
      <c r="K978" s="32" t="n">
        <v>4.84</v>
      </c>
      <c r="L978" s="32" t="n"/>
      <c r="M978" s="32" t="n"/>
      <c r="N978" s="32" t="n"/>
      <c r="O978" s="32" t="n"/>
    </row>
    <row r="979">
      <c r="A979" s="31" t="n">
        <v>36123</v>
      </c>
      <c r="B979" s="32" t="n">
        <v>1260</v>
      </c>
      <c r="C979" s="19">
        <f>IF(OR(B979="",B978=""),"",LN(B979/B978))</f>
        <v/>
      </c>
      <c r="D979" s="16">
        <f>STDEV(C960:C979)*SQRT(252)</f>
        <v/>
      </c>
      <c r="E979" s="32" t="n">
        <v>120.85</v>
      </c>
      <c r="F979" s="19">
        <f>IF(OR(E979="",E978=""),"",LN(E979/E978))</f>
        <v/>
      </c>
      <c r="G979" s="33" t="n">
        <v>8.277799999999999</v>
      </c>
      <c r="H979" s="19">
        <f>IF(OR(G979="",G978=""),"",LN(G979/G978))</f>
        <v/>
      </c>
      <c r="I979" s="32" t="n"/>
      <c r="J979" s="32" t="n">
        <v>23.28</v>
      </c>
      <c r="K979" s="32" t="n">
        <v>4.85</v>
      </c>
      <c r="L979" s="32" t="n"/>
      <c r="M979" s="32" t="n"/>
      <c r="N979" s="32" t="n"/>
      <c r="O979" s="32" t="n"/>
    </row>
    <row r="980">
      <c r="A980" s="31" t="n">
        <v>36124</v>
      </c>
      <c r="B980" s="32" t="n">
        <v>1255</v>
      </c>
      <c r="C980" s="19">
        <f>IF(OR(B980="",B979=""),"",LN(B980/B979))</f>
        <v/>
      </c>
      <c r="D980" s="16">
        <f>STDEV(C961:C980)*SQRT(252)</f>
        <v/>
      </c>
      <c r="E980" s="32" t="n">
        <v>121.8</v>
      </c>
      <c r="F980" s="19">
        <f>IF(OR(E980="",E979=""),"",LN(E980/E979))</f>
        <v/>
      </c>
      <c r="G980" s="33" t="n">
        <v>8.277699999999999</v>
      </c>
      <c r="H980" s="19">
        <f>IF(OR(G980="",G979=""),"",LN(G980/G979))</f>
        <v/>
      </c>
      <c r="I980" s="32" t="n"/>
      <c r="J980" s="32" t="n">
        <v>22.15</v>
      </c>
      <c r="K980" s="32" t="n">
        <v>4.83</v>
      </c>
      <c r="L980" s="32" t="n"/>
      <c r="M980" s="32" t="n"/>
      <c r="N980" s="32" t="n"/>
      <c r="O980" s="32" t="n"/>
    </row>
    <row r="981">
      <c r="A981" s="31" t="n">
        <v>36126</v>
      </c>
      <c r="B981" s="32" t="n">
        <v>1248</v>
      </c>
      <c r="C981" s="19">
        <f>IF(OR(B981="",B980=""),"",LN(B981/B980))</f>
        <v/>
      </c>
      <c r="D981" s="16">
        <f>STDEV(C962:C981)*SQRT(252)</f>
        <v/>
      </c>
      <c r="E981" s="32" t="n">
        <v>123.24</v>
      </c>
      <c r="F981" s="19">
        <f>IF(OR(E981="",E980=""),"",LN(E981/E980))</f>
        <v/>
      </c>
      <c r="G981" s="33" t="n">
        <v>8.2782</v>
      </c>
      <c r="H981" s="19">
        <f>IF(OR(G981="",G980=""),"",LN(G981/G980))</f>
        <v/>
      </c>
      <c r="I981" s="32" t="n"/>
      <c r="J981" s="32" t="n">
        <v>22.09</v>
      </c>
      <c r="K981" s="32" t="n">
        <v>4.81</v>
      </c>
      <c r="L981" s="32" t="n"/>
      <c r="M981" s="32" t="n"/>
      <c r="N981" s="32" t="n"/>
      <c r="O981" s="32" t="n"/>
    </row>
    <row r="982">
      <c r="A982" s="31" t="n">
        <v>36129</v>
      </c>
      <c r="B982" s="32" t="n">
        <v>1247</v>
      </c>
      <c r="C982" s="19">
        <f>IF(OR(B982="",B981=""),"",LN(B982/B981))</f>
        <v/>
      </c>
      <c r="D982" s="16">
        <f>STDEV(C963:C982)*SQRT(252)</f>
        <v/>
      </c>
      <c r="E982" s="32" t="n">
        <v>123.21</v>
      </c>
      <c r="F982" s="19">
        <f>IF(OR(E982="",E981=""),"",LN(E982/E981))</f>
        <v/>
      </c>
      <c r="G982" s="33" t="n">
        <v>8.2782</v>
      </c>
      <c r="H982" s="19">
        <f>IF(OR(G982="",G981=""),"",LN(G982/G981))</f>
        <v/>
      </c>
      <c r="I982" s="32" t="n"/>
      <c r="J982" s="32" t="n">
        <v>26.01</v>
      </c>
      <c r="K982" s="32" t="n">
        <v>4.74</v>
      </c>
      <c r="L982" s="32" t="n"/>
      <c r="M982" s="32" t="n"/>
      <c r="N982" s="32" t="n"/>
      <c r="O982" s="32" t="n"/>
    </row>
    <row r="983">
      <c r="A983" s="31" t="n">
        <v>36130</v>
      </c>
      <c r="B983" s="32" t="n">
        <v>1246</v>
      </c>
      <c r="C983" s="19">
        <f>IF(OR(B983="",B982=""),"",LN(B983/B982))</f>
        <v/>
      </c>
      <c r="D983" s="16">
        <f>STDEV(C964:C983)*SQRT(252)</f>
        <v/>
      </c>
      <c r="E983" s="32" t="n">
        <v>122.2</v>
      </c>
      <c r="F983" s="19">
        <f>IF(OR(E983="",E982=""),"",LN(E983/E982))</f>
        <v/>
      </c>
      <c r="G983" s="33" t="n">
        <v>8.2782</v>
      </c>
      <c r="H983" s="19">
        <f>IF(OR(G983="",G982=""),"",LN(G983/G982))</f>
        <v/>
      </c>
      <c r="I983" s="32" t="n"/>
      <c r="J983" s="32" t="n">
        <v>24.97</v>
      </c>
      <c r="K983" s="32" t="n">
        <v>4.67</v>
      </c>
      <c r="L983" s="32" t="n"/>
      <c r="M983" s="32" t="n"/>
      <c r="N983" s="32" t="n"/>
      <c r="O983" s="32" t="n"/>
    </row>
    <row r="984">
      <c r="A984" s="31" t="n">
        <v>36131</v>
      </c>
      <c r="B984" s="32" t="n">
        <v>1240</v>
      </c>
      <c r="C984" s="19">
        <f>IF(OR(B984="",B983=""),"",LN(B984/B983))</f>
        <v/>
      </c>
      <c r="D984" s="16">
        <f>STDEV(C965:C984)*SQRT(252)</f>
        <v/>
      </c>
      <c r="E984" s="32" t="n">
        <v>120.17</v>
      </c>
      <c r="F984" s="19">
        <f>IF(OR(E984="",E983=""),"",LN(E984/E983))</f>
        <v/>
      </c>
      <c r="G984" s="33" t="n">
        <v>8.278</v>
      </c>
      <c r="H984" s="19">
        <f>IF(OR(G984="",G983=""),"",LN(G984/G983))</f>
        <v/>
      </c>
      <c r="I984" s="32" t="n"/>
      <c r="J984" s="32" t="n">
        <v>25.43</v>
      </c>
      <c r="K984" s="32" t="n">
        <v>4.59</v>
      </c>
      <c r="L984" s="32" t="n"/>
      <c r="M984" s="32" t="n"/>
      <c r="N984" s="32" t="n"/>
      <c r="O984" s="32" t="n"/>
    </row>
    <row r="985">
      <c r="A985" s="31" t="n">
        <v>36132</v>
      </c>
      <c r="B985" s="32" t="n">
        <v>1230</v>
      </c>
      <c r="C985" s="19">
        <f>IF(OR(B985="",B984=""),"",LN(B985/B984))</f>
        <v/>
      </c>
      <c r="D985" s="16">
        <f>STDEV(C966:C985)*SQRT(252)</f>
        <v/>
      </c>
      <c r="E985" s="32" t="n">
        <v>118.79</v>
      </c>
      <c r="F985" s="19">
        <f>IF(OR(E985="",E984=""),"",LN(E985/E984))</f>
        <v/>
      </c>
      <c r="G985" s="33" t="n">
        <v>8.277900000000001</v>
      </c>
      <c r="H985" s="19">
        <f>IF(OR(G985="",G984=""),"",LN(G985/G984))</f>
        <v/>
      </c>
      <c r="I985" s="32" t="n"/>
      <c r="J985" s="32" t="n">
        <v>28.7</v>
      </c>
      <c r="K985" s="32" t="n">
        <v>4.58</v>
      </c>
      <c r="L985" s="32" t="n"/>
      <c r="M985" s="32" t="n"/>
      <c r="N985" s="32" t="n"/>
      <c r="O985" s="32" t="n"/>
    </row>
    <row r="986">
      <c r="A986" s="31" t="n">
        <v>36133</v>
      </c>
      <c r="B986" s="32" t="n">
        <v>1217</v>
      </c>
      <c r="C986" s="19">
        <f>IF(OR(B986="",B985=""),"",LN(B986/B985))</f>
        <v/>
      </c>
      <c r="D986" s="16">
        <f>STDEV(C967:C986)*SQRT(252)</f>
        <v/>
      </c>
      <c r="E986" s="32" t="n">
        <v>119.35</v>
      </c>
      <c r="F986" s="19">
        <f>IF(OR(E986="",E985=""),"",LN(E986/E985))</f>
        <v/>
      </c>
      <c r="G986" s="33" t="n">
        <v>8.277699999999999</v>
      </c>
      <c r="H986" s="19">
        <f>IF(OR(G986="",G985=""),"",LN(G986/G985))</f>
        <v/>
      </c>
      <c r="I986" s="32" t="n"/>
      <c r="J986" s="32" t="n">
        <v>25.31</v>
      </c>
      <c r="K986" s="32" t="n">
        <v>4.62</v>
      </c>
      <c r="L986" s="32" t="n"/>
      <c r="M986" s="32" t="n"/>
      <c r="N986" s="32" t="n"/>
      <c r="O986" s="32" t="n"/>
    </row>
    <row r="987">
      <c r="A987" s="31" t="n">
        <v>36136</v>
      </c>
      <c r="B987" s="32" t="n">
        <v>1210</v>
      </c>
      <c r="C987" s="19">
        <f>IF(OR(B987="",B986=""),"",LN(B987/B986))</f>
        <v/>
      </c>
      <c r="D987" s="16">
        <f>STDEV(C968:C987)*SQRT(252)</f>
        <v/>
      </c>
      <c r="E987" s="32" t="n">
        <v>119.63</v>
      </c>
      <c r="F987" s="19">
        <f>IF(OR(E987="",E986=""),"",LN(E987/E986))</f>
        <v/>
      </c>
      <c r="G987" s="33" t="n">
        <v>8.2775</v>
      </c>
      <c r="H987" s="19">
        <f>IF(OR(G987="",G986=""),"",LN(G987/G986))</f>
        <v/>
      </c>
      <c r="I987" s="32" t="n"/>
      <c r="J987" s="32" t="n">
        <v>24.9</v>
      </c>
      <c r="K987" s="32" t="n">
        <v>4.69</v>
      </c>
      <c r="L987" s="32" t="n"/>
      <c r="M987" s="32" t="n"/>
      <c r="N987" s="32" t="n"/>
      <c r="O987" s="32" t="n"/>
    </row>
    <row r="988">
      <c r="A988" s="31" t="n">
        <v>36137</v>
      </c>
      <c r="B988" s="32" t="n">
        <v>1217</v>
      </c>
      <c r="C988" s="19">
        <f>IF(OR(B988="",B987=""),"",LN(B988/B987))</f>
        <v/>
      </c>
      <c r="D988" s="16">
        <f>STDEV(C969:C988)*SQRT(252)</f>
        <v/>
      </c>
      <c r="E988" s="32" t="n">
        <v>119.55</v>
      </c>
      <c r="F988" s="19">
        <f>IF(OR(E988="",E987=""),"",LN(E988/E987))</f>
        <v/>
      </c>
      <c r="G988" s="33" t="n">
        <v>8.2775</v>
      </c>
      <c r="H988" s="19">
        <f>IF(OR(G988="",G987=""),"",LN(G988/G987))</f>
        <v/>
      </c>
      <c r="I988" s="32" t="n"/>
      <c r="J988" s="32" t="n">
        <v>25.58</v>
      </c>
      <c r="K988" s="32" t="n">
        <v>4.6</v>
      </c>
      <c r="L988" s="32" t="n"/>
      <c r="M988" s="32" t="n"/>
      <c r="N988" s="32" t="n"/>
      <c r="O988" s="32" t="n"/>
    </row>
    <row r="989">
      <c r="A989" s="31" t="n">
        <v>36138</v>
      </c>
      <c r="B989" s="32" t="n">
        <v>1217</v>
      </c>
      <c r="C989" s="19">
        <f>IF(OR(B989="",B988=""),"",LN(B989/B988))</f>
        <v/>
      </c>
      <c r="D989" s="16">
        <f>STDEV(C970:C989)*SQRT(252)</f>
        <v/>
      </c>
      <c r="E989" s="32" t="n">
        <v>118.08</v>
      </c>
      <c r="F989" s="19">
        <f>IF(OR(E989="",E988=""),"",LN(E989/E988))</f>
        <v/>
      </c>
      <c r="G989" s="33" t="n">
        <v>8.2775</v>
      </c>
      <c r="H989" s="19">
        <f>IF(OR(G989="",G988=""),"",LN(G989/G988))</f>
        <v/>
      </c>
      <c r="I989" s="32" t="n"/>
      <c r="J989" s="32" t="n">
        <v>25.66</v>
      </c>
      <c r="K989" s="32" t="n">
        <v>4.56</v>
      </c>
      <c r="L989" s="32" t="n"/>
      <c r="M989" s="32" t="n"/>
      <c r="N989" s="32" t="n"/>
      <c r="O989" s="32" t="n"/>
    </row>
    <row r="990">
      <c r="A990" s="31" t="n">
        <v>36139</v>
      </c>
      <c r="B990" s="32" t="n">
        <v>1208</v>
      </c>
      <c r="C990" s="19">
        <f>IF(OR(B990="",B989=""),"",LN(B990/B989))</f>
        <v/>
      </c>
      <c r="D990" s="16">
        <f>STDEV(C971:C990)*SQRT(252)</f>
        <v/>
      </c>
      <c r="E990" s="32" t="n">
        <v>117.07</v>
      </c>
      <c r="F990" s="19">
        <f>IF(OR(E990="",E989=""),"",LN(E990/E989))</f>
        <v/>
      </c>
      <c r="G990" s="33" t="n">
        <v>8.2774</v>
      </c>
      <c r="H990" s="19">
        <f>IF(OR(G990="",G989=""),"",LN(G990/G989))</f>
        <v/>
      </c>
      <c r="I990" s="32" t="n"/>
      <c r="J990" s="32" t="n">
        <v>26.81</v>
      </c>
      <c r="K990" s="32" t="n">
        <v>4.53</v>
      </c>
      <c r="L990" s="32" t="n"/>
      <c r="M990" s="32" t="n"/>
      <c r="N990" s="32" t="n"/>
      <c r="O990" s="32" t="n"/>
    </row>
    <row r="991">
      <c r="A991" s="31" t="n">
        <v>36140</v>
      </c>
      <c r="B991" s="32" t="n">
        <v>1210</v>
      </c>
      <c r="C991" s="19">
        <f>IF(OR(B991="",B990=""),"",LN(B991/B990))</f>
        <v/>
      </c>
      <c r="D991" s="16">
        <f>STDEV(C972:C991)*SQRT(252)</f>
        <v/>
      </c>
      <c r="E991" s="32" t="n">
        <v>116.78</v>
      </c>
      <c r="F991" s="19">
        <f>IF(OR(E991="",E990=""),"",LN(E991/E990))</f>
        <v/>
      </c>
      <c r="G991" s="33" t="n">
        <v>8.2774</v>
      </c>
      <c r="H991" s="19">
        <f>IF(OR(G991="",G990=""),"",LN(G991/G990))</f>
        <v/>
      </c>
      <c r="I991" s="32" t="n"/>
      <c r="J991" s="32" t="n">
        <v>27.72</v>
      </c>
      <c r="K991" s="32" t="n">
        <v>4.61</v>
      </c>
      <c r="L991" s="32" t="n"/>
      <c r="M991" s="32" t="n"/>
      <c r="N991" s="32" t="n"/>
      <c r="O991" s="32" t="n"/>
    </row>
    <row r="992">
      <c r="A992" s="31" t="n">
        <v>36143</v>
      </c>
      <c r="B992" s="32" t="n">
        <v>1205</v>
      </c>
      <c r="C992" s="19">
        <f>IF(OR(B992="",B991=""),"",LN(B992/B991))</f>
        <v/>
      </c>
      <c r="D992" s="16">
        <f>STDEV(C973:C992)*SQRT(252)</f>
        <v/>
      </c>
      <c r="E992" s="32" t="n">
        <v>115.08</v>
      </c>
      <c r="F992" s="19">
        <f>IF(OR(E992="",E991=""),"",LN(E992/E991))</f>
        <v/>
      </c>
      <c r="G992" s="33" t="n">
        <v>8.277699999999999</v>
      </c>
      <c r="H992" s="19">
        <f>IF(OR(G992="",G991=""),"",LN(G992/G991))</f>
        <v/>
      </c>
      <c r="I992" s="32" t="n"/>
      <c r="J992" s="32" t="n">
        <v>31.31</v>
      </c>
      <c r="K992" s="32" t="n">
        <v>4.58</v>
      </c>
      <c r="L992" s="32" t="n"/>
      <c r="M992" s="32" t="n"/>
      <c r="N992" s="32" t="n"/>
      <c r="O992" s="32" t="n"/>
    </row>
    <row r="993">
      <c r="A993" s="31" t="n">
        <v>36144</v>
      </c>
      <c r="B993" s="32" t="n">
        <v>1213</v>
      </c>
      <c r="C993" s="19">
        <f>IF(OR(B993="",B992=""),"",LN(B993/B992))</f>
        <v/>
      </c>
      <c r="D993" s="16">
        <f>STDEV(C974:C993)*SQRT(252)</f>
        <v/>
      </c>
      <c r="E993" s="32" t="n">
        <v>116.73</v>
      </c>
      <c r="F993" s="19">
        <f>IF(OR(E993="",E992=""),"",LN(E993/E992))</f>
        <v/>
      </c>
      <c r="G993" s="33" t="n">
        <v>8.277799999999999</v>
      </c>
      <c r="H993" s="19">
        <f>IF(OR(G993="",G992=""),"",LN(G993/G992))</f>
        <v/>
      </c>
      <c r="I993" s="32" t="n"/>
      <c r="J993" s="32" t="n">
        <v>29.42</v>
      </c>
      <c r="K993" s="32" t="n">
        <v>4.62</v>
      </c>
      <c r="L993" s="32" t="n"/>
      <c r="M993" s="32" t="n"/>
      <c r="N993" s="32" t="n"/>
      <c r="O993" s="32" t="n"/>
    </row>
    <row r="994">
      <c r="A994" s="31" t="n">
        <v>36145</v>
      </c>
      <c r="B994" s="32" t="n">
        <v>1210</v>
      </c>
      <c r="C994" s="19">
        <f>IF(OR(B994="",B993=""),"",LN(B994/B993))</f>
        <v/>
      </c>
      <c r="D994" s="16">
        <f>STDEV(C975:C994)*SQRT(252)</f>
        <v/>
      </c>
      <c r="E994" s="32" t="n">
        <v>115.68</v>
      </c>
      <c r="F994" s="19">
        <f>IF(OR(E994="",E993=""),"",LN(E994/E993))</f>
        <v/>
      </c>
      <c r="G994" s="33" t="n">
        <v>8.277799999999999</v>
      </c>
      <c r="H994" s="19">
        <f>IF(OR(G994="",G993=""),"",LN(G994/G993))</f>
        <v/>
      </c>
      <c r="I994" s="32" t="n"/>
      <c r="J994" s="32" t="n">
        <v>29.96</v>
      </c>
      <c r="K994" s="32" t="n">
        <v>4.58</v>
      </c>
      <c r="L994" s="32" t="n"/>
      <c r="M994" s="32" t="n"/>
      <c r="N994" s="32" t="n"/>
      <c r="O994" s="32" t="n"/>
    </row>
    <row r="995">
      <c r="A995" s="31" t="n">
        <v>36146</v>
      </c>
      <c r="B995" s="32" t="n">
        <v>1211</v>
      </c>
      <c r="C995" s="19">
        <f>IF(OR(B995="",B994=""),"",LN(B995/B994))</f>
        <v/>
      </c>
      <c r="D995" s="16">
        <f>STDEV(C976:C995)*SQRT(252)</f>
        <v/>
      </c>
      <c r="E995" s="32" t="n">
        <v>116.33</v>
      </c>
      <c r="F995" s="19">
        <f>IF(OR(E995="",E994=""),"",LN(E995/E994))</f>
        <v/>
      </c>
      <c r="G995" s="33" t="n">
        <v>8.277699999999999</v>
      </c>
      <c r="H995" s="19">
        <f>IF(OR(G995="",G994=""),"",LN(G995/G994))</f>
        <v/>
      </c>
      <c r="I995" s="32" t="n"/>
      <c r="J995" s="32" t="n">
        <v>27.96</v>
      </c>
      <c r="K995" s="32" t="n">
        <v>4.58</v>
      </c>
      <c r="L995" s="32" t="n"/>
      <c r="M995" s="32" t="n"/>
      <c r="N995" s="32" t="n"/>
      <c r="O995" s="32" t="n"/>
    </row>
    <row r="996">
      <c r="A996" s="31" t="n">
        <v>36147</v>
      </c>
      <c r="B996" s="32" t="n">
        <v>1210</v>
      </c>
      <c r="C996" s="19">
        <f>IF(OR(B996="",B995=""),"",LN(B996/B995))</f>
        <v/>
      </c>
      <c r="D996" s="16">
        <f>STDEV(C977:C996)*SQRT(252)</f>
        <v/>
      </c>
      <c r="E996" s="32" t="n">
        <v>115.67</v>
      </c>
      <c r="F996" s="19">
        <f>IF(OR(E996="",E995=""),"",LN(E996/E995))</f>
        <v/>
      </c>
      <c r="G996" s="33" t="n">
        <v>8.277699999999999</v>
      </c>
      <c r="H996" s="19">
        <f>IF(OR(G996="",G995=""),"",LN(G996/G995))</f>
        <v/>
      </c>
      <c r="I996" s="32" t="n"/>
      <c r="J996" s="32" t="n">
        <v>25.04</v>
      </c>
      <c r="K996" s="32" t="n">
        <v>4.58</v>
      </c>
      <c r="L996" s="32" t="n"/>
      <c r="M996" s="32" t="n"/>
      <c r="N996" s="32" t="n"/>
      <c r="O996" s="32" t="n"/>
    </row>
    <row r="997">
      <c r="A997" s="31" t="n">
        <v>36150</v>
      </c>
      <c r="B997" s="32" t="n">
        <v>1196</v>
      </c>
      <c r="C997" s="19">
        <f>IF(OR(B997="",B996=""),"",LN(B997/B996))</f>
        <v/>
      </c>
      <c r="D997" s="16">
        <f>STDEV(C978:C997)*SQRT(252)</f>
        <v/>
      </c>
      <c r="E997" s="32" t="n">
        <v>116.08</v>
      </c>
      <c r="F997" s="19">
        <f>IF(OR(E997="",E996=""),"",LN(E997/E996))</f>
        <v/>
      </c>
      <c r="G997" s="33" t="n">
        <v>8.277900000000001</v>
      </c>
      <c r="H997" s="19">
        <f>IF(OR(G997="",G996=""),"",LN(G997/G996))</f>
        <v/>
      </c>
      <c r="I997" s="32" t="n"/>
      <c r="J997" s="32" t="n">
        <v>23.86</v>
      </c>
      <c r="K997" s="32" t="n">
        <v>4.64</v>
      </c>
      <c r="L997" s="32" t="n"/>
      <c r="M997" s="32" t="n"/>
      <c r="N997" s="32" t="n"/>
      <c r="O997" s="32" t="n"/>
    </row>
    <row r="998">
      <c r="A998" s="31" t="n">
        <v>36151</v>
      </c>
      <c r="B998" s="32" t="n">
        <v>1204</v>
      </c>
      <c r="C998" s="19">
        <f>IF(OR(B998="",B997=""),"",LN(B998/B997))</f>
        <v/>
      </c>
      <c r="D998" s="16">
        <f>STDEV(C979:C998)*SQRT(252)</f>
        <v/>
      </c>
      <c r="E998" s="32" t="n">
        <v>116.85</v>
      </c>
      <c r="F998" s="19">
        <f>IF(OR(E998="",E997=""),"",LN(E998/E997))</f>
        <v/>
      </c>
      <c r="G998" s="33" t="n">
        <v>8.2782</v>
      </c>
      <c r="H998" s="19">
        <f>IF(OR(G998="",G997=""),"",LN(G998/G997))</f>
        <v/>
      </c>
      <c r="I998" s="32" t="n"/>
      <c r="J998" s="32" t="n">
        <v>22.78</v>
      </c>
      <c r="K998" s="32" t="n">
        <v>4.7</v>
      </c>
      <c r="L998" s="32" t="n"/>
      <c r="M998" s="32" t="n"/>
      <c r="N998" s="32" t="n"/>
      <c r="O998" s="32" t="n"/>
    </row>
    <row r="999">
      <c r="A999" s="31" t="n">
        <v>36152</v>
      </c>
      <c r="B999" s="32" t="n">
        <v>1209</v>
      </c>
      <c r="C999" s="19">
        <f>IF(OR(B999="",B998=""),"",LN(B999/B998))</f>
        <v/>
      </c>
      <c r="D999" s="16">
        <f>STDEV(C980:C999)*SQRT(252)</f>
        <v/>
      </c>
      <c r="E999" s="32" t="n">
        <v>116.02</v>
      </c>
      <c r="F999" s="19">
        <f>IF(OR(E999="",E998=""),"",LN(E999/E998))</f>
        <v/>
      </c>
      <c r="G999" s="33" t="n">
        <v>8.2781</v>
      </c>
      <c r="H999" s="19">
        <f>IF(OR(G999="",G998=""),"",LN(G999/G998))</f>
        <v/>
      </c>
      <c r="I999" s="32" t="n"/>
      <c r="J999" s="32" t="n">
        <v>20.21</v>
      </c>
      <c r="K999" s="32" t="n">
        <v>4.81</v>
      </c>
      <c r="L999" s="32" t="n"/>
      <c r="M999" s="32" t="n"/>
      <c r="N999" s="32" t="n"/>
      <c r="O999" s="32" t="n"/>
    </row>
    <row r="1000">
      <c r="A1000" s="31" t="n">
        <v>36153</v>
      </c>
      <c r="B1000" s="32" t="n">
        <v>1208.5</v>
      </c>
      <c r="C1000" s="19">
        <f>IF(OR(B1000="",B999=""),"",LN(B1000/B999))</f>
        <v/>
      </c>
      <c r="D1000" s="16">
        <f>STDEV(C981:C1000)*SQRT(252)</f>
        <v/>
      </c>
      <c r="E1000" s="32" t="n">
        <v>116.24</v>
      </c>
      <c r="F1000" s="19">
        <f>IF(OR(E1000="",E999=""),"",LN(E1000/E999))</f>
        <v/>
      </c>
      <c r="G1000" s="33" t="n">
        <v>8.278499999999999</v>
      </c>
      <c r="H1000" s="19">
        <f>IF(OR(G1000="",G999=""),"",LN(G1000/G999))</f>
        <v/>
      </c>
      <c r="I1000" s="32" t="n"/>
      <c r="J1000" s="32" t="n">
        <v>21.48</v>
      </c>
      <c r="K1000" s="32" t="n">
        <v>4.86</v>
      </c>
      <c r="L1000" s="32" t="n"/>
      <c r="M1000" s="32" t="n"/>
      <c r="N1000" s="32" t="n"/>
      <c r="O1000" s="32" t="n"/>
    </row>
    <row r="1001">
      <c r="A1001" s="31" t="n">
        <v>36157</v>
      </c>
      <c r="B1001" s="32" t="n">
        <v>1210.3</v>
      </c>
      <c r="C1001" s="19">
        <f>IF(OR(B1001="",B1000=""),"",LN(B1001/B1000))</f>
        <v/>
      </c>
      <c r="D1001" s="16">
        <f>STDEV(C982:C1001)*SQRT(252)</f>
        <v/>
      </c>
      <c r="E1001" s="32" t="n">
        <v>115.88</v>
      </c>
      <c r="F1001" s="19">
        <f>IF(OR(E1001="",E1000=""),"",LN(E1001/E1000))</f>
        <v/>
      </c>
      <c r="G1001" s="33" t="n">
        <v>8.2782</v>
      </c>
      <c r="H1001" s="19">
        <f>IF(OR(G1001="",G1000=""),"",LN(G1001/G1000))</f>
        <v/>
      </c>
      <c r="I1001" s="32" t="n"/>
      <c r="J1001" s="32" t="n">
        <v>23.5</v>
      </c>
      <c r="K1001" s="32" t="n">
        <v>4.78</v>
      </c>
      <c r="L1001" s="32" t="n"/>
      <c r="M1001" s="32" t="n"/>
      <c r="N1001" s="32" t="n"/>
      <c r="O1001" s="32" t="n"/>
    </row>
    <row r="1002">
      <c r="A1002" s="31" t="n">
        <v>36158</v>
      </c>
      <c r="B1002" s="32" t="n">
        <v>1210</v>
      </c>
      <c r="C1002" s="19">
        <f>IF(OR(B1002="",B1001=""),"",LN(B1002/B1001))</f>
        <v/>
      </c>
      <c r="D1002" s="16">
        <f>STDEV(C983:C1002)*SQRT(252)</f>
        <v/>
      </c>
      <c r="E1002" s="32" t="n">
        <v>115.42</v>
      </c>
      <c r="F1002" s="19">
        <f>IF(OR(E1002="",E1001=""),"",LN(E1002/E1001))</f>
        <v/>
      </c>
      <c r="G1002" s="33" t="n">
        <v>8.278600000000001</v>
      </c>
      <c r="H1002" s="19">
        <f>IF(OR(G1002="",G1001=""),"",LN(G1002/G1001))</f>
        <v/>
      </c>
      <c r="I1002" s="32" t="n"/>
      <c r="J1002" s="32" t="n">
        <v>22.18</v>
      </c>
      <c r="K1002" s="32" t="n">
        <v>4.71</v>
      </c>
      <c r="L1002" s="32" t="n"/>
      <c r="M1002" s="32" t="n"/>
      <c r="N1002" s="32" t="n"/>
      <c r="O1002" s="32" t="n"/>
    </row>
    <row r="1003">
      <c r="A1003" s="31" t="n">
        <v>36159</v>
      </c>
      <c r="B1003" s="32" t="n">
        <v>1203</v>
      </c>
      <c r="C1003" s="19">
        <f>IF(OR(B1003="",B1002=""),"",LN(B1003/B1002))</f>
        <v/>
      </c>
      <c r="D1003" s="16">
        <f>STDEV(C984:C1003)*SQRT(252)</f>
        <v/>
      </c>
      <c r="E1003" s="32" t="n">
        <v>114.88</v>
      </c>
      <c r="F1003" s="19">
        <f>IF(OR(E1003="",E1002=""),"",LN(E1003/E1002))</f>
        <v/>
      </c>
      <c r="G1003" s="33" t="n">
        <v>8.278700000000001</v>
      </c>
      <c r="H1003" s="19">
        <f>IF(OR(G1003="",G1002=""),"",LN(G1003/G1002))</f>
        <v/>
      </c>
      <c r="I1003" s="32" t="n"/>
      <c r="J1003" s="32" t="n">
        <v>23.34</v>
      </c>
      <c r="K1003" s="32" t="n">
        <v>4.65</v>
      </c>
      <c r="L1003" s="32" t="n"/>
      <c r="M1003" s="32" t="n"/>
      <c r="N1003" s="32" t="n"/>
      <c r="O1003" s="32" t="n"/>
    </row>
    <row r="1004">
      <c r="A1004" s="31" t="n">
        <v>36160</v>
      </c>
      <c r="B1004" s="32" t="n">
        <v>1206</v>
      </c>
      <c r="C1004" s="19">
        <f>IF(OR(B1004="",B1003=""),"",LN(B1004/B1003))</f>
        <v/>
      </c>
      <c r="D1004" s="16">
        <f>STDEV(C985:C1004)*SQRT(252)</f>
        <v/>
      </c>
      <c r="E1004" s="32" t="n">
        <v>113.08</v>
      </c>
      <c r="F1004" s="19">
        <f>IF(OR(E1004="",E1003=""),"",LN(E1004/E1003))</f>
        <v/>
      </c>
      <c r="G1004" s="33" t="n">
        <v>8.2789</v>
      </c>
      <c r="H1004" s="19">
        <f>IF(OR(G1004="",G1003=""),"",LN(G1004/G1003))</f>
        <v/>
      </c>
      <c r="I1004" s="32" t="n"/>
      <c r="J1004" s="32" t="n">
        <v>24.42</v>
      </c>
      <c r="K1004" s="32" t="n">
        <v>4.65</v>
      </c>
      <c r="L1004" s="32" t="n"/>
      <c r="M1004" s="32" t="n"/>
      <c r="N1004" s="32" t="n"/>
      <c r="O1004" s="32" t="n"/>
    </row>
    <row r="1005">
      <c r="A1005" s="31" t="n">
        <v>36164</v>
      </c>
      <c r="B1005" s="32" t="n">
        <v>1187.5</v>
      </c>
      <c r="C1005" s="19">
        <f>IF(OR(B1005="",B1004=""),"",LN(B1005/B1004))</f>
        <v/>
      </c>
      <c r="D1005" s="16">
        <f>STDEV(C986:C1005)*SQRT(252)</f>
        <v/>
      </c>
      <c r="E1005" s="32" t="n">
        <v>112.15</v>
      </c>
      <c r="F1005" s="19">
        <f>IF(OR(E1005="",E1004=""),"",LN(E1005/E1004))</f>
        <v/>
      </c>
      <c r="G1005" s="33" t="n">
        <v>8.279299999999999</v>
      </c>
      <c r="H1005" s="19">
        <f>IF(OR(G1005="",G1004=""),"",LN(G1005/G1004))</f>
        <v/>
      </c>
      <c r="I1005" s="32" t="n"/>
      <c r="J1005" s="32" t="n">
        <v>26.17</v>
      </c>
      <c r="K1005" s="32" t="n">
        <v>4.69</v>
      </c>
      <c r="L1005" s="32" t="n"/>
      <c r="M1005" s="32" t="n"/>
      <c r="N1005" s="32" t="n"/>
      <c r="O1005" s="32" t="n"/>
    </row>
    <row r="1006">
      <c r="A1006" s="31" t="n">
        <v>36165</v>
      </c>
      <c r="B1006" s="32" t="n">
        <v>1166</v>
      </c>
      <c r="C1006" s="19">
        <f>IF(OR(B1006="",B1005=""),"",LN(B1006/B1005))</f>
        <v/>
      </c>
      <c r="D1006" s="16">
        <f>STDEV(C987:C1006)*SQRT(252)</f>
        <v/>
      </c>
      <c r="E1006" s="32" t="n">
        <v>111.15</v>
      </c>
      <c r="F1006" s="19">
        <f>IF(OR(E1006="",E1005=""),"",LN(E1006/E1005))</f>
        <v/>
      </c>
      <c r="G1006" s="33" t="n">
        <v>8.279500000000001</v>
      </c>
      <c r="H1006" s="19">
        <f>IF(OR(G1006="",G1005=""),"",LN(G1006/G1005))</f>
        <v/>
      </c>
      <c r="I1006" s="32" t="n"/>
      <c r="J1006" s="32" t="n">
        <v>24.46</v>
      </c>
      <c r="K1006" s="32" t="n">
        <v>4.74</v>
      </c>
      <c r="L1006" s="32" t="n"/>
      <c r="M1006" s="32" t="n"/>
      <c r="N1006" s="32" t="n"/>
      <c r="O1006" s="32" t="n"/>
    </row>
    <row r="1007">
      <c r="A1007" s="31" t="n">
        <v>36166</v>
      </c>
      <c r="B1007" s="32" t="n">
        <v>1160</v>
      </c>
      <c r="C1007" s="19">
        <f>IF(OR(B1007="",B1006=""),"",LN(B1007/B1006))</f>
        <v/>
      </c>
      <c r="D1007" s="16">
        <f>STDEV(C988:C1007)*SQRT(252)</f>
        <v/>
      </c>
      <c r="E1007" s="32" t="n">
        <v>112.78</v>
      </c>
      <c r="F1007" s="19">
        <f>IF(OR(E1007="",E1006=""),"",LN(E1007/E1006))</f>
        <v/>
      </c>
      <c r="G1007" s="33" t="n">
        <v>8.279500000000001</v>
      </c>
      <c r="H1007" s="19">
        <f>IF(OR(G1007="",G1006=""),"",LN(G1007/G1006))</f>
        <v/>
      </c>
      <c r="I1007" s="32" t="n"/>
      <c r="J1007" s="32" t="n">
        <v>23.34</v>
      </c>
      <c r="K1007" s="32" t="n">
        <v>4.73</v>
      </c>
      <c r="L1007" s="32" t="n"/>
      <c r="M1007" s="32" t="n"/>
      <c r="N1007" s="32" t="n"/>
      <c r="O1007" s="32" t="n"/>
    </row>
    <row r="1008">
      <c r="A1008" s="31" t="n">
        <v>36167</v>
      </c>
      <c r="B1008" s="32" t="n">
        <v>1151</v>
      </c>
      <c r="C1008" s="19">
        <f>IF(OR(B1008="",B1007=""),"",LN(B1008/B1007))</f>
        <v/>
      </c>
      <c r="D1008" s="16">
        <f>STDEV(C989:C1008)*SQRT(252)</f>
        <v/>
      </c>
      <c r="E1008" s="32" t="n">
        <v>111.69</v>
      </c>
      <c r="F1008" s="19">
        <f>IF(OR(E1008="",E1007=""),"",LN(E1008/E1007))</f>
        <v/>
      </c>
      <c r="G1008" s="33" t="n">
        <v>8.2798</v>
      </c>
      <c r="H1008" s="19">
        <f>IF(OR(G1008="",G1007=""),"",LN(G1008/G1007))</f>
        <v/>
      </c>
      <c r="I1008" s="32" t="n"/>
      <c r="J1008" s="32" t="n">
        <v>24.37</v>
      </c>
      <c r="K1008" s="32" t="n">
        <v>4.77</v>
      </c>
      <c r="L1008" s="32" t="n"/>
      <c r="M1008" s="32" t="n"/>
      <c r="N1008" s="32" t="n"/>
      <c r="O1008" s="32" t="n"/>
    </row>
    <row r="1009">
      <c r="A1009" s="31" t="n">
        <v>36168</v>
      </c>
      <c r="B1009" s="32" t="n">
        <v>1174</v>
      </c>
      <c r="C1009" s="19">
        <f>IF(OR(B1009="",B1008=""),"",LN(B1009/B1008))</f>
        <v/>
      </c>
      <c r="D1009" s="16">
        <f>STDEV(C990:C1009)*SQRT(252)</f>
        <v/>
      </c>
      <c r="E1009" s="32" t="n">
        <v>111.52</v>
      </c>
      <c r="F1009" s="19">
        <f>IF(OR(E1009="",E1008=""),"",LN(E1009/E1008))</f>
        <v/>
      </c>
      <c r="G1009" s="33" t="n">
        <v>8.2796</v>
      </c>
      <c r="H1009" s="19">
        <f>IF(OR(G1009="",G1008=""),"",LN(G1009/G1008))</f>
        <v/>
      </c>
      <c r="I1009" s="32" t="n"/>
      <c r="J1009" s="32" t="n">
        <v>23.28</v>
      </c>
      <c r="K1009" s="32" t="n">
        <v>4.86</v>
      </c>
      <c r="L1009" s="32" t="n"/>
      <c r="M1009" s="32" t="n"/>
      <c r="N1009" s="32" t="n"/>
      <c r="O1009" s="32" t="n"/>
    </row>
    <row r="1010">
      <c r="A1010" s="31" t="n">
        <v>36171</v>
      </c>
      <c r="B1010" s="32" t="n">
        <v>1175</v>
      </c>
      <c r="C1010" s="19">
        <f>IF(OR(B1010="",B1009=""),"",LN(B1010/B1009))</f>
        <v/>
      </c>
      <c r="D1010" s="16">
        <f>STDEV(C991:C1010)*SQRT(252)</f>
        <v/>
      </c>
      <c r="E1010" s="32" t="n">
        <v>108.83</v>
      </c>
      <c r="F1010" s="19">
        <f>IF(OR(E1010="",E1009=""),"",LN(E1010/E1009))</f>
        <v/>
      </c>
      <c r="G1010" s="33" t="n">
        <v>8.2797</v>
      </c>
      <c r="H1010" s="19">
        <f>IF(OR(G1010="",G1009=""),"",LN(G1010/G1009))</f>
        <v/>
      </c>
      <c r="I1010" s="32" t="n"/>
      <c r="J1010" s="32" t="n">
        <v>25.46</v>
      </c>
      <c r="K1010" s="32" t="n">
        <v>4.9</v>
      </c>
      <c r="L1010" s="32" t="n"/>
      <c r="M1010" s="32" t="n"/>
      <c r="N1010" s="32" t="n"/>
      <c r="O1010" s="32" t="n"/>
    </row>
    <row r="1011">
      <c r="A1011" s="31" t="n">
        <v>36172</v>
      </c>
      <c r="B1011" s="32" t="n">
        <v>1180</v>
      </c>
      <c r="C1011" s="19">
        <f>IF(OR(B1011="",B1010=""),"",LN(B1011/B1010))</f>
        <v/>
      </c>
      <c r="D1011" s="16">
        <f>STDEV(C992:C1011)*SQRT(252)</f>
        <v/>
      </c>
      <c r="E1011" s="32" t="n">
        <v>112.07</v>
      </c>
      <c r="F1011" s="19">
        <f>IF(OR(E1011="",E1010=""),"",LN(E1011/E1010))</f>
        <v/>
      </c>
      <c r="G1011" s="33" t="n">
        <v>8.279500000000001</v>
      </c>
      <c r="H1011" s="19">
        <f>IF(OR(G1011="",G1010=""),"",LN(G1011/G1010))</f>
        <v/>
      </c>
      <c r="I1011" s="32" t="n"/>
      <c r="J1011" s="32" t="n">
        <v>28.1</v>
      </c>
      <c r="K1011" s="32" t="n">
        <v>4.82</v>
      </c>
      <c r="L1011" s="32" t="n"/>
      <c r="M1011" s="32" t="n"/>
      <c r="N1011" s="32" t="n"/>
      <c r="O1011" s="32" t="n"/>
    </row>
    <row r="1012">
      <c r="A1012" s="31" t="n">
        <v>36173</v>
      </c>
      <c r="B1012" s="32" t="n">
        <v>1175</v>
      </c>
      <c r="C1012" s="19">
        <f>IF(OR(B1012="",B1011=""),"",LN(B1012/B1011))</f>
        <v/>
      </c>
      <c r="D1012" s="16">
        <f>STDEV(C993:C1012)*SQRT(252)</f>
        <v/>
      </c>
      <c r="E1012" s="32" t="n">
        <v>113.46</v>
      </c>
      <c r="F1012" s="19">
        <f>IF(OR(E1012="",E1011=""),"",LN(E1012/E1011))</f>
        <v/>
      </c>
      <c r="G1012" s="33" t="n">
        <v>8.279400000000001</v>
      </c>
      <c r="H1012" s="19">
        <f>IF(OR(G1012="",G1011=""),"",LN(G1012/G1011))</f>
        <v/>
      </c>
      <c r="I1012" s="32" t="n"/>
      <c r="J1012" s="32" t="n">
        <v>30.11</v>
      </c>
      <c r="K1012" s="32" t="n">
        <v>4.74</v>
      </c>
      <c r="L1012" s="32" t="n"/>
      <c r="M1012" s="32" t="n"/>
      <c r="N1012" s="32" t="n"/>
      <c r="O1012" s="32" t="n"/>
    </row>
    <row r="1013">
      <c r="A1013" s="31" t="n">
        <v>36174</v>
      </c>
      <c r="B1013" s="32" t="n">
        <v>1187.5</v>
      </c>
      <c r="C1013" s="19">
        <f>IF(OR(B1013="",B1012=""),"",LN(B1013/B1012))</f>
        <v/>
      </c>
      <c r="D1013" s="16">
        <f>STDEV(C994:C1013)*SQRT(252)</f>
        <v/>
      </c>
      <c r="E1013" s="32" t="n">
        <v>113.25</v>
      </c>
      <c r="F1013" s="19">
        <f>IF(OR(E1013="",E1012=""),"",LN(E1013/E1012))</f>
        <v/>
      </c>
      <c r="G1013" s="33" t="n">
        <v>8.279</v>
      </c>
      <c r="H1013" s="19">
        <f>IF(OR(G1013="",G1012=""),"",LN(G1013/G1012))</f>
        <v/>
      </c>
      <c r="I1013" s="32" t="n"/>
      <c r="J1013" s="32" t="n">
        <v>32.98</v>
      </c>
      <c r="K1013" s="32" t="n">
        <v>4.63</v>
      </c>
      <c r="L1013" s="32" t="n"/>
      <c r="M1013" s="32" t="n"/>
      <c r="N1013" s="32" t="n"/>
      <c r="O1013" s="32" t="n"/>
    </row>
    <row r="1014">
      <c r="A1014" s="31" t="n">
        <v>36175</v>
      </c>
      <c r="B1014" s="32" t="n">
        <v>1185</v>
      </c>
      <c r="C1014" s="19">
        <f>IF(OR(B1014="",B1013=""),"",LN(B1014/B1013))</f>
        <v/>
      </c>
      <c r="D1014" s="16">
        <f>STDEV(C995:C1014)*SQRT(252)</f>
        <v/>
      </c>
      <c r="E1014" s="32" t="n">
        <v>114.19</v>
      </c>
      <c r="F1014" s="19">
        <f>IF(OR(E1014="",E1013=""),"",LN(E1014/E1013))</f>
        <v/>
      </c>
      <c r="G1014" s="33" t="n">
        <v>8.279</v>
      </c>
      <c r="H1014" s="19">
        <f>IF(OR(G1014="",G1013=""),"",LN(G1014/G1013))</f>
        <v/>
      </c>
      <c r="I1014" s="32" t="n"/>
      <c r="J1014" s="32" t="n">
        <v>29.24</v>
      </c>
      <c r="K1014" s="32" t="n">
        <v>4.66</v>
      </c>
      <c r="L1014" s="32" t="n"/>
      <c r="M1014" s="32" t="n"/>
      <c r="N1014" s="32" t="n"/>
      <c r="O1014" s="32" t="n"/>
    </row>
    <row r="1015">
      <c r="A1015" s="31" t="n">
        <v>36179</v>
      </c>
      <c r="B1015" s="32" t="n">
        <v>1176.5</v>
      </c>
      <c r="C1015" s="19">
        <f>IF(OR(B1015="",B1014=""),"",LN(B1015/B1014))</f>
        <v/>
      </c>
      <c r="D1015" s="16">
        <f>STDEV(C996:C1015)*SQRT(252)</f>
        <v/>
      </c>
      <c r="E1015" s="32" t="n">
        <v>113.76</v>
      </c>
      <c r="F1015" s="19">
        <f>IF(OR(E1015="",E1014=""),"",LN(E1015/E1014))</f>
        <v/>
      </c>
      <c r="G1015" s="33" t="n">
        <v>8.278700000000001</v>
      </c>
      <c r="H1015" s="19">
        <f>IF(OR(G1015="",G1014=""),"",LN(G1015/G1014))</f>
        <v/>
      </c>
      <c r="I1015" s="32" t="n"/>
      <c r="J1015" s="32" t="n">
        <v>29.24</v>
      </c>
      <c r="K1015" s="32" t="n">
        <v>4.71</v>
      </c>
      <c r="L1015" s="32" t="n"/>
      <c r="M1015" s="32" t="n"/>
      <c r="N1015" s="32" t="n"/>
      <c r="O1015" s="32" t="n"/>
    </row>
    <row r="1016">
      <c r="A1016" s="31" t="n">
        <v>36180</v>
      </c>
      <c r="B1016" s="32" t="n">
        <v>1168</v>
      </c>
      <c r="C1016" s="19">
        <f>IF(OR(B1016="",B1015=""),"",LN(B1016/B1015))</f>
        <v/>
      </c>
      <c r="D1016" s="16">
        <f>STDEV(C997:C1016)*SQRT(252)</f>
        <v/>
      </c>
      <c r="E1016" s="32" t="n">
        <v>113.45</v>
      </c>
      <c r="F1016" s="19">
        <f>IF(OR(E1016="",E1015=""),"",LN(E1016/E1015))</f>
        <v/>
      </c>
      <c r="G1016" s="33" t="n">
        <v>8.2791</v>
      </c>
      <c r="H1016" s="19">
        <f>IF(OR(G1016="",G1015=""),"",LN(G1016/G1015))</f>
        <v/>
      </c>
      <c r="I1016" s="32" t="n"/>
      <c r="J1016" s="32" t="n">
        <v>28.6</v>
      </c>
      <c r="K1016" s="32" t="n">
        <v>4.76</v>
      </c>
      <c r="L1016" s="32" t="n"/>
      <c r="M1016" s="32" t="n"/>
      <c r="N1016" s="32" t="n"/>
      <c r="O1016" s="32" t="n"/>
    </row>
    <row r="1017">
      <c r="A1017" s="31" t="n">
        <v>36181</v>
      </c>
      <c r="B1017" s="32" t="n">
        <v>1174</v>
      </c>
      <c r="C1017" s="19">
        <f>IF(OR(B1017="",B1016=""),"",LN(B1017/B1016))</f>
        <v/>
      </c>
      <c r="D1017" s="16">
        <f>STDEV(C998:C1017)*SQRT(252)</f>
        <v/>
      </c>
      <c r="E1017" s="32" t="n">
        <v>113.75</v>
      </c>
      <c r="F1017" s="19">
        <f>IF(OR(E1017="",E1016=""),"",LN(E1017/E1016))</f>
        <v/>
      </c>
      <c r="G1017" s="33" t="n">
        <v>8.2789</v>
      </c>
      <c r="H1017" s="19">
        <f>IF(OR(G1017="",G1016=""),"",LN(G1017/G1016))</f>
        <v/>
      </c>
      <c r="I1017" s="32" t="n"/>
      <c r="J1017" s="32" t="n">
        <v>30.92</v>
      </c>
      <c r="K1017" s="32" t="n">
        <v>4.7</v>
      </c>
      <c r="L1017" s="32" t="n"/>
      <c r="M1017" s="32" t="n"/>
      <c r="N1017" s="32" t="n"/>
      <c r="O1017" s="32" t="n"/>
    </row>
    <row r="1018">
      <c r="A1018" s="31" t="n">
        <v>36182</v>
      </c>
      <c r="B1018" s="32" t="n">
        <v>1181</v>
      </c>
      <c r="C1018" s="19">
        <f>IF(OR(B1018="",B1017=""),"",LN(B1018/B1017))</f>
        <v/>
      </c>
      <c r="D1018" s="16">
        <f>STDEV(C999:C1018)*SQRT(252)</f>
        <v/>
      </c>
      <c r="E1018" s="32" t="n">
        <v>114.65</v>
      </c>
      <c r="F1018" s="19">
        <f>IF(OR(E1018="",E1017=""),"",LN(E1018/E1017))</f>
        <v/>
      </c>
      <c r="G1018" s="33" t="n">
        <v>8.278700000000001</v>
      </c>
      <c r="H1018" s="19">
        <f>IF(OR(G1018="",G1017=""),"",LN(G1018/G1017))</f>
        <v/>
      </c>
      <c r="I1018" s="32" t="n"/>
      <c r="J1018" s="32" t="n">
        <v>31.95</v>
      </c>
      <c r="K1018" s="32" t="n">
        <v>4.64</v>
      </c>
      <c r="L1018" s="32" t="n"/>
      <c r="M1018" s="32" t="n"/>
      <c r="N1018" s="32" t="n"/>
      <c r="O1018" s="32" t="n"/>
    </row>
    <row r="1019">
      <c r="A1019" s="31" t="n">
        <v>36185</v>
      </c>
      <c r="B1019" s="32" t="n">
        <v>1181</v>
      </c>
      <c r="C1019" s="19">
        <f>IF(OR(B1019="",B1018=""),"",LN(B1019/B1018))</f>
        <v/>
      </c>
      <c r="D1019" s="16">
        <f>STDEV(C1000:C1019)*SQRT(252)</f>
        <v/>
      </c>
      <c r="E1019" s="32" t="n">
        <v>113.8</v>
      </c>
      <c r="F1019" s="19">
        <f>IF(OR(E1019="",E1018=""),"",LN(E1019/E1018))</f>
        <v/>
      </c>
      <c r="G1019" s="33" t="n">
        <v>8.2784</v>
      </c>
      <c r="H1019" s="19">
        <f>IF(OR(G1019="",G1018=""),"",LN(G1019/G1018))</f>
        <v/>
      </c>
      <c r="I1019" s="32" t="n"/>
      <c r="J1019" s="32" t="n">
        <v>31.13</v>
      </c>
      <c r="K1019" s="32" t="n">
        <v>4.67</v>
      </c>
      <c r="L1019" s="32" t="n"/>
      <c r="M1019" s="32" t="n"/>
      <c r="N1019" s="32" t="n"/>
      <c r="O1019" s="32" t="n"/>
    </row>
    <row r="1020">
      <c r="A1020" s="31" t="n">
        <v>36186</v>
      </c>
      <c r="B1020" s="32" t="n">
        <v>1177</v>
      </c>
      <c r="C1020" s="19">
        <f>IF(OR(B1020="",B1019=""),"",LN(B1020/B1019))</f>
        <v/>
      </c>
      <c r="D1020" s="16">
        <f>STDEV(C1001:C1020)*SQRT(252)</f>
        <v/>
      </c>
      <c r="E1020" s="32" t="n">
        <v>114.03</v>
      </c>
      <c r="F1020" s="19">
        <f>IF(OR(E1020="",E1019=""),"",LN(E1020/E1019))</f>
        <v/>
      </c>
      <c r="G1020" s="33" t="n">
        <v>8.278</v>
      </c>
      <c r="H1020" s="19">
        <f>IF(OR(G1020="",G1019=""),"",LN(G1020/G1019))</f>
        <v/>
      </c>
      <c r="I1020" s="32" t="n"/>
      <c r="J1020" s="32" t="n">
        <v>29.23</v>
      </c>
      <c r="K1020" s="32" t="n">
        <v>4.69</v>
      </c>
      <c r="L1020" s="32" t="n"/>
      <c r="M1020" s="32" t="n"/>
      <c r="N1020" s="32" t="n"/>
      <c r="O1020" s="32" t="n"/>
    </row>
    <row r="1021">
      <c r="A1021" s="31" t="n">
        <v>36187</v>
      </c>
      <c r="B1021" s="32" t="n">
        <v>1176</v>
      </c>
      <c r="C1021" s="19">
        <f>IF(OR(B1021="",B1020=""),"",LN(B1021/B1020))</f>
        <v/>
      </c>
      <c r="D1021" s="16">
        <f>STDEV(C1002:C1021)*SQRT(252)</f>
        <v/>
      </c>
      <c r="E1021" s="32" t="n">
        <v>115.62</v>
      </c>
      <c r="F1021" s="19">
        <f>IF(OR(E1021="",E1020=""),"",LN(E1021/E1020))</f>
        <v/>
      </c>
      <c r="G1021" s="33" t="n">
        <v>8.277799999999999</v>
      </c>
      <c r="H1021" s="19">
        <f>IF(OR(G1021="",G1020=""),"",LN(G1021/G1020))</f>
        <v/>
      </c>
      <c r="I1021" s="32" t="n"/>
      <c r="J1021" s="32" t="n">
        <v>29.73</v>
      </c>
      <c r="K1021" s="32" t="n">
        <v>4.68</v>
      </c>
      <c r="L1021" s="32" t="n"/>
      <c r="M1021" s="32" t="n"/>
      <c r="N1021" s="32" t="n"/>
      <c r="O1021" s="32" t="n"/>
    </row>
    <row r="1022">
      <c r="A1022" s="31" t="n">
        <v>36188</v>
      </c>
      <c r="B1022" s="32" t="n">
        <v>1176.5</v>
      </c>
      <c r="C1022" s="19">
        <f>IF(OR(B1022="",B1021=""),"",LN(B1022/B1021))</f>
        <v/>
      </c>
      <c r="D1022" s="16">
        <f>STDEV(C1003:C1022)*SQRT(252)</f>
        <v/>
      </c>
      <c r="E1022" s="32" t="n">
        <v>116.36</v>
      </c>
      <c r="F1022" s="19">
        <f>IF(OR(E1022="",E1021=""),"",LN(E1022/E1021))</f>
        <v/>
      </c>
      <c r="G1022" s="33" t="n">
        <v>8.277799999999999</v>
      </c>
      <c r="H1022" s="19">
        <f>IF(OR(G1022="",G1021=""),"",LN(G1022/G1021))</f>
        <v/>
      </c>
      <c r="I1022" s="32" t="n"/>
      <c r="J1022" s="32" t="n">
        <v>28.11</v>
      </c>
      <c r="K1022" s="32" t="n">
        <v>4.67</v>
      </c>
      <c r="L1022" s="32" t="n"/>
      <c r="M1022" s="32" t="n"/>
      <c r="N1022" s="32" t="n"/>
      <c r="O1022" s="32" t="n"/>
    </row>
    <row r="1023">
      <c r="A1023" s="31" t="n">
        <v>36189</v>
      </c>
      <c r="B1023" s="32" t="n">
        <v>1176</v>
      </c>
      <c r="C1023" s="19">
        <f>IF(OR(B1023="",B1022=""),"",LN(B1023/B1022))</f>
        <v/>
      </c>
      <c r="D1023" s="16">
        <f>STDEV(C1004:C1023)*SQRT(252)</f>
        <v/>
      </c>
      <c r="E1023" s="32" t="n">
        <v>116</v>
      </c>
      <c r="F1023" s="19">
        <f>IF(OR(E1023="",E1022=""),"",LN(E1023/E1022))</f>
        <v/>
      </c>
      <c r="G1023" s="33" t="n">
        <v>8.277799999999999</v>
      </c>
      <c r="H1023" s="19">
        <f>IF(OR(G1023="",G1022=""),"",LN(G1023/G1022))</f>
        <v/>
      </c>
      <c r="I1023" s="32" t="n"/>
      <c r="J1023" s="32" t="n">
        <v>26.25</v>
      </c>
      <c r="K1023" s="32" t="n">
        <v>4.66</v>
      </c>
      <c r="L1023" s="32" t="n"/>
      <c r="M1023" s="32" t="n"/>
      <c r="N1023" s="32" t="n"/>
      <c r="O1023" s="32" t="n"/>
    </row>
    <row r="1024">
      <c r="A1024" s="31" t="n">
        <v>36192</v>
      </c>
      <c r="B1024" s="32" t="n">
        <v>1176</v>
      </c>
      <c r="C1024" s="19">
        <f>IF(OR(B1024="",B1023=""),"",LN(B1024/B1023))</f>
        <v/>
      </c>
      <c r="D1024" s="16">
        <f>STDEV(C1005:C1024)*SQRT(252)</f>
        <v/>
      </c>
      <c r="E1024" s="32" t="n">
        <v>115.09</v>
      </c>
      <c r="F1024" s="19">
        <f>IF(OR(E1024="",E1023=""),"",LN(E1024/E1023))</f>
        <v/>
      </c>
      <c r="G1024" s="33" t="n">
        <v>8.2775</v>
      </c>
      <c r="H1024" s="19">
        <f>IF(OR(G1024="",G1023=""),"",LN(G1024/G1023))</f>
        <v/>
      </c>
      <c r="I1024" s="32" t="n"/>
      <c r="J1024" s="32" t="n">
        <v>27.67</v>
      </c>
      <c r="K1024" s="32" t="n">
        <v>4.75</v>
      </c>
      <c r="L1024" s="32" t="n"/>
      <c r="M1024" s="32" t="n"/>
      <c r="N1024" s="32" t="n"/>
      <c r="O1024" s="32" t="n"/>
    </row>
    <row r="1025">
      <c r="A1025" s="31" t="n">
        <v>36193</v>
      </c>
      <c r="B1025" s="32" t="n">
        <v>1171</v>
      </c>
      <c r="C1025" s="19">
        <f>IF(OR(B1025="",B1024=""),"",LN(B1025/B1024))</f>
        <v/>
      </c>
      <c r="D1025" s="16">
        <f>STDEV(C1006:C1025)*SQRT(252)</f>
        <v/>
      </c>
      <c r="E1025" s="32" t="n">
        <v>112.12</v>
      </c>
      <c r="F1025" s="19">
        <f>IF(OR(E1025="",E1024=""),"",LN(E1025/E1024))</f>
        <v/>
      </c>
      <c r="G1025" s="33" t="n">
        <v>8.2775</v>
      </c>
      <c r="H1025" s="19">
        <f>IF(OR(G1025="",G1024=""),"",LN(G1025/G1024))</f>
        <v/>
      </c>
      <c r="I1025" s="32" t="n"/>
      <c r="J1025" s="32" t="n">
        <v>28.16</v>
      </c>
      <c r="K1025" s="32" t="n">
        <v>4.79</v>
      </c>
      <c r="L1025" s="32" t="n"/>
      <c r="M1025" s="32" t="n"/>
      <c r="N1025" s="32" t="n"/>
      <c r="O1025" s="32" t="n"/>
    </row>
    <row r="1026">
      <c r="A1026" s="31" t="n">
        <v>36194</v>
      </c>
      <c r="B1026" s="32" t="n">
        <v>1171.5</v>
      </c>
      <c r="C1026" s="19">
        <f>IF(OR(B1026="",B1025=""),"",LN(B1026/B1025))</f>
        <v/>
      </c>
      <c r="D1026" s="16">
        <f>STDEV(C1007:C1026)*SQRT(252)</f>
        <v/>
      </c>
      <c r="E1026" s="32" t="n">
        <v>112.46</v>
      </c>
      <c r="F1026" s="19">
        <f>IF(OR(E1026="",E1025=""),"",LN(E1026/E1025))</f>
        <v/>
      </c>
      <c r="G1026" s="33" t="n">
        <v>8.2776</v>
      </c>
      <c r="H1026" s="19">
        <f>IF(OR(G1026="",G1025=""),"",LN(G1026/G1025))</f>
        <v/>
      </c>
      <c r="I1026" s="32" t="n"/>
      <c r="J1026" s="32" t="n">
        <v>27.88</v>
      </c>
      <c r="K1026" s="32" t="n">
        <v>4.83</v>
      </c>
      <c r="L1026" s="32" t="n"/>
      <c r="M1026" s="32" t="n"/>
      <c r="N1026" s="32" t="n"/>
      <c r="O1026" s="32" t="n"/>
    </row>
    <row r="1027">
      <c r="A1027" s="31" t="n">
        <v>36195</v>
      </c>
      <c r="B1027" s="32" t="n">
        <v>1171.6</v>
      </c>
      <c r="C1027" s="19">
        <f>IF(OR(B1027="",B1026=""),"",LN(B1027/B1026))</f>
        <v/>
      </c>
      <c r="D1027" s="16">
        <f>STDEV(C1008:C1027)*SQRT(252)</f>
        <v/>
      </c>
      <c r="E1027" s="32" t="n">
        <v>112.03</v>
      </c>
      <c r="F1027" s="19">
        <f>IF(OR(E1027="",E1026=""),"",LN(E1027/E1026))</f>
        <v/>
      </c>
      <c r="G1027" s="33" t="n">
        <v>8.2776</v>
      </c>
      <c r="H1027" s="19">
        <f>IF(OR(G1027="",G1026=""),"",LN(G1027/G1026))</f>
        <v/>
      </c>
      <c r="I1027" s="32" t="n"/>
      <c r="J1027" s="32" t="n">
        <v>29.48</v>
      </c>
      <c r="K1027" s="32" t="n">
        <v>4.89</v>
      </c>
      <c r="L1027" s="32" t="n"/>
      <c r="M1027" s="32" t="n"/>
      <c r="N1027" s="32" t="n"/>
      <c r="O1027" s="32" t="n"/>
    </row>
    <row r="1028">
      <c r="A1028" s="31" t="n">
        <v>36196</v>
      </c>
      <c r="B1028" s="32" t="n">
        <v>1171.2</v>
      </c>
      <c r="C1028" s="19">
        <f>IF(OR(B1028="",B1027=""),"",LN(B1028/B1027))</f>
        <v/>
      </c>
      <c r="D1028" s="16">
        <f>STDEV(C1009:C1028)*SQRT(252)</f>
        <v/>
      </c>
      <c r="E1028" s="32" t="n">
        <v>113.14</v>
      </c>
      <c r="F1028" s="19">
        <f>IF(OR(E1028="",E1027=""),"",LN(E1028/E1027))</f>
        <v/>
      </c>
      <c r="G1028" s="33" t="n">
        <v>8.2776</v>
      </c>
      <c r="H1028" s="19">
        <f>IF(OR(G1028="",G1027=""),"",LN(G1028/G1027))</f>
        <v/>
      </c>
      <c r="I1028" s="32" t="n"/>
      <c r="J1028" s="32" t="n">
        <v>29.67</v>
      </c>
      <c r="K1028" s="32" t="n">
        <v>4.94</v>
      </c>
      <c r="L1028" s="32" t="n"/>
      <c r="M1028" s="32" t="n"/>
      <c r="N1028" s="32" t="n"/>
      <c r="O1028" s="32" t="n"/>
    </row>
    <row r="1029">
      <c r="A1029" s="31" t="n">
        <v>36199</v>
      </c>
      <c r="B1029" s="32" t="n">
        <v>1177</v>
      </c>
      <c r="C1029" s="19">
        <f>IF(OR(B1029="",B1028=""),"",LN(B1029/B1028))</f>
        <v/>
      </c>
      <c r="D1029" s="16">
        <f>STDEV(C1010:C1029)*SQRT(252)</f>
        <v/>
      </c>
      <c r="E1029" s="32" t="n">
        <v>114.38</v>
      </c>
      <c r="F1029" s="19">
        <f>IF(OR(E1029="",E1028=""),"",LN(E1029/E1028))</f>
        <v/>
      </c>
      <c r="G1029" s="33" t="n">
        <v>8.2776</v>
      </c>
      <c r="H1029" s="19">
        <f>IF(OR(G1029="",G1028=""),"",LN(G1029/G1028))</f>
        <v/>
      </c>
      <c r="I1029" s="32" t="n"/>
      <c r="J1029" s="32" t="n">
        <v>30.27</v>
      </c>
      <c r="K1029" s="32" t="n">
        <v>4.94</v>
      </c>
      <c r="L1029" s="32" t="n"/>
      <c r="M1029" s="32" t="n"/>
      <c r="N1029" s="32" t="n"/>
      <c r="O1029" s="32" t="n"/>
    </row>
    <row r="1030">
      <c r="A1030" s="31" t="n">
        <v>36200</v>
      </c>
      <c r="B1030" s="32" t="n">
        <v>1177</v>
      </c>
      <c r="C1030" s="19">
        <f>IF(OR(B1030="",B1029=""),"",LN(B1030/B1029))</f>
        <v/>
      </c>
      <c r="D1030" s="16">
        <f>STDEV(C1011:C1030)*SQRT(252)</f>
        <v/>
      </c>
      <c r="E1030" s="32" t="n">
        <v>114.42</v>
      </c>
      <c r="F1030" s="19">
        <f>IF(OR(E1030="",E1029=""),"",LN(E1030/E1029))</f>
        <v/>
      </c>
      <c r="G1030" s="33" t="n">
        <v>8.2776</v>
      </c>
      <c r="H1030" s="19">
        <f>IF(OR(G1030="",G1029=""),"",LN(G1030/G1029))</f>
        <v/>
      </c>
      <c r="I1030" s="32" t="n"/>
      <c r="J1030" s="32" t="n">
        <v>31.36</v>
      </c>
      <c r="K1030" s="32" t="n">
        <v>4.91</v>
      </c>
      <c r="L1030" s="32" t="n"/>
      <c r="M1030" s="32" t="n"/>
      <c r="N1030" s="32" t="n"/>
      <c r="O1030" s="32" t="n"/>
    </row>
    <row r="1031">
      <c r="A1031" s="31" t="n">
        <v>36201</v>
      </c>
      <c r="B1031" s="32" t="n">
        <v>1179</v>
      </c>
      <c r="C1031" s="19">
        <f>IF(OR(B1031="",B1030=""),"",LN(B1031/B1030))</f>
        <v/>
      </c>
      <c r="D1031" s="16">
        <f>STDEV(C1012:C1031)*SQRT(252)</f>
        <v/>
      </c>
      <c r="E1031" s="32" t="n">
        <v>114.45</v>
      </c>
      <c r="F1031" s="19">
        <f>IF(OR(E1031="",E1030=""),"",LN(E1031/E1030))</f>
        <v/>
      </c>
      <c r="G1031" s="33" t="n">
        <v>8.2776</v>
      </c>
      <c r="H1031" s="19">
        <f>IF(OR(G1031="",G1030=""),"",LN(G1031/G1030))</f>
        <v/>
      </c>
      <c r="I1031" s="32" t="n"/>
      <c r="J1031" s="32" t="n">
        <v>30.45</v>
      </c>
      <c r="K1031" s="32" t="n">
        <v>4.9</v>
      </c>
      <c r="L1031" s="32" t="n"/>
      <c r="M1031" s="32" t="n"/>
      <c r="N1031" s="32" t="n"/>
      <c r="O1031" s="32" t="n"/>
    </row>
    <row r="1032">
      <c r="A1032" s="31" t="n">
        <v>36202</v>
      </c>
      <c r="B1032" s="32" t="n">
        <v>1176.4</v>
      </c>
      <c r="C1032" s="19">
        <f>IF(OR(B1032="",B1031=""),"",LN(B1032/B1031))</f>
        <v/>
      </c>
      <c r="D1032" s="16">
        <f>STDEV(C1013:C1032)*SQRT(252)</f>
        <v/>
      </c>
      <c r="E1032" s="32" t="n">
        <v>114.7</v>
      </c>
      <c r="F1032" s="19">
        <f>IF(OR(E1032="",E1031=""),"",LN(E1032/E1031))</f>
        <v/>
      </c>
      <c r="G1032" s="33" t="n">
        <v>8.2776</v>
      </c>
      <c r="H1032" s="19">
        <f>IF(OR(G1032="",G1031=""),"",LN(G1032/G1031))</f>
        <v/>
      </c>
      <c r="I1032" s="32" t="n"/>
      <c r="J1032" s="32" t="n">
        <v>27.42</v>
      </c>
      <c r="K1032" s="32" t="n">
        <v>4.93</v>
      </c>
      <c r="L1032" s="32" t="n"/>
      <c r="M1032" s="32" t="n"/>
      <c r="N1032" s="32" t="n"/>
      <c r="O1032" s="32" t="n"/>
    </row>
    <row r="1033">
      <c r="A1033" s="31" t="n">
        <v>36203</v>
      </c>
      <c r="B1033" s="32" t="n">
        <v>1176.7</v>
      </c>
      <c r="C1033" s="19">
        <f>IF(OR(B1033="",B1032=""),"",LN(B1033/B1032))</f>
        <v/>
      </c>
      <c r="D1033" s="16">
        <f>STDEV(C1014:C1033)*SQRT(252)</f>
        <v/>
      </c>
      <c r="E1033" s="32" t="n">
        <v>114.32</v>
      </c>
      <c r="F1033" s="19">
        <f>IF(OR(E1033="",E1032=""),"",LN(E1033/E1032))</f>
        <v/>
      </c>
      <c r="G1033" s="33" t="n">
        <v>8.2776</v>
      </c>
      <c r="H1033" s="19">
        <f>IF(OR(G1033="",G1032=""),"",LN(G1033/G1032))</f>
        <v/>
      </c>
      <c r="I1033" s="32" t="n"/>
      <c r="J1033" s="32" t="n">
        <v>29.76</v>
      </c>
      <c r="K1033" s="32" t="n">
        <v>5.06</v>
      </c>
      <c r="L1033" s="32" t="n"/>
      <c r="M1033" s="32" t="n"/>
      <c r="N1033" s="32" t="n"/>
      <c r="O1033" s="32" t="n"/>
    </row>
    <row r="1034">
      <c r="A1034" s="31" t="n">
        <v>36207</v>
      </c>
      <c r="B1034" s="32" t="n">
        <v>1176</v>
      </c>
      <c r="C1034" s="19">
        <f>IF(OR(B1034="",B1033=""),"",LN(B1034/B1033))</f>
        <v/>
      </c>
      <c r="D1034" s="16">
        <f>STDEV(C1015:C1034)*SQRT(252)</f>
        <v/>
      </c>
      <c r="E1034" s="32" t="n">
        <v>118.08</v>
      </c>
      <c r="F1034" s="19">
        <f>IF(OR(E1034="",E1033=""),"",LN(E1034/E1033))</f>
        <v/>
      </c>
      <c r="G1034" s="33" t="n">
        <v>8.278700000000001</v>
      </c>
      <c r="H1034" s="19">
        <f>IF(OR(G1034="",G1033=""),"",LN(G1034/G1033))</f>
        <v/>
      </c>
      <c r="I1034" s="32" t="n"/>
      <c r="J1034" s="32" t="n">
        <v>29.65</v>
      </c>
      <c r="K1034" s="32" t="n">
        <v>5.03</v>
      </c>
      <c r="L1034" s="32" t="n"/>
      <c r="M1034" s="32" t="n"/>
      <c r="N1034" s="32" t="n"/>
      <c r="O1034" s="32" t="n"/>
    </row>
    <row r="1035">
      <c r="A1035" s="31" t="n">
        <v>36208</v>
      </c>
      <c r="B1035" s="32" t="n">
        <v>1176</v>
      </c>
      <c r="C1035" s="19">
        <f>IF(OR(B1035="",B1034=""),"",LN(B1035/B1034))</f>
        <v/>
      </c>
      <c r="D1035" s="16">
        <f>STDEV(C1016:C1035)*SQRT(252)</f>
        <v/>
      </c>
      <c r="E1035" s="32" t="n">
        <v>119.03</v>
      </c>
      <c r="F1035" s="19">
        <f>IF(OR(E1035="",E1034=""),"",LN(E1035/E1034))</f>
        <v/>
      </c>
      <c r="G1035" s="33" t="n">
        <v>8.278700000000001</v>
      </c>
      <c r="H1035" s="19">
        <f>IF(OR(G1035="",G1034=""),"",LN(G1035/G1034))</f>
        <v/>
      </c>
      <c r="I1035" s="32" t="n"/>
      <c r="J1035" s="32" t="n">
        <v>30.65</v>
      </c>
      <c r="K1035" s="32" t="n">
        <v>4.98</v>
      </c>
      <c r="L1035" s="32" t="n"/>
      <c r="M1035" s="32" t="n"/>
      <c r="N1035" s="32" t="n"/>
      <c r="O1035" s="32" t="n"/>
    </row>
    <row r="1036">
      <c r="A1036" s="31" t="n">
        <v>36209</v>
      </c>
      <c r="B1036" s="32" t="n">
        <v>1183</v>
      </c>
      <c r="C1036" s="19">
        <f>IF(OR(B1036="",B1035=""),"",LN(B1036/B1035))</f>
        <v/>
      </c>
      <c r="D1036" s="16">
        <f>STDEV(C1017:C1036)*SQRT(252)</f>
        <v/>
      </c>
      <c r="E1036" s="32" t="n">
        <v>119.82</v>
      </c>
      <c r="F1036" s="19">
        <f>IF(OR(E1036="",E1035=""),"",LN(E1036/E1035))</f>
        <v/>
      </c>
      <c r="G1036" s="33" t="n">
        <v>8.278700000000001</v>
      </c>
      <c r="H1036" s="19">
        <f>IF(OR(G1036="",G1035=""),"",LN(G1036/G1035))</f>
        <v/>
      </c>
      <c r="I1036" s="32" t="n"/>
      <c r="J1036" s="32" t="n">
        <v>30.45</v>
      </c>
      <c r="K1036" s="32" t="n">
        <v>5.04</v>
      </c>
      <c r="L1036" s="32" t="n"/>
      <c r="M1036" s="32" t="n"/>
      <c r="N1036" s="32" t="n"/>
      <c r="O1036" s="32" t="n"/>
    </row>
    <row r="1037">
      <c r="A1037" s="31" t="n">
        <v>36210</v>
      </c>
      <c r="B1037" s="32" t="n">
        <v>1206</v>
      </c>
      <c r="C1037" s="19">
        <f>IF(OR(B1037="",B1036=""),"",LN(B1037/B1036))</f>
        <v/>
      </c>
      <c r="D1037" s="16">
        <f>STDEV(C1018:C1037)*SQRT(252)</f>
        <v/>
      </c>
      <c r="E1037" s="32" t="n">
        <v>121</v>
      </c>
      <c r="F1037" s="19">
        <f>IF(OR(E1037="",E1036=""),"",LN(E1037/E1036))</f>
        <v/>
      </c>
      <c r="G1037" s="33" t="n">
        <v>8.278700000000001</v>
      </c>
      <c r="H1037" s="19">
        <f>IF(OR(G1037="",G1036=""),"",LN(G1037/G1036))</f>
        <v/>
      </c>
      <c r="I1037" s="32" t="n"/>
      <c r="J1037" s="32" t="n">
        <v>29.3</v>
      </c>
      <c r="K1037" s="32" t="n">
        <v>5.07</v>
      </c>
      <c r="L1037" s="32" t="n"/>
      <c r="M1037" s="32" t="n"/>
      <c r="N1037" s="32" t="n"/>
      <c r="O1037" s="32" t="n"/>
    </row>
    <row r="1038">
      <c r="A1038" s="31" t="n">
        <v>36213</v>
      </c>
      <c r="B1038" s="32" t="n">
        <v>1218</v>
      </c>
      <c r="C1038" s="19">
        <f>IF(OR(B1038="",B1037=""),"",LN(B1038/B1037))</f>
        <v/>
      </c>
      <c r="D1038" s="16">
        <f>STDEV(C1019:C1038)*SQRT(252)</f>
        <v/>
      </c>
      <c r="E1038" s="32" t="n">
        <v>120.35</v>
      </c>
      <c r="F1038" s="19">
        <f>IF(OR(E1038="",E1037=""),"",LN(E1038/E1037))</f>
        <v/>
      </c>
      <c r="G1038" s="33" t="n">
        <v>8.278700000000001</v>
      </c>
      <c r="H1038" s="19">
        <f>IF(OR(G1038="",G1037=""),"",LN(G1038/G1037))</f>
        <v/>
      </c>
      <c r="I1038" s="32" t="n"/>
      <c r="J1038" s="32" t="n">
        <v>25.87</v>
      </c>
      <c r="K1038" s="32" t="n">
        <v>5.03</v>
      </c>
      <c r="L1038" s="32" t="n"/>
      <c r="M1038" s="32" t="n"/>
      <c r="N1038" s="32" t="n"/>
      <c r="O1038" s="32" t="n"/>
    </row>
    <row r="1039">
      <c r="A1039" s="31" t="n">
        <v>36214</v>
      </c>
      <c r="B1039" s="32" t="n">
        <v>1213</v>
      </c>
      <c r="C1039" s="19">
        <f>IF(OR(B1039="",B1038=""),"",LN(B1039/B1038))</f>
        <v/>
      </c>
      <c r="D1039" s="16">
        <f>STDEV(C1020:C1039)*SQRT(252)</f>
        <v/>
      </c>
      <c r="E1039" s="32" t="n">
        <v>121.45</v>
      </c>
      <c r="F1039" s="19">
        <f>IF(OR(E1039="",E1038=""),"",LN(E1039/E1038))</f>
        <v/>
      </c>
      <c r="G1039" s="33" t="n">
        <v>8.278700000000001</v>
      </c>
      <c r="H1039" s="19">
        <f>IF(OR(G1039="",G1038=""),"",LN(G1039/G1038))</f>
        <v/>
      </c>
      <c r="I1039" s="32" t="n"/>
      <c r="J1039" s="32" t="n">
        <v>26.49</v>
      </c>
      <c r="K1039" s="32" t="n">
        <v>5.1</v>
      </c>
      <c r="L1039" s="32" t="n"/>
      <c r="M1039" s="32" t="n"/>
      <c r="N1039" s="32" t="n"/>
      <c r="O1039" s="32" t="n"/>
    </row>
    <row r="1040">
      <c r="A1040" s="31" t="n">
        <v>36215</v>
      </c>
      <c r="B1040" s="32" t="n">
        <v>1219</v>
      </c>
      <c r="C1040" s="19">
        <f>IF(OR(B1040="",B1039=""),"",LN(B1040/B1039))</f>
        <v/>
      </c>
      <c r="D1040" s="16">
        <f>STDEV(C1021:C1040)*SQRT(252)</f>
        <v/>
      </c>
      <c r="E1040" s="32" t="n">
        <v>121.9</v>
      </c>
      <c r="F1040" s="19">
        <f>IF(OR(E1040="",E1039=""),"",LN(E1040/E1039))</f>
        <v/>
      </c>
      <c r="G1040" s="33" t="n">
        <v>8.278700000000001</v>
      </c>
      <c r="H1040" s="19">
        <f>IF(OR(G1040="",G1039=""),"",LN(G1040/G1039))</f>
        <v/>
      </c>
      <c r="I1040" s="32" t="n"/>
      <c r="J1040" s="32" t="n">
        <v>27.21</v>
      </c>
      <c r="K1040" s="32" t="n">
        <v>5.18</v>
      </c>
      <c r="L1040" s="32" t="n"/>
      <c r="M1040" s="32" t="n"/>
      <c r="N1040" s="32" t="n"/>
      <c r="O1040" s="32" t="n"/>
    </row>
    <row r="1041">
      <c r="A1041" s="31" t="n">
        <v>36216</v>
      </c>
      <c r="B1041" s="32" t="n">
        <v>1225</v>
      </c>
      <c r="C1041" s="19">
        <f>IF(OR(B1041="",B1040=""),"",LN(B1041/B1040))</f>
        <v/>
      </c>
      <c r="D1041" s="16">
        <f>STDEV(C1022:C1041)*SQRT(252)</f>
        <v/>
      </c>
      <c r="E1041" s="32" t="n">
        <v>119.26</v>
      </c>
      <c r="F1041" s="19">
        <f>IF(OR(E1041="",E1040=""),"",LN(E1041/E1040))</f>
        <v/>
      </c>
      <c r="G1041" s="33" t="n">
        <v>8.2789</v>
      </c>
      <c r="H1041" s="19">
        <f>IF(OR(G1041="",G1040=""),"",LN(G1041/G1040))</f>
        <v/>
      </c>
      <c r="I1041" s="32" t="n"/>
      <c r="J1041" s="32" t="n">
        <v>28.01</v>
      </c>
      <c r="K1041" s="32" t="n">
        <v>5.32</v>
      </c>
      <c r="L1041" s="32" t="n"/>
      <c r="M1041" s="32" t="n"/>
      <c r="N1041" s="32" t="n"/>
      <c r="O1041" s="32" t="n"/>
    </row>
    <row r="1042">
      <c r="A1042" s="31" t="n">
        <v>36217</v>
      </c>
      <c r="B1042" s="32" t="n">
        <v>1224.5</v>
      </c>
      <c r="C1042" s="19">
        <f>IF(OR(B1042="",B1041=""),"",LN(B1042/B1041))</f>
        <v/>
      </c>
      <c r="D1042" s="16">
        <f>STDEV(C1023:C1042)*SQRT(252)</f>
        <v/>
      </c>
      <c r="E1042" s="32" t="n">
        <v>118.7</v>
      </c>
      <c r="F1042" s="19">
        <f>IF(OR(E1042="",E1041=""),"",LN(E1042/E1041))</f>
        <v/>
      </c>
      <c r="G1042" s="33" t="n">
        <v>8.279</v>
      </c>
      <c r="H1042" s="19">
        <f>IF(OR(G1042="",G1041=""),"",LN(G1042/G1041))</f>
        <v/>
      </c>
      <c r="I1042" s="32" t="n"/>
      <c r="J1042" s="32" t="n">
        <v>27.88</v>
      </c>
      <c r="K1042" s="32" t="n">
        <v>5.29</v>
      </c>
      <c r="L1042" s="32" t="n"/>
      <c r="M1042" s="32" t="n"/>
      <c r="N1042" s="32" t="n"/>
      <c r="O1042" s="32" t="n"/>
    </row>
    <row r="1043">
      <c r="A1043" s="31" t="n">
        <v>36220</v>
      </c>
      <c r="B1043" s="32" t="n">
        <v>1222</v>
      </c>
      <c r="C1043" s="19">
        <f>IF(OR(B1043="",B1042=""),"",LN(B1043/B1042))</f>
        <v/>
      </c>
      <c r="D1043" s="16">
        <f>STDEV(C1024:C1043)*SQRT(252)</f>
        <v/>
      </c>
      <c r="E1043" s="32" t="n">
        <v>119.79</v>
      </c>
      <c r="F1043" s="19">
        <f>IF(OR(E1043="",E1042=""),"",LN(E1043/E1042))</f>
        <v/>
      </c>
      <c r="G1043" s="33" t="n">
        <v>8.279199999999999</v>
      </c>
      <c r="H1043" s="19">
        <f>IF(OR(G1043="",G1042=""),"",LN(G1043/G1042))</f>
        <v/>
      </c>
      <c r="I1043" s="32" t="n"/>
      <c r="J1043" s="32" t="n">
        <v>28.37</v>
      </c>
      <c r="K1043" s="32" t="n">
        <v>5.4</v>
      </c>
      <c r="L1043" s="32" t="n"/>
      <c r="M1043" s="32" t="n"/>
      <c r="N1043" s="32" t="n"/>
      <c r="O1043" s="32" t="n"/>
    </row>
    <row r="1044">
      <c r="A1044" s="31" t="n">
        <v>36221</v>
      </c>
      <c r="B1044" s="32" t="n">
        <v>1225.5</v>
      </c>
      <c r="C1044" s="19">
        <f>IF(OR(B1044="",B1043=""),"",LN(B1044/B1043))</f>
        <v/>
      </c>
      <c r="D1044" s="16">
        <f>STDEV(C1025:C1044)*SQRT(252)</f>
        <v/>
      </c>
      <c r="E1044" s="32" t="n">
        <v>120.47</v>
      </c>
      <c r="F1044" s="19">
        <f>IF(OR(E1044="",E1043=""),"",LN(E1044/E1043))</f>
        <v/>
      </c>
      <c r="G1044" s="33" t="n">
        <v>8.2789</v>
      </c>
      <c r="H1044" s="19">
        <f>IF(OR(G1044="",G1043=""),"",LN(G1044/G1043))</f>
        <v/>
      </c>
      <c r="I1044" s="32" t="n"/>
      <c r="J1044" s="32" t="n">
        <v>29.22</v>
      </c>
      <c r="K1044" s="32" t="n">
        <v>5.35</v>
      </c>
      <c r="L1044" s="32" t="n"/>
      <c r="M1044" s="32" t="n"/>
      <c r="N1044" s="32" t="n"/>
      <c r="O1044" s="32" t="n"/>
    </row>
    <row r="1045">
      <c r="A1045" s="31" t="n">
        <v>36222</v>
      </c>
      <c r="B1045" s="32" t="n">
        <v>1230.4</v>
      </c>
      <c r="C1045" s="19">
        <f>IF(OR(B1045="",B1044=""),"",LN(B1045/B1044))</f>
        <v/>
      </c>
      <c r="D1045" s="16">
        <f>STDEV(C1026:C1045)*SQRT(252)</f>
        <v/>
      </c>
      <c r="E1045" s="32" t="n">
        <v>121.68</v>
      </c>
      <c r="F1045" s="19">
        <f>IF(OR(E1045="",E1044=""),"",LN(E1045/E1044))</f>
        <v/>
      </c>
      <c r="G1045" s="33" t="n">
        <v>8.2789</v>
      </c>
      <c r="H1045" s="19">
        <f>IF(OR(G1045="",G1044=""),"",LN(G1045/G1044))</f>
        <v/>
      </c>
      <c r="I1045" s="32" t="n"/>
      <c r="J1045" s="32" t="n">
        <v>29.04</v>
      </c>
      <c r="K1045" s="32" t="n">
        <v>5.39</v>
      </c>
      <c r="L1045" s="32" t="n"/>
      <c r="M1045" s="32" t="n"/>
      <c r="N1045" s="32" t="n"/>
      <c r="O1045" s="32" t="n"/>
    </row>
    <row r="1046">
      <c r="A1046" s="31" t="n">
        <v>36223</v>
      </c>
      <c r="B1046" s="32" t="n">
        <v>1241</v>
      </c>
      <c r="C1046" s="19">
        <f>IF(OR(B1046="",B1045=""),"",LN(B1046/B1045))</f>
        <v/>
      </c>
      <c r="D1046" s="16">
        <f>STDEV(C1027:C1046)*SQRT(252)</f>
        <v/>
      </c>
      <c r="E1046" s="32" t="n">
        <v>123.5</v>
      </c>
      <c r="F1046" s="19">
        <f>IF(OR(E1046="",E1045=""),"",LN(E1046/E1045))</f>
        <v/>
      </c>
      <c r="G1046" s="33" t="n">
        <v>8.2783</v>
      </c>
      <c r="H1046" s="19">
        <f>IF(OR(G1046="",G1045=""),"",LN(G1046/G1045))</f>
        <v/>
      </c>
      <c r="I1046" s="32" t="n"/>
      <c r="J1046" s="32" t="n">
        <v>26.67</v>
      </c>
      <c r="K1046" s="32" t="n">
        <v>5.41</v>
      </c>
      <c r="L1046" s="32" t="n"/>
      <c r="M1046" s="32" t="n"/>
      <c r="N1046" s="32" t="n"/>
      <c r="O1046" s="32" t="n"/>
    </row>
    <row r="1047">
      <c r="A1047" s="31" t="n">
        <v>36224</v>
      </c>
      <c r="B1047" s="32" t="n">
        <v>1243</v>
      </c>
      <c r="C1047" s="19">
        <f>IF(OR(B1047="",B1046=""),"",LN(B1047/B1046))</f>
        <v/>
      </c>
      <c r="D1047" s="16">
        <f>STDEV(C1028:C1047)*SQRT(252)</f>
        <v/>
      </c>
      <c r="E1047" s="32" t="n">
        <v>122.57</v>
      </c>
      <c r="F1047" s="19">
        <f>IF(OR(E1047="",E1046=""),"",LN(E1047/E1046))</f>
        <v/>
      </c>
      <c r="G1047" s="33" t="n">
        <v>8.2784</v>
      </c>
      <c r="H1047" s="19">
        <f>IF(OR(G1047="",G1046=""),"",LN(G1047/G1046))</f>
        <v/>
      </c>
      <c r="I1047" s="32" t="n"/>
      <c r="J1047" s="32" t="n">
        <v>24.08</v>
      </c>
      <c r="K1047" s="32" t="n">
        <v>5.34</v>
      </c>
      <c r="L1047" s="32" t="n"/>
      <c r="M1047" s="32" t="n"/>
      <c r="N1047" s="32" t="n"/>
      <c r="O1047" s="32" t="n"/>
    </row>
    <row r="1048">
      <c r="A1048" s="31" t="n">
        <v>36227</v>
      </c>
      <c r="B1048" s="32" t="n">
        <v>1240.5</v>
      </c>
      <c r="C1048" s="19">
        <f>IF(OR(B1048="",B1047=""),"",LN(B1048/B1047))</f>
        <v/>
      </c>
      <c r="D1048" s="16">
        <f>STDEV(C1029:C1048)*SQRT(252)</f>
        <v/>
      </c>
      <c r="E1048" s="32" t="n">
        <v>121.73</v>
      </c>
      <c r="F1048" s="19">
        <f>IF(OR(E1048="",E1047=""),"",LN(E1048/E1047))</f>
        <v/>
      </c>
      <c r="G1048" s="33" t="n">
        <v>8.278600000000001</v>
      </c>
      <c r="H1048" s="19">
        <f>IF(OR(G1048="",G1047=""),"",LN(G1048/G1047))</f>
        <v/>
      </c>
      <c r="I1048" s="32" t="n"/>
      <c r="J1048" s="32" t="n">
        <v>24.54</v>
      </c>
      <c r="K1048" s="32" t="n">
        <v>5.29</v>
      </c>
      <c r="L1048" s="32" t="n"/>
      <c r="M1048" s="32" t="n"/>
      <c r="N1048" s="32" t="n"/>
      <c r="O1048" s="32" t="n"/>
    </row>
    <row r="1049">
      <c r="A1049" s="31" t="n">
        <v>36228</v>
      </c>
      <c r="B1049" s="32" t="n">
        <v>1236.5</v>
      </c>
      <c r="C1049" s="19">
        <f>IF(OR(B1049="",B1048=""),"",LN(B1049/B1048))</f>
        <v/>
      </c>
      <c r="D1049" s="16">
        <f>STDEV(C1030:C1049)*SQRT(252)</f>
        <v/>
      </c>
      <c r="E1049" s="32" t="n">
        <v>121.4</v>
      </c>
      <c r="F1049" s="19">
        <f>IF(OR(E1049="",E1048=""),"",LN(E1049/E1048))</f>
        <v/>
      </c>
      <c r="G1049" s="33" t="n">
        <v>8.2791</v>
      </c>
      <c r="H1049" s="19">
        <f>IF(OR(G1049="",G1048=""),"",LN(G1049/G1048))</f>
        <v/>
      </c>
      <c r="I1049" s="32" t="n"/>
      <c r="J1049" s="32" t="n">
        <v>25.02</v>
      </c>
      <c r="K1049" s="32" t="n">
        <v>5.18</v>
      </c>
      <c r="L1049" s="32" t="n"/>
      <c r="M1049" s="32" t="n"/>
      <c r="N1049" s="32" t="n"/>
      <c r="O1049" s="32" t="n"/>
    </row>
    <row r="1050">
      <c r="A1050" s="31" t="n">
        <v>36229</v>
      </c>
      <c r="B1050" s="32" t="n">
        <v>1234.9</v>
      </c>
      <c r="C1050" s="19">
        <f>IF(OR(B1050="",B1049=""),"",LN(B1050/B1049))</f>
        <v/>
      </c>
      <c r="D1050" s="16">
        <f>STDEV(C1031:C1050)*SQRT(252)</f>
        <v/>
      </c>
      <c r="E1050" s="32" t="n">
        <v>119.84</v>
      </c>
      <c r="F1050" s="19">
        <f>IF(OR(E1050="",E1049=""),"",LN(E1050/E1049))</f>
        <v/>
      </c>
      <c r="G1050" s="33" t="n">
        <v>8.2788</v>
      </c>
      <c r="H1050" s="19">
        <f>IF(OR(G1050="",G1049=""),"",LN(G1050/G1049))</f>
        <v/>
      </c>
      <c r="I1050" s="32" t="n"/>
      <c r="J1050" s="32" t="n">
        <v>24.79</v>
      </c>
      <c r="K1050" s="32" t="n">
        <v>5.2</v>
      </c>
      <c r="L1050" s="32" t="n"/>
      <c r="M1050" s="32" t="n"/>
      <c r="N1050" s="32" t="n"/>
      <c r="O1050" s="32" t="n"/>
    </row>
    <row r="1051">
      <c r="A1051" s="31" t="n">
        <v>36230</v>
      </c>
      <c r="B1051" s="32" t="n">
        <v>1231</v>
      </c>
      <c r="C1051" s="19">
        <f>IF(OR(B1051="",B1050=""),"",LN(B1051/B1050))</f>
        <v/>
      </c>
      <c r="D1051" s="16">
        <f>STDEV(C1032:C1051)*SQRT(252)</f>
        <v/>
      </c>
      <c r="E1051" s="32" t="n">
        <v>119.57</v>
      </c>
      <c r="F1051" s="19">
        <f>IF(OR(E1051="",E1050=""),"",LN(E1051/E1050))</f>
        <v/>
      </c>
      <c r="G1051" s="33" t="n">
        <v>8.2789</v>
      </c>
      <c r="H1051" s="19">
        <f>IF(OR(G1051="",G1050=""),"",LN(G1051/G1050))</f>
        <v/>
      </c>
      <c r="I1051" s="32" t="n"/>
      <c r="J1051" s="32" t="n">
        <v>24.37</v>
      </c>
      <c r="K1051" s="32" t="n">
        <v>5.21</v>
      </c>
      <c r="L1051" s="32" t="n"/>
      <c r="M1051" s="32" t="n"/>
      <c r="N1051" s="32" t="n"/>
      <c r="O1051" s="32" t="n"/>
    </row>
    <row r="1052">
      <c r="A1052" s="31" t="n">
        <v>36231</v>
      </c>
      <c r="B1052" s="32" t="n">
        <v>1235</v>
      </c>
      <c r="C1052" s="19">
        <f>IF(OR(B1052="",B1051=""),"",LN(B1052/B1051))</f>
        <v/>
      </c>
      <c r="D1052" s="16">
        <f>STDEV(C1033:C1052)*SQRT(252)</f>
        <v/>
      </c>
      <c r="E1052" s="32" t="n">
        <v>118.99</v>
      </c>
      <c r="F1052" s="19">
        <f>IF(OR(E1052="",E1051=""),"",LN(E1052/E1051))</f>
        <v/>
      </c>
      <c r="G1052" s="33" t="n">
        <v>8.2789</v>
      </c>
      <c r="H1052" s="19">
        <f>IF(OR(G1052="",G1051=""),"",LN(G1052/G1051))</f>
        <v/>
      </c>
      <c r="I1052" s="32" t="n"/>
      <c r="J1052" s="32" t="n">
        <v>24.84</v>
      </c>
      <c r="K1052" s="32" t="n">
        <v>5.16</v>
      </c>
      <c r="L1052" s="32" t="n"/>
      <c r="M1052" s="32" t="n"/>
      <c r="N1052" s="32" t="n"/>
      <c r="O1052" s="32" t="n"/>
    </row>
    <row r="1053">
      <c r="A1053" s="31" t="n">
        <v>36234</v>
      </c>
      <c r="B1053" s="32" t="n">
        <v>1232</v>
      </c>
      <c r="C1053" s="19">
        <f>IF(OR(B1053="",B1052=""),"",LN(B1053/B1052))</f>
        <v/>
      </c>
      <c r="D1053" s="16">
        <f>STDEV(C1034:C1053)*SQRT(252)</f>
        <v/>
      </c>
      <c r="E1053" s="32" t="n">
        <v>117.7</v>
      </c>
      <c r="F1053" s="19">
        <f>IF(OR(E1053="",E1052=""),"",LN(E1053/E1052))</f>
        <v/>
      </c>
      <c r="G1053" s="33" t="n">
        <v>8.2789</v>
      </c>
      <c r="H1053" s="19">
        <f>IF(OR(G1053="",G1052=""),"",LN(G1053/G1052))</f>
        <v/>
      </c>
      <c r="I1053" s="32" t="n"/>
      <c r="J1053" s="32" t="n">
        <v>25.24</v>
      </c>
      <c r="K1053" s="32" t="n">
        <v>5.15</v>
      </c>
      <c r="L1053" s="32" t="n"/>
      <c r="M1053" s="32" t="n"/>
      <c r="N1053" s="32" t="n"/>
      <c r="O1053" s="32" t="n"/>
    </row>
    <row r="1054">
      <c r="A1054" s="31" t="n">
        <v>36235</v>
      </c>
      <c r="B1054" s="32" t="n">
        <v>1230</v>
      </c>
      <c r="C1054" s="19">
        <f>IF(OR(B1054="",B1053=""),"",LN(B1054/B1053))</f>
        <v/>
      </c>
      <c r="D1054" s="16">
        <f>STDEV(C1035:C1054)*SQRT(252)</f>
        <v/>
      </c>
      <c r="E1054" s="32" t="n">
        <v>117.74</v>
      </c>
      <c r="F1054" s="19">
        <f>IF(OR(E1054="",E1053=""),"",LN(E1054/E1053))</f>
        <v/>
      </c>
      <c r="G1054" s="33" t="n">
        <v>8.2789</v>
      </c>
      <c r="H1054" s="19">
        <f>IF(OR(G1054="",G1053=""),"",LN(G1054/G1053))</f>
        <v/>
      </c>
      <c r="I1054" s="32" t="n"/>
      <c r="J1054" s="32" t="n">
        <v>25.15</v>
      </c>
      <c r="K1054" s="32" t="n">
        <v>5.11</v>
      </c>
      <c r="L1054" s="32" t="n"/>
      <c r="M1054" s="32" t="n"/>
      <c r="N1054" s="32" t="n"/>
      <c r="O1054" s="32" t="n"/>
    </row>
    <row r="1055">
      <c r="A1055" s="31" t="n">
        <v>36236</v>
      </c>
      <c r="B1055" s="32" t="n">
        <v>1228</v>
      </c>
      <c r="C1055" s="19">
        <f>IF(OR(B1055="",B1054=""),"",LN(B1055/B1054))</f>
        <v/>
      </c>
      <c r="D1055" s="16">
        <f>STDEV(C1036:C1055)*SQRT(252)</f>
        <v/>
      </c>
      <c r="E1055" s="32" t="n">
        <v>118.15</v>
      </c>
      <c r="F1055" s="19">
        <f>IF(OR(E1055="",E1054=""),"",LN(E1055/E1054))</f>
        <v/>
      </c>
      <c r="G1055" s="33" t="n">
        <v>8.2788</v>
      </c>
      <c r="H1055" s="19">
        <f>IF(OR(G1055="",G1054=""),"",LN(G1055/G1054))</f>
        <v/>
      </c>
      <c r="I1055" s="32" t="n"/>
      <c r="J1055" s="32" t="n">
        <v>25.57</v>
      </c>
      <c r="K1055" s="32" t="n">
        <v>5.14</v>
      </c>
      <c r="L1055" s="32" t="n"/>
      <c r="M1055" s="32" t="n"/>
      <c r="N1055" s="32" t="n"/>
      <c r="O1055" s="32" t="n"/>
    </row>
    <row r="1056">
      <c r="A1056" s="31" t="n">
        <v>36237</v>
      </c>
      <c r="B1056" s="32" t="n">
        <v>1226</v>
      </c>
      <c r="C1056" s="19">
        <f>IF(OR(B1056="",B1055=""),"",LN(B1056/B1055))</f>
        <v/>
      </c>
      <c r="D1056" s="16">
        <f>STDEV(C1037:C1056)*SQRT(252)</f>
        <v/>
      </c>
      <c r="E1056" s="32" t="n">
        <v>117.53</v>
      </c>
      <c r="F1056" s="19">
        <f>IF(OR(E1056="",E1055=""),"",LN(E1056/E1055))</f>
        <v/>
      </c>
      <c r="G1056" s="33" t="n">
        <v>8.2788</v>
      </c>
      <c r="H1056" s="19">
        <f>IF(OR(G1056="",G1055=""),"",LN(G1056/G1055))</f>
        <v/>
      </c>
      <c r="I1056" s="32" t="n"/>
      <c r="J1056" s="32" t="n">
        <v>24.13</v>
      </c>
      <c r="K1056" s="32" t="n">
        <v>5.11</v>
      </c>
      <c r="L1056" s="32" t="n"/>
      <c r="M1056" s="32" t="n"/>
      <c r="N1056" s="32" t="n"/>
      <c r="O1056" s="32" t="n"/>
    </row>
    <row r="1057">
      <c r="A1057" s="31" t="n">
        <v>36238</v>
      </c>
      <c r="B1057" s="32" t="n">
        <v>1220</v>
      </c>
      <c r="C1057" s="19">
        <f>IF(OR(B1057="",B1056=""),"",LN(B1057/B1056))</f>
        <v/>
      </c>
      <c r="D1057" s="16">
        <f>STDEV(C1038:C1057)*SQRT(252)</f>
        <v/>
      </c>
      <c r="E1057" s="32" t="n">
        <v>117.05</v>
      </c>
      <c r="F1057" s="19">
        <f>IF(OR(E1057="",E1056=""),"",LN(E1057/E1056))</f>
        <v/>
      </c>
      <c r="G1057" s="33" t="n">
        <v>8.279299999999999</v>
      </c>
      <c r="H1057" s="19">
        <f>IF(OR(G1057="",G1056=""),"",LN(G1057/G1056))</f>
        <v/>
      </c>
      <c r="I1057" s="32" t="n"/>
      <c r="J1057" s="32" t="n">
        <v>24.32</v>
      </c>
      <c r="K1057" s="32" t="n">
        <v>5.17</v>
      </c>
      <c r="L1057" s="32" t="n"/>
      <c r="M1057" s="32" t="n"/>
      <c r="N1057" s="32" t="n"/>
      <c r="O1057" s="32" t="n"/>
    </row>
    <row r="1058">
      <c r="A1058" s="31" t="n">
        <v>36241</v>
      </c>
      <c r="B1058" s="32" t="n">
        <v>1224</v>
      </c>
      <c r="C1058" s="19">
        <f>IF(OR(B1058="",B1057=""),"",LN(B1058/B1057))</f>
        <v/>
      </c>
      <c r="D1058" s="16">
        <f>STDEV(C1039:C1058)*SQRT(252)</f>
        <v/>
      </c>
      <c r="E1058" s="32" t="n">
        <v>118.14</v>
      </c>
      <c r="F1058" s="19">
        <f>IF(OR(E1058="",E1057=""),"",LN(E1058/E1057))</f>
        <v/>
      </c>
      <c r="G1058" s="33" t="n">
        <v>8.279199999999999</v>
      </c>
      <c r="H1058" s="19">
        <f>IF(OR(G1058="",G1057=""),"",LN(G1058/G1057))</f>
        <v/>
      </c>
      <c r="I1058" s="32" t="n"/>
      <c r="J1058" s="32" t="n">
        <v>25</v>
      </c>
      <c r="K1058" s="32" t="n">
        <v>5.21</v>
      </c>
      <c r="L1058" s="32" t="n"/>
      <c r="M1058" s="32" t="n"/>
      <c r="N1058" s="32" t="n"/>
      <c r="O1058" s="32" t="n"/>
    </row>
    <row r="1059">
      <c r="A1059" s="31" t="n">
        <v>36242</v>
      </c>
      <c r="B1059" s="32" t="n">
        <v>1226.5</v>
      </c>
      <c r="C1059" s="19">
        <f>IF(OR(B1059="",B1058=""),"",LN(B1059/B1058))</f>
        <v/>
      </c>
      <c r="D1059" s="16">
        <f>STDEV(C1040:C1059)*SQRT(252)</f>
        <v/>
      </c>
      <c r="E1059" s="32" t="n">
        <v>118.02</v>
      </c>
      <c r="F1059" s="19">
        <f>IF(OR(E1059="",E1058=""),"",LN(E1059/E1058))</f>
        <v/>
      </c>
      <c r="G1059" s="33" t="n">
        <v>8.279500000000001</v>
      </c>
      <c r="H1059" s="19">
        <f>IF(OR(G1059="",G1058=""),"",LN(G1059/G1058))</f>
        <v/>
      </c>
      <c r="I1059" s="32" t="n"/>
      <c r="J1059" s="32" t="n">
        <v>27.27</v>
      </c>
      <c r="K1059" s="32" t="n">
        <v>5.2</v>
      </c>
      <c r="L1059" s="32" t="n"/>
      <c r="M1059" s="32" t="n"/>
      <c r="N1059" s="32" t="n"/>
      <c r="O1059" s="32" t="n"/>
    </row>
    <row r="1060">
      <c r="A1060" s="31" t="n">
        <v>36243</v>
      </c>
      <c r="B1060" s="32" t="n">
        <v>1224.4</v>
      </c>
      <c r="C1060" s="19">
        <f>IF(OR(B1060="",B1059=""),"",LN(B1060/B1059))</f>
        <v/>
      </c>
      <c r="D1060" s="16">
        <f>STDEV(C1041:C1060)*SQRT(252)</f>
        <v/>
      </c>
      <c r="E1060" s="32" t="n">
        <v>117.35</v>
      </c>
      <c r="F1060" s="19">
        <f>IF(OR(E1060="",E1059=""),"",LN(E1060/E1059))</f>
        <v/>
      </c>
      <c r="G1060" s="33" t="n">
        <v>8.2796</v>
      </c>
      <c r="H1060" s="19">
        <f>IF(OR(G1060="",G1059=""),"",LN(G1060/G1059))</f>
        <v/>
      </c>
      <c r="I1060" s="32" t="n"/>
      <c r="J1060" s="32" t="n">
        <v>26.6</v>
      </c>
      <c r="K1060" s="32" t="n">
        <v>5.17</v>
      </c>
      <c r="L1060" s="32" t="n"/>
      <c r="M1060" s="32" t="n"/>
      <c r="N1060" s="32" t="n"/>
      <c r="O1060" s="32" t="n"/>
    </row>
    <row r="1061">
      <c r="A1061" s="31" t="n">
        <v>36244</v>
      </c>
      <c r="B1061" s="32" t="n">
        <v>1225</v>
      </c>
      <c r="C1061" s="19">
        <f>IF(OR(B1061="",B1060=""),"",LN(B1061/B1060))</f>
        <v/>
      </c>
      <c r="D1061" s="16">
        <f>STDEV(C1042:C1061)*SQRT(252)</f>
        <v/>
      </c>
      <c r="E1061" s="32" t="n">
        <v>118.05</v>
      </c>
      <c r="F1061" s="19">
        <f>IF(OR(E1061="",E1060=""),"",LN(E1061/E1060))</f>
        <v/>
      </c>
      <c r="G1061" s="33" t="n">
        <v>8.2798</v>
      </c>
      <c r="H1061" s="19">
        <f>IF(OR(G1061="",G1060=""),"",LN(G1061/G1060))</f>
        <v/>
      </c>
      <c r="I1061" s="32" t="n"/>
      <c r="J1061" s="32" t="n">
        <v>24.33</v>
      </c>
      <c r="K1061" s="32" t="n">
        <v>5.21</v>
      </c>
      <c r="L1061" s="32" t="n"/>
      <c r="M1061" s="32" t="n"/>
      <c r="N1061" s="32" t="n"/>
      <c r="O1061" s="32" t="n"/>
    </row>
    <row r="1062">
      <c r="A1062" s="31" t="n">
        <v>36245</v>
      </c>
      <c r="B1062" s="32" t="n">
        <v>1223.7</v>
      </c>
      <c r="C1062" s="19">
        <f>IF(OR(B1062="",B1061=""),"",LN(B1062/B1061))</f>
        <v/>
      </c>
      <c r="D1062" s="16">
        <f>STDEV(C1043:C1062)*SQRT(252)</f>
        <v/>
      </c>
      <c r="E1062" s="32" t="n">
        <v>120.3</v>
      </c>
      <c r="F1062" s="19">
        <f>IF(OR(E1062="",E1061=""),"",LN(E1062/E1061))</f>
        <v/>
      </c>
      <c r="G1062" s="33" t="n">
        <v>8.279999999999999</v>
      </c>
      <c r="H1062" s="19">
        <f>IF(OR(G1062="",G1061=""),"",LN(G1062/G1061))</f>
        <v/>
      </c>
      <c r="I1062" s="32" t="n"/>
      <c r="J1062" s="32" t="n">
        <v>24.04</v>
      </c>
      <c r="K1062" s="32" t="n">
        <v>5.21</v>
      </c>
      <c r="L1062" s="32" t="n"/>
      <c r="M1062" s="32" t="n"/>
      <c r="N1062" s="32" t="n"/>
      <c r="O1062" s="32" t="n"/>
    </row>
    <row r="1063">
      <c r="A1063" s="31" t="n">
        <v>36248</v>
      </c>
      <c r="B1063" s="32" t="n">
        <v>1226.2</v>
      </c>
      <c r="C1063" s="19">
        <f>IF(OR(B1063="",B1062=""),"",LN(B1063/B1062))</f>
        <v/>
      </c>
      <c r="D1063" s="16">
        <f>STDEV(C1044:C1063)*SQRT(252)</f>
        <v/>
      </c>
      <c r="E1063" s="32" t="n">
        <v>119.78</v>
      </c>
      <c r="F1063" s="19">
        <f>IF(OR(E1063="",E1062=""),"",LN(E1063/E1062))</f>
        <v/>
      </c>
      <c r="G1063" s="33" t="n">
        <v>8.2797</v>
      </c>
      <c r="H1063" s="19">
        <f>IF(OR(G1063="",G1062=""),"",LN(G1063/G1062))</f>
        <v/>
      </c>
      <c r="I1063" s="32" t="n"/>
      <c r="J1063" s="32" t="n">
        <v>23.54</v>
      </c>
      <c r="K1063" s="32" t="n">
        <v>5.28</v>
      </c>
      <c r="L1063" s="32" t="n"/>
      <c r="M1063" s="32" t="n"/>
      <c r="N1063" s="32" t="n"/>
      <c r="O1063" s="32" t="n"/>
    </row>
    <row r="1064">
      <c r="A1064" s="31" t="n">
        <v>36249</v>
      </c>
      <c r="B1064" s="32" t="n">
        <v>1230</v>
      </c>
      <c r="C1064" s="19">
        <f>IF(OR(B1064="",B1063=""),"",LN(B1064/B1063))</f>
        <v/>
      </c>
      <c r="D1064" s="16">
        <f>STDEV(C1045:C1064)*SQRT(252)</f>
        <v/>
      </c>
      <c r="E1064" s="32" t="n">
        <v>120.1</v>
      </c>
      <c r="F1064" s="19">
        <f>IF(OR(E1064="",E1063=""),"",LN(E1064/E1063))</f>
        <v/>
      </c>
      <c r="G1064" s="33" t="n">
        <v>8.279999999999999</v>
      </c>
      <c r="H1064" s="19">
        <f>IF(OR(G1064="",G1063=""),"",LN(G1064/G1063))</f>
        <v/>
      </c>
      <c r="I1064" s="32" t="n"/>
      <c r="J1064" s="32" t="n">
        <v>22.73</v>
      </c>
      <c r="K1064" s="32" t="n">
        <v>5.21</v>
      </c>
      <c r="L1064" s="32" t="n"/>
      <c r="M1064" s="32" t="n"/>
      <c r="N1064" s="32" t="n"/>
      <c r="O1064" s="32" t="n"/>
    </row>
    <row r="1065">
      <c r="A1065" s="31" t="n">
        <v>36250</v>
      </c>
      <c r="B1065" s="32" t="n">
        <v>1228</v>
      </c>
      <c r="C1065" s="19">
        <f>IF(OR(B1065="",B1064=""),"",LN(B1065/B1064))</f>
        <v/>
      </c>
      <c r="D1065" s="16">
        <f>STDEV(C1046:C1065)*SQRT(252)</f>
        <v/>
      </c>
      <c r="E1065" s="32" t="n">
        <v>118.43</v>
      </c>
      <c r="F1065" s="19">
        <f>IF(OR(E1065="",E1064=""),"",LN(E1065/E1064))</f>
        <v/>
      </c>
      <c r="G1065" s="33" t="n">
        <v>8.279999999999999</v>
      </c>
      <c r="H1065" s="19">
        <f>IF(OR(G1065="",G1064=""),"",LN(G1065/G1064))</f>
        <v/>
      </c>
      <c r="I1065" s="32" t="n"/>
      <c r="J1065" s="32" t="n">
        <v>23.26</v>
      </c>
      <c r="K1065" s="32" t="n">
        <v>5.25</v>
      </c>
      <c r="L1065" s="32" t="n"/>
      <c r="M1065" s="32" t="n"/>
      <c r="N1065" s="32" t="n"/>
      <c r="O1065" s="32" t="n"/>
    </row>
    <row r="1066">
      <c r="A1066" s="31" t="n">
        <v>36251</v>
      </c>
      <c r="B1066" s="32" t="n">
        <v>1225</v>
      </c>
      <c r="C1066" s="19">
        <f>IF(OR(B1066="",B1065=""),"",LN(B1066/B1065))</f>
        <v/>
      </c>
      <c r="D1066" s="16">
        <f>STDEV(C1047:C1066)*SQRT(252)</f>
        <v/>
      </c>
      <c r="E1066" s="32" t="n">
        <v>120.19</v>
      </c>
      <c r="F1066" s="19">
        <f>IF(OR(E1066="",E1065=""),"",LN(E1066/E1065))</f>
        <v/>
      </c>
      <c r="G1066" s="33" t="n">
        <v>8.2796</v>
      </c>
      <c r="H1066" s="19">
        <f>IF(OR(G1066="",G1065=""),"",LN(G1066/G1065))</f>
        <v/>
      </c>
      <c r="I1066" s="32" t="n"/>
      <c r="J1066" s="32" t="n">
        <v>22.06</v>
      </c>
      <c r="K1066" s="32" t="n">
        <v>5.27</v>
      </c>
      <c r="L1066" s="32" t="n"/>
      <c r="M1066" s="32" t="n"/>
      <c r="N1066" s="32" t="n"/>
      <c r="O1066" s="32" t="n"/>
    </row>
    <row r="1067">
      <c r="A1067" s="31" t="n">
        <v>36252</v>
      </c>
      <c r="B1067" s="32" t="n">
        <v>1225.2</v>
      </c>
      <c r="C1067" s="19">
        <f>IF(OR(B1067="",B1066=""),"",LN(B1067/B1066))</f>
        <v/>
      </c>
      <c r="D1067" s="16">
        <f>STDEV(C1048:C1067)*SQRT(252)</f>
        <v/>
      </c>
      <c r="E1067" s="32" t="n">
        <v>120.6</v>
      </c>
      <c r="F1067" s="19">
        <f>IF(OR(E1067="",E1066=""),"",LN(E1067/E1066))</f>
        <v/>
      </c>
      <c r="G1067" s="33" t="n">
        <v>8.279400000000001</v>
      </c>
      <c r="H1067" s="19">
        <f>IF(OR(G1067="",G1066=""),"",LN(G1067/G1066))</f>
        <v/>
      </c>
      <c r="I1067" s="32" t="n"/>
      <c r="J1067" s="32" t="n"/>
      <c r="K1067" s="32" t="n">
        <v>5.2</v>
      </c>
      <c r="L1067" s="32" t="n"/>
      <c r="M1067" s="32" t="n"/>
      <c r="N1067" s="32" t="n"/>
      <c r="O1067" s="32" t="n"/>
    </row>
    <row r="1068">
      <c r="A1068" s="31" t="n">
        <v>36255</v>
      </c>
      <c r="B1068" s="32" t="n">
        <v>1228</v>
      </c>
      <c r="C1068" s="19">
        <f>IF(OR(B1068="",B1067=""),"",LN(B1068/B1067))</f>
        <v/>
      </c>
      <c r="D1068" s="16">
        <f>STDEV(C1049:C1068)*SQRT(252)</f>
        <v/>
      </c>
      <c r="E1068" s="32" t="n">
        <v>122</v>
      </c>
      <c r="F1068" s="19">
        <f>IF(OR(E1068="",E1067=""),"",LN(E1068/E1067))</f>
        <v/>
      </c>
      <c r="G1068" s="33" t="n">
        <v>8.279500000000001</v>
      </c>
      <c r="H1068" s="19">
        <f>IF(OR(G1068="",G1067=""),"",LN(G1068/G1067))</f>
        <v/>
      </c>
      <c r="I1068" s="32" t="n"/>
      <c r="J1068" s="32" t="n">
        <v>22.19</v>
      </c>
      <c r="K1068" s="32" t="n">
        <v>5.2</v>
      </c>
      <c r="L1068" s="32" t="n"/>
      <c r="M1068" s="32" t="n"/>
      <c r="N1068" s="32" t="n"/>
      <c r="O1068" s="32" t="n"/>
    </row>
    <row r="1069">
      <c r="A1069" s="31" t="n">
        <v>36256</v>
      </c>
      <c r="B1069" s="32" t="n">
        <v>1231</v>
      </c>
      <c r="C1069" s="19">
        <f>IF(OR(B1069="",B1068=""),"",LN(B1069/B1068))</f>
        <v/>
      </c>
      <c r="D1069" s="16">
        <f>STDEV(C1050:C1069)*SQRT(252)</f>
        <v/>
      </c>
      <c r="E1069" s="32" t="n">
        <v>120.74</v>
      </c>
      <c r="F1069" s="19">
        <f>IF(OR(E1069="",E1068=""),"",LN(E1069/E1068))</f>
        <v/>
      </c>
      <c r="G1069" s="33" t="n">
        <v>8.2797</v>
      </c>
      <c r="H1069" s="19">
        <f>IF(OR(G1069="",G1068=""),"",LN(G1069/G1068))</f>
        <v/>
      </c>
      <c r="I1069" s="32" t="n"/>
      <c r="J1069" s="32" t="n">
        <v>22.65</v>
      </c>
      <c r="K1069" s="32" t="n">
        <v>5.13</v>
      </c>
      <c r="L1069" s="32" t="n"/>
      <c r="M1069" s="32" t="n"/>
      <c r="N1069" s="32" t="n"/>
      <c r="O1069" s="32" t="n"/>
    </row>
    <row r="1070">
      <c r="A1070" s="31" t="n">
        <v>36257</v>
      </c>
      <c r="B1070" s="32" t="n">
        <v>1223</v>
      </c>
      <c r="C1070" s="19">
        <f>IF(OR(B1070="",B1069=""),"",LN(B1070/B1069))</f>
        <v/>
      </c>
      <c r="D1070" s="16">
        <f>STDEV(C1051:C1070)*SQRT(252)</f>
        <v/>
      </c>
      <c r="E1070" s="32" t="n">
        <v>121.34</v>
      </c>
      <c r="F1070" s="19">
        <f>IF(OR(E1070="",E1069=""),"",LN(E1070/E1069))</f>
        <v/>
      </c>
      <c r="G1070" s="33" t="n">
        <v>8.2797</v>
      </c>
      <c r="H1070" s="19">
        <f>IF(OR(G1070="",G1069=""),"",LN(G1070/G1069))</f>
        <v/>
      </c>
      <c r="I1070" s="32" t="n"/>
      <c r="J1070" s="32" t="n">
        <v>22.81</v>
      </c>
      <c r="K1070" s="32" t="n">
        <v>5.14</v>
      </c>
      <c r="L1070" s="32" t="n"/>
      <c r="M1070" s="32" t="n"/>
      <c r="N1070" s="32" t="n"/>
      <c r="O1070" s="32" t="n"/>
    </row>
    <row r="1071">
      <c r="A1071" s="31" t="n">
        <v>36258</v>
      </c>
      <c r="B1071" s="32" t="n">
        <v>1227</v>
      </c>
      <c r="C1071" s="19">
        <f>IF(OR(B1071="",B1070=""),"",LN(B1071/B1070))</f>
        <v/>
      </c>
      <c r="D1071" s="16">
        <f>STDEV(C1052:C1071)*SQRT(252)</f>
        <v/>
      </c>
      <c r="E1071" s="32" t="n">
        <v>120.85</v>
      </c>
      <c r="F1071" s="19">
        <f>IF(OR(E1071="",E1070=""),"",LN(E1071/E1070))</f>
        <v/>
      </c>
      <c r="G1071" s="33" t="n">
        <v>8.2799</v>
      </c>
      <c r="H1071" s="19">
        <f>IF(OR(G1071="",G1070=""),"",LN(G1071/G1070))</f>
        <v/>
      </c>
      <c r="I1071" s="32" t="n"/>
      <c r="J1071" s="32" t="n">
        <v>22.59</v>
      </c>
      <c r="K1071" s="32" t="n">
        <v>5.03</v>
      </c>
      <c r="L1071" s="32" t="n"/>
      <c r="M1071" s="32" t="n"/>
      <c r="N1071" s="32" t="n"/>
      <c r="O1071" s="32" t="n"/>
    </row>
    <row r="1072">
      <c r="A1072" s="31" t="n">
        <v>36259</v>
      </c>
      <c r="B1072" s="32" t="n">
        <v>1226</v>
      </c>
      <c r="C1072" s="19">
        <f>IF(OR(B1072="",B1071=""),"",LN(B1072/B1071))</f>
        <v/>
      </c>
      <c r="D1072" s="16">
        <f>STDEV(C1053:C1072)*SQRT(252)</f>
        <v/>
      </c>
      <c r="E1072" s="32" t="n">
        <v>121.09</v>
      </c>
      <c r="F1072" s="19">
        <f>IF(OR(E1072="",E1071=""),"",LN(E1072/E1071))</f>
        <v/>
      </c>
      <c r="G1072" s="33" t="n">
        <v>8.2797</v>
      </c>
      <c r="H1072" s="19">
        <f>IF(OR(G1072="",G1071=""),"",LN(G1072/G1071))</f>
        <v/>
      </c>
      <c r="I1072" s="32" t="n"/>
      <c r="J1072" s="32" t="n">
        <v>21.77</v>
      </c>
      <c r="K1072" s="32" t="n">
        <v>5.05</v>
      </c>
      <c r="L1072" s="32" t="n"/>
      <c r="M1072" s="32" t="n"/>
      <c r="N1072" s="32" t="n"/>
      <c r="O1072" s="32" t="n"/>
    </row>
    <row r="1073">
      <c r="A1073" s="31" t="n">
        <v>36262</v>
      </c>
      <c r="B1073" s="32" t="n">
        <v>1225</v>
      </c>
      <c r="C1073" s="19">
        <f>IF(OR(B1073="",B1072=""),"",LN(B1073/B1072))</f>
        <v/>
      </c>
      <c r="D1073" s="16">
        <f>STDEV(C1054:C1073)*SQRT(252)</f>
        <v/>
      </c>
      <c r="E1073" s="32" t="n">
        <v>120.14</v>
      </c>
      <c r="F1073" s="19">
        <f>IF(OR(E1073="",E1072=""),"",LN(E1073/E1072))</f>
        <v/>
      </c>
      <c r="G1073" s="33" t="n">
        <v>8.2797</v>
      </c>
      <c r="H1073" s="19">
        <f>IF(OR(G1073="",G1072=""),"",LN(G1073/G1072))</f>
        <v/>
      </c>
      <c r="I1073" s="32" t="n"/>
      <c r="J1073" s="32" t="n">
        <v>21.93</v>
      </c>
      <c r="K1073" s="32" t="n">
        <v>5.06</v>
      </c>
      <c r="L1073" s="32" t="n"/>
      <c r="M1073" s="32" t="n"/>
      <c r="N1073" s="32" t="n"/>
      <c r="O1073" s="32" t="n"/>
    </row>
    <row r="1074">
      <c r="A1074" s="31" t="n">
        <v>36263</v>
      </c>
      <c r="B1074" s="32" t="n">
        <v>1223</v>
      </c>
      <c r="C1074" s="19">
        <f>IF(OR(B1074="",B1073=""),"",LN(B1074/B1073))</f>
        <v/>
      </c>
      <c r="D1074" s="16">
        <f>STDEV(C1055:C1074)*SQRT(252)</f>
        <v/>
      </c>
      <c r="E1074" s="32" t="n">
        <v>120.04</v>
      </c>
      <c r="F1074" s="19">
        <f>IF(OR(E1074="",E1073=""),"",LN(E1074/E1073))</f>
        <v/>
      </c>
      <c r="G1074" s="33" t="n">
        <v>8.2797</v>
      </c>
      <c r="H1074" s="19">
        <f>IF(OR(G1074="",G1073=""),"",LN(G1074/G1073))</f>
        <v/>
      </c>
      <c r="I1074" s="32" t="n"/>
      <c r="J1074" s="32" t="n">
        <v>22.73</v>
      </c>
      <c r="K1074" s="32" t="n">
        <v>5.12</v>
      </c>
      <c r="L1074" s="32" t="n"/>
      <c r="M1074" s="32" t="n"/>
      <c r="N1074" s="32" t="n"/>
      <c r="O1074" s="32" t="n"/>
    </row>
    <row r="1075">
      <c r="A1075" s="31" t="n">
        <v>36264</v>
      </c>
      <c r="B1075" s="32" t="n">
        <v>1220</v>
      </c>
      <c r="C1075" s="19">
        <f>IF(OR(B1075="",B1074=""),"",LN(B1075/B1074))</f>
        <v/>
      </c>
      <c r="D1075" s="16">
        <f>STDEV(C1056:C1075)*SQRT(252)</f>
        <v/>
      </c>
      <c r="E1075" s="32" t="n">
        <v>118.89</v>
      </c>
      <c r="F1075" s="19">
        <f>IF(OR(E1075="",E1074=""),"",LN(E1075/E1074))</f>
        <v/>
      </c>
      <c r="G1075" s="33" t="n">
        <v>8.279400000000001</v>
      </c>
      <c r="H1075" s="19">
        <f>IF(OR(G1075="",G1074=""),"",LN(G1075/G1074))</f>
        <v/>
      </c>
      <c r="I1075" s="32" t="n"/>
      <c r="J1075" s="32" t="n">
        <v>24.94</v>
      </c>
      <c r="K1075" s="32" t="n">
        <v>5.13</v>
      </c>
      <c r="L1075" s="32" t="n"/>
      <c r="M1075" s="32" t="n"/>
      <c r="N1075" s="32" t="n"/>
      <c r="O1075" s="32" t="n"/>
    </row>
    <row r="1076">
      <c r="A1076" s="31" t="n">
        <v>36265</v>
      </c>
      <c r="B1076" s="32" t="n">
        <v>1220</v>
      </c>
      <c r="C1076" s="19">
        <f>IF(OR(B1076="",B1075=""),"",LN(B1076/B1075))</f>
        <v/>
      </c>
      <c r="D1076" s="16">
        <f>STDEV(C1057:C1076)*SQRT(252)</f>
        <v/>
      </c>
      <c r="E1076" s="32" t="n">
        <v>119.04</v>
      </c>
      <c r="F1076" s="19">
        <f>IF(OR(E1076="",E1075=""),"",LN(E1076/E1075))</f>
        <v/>
      </c>
      <c r="G1076" s="33" t="n">
        <v>8.2789</v>
      </c>
      <c r="H1076" s="19">
        <f>IF(OR(G1076="",G1075=""),"",LN(G1076/G1075))</f>
        <v/>
      </c>
      <c r="I1076" s="32" t="n"/>
      <c r="J1076" s="32" t="n">
        <v>23.93</v>
      </c>
      <c r="K1076" s="32" t="n">
        <v>5.18</v>
      </c>
      <c r="L1076" s="32" t="n"/>
      <c r="M1076" s="32" t="n"/>
      <c r="N1076" s="32" t="n"/>
      <c r="O1076" s="32" t="n"/>
    </row>
    <row r="1077">
      <c r="A1077" s="31" t="n">
        <v>36266</v>
      </c>
      <c r="B1077" s="32" t="n">
        <v>1221</v>
      </c>
      <c r="C1077" s="19">
        <f>IF(OR(B1077="",B1076=""),"",LN(B1077/B1076))</f>
        <v/>
      </c>
      <c r="D1077" s="16">
        <f>STDEV(C1058:C1077)*SQRT(252)</f>
        <v/>
      </c>
      <c r="E1077" s="32" t="n">
        <v>117.86</v>
      </c>
      <c r="F1077" s="19">
        <f>IF(OR(E1077="",E1076=""),"",LN(E1077/E1076))</f>
        <v/>
      </c>
      <c r="G1077" s="33" t="n">
        <v>8.278700000000001</v>
      </c>
      <c r="H1077" s="19">
        <f>IF(OR(G1077="",G1076=""),"",LN(G1077/G1076))</f>
        <v/>
      </c>
      <c r="I1077" s="32" t="n"/>
      <c r="J1077" s="32" t="n">
        <v>23.9</v>
      </c>
      <c r="K1077" s="32" t="n">
        <v>5.23</v>
      </c>
      <c r="L1077" s="32" t="n"/>
      <c r="M1077" s="32" t="n"/>
      <c r="N1077" s="32" t="n"/>
      <c r="O1077" s="32" t="n"/>
    </row>
    <row r="1078">
      <c r="A1078" s="31" t="n">
        <v>36269</v>
      </c>
      <c r="B1078" s="32" t="n">
        <v>1215</v>
      </c>
      <c r="C1078" s="19">
        <f>IF(OR(B1078="",B1077=""),"",LN(B1078/B1077))</f>
        <v/>
      </c>
      <c r="D1078" s="16">
        <f>STDEV(C1059:C1078)*SQRT(252)</f>
        <v/>
      </c>
      <c r="E1078" s="32" t="n">
        <v>117.99</v>
      </c>
      <c r="F1078" s="19">
        <f>IF(OR(E1078="",E1077=""),"",LN(E1078/E1077))</f>
        <v/>
      </c>
      <c r="G1078" s="33" t="n">
        <v>8.278700000000001</v>
      </c>
      <c r="H1078" s="19">
        <f>IF(OR(G1078="",G1077=""),"",LN(G1078/G1077))</f>
        <v/>
      </c>
      <c r="I1078" s="32" t="n"/>
      <c r="J1078" s="32" t="n">
        <v>26.42</v>
      </c>
      <c r="K1078" s="32" t="n">
        <v>5.18</v>
      </c>
      <c r="L1078" s="32" t="n"/>
      <c r="M1078" s="32" t="n"/>
      <c r="N1078" s="32" t="n"/>
      <c r="O1078" s="32" t="n"/>
    </row>
    <row r="1079">
      <c r="A1079" s="31" t="n">
        <v>36270</v>
      </c>
      <c r="B1079" s="32" t="n">
        <v>1200</v>
      </c>
      <c r="C1079" s="19">
        <f>IF(OR(B1079="",B1078=""),"",LN(B1079/B1078))</f>
        <v/>
      </c>
      <c r="D1079" s="16">
        <f>STDEV(C1060:C1079)*SQRT(252)</f>
        <v/>
      </c>
      <c r="E1079" s="32" t="n">
        <v>118.18</v>
      </c>
      <c r="F1079" s="19">
        <f>IF(OR(E1079="",E1078=""),"",LN(E1079/E1078))</f>
        <v/>
      </c>
      <c r="G1079" s="33" t="n">
        <v>8.2783</v>
      </c>
      <c r="H1079" s="19">
        <f>IF(OR(G1079="",G1078=""),"",LN(G1079/G1078))</f>
        <v/>
      </c>
      <c r="I1079" s="32" t="n"/>
      <c r="J1079" s="32" t="n">
        <v>25.02</v>
      </c>
      <c r="K1079" s="32" t="n">
        <v>5.16</v>
      </c>
      <c r="L1079" s="32" t="n"/>
      <c r="M1079" s="32" t="n"/>
      <c r="N1079" s="32" t="n"/>
      <c r="O1079" s="32" t="n"/>
    </row>
    <row r="1080">
      <c r="A1080" s="31" t="n">
        <v>36271</v>
      </c>
      <c r="B1080" s="32" t="n">
        <v>1195</v>
      </c>
      <c r="C1080" s="19">
        <f>IF(OR(B1080="",B1079=""),"",LN(B1080/B1079))</f>
        <v/>
      </c>
      <c r="D1080" s="16">
        <f>STDEV(C1061:C1080)*SQRT(252)</f>
        <v/>
      </c>
      <c r="E1080" s="32" t="n">
        <v>119.76</v>
      </c>
      <c r="F1080" s="19">
        <f>IF(OR(E1080="",E1079=""),"",LN(E1080/E1079))</f>
        <v/>
      </c>
      <c r="G1080" s="33" t="n">
        <v>8.2783</v>
      </c>
      <c r="H1080" s="19">
        <f>IF(OR(G1080="",G1079=""),"",LN(G1080/G1079))</f>
        <v/>
      </c>
      <c r="I1080" s="32" t="n"/>
      <c r="J1080" s="32" t="n">
        <v>23.31</v>
      </c>
      <c r="K1080" s="32" t="n">
        <v>5.17</v>
      </c>
      <c r="L1080" s="32" t="n"/>
      <c r="M1080" s="32" t="n"/>
      <c r="N1080" s="32" t="n"/>
      <c r="O1080" s="32" t="n"/>
    </row>
    <row r="1081">
      <c r="A1081" s="31" t="n">
        <v>36272</v>
      </c>
      <c r="B1081" s="32" t="n">
        <v>1198</v>
      </c>
      <c r="C1081" s="19">
        <f>IF(OR(B1081="",B1080=""),"",LN(B1081/B1080))</f>
        <v/>
      </c>
      <c r="D1081" s="16">
        <f>STDEV(C1062:C1081)*SQRT(252)</f>
        <v/>
      </c>
      <c r="E1081" s="32" t="n">
        <v>119.84</v>
      </c>
      <c r="F1081" s="19">
        <f>IF(OR(E1081="",E1080=""),"",LN(E1081/E1080))</f>
        <v/>
      </c>
      <c r="G1081" s="33" t="n">
        <v>8.2783</v>
      </c>
      <c r="H1081" s="19">
        <f>IF(OR(G1081="",G1080=""),"",LN(G1081/G1080))</f>
        <v/>
      </c>
      <c r="I1081" s="32" t="n"/>
      <c r="J1081" s="32" t="n">
        <v>22.62</v>
      </c>
      <c r="K1081" s="32" t="n">
        <v>5.25</v>
      </c>
      <c r="L1081" s="32" t="n"/>
      <c r="M1081" s="32" t="n"/>
      <c r="N1081" s="32" t="n"/>
      <c r="O1081" s="32" t="n"/>
    </row>
    <row r="1082">
      <c r="A1082" s="31" t="n">
        <v>36273</v>
      </c>
      <c r="B1082" s="32" t="n">
        <v>1195</v>
      </c>
      <c r="C1082" s="19">
        <f>IF(OR(B1082="",B1081=""),"",LN(B1082/B1081))</f>
        <v/>
      </c>
      <c r="D1082" s="16">
        <f>STDEV(C1063:C1082)*SQRT(252)</f>
        <v/>
      </c>
      <c r="E1082" s="32" t="n">
        <v>119.26</v>
      </c>
      <c r="F1082" s="19">
        <f>IF(OR(E1082="",E1081=""),"",LN(E1082/E1081))</f>
        <v/>
      </c>
      <c r="G1082" s="33" t="n">
        <v>8.2784</v>
      </c>
      <c r="H1082" s="19">
        <f>IF(OR(G1082="",G1081=""),"",LN(G1082/G1081))</f>
        <v/>
      </c>
      <c r="I1082" s="32" t="n"/>
      <c r="J1082" s="32" t="n">
        <v>22.76</v>
      </c>
      <c r="K1082" s="32" t="n">
        <v>5.26</v>
      </c>
      <c r="L1082" s="32" t="n"/>
      <c r="M1082" s="32" t="n"/>
      <c r="N1082" s="32" t="n"/>
      <c r="O1082" s="32" t="n"/>
    </row>
    <row r="1083">
      <c r="A1083" s="31" t="n">
        <v>36276</v>
      </c>
      <c r="B1083" s="32" t="n">
        <v>1190</v>
      </c>
      <c r="C1083" s="19">
        <f>IF(OR(B1083="",B1082=""),"",LN(B1083/B1082))</f>
        <v/>
      </c>
      <c r="D1083" s="16">
        <f>STDEV(C1064:C1083)*SQRT(252)</f>
        <v/>
      </c>
      <c r="E1083" s="32" t="n">
        <v>119.13</v>
      </c>
      <c r="F1083" s="19">
        <f>IF(OR(E1083="",E1082=""),"",LN(E1083/E1082))</f>
        <v/>
      </c>
      <c r="G1083" s="33" t="n">
        <v>8.279299999999999</v>
      </c>
      <c r="H1083" s="19">
        <f>IF(OR(G1083="",G1082=""),"",LN(G1083/G1082))</f>
        <v/>
      </c>
      <c r="I1083" s="32" t="n"/>
      <c r="J1083" s="32" t="n">
        <v>23.53</v>
      </c>
      <c r="K1083" s="32" t="n">
        <v>5.23</v>
      </c>
      <c r="L1083" s="32" t="n"/>
      <c r="M1083" s="32" t="n"/>
      <c r="N1083" s="32" t="n"/>
      <c r="O1083" s="32" t="n"/>
    </row>
    <row r="1084">
      <c r="A1084" s="31" t="n">
        <v>36277</v>
      </c>
      <c r="B1084" s="32" t="n">
        <v>1185</v>
      </c>
      <c r="C1084" s="19">
        <f>IF(OR(B1084="",B1083=""),"",LN(B1084/B1083))</f>
        <v/>
      </c>
      <c r="D1084" s="16">
        <f>STDEV(C1065:C1084)*SQRT(252)</f>
        <v/>
      </c>
      <c r="E1084" s="32" t="n">
        <v>120.23</v>
      </c>
      <c r="F1084" s="19">
        <f>IF(OR(E1084="",E1083=""),"",LN(E1084/E1083))</f>
        <v/>
      </c>
      <c r="G1084" s="33" t="n">
        <v>8.279400000000001</v>
      </c>
      <c r="H1084" s="19">
        <f>IF(OR(G1084="",G1083=""),"",LN(G1084/G1083))</f>
        <v/>
      </c>
      <c r="I1084" s="32" t="n"/>
      <c r="J1084" s="32" t="n">
        <v>23.36</v>
      </c>
      <c r="K1084" s="32" t="n">
        <v>5.22</v>
      </c>
      <c r="L1084" s="32" t="n"/>
      <c r="M1084" s="32" t="n"/>
      <c r="N1084" s="32" t="n"/>
      <c r="O1084" s="32" t="n"/>
    </row>
    <row r="1085">
      <c r="A1085" s="31" t="n">
        <v>36278</v>
      </c>
      <c r="B1085" s="32" t="n">
        <v>1182</v>
      </c>
      <c r="C1085" s="19">
        <f>IF(OR(B1085="",B1084=""),"",LN(B1085/B1084))</f>
        <v/>
      </c>
      <c r="D1085" s="16">
        <f>STDEV(C1066:C1085)*SQRT(252)</f>
        <v/>
      </c>
      <c r="E1085" s="32" t="n">
        <v>119.13</v>
      </c>
      <c r="F1085" s="19">
        <f>IF(OR(E1085="",E1084=""),"",LN(E1085/E1084))</f>
        <v/>
      </c>
      <c r="G1085" s="33" t="n">
        <v>8.2791</v>
      </c>
      <c r="H1085" s="19">
        <f>IF(OR(G1085="",G1084=""),"",LN(G1085/G1084))</f>
        <v/>
      </c>
      <c r="I1085" s="32" t="n"/>
      <c r="J1085" s="32" t="n">
        <v>24.4</v>
      </c>
      <c r="K1085" s="32" t="n">
        <v>5.27</v>
      </c>
      <c r="L1085" s="32" t="n"/>
      <c r="M1085" s="32" t="n"/>
      <c r="N1085" s="32" t="n"/>
      <c r="O1085" s="32" t="n"/>
    </row>
    <row r="1086">
      <c r="A1086" s="31" t="n">
        <v>36279</v>
      </c>
      <c r="B1086" s="32" t="n">
        <v>1176</v>
      </c>
      <c r="C1086" s="19">
        <f>IF(OR(B1086="",B1085=""),"",LN(B1086/B1085))</f>
        <v/>
      </c>
      <c r="D1086" s="16">
        <f>STDEV(C1067:C1086)*SQRT(252)</f>
        <v/>
      </c>
      <c r="E1086" s="32" t="n">
        <v>119.26</v>
      </c>
      <c r="F1086" s="19">
        <f>IF(OR(E1086="",E1085=""),"",LN(E1086/E1085))</f>
        <v/>
      </c>
      <c r="G1086" s="33" t="n">
        <v>8.279400000000001</v>
      </c>
      <c r="H1086" s="19">
        <f>IF(OR(G1086="",G1085=""),"",LN(G1086/G1085))</f>
        <v/>
      </c>
      <c r="I1086" s="32" t="n"/>
      <c r="J1086" s="32" t="n">
        <v>25.06</v>
      </c>
      <c r="K1086" s="32" t="n">
        <v>5.22</v>
      </c>
      <c r="L1086" s="32" t="n"/>
      <c r="M1086" s="32" t="n"/>
      <c r="N1086" s="32" t="n"/>
      <c r="O1086" s="32" t="n"/>
    </row>
    <row r="1087">
      <c r="A1087" s="31" t="n">
        <v>36280</v>
      </c>
      <c r="B1087" s="32" t="n">
        <v>1189</v>
      </c>
      <c r="C1087" s="19">
        <f>IF(OR(B1087="",B1086=""),"",LN(B1087/B1086))</f>
        <v/>
      </c>
      <c r="D1087" s="16">
        <f>STDEV(C1068:C1087)*SQRT(252)</f>
        <v/>
      </c>
      <c r="E1087" s="32" t="n">
        <v>119.43</v>
      </c>
      <c r="F1087" s="19">
        <f>IF(OR(E1087="",E1086=""),"",LN(E1087/E1086))</f>
        <v/>
      </c>
      <c r="G1087" s="33" t="n">
        <v>8.279</v>
      </c>
      <c r="H1087" s="19">
        <f>IF(OR(G1087="",G1086=""),"",LN(G1087/G1086))</f>
        <v/>
      </c>
      <c r="I1087" s="32" t="n"/>
      <c r="J1087" s="32" t="n">
        <v>25.07</v>
      </c>
      <c r="K1087" s="32" t="n">
        <v>5.36</v>
      </c>
      <c r="L1087" s="32" t="n"/>
      <c r="M1087" s="32" t="n"/>
      <c r="N1087" s="32" t="n"/>
      <c r="O1087" s="32" t="n"/>
    </row>
    <row r="1088">
      <c r="A1088" s="31" t="n">
        <v>36283</v>
      </c>
      <c r="B1088" s="32" t="n">
        <v>1191</v>
      </c>
      <c r="C1088" s="19">
        <f>IF(OR(B1088="",B1087=""),"",LN(B1088/B1087))</f>
        <v/>
      </c>
      <c r="D1088" s="16">
        <f>STDEV(C1069:C1088)*SQRT(252)</f>
        <v/>
      </c>
      <c r="E1088" s="32" t="n">
        <v>120.14</v>
      </c>
      <c r="F1088" s="19">
        <f>IF(OR(E1088="",E1087=""),"",LN(E1088/E1087))</f>
        <v/>
      </c>
      <c r="G1088" s="33" t="n">
        <v>8.279</v>
      </c>
      <c r="H1088" s="19">
        <f>IF(OR(G1088="",G1087=""),"",LN(G1088/G1087))</f>
        <v/>
      </c>
      <c r="I1088" s="32" t="n"/>
      <c r="J1088" s="32" t="n">
        <v>24.15</v>
      </c>
      <c r="K1088" s="32" t="n">
        <v>5.38</v>
      </c>
      <c r="L1088" s="32" t="n"/>
      <c r="M1088" s="32" t="n"/>
      <c r="N1088" s="32" t="n"/>
      <c r="O1088" s="32" t="n"/>
    </row>
    <row r="1089">
      <c r="A1089" s="31" t="n">
        <v>36284</v>
      </c>
      <c r="B1089" s="32" t="n">
        <v>1197.1</v>
      </c>
      <c r="C1089" s="19">
        <f>IF(OR(B1089="",B1088=""),"",LN(B1089/B1088))</f>
        <v/>
      </c>
      <c r="D1089" s="16">
        <f>STDEV(C1070:C1089)*SQRT(252)</f>
        <v/>
      </c>
      <c r="E1089" s="32" t="n">
        <v>120.94</v>
      </c>
      <c r="F1089" s="19">
        <f>IF(OR(E1089="",E1088=""),"",LN(E1089/E1088))</f>
        <v/>
      </c>
      <c r="G1089" s="33" t="n">
        <v>8.2789</v>
      </c>
      <c r="H1089" s="19">
        <f>IF(OR(G1089="",G1088=""),"",LN(G1089/G1088))</f>
        <v/>
      </c>
      <c r="I1089" s="32" t="n"/>
      <c r="J1089" s="32" t="n">
        <v>25.62</v>
      </c>
      <c r="K1089" s="32" t="n">
        <v>5.42</v>
      </c>
      <c r="L1089" s="32" t="n"/>
      <c r="M1089" s="32" t="n"/>
      <c r="N1089" s="32" t="n"/>
      <c r="O1089" s="32" t="n"/>
    </row>
    <row r="1090">
      <c r="A1090" s="31" t="n">
        <v>36285</v>
      </c>
      <c r="B1090" s="32" t="n">
        <v>1199</v>
      </c>
      <c r="C1090" s="19">
        <f>IF(OR(B1090="",B1089=""),"",LN(B1090/B1089))</f>
        <v/>
      </c>
      <c r="D1090" s="16">
        <f>STDEV(C1071:C1090)*SQRT(252)</f>
        <v/>
      </c>
      <c r="E1090" s="32" t="n">
        <v>120.91</v>
      </c>
      <c r="F1090" s="19">
        <f>IF(OR(E1090="",E1089=""),"",LN(E1090/E1089))</f>
        <v/>
      </c>
      <c r="G1090" s="33" t="n">
        <v>8.2789</v>
      </c>
      <c r="H1090" s="19">
        <f>IF(OR(G1090="",G1089=""),"",LN(G1090/G1089))</f>
        <v/>
      </c>
      <c r="I1090" s="32" t="n"/>
      <c r="J1090" s="32" t="n">
        <v>25.19</v>
      </c>
      <c r="K1090" s="32" t="n">
        <v>5.4</v>
      </c>
      <c r="L1090" s="32" t="n"/>
      <c r="M1090" s="32" t="n"/>
      <c r="N1090" s="32" t="n"/>
      <c r="O1090" s="32" t="n"/>
    </row>
    <row r="1091">
      <c r="A1091" s="31" t="n">
        <v>36286</v>
      </c>
      <c r="B1091" s="32" t="n">
        <v>1203</v>
      </c>
      <c r="C1091" s="19">
        <f>IF(OR(B1091="",B1090=""),"",LN(B1091/B1090))</f>
        <v/>
      </c>
      <c r="D1091" s="16">
        <f>STDEV(C1072:C1091)*SQRT(252)</f>
        <v/>
      </c>
      <c r="E1091" s="32" t="n">
        <v>120.77</v>
      </c>
      <c r="F1091" s="19">
        <f>IF(OR(E1091="",E1090=""),"",LN(E1091/E1090))</f>
        <v/>
      </c>
      <c r="G1091" s="33" t="n">
        <v>8.278600000000001</v>
      </c>
      <c r="H1091" s="19">
        <f>IF(OR(G1091="",G1090=""),"",LN(G1091/G1090))</f>
        <v/>
      </c>
      <c r="I1091" s="32" t="n"/>
      <c r="J1091" s="32" t="n">
        <v>27.44</v>
      </c>
      <c r="K1091" s="32" t="n">
        <v>5.52</v>
      </c>
      <c r="L1091" s="32" t="n"/>
      <c r="M1091" s="32" t="n"/>
      <c r="N1091" s="32" t="n"/>
      <c r="O1091" s="32" t="n"/>
    </row>
    <row r="1092">
      <c r="A1092" s="31" t="n">
        <v>36287</v>
      </c>
      <c r="B1092" s="32" t="n">
        <v>1203</v>
      </c>
      <c r="C1092" s="19">
        <f>IF(OR(B1092="",B1091=""),"",LN(B1092/B1091))</f>
        <v/>
      </c>
      <c r="D1092" s="16">
        <f>STDEV(C1073:C1092)*SQRT(252)</f>
        <v/>
      </c>
      <c r="E1092" s="32" t="n">
        <v>120.78</v>
      </c>
      <c r="F1092" s="19">
        <f>IF(OR(E1092="",E1091=""),"",LN(E1092/E1091))</f>
        <v/>
      </c>
      <c r="G1092" s="33" t="n">
        <v>8.2783</v>
      </c>
      <c r="H1092" s="19">
        <f>IF(OR(G1092="",G1091=""),"",LN(G1092/G1091))</f>
        <v/>
      </c>
      <c r="I1092" s="32" t="n"/>
      <c r="J1092" s="32" t="n">
        <v>25.36</v>
      </c>
      <c r="K1092" s="32" t="n">
        <v>5.54</v>
      </c>
      <c r="L1092" s="32" t="n"/>
      <c r="M1092" s="32" t="n"/>
      <c r="N1092" s="32" t="n"/>
      <c r="O1092" s="32" t="n"/>
    </row>
    <row r="1093">
      <c r="A1093" s="31" t="n">
        <v>36290</v>
      </c>
      <c r="B1093" s="32" t="n">
        <v>1201.2</v>
      </c>
      <c r="C1093" s="19">
        <f>IF(OR(B1093="",B1092=""),"",LN(B1093/B1092))</f>
        <v/>
      </c>
      <c r="D1093" s="16">
        <f>STDEV(C1074:C1093)*SQRT(252)</f>
        <v/>
      </c>
      <c r="E1093" s="32" t="n">
        <v>120.68</v>
      </c>
      <c r="F1093" s="19">
        <f>IF(OR(E1093="",E1092=""),"",LN(E1093/E1092))</f>
        <v/>
      </c>
      <c r="G1093" s="33" t="n">
        <v>8.278700000000001</v>
      </c>
      <c r="H1093" s="19">
        <f>IF(OR(G1093="",G1092=""),"",LN(G1093/G1092))</f>
        <v/>
      </c>
      <c r="I1093" s="32" t="n"/>
      <c r="J1093" s="32" t="n">
        <v>26.62</v>
      </c>
      <c r="K1093" s="32" t="n">
        <v>5.54</v>
      </c>
      <c r="L1093" s="32" t="n"/>
      <c r="M1093" s="32" t="n"/>
      <c r="N1093" s="32" t="n"/>
      <c r="O1093" s="32" t="n"/>
    </row>
    <row r="1094">
      <c r="A1094" s="31" t="n">
        <v>36291</v>
      </c>
      <c r="B1094" s="32" t="n">
        <v>1199</v>
      </c>
      <c r="C1094" s="19">
        <f>IF(OR(B1094="",B1093=""),"",LN(B1094/B1093))</f>
        <v/>
      </c>
      <c r="D1094" s="16">
        <f>STDEV(C1075:C1094)*SQRT(252)</f>
        <v/>
      </c>
      <c r="E1094" s="32" t="n">
        <v>120.96</v>
      </c>
      <c r="F1094" s="19">
        <f>IF(OR(E1094="",E1093=""),"",LN(E1094/E1093))</f>
        <v/>
      </c>
      <c r="G1094" s="33" t="n">
        <v>8.2782</v>
      </c>
      <c r="H1094" s="19">
        <f>IF(OR(G1094="",G1093=""),"",LN(G1094/G1093))</f>
        <v/>
      </c>
      <c r="I1094" s="32" t="n"/>
      <c r="J1094" s="32" t="n">
        <v>25.62</v>
      </c>
      <c r="K1094" s="32" t="n">
        <v>5.59</v>
      </c>
      <c r="L1094" s="32" t="n"/>
      <c r="M1094" s="32" t="n"/>
      <c r="N1094" s="32" t="n"/>
      <c r="O1094" s="32" t="n"/>
    </row>
    <row r="1095">
      <c r="A1095" s="31" t="n">
        <v>36292</v>
      </c>
      <c r="B1095" s="32" t="n">
        <v>1206</v>
      </c>
      <c r="C1095" s="19">
        <f>IF(OR(B1095="",B1094=""),"",LN(B1095/B1094))</f>
        <v/>
      </c>
      <c r="D1095" s="16">
        <f>STDEV(C1076:C1095)*SQRT(252)</f>
        <v/>
      </c>
      <c r="E1095" s="32" t="n">
        <v>120.86</v>
      </c>
      <c r="F1095" s="19">
        <f>IF(OR(E1095="",E1094=""),"",LN(E1095/E1094))</f>
        <v/>
      </c>
      <c r="G1095" s="33" t="n">
        <v>8.2783</v>
      </c>
      <c r="H1095" s="19">
        <f>IF(OR(G1095="",G1094=""),"",LN(G1095/G1094))</f>
        <v/>
      </c>
      <c r="I1095" s="32" t="n"/>
      <c r="J1095" s="32" t="n">
        <v>26.13</v>
      </c>
      <c r="K1095" s="32" t="n">
        <v>5.51</v>
      </c>
      <c r="L1095" s="32" t="n"/>
      <c r="M1095" s="32" t="n"/>
      <c r="N1095" s="32" t="n"/>
      <c r="O1095" s="32" t="n"/>
    </row>
    <row r="1096">
      <c r="A1096" s="31" t="n">
        <v>36293</v>
      </c>
      <c r="B1096" s="32" t="n">
        <v>1206.5</v>
      </c>
      <c r="C1096" s="19">
        <f>IF(OR(B1096="",B1095=""),"",LN(B1096/B1095))</f>
        <v/>
      </c>
      <c r="D1096" s="16">
        <f>STDEV(C1077:C1096)*SQRT(252)</f>
        <v/>
      </c>
      <c r="E1096" s="32" t="n">
        <v>121.67</v>
      </c>
      <c r="F1096" s="19">
        <f>IF(OR(E1096="",E1095=""),"",LN(E1096/E1095))</f>
        <v/>
      </c>
      <c r="G1096" s="33" t="n">
        <v>8.277799999999999</v>
      </c>
      <c r="H1096" s="19">
        <f>IF(OR(G1096="",G1095=""),"",LN(G1096/G1095))</f>
        <v/>
      </c>
      <c r="I1096" s="32" t="n"/>
      <c r="J1096" s="32" t="n">
        <v>25.02</v>
      </c>
      <c r="K1096" s="32" t="n">
        <v>5.41</v>
      </c>
      <c r="L1096" s="32" t="n"/>
      <c r="M1096" s="32" t="n"/>
      <c r="N1096" s="32" t="n"/>
      <c r="O1096" s="32" t="n"/>
    </row>
    <row r="1097">
      <c r="A1097" s="31" t="n">
        <v>36294</v>
      </c>
      <c r="B1097" s="32" t="n">
        <v>1208</v>
      </c>
      <c r="C1097" s="19">
        <f>IF(OR(B1097="",B1096=""),"",LN(B1097/B1096))</f>
        <v/>
      </c>
      <c r="D1097" s="16">
        <f>STDEV(C1078:C1097)*SQRT(252)</f>
        <v/>
      </c>
      <c r="E1097" s="32" t="n">
        <v>122.64</v>
      </c>
      <c r="F1097" s="19">
        <f>IF(OR(E1097="",E1096=""),"",LN(E1097/E1096))</f>
        <v/>
      </c>
      <c r="G1097" s="33" t="n">
        <v>8.2784</v>
      </c>
      <c r="H1097" s="19">
        <f>IF(OR(G1097="",G1096=""),"",LN(G1097/G1096))</f>
        <v/>
      </c>
      <c r="I1097" s="32" t="n"/>
      <c r="J1097" s="32" t="n">
        <v>26.86</v>
      </c>
      <c r="K1097" s="32" t="n">
        <v>5.62</v>
      </c>
      <c r="L1097" s="32" t="n"/>
      <c r="M1097" s="32" t="n"/>
      <c r="N1097" s="32" t="n"/>
      <c r="O1097" s="32" t="n"/>
    </row>
    <row r="1098">
      <c r="A1098" s="31" t="n">
        <v>36297</v>
      </c>
      <c r="B1098" s="32" t="n">
        <v>1207</v>
      </c>
      <c r="C1098" s="19">
        <f>IF(OR(B1098="",B1097=""),"",LN(B1098/B1097))</f>
        <v/>
      </c>
      <c r="D1098" s="16">
        <f>STDEV(C1079:C1098)*SQRT(252)</f>
        <v/>
      </c>
      <c r="E1098" s="32" t="n">
        <v>123.27</v>
      </c>
      <c r="F1098" s="19">
        <f>IF(OR(E1098="",E1097=""),"",LN(E1098/E1097))</f>
        <v/>
      </c>
      <c r="G1098" s="33" t="n">
        <v>8.278499999999999</v>
      </c>
      <c r="H1098" s="19">
        <f>IF(OR(G1098="",G1097=""),"",LN(G1098/G1097))</f>
        <v/>
      </c>
      <c r="I1098" s="32" t="n"/>
      <c r="J1098" s="32" t="n">
        <v>27.28</v>
      </c>
      <c r="K1098" s="32" t="n">
        <v>5.66</v>
      </c>
      <c r="L1098" s="32" t="n"/>
      <c r="M1098" s="32" t="n"/>
      <c r="N1098" s="32" t="n"/>
      <c r="O1098" s="32" t="n"/>
    </row>
    <row r="1099">
      <c r="A1099" s="31" t="n">
        <v>36298</v>
      </c>
      <c r="B1099" s="32" t="n">
        <v>1201</v>
      </c>
      <c r="C1099" s="19">
        <f>IF(OR(B1099="",B1098=""),"",LN(B1099/B1098))</f>
        <v/>
      </c>
      <c r="D1099" s="16">
        <f>STDEV(C1080:C1099)*SQRT(252)</f>
        <v/>
      </c>
      <c r="E1099" s="32" t="n">
        <v>123.24</v>
      </c>
      <c r="F1099" s="19">
        <f>IF(OR(E1099="",E1098=""),"",LN(E1099/E1098))</f>
        <v/>
      </c>
      <c r="G1099" s="33" t="n">
        <v>8.279</v>
      </c>
      <c r="H1099" s="19">
        <f>IF(OR(G1099="",G1098=""),"",LN(G1099/G1098))</f>
        <v/>
      </c>
      <c r="I1099" s="32" t="n"/>
      <c r="J1099" s="32" t="n">
        <v>27.26</v>
      </c>
      <c r="K1099" s="32" t="n">
        <v>5.68</v>
      </c>
      <c r="L1099" s="32" t="n"/>
      <c r="M1099" s="32" t="n"/>
      <c r="N1099" s="32" t="n"/>
      <c r="O1099" s="32" t="n"/>
    </row>
    <row r="1100">
      <c r="A1100" s="31" t="n">
        <v>36299</v>
      </c>
      <c r="B1100" s="32" t="n">
        <v>1200</v>
      </c>
      <c r="C1100" s="19">
        <f>IF(OR(B1100="",B1099=""),"",LN(B1100/B1099))</f>
        <v/>
      </c>
      <c r="D1100" s="16">
        <f>STDEV(C1081:C1100)*SQRT(252)</f>
        <v/>
      </c>
      <c r="E1100" s="32" t="n">
        <v>124.45</v>
      </c>
      <c r="F1100" s="19">
        <f>IF(OR(E1100="",E1099=""),"",LN(E1100/E1099))</f>
        <v/>
      </c>
      <c r="G1100" s="33" t="n">
        <v>8.2783</v>
      </c>
      <c r="H1100" s="19">
        <f>IF(OR(G1100="",G1099=""),"",LN(G1100/G1099))</f>
        <v/>
      </c>
      <c r="I1100" s="32" t="n"/>
      <c r="J1100" s="32" t="n">
        <v>25.08</v>
      </c>
      <c r="K1100" s="32" t="n">
        <v>5.6</v>
      </c>
      <c r="L1100" s="32" t="n"/>
      <c r="M1100" s="32" t="n"/>
      <c r="N1100" s="32" t="n"/>
      <c r="O1100" s="32" t="n"/>
    </row>
    <row r="1101">
      <c r="A1101" s="31" t="n">
        <v>36300</v>
      </c>
      <c r="B1101" s="32" t="n">
        <v>1200</v>
      </c>
      <c r="C1101" s="19">
        <f>IF(OR(B1101="",B1100=""),"",LN(B1101/B1100))</f>
        <v/>
      </c>
      <c r="D1101" s="16">
        <f>STDEV(C1082:C1101)*SQRT(252)</f>
        <v/>
      </c>
      <c r="E1101" s="32" t="n">
        <v>124.15</v>
      </c>
      <c r="F1101" s="19">
        <f>IF(OR(E1101="",E1100=""),"",LN(E1101/E1100))</f>
        <v/>
      </c>
      <c r="G1101" s="33" t="n">
        <v>8.278</v>
      </c>
      <c r="H1101" s="19">
        <f>IF(OR(G1101="",G1100=""),"",LN(G1101/G1100))</f>
        <v/>
      </c>
      <c r="I1101" s="32" t="n"/>
      <c r="J1101" s="32" t="n">
        <v>24.46</v>
      </c>
      <c r="K1101" s="32" t="n">
        <v>5.6</v>
      </c>
      <c r="L1101" s="32" t="n"/>
      <c r="M1101" s="32" t="n"/>
      <c r="N1101" s="32" t="n"/>
      <c r="O1101" s="32" t="n"/>
    </row>
    <row r="1102">
      <c r="A1102" s="31" t="n">
        <v>36301</v>
      </c>
      <c r="B1102" s="32" t="n">
        <v>1194.5</v>
      </c>
      <c r="C1102" s="19">
        <f>IF(OR(B1102="",B1101=""),"",LN(B1102/B1101))</f>
        <v/>
      </c>
      <c r="D1102" s="16">
        <f>STDEV(C1083:C1102)*SQRT(252)</f>
        <v/>
      </c>
      <c r="E1102" s="32" t="n">
        <v>123.9</v>
      </c>
      <c r="F1102" s="19">
        <f>IF(OR(E1102="",E1101=""),"",LN(E1102/E1101))</f>
        <v/>
      </c>
      <c r="G1102" s="33" t="n">
        <v>8.278</v>
      </c>
      <c r="H1102" s="19">
        <f>IF(OR(G1102="",G1101=""),"",LN(G1102/G1101))</f>
        <v/>
      </c>
      <c r="I1102" s="32" t="n"/>
      <c r="J1102" s="32" t="n">
        <v>24.4</v>
      </c>
      <c r="K1102" s="32" t="n">
        <v>5.52</v>
      </c>
      <c r="L1102" s="32" t="n"/>
      <c r="M1102" s="32" t="n"/>
      <c r="N1102" s="32" t="n"/>
      <c r="O1102" s="32" t="n"/>
    </row>
    <row r="1103">
      <c r="A1103" s="31" t="n">
        <v>36304</v>
      </c>
      <c r="B1103" s="32" t="n">
        <v>1189.5</v>
      </c>
      <c r="C1103" s="19">
        <f>IF(OR(B1103="",B1102=""),"",LN(B1103/B1102))</f>
        <v/>
      </c>
      <c r="D1103" s="16">
        <f>STDEV(C1084:C1103)*SQRT(252)</f>
        <v/>
      </c>
      <c r="E1103" s="32" t="n">
        <v>123.57</v>
      </c>
      <c r="F1103" s="19">
        <f>IF(OR(E1103="",E1102=""),"",LN(E1103/E1102))</f>
        <v/>
      </c>
      <c r="G1103" s="33" t="n">
        <v>8.278499999999999</v>
      </c>
      <c r="H1103" s="19">
        <f>IF(OR(G1103="",G1102=""),"",LN(G1103/G1102))</f>
        <v/>
      </c>
      <c r="I1103" s="32" t="n"/>
      <c r="J1103" s="32" t="n">
        <v>27.62</v>
      </c>
      <c r="K1103" s="32" t="n">
        <v>5.5</v>
      </c>
      <c r="L1103" s="32" t="n"/>
      <c r="M1103" s="32" t="n"/>
      <c r="N1103" s="32" t="n"/>
      <c r="O1103" s="32" t="n"/>
    </row>
    <row r="1104">
      <c r="A1104" s="31" t="n">
        <v>36305</v>
      </c>
      <c r="B1104" s="32" t="n">
        <v>1186.6</v>
      </c>
      <c r="C1104" s="19">
        <f>IF(OR(B1104="",B1103=""),"",LN(B1104/B1103))</f>
        <v/>
      </c>
      <c r="D1104" s="16">
        <f>STDEV(C1085:C1104)*SQRT(252)</f>
        <v/>
      </c>
      <c r="E1104" s="32" t="n">
        <v>122.88</v>
      </c>
      <c r="F1104" s="19">
        <f>IF(OR(E1104="",E1103=""),"",LN(E1104/E1103))</f>
        <v/>
      </c>
      <c r="G1104" s="33" t="n">
        <v>8.2789</v>
      </c>
      <c r="H1104" s="19">
        <f>IF(OR(G1104="",G1103=""),"",LN(G1104/G1103))</f>
        <v/>
      </c>
      <c r="I1104" s="32" t="n"/>
      <c r="J1104" s="32" t="n">
        <v>28.9</v>
      </c>
      <c r="K1104" s="32" t="n">
        <v>5.49</v>
      </c>
      <c r="L1104" s="32" t="n"/>
      <c r="M1104" s="32" t="n"/>
      <c r="N1104" s="32" t="n"/>
      <c r="O1104" s="32" t="n"/>
    </row>
    <row r="1105">
      <c r="A1105" s="31" t="n">
        <v>36306</v>
      </c>
      <c r="B1105" s="32" t="n">
        <v>1191.2</v>
      </c>
      <c r="C1105" s="19">
        <f>IF(OR(B1105="",B1104=""),"",LN(B1105/B1104))</f>
        <v/>
      </c>
      <c r="D1105" s="16">
        <f>STDEV(C1086:C1105)*SQRT(252)</f>
        <v/>
      </c>
      <c r="E1105" s="32" t="n">
        <v>122.03</v>
      </c>
      <c r="F1105" s="19">
        <f>IF(OR(E1105="",E1104=""),"",LN(E1105/E1104))</f>
        <v/>
      </c>
      <c r="G1105" s="33" t="n">
        <v>8.279</v>
      </c>
      <c r="H1105" s="19">
        <f>IF(OR(G1105="",G1104=""),"",LN(G1105/G1104))</f>
        <v/>
      </c>
      <c r="I1105" s="32" t="n"/>
      <c r="J1105" s="32" t="n">
        <v>27.57</v>
      </c>
      <c r="K1105" s="32" t="n">
        <v>5.55</v>
      </c>
      <c r="L1105" s="32" t="n"/>
      <c r="M1105" s="32" t="n"/>
      <c r="N1105" s="32" t="n"/>
      <c r="O1105" s="32" t="n"/>
    </row>
    <row r="1106">
      <c r="A1106" s="31" t="n">
        <v>36307</v>
      </c>
      <c r="B1106" s="32" t="n">
        <v>1188.7</v>
      </c>
      <c r="C1106" s="19">
        <f>IF(OR(B1106="",B1105=""),"",LN(B1106/B1105))</f>
        <v/>
      </c>
      <c r="D1106" s="16">
        <f>STDEV(C1087:C1106)*SQRT(252)</f>
        <v/>
      </c>
      <c r="E1106" s="32" t="n">
        <v>121.27</v>
      </c>
      <c r="F1106" s="19">
        <f>IF(OR(E1106="",E1105=""),"",LN(E1106/E1105))</f>
        <v/>
      </c>
      <c r="G1106" s="33" t="n">
        <v>8.2788</v>
      </c>
      <c r="H1106" s="19">
        <f>IF(OR(G1106="",G1105=""),"",LN(G1106/G1105))</f>
        <v/>
      </c>
      <c r="I1106" s="32" t="n"/>
      <c r="J1106" s="32" t="n">
        <v>28.12</v>
      </c>
      <c r="K1106" s="32" t="n">
        <v>5.62</v>
      </c>
      <c r="L1106" s="32" t="n"/>
      <c r="M1106" s="32" t="n"/>
      <c r="N1106" s="32" t="n"/>
      <c r="O1106" s="32" t="n"/>
    </row>
    <row r="1107">
      <c r="A1107" s="31" t="n">
        <v>36308</v>
      </c>
      <c r="B1107" s="32" t="n">
        <v>1186.1</v>
      </c>
      <c r="C1107" s="19">
        <f>IF(OR(B1107="",B1106=""),"",LN(B1107/B1106))</f>
        <v/>
      </c>
      <c r="D1107" s="16">
        <f>STDEV(C1088:C1107)*SQRT(252)</f>
        <v/>
      </c>
      <c r="E1107" s="32" t="n">
        <v>120.88</v>
      </c>
      <c r="F1107" s="19">
        <f>IF(OR(E1107="",E1106=""),"",LN(E1107/E1106))</f>
        <v/>
      </c>
      <c r="G1107" s="33" t="n">
        <v>8.278600000000001</v>
      </c>
      <c r="H1107" s="19">
        <f>IF(OR(G1107="",G1106=""),"",LN(G1107/G1106))</f>
        <v/>
      </c>
      <c r="I1107" s="32" t="n"/>
      <c r="J1107" s="32" t="n">
        <v>25.39</v>
      </c>
      <c r="K1107" s="32" t="n">
        <v>5.64</v>
      </c>
      <c r="L1107" s="32" t="n"/>
      <c r="M1107" s="32" t="n"/>
      <c r="N1107" s="32" t="n"/>
      <c r="O1107" s="32" t="n"/>
    </row>
    <row r="1108">
      <c r="A1108" s="31" t="n">
        <v>36312</v>
      </c>
      <c r="B1108" s="32" t="n">
        <v>1187.4</v>
      </c>
      <c r="C1108" s="19">
        <f>IF(OR(B1108="",B1107=""),"",LN(B1108/B1107))</f>
        <v/>
      </c>
      <c r="D1108" s="16">
        <f>STDEV(C1089:C1108)*SQRT(252)</f>
        <v/>
      </c>
      <c r="E1108" s="32" t="n">
        <v>120.75</v>
      </c>
      <c r="F1108" s="19">
        <f>IF(OR(E1108="",E1107=""),"",LN(E1108/E1107))</f>
        <v/>
      </c>
      <c r="G1108" s="33" t="n">
        <v>8.2781</v>
      </c>
      <c r="H1108" s="19">
        <f>IF(OR(G1108="",G1107=""),"",LN(G1108/G1107))</f>
        <v/>
      </c>
      <c r="I1108" s="32" t="n"/>
      <c r="J1108" s="32" t="n">
        <v>26.62</v>
      </c>
      <c r="K1108" s="32" t="n">
        <v>5.78</v>
      </c>
      <c r="L1108" s="32" t="n"/>
      <c r="M1108" s="32" t="n"/>
      <c r="N1108" s="32" t="n"/>
      <c r="O1108" s="32" t="n"/>
    </row>
    <row r="1109">
      <c r="A1109" s="31" t="n">
        <v>36313</v>
      </c>
      <c r="B1109" s="32" t="n">
        <v>1186.2</v>
      </c>
      <c r="C1109" s="19">
        <f>IF(OR(B1109="",B1108=""),"",LN(B1109/B1108))</f>
        <v/>
      </c>
      <c r="D1109" s="16">
        <f>STDEV(C1090:C1109)*SQRT(252)</f>
        <v/>
      </c>
      <c r="E1109" s="32" t="n">
        <v>121.14</v>
      </c>
      <c r="F1109" s="19">
        <f>IF(OR(E1109="",E1108=""),"",LN(E1109/E1108))</f>
        <v/>
      </c>
      <c r="G1109" s="33" t="n">
        <v>8.278700000000001</v>
      </c>
      <c r="H1109" s="19">
        <f>IF(OR(G1109="",G1108=""),"",LN(G1109/G1108))</f>
        <v/>
      </c>
      <c r="I1109" s="32" t="n"/>
      <c r="J1109" s="32" t="n">
        <v>26.21</v>
      </c>
      <c r="K1109" s="32" t="n">
        <v>5.8</v>
      </c>
      <c r="L1109" s="32" t="n"/>
      <c r="M1109" s="32" t="n"/>
      <c r="N1109" s="32" t="n"/>
      <c r="O1109" s="32" t="n"/>
    </row>
    <row r="1110">
      <c r="A1110" s="31" t="n">
        <v>36314</v>
      </c>
      <c r="B1110" s="32" t="n">
        <v>1185</v>
      </c>
      <c r="C1110" s="19">
        <f>IF(OR(B1110="",B1109=""),"",LN(B1110/B1109))</f>
        <v/>
      </c>
      <c r="D1110" s="16">
        <f>STDEV(C1091:C1110)*SQRT(252)</f>
        <v/>
      </c>
      <c r="E1110" s="32" t="n">
        <v>121.5</v>
      </c>
      <c r="F1110" s="19">
        <f>IF(OR(E1110="",E1109=""),"",LN(E1110/E1109))</f>
        <v/>
      </c>
      <c r="G1110" s="33" t="n">
        <v>8.2784</v>
      </c>
      <c r="H1110" s="19">
        <f>IF(OR(G1110="",G1109=""),"",LN(G1110/G1109))</f>
        <v/>
      </c>
      <c r="I1110" s="32" t="n"/>
      <c r="J1110" s="32" t="n">
        <v>26.2</v>
      </c>
      <c r="K1110" s="32" t="n">
        <v>5.8</v>
      </c>
      <c r="L1110" s="32" t="n"/>
      <c r="M1110" s="32" t="n"/>
      <c r="N1110" s="32" t="n"/>
      <c r="O1110" s="32" t="n"/>
    </row>
    <row r="1111">
      <c r="A1111" s="31" t="n">
        <v>36315</v>
      </c>
      <c r="B1111" s="32" t="n">
        <v>1184</v>
      </c>
      <c r="C1111" s="19">
        <f>IF(OR(B1111="",B1110=""),"",LN(B1111/B1110))</f>
        <v/>
      </c>
      <c r="D1111" s="16">
        <f>STDEV(C1092:C1111)*SQRT(252)</f>
        <v/>
      </c>
      <c r="E1111" s="32" t="n">
        <v>121.99</v>
      </c>
      <c r="F1111" s="19">
        <f>IF(OR(E1111="",E1110=""),"",LN(E1111/E1110))</f>
        <v/>
      </c>
      <c r="G1111" s="33" t="n">
        <v>8.2781</v>
      </c>
      <c r="H1111" s="19">
        <f>IF(OR(G1111="",G1110=""),"",LN(G1111/G1110))</f>
        <v/>
      </c>
      <c r="I1111" s="32" t="n"/>
      <c r="J1111" s="32" t="n">
        <v>23.43</v>
      </c>
      <c r="K1111" s="32" t="n">
        <v>5.82</v>
      </c>
      <c r="L1111" s="32" t="n"/>
      <c r="M1111" s="32" t="n"/>
      <c r="N1111" s="32" t="n"/>
      <c r="O1111" s="32" t="n"/>
    </row>
    <row r="1112">
      <c r="A1112" s="31" t="n">
        <v>36318</v>
      </c>
      <c r="B1112" s="32" t="n">
        <v>1184</v>
      </c>
      <c r="C1112" s="19">
        <f>IF(OR(B1112="",B1111=""),"",LN(B1112/B1111))</f>
        <v/>
      </c>
      <c r="D1112" s="16">
        <f>STDEV(C1093:C1112)*SQRT(252)</f>
        <v/>
      </c>
      <c r="E1112" s="32" t="n">
        <v>121.31</v>
      </c>
      <c r="F1112" s="19">
        <f>IF(OR(E1112="",E1111=""),"",LN(E1112/E1111))</f>
        <v/>
      </c>
      <c r="G1112" s="33" t="n">
        <v>8.2781</v>
      </c>
      <c r="H1112" s="19">
        <f>IF(OR(G1112="",G1111=""),"",LN(G1112/G1111))</f>
        <v/>
      </c>
      <c r="I1112" s="32" t="n"/>
      <c r="J1112" s="32" t="n">
        <v>23.78</v>
      </c>
      <c r="K1112" s="32" t="n">
        <v>5.81</v>
      </c>
      <c r="L1112" s="32" t="n"/>
      <c r="M1112" s="32" t="n"/>
      <c r="N1112" s="32" t="n"/>
      <c r="O1112" s="32" t="n"/>
    </row>
    <row r="1113">
      <c r="A1113" s="31" t="n">
        <v>36319</v>
      </c>
      <c r="B1113" s="32" t="n">
        <v>1178.5</v>
      </c>
      <c r="C1113" s="19">
        <f>IF(OR(B1113="",B1112=""),"",LN(B1113/B1112))</f>
        <v/>
      </c>
      <c r="D1113" s="16">
        <f>STDEV(C1094:C1113)*SQRT(252)</f>
        <v/>
      </c>
      <c r="E1113" s="32" t="n">
        <v>119.88</v>
      </c>
      <c r="F1113" s="19">
        <f>IF(OR(E1113="",E1112=""),"",LN(E1113/E1112))</f>
        <v/>
      </c>
      <c r="G1113" s="33" t="n">
        <v>8.277900000000001</v>
      </c>
      <c r="H1113" s="19">
        <f>IF(OR(G1113="",G1112=""),"",LN(G1113/G1112))</f>
        <v/>
      </c>
      <c r="I1113" s="32" t="n"/>
      <c r="J1113" s="32" t="n">
        <v>24.02</v>
      </c>
      <c r="K1113" s="32" t="n">
        <v>5.83</v>
      </c>
      <c r="L1113" s="32" t="n"/>
      <c r="M1113" s="32" t="n"/>
      <c r="N1113" s="32" t="n"/>
      <c r="O1113" s="32" t="n"/>
    </row>
    <row r="1114">
      <c r="A1114" s="31" t="n">
        <v>36320</v>
      </c>
      <c r="B1114" s="32" t="n">
        <v>1166.5</v>
      </c>
      <c r="C1114" s="19">
        <f>IF(OR(B1114="",B1113=""),"",LN(B1114/B1113))</f>
        <v/>
      </c>
      <c r="D1114" s="16">
        <f>STDEV(C1095:C1114)*SQRT(252)</f>
        <v/>
      </c>
      <c r="E1114" s="32" t="n">
        <v>119.2</v>
      </c>
      <c r="F1114" s="19">
        <f>IF(OR(E1114="",E1113=""),"",LN(E1114/E1113))</f>
        <v/>
      </c>
      <c r="G1114" s="33" t="n">
        <v>8.277799999999999</v>
      </c>
      <c r="H1114" s="19">
        <f>IF(OR(G1114="",G1113=""),"",LN(G1114/G1113))</f>
        <v/>
      </c>
      <c r="I1114" s="32" t="n"/>
      <c r="J1114" s="32" t="n">
        <v>23.9</v>
      </c>
      <c r="K1114" s="32" t="n">
        <v>5.87</v>
      </c>
      <c r="L1114" s="32" t="n"/>
      <c r="M1114" s="32" t="n"/>
      <c r="N1114" s="32" t="n"/>
      <c r="O1114" s="32" t="n"/>
    </row>
    <row r="1115">
      <c r="A1115" s="31" t="n">
        <v>36321</v>
      </c>
      <c r="B1115" s="32" t="n">
        <v>1167.5</v>
      </c>
      <c r="C1115" s="19">
        <f>IF(OR(B1115="",B1114=""),"",LN(B1115/B1114))</f>
        <v/>
      </c>
      <c r="D1115" s="16">
        <f>STDEV(C1096:C1115)*SQRT(252)</f>
        <v/>
      </c>
      <c r="E1115" s="32" t="n">
        <v>118.85</v>
      </c>
      <c r="F1115" s="19">
        <f>IF(OR(E1115="",E1114=""),"",LN(E1115/E1114))</f>
        <v/>
      </c>
      <c r="G1115" s="33" t="n">
        <v>8.277699999999999</v>
      </c>
      <c r="H1115" s="19">
        <f>IF(OR(G1115="",G1114=""),"",LN(G1115/G1114))</f>
        <v/>
      </c>
      <c r="I1115" s="32" t="n"/>
      <c r="J1115" s="32" t="n">
        <v>25.32</v>
      </c>
      <c r="K1115" s="32" t="n">
        <v>5.92</v>
      </c>
      <c r="L1115" s="32" t="n"/>
      <c r="M1115" s="32" t="n"/>
      <c r="N1115" s="32" t="n"/>
      <c r="O1115" s="32" t="n"/>
    </row>
    <row r="1116">
      <c r="A1116" s="31" t="n">
        <v>36322</v>
      </c>
      <c r="B1116" s="32" t="n">
        <v>1168</v>
      </c>
      <c r="C1116" s="19">
        <f>IF(OR(B1116="",B1115=""),"",LN(B1116/B1115))</f>
        <v/>
      </c>
      <c r="D1116" s="16">
        <f>STDEV(C1097:C1116)*SQRT(252)</f>
        <v/>
      </c>
      <c r="E1116" s="32" t="n">
        <v>118.14</v>
      </c>
      <c r="F1116" s="19">
        <f>IF(OR(E1116="",E1115=""),"",LN(E1116/E1115))</f>
        <v/>
      </c>
      <c r="G1116" s="33" t="n">
        <v>8.277699999999999</v>
      </c>
      <c r="H1116" s="19">
        <f>IF(OR(G1116="",G1115=""),"",LN(G1116/G1115))</f>
        <v/>
      </c>
      <c r="I1116" s="32" t="n"/>
      <c r="J1116" s="32" t="n">
        <v>25.9</v>
      </c>
      <c r="K1116" s="32" t="n">
        <v>6.02</v>
      </c>
      <c r="L1116" s="32" t="n"/>
      <c r="M1116" s="32" t="n"/>
      <c r="N1116" s="32" t="n"/>
      <c r="O1116" s="32" t="n"/>
    </row>
    <row r="1117">
      <c r="A1117" s="31" t="n">
        <v>36325</v>
      </c>
      <c r="B1117" s="32" t="n">
        <v>1171</v>
      </c>
      <c r="C1117" s="19">
        <f>IF(OR(B1117="",B1116=""),"",LN(B1117/B1116))</f>
        <v/>
      </c>
      <c r="D1117" s="16">
        <f>STDEV(C1098:C1117)*SQRT(252)</f>
        <v/>
      </c>
      <c r="E1117" s="32" t="n">
        <v>120.4</v>
      </c>
      <c r="F1117" s="19">
        <f>IF(OR(E1117="",E1116=""),"",LN(E1117/E1116))</f>
        <v/>
      </c>
      <c r="G1117" s="33" t="n">
        <v>8.2776</v>
      </c>
      <c r="H1117" s="19">
        <f>IF(OR(G1117="",G1116=""),"",LN(G1117/G1116))</f>
        <v/>
      </c>
      <c r="I1117" s="32" t="n"/>
      <c r="J1117" s="32" t="n">
        <v>26.51</v>
      </c>
      <c r="K1117" s="32" t="n">
        <v>5.98</v>
      </c>
      <c r="L1117" s="32" t="n"/>
      <c r="M1117" s="32" t="n"/>
      <c r="N1117" s="32" t="n"/>
      <c r="O1117" s="32" t="n"/>
    </row>
    <row r="1118">
      <c r="A1118" s="31" t="n">
        <v>36326</v>
      </c>
      <c r="B1118" s="32" t="n">
        <v>1167</v>
      </c>
      <c r="C1118" s="19">
        <f>IF(OR(B1118="",B1117=""),"",LN(B1118/B1117))</f>
        <v/>
      </c>
      <c r="D1118" s="16">
        <f>STDEV(C1099:C1118)*SQRT(252)</f>
        <v/>
      </c>
      <c r="E1118" s="32" t="n">
        <v>120.63</v>
      </c>
      <c r="F1118" s="19">
        <f>IF(OR(E1118="",E1117=""),"",LN(E1118/E1117))</f>
        <v/>
      </c>
      <c r="G1118" s="33" t="n">
        <v>8.2781</v>
      </c>
      <c r="H1118" s="19">
        <f>IF(OR(G1118="",G1117=""),"",LN(G1118/G1117))</f>
        <v/>
      </c>
      <c r="I1118" s="32" t="n"/>
      <c r="J1118" s="32" t="n">
        <v>25.91</v>
      </c>
      <c r="K1118" s="32" t="n">
        <v>5.98</v>
      </c>
      <c r="L1118" s="32" t="n"/>
      <c r="M1118" s="32" t="n"/>
      <c r="N1118" s="32" t="n"/>
      <c r="O1118" s="32" t="n"/>
    </row>
    <row r="1119">
      <c r="A1119" s="31" t="n">
        <v>36327</v>
      </c>
      <c r="B1119" s="32" t="n">
        <v>1165</v>
      </c>
      <c r="C1119" s="19">
        <f>IF(OR(B1119="",B1118=""),"",LN(B1119/B1118))</f>
        <v/>
      </c>
      <c r="D1119" s="16">
        <f>STDEV(C1100:C1119)*SQRT(252)</f>
        <v/>
      </c>
      <c r="E1119" s="32" t="n">
        <v>120.03</v>
      </c>
      <c r="F1119" s="19">
        <f>IF(OR(E1119="",E1118=""),"",LN(E1119/E1118))</f>
        <v/>
      </c>
      <c r="G1119" s="33" t="n">
        <v>8.2776</v>
      </c>
      <c r="H1119" s="19">
        <f>IF(OR(G1119="",G1118=""),"",LN(G1119/G1118))</f>
        <v/>
      </c>
      <c r="I1119" s="32" t="n"/>
      <c r="J1119" s="32" t="n">
        <v>22.4</v>
      </c>
      <c r="K1119" s="32" t="n">
        <v>5.94</v>
      </c>
      <c r="L1119" s="32" t="n"/>
      <c r="M1119" s="32" t="n"/>
      <c r="N1119" s="32" t="n"/>
      <c r="O1119" s="32" t="n"/>
    </row>
    <row r="1120">
      <c r="A1120" s="31" t="n">
        <v>36328</v>
      </c>
      <c r="B1120" s="32" t="n">
        <v>1167</v>
      </c>
      <c r="C1120" s="19">
        <f>IF(OR(B1120="",B1119=""),"",LN(B1120/B1119))</f>
        <v/>
      </c>
      <c r="D1120" s="16">
        <f>STDEV(C1101:C1120)*SQRT(252)</f>
        <v/>
      </c>
      <c r="E1120" s="32" t="n">
        <v>119.47</v>
      </c>
      <c r="F1120" s="19">
        <f>IF(OR(E1120="",E1119=""),"",LN(E1120/E1119))</f>
        <v/>
      </c>
      <c r="G1120" s="33" t="n">
        <v>8.2775</v>
      </c>
      <c r="H1120" s="19">
        <f>IF(OR(G1120="",G1119=""),"",LN(G1120/G1119))</f>
        <v/>
      </c>
      <c r="I1120" s="32" t="n"/>
      <c r="J1120" s="32" t="n">
        <v>21.95</v>
      </c>
      <c r="K1120" s="32" t="n">
        <v>5.79</v>
      </c>
      <c r="L1120" s="32" t="n"/>
      <c r="M1120" s="32" t="n"/>
      <c r="N1120" s="32" t="n"/>
      <c r="O1120" s="32" t="n"/>
    </row>
    <row r="1121">
      <c r="A1121" s="31" t="n">
        <v>36329</v>
      </c>
      <c r="B1121" s="32" t="n">
        <v>1164</v>
      </c>
      <c r="C1121" s="19">
        <f>IF(OR(B1121="",B1120=""),"",LN(B1121/B1120))</f>
        <v/>
      </c>
      <c r="D1121" s="16">
        <f>STDEV(C1102:C1121)*SQRT(252)</f>
        <v/>
      </c>
      <c r="E1121" s="32" t="n">
        <v>120.48</v>
      </c>
      <c r="F1121" s="19">
        <f>IF(OR(E1121="",E1120=""),"",LN(E1121/E1120))</f>
        <v/>
      </c>
      <c r="G1121" s="33" t="n">
        <v>8.2774</v>
      </c>
      <c r="H1121" s="19">
        <f>IF(OR(G1121="",G1120=""),"",LN(G1121/G1120))</f>
        <v/>
      </c>
      <c r="I1121" s="32" t="n"/>
      <c r="J1121" s="32" t="n">
        <v>21.75</v>
      </c>
      <c r="K1121" s="32" t="n">
        <v>5.84</v>
      </c>
      <c r="L1121" s="32" t="n"/>
      <c r="M1121" s="32" t="n"/>
      <c r="N1121" s="32" t="n"/>
      <c r="O1121" s="32" t="n"/>
    </row>
    <row r="1122">
      <c r="A1122" s="31" t="n">
        <v>36332</v>
      </c>
      <c r="B1122" s="32" t="n">
        <v>1166</v>
      </c>
      <c r="C1122" s="19">
        <f>IF(OR(B1122="",B1121=""),"",LN(B1122/B1121))</f>
        <v/>
      </c>
      <c r="D1122" s="16">
        <f>STDEV(C1103:C1122)*SQRT(252)</f>
        <v/>
      </c>
      <c r="E1122" s="32" t="n">
        <v>122.28</v>
      </c>
      <c r="F1122" s="19">
        <f>IF(OR(E1122="",E1121=""),"",LN(E1122/E1121))</f>
        <v/>
      </c>
      <c r="G1122" s="33" t="n">
        <v>8.277799999999999</v>
      </c>
      <c r="H1122" s="19">
        <f>IF(OR(G1122="",G1121=""),"",LN(G1122/G1121))</f>
        <v/>
      </c>
      <c r="I1122" s="32" t="n"/>
      <c r="J1122" s="32" t="n">
        <v>21.81</v>
      </c>
      <c r="K1122" s="32" t="n">
        <v>5.9</v>
      </c>
      <c r="L1122" s="32" t="n"/>
      <c r="M1122" s="32" t="n"/>
      <c r="N1122" s="32" t="n"/>
      <c r="O1122" s="32" t="n"/>
    </row>
    <row r="1123">
      <c r="A1123" s="31" t="n">
        <v>36333</v>
      </c>
      <c r="B1123" s="32" t="n">
        <v>1160</v>
      </c>
      <c r="C1123" s="19">
        <f>IF(OR(B1123="",B1122=""),"",LN(B1123/B1122))</f>
        <v/>
      </c>
      <c r="D1123" s="16">
        <f>STDEV(C1104:C1123)*SQRT(252)</f>
        <v/>
      </c>
      <c r="E1123" s="32" t="n">
        <v>121.68</v>
      </c>
      <c r="F1123" s="19">
        <f>IF(OR(E1123="",E1122=""),"",LN(E1123/E1122))</f>
        <v/>
      </c>
      <c r="G1123" s="33" t="n">
        <v>8.2781</v>
      </c>
      <c r="H1123" s="19">
        <f>IF(OR(G1123="",G1122=""),"",LN(G1123/G1122))</f>
        <v/>
      </c>
      <c r="I1123" s="32" t="n"/>
      <c r="J1123" s="32" t="n">
        <v>21.7</v>
      </c>
      <c r="K1123" s="32" t="n">
        <v>5.94</v>
      </c>
      <c r="L1123" s="32" t="n"/>
      <c r="M1123" s="32" t="n"/>
      <c r="N1123" s="32" t="n"/>
      <c r="O1123" s="32" t="n"/>
    </row>
    <row r="1124">
      <c r="A1124" s="31" t="n">
        <v>36334</v>
      </c>
      <c r="B1124" s="32" t="n">
        <v>1163</v>
      </c>
      <c r="C1124" s="19">
        <f>IF(OR(B1124="",B1123=""),"",LN(B1124/B1123))</f>
        <v/>
      </c>
      <c r="D1124" s="16">
        <f>STDEV(C1105:C1124)*SQRT(252)</f>
        <v/>
      </c>
      <c r="E1124" s="32" t="n">
        <v>122.05</v>
      </c>
      <c r="F1124" s="19">
        <f>IF(OR(E1124="",E1123=""),"",LN(E1124/E1123))</f>
        <v/>
      </c>
      <c r="G1124" s="33" t="n">
        <v>8.2784</v>
      </c>
      <c r="H1124" s="19">
        <f>IF(OR(G1124="",G1123=""),"",LN(G1124/G1123))</f>
        <v/>
      </c>
      <c r="I1124" s="32" t="n"/>
      <c r="J1124" s="32" t="n">
        <v>21.32</v>
      </c>
      <c r="K1124" s="32" t="n">
        <v>6</v>
      </c>
      <c r="L1124" s="32" t="n"/>
      <c r="M1124" s="32" t="n"/>
      <c r="N1124" s="32" t="n"/>
      <c r="O1124" s="32" t="n"/>
    </row>
    <row r="1125">
      <c r="A1125" s="31" t="n">
        <v>36335</v>
      </c>
      <c r="B1125" s="32" t="n">
        <v>1158</v>
      </c>
      <c r="C1125" s="19">
        <f>IF(OR(B1125="",B1124=""),"",LN(B1125/B1124))</f>
        <v/>
      </c>
      <c r="D1125" s="16">
        <f>STDEV(C1106:C1125)*SQRT(252)</f>
        <v/>
      </c>
      <c r="E1125" s="32" t="n">
        <v>121.83</v>
      </c>
      <c r="F1125" s="19">
        <f>IF(OR(E1125="",E1124=""),"",LN(E1125/E1124))</f>
        <v/>
      </c>
      <c r="G1125" s="33" t="n">
        <v>8.277900000000001</v>
      </c>
      <c r="H1125" s="19">
        <f>IF(OR(G1125="",G1124=""),"",LN(G1125/G1124))</f>
        <v/>
      </c>
      <c r="I1125" s="32" t="n"/>
      <c r="J1125" s="32" t="n">
        <v>23.06</v>
      </c>
      <c r="K1125" s="32" t="n">
        <v>6.05</v>
      </c>
      <c r="L1125" s="32" t="n"/>
      <c r="M1125" s="32" t="n"/>
      <c r="N1125" s="32" t="n"/>
      <c r="O1125" s="32" t="n"/>
    </row>
    <row r="1126">
      <c r="A1126" s="31" t="n">
        <v>36336</v>
      </c>
      <c r="B1126" s="32" t="n">
        <v>1156</v>
      </c>
      <c r="C1126" s="19">
        <f>IF(OR(B1126="",B1125=""),"",LN(B1126/B1125))</f>
        <v/>
      </c>
      <c r="D1126" s="16">
        <f>STDEV(C1107:C1126)*SQRT(252)</f>
        <v/>
      </c>
      <c r="E1126" s="32" t="n">
        <v>121.28</v>
      </c>
      <c r="F1126" s="19">
        <f>IF(OR(E1126="",E1125=""),"",LN(E1126/E1125))</f>
        <v/>
      </c>
      <c r="G1126" s="33" t="n">
        <v>8.2775</v>
      </c>
      <c r="H1126" s="19">
        <f>IF(OR(G1126="",G1125=""),"",LN(G1126/G1125))</f>
        <v/>
      </c>
      <c r="I1126" s="32" t="n"/>
      <c r="J1126" s="32" t="n">
        <v>21.76</v>
      </c>
      <c r="K1126" s="32" t="n">
        <v>6.02</v>
      </c>
      <c r="L1126" s="32" t="n"/>
      <c r="M1126" s="32" t="n"/>
      <c r="N1126" s="32" t="n"/>
      <c r="O1126" s="32" t="n"/>
    </row>
    <row r="1127">
      <c r="A1127" s="31" t="n">
        <v>36339</v>
      </c>
      <c r="B1127" s="32" t="n">
        <v>1157</v>
      </c>
      <c r="C1127" s="19">
        <f>IF(OR(B1127="",B1126=""),"",LN(B1127/B1126))</f>
        <v/>
      </c>
      <c r="D1127" s="16">
        <f>STDEV(C1108:C1127)*SQRT(252)</f>
        <v/>
      </c>
      <c r="E1127" s="32" t="n">
        <v>121.3</v>
      </c>
      <c r="F1127" s="19">
        <f>IF(OR(E1127="",E1126=""),"",LN(E1127/E1126))</f>
        <v/>
      </c>
      <c r="G1127" s="33" t="n">
        <v>8.278</v>
      </c>
      <c r="H1127" s="19">
        <f>IF(OR(G1127="",G1126=""),"",LN(G1127/G1126))</f>
        <v/>
      </c>
      <c r="I1127" s="32" t="n"/>
      <c r="J1127" s="32" t="n">
        <v>22.63</v>
      </c>
      <c r="K1127" s="32" t="n">
        <v>5.96</v>
      </c>
      <c r="L1127" s="32" t="n"/>
      <c r="M1127" s="32" t="n"/>
      <c r="N1127" s="32" t="n"/>
      <c r="O1127" s="32" t="n"/>
    </row>
    <row r="1128">
      <c r="A1128" s="31" t="n">
        <v>36340</v>
      </c>
      <c r="B1128" s="32" t="n">
        <v>1157.5</v>
      </c>
      <c r="C1128" s="19">
        <f>IF(OR(B1128="",B1127=""),"",LN(B1128/B1127))</f>
        <v/>
      </c>
      <c r="D1128" s="16">
        <f>STDEV(C1109:C1128)*SQRT(252)</f>
        <v/>
      </c>
      <c r="E1128" s="32" t="n">
        <v>120.81</v>
      </c>
      <c r="F1128" s="19">
        <f>IF(OR(E1128="",E1127=""),"",LN(E1128/E1127))</f>
        <v/>
      </c>
      <c r="G1128" s="33" t="n">
        <v>8.278600000000001</v>
      </c>
      <c r="H1128" s="19">
        <f>IF(OR(G1128="",G1127=""),"",LN(G1128/G1127))</f>
        <v/>
      </c>
      <c r="I1128" s="32" t="n"/>
      <c r="J1128" s="32" t="n">
        <v>22.51</v>
      </c>
      <c r="K1128" s="32" t="n">
        <v>5.93</v>
      </c>
      <c r="L1128" s="32" t="n"/>
      <c r="M1128" s="32" t="n"/>
      <c r="N1128" s="32" t="n"/>
      <c r="O1128" s="32" t="n"/>
    </row>
    <row r="1129">
      <c r="A1129" s="31" t="n">
        <v>36341</v>
      </c>
      <c r="B1129" s="32" t="n">
        <v>1157.5</v>
      </c>
      <c r="C1129" s="19">
        <f>IF(OR(B1129="",B1128=""),"",LN(B1129/B1128))</f>
        <v/>
      </c>
      <c r="D1129" s="16">
        <f>STDEV(C1110:C1129)*SQRT(252)</f>
        <v/>
      </c>
      <c r="E1129" s="32" t="n">
        <v>120.94</v>
      </c>
      <c r="F1129" s="19">
        <f>IF(OR(E1129="",E1128=""),"",LN(E1129/E1128))</f>
        <v/>
      </c>
      <c r="G1129" s="33" t="n">
        <v>8.278700000000001</v>
      </c>
      <c r="H1129" s="19">
        <f>IF(OR(G1129="",G1128=""),"",LN(G1129/G1128))</f>
        <v/>
      </c>
      <c r="I1129" s="32" t="n"/>
      <c r="J1129" s="32" t="n">
        <v>21.09</v>
      </c>
      <c r="K1129" s="32" t="n">
        <v>5.81</v>
      </c>
      <c r="L1129" s="32" t="n"/>
      <c r="M1129" s="32" t="n"/>
      <c r="N1129" s="32" t="n"/>
      <c r="O1129" s="32" t="n"/>
    </row>
    <row r="1130">
      <c r="A1130" s="31" t="n">
        <v>36342</v>
      </c>
      <c r="B1130" s="32" t="n">
        <v>1165</v>
      </c>
      <c r="C1130" s="19">
        <f>IF(OR(B1130="",B1129=""),"",LN(B1130/B1129))</f>
        <v/>
      </c>
      <c r="D1130" s="16">
        <f>STDEV(C1111:C1130)*SQRT(252)</f>
        <v/>
      </c>
      <c r="E1130" s="32" t="n">
        <v>120.99</v>
      </c>
      <c r="F1130" s="19">
        <f>IF(OR(E1130="",E1129=""),"",LN(E1130/E1129))</f>
        <v/>
      </c>
      <c r="G1130" s="33" t="n">
        <v>8.278600000000001</v>
      </c>
      <c r="H1130" s="19">
        <f>IF(OR(G1130="",G1129=""),"",LN(G1130/G1129))</f>
        <v/>
      </c>
      <c r="I1130" s="32" t="n"/>
      <c r="J1130" s="32" t="n">
        <v>19.69</v>
      </c>
      <c r="K1130" s="32" t="n">
        <v>5.85</v>
      </c>
      <c r="L1130" s="32" t="n"/>
      <c r="M1130" s="32" t="n"/>
      <c r="N1130" s="32" t="n"/>
      <c r="O1130" s="32" t="n"/>
    </row>
    <row r="1131">
      <c r="A1131" s="31" t="n">
        <v>36343</v>
      </c>
      <c r="B1131" s="32" t="n">
        <v>1164.1</v>
      </c>
      <c r="C1131" s="19">
        <f>IF(OR(B1131="",B1130=""),"",LN(B1131/B1130))</f>
        <v/>
      </c>
      <c r="D1131" s="16">
        <f>STDEV(C1112:C1131)*SQRT(252)</f>
        <v/>
      </c>
      <c r="E1131" s="32" t="n">
        <v>121.13</v>
      </c>
      <c r="F1131" s="19">
        <f>IF(OR(E1131="",E1130=""),"",LN(E1131/E1130))</f>
        <v/>
      </c>
      <c r="G1131" s="33" t="n">
        <v>8.278499999999999</v>
      </c>
      <c r="H1131" s="19">
        <f>IF(OR(G1131="",G1130=""),"",LN(G1131/G1130))</f>
        <v/>
      </c>
      <c r="I1131" s="32" t="n"/>
      <c r="J1131" s="32" t="n">
        <v>18.66</v>
      </c>
      <c r="K1131" s="32" t="n">
        <v>5.82</v>
      </c>
      <c r="L1131" s="32" t="n"/>
      <c r="M1131" s="32" t="n"/>
      <c r="N1131" s="32" t="n"/>
      <c r="O1131" s="32" t="n"/>
    </row>
    <row r="1132">
      <c r="A1132" s="31" t="n">
        <v>36347</v>
      </c>
      <c r="B1132" s="32" t="n">
        <v>1168</v>
      </c>
      <c r="C1132" s="19">
        <f>IF(OR(B1132="",B1131=""),"",LN(B1132/B1131))</f>
        <v/>
      </c>
      <c r="D1132" s="16">
        <f>STDEV(C1113:C1132)*SQRT(252)</f>
        <v/>
      </c>
      <c r="E1132" s="32" t="n">
        <v>121.94</v>
      </c>
      <c r="F1132" s="19">
        <f>IF(OR(E1132="",E1131=""),"",LN(E1132/E1131))</f>
        <v/>
      </c>
      <c r="G1132" s="33" t="n">
        <v>8.2782</v>
      </c>
      <c r="H1132" s="19">
        <f>IF(OR(G1132="",G1131=""),"",LN(G1132/G1131))</f>
        <v/>
      </c>
      <c r="I1132" s="32" t="n"/>
      <c r="J1132" s="32" t="n">
        <v>20.73</v>
      </c>
      <c r="K1132" s="32" t="n">
        <v>5.88</v>
      </c>
      <c r="L1132" s="32" t="n"/>
      <c r="M1132" s="32" t="n"/>
      <c r="N1132" s="32" t="n"/>
      <c r="O1132" s="32" t="n"/>
    </row>
    <row r="1133">
      <c r="A1133" s="31" t="n">
        <v>36348</v>
      </c>
      <c r="B1133" s="32" t="n">
        <v>1173</v>
      </c>
      <c r="C1133" s="19">
        <f>IF(OR(B1133="",B1132=""),"",LN(B1133/B1132))</f>
        <v/>
      </c>
      <c r="D1133" s="16">
        <f>STDEV(C1114:C1133)*SQRT(252)</f>
        <v/>
      </c>
      <c r="E1133" s="32" t="n">
        <v>122.19</v>
      </c>
      <c r="F1133" s="19">
        <f>IF(OR(E1133="",E1132=""),"",LN(E1133/E1132))</f>
        <v/>
      </c>
      <c r="G1133" s="33" t="n">
        <v>8.2783</v>
      </c>
      <c r="H1133" s="19">
        <f>IF(OR(G1133="",G1132=""),"",LN(G1133/G1132))</f>
        <v/>
      </c>
      <c r="I1133" s="32" t="n"/>
      <c r="J1133" s="32" t="n">
        <v>20.35</v>
      </c>
      <c r="K1133" s="32" t="n">
        <v>5.92</v>
      </c>
      <c r="L1133" s="32" t="n"/>
      <c r="M1133" s="32" t="n"/>
      <c r="N1133" s="32" t="n"/>
      <c r="O1133" s="32" t="n"/>
    </row>
    <row r="1134">
      <c r="A1134" s="31" t="n">
        <v>36349</v>
      </c>
      <c r="B1134" s="32" t="n">
        <v>1181</v>
      </c>
      <c r="C1134" s="19">
        <f>IF(OR(B1134="",B1133=""),"",LN(B1134/B1133))</f>
        <v/>
      </c>
      <c r="D1134" s="16">
        <f>STDEV(C1115:C1134)*SQRT(252)</f>
        <v/>
      </c>
      <c r="E1134" s="32" t="n">
        <v>122.57</v>
      </c>
      <c r="F1134" s="19">
        <f>IF(OR(E1134="",E1133=""),"",LN(E1134/E1133))</f>
        <v/>
      </c>
      <c r="G1134" s="33" t="n">
        <v>8.2781</v>
      </c>
      <c r="H1134" s="19">
        <f>IF(OR(G1134="",G1133=""),"",LN(G1134/G1133))</f>
        <v/>
      </c>
      <c r="I1134" s="32" t="n"/>
      <c r="J1134" s="32" t="n">
        <v>20.24</v>
      </c>
      <c r="K1134" s="32" t="n">
        <v>5.85</v>
      </c>
      <c r="L1134" s="32" t="n"/>
      <c r="M1134" s="32" t="n"/>
      <c r="N1134" s="32" t="n"/>
      <c r="O1134" s="32" t="n"/>
    </row>
    <row r="1135">
      <c r="A1135" s="31" t="n">
        <v>36350</v>
      </c>
      <c r="B1135" s="32" t="n">
        <v>1188</v>
      </c>
      <c r="C1135" s="19">
        <f>IF(OR(B1135="",B1134=""),"",LN(B1135/B1134))</f>
        <v/>
      </c>
      <c r="D1135" s="16">
        <f>STDEV(C1116:C1135)*SQRT(252)</f>
        <v/>
      </c>
      <c r="E1135" s="32" t="n">
        <v>122.37</v>
      </c>
      <c r="F1135" s="19">
        <f>IF(OR(E1135="",E1134=""),"",LN(E1135/E1134))</f>
        <v/>
      </c>
      <c r="G1135" s="33" t="n">
        <v>8.277699999999999</v>
      </c>
      <c r="H1135" s="19">
        <f>IF(OR(G1135="",G1134=""),"",LN(G1135/G1134))</f>
        <v/>
      </c>
      <c r="I1135" s="32" t="n"/>
      <c r="J1135" s="32" t="n">
        <v>17.96</v>
      </c>
      <c r="K1135" s="32" t="n">
        <v>5.84</v>
      </c>
      <c r="L1135" s="32" t="n"/>
      <c r="M1135" s="32" t="n"/>
      <c r="N1135" s="32" t="n"/>
      <c r="O1135" s="32" t="n"/>
    </row>
    <row r="1136">
      <c r="A1136" s="31" t="n">
        <v>36353</v>
      </c>
      <c r="B1136" s="32" t="n">
        <v>1184</v>
      </c>
      <c r="C1136" s="19">
        <f>IF(OR(B1136="",B1135=""),"",LN(B1136/B1135))</f>
        <v/>
      </c>
      <c r="D1136" s="16">
        <f>STDEV(C1117:C1136)*SQRT(252)</f>
        <v/>
      </c>
      <c r="E1136" s="32" t="n">
        <v>122.22</v>
      </c>
      <c r="F1136" s="19">
        <f>IF(OR(E1136="",E1135=""),"",LN(E1136/E1135))</f>
        <v/>
      </c>
      <c r="G1136" s="33" t="n">
        <v>8.2776</v>
      </c>
      <c r="H1136" s="19">
        <f>IF(OR(G1136="",G1135=""),"",LN(G1136/G1135))</f>
        <v/>
      </c>
      <c r="I1136" s="32" t="n"/>
      <c r="J1136" s="32" t="n">
        <v>19.73</v>
      </c>
      <c r="K1136" s="32" t="n">
        <v>5.74</v>
      </c>
      <c r="L1136" s="32" t="n"/>
      <c r="M1136" s="32" t="n"/>
      <c r="N1136" s="32" t="n"/>
      <c r="O1136" s="32" t="n"/>
    </row>
    <row r="1137">
      <c r="A1137" s="31" t="n">
        <v>36354</v>
      </c>
      <c r="B1137" s="32" t="n">
        <v>1176</v>
      </c>
      <c r="C1137" s="19">
        <f>IF(OR(B1137="",B1136=""),"",LN(B1137/B1136))</f>
        <v/>
      </c>
      <c r="D1137" s="16">
        <f>STDEV(C1118:C1137)*SQRT(252)</f>
        <v/>
      </c>
      <c r="E1137" s="32" t="n">
        <v>121.38</v>
      </c>
      <c r="F1137" s="19">
        <f>IF(OR(E1137="",E1136=""),"",LN(E1137/E1136))</f>
        <v/>
      </c>
      <c r="G1137" s="33" t="n">
        <v>8.2775</v>
      </c>
      <c r="H1137" s="19">
        <f>IF(OR(G1137="",G1136=""),"",LN(G1137/G1136))</f>
        <v/>
      </c>
      <c r="I1137" s="32" t="n"/>
      <c r="J1137" s="32" t="n">
        <v>19.95</v>
      </c>
      <c r="K1137" s="32" t="n">
        <v>5.71</v>
      </c>
      <c r="L1137" s="32" t="n"/>
      <c r="M1137" s="32" t="n"/>
      <c r="N1137" s="32" t="n"/>
      <c r="O1137" s="32" t="n"/>
    </row>
    <row r="1138">
      <c r="A1138" s="31" t="n">
        <v>36355</v>
      </c>
      <c r="B1138" s="32" t="n">
        <v>1184</v>
      </c>
      <c r="C1138" s="19">
        <f>IF(OR(B1138="",B1137=""),"",LN(B1138/B1137))</f>
        <v/>
      </c>
      <c r="D1138" s="16">
        <f>STDEV(C1119:C1138)*SQRT(252)</f>
        <v/>
      </c>
      <c r="E1138" s="32" t="n">
        <v>120.58</v>
      </c>
      <c r="F1138" s="19">
        <f>IF(OR(E1138="",E1137=""),"",LN(E1138/E1137))</f>
        <v/>
      </c>
      <c r="G1138" s="33" t="n">
        <v>8.277799999999999</v>
      </c>
      <c r="H1138" s="19">
        <f>IF(OR(G1138="",G1137=""),"",LN(G1138/G1137))</f>
        <v/>
      </c>
      <c r="I1138" s="32" t="n"/>
      <c r="J1138" s="32" t="n">
        <v>19.71</v>
      </c>
      <c r="K1138" s="32" t="n">
        <v>5.74</v>
      </c>
      <c r="L1138" s="32" t="n"/>
      <c r="M1138" s="32" t="n"/>
      <c r="N1138" s="32" t="n"/>
      <c r="O1138" s="32" t="n"/>
    </row>
    <row r="1139">
      <c r="A1139" s="31" t="n">
        <v>36356</v>
      </c>
      <c r="B1139" s="32" t="n">
        <v>1184</v>
      </c>
      <c r="C1139" s="19">
        <f>IF(OR(B1139="",B1138=""),"",LN(B1139/B1138))</f>
        <v/>
      </c>
      <c r="D1139" s="16">
        <f>STDEV(C1120:C1139)*SQRT(252)</f>
        <v/>
      </c>
      <c r="E1139" s="32" t="n">
        <v>120.49</v>
      </c>
      <c r="F1139" s="19">
        <f>IF(OR(E1139="",E1138=""),"",LN(E1139/E1138))</f>
        <v/>
      </c>
      <c r="G1139" s="33" t="n">
        <v>8.2775</v>
      </c>
      <c r="H1139" s="19">
        <f>IF(OR(G1139="",G1138=""),"",LN(G1139/G1138))</f>
        <v/>
      </c>
      <c r="I1139" s="32" t="n"/>
      <c r="J1139" s="32" t="n">
        <v>18.68</v>
      </c>
      <c r="K1139" s="32" t="n">
        <v>5.72</v>
      </c>
      <c r="L1139" s="32" t="n"/>
      <c r="M1139" s="32" t="n"/>
      <c r="N1139" s="32" t="n"/>
      <c r="O1139" s="32" t="n"/>
    </row>
    <row r="1140">
      <c r="A1140" s="31" t="n">
        <v>36357</v>
      </c>
      <c r="B1140" s="32" t="n">
        <v>1183</v>
      </c>
      <c r="C1140" s="19">
        <f>IF(OR(B1140="",B1139=""),"",LN(B1140/B1139))</f>
        <v/>
      </c>
      <c r="D1140" s="16">
        <f>STDEV(C1121:C1140)*SQRT(252)</f>
        <v/>
      </c>
      <c r="E1140" s="32" t="n">
        <v>120.98</v>
      </c>
      <c r="F1140" s="19">
        <f>IF(OR(E1140="",E1139=""),"",LN(E1140/E1139))</f>
        <v/>
      </c>
      <c r="G1140" s="33" t="n">
        <v>8.2773</v>
      </c>
      <c r="H1140" s="19">
        <f>IF(OR(G1140="",G1139=""),"",LN(G1140/G1139))</f>
        <v/>
      </c>
      <c r="I1140" s="32" t="n"/>
      <c r="J1140" s="32" t="n">
        <v>17.42</v>
      </c>
      <c r="K1140" s="32" t="n">
        <v>5.68</v>
      </c>
      <c r="L1140" s="32" t="n"/>
      <c r="M1140" s="32" t="n"/>
      <c r="N1140" s="32" t="n"/>
      <c r="O1140" s="32" t="n"/>
    </row>
    <row r="1141">
      <c r="A1141" s="31" t="n">
        <v>36360</v>
      </c>
      <c r="B1141" s="32" t="n">
        <v>1188</v>
      </c>
      <c r="C1141" s="19">
        <f>IF(OR(B1141="",B1140=""),"",LN(B1141/B1140))</f>
        <v/>
      </c>
      <c r="D1141" s="16">
        <f>STDEV(C1122:C1141)*SQRT(252)</f>
        <v/>
      </c>
      <c r="E1141" s="32" t="n">
        <v>119.18</v>
      </c>
      <c r="F1141" s="19">
        <f>IF(OR(E1141="",E1140=""),"",LN(E1141/E1140))</f>
        <v/>
      </c>
      <c r="G1141" s="33" t="n">
        <v>8.2773</v>
      </c>
      <c r="H1141" s="19">
        <f>IF(OR(G1141="",G1140=""),"",LN(G1141/G1140))</f>
        <v/>
      </c>
      <c r="I1141" s="32" t="n"/>
      <c r="J1141" s="32" t="n">
        <v>19.07</v>
      </c>
      <c r="K1141" s="32" t="n">
        <v>5.66</v>
      </c>
      <c r="L1141" s="32" t="n"/>
      <c r="M1141" s="32" t="n"/>
      <c r="N1141" s="32" t="n"/>
      <c r="O1141" s="32" t="n"/>
    </row>
    <row r="1142">
      <c r="A1142" s="31" t="n">
        <v>36361</v>
      </c>
      <c r="B1142" s="32" t="n">
        <v>1194</v>
      </c>
      <c r="C1142" s="19">
        <f>IF(OR(B1142="",B1141=""),"",LN(B1142/B1141))</f>
        <v/>
      </c>
      <c r="D1142" s="16">
        <f>STDEV(C1123:C1142)*SQRT(252)</f>
        <v/>
      </c>
      <c r="E1142" s="32" t="n">
        <v>118.94</v>
      </c>
      <c r="F1142" s="19">
        <f>IF(OR(E1142="",E1141=""),"",LN(E1142/E1141))</f>
        <v/>
      </c>
      <c r="G1142" s="33" t="n">
        <v>8.277699999999999</v>
      </c>
      <c r="H1142" s="19">
        <f>IF(OR(G1142="",G1141=""),"",LN(G1142/G1141))</f>
        <v/>
      </c>
      <c r="I1142" s="32" t="n"/>
      <c r="J1142" s="32" t="n">
        <v>21.79</v>
      </c>
      <c r="K1142" s="32" t="n">
        <v>5.65</v>
      </c>
      <c r="L1142" s="32" t="n"/>
      <c r="M1142" s="32" t="n"/>
      <c r="N1142" s="32" t="n"/>
      <c r="O1142" s="32" t="n"/>
    </row>
    <row r="1143">
      <c r="A1143" s="31" t="n">
        <v>36362</v>
      </c>
      <c r="B1143" s="32" t="n">
        <v>1201</v>
      </c>
      <c r="C1143" s="19">
        <f>IF(OR(B1143="",B1142=""),"",LN(B1143/B1142))</f>
        <v/>
      </c>
      <c r="D1143" s="16">
        <f>STDEV(C1124:C1143)*SQRT(252)</f>
        <v/>
      </c>
      <c r="E1143" s="32" t="n">
        <v>118.25</v>
      </c>
      <c r="F1143" s="19">
        <f>IF(OR(E1143="",E1142=""),"",LN(E1143/E1142))</f>
        <v/>
      </c>
      <c r="G1143" s="33" t="n">
        <v>8.2773</v>
      </c>
      <c r="H1143" s="19">
        <f>IF(OR(G1143="",G1142=""),"",LN(G1143/G1142))</f>
        <v/>
      </c>
      <c r="I1143" s="32" t="n"/>
      <c r="J1143" s="32" t="n">
        <v>21.46</v>
      </c>
      <c r="K1143" s="32" t="n">
        <v>5.66</v>
      </c>
      <c r="L1143" s="32" t="n"/>
      <c r="M1143" s="32" t="n"/>
      <c r="N1143" s="32" t="n"/>
      <c r="O1143" s="32" t="n"/>
    </row>
    <row r="1144">
      <c r="A1144" s="31" t="n">
        <v>36363</v>
      </c>
      <c r="B1144" s="32" t="n">
        <v>1209</v>
      </c>
      <c r="C1144" s="19">
        <f>IF(OR(B1144="",B1143=""),"",LN(B1144/B1143))</f>
        <v/>
      </c>
      <c r="D1144" s="16">
        <f>STDEV(C1125:C1144)*SQRT(252)</f>
        <v/>
      </c>
      <c r="E1144" s="32" t="n">
        <v>117.27</v>
      </c>
      <c r="F1144" s="19">
        <f>IF(OR(E1144="",E1143=""),"",LN(E1144/E1143))</f>
        <v/>
      </c>
      <c r="G1144" s="33" t="n">
        <v>8.2773</v>
      </c>
      <c r="H1144" s="19">
        <f>IF(OR(G1144="",G1143=""),"",LN(G1144/G1143))</f>
        <v/>
      </c>
      <c r="I1144" s="32" t="n"/>
      <c r="J1144" s="32" t="n">
        <v>23.05</v>
      </c>
      <c r="K1144" s="32" t="n">
        <v>5.78</v>
      </c>
      <c r="L1144" s="32" t="n"/>
      <c r="M1144" s="32" t="n"/>
      <c r="N1144" s="32" t="n"/>
      <c r="O1144" s="32" t="n"/>
    </row>
    <row r="1145">
      <c r="A1145" s="31" t="n">
        <v>36364</v>
      </c>
      <c r="B1145" s="32" t="n">
        <v>1208.8</v>
      </c>
      <c r="C1145" s="19">
        <f>IF(OR(B1145="",B1144=""),"",LN(B1145/B1144))</f>
        <v/>
      </c>
      <c r="D1145" s="16">
        <f>STDEV(C1126:C1145)*SQRT(252)</f>
        <v/>
      </c>
      <c r="E1145" s="32" t="n">
        <v>116.51</v>
      </c>
      <c r="F1145" s="19">
        <f>IF(OR(E1145="",E1144=""),"",LN(E1145/E1144))</f>
        <v/>
      </c>
      <c r="G1145" s="33" t="n">
        <v>8.277200000000001</v>
      </c>
      <c r="H1145" s="19">
        <f>IF(OR(G1145="",G1144=""),"",LN(G1145/G1144))</f>
        <v/>
      </c>
      <c r="I1145" s="32" t="n"/>
      <c r="J1145" s="32" t="n">
        <v>23.32</v>
      </c>
      <c r="K1145" s="32" t="n">
        <v>5.84</v>
      </c>
      <c r="L1145" s="32" t="n"/>
      <c r="M1145" s="32" t="n"/>
      <c r="N1145" s="32" t="n"/>
      <c r="O1145" s="32" t="n"/>
    </row>
    <row r="1146">
      <c r="A1146" s="31" t="n">
        <v>36367</v>
      </c>
      <c r="B1146" s="32" t="n">
        <v>1209</v>
      </c>
      <c r="C1146" s="19">
        <f>IF(OR(B1146="",B1145=""),"",LN(B1146/B1145))</f>
        <v/>
      </c>
      <c r="D1146" s="16">
        <f>STDEV(C1127:C1146)*SQRT(252)</f>
        <v/>
      </c>
      <c r="E1146" s="32" t="n">
        <v>116.66</v>
      </c>
      <c r="F1146" s="19">
        <f>IF(OR(E1146="",E1145=""),"",LN(E1146/E1145))</f>
        <v/>
      </c>
      <c r="G1146" s="33" t="n">
        <v>8.276999999999999</v>
      </c>
      <c r="H1146" s="19">
        <f>IF(OR(G1146="",G1145=""),"",LN(G1146/G1145))</f>
        <v/>
      </c>
      <c r="I1146" s="32" t="n"/>
      <c r="J1146" s="32" t="n">
        <v>24.98</v>
      </c>
      <c r="K1146" s="32" t="n">
        <v>5.86</v>
      </c>
      <c r="L1146" s="32" t="n"/>
      <c r="M1146" s="32" t="n"/>
      <c r="N1146" s="32" t="n"/>
      <c r="O1146" s="32" t="n"/>
    </row>
    <row r="1147">
      <c r="A1147" s="31" t="n">
        <v>36368</v>
      </c>
      <c r="B1147" s="32" t="n">
        <v>1204</v>
      </c>
      <c r="C1147" s="19">
        <f>IF(OR(B1147="",B1146=""),"",LN(B1147/B1146))</f>
        <v/>
      </c>
      <c r="D1147" s="16">
        <f>STDEV(C1128:C1147)*SQRT(252)</f>
        <v/>
      </c>
      <c r="E1147" s="32" t="n">
        <v>116.23</v>
      </c>
      <c r="F1147" s="19">
        <f>IF(OR(E1147="",E1146=""),"",LN(E1147/E1146))</f>
        <v/>
      </c>
      <c r="G1147" s="33" t="n">
        <v>8.276999999999999</v>
      </c>
      <c r="H1147" s="19">
        <f>IF(OR(G1147="",G1146=""),"",LN(G1147/G1146))</f>
        <v/>
      </c>
      <c r="I1147" s="32" t="n"/>
      <c r="J1147" s="32" t="n">
        <v>23.23</v>
      </c>
      <c r="K1147" s="32" t="n">
        <v>5.82</v>
      </c>
      <c r="L1147" s="32" t="n"/>
      <c r="M1147" s="32" t="n"/>
      <c r="N1147" s="32" t="n"/>
      <c r="O1147" s="32" t="n"/>
    </row>
    <row r="1148">
      <c r="A1148" s="31" t="n">
        <v>36369</v>
      </c>
      <c r="B1148" s="32" t="n">
        <v>1198.1</v>
      </c>
      <c r="C1148" s="19">
        <f>IF(OR(B1148="",B1147=""),"",LN(B1148/B1147))</f>
        <v/>
      </c>
      <c r="D1148" s="16">
        <f>STDEV(C1129:C1148)*SQRT(252)</f>
        <v/>
      </c>
      <c r="E1148" s="32" t="n">
        <v>116.17</v>
      </c>
      <c r="F1148" s="19">
        <f>IF(OR(E1148="",E1147=""),"",LN(E1148/E1147))</f>
        <v/>
      </c>
      <c r="G1148" s="33" t="n">
        <v>8.276999999999999</v>
      </c>
      <c r="H1148" s="19">
        <f>IF(OR(G1148="",G1147=""),"",LN(G1148/G1147))</f>
        <v/>
      </c>
      <c r="I1148" s="32" t="n"/>
      <c r="J1148" s="32" t="n">
        <v>22.85</v>
      </c>
      <c r="K1148" s="32" t="n">
        <v>5.81</v>
      </c>
      <c r="L1148" s="32" t="n"/>
      <c r="M1148" s="32" t="n"/>
      <c r="N1148" s="32" t="n"/>
      <c r="O1148" s="32" t="n"/>
    </row>
    <row r="1149">
      <c r="A1149" s="31" t="n">
        <v>36370</v>
      </c>
      <c r="B1149" s="32" t="n">
        <v>1205</v>
      </c>
      <c r="C1149" s="19">
        <f>IF(OR(B1149="",B1148=""),"",LN(B1149/B1148))</f>
        <v/>
      </c>
      <c r="D1149" s="16">
        <f>STDEV(C1130:C1149)*SQRT(252)</f>
        <v/>
      </c>
      <c r="E1149" s="32" t="n">
        <v>115.19</v>
      </c>
      <c r="F1149" s="19">
        <f>IF(OR(E1149="",E1148=""),"",LN(E1149/E1148))</f>
        <v/>
      </c>
      <c r="G1149" s="33" t="n">
        <v>8.2773</v>
      </c>
      <c r="H1149" s="19">
        <f>IF(OR(G1149="",G1148=""),"",LN(G1149/G1148))</f>
        <v/>
      </c>
      <c r="I1149" s="32" t="n"/>
      <c r="J1149" s="32" t="n">
        <v>24.52</v>
      </c>
      <c r="K1149" s="32" t="n">
        <v>5.88</v>
      </c>
      <c r="L1149" s="32" t="n"/>
      <c r="M1149" s="32" t="n"/>
      <c r="N1149" s="32" t="n"/>
      <c r="O1149" s="32" t="n"/>
    </row>
    <row r="1150">
      <c r="A1150" s="31" t="n">
        <v>36371</v>
      </c>
      <c r="B1150" s="32" t="n">
        <v>1204</v>
      </c>
      <c r="C1150" s="19">
        <f>IF(OR(B1150="",B1149=""),"",LN(B1150/B1149))</f>
        <v/>
      </c>
      <c r="D1150" s="16">
        <f>STDEV(C1131:C1150)*SQRT(252)</f>
        <v/>
      </c>
      <c r="E1150" s="32" t="n">
        <v>114.7</v>
      </c>
      <c r="F1150" s="19">
        <f>IF(OR(E1150="",E1149=""),"",LN(E1150/E1149))</f>
        <v/>
      </c>
      <c r="G1150" s="33" t="n">
        <v>8.2774</v>
      </c>
      <c r="H1150" s="19">
        <f>IF(OR(G1150="",G1149=""),"",LN(G1150/G1149))</f>
        <v/>
      </c>
      <c r="I1150" s="32" t="n"/>
      <c r="J1150" s="32" t="n">
        <v>24.64</v>
      </c>
      <c r="K1150" s="32" t="n">
        <v>5.92</v>
      </c>
      <c r="L1150" s="32" t="n"/>
      <c r="M1150" s="32" t="n"/>
      <c r="N1150" s="32" t="n"/>
      <c r="O1150" s="32" t="n"/>
    </row>
    <row r="1151">
      <c r="A1151" s="31" t="n">
        <v>36374</v>
      </c>
      <c r="B1151" s="32" t="n">
        <v>1201</v>
      </c>
      <c r="C1151" s="19">
        <f>IF(OR(B1151="",B1150=""),"",LN(B1151/B1150))</f>
        <v/>
      </c>
      <c r="D1151" s="16">
        <f>STDEV(C1132:C1151)*SQRT(252)</f>
        <v/>
      </c>
      <c r="E1151" s="32" t="n">
        <v>114.51</v>
      </c>
      <c r="F1151" s="19">
        <f>IF(OR(E1151="",E1150=""),"",LN(E1151/E1150))</f>
        <v/>
      </c>
      <c r="G1151" s="33" t="n">
        <v>8.276999999999999</v>
      </c>
      <c r="H1151" s="19">
        <f>IF(OR(G1151="",G1150=""),"",LN(G1151/G1150))</f>
        <v/>
      </c>
      <c r="I1151" s="32" t="n"/>
      <c r="J1151" s="32" t="n">
        <v>25.59</v>
      </c>
      <c r="K1151" s="32" t="n">
        <v>5.92</v>
      </c>
      <c r="L1151" s="32" t="n"/>
      <c r="M1151" s="32" t="n"/>
      <c r="N1151" s="32" t="n"/>
      <c r="O1151" s="32" t="n"/>
    </row>
    <row r="1152">
      <c r="A1152" s="31" t="n">
        <v>36375</v>
      </c>
      <c r="B1152" s="32" t="n">
        <v>1199</v>
      </c>
      <c r="C1152" s="19">
        <f>IF(OR(B1152="",B1151=""),"",LN(B1152/B1151))</f>
        <v/>
      </c>
      <c r="D1152" s="16">
        <f>STDEV(C1133:C1152)*SQRT(252)</f>
        <v/>
      </c>
      <c r="E1152" s="32" t="n">
        <v>115.1</v>
      </c>
      <c r="F1152" s="19">
        <f>IF(OR(E1152="",E1151=""),"",LN(E1152/E1151))</f>
        <v/>
      </c>
      <c r="G1152" s="33" t="n">
        <v>8.2773</v>
      </c>
      <c r="H1152" s="19">
        <f>IF(OR(G1152="",G1151=""),"",LN(G1152/G1151))</f>
        <v/>
      </c>
      <c r="I1152" s="32" t="n"/>
      <c r="J1152" s="32" t="n">
        <v>26.27</v>
      </c>
      <c r="K1152" s="32" t="n">
        <v>5.95</v>
      </c>
      <c r="L1152" s="32" t="n"/>
      <c r="M1152" s="32" t="n"/>
      <c r="N1152" s="32" t="n"/>
      <c r="O1152" s="32" t="n"/>
    </row>
    <row r="1153">
      <c r="A1153" s="31" t="n">
        <v>36376</v>
      </c>
      <c r="B1153" s="32" t="n">
        <v>1202</v>
      </c>
      <c r="C1153" s="19">
        <f>IF(OR(B1153="",B1152=""),"",LN(B1153/B1152))</f>
        <v/>
      </c>
      <c r="D1153" s="16">
        <f>STDEV(C1134:C1153)*SQRT(252)</f>
        <v/>
      </c>
      <c r="E1153" s="32" t="n">
        <v>114.2</v>
      </c>
      <c r="F1153" s="19">
        <f>IF(OR(E1153="",E1152=""),"",LN(E1153/E1152))</f>
        <v/>
      </c>
      <c r="G1153" s="33" t="n">
        <v>8.2774</v>
      </c>
      <c r="H1153" s="19">
        <f>IF(OR(G1153="",G1152=""),"",LN(G1153/G1152))</f>
        <v/>
      </c>
      <c r="I1153" s="32" t="n"/>
      <c r="J1153" s="32" t="n">
        <v>27.4</v>
      </c>
      <c r="K1153" s="32" t="n">
        <v>5.96</v>
      </c>
      <c r="L1153" s="32" t="n"/>
      <c r="M1153" s="32" t="n"/>
      <c r="N1153" s="32" t="n"/>
      <c r="O1153" s="32" t="n"/>
    </row>
    <row r="1154">
      <c r="A1154" s="31" t="n">
        <v>36377</v>
      </c>
      <c r="B1154" s="32" t="n">
        <v>1202</v>
      </c>
      <c r="C1154" s="19">
        <f>IF(OR(B1154="",B1153=""),"",LN(B1154/B1153))</f>
        <v/>
      </c>
      <c r="D1154" s="16">
        <f>STDEV(C1135:C1154)*SQRT(252)</f>
        <v/>
      </c>
      <c r="E1154" s="32" t="n">
        <v>113.98</v>
      </c>
      <c r="F1154" s="19">
        <f>IF(OR(E1154="",E1153=""),"",LN(E1154/E1153))</f>
        <v/>
      </c>
      <c r="G1154" s="33" t="n">
        <v>8.2774</v>
      </c>
      <c r="H1154" s="19">
        <f>IF(OR(G1154="",G1153=""),"",LN(G1154/G1153))</f>
        <v/>
      </c>
      <c r="I1154" s="32" t="n"/>
      <c r="J1154" s="32" t="n">
        <v>27.01</v>
      </c>
      <c r="K1154" s="32" t="n">
        <v>5.88</v>
      </c>
      <c r="L1154" s="32" t="n"/>
      <c r="M1154" s="32" t="n"/>
      <c r="N1154" s="32" t="n"/>
      <c r="O1154" s="32" t="n"/>
    </row>
    <row r="1155">
      <c r="A1155" s="31" t="n">
        <v>36378</v>
      </c>
      <c r="B1155" s="32" t="n">
        <v>1200</v>
      </c>
      <c r="C1155" s="19">
        <f>IF(OR(B1155="",B1154=""),"",LN(B1155/B1154))</f>
        <v/>
      </c>
      <c r="D1155" s="16">
        <f>STDEV(C1136:C1155)*SQRT(252)</f>
        <v/>
      </c>
      <c r="E1155" s="32" t="n">
        <v>114.6</v>
      </c>
      <c r="F1155" s="19">
        <f>IF(OR(E1155="",E1154=""),"",LN(E1155/E1154))</f>
        <v/>
      </c>
      <c r="G1155" s="33" t="n">
        <v>8.2773</v>
      </c>
      <c r="H1155" s="19">
        <f>IF(OR(G1155="",G1154=""),"",LN(G1155/G1154))</f>
        <v/>
      </c>
      <c r="I1155" s="32" t="n"/>
      <c r="J1155" s="32" t="n">
        <v>26.6</v>
      </c>
      <c r="K1155" s="32" t="n">
        <v>6.02</v>
      </c>
      <c r="L1155" s="32" t="n"/>
      <c r="M1155" s="32" t="n"/>
      <c r="N1155" s="32" t="n"/>
      <c r="O1155" s="32" t="n"/>
    </row>
    <row r="1156">
      <c r="A1156" s="31" t="n">
        <v>36381</v>
      </c>
      <c r="B1156" s="32" t="n">
        <v>1198</v>
      </c>
      <c r="C1156" s="19">
        <f>IF(OR(B1156="",B1155=""),"",LN(B1156/B1155))</f>
        <v/>
      </c>
      <c r="D1156" s="16">
        <f>STDEV(C1137:C1156)*SQRT(252)</f>
        <v/>
      </c>
      <c r="E1156" s="32" t="n">
        <v>115.37</v>
      </c>
      <c r="F1156" s="19">
        <f>IF(OR(E1156="",E1155=""),"",LN(E1156/E1155))</f>
        <v/>
      </c>
      <c r="G1156" s="33" t="n">
        <v>8.2774</v>
      </c>
      <c r="H1156" s="19">
        <f>IF(OR(G1156="",G1155=""),"",LN(G1156/G1155))</f>
        <v/>
      </c>
      <c r="I1156" s="32" t="n"/>
      <c r="J1156" s="32" t="n">
        <v>27.66</v>
      </c>
      <c r="K1156" s="32" t="n">
        <v>6.13</v>
      </c>
      <c r="L1156" s="32" t="n"/>
      <c r="M1156" s="32" t="n"/>
      <c r="N1156" s="32" t="n"/>
      <c r="O1156" s="32" t="n"/>
    </row>
    <row r="1157">
      <c r="A1157" s="31" t="n">
        <v>36382</v>
      </c>
      <c r="B1157" s="32" t="n">
        <v>1199.3</v>
      </c>
      <c r="C1157" s="19">
        <f>IF(OR(B1157="",B1156=""),"",LN(B1157/B1156))</f>
        <v/>
      </c>
      <c r="D1157" s="16">
        <f>STDEV(C1138:C1157)*SQRT(252)</f>
        <v/>
      </c>
      <c r="E1157" s="32" t="n">
        <v>114.44</v>
      </c>
      <c r="F1157" s="19">
        <f>IF(OR(E1157="",E1156=""),"",LN(E1157/E1156))</f>
        <v/>
      </c>
      <c r="G1157" s="33" t="n">
        <v>8.277200000000001</v>
      </c>
      <c r="H1157" s="19">
        <f>IF(OR(G1157="",G1156=""),"",LN(G1157/G1156))</f>
        <v/>
      </c>
      <c r="I1157" s="32" t="n"/>
      <c r="J1157" s="32" t="n">
        <v>28.45</v>
      </c>
      <c r="K1157" s="32" t="n">
        <v>6.16</v>
      </c>
      <c r="L1157" s="32" t="n"/>
      <c r="M1157" s="32" t="n"/>
      <c r="N1157" s="32" t="n"/>
      <c r="O1157" s="32" t="n"/>
    </row>
    <row r="1158">
      <c r="A1158" s="31" t="n">
        <v>36383</v>
      </c>
      <c r="B1158" s="32" t="n">
        <v>1202</v>
      </c>
      <c r="C1158" s="19">
        <f>IF(OR(B1158="",B1157=""),"",LN(B1158/B1157))</f>
        <v/>
      </c>
      <c r="D1158" s="16">
        <f>STDEV(C1139:C1158)*SQRT(252)</f>
        <v/>
      </c>
      <c r="E1158" s="32" t="n">
        <v>115.1</v>
      </c>
      <c r="F1158" s="19">
        <f>IF(OR(E1158="",E1157=""),"",LN(E1158/E1157))</f>
        <v/>
      </c>
      <c r="G1158" s="33" t="n">
        <v>8.277200000000001</v>
      </c>
      <c r="H1158" s="19">
        <f>IF(OR(G1158="",G1157=""),"",LN(G1158/G1157))</f>
        <v/>
      </c>
      <c r="I1158" s="32" t="n"/>
      <c r="J1158" s="32" t="n">
        <v>25.39</v>
      </c>
      <c r="K1158" s="32" t="n">
        <v>6.05</v>
      </c>
      <c r="L1158" s="32" t="n"/>
      <c r="M1158" s="32" t="n"/>
      <c r="N1158" s="32" t="n"/>
      <c r="O1158" s="32" t="n"/>
    </row>
    <row r="1159">
      <c r="A1159" s="31" t="n">
        <v>36384</v>
      </c>
      <c r="B1159" s="32" t="n">
        <v>1210</v>
      </c>
      <c r="C1159" s="19">
        <f>IF(OR(B1159="",B1158=""),"",LN(B1159/B1158))</f>
        <v/>
      </c>
      <c r="D1159" s="16">
        <f>STDEV(C1140:C1159)*SQRT(252)</f>
        <v/>
      </c>
      <c r="E1159" s="32" t="n">
        <v>115.76</v>
      </c>
      <c r="F1159" s="19">
        <f>IF(OR(E1159="",E1158=""),"",LN(E1159/E1158))</f>
        <v/>
      </c>
      <c r="G1159" s="33" t="n">
        <v>8.277100000000001</v>
      </c>
      <c r="H1159" s="19">
        <f>IF(OR(G1159="",G1158=""),"",LN(G1159/G1158))</f>
        <v/>
      </c>
      <c r="I1159" s="32" t="n"/>
      <c r="J1159" s="32" t="n">
        <v>25.03</v>
      </c>
      <c r="K1159" s="32" t="n">
        <v>6.08</v>
      </c>
      <c r="L1159" s="32" t="n"/>
      <c r="M1159" s="32" t="n"/>
      <c r="N1159" s="32" t="n"/>
      <c r="O1159" s="32" t="n"/>
    </row>
    <row r="1160">
      <c r="A1160" s="31" t="n">
        <v>36385</v>
      </c>
      <c r="B1160" s="32" t="n">
        <v>1207</v>
      </c>
      <c r="C1160" s="19">
        <f>IF(OR(B1160="",B1159=""),"",LN(B1160/B1159))</f>
        <v/>
      </c>
      <c r="D1160" s="16">
        <f>STDEV(C1141:C1160)*SQRT(252)</f>
        <v/>
      </c>
      <c r="E1160" s="32" t="n">
        <v>115.66</v>
      </c>
      <c r="F1160" s="19">
        <f>IF(OR(E1160="",E1159=""),"",LN(E1160/E1159))</f>
        <v/>
      </c>
      <c r="G1160" s="33" t="n">
        <v>8.276999999999999</v>
      </c>
      <c r="H1160" s="19">
        <f>IF(OR(G1160="",G1159=""),"",LN(G1160/G1159))</f>
        <v/>
      </c>
      <c r="I1160" s="32" t="n"/>
      <c r="J1160" s="32" t="n">
        <v>22.31</v>
      </c>
      <c r="K1160" s="32" t="n">
        <v>5.98</v>
      </c>
      <c r="L1160" s="32" t="n"/>
      <c r="M1160" s="32" t="n"/>
      <c r="N1160" s="32" t="n"/>
      <c r="O1160" s="32" t="n"/>
    </row>
    <row r="1161">
      <c r="A1161" s="31" t="n">
        <v>36388</v>
      </c>
      <c r="B1161" s="32" t="n">
        <v>1204</v>
      </c>
      <c r="C1161" s="19">
        <f>IF(OR(B1161="",B1160=""),"",LN(B1161/B1160))</f>
        <v/>
      </c>
      <c r="D1161" s="16">
        <f>STDEV(C1142:C1161)*SQRT(252)</f>
        <v/>
      </c>
      <c r="E1161" s="32" t="n">
        <v>114.83</v>
      </c>
      <c r="F1161" s="19">
        <f>IF(OR(E1161="",E1160=""),"",LN(E1161/E1160))</f>
        <v/>
      </c>
      <c r="G1161" s="33" t="n">
        <v>8.2774</v>
      </c>
      <c r="H1161" s="19">
        <f>IF(OR(G1161="",G1160=""),"",LN(G1161/G1160))</f>
        <v/>
      </c>
      <c r="I1161" s="32" t="n"/>
      <c r="J1161" s="32" t="n">
        <v>23.07</v>
      </c>
      <c r="K1161" s="32" t="n">
        <v>5.98</v>
      </c>
      <c r="L1161" s="32" t="n"/>
      <c r="M1161" s="32" t="n"/>
      <c r="N1161" s="32" t="n"/>
      <c r="O1161" s="32" t="n"/>
    </row>
    <row r="1162">
      <c r="A1162" s="31" t="n">
        <v>36389</v>
      </c>
      <c r="B1162" s="32" t="n">
        <v>1206</v>
      </c>
      <c r="C1162" s="19">
        <f>IF(OR(B1162="",B1161=""),"",LN(B1162/B1161))</f>
        <v/>
      </c>
      <c r="D1162" s="16">
        <f>STDEV(C1143:C1162)*SQRT(252)</f>
        <v/>
      </c>
      <c r="E1162" s="32" t="n">
        <v>114.18</v>
      </c>
      <c r="F1162" s="19">
        <f>IF(OR(E1162="",E1161=""),"",LN(E1162/E1161))</f>
        <v/>
      </c>
      <c r="G1162" s="33" t="n">
        <v>8.276999999999999</v>
      </c>
      <c r="H1162" s="19">
        <f>IF(OR(G1162="",G1161=""),"",LN(G1162/G1161))</f>
        <v/>
      </c>
      <c r="I1162" s="32" t="n"/>
      <c r="J1162" s="32" t="n">
        <v>21.67</v>
      </c>
      <c r="K1162" s="32" t="n">
        <v>5.89</v>
      </c>
      <c r="L1162" s="32" t="n"/>
      <c r="M1162" s="32" t="n"/>
      <c r="N1162" s="32" t="n"/>
      <c r="O1162" s="32" t="n"/>
    </row>
    <row r="1163">
      <c r="A1163" s="31" t="n">
        <v>36390</v>
      </c>
      <c r="B1163" s="32" t="n">
        <v>1203</v>
      </c>
      <c r="C1163" s="19">
        <f>IF(OR(B1163="",B1162=""),"",LN(B1163/B1162))</f>
        <v/>
      </c>
      <c r="D1163" s="16">
        <f>STDEV(C1144:C1163)*SQRT(252)</f>
        <v/>
      </c>
      <c r="E1163" s="32" t="n">
        <v>112.3</v>
      </c>
      <c r="F1163" s="19">
        <f>IF(OR(E1163="",E1162=""),"",LN(E1163/E1162))</f>
        <v/>
      </c>
      <c r="G1163" s="33" t="n">
        <v>8.277200000000001</v>
      </c>
      <c r="H1163" s="19">
        <f>IF(OR(G1163="",G1162=""),"",LN(G1163/G1162))</f>
        <v/>
      </c>
      <c r="I1163" s="32" t="n"/>
      <c r="J1163" s="32" t="n">
        <v>23.3</v>
      </c>
      <c r="K1163" s="32" t="n">
        <v>5.88</v>
      </c>
      <c r="L1163" s="32" t="n"/>
      <c r="M1163" s="32" t="n"/>
      <c r="N1163" s="32" t="n"/>
      <c r="O1163" s="32" t="n"/>
    </row>
    <row r="1164">
      <c r="A1164" s="31" t="n">
        <v>36391</v>
      </c>
      <c r="B1164" s="32" t="n">
        <v>1200</v>
      </c>
      <c r="C1164" s="19">
        <f>IF(OR(B1164="",B1163=""),"",LN(B1164/B1163))</f>
        <v/>
      </c>
      <c r="D1164" s="16">
        <f>STDEV(C1145:C1164)*SQRT(252)</f>
        <v/>
      </c>
      <c r="E1164" s="32" t="n">
        <v>111.14</v>
      </c>
      <c r="F1164" s="19">
        <f>IF(OR(E1164="",E1163=""),"",LN(E1164/E1163))</f>
        <v/>
      </c>
      <c r="G1164" s="33" t="n">
        <v>8.2774</v>
      </c>
      <c r="H1164" s="19">
        <f>IF(OR(G1164="",G1163=""),"",LN(G1164/G1163))</f>
        <v/>
      </c>
      <c r="I1164" s="32" t="n"/>
      <c r="J1164" s="32" t="n">
        <v>24.39</v>
      </c>
      <c r="K1164" s="32" t="n">
        <v>5.9</v>
      </c>
      <c r="L1164" s="32" t="n"/>
      <c r="M1164" s="32" t="n"/>
      <c r="N1164" s="32" t="n"/>
      <c r="O1164" s="32" t="n"/>
    </row>
    <row r="1165">
      <c r="A1165" s="31" t="n">
        <v>36392</v>
      </c>
      <c r="B1165" s="32" t="n">
        <v>1201</v>
      </c>
      <c r="C1165" s="19">
        <f>IF(OR(B1165="",B1164=""),"",LN(B1165/B1164))</f>
        <v/>
      </c>
      <c r="D1165" s="16">
        <f>STDEV(C1146:C1165)*SQRT(252)</f>
        <v/>
      </c>
      <c r="E1165" s="32" t="n">
        <v>111.44</v>
      </c>
      <c r="F1165" s="19">
        <f>IF(OR(E1165="",E1164=""),"",LN(E1165/E1164))</f>
        <v/>
      </c>
      <c r="G1165" s="33" t="n">
        <v>8.2774</v>
      </c>
      <c r="H1165" s="19">
        <f>IF(OR(G1165="",G1164=""),"",LN(G1165/G1164))</f>
        <v/>
      </c>
      <c r="I1165" s="32" t="n"/>
      <c r="J1165" s="32" t="n">
        <v>22.95</v>
      </c>
      <c r="K1165" s="32" t="n">
        <v>5.88</v>
      </c>
      <c r="L1165" s="32" t="n"/>
      <c r="M1165" s="32" t="n"/>
      <c r="N1165" s="32" t="n"/>
      <c r="O1165" s="32" t="n"/>
    </row>
    <row r="1166">
      <c r="A1166" s="31" t="n">
        <v>36395</v>
      </c>
      <c r="B1166" s="32" t="n">
        <v>1198</v>
      </c>
      <c r="C1166" s="19">
        <f>IF(OR(B1166="",B1165=""),"",LN(B1166/B1165))</f>
        <v/>
      </c>
      <c r="D1166" s="16">
        <f>STDEV(C1147:C1166)*SQRT(252)</f>
        <v/>
      </c>
      <c r="E1166" s="32" t="n">
        <v>111.73</v>
      </c>
      <c r="F1166" s="19">
        <f>IF(OR(E1166="",E1165=""),"",LN(E1166/E1165))</f>
        <v/>
      </c>
      <c r="G1166" s="33" t="n">
        <v>8.277200000000001</v>
      </c>
      <c r="H1166" s="19">
        <f>IF(OR(G1166="",G1165=""),"",LN(G1166/G1165))</f>
        <v/>
      </c>
      <c r="I1166" s="32" t="n"/>
      <c r="J1166" s="32" t="n">
        <v>22.55</v>
      </c>
      <c r="K1166" s="32" t="n">
        <v>5.89</v>
      </c>
      <c r="L1166" s="32" t="n"/>
      <c r="M1166" s="32" t="n"/>
      <c r="N1166" s="32" t="n"/>
      <c r="O1166" s="32" t="n"/>
    </row>
    <row r="1167">
      <c r="A1167" s="31" t="n">
        <v>36396</v>
      </c>
      <c r="B1167" s="32" t="n">
        <v>1199</v>
      </c>
      <c r="C1167" s="19">
        <f>IF(OR(B1167="",B1166=""),"",LN(B1167/B1166))</f>
        <v/>
      </c>
      <c r="D1167" s="16">
        <f>STDEV(C1148:C1167)*SQRT(252)</f>
        <v/>
      </c>
      <c r="E1167" s="32" t="n">
        <v>111.53</v>
      </c>
      <c r="F1167" s="19">
        <f>IF(OR(E1167="",E1166=""),"",LN(E1167/E1166))</f>
        <v/>
      </c>
      <c r="G1167" s="33" t="n">
        <v>8.2775</v>
      </c>
      <c r="H1167" s="19">
        <f>IF(OR(G1167="",G1166=""),"",LN(G1167/G1166))</f>
        <v/>
      </c>
      <c r="I1167" s="32" t="n"/>
      <c r="J1167" s="32" t="n">
        <v>22.4</v>
      </c>
      <c r="K1167" s="32" t="n">
        <v>5.85</v>
      </c>
      <c r="L1167" s="32" t="n"/>
      <c r="M1167" s="32" t="n"/>
      <c r="N1167" s="32" t="n"/>
      <c r="O1167" s="32" t="n"/>
    </row>
    <row r="1168">
      <c r="A1168" s="31" t="n">
        <v>36397</v>
      </c>
      <c r="B1168" s="32" t="n">
        <v>1192</v>
      </c>
      <c r="C1168" s="19">
        <f>IF(OR(B1168="",B1167=""),"",LN(B1168/B1167))</f>
        <v/>
      </c>
      <c r="D1168" s="16">
        <f>STDEV(C1149:C1168)*SQRT(252)</f>
        <v/>
      </c>
      <c r="E1168" s="32" t="n">
        <v>111.18</v>
      </c>
      <c r="F1168" s="19">
        <f>IF(OR(E1168="",E1167=""),"",LN(E1168/E1167))</f>
        <v/>
      </c>
      <c r="G1168" s="33" t="n">
        <v>8.2773</v>
      </c>
      <c r="H1168" s="19">
        <f>IF(OR(G1168="",G1167=""),"",LN(G1168/G1167))</f>
        <v/>
      </c>
      <c r="I1168" s="32" t="n"/>
      <c r="J1168" s="32" t="n">
        <v>20.96</v>
      </c>
      <c r="K1168" s="32" t="n">
        <v>5.73</v>
      </c>
      <c r="L1168" s="32" t="n"/>
      <c r="M1168" s="32" t="n"/>
      <c r="N1168" s="32" t="n"/>
      <c r="O1168" s="32" t="n"/>
    </row>
    <row r="1169">
      <c r="A1169" s="31" t="n">
        <v>36398</v>
      </c>
      <c r="B1169" s="32" t="n">
        <v>1191</v>
      </c>
      <c r="C1169" s="19">
        <f>IF(OR(B1169="",B1168=""),"",LN(B1169/B1168))</f>
        <v/>
      </c>
      <c r="D1169" s="16">
        <f>STDEV(C1150:C1169)*SQRT(252)</f>
        <v/>
      </c>
      <c r="E1169" s="32" t="n">
        <v>111.83</v>
      </c>
      <c r="F1169" s="19">
        <f>IF(OR(E1169="",E1168=""),"",LN(E1169/E1168))</f>
        <v/>
      </c>
      <c r="G1169" s="33" t="n">
        <v>8.2773</v>
      </c>
      <c r="H1169" s="19">
        <f>IF(OR(G1169="",G1168=""),"",LN(G1169/G1168))</f>
        <v/>
      </c>
      <c r="I1169" s="32" t="n"/>
      <c r="J1169" s="32" t="n">
        <v>21.21</v>
      </c>
      <c r="K1169" s="32" t="n">
        <v>5.75</v>
      </c>
      <c r="L1169" s="32" t="n"/>
      <c r="M1169" s="32" t="n"/>
      <c r="N1169" s="32" t="n"/>
      <c r="O1169" s="32" t="n"/>
    </row>
    <row r="1170">
      <c r="A1170" s="31" t="n">
        <v>36399</v>
      </c>
      <c r="B1170" s="32" t="n">
        <v>1183</v>
      </c>
      <c r="C1170" s="19">
        <f>IF(OR(B1170="",B1169=""),"",LN(B1170/B1169))</f>
        <v/>
      </c>
      <c r="D1170" s="16">
        <f>STDEV(C1151:C1170)*SQRT(252)</f>
        <v/>
      </c>
      <c r="E1170" s="32" t="n">
        <v>111.68</v>
      </c>
      <c r="F1170" s="19">
        <f>IF(OR(E1170="",E1169=""),"",LN(E1170/E1169))</f>
        <v/>
      </c>
      <c r="G1170" s="33" t="n">
        <v>8.2773</v>
      </c>
      <c r="H1170" s="19">
        <f>IF(OR(G1170="",G1169=""),"",LN(G1170/G1169))</f>
        <v/>
      </c>
      <c r="I1170" s="32" t="n"/>
      <c r="J1170" s="32" t="n">
        <v>21.83</v>
      </c>
      <c r="K1170" s="32" t="n">
        <v>5.85</v>
      </c>
      <c r="L1170" s="32" t="n"/>
      <c r="M1170" s="32" t="n"/>
      <c r="N1170" s="32" t="n"/>
      <c r="O1170" s="32" t="n"/>
    </row>
    <row r="1171">
      <c r="A1171" s="31" t="n">
        <v>36402</v>
      </c>
      <c r="B1171" s="32" t="n">
        <v>1184.5</v>
      </c>
      <c r="C1171" s="19">
        <f>IF(OR(B1171="",B1170=""),"",LN(B1171/B1170))</f>
        <v/>
      </c>
      <c r="D1171" s="16">
        <f>STDEV(C1152:C1171)*SQRT(252)</f>
        <v/>
      </c>
      <c r="E1171" s="32" t="n">
        <v>111.13</v>
      </c>
      <c r="F1171" s="19">
        <f>IF(OR(E1171="",E1170=""),"",LN(E1171/E1170))</f>
        <v/>
      </c>
      <c r="G1171" s="33" t="n">
        <v>8.277100000000001</v>
      </c>
      <c r="H1171" s="19">
        <f>IF(OR(G1171="",G1170=""),"",LN(G1171/G1170))</f>
        <v/>
      </c>
      <c r="I1171" s="32" t="n"/>
      <c r="J1171" s="32" t="n">
        <v>24.63</v>
      </c>
      <c r="K1171" s="32" t="n">
        <v>5.95</v>
      </c>
      <c r="L1171" s="32" t="n"/>
      <c r="M1171" s="32" t="n"/>
      <c r="N1171" s="32" t="n"/>
      <c r="O1171" s="32" t="n"/>
    </row>
    <row r="1172">
      <c r="A1172" s="31" t="n">
        <v>36403</v>
      </c>
      <c r="B1172" s="32" t="n">
        <v>1181</v>
      </c>
      <c r="C1172" s="19">
        <f>IF(OR(B1172="",B1171=""),"",LN(B1172/B1171))</f>
        <v/>
      </c>
      <c r="D1172" s="16">
        <f>STDEV(C1153:C1172)*SQRT(252)</f>
        <v/>
      </c>
      <c r="E1172" s="32" t="n">
        <v>109.3</v>
      </c>
      <c r="F1172" s="19">
        <f>IF(OR(E1172="",E1171=""),"",LN(E1172/E1171))</f>
        <v/>
      </c>
      <c r="G1172" s="33" t="n">
        <v>8.276999999999999</v>
      </c>
      <c r="H1172" s="19">
        <f>IF(OR(G1172="",G1171=""),"",LN(G1172/G1171))</f>
        <v/>
      </c>
      <c r="I1172" s="32" t="n"/>
      <c r="J1172" s="32" t="n">
        <v>24.45</v>
      </c>
      <c r="K1172" s="32" t="n">
        <v>5.98</v>
      </c>
      <c r="L1172" s="32" t="n"/>
      <c r="M1172" s="32" t="n"/>
      <c r="N1172" s="32" t="n"/>
      <c r="O1172" s="32" t="n"/>
    </row>
    <row r="1173">
      <c r="A1173" s="31" t="n">
        <v>36404</v>
      </c>
      <c r="B1173" s="32" t="n">
        <v>1185</v>
      </c>
      <c r="C1173" s="19">
        <f>IF(OR(B1173="",B1172=""),"",LN(B1173/B1172))</f>
        <v/>
      </c>
      <c r="D1173" s="16">
        <f>STDEV(C1154:C1173)*SQRT(252)</f>
        <v/>
      </c>
      <c r="E1173" s="32" t="n">
        <v>109.35</v>
      </c>
      <c r="F1173" s="19">
        <f>IF(OR(E1173="",E1172=""),"",LN(E1173/E1172))</f>
        <v/>
      </c>
      <c r="G1173" s="33" t="n">
        <v>8.277100000000001</v>
      </c>
      <c r="H1173" s="19">
        <f>IF(OR(G1173="",G1172=""),"",LN(G1173/G1172))</f>
        <v/>
      </c>
      <c r="I1173" s="32" t="n"/>
      <c r="J1173" s="32" t="n">
        <v>22.93</v>
      </c>
      <c r="K1173" s="32" t="n">
        <v>5.99</v>
      </c>
      <c r="L1173" s="32" t="n"/>
      <c r="M1173" s="32" t="n"/>
      <c r="N1173" s="32" t="n"/>
      <c r="O1173" s="32" t="n"/>
    </row>
    <row r="1174">
      <c r="A1174" s="31" t="n">
        <v>36405</v>
      </c>
      <c r="B1174" s="32" t="n">
        <v>1191</v>
      </c>
      <c r="C1174" s="19">
        <f>IF(OR(B1174="",B1173=""),"",LN(B1174/B1173))</f>
        <v/>
      </c>
      <c r="D1174" s="16">
        <f>STDEV(C1155:C1174)*SQRT(252)</f>
        <v/>
      </c>
      <c r="E1174" s="32" t="n">
        <v>109.24</v>
      </c>
      <c r="F1174" s="19">
        <f>IF(OR(E1174="",E1173=""),"",LN(E1174/E1173))</f>
        <v/>
      </c>
      <c r="G1174" s="33" t="n">
        <v>8.2773</v>
      </c>
      <c r="H1174" s="19">
        <f>IF(OR(G1174="",G1173=""),"",LN(G1174/G1173))</f>
        <v/>
      </c>
      <c r="I1174" s="32" t="n"/>
      <c r="J1174" s="32" t="n">
        <v>24.53</v>
      </c>
      <c r="K1174" s="32" t="n">
        <v>6.03</v>
      </c>
      <c r="L1174" s="32" t="n"/>
      <c r="M1174" s="32" t="n"/>
      <c r="N1174" s="32" t="n"/>
      <c r="O1174" s="32" t="n"/>
    </row>
    <row r="1175">
      <c r="A1175" s="31" t="n">
        <v>36406</v>
      </c>
      <c r="B1175" s="32" t="n">
        <v>1192</v>
      </c>
      <c r="C1175" s="19">
        <f>IF(OR(B1175="",B1174=""),"",LN(B1175/B1174))</f>
        <v/>
      </c>
      <c r="D1175" s="16">
        <f>STDEV(C1156:C1175)*SQRT(252)</f>
        <v/>
      </c>
      <c r="E1175" s="32" t="n">
        <v>110.09</v>
      </c>
      <c r="F1175" s="19">
        <f>IF(OR(E1175="",E1174=""),"",LN(E1175/E1174))</f>
        <v/>
      </c>
      <c r="G1175" s="33" t="n">
        <v>8.2775</v>
      </c>
      <c r="H1175" s="19">
        <f>IF(OR(G1175="",G1174=""),"",LN(G1175/G1174))</f>
        <v/>
      </c>
      <c r="I1175" s="32" t="n"/>
      <c r="J1175" s="32" t="n">
        <v>20.98</v>
      </c>
      <c r="K1175" s="32" t="n">
        <v>5.89</v>
      </c>
      <c r="L1175" s="32" t="n"/>
      <c r="M1175" s="32" t="n"/>
      <c r="N1175" s="32" t="n"/>
      <c r="O1175" s="32" t="n"/>
    </row>
    <row r="1176">
      <c r="A1176" s="31" t="n">
        <v>36410</v>
      </c>
      <c r="B1176" s="32" t="n">
        <v>1194</v>
      </c>
      <c r="C1176" s="19">
        <f>IF(OR(B1176="",B1175=""),"",LN(B1176/B1175))</f>
        <v/>
      </c>
      <c r="D1176" s="16">
        <f>STDEV(C1157:C1176)*SQRT(252)</f>
        <v/>
      </c>
      <c r="E1176" s="32" t="n">
        <v>110.92</v>
      </c>
      <c r="F1176" s="19">
        <f>IF(OR(E1176="",E1175=""),"",LN(E1176/E1175))</f>
        <v/>
      </c>
      <c r="G1176" s="33" t="n">
        <v>8.2776</v>
      </c>
      <c r="H1176" s="19">
        <f>IF(OR(G1176="",G1175=""),"",LN(G1176/G1175))</f>
        <v/>
      </c>
      <c r="I1176" s="32" t="n"/>
      <c r="J1176" s="32" t="n">
        <v>23.44</v>
      </c>
      <c r="K1176" s="32" t="n">
        <v>5.95</v>
      </c>
      <c r="L1176" s="32" t="n"/>
      <c r="M1176" s="32" t="n"/>
      <c r="N1176" s="32" t="n"/>
      <c r="O1176" s="32" t="n"/>
    </row>
    <row r="1177">
      <c r="A1177" s="31" t="n">
        <v>36411</v>
      </c>
      <c r="B1177" s="32" t="n">
        <v>1195</v>
      </c>
      <c r="C1177" s="19">
        <f>IF(OR(B1177="",B1176=""),"",LN(B1177/B1176))</f>
        <v/>
      </c>
      <c r="D1177" s="16">
        <f>STDEV(C1158:C1177)*SQRT(252)</f>
        <v/>
      </c>
      <c r="E1177" s="32" t="n">
        <v>110.99</v>
      </c>
      <c r="F1177" s="19">
        <f>IF(OR(E1177="",E1176=""),"",LN(E1177/E1176))</f>
        <v/>
      </c>
      <c r="G1177" s="33" t="n">
        <v>8.2776</v>
      </c>
      <c r="H1177" s="19">
        <f>IF(OR(G1177="",G1176=""),"",LN(G1177/G1176))</f>
        <v/>
      </c>
      <c r="I1177" s="32" t="n"/>
      <c r="J1177" s="32" t="n">
        <v>23.82</v>
      </c>
      <c r="K1177" s="32" t="n">
        <v>5.93</v>
      </c>
      <c r="L1177" s="32" t="n"/>
      <c r="M1177" s="32" t="n"/>
      <c r="N1177" s="32" t="n"/>
      <c r="O1177" s="32" t="n"/>
    </row>
    <row r="1178">
      <c r="A1178" s="31" t="n">
        <v>36412</v>
      </c>
      <c r="B1178" s="32" t="n">
        <v>1191</v>
      </c>
      <c r="C1178" s="19">
        <f>IF(OR(B1178="",B1177=""),"",LN(B1178/B1177))</f>
        <v/>
      </c>
      <c r="D1178" s="16">
        <f>STDEV(C1159:C1178)*SQRT(252)</f>
        <v/>
      </c>
      <c r="E1178" s="32" t="n">
        <v>108</v>
      </c>
      <c r="F1178" s="19">
        <f>IF(OR(E1178="",E1177=""),"",LN(E1178/E1177))</f>
        <v/>
      </c>
      <c r="G1178" s="33" t="n">
        <v>8.2774</v>
      </c>
      <c r="H1178" s="19">
        <f>IF(OR(G1178="",G1177=""),"",LN(G1178/G1177))</f>
        <v/>
      </c>
      <c r="I1178" s="32" t="n"/>
      <c r="J1178" s="32" t="n">
        <v>23.01</v>
      </c>
      <c r="K1178" s="32" t="n">
        <v>5.97</v>
      </c>
      <c r="L1178" s="32" t="n"/>
      <c r="M1178" s="32" t="n"/>
      <c r="N1178" s="32" t="n"/>
      <c r="O1178" s="32" t="n"/>
    </row>
    <row r="1179">
      <c r="A1179" s="31" t="n">
        <v>36413</v>
      </c>
      <c r="B1179" s="32" t="n">
        <v>1192</v>
      </c>
      <c r="C1179" s="19">
        <f>IF(OR(B1179="",B1178=""),"",LN(B1179/B1178))</f>
        <v/>
      </c>
      <c r="D1179" s="16">
        <f>STDEV(C1160:C1179)*SQRT(252)</f>
        <v/>
      </c>
      <c r="E1179" s="32" t="n">
        <v>109</v>
      </c>
      <c r="F1179" s="19">
        <f>IF(OR(E1179="",E1178=""),"",LN(E1179/E1178))</f>
        <v/>
      </c>
      <c r="G1179" s="33" t="n">
        <v>8.2774</v>
      </c>
      <c r="H1179" s="19">
        <f>IF(OR(G1179="",G1178=""),"",LN(G1179/G1178))</f>
        <v/>
      </c>
      <c r="I1179" s="32" t="n"/>
      <c r="J1179" s="32" t="n">
        <v>22.03</v>
      </c>
      <c r="K1179" s="32" t="n">
        <v>5.89</v>
      </c>
      <c r="L1179" s="32" t="n"/>
      <c r="M1179" s="32" t="n"/>
      <c r="N1179" s="32" t="n"/>
      <c r="O1179" s="32" t="n"/>
    </row>
    <row r="1180">
      <c r="A1180" s="31" t="n">
        <v>36416</v>
      </c>
      <c r="B1180" s="32" t="n">
        <v>1191</v>
      </c>
      <c r="C1180" s="19">
        <f>IF(OR(B1180="",B1179=""),"",LN(B1180/B1179))</f>
        <v/>
      </c>
      <c r="D1180" s="16">
        <f>STDEV(C1161:C1180)*SQRT(252)</f>
        <v/>
      </c>
      <c r="E1180" s="32" t="n">
        <v>106.19</v>
      </c>
      <c r="F1180" s="19">
        <f>IF(OR(E1180="",E1179=""),"",LN(E1180/E1179))</f>
        <v/>
      </c>
      <c r="G1180" s="33" t="n">
        <v>8.277200000000001</v>
      </c>
      <c r="H1180" s="19">
        <f>IF(OR(G1180="",G1179=""),"",LN(G1180/G1179))</f>
        <v/>
      </c>
      <c r="I1180" s="32" t="n"/>
      <c r="J1180" s="32" t="n">
        <v>22.89</v>
      </c>
      <c r="K1180" s="32" t="n">
        <v>5.92</v>
      </c>
      <c r="L1180" s="32" t="n"/>
      <c r="M1180" s="32" t="n"/>
      <c r="N1180" s="32" t="n"/>
      <c r="O1180" s="32" t="n"/>
    </row>
    <row r="1181">
      <c r="A1181" s="31" t="n">
        <v>36417</v>
      </c>
      <c r="B1181" s="32" t="n">
        <v>1195</v>
      </c>
      <c r="C1181" s="19">
        <f>IF(OR(B1181="",B1180=""),"",LN(B1181/B1180))</f>
        <v/>
      </c>
      <c r="D1181" s="16">
        <f>STDEV(C1162:C1181)*SQRT(252)</f>
        <v/>
      </c>
      <c r="E1181" s="32" t="n">
        <v>105.33</v>
      </c>
      <c r="F1181" s="19">
        <f>IF(OR(E1181="",E1180=""),"",LN(E1181/E1180))</f>
        <v/>
      </c>
      <c r="G1181" s="33" t="n">
        <v>8.2775</v>
      </c>
      <c r="H1181" s="19">
        <f>IF(OR(G1181="",G1180=""),"",LN(G1181/G1180))</f>
        <v/>
      </c>
      <c r="I1181" s="32" t="n"/>
      <c r="J1181" s="32" t="n">
        <v>23.77</v>
      </c>
      <c r="K1181" s="32" t="n">
        <v>5.96</v>
      </c>
      <c r="L1181" s="32" t="n"/>
      <c r="M1181" s="32" t="n"/>
      <c r="N1181" s="32" t="n"/>
      <c r="O1181" s="32" t="n"/>
    </row>
    <row r="1182">
      <c r="A1182" s="31" t="n">
        <v>36418</v>
      </c>
      <c r="B1182" s="32" t="n">
        <v>1192</v>
      </c>
      <c r="C1182" s="19">
        <f>IF(OR(B1182="",B1181=""),"",LN(B1182/B1181))</f>
        <v/>
      </c>
      <c r="D1182" s="16">
        <f>STDEV(C1163:C1182)*SQRT(252)</f>
        <v/>
      </c>
      <c r="E1182" s="32" t="n">
        <v>103.78</v>
      </c>
      <c r="F1182" s="19">
        <f>IF(OR(E1182="",E1181=""),"",LN(E1182/E1181))</f>
        <v/>
      </c>
      <c r="G1182" s="33" t="n">
        <v>8.2773</v>
      </c>
      <c r="H1182" s="19">
        <f>IF(OR(G1182="",G1181=""),"",LN(G1182/G1181))</f>
        <v/>
      </c>
      <c r="I1182" s="32" t="n"/>
      <c r="J1182" s="32" t="n">
        <v>24.56</v>
      </c>
      <c r="K1182" s="32" t="n">
        <v>5.94</v>
      </c>
      <c r="L1182" s="32" t="n"/>
      <c r="M1182" s="32" t="n"/>
      <c r="N1182" s="32" t="n"/>
      <c r="O1182" s="32" t="n"/>
    </row>
    <row r="1183">
      <c r="A1183" s="31" t="n">
        <v>36419</v>
      </c>
      <c r="B1183" s="32" t="n">
        <v>1199</v>
      </c>
      <c r="C1183" s="19">
        <f>IF(OR(B1183="",B1182=""),"",LN(B1183/B1182))</f>
        <v/>
      </c>
      <c r="D1183" s="16">
        <f>STDEV(C1164:C1183)*SQRT(252)</f>
        <v/>
      </c>
      <c r="E1183" s="32" t="n">
        <v>105.1</v>
      </c>
      <c r="F1183" s="19">
        <f>IF(OR(E1183="",E1182=""),"",LN(E1183/E1182))</f>
        <v/>
      </c>
      <c r="G1183" s="33" t="n">
        <v>8.277100000000001</v>
      </c>
      <c r="H1183" s="19">
        <f>IF(OR(G1183="",G1182=""),"",LN(G1183/G1182))</f>
        <v/>
      </c>
      <c r="I1183" s="32" t="n"/>
      <c r="J1183" s="32" t="n">
        <v>25.25</v>
      </c>
      <c r="K1183" s="32" t="n">
        <v>5.9</v>
      </c>
      <c r="L1183" s="32" t="n"/>
      <c r="M1183" s="32" t="n"/>
      <c r="N1183" s="32" t="n"/>
      <c r="O1183" s="32" t="n"/>
    </row>
    <row r="1184">
      <c r="A1184" s="31" t="n">
        <v>36420</v>
      </c>
      <c r="B1184" s="32" t="n">
        <v>1204</v>
      </c>
      <c r="C1184" s="19">
        <f>IF(OR(B1184="",B1183=""),"",LN(B1184/B1183))</f>
        <v/>
      </c>
      <c r="D1184" s="16">
        <f>STDEV(C1165:C1184)*SQRT(252)</f>
        <v/>
      </c>
      <c r="E1184" s="32" t="n">
        <v>106.94</v>
      </c>
      <c r="F1184" s="19">
        <f>IF(OR(E1184="",E1183=""),"",LN(E1184/E1183))</f>
        <v/>
      </c>
      <c r="G1184" s="33" t="n">
        <v>8.2773</v>
      </c>
      <c r="H1184" s="19">
        <f>IF(OR(G1184="",G1183=""),"",LN(G1184/G1183))</f>
        <v/>
      </c>
      <c r="I1184" s="32" t="n"/>
      <c r="J1184" s="32" t="n">
        <v>23.3</v>
      </c>
      <c r="K1184" s="32" t="n">
        <v>5.87</v>
      </c>
      <c r="L1184" s="32" t="n"/>
      <c r="M1184" s="32" t="n"/>
      <c r="N1184" s="32" t="n"/>
      <c r="O1184" s="32" t="n"/>
    </row>
    <row r="1185">
      <c r="A1185" s="31" t="n">
        <v>36423</v>
      </c>
      <c r="B1185" s="32" t="n">
        <v>1201</v>
      </c>
      <c r="C1185" s="19">
        <f>IF(OR(B1185="",B1184=""),"",LN(B1185/B1184))</f>
        <v/>
      </c>
      <c r="D1185" s="16">
        <f>STDEV(C1166:C1185)*SQRT(252)</f>
        <v/>
      </c>
      <c r="E1185" s="32" t="n">
        <v>106.42</v>
      </c>
      <c r="F1185" s="19">
        <f>IF(OR(E1185="",E1184=""),"",LN(E1185/E1184))</f>
        <v/>
      </c>
      <c r="G1185" s="33" t="n">
        <v>8.2775</v>
      </c>
      <c r="H1185" s="19">
        <f>IF(OR(G1185="",G1184=""),"",LN(G1185/G1184))</f>
        <v/>
      </c>
      <c r="I1185" s="32" t="n"/>
      <c r="J1185" s="32" t="n">
        <v>24.03</v>
      </c>
      <c r="K1185" s="32" t="n">
        <v>5.91</v>
      </c>
      <c r="L1185" s="32" t="n"/>
      <c r="M1185" s="32" t="n"/>
      <c r="N1185" s="32" t="n"/>
      <c r="O1185" s="32" t="n"/>
    </row>
    <row r="1186">
      <c r="A1186" s="31" t="n">
        <v>36424</v>
      </c>
      <c r="B1186" s="32" t="n">
        <v>1203</v>
      </c>
      <c r="C1186" s="19">
        <f>IF(OR(B1186="",B1185=""),"",LN(B1186/B1185))</f>
        <v/>
      </c>
      <c r="D1186" s="16">
        <f>STDEV(C1167:C1186)*SQRT(252)</f>
        <v/>
      </c>
      <c r="E1186" s="32" t="n">
        <v>104.85</v>
      </c>
      <c r="F1186" s="19">
        <f>IF(OR(E1186="",E1185=""),"",LN(E1186/E1185))</f>
        <v/>
      </c>
      <c r="G1186" s="33" t="n">
        <v>8.2775</v>
      </c>
      <c r="H1186" s="19">
        <f>IF(OR(G1186="",G1185=""),"",LN(G1186/G1185))</f>
        <v/>
      </c>
      <c r="I1186" s="32" t="n"/>
      <c r="J1186" s="32" t="n">
        <v>25.65</v>
      </c>
      <c r="K1186" s="32" t="n">
        <v>5.94</v>
      </c>
      <c r="L1186" s="32" t="n"/>
      <c r="M1186" s="32" t="n"/>
      <c r="N1186" s="32" t="n"/>
      <c r="O1186" s="32" t="n"/>
    </row>
    <row r="1187">
      <c r="A1187" s="31" t="n">
        <v>36425</v>
      </c>
      <c r="B1187" s="32" t="n">
        <v>1210</v>
      </c>
      <c r="C1187" s="19">
        <f>IF(OR(B1187="",B1186=""),"",LN(B1187/B1186))</f>
        <v/>
      </c>
      <c r="D1187" s="16">
        <f>STDEV(C1168:C1187)*SQRT(252)</f>
        <v/>
      </c>
      <c r="E1187" s="32" t="n">
        <v>104.03</v>
      </c>
      <c r="F1187" s="19">
        <f>IF(OR(E1187="",E1186=""),"",LN(E1187/E1186))</f>
        <v/>
      </c>
      <c r="G1187" s="33" t="n">
        <v>8.277699999999999</v>
      </c>
      <c r="H1187" s="19">
        <f>IF(OR(G1187="",G1186=""),"",LN(G1187/G1186))</f>
        <v/>
      </c>
      <c r="I1187" s="32" t="n"/>
      <c r="J1187" s="32" t="n">
        <v>25.19</v>
      </c>
      <c r="K1187" s="32" t="n">
        <v>5.92</v>
      </c>
      <c r="L1187" s="32" t="n"/>
      <c r="M1187" s="32" t="n"/>
      <c r="N1187" s="32" t="n"/>
      <c r="O1187" s="32" t="n"/>
    </row>
    <row r="1188">
      <c r="A1188" s="31" t="n">
        <v>36426</v>
      </c>
      <c r="B1188" s="32" t="n">
        <v>1209</v>
      </c>
      <c r="C1188" s="19">
        <f>IF(OR(B1188="",B1187=""),"",LN(B1188/B1187))</f>
        <v/>
      </c>
      <c r="D1188" s="16">
        <f>STDEV(C1169:C1188)*SQRT(252)</f>
        <v/>
      </c>
      <c r="E1188" s="32" t="n">
        <v>104.18</v>
      </c>
      <c r="F1188" s="19">
        <f>IF(OR(E1188="",E1187=""),"",LN(E1188/E1187))</f>
        <v/>
      </c>
      <c r="G1188" s="33" t="n">
        <v>8.2776</v>
      </c>
      <c r="H1188" s="19">
        <f>IF(OR(G1188="",G1187=""),"",LN(G1188/G1187))</f>
        <v/>
      </c>
      <c r="I1188" s="32" t="n"/>
      <c r="J1188" s="32" t="n">
        <v>27.84</v>
      </c>
      <c r="K1188" s="32" t="n">
        <v>5.87</v>
      </c>
      <c r="L1188" s="32" t="n"/>
      <c r="M1188" s="32" t="n"/>
      <c r="N1188" s="32" t="n"/>
      <c r="O1188" s="32" t="n"/>
    </row>
    <row r="1189">
      <c r="A1189" s="31" t="n">
        <v>36427</v>
      </c>
      <c r="B1189" s="32" t="n">
        <v>1213</v>
      </c>
      <c r="C1189" s="19">
        <f>IF(OR(B1189="",B1188=""),"",LN(B1189/B1188))</f>
        <v/>
      </c>
      <c r="D1189" s="16">
        <f>STDEV(C1170:C1189)*SQRT(252)</f>
        <v/>
      </c>
      <c r="E1189" s="32" t="n">
        <v>104.14</v>
      </c>
      <c r="F1189" s="19">
        <f>IF(OR(E1189="",E1188=""),"",LN(E1189/E1188))</f>
        <v/>
      </c>
      <c r="G1189" s="33" t="n">
        <v>8.2775</v>
      </c>
      <c r="H1189" s="19">
        <f>IF(OR(G1189="",G1188=""),"",LN(G1189/G1188))</f>
        <v/>
      </c>
      <c r="I1189" s="32" t="n"/>
      <c r="J1189" s="32" t="n">
        <v>27.79</v>
      </c>
      <c r="K1189" s="32" t="n">
        <v>5.75</v>
      </c>
      <c r="L1189" s="32" t="n"/>
      <c r="M1189" s="32" t="n"/>
      <c r="N1189" s="32" t="n"/>
      <c r="O1189" s="32" t="n"/>
    </row>
    <row r="1190">
      <c r="A1190" s="31" t="n">
        <v>36430</v>
      </c>
      <c r="B1190" s="32" t="n">
        <v>1211</v>
      </c>
      <c r="C1190" s="19">
        <f>IF(OR(B1190="",B1189=""),"",LN(B1190/B1189))</f>
        <v/>
      </c>
      <c r="D1190" s="16">
        <f>STDEV(C1171:C1190)*SQRT(252)</f>
        <v/>
      </c>
      <c r="E1190" s="32" t="n">
        <v>106.07</v>
      </c>
      <c r="F1190" s="19">
        <f>IF(OR(E1190="",E1189=""),"",LN(E1190/E1189))</f>
        <v/>
      </c>
      <c r="G1190" s="33" t="n">
        <v>8.2775</v>
      </c>
      <c r="H1190" s="19">
        <f>IF(OR(G1190="",G1189=""),"",LN(G1190/G1189))</f>
        <v/>
      </c>
      <c r="I1190" s="32" t="n"/>
      <c r="J1190" s="32" t="n">
        <v>26.4</v>
      </c>
      <c r="K1190" s="32" t="n">
        <v>5.83</v>
      </c>
      <c r="L1190" s="32" t="n"/>
      <c r="M1190" s="32" t="n"/>
      <c r="N1190" s="32" t="n"/>
      <c r="O1190" s="32" t="n"/>
    </row>
    <row r="1191">
      <c r="A1191" s="31" t="n">
        <v>36431</v>
      </c>
      <c r="B1191" s="32" t="n">
        <v>1218</v>
      </c>
      <c r="C1191" s="19">
        <f>IF(OR(B1191="",B1190=""),"",LN(B1191/B1190))</f>
        <v/>
      </c>
      <c r="D1191" s="16">
        <f>STDEV(C1172:C1191)*SQRT(252)</f>
        <v/>
      </c>
      <c r="E1191" s="32" t="n">
        <v>106.14</v>
      </c>
      <c r="F1191" s="19">
        <f>IF(OR(E1191="",E1190=""),"",LN(E1191/E1190))</f>
        <v/>
      </c>
      <c r="G1191" s="33" t="n">
        <v>8.2775</v>
      </c>
      <c r="H1191" s="19">
        <f>IF(OR(G1191="",G1190=""),"",LN(G1191/G1190))</f>
        <v/>
      </c>
      <c r="I1191" s="32" t="n"/>
      <c r="J1191" s="32" t="n">
        <v>26.06</v>
      </c>
      <c r="K1191" s="32" t="n">
        <v>5.89</v>
      </c>
      <c r="L1191" s="32" t="n"/>
      <c r="M1191" s="32" t="n"/>
      <c r="N1191" s="32" t="n"/>
      <c r="O1191" s="32" t="n"/>
    </row>
    <row r="1192">
      <c r="A1192" s="31" t="n">
        <v>36432</v>
      </c>
      <c r="B1192" s="32" t="n">
        <v>1218</v>
      </c>
      <c r="C1192" s="19">
        <f>IF(OR(B1192="",B1191=""),"",LN(B1192/B1191))</f>
        <v/>
      </c>
      <c r="D1192" s="16">
        <f>STDEV(C1173:C1192)*SQRT(252)</f>
        <v/>
      </c>
      <c r="E1192" s="32" t="n">
        <v>106.8</v>
      </c>
      <c r="F1192" s="19">
        <f>IF(OR(E1192="",E1191=""),"",LN(E1192/E1191))</f>
        <v/>
      </c>
      <c r="G1192" s="33" t="n">
        <v>8.2775</v>
      </c>
      <c r="H1192" s="19">
        <f>IF(OR(G1192="",G1191=""),"",LN(G1192/G1191))</f>
        <v/>
      </c>
      <c r="I1192" s="32" t="n"/>
      <c r="J1192" s="32" t="n">
        <v>26.49</v>
      </c>
      <c r="K1192" s="32" t="n">
        <v>5.97</v>
      </c>
      <c r="L1192" s="32" t="n"/>
      <c r="M1192" s="32" t="n"/>
      <c r="N1192" s="32" t="n"/>
      <c r="O1192" s="32" t="n"/>
    </row>
    <row r="1193">
      <c r="A1193" s="31" t="n">
        <v>36433</v>
      </c>
      <c r="B1193" s="32" t="n">
        <v>1217</v>
      </c>
      <c r="C1193" s="19">
        <f>IF(OR(B1193="",B1192=""),"",LN(B1193/B1192))</f>
        <v/>
      </c>
      <c r="D1193" s="16">
        <f>STDEV(C1174:C1193)*SQRT(252)</f>
        <v/>
      </c>
      <c r="E1193" s="32" t="n">
        <v>106.82</v>
      </c>
      <c r="F1193" s="19">
        <f>IF(OR(E1193="",E1192=""),"",LN(E1193/E1192))</f>
        <v/>
      </c>
      <c r="G1193" s="33" t="n">
        <v>8.277799999999999</v>
      </c>
      <c r="H1193" s="19">
        <f>IF(OR(G1193="",G1192=""),"",LN(G1193/G1192))</f>
        <v/>
      </c>
      <c r="I1193" s="32" t="n"/>
      <c r="J1193" s="32" t="n">
        <v>25.41</v>
      </c>
      <c r="K1193" s="32" t="n">
        <v>5.9</v>
      </c>
      <c r="L1193" s="32" t="n"/>
      <c r="M1193" s="32" t="n"/>
      <c r="N1193" s="32" t="n"/>
      <c r="O1193" s="32" t="n"/>
    </row>
    <row r="1194">
      <c r="A1194" s="31" t="n">
        <v>36434</v>
      </c>
      <c r="B1194" s="32" t="n">
        <v>1216</v>
      </c>
      <c r="C1194" s="19">
        <f>IF(OR(B1194="",B1193=""),"",LN(B1194/B1193))</f>
        <v/>
      </c>
      <c r="D1194" s="16">
        <f>STDEV(C1175:C1194)*SQRT(252)</f>
        <v/>
      </c>
      <c r="E1194" s="32" t="n">
        <v>105.08</v>
      </c>
      <c r="F1194" s="19">
        <f>IF(OR(E1194="",E1193=""),"",LN(E1194/E1193))</f>
        <v/>
      </c>
      <c r="G1194" s="33" t="n">
        <v>8.277799999999999</v>
      </c>
      <c r="H1194" s="19">
        <f>IF(OR(G1194="",G1193=""),"",LN(G1194/G1193))</f>
        <v/>
      </c>
      <c r="I1194" s="32" t="n"/>
      <c r="J1194" s="32" t="n">
        <v>24.93</v>
      </c>
      <c r="K1194" s="32" t="n">
        <v>6</v>
      </c>
      <c r="L1194" s="32" t="n"/>
      <c r="M1194" s="32" t="n"/>
      <c r="N1194" s="32" t="n"/>
      <c r="O1194" s="32" t="n"/>
    </row>
    <row r="1195">
      <c r="A1195" s="31" t="n">
        <v>36437</v>
      </c>
      <c r="B1195" s="32" t="n">
        <v>1213</v>
      </c>
      <c r="C1195" s="19">
        <f>IF(OR(B1195="",B1194=""),"",LN(B1195/B1194))</f>
        <v/>
      </c>
      <c r="D1195" s="16">
        <f>STDEV(C1176:C1195)*SQRT(252)</f>
        <v/>
      </c>
      <c r="E1195" s="32" t="n">
        <v>106.35</v>
      </c>
      <c r="F1195" s="19">
        <f>IF(OR(E1195="",E1194=""),"",LN(E1195/E1194))</f>
        <v/>
      </c>
      <c r="G1195" s="33" t="n">
        <v>8.277799999999999</v>
      </c>
      <c r="H1195" s="19">
        <f>IF(OR(G1195="",G1194=""),"",LN(G1195/G1194))</f>
        <v/>
      </c>
      <c r="I1195" s="32" t="n"/>
      <c r="J1195" s="32" t="n">
        <v>24.46</v>
      </c>
      <c r="K1195" s="32" t="n">
        <v>5.95</v>
      </c>
      <c r="L1195" s="32" t="n"/>
      <c r="M1195" s="32" t="n"/>
      <c r="N1195" s="32" t="n"/>
      <c r="O1195" s="32" t="n"/>
    </row>
    <row r="1196">
      <c r="A1196" s="31" t="n">
        <v>36438</v>
      </c>
      <c r="B1196" s="32" t="n">
        <v>1207</v>
      </c>
      <c r="C1196" s="19">
        <f>IF(OR(B1196="",B1195=""),"",LN(B1196/B1195))</f>
        <v/>
      </c>
      <c r="D1196" s="16">
        <f>STDEV(C1177:C1196)*SQRT(252)</f>
        <v/>
      </c>
      <c r="E1196" s="32" t="n">
        <v>106.96</v>
      </c>
      <c r="F1196" s="19">
        <f>IF(OR(E1196="",E1195=""),"",LN(E1196/E1195))</f>
        <v/>
      </c>
      <c r="G1196" s="33" t="n">
        <v>8.276999999999999</v>
      </c>
      <c r="H1196" s="19">
        <f>IF(OR(G1196="",G1195=""),"",LN(G1196/G1195))</f>
        <v/>
      </c>
      <c r="I1196" s="32" t="n"/>
      <c r="J1196" s="32" t="n">
        <v>24.79</v>
      </c>
      <c r="K1196" s="32" t="n">
        <v>6.02</v>
      </c>
      <c r="L1196" s="32" t="n"/>
      <c r="M1196" s="32" t="n"/>
      <c r="N1196" s="32" t="n"/>
      <c r="O1196" s="32" t="n"/>
    </row>
    <row r="1197">
      <c r="A1197" s="31" t="n">
        <v>36439</v>
      </c>
      <c r="B1197" s="32" t="n">
        <v>1204</v>
      </c>
      <c r="C1197" s="19">
        <f>IF(OR(B1197="",B1196=""),"",LN(B1197/B1196))</f>
        <v/>
      </c>
      <c r="D1197" s="16">
        <f>STDEV(C1178:C1197)*SQRT(252)</f>
        <v/>
      </c>
      <c r="E1197" s="32" t="n">
        <v>107.54</v>
      </c>
      <c r="F1197" s="19">
        <f>IF(OR(E1197="",E1196=""),"",LN(E1197/E1196))</f>
        <v/>
      </c>
      <c r="G1197" s="33" t="n">
        <v>8.277799999999999</v>
      </c>
      <c r="H1197" s="19">
        <f>IF(OR(G1197="",G1196=""),"",LN(G1197/G1196))</f>
        <v/>
      </c>
      <c r="I1197" s="32" t="n"/>
      <c r="J1197" s="32" t="n">
        <v>22.06</v>
      </c>
      <c r="K1197" s="32" t="n">
        <v>6.04</v>
      </c>
      <c r="L1197" s="32" t="n"/>
      <c r="M1197" s="32" t="n"/>
      <c r="N1197" s="32" t="n"/>
      <c r="O1197" s="32" t="n"/>
    </row>
    <row r="1198">
      <c r="A1198" s="31" t="n">
        <v>36440</v>
      </c>
      <c r="B1198" s="32" t="n">
        <v>1202</v>
      </c>
      <c r="C1198" s="19">
        <f>IF(OR(B1198="",B1197=""),"",LN(B1198/B1197))</f>
        <v/>
      </c>
      <c r="D1198" s="16">
        <f>STDEV(C1179:C1198)*SQRT(252)</f>
        <v/>
      </c>
      <c r="E1198" s="32" t="n">
        <v>107.67</v>
      </c>
      <c r="F1198" s="19">
        <f>IF(OR(E1198="",E1197=""),"",LN(E1198/E1197))</f>
        <v/>
      </c>
      <c r="G1198" s="33" t="n">
        <v>8.277799999999999</v>
      </c>
      <c r="H1198" s="19">
        <f>IF(OR(G1198="",G1197=""),"",LN(G1198/G1197))</f>
        <v/>
      </c>
      <c r="I1198" s="32" t="n"/>
      <c r="J1198" s="32" t="n">
        <v>23.58</v>
      </c>
      <c r="K1198" s="32" t="n">
        <v>6.05</v>
      </c>
      <c r="L1198" s="32" t="n"/>
      <c r="M1198" s="32" t="n"/>
      <c r="N1198" s="32" t="n"/>
      <c r="O1198" s="32" t="n"/>
    </row>
    <row r="1199">
      <c r="A1199" s="31" t="n">
        <v>36441</v>
      </c>
      <c r="B1199" s="32" t="n">
        <v>1204</v>
      </c>
      <c r="C1199" s="19">
        <f>IF(OR(B1199="",B1198=""),"",LN(B1199/B1198))</f>
        <v/>
      </c>
      <c r="D1199" s="16">
        <f>STDEV(C1180:C1199)*SQRT(252)</f>
        <v/>
      </c>
      <c r="E1199" s="32" t="n">
        <v>107.38</v>
      </c>
      <c r="F1199" s="19">
        <f>IF(OR(E1199="",E1198=""),"",LN(E1199/E1198))</f>
        <v/>
      </c>
      <c r="G1199" s="33" t="n">
        <v>8.278</v>
      </c>
      <c r="H1199" s="19">
        <f>IF(OR(G1199="",G1198=""),"",LN(G1199/G1198))</f>
        <v/>
      </c>
      <c r="I1199" s="32" t="n"/>
      <c r="J1199" s="32" t="n">
        <v>20.49</v>
      </c>
      <c r="K1199" s="32" t="n">
        <v>6.04</v>
      </c>
      <c r="L1199" s="32" t="n"/>
      <c r="M1199" s="32" t="n"/>
      <c r="N1199" s="32" t="n"/>
      <c r="O1199" s="32" t="n"/>
    </row>
    <row r="1200">
      <c r="A1200" s="31" t="n">
        <v>36445</v>
      </c>
      <c r="B1200" s="32" t="n">
        <v>1205</v>
      </c>
      <c r="C1200" s="19">
        <f>IF(OR(B1200="",B1199=""),"",LN(B1200/B1199))</f>
        <v/>
      </c>
      <c r="D1200" s="16">
        <f>STDEV(C1181:C1200)*SQRT(252)</f>
        <v/>
      </c>
      <c r="E1200" s="32" t="n">
        <v>106.28</v>
      </c>
      <c r="F1200" s="19">
        <f>IF(OR(E1200="",E1199=""),"",LN(E1200/E1199))</f>
        <v/>
      </c>
      <c r="G1200" s="33" t="n">
        <v>8.277200000000001</v>
      </c>
      <c r="H1200" s="19">
        <f>IF(OR(G1200="",G1199=""),"",LN(G1200/G1199))</f>
        <v/>
      </c>
      <c r="I1200" s="32" t="n"/>
      <c r="J1200" s="32" t="n">
        <v>22.84</v>
      </c>
      <c r="K1200" s="32" t="n">
        <v>6.07</v>
      </c>
      <c r="L1200" s="32" t="n"/>
      <c r="M1200" s="32" t="n"/>
      <c r="N1200" s="32" t="n"/>
      <c r="O1200" s="32" t="n"/>
    </row>
    <row r="1201">
      <c r="A1201" s="31" t="n">
        <v>36446</v>
      </c>
      <c r="B1201" s="32" t="n">
        <v>1205.2</v>
      </c>
      <c r="C1201" s="19">
        <f>IF(OR(B1201="",B1200=""),"",LN(B1201/B1200))</f>
        <v/>
      </c>
      <c r="D1201" s="16">
        <f>STDEV(C1182:C1201)*SQRT(252)</f>
        <v/>
      </c>
      <c r="E1201" s="32" t="n">
        <v>107.45</v>
      </c>
      <c r="F1201" s="19">
        <f>IF(OR(E1201="",E1200=""),"",LN(E1201/E1200))</f>
        <v/>
      </c>
      <c r="G1201" s="33" t="n">
        <v>8.277699999999999</v>
      </c>
      <c r="H1201" s="19">
        <f>IF(OR(G1201="",G1200=""),"",LN(G1201/G1200))</f>
        <v/>
      </c>
      <c r="I1201" s="32" t="n"/>
      <c r="J1201" s="32" t="n">
        <v>25.96</v>
      </c>
      <c r="K1201" s="32" t="n">
        <v>6.12</v>
      </c>
      <c r="L1201" s="32" t="n"/>
      <c r="M1201" s="32" t="n"/>
      <c r="N1201" s="32" t="n"/>
      <c r="O1201" s="32" t="n"/>
    </row>
    <row r="1202">
      <c r="A1202" s="31" t="n">
        <v>36447</v>
      </c>
      <c r="B1202" s="32" t="n">
        <v>1207.5</v>
      </c>
      <c r="C1202" s="19">
        <f>IF(OR(B1202="",B1201=""),"",LN(B1202/B1201))</f>
        <v/>
      </c>
      <c r="D1202" s="16">
        <f>STDEV(C1183:C1202)*SQRT(252)</f>
        <v/>
      </c>
      <c r="E1202" s="32" t="n">
        <v>106.96</v>
      </c>
      <c r="F1202" s="19">
        <f>IF(OR(E1202="",E1201=""),"",LN(E1202/E1201))</f>
        <v/>
      </c>
      <c r="G1202" s="33" t="n">
        <v>8.2774</v>
      </c>
      <c r="H1202" s="19">
        <f>IF(OR(G1202="",G1201=""),"",LN(G1202/G1201))</f>
        <v/>
      </c>
      <c r="I1202" s="32" t="n"/>
      <c r="J1202" s="32" t="n">
        <v>26.05</v>
      </c>
      <c r="K1202" s="32" t="n">
        <v>6.17</v>
      </c>
      <c r="L1202" s="32" t="n"/>
      <c r="M1202" s="32" t="n"/>
      <c r="N1202" s="32" t="n"/>
      <c r="O1202" s="32" t="n"/>
    </row>
    <row r="1203">
      <c r="A1203" s="31" t="n">
        <v>36448</v>
      </c>
      <c r="B1203" s="32" t="n">
        <v>1206</v>
      </c>
      <c r="C1203" s="19">
        <f>IF(OR(B1203="",B1202=""),"",LN(B1203/B1202))</f>
        <v/>
      </c>
      <c r="D1203" s="16">
        <f>STDEV(C1184:C1203)*SQRT(252)</f>
        <v/>
      </c>
      <c r="E1203" s="32" t="n">
        <v>105.43</v>
      </c>
      <c r="F1203" s="19">
        <f>IF(OR(E1203="",E1202=""),"",LN(E1203/E1202))</f>
        <v/>
      </c>
      <c r="G1203" s="33" t="n">
        <v>8.2775</v>
      </c>
      <c r="H1203" s="19">
        <f>IF(OR(G1203="",G1202=""),"",LN(G1203/G1202))</f>
        <v/>
      </c>
      <c r="I1203" s="32" t="n"/>
      <c r="J1203" s="32" t="n">
        <v>28.75</v>
      </c>
      <c r="K1203" s="32" t="n">
        <v>6.09</v>
      </c>
      <c r="L1203" s="32" t="n"/>
      <c r="M1203" s="32" t="n"/>
      <c r="N1203" s="32" t="n"/>
      <c r="O1203" s="32" t="n"/>
    </row>
    <row r="1204">
      <c r="A1204" s="31" t="n">
        <v>36451</v>
      </c>
      <c r="B1204" s="32" t="n">
        <v>1204</v>
      </c>
      <c r="C1204" s="19">
        <f>IF(OR(B1204="",B1203=""),"",LN(B1204/B1203))</f>
        <v/>
      </c>
      <c r="D1204" s="16">
        <f>STDEV(C1185:C1204)*SQRT(252)</f>
        <v/>
      </c>
      <c r="E1204" s="32" t="n">
        <v>104.93</v>
      </c>
      <c r="F1204" s="19">
        <f>IF(OR(E1204="",E1203=""),"",LN(E1204/E1203))</f>
        <v/>
      </c>
      <c r="G1204" s="33" t="n">
        <v>8.2774</v>
      </c>
      <c r="H1204" s="19">
        <f>IF(OR(G1204="",G1203=""),"",LN(G1204/G1203))</f>
        <v/>
      </c>
      <c r="I1204" s="32" t="n"/>
      <c r="J1204" s="32" t="n">
        <v>28.19</v>
      </c>
      <c r="K1204" s="32" t="n">
        <v>6.12</v>
      </c>
      <c r="L1204" s="32" t="n"/>
      <c r="M1204" s="32" t="n"/>
      <c r="N1204" s="32" t="n"/>
      <c r="O1204" s="32" t="n"/>
    </row>
    <row r="1205">
      <c r="A1205" s="31" t="n">
        <v>36452</v>
      </c>
      <c r="B1205" s="32" t="n">
        <v>1206</v>
      </c>
      <c r="C1205" s="19">
        <f>IF(OR(B1205="",B1204=""),"",LN(B1205/B1204))</f>
        <v/>
      </c>
      <c r="D1205" s="16">
        <f>STDEV(C1186:C1205)*SQRT(252)</f>
        <v/>
      </c>
      <c r="E1205" s="32" t="n">
        <v>105.5</v>
      </c>
      <c r="F1205" s="19">
        <f>IF(OR(E1205="",E1204=""),"",LN(E1205/E1204))</f>
        <v/>
      </c>
      <c r="G1205" s="33" t="n">
        <v>8.2773</v>
      </c>
      <c r="H1205" s="19">
        <f>IF(OR(G1205="",G1204=""),"",LN(G1205/G1204))</f>
        <v/>
      </c>
      <c r="I1205" s="32" t="n"/>
      <c r="J1205" s="32" t="n">
        <v>26.56</v>
      </c>
      <c r="K1205" s="32" t="n">
        <v>6.18</v>
      </c>
      <c r="L1205" s="32" t="n"/>
      <c r="M1205" s="32" t="n"/>
      <c r="N1205" s="32" t="n"/>
      <c r="O1205" s="32" t="n"/>
    </row>
    <row r="1206">
      <c r="A1206" s="31" t="n">
        <v>36453</v>
      </c>
      <c r="B1206" s="32" t="n">
        <v>1205</v>
      </c>
      <c r="C1206" s="19">
        <f>IF(OR(B1206="",B1205=""),"",LN(B1206/B1205))</f>
        <v/>
      </c>
      <c r="D1206" s="16">
        <f>STDEV(C1187:C1206)*SQRT(252)</f>
        <v/>
      </c>
      <c r="E1206" s="32" t="n">
        <v>106.16</v>
      </c>
      <c r="F1206" s="19">
        <f>IF(OR(E1206="",E1205=""),"",LN(E1206/E1205))</f>
        <v/>
      </c>
      <c r="G1206" s="33" t="n">
        <v>8.2774</v>
      </c>
      <c r="H1206" s="19">
        <f>IF(OR(G1206="",G1205=""),"",LN(G1206/G1205))</f>
        <v/>
      </c>
      <c r="I1206" s="32" t="n"/>
      <c r="J1206" s="32" t="n">
        <v>23.9</v>
      </c>
      <c r="K1206" s="32" t="n">
        <v>6.19</v>
      </c>
      <c r="L1206" s="32" t="n"/>
      <c r="M1206" s="32" t="n"/>
      <c r="N1206" s="32" t="n"/>
      <c r="O1206" s="32" t="n"/>
    </row>
    <row r="1207">
      <c r="A1207" s="31" t="n">
        <v>36454</v>
      </c>
      <c r="B1207" s="32" t="n">
        <v>1206</v>
      </c>
      <c r="C1207" s="19">
        <f>IF(OR(B1207="",B1206=""),"",LN(B1207/B1206))</f>
        <v/>
      </c>
      <c r="D1207" s="16">
        <f>STDEV(C1188:C1207)*SQRT(252)</f>
        <v/>
      </c>
      <c r="E1207" s="32" t="n">
        <v>105.96</v>
      </c>
      <c r="F1207" s="19">
        <f>IF(OR(E1207="",E1206=""),"",LN(E1207/E1206))</f>
        <v/>
      </c>
      <c r="G1207" s="33" t="n">
        <v>8.277200000000001</v>
      </c>
      <c r="H1207" s="19">
        <f>IF(OR(G1207="",G1206=""),"",LN(G1207/G1206))</f>
        <v/>
      </c>
      <c r="I1207" s="32" t="n"/>
      <c r="J1207" s="32" t="n">
        <v>24.02</v>
      </c>
      <c r="K1207" s="32" t="n">
        <v>6.2</v>
      </c>
      <c r="L1207" s="32" t="n"/>
      <c r="M1207" s="32" t="n"/>
      <c r="N1207" s="32" t="n"/>
      <c r="O1207" s="32" t="n"/>
    </row>
    <row r="1208">
      <c r="A1208" s="31" t="n">
        <v>36455</v>
      </c>
      <c r="B1208" s="32" t="n">
        <v>1205.5</v>
      </c>
      <c r="C1208" s="19">
        <f>IF(OR(B1208="",B1207=""),"",LN(B1208/B1207))</f>
        <v/>
      </c>
      <c r="D1208" s="16">
        <f>STDEV(C1189:C1208)*SQRT(252)</f>
        <v/>
      </c>
      <c r="E1208" s="32" t="n">
        <v>105.81</v>
      </c>
      <c r="F1208" s="19">
        <f>IF(OR(E1208="",E1207=""),"",LN(E1208/E1207))</f>
        <v/>
      </c>
      <c r="G1208" s="33" t="n">
        <v>8.2773</v>
      </c>
      <c r="H1208" s="19">
        <f>IF(OR(G1208="",G1207=""),"",LN(G1208/G1207))</f>
        <v/>
      </c>
      <c r="I1208" s="32" t="n"/>
      <c r="J1208" s="32" t="n">
        <v>21.64</v>
      </c>
      <c r="K1208" s="32" t="n">
        <v>6.21</v>
      </c>
      <c r="L1208" s="32" t="n"/>
      <c r="M1208" s="32" t="n"/>
      <c r="N1208" s="32" t="n"/>
      <c r="O1208" s="32" t="n"/>
    </row>
    <row r="1209">
      <c r="A1209" s="31" t="n">
        <v>36458</v>
      </c>
      <c r="B1209" s="32" t="n">
        <v>1205.5</v>
      </c>
      <c r="C1209" s="19">
        <f>IF(OR(B1209="",B1208=""),"",LN(B1209/B1208))</f>
        <v/>
      </c>
      <c r="D1209" s="16">
        <f>STDEV(C1190:C1209)*SQRT(252)</f>
        <v/>
      </c>
      <c r="E1209" s="32" t="n">
        <v>105.35</v>
      </c>
      <c r="F1209" s="19">
        <f>IF(OR(E1209="",E1208=""),"",LN(E1209/E1208))</f>
        <v/>
      </c>
      <c r="G1209" s="33" t="n">
        <v>8.276999999999999</v>
      </c>
      <c r="H1209" s="19">
        <f>IF(OR(G1209="",G1208=""),"",LN(G1209/G1208))</f>
        <v/>
      </c>
      <c r="I1209" s="32" t="n"/>
      <c r="J1209" s="32" t="n">
        <v>23.6</v>
      </c>
      <c r="K1209" s="32" t="n">
        <v>6.22</v>
      </c>
      <c r="L1209" s="32" t="n"/>
      <c r="M1209" s="32" t="n"/>
      <c r="N1209" s="32" t="n"/>
      <c r="O1209" s="32" t="n"/>
    </row>
    <row r="1210">
      <c r="A1210" s="31" t="n">
        <v>36459</v>
      </c>
      <c r="B1210" s="32" t="n">
        <v>1204</v>
      </c>
      <c r="C1210" s="19">
        <f>IF(OR(B1210="",B1209=""),"",LN(B1210/B1209))</f>
        <v/>
      </c>
      <c r="D1210" s="16">
        <f>STDEV(C1191:C1210)*SQRT(252)</f>
        <v/>
      </c>
      <c r="E1210" s="32" t="n">
        <v>104.83</v>
      </c>
      <c r="F1210" s="19">
        <f>IF(OR(E1210="",E1209=""),"",LN(E1210/E1209))</f>
        <v/>
      </c>
      <c r="G1210" s="33" t="n">
        <v>8.2773</v>
      </c>
      <c r="H1210" s="19">
        <f>IF(OR(G1210="",G1209=""),"",LN(G1210/G1209))</f>
        <v/>
      </c>
      <c r="I1210" s="32" t="n"/>
      <c r="J1210" s="32" t="n">
        <v>24.26</v>
      </c>
      <c r="K1210" s="32" t="n">
        <v>6.24</v>
      </c>
      <c r="L1210" s="32" t="n"/>
      <c r="M1210" s="32" t="n"/>
      <c r="N1210" s="32" t="n"/>
      <c r="O1210" s="32" t="n"/>
    </row>
    <row r="1211">
      <c r="A1211" s="31" t="n">
        <v>36460</v>
      </c>
      <c r="B1211" s="32" t="n">
        <v>1200</v>
      </c>
      <c r="C1211" s="19">
        <f>IF(OR(B1211="",B1210=""),"",LN(B1211/B1210))</f>
        <v/>
      </c>
      <c r="D1211" s="16">
        <f>STDEV(C1192:C1211)*SQRT(252)</f>
        <v/>
      </c>
      <c r="E1211" s="32" t="n">
        <v>104.24</v>
      </c>
      <c r="F1211" s="19">
        <f>IF(OR(E1211="",E1210=""),"",LN(E1211/E1210))</f>
        <v/>
      </c>
      <c r="G1211" s="33" t="n">
        <v>8.2775</v>
      </c>
      <c r="H1211" s="19">
        <f>IF(OR(G1211="",G1210=""),"",LN(G1211/G1210))</f>
        <v/>
      </c>
      <c r="I1211" s="32" t="n"/>
      <c r="J1211" s="32" t="n">
        <v>24.2</v>
      </c>
      <c r="K1211" s="32" t="n">
        <v>6.19</v>
      </c>
      <c r="L1211" s="32" t="n"/>
      <c r="M1211" s="32" t="n"/>
      <c r="N1211" s="32" t="n"/>
      <c r="O1211" s="32" t="n"/>
    </row>
    <row r="1212">
      <c r="A1212" s="31" t="n">
        <v>36461</v>
      </c>
      <c r="B1212" s="32" t="n">
        <v>1200</v>
      </c>
      <c r="C1212" s="19">
        <f>IF(OR(B1212="",B1211=""),"",LN(B1212/B1211))</f>
        <v/>
      </c>
      <c r="D1212" s="16">
        <f>STDEV(C1193:C1212)*SQRT(252)</f>
        <v/>
      </c>
      <c r="E1212" s="32" t="n">
        <v>105.13</v>
      </c>
      <c r="F1212" s="19">
        <f>IF(OR(E1212="",E1211=""),"",LN(E1212/E1211))</f>
        <v/>
      </c>
      <c r="G1212" s="33" t="n">
        <v>8.2776</v>
      </c>
      <c r="H1212" s="19">
        <f>IF(OR(G1212="",G1211=""),"",LN(G1212/G1211))</f>
        <v/>
      </c>
      <c r="I1212" s="32" t="n"/>
      <c r="J1212" s="32" t="n">
        <v>21.34</v>
      </c>
      <c r="K1212" s="32" t="n">
        <v>6.12</v>
      </c>
      <c r="L1212" s="32" t="n"/>
      <c r="M1212" s="32" t="n"/>
      <c r="N1212" s="32" t="n"/>
      <c r="O1212" s="32" t="n"/>
    </row>
    <row r="1213">
      <c r="A1213" s="31" t="n">
        <v>36462</v>
      </c>
      <c r="B1213" s="32" t="n">
        <v>1200</v>
      </c>
      <c r="C1213" s="19">
        <f>IF(OR(B1213="",B1212=""),"",LN(B1213/B1212))</f>
        <v/>
      </c>
      <c r="D1213" s="16">
        <f>STDEV(C1194:C1213)*SQRT(252)</f>
        <v/>
      </c>
      <c r="E1213" s="32" t="n">
        <v>104.29</v>
      </c>
      <c r="F1213" s="19">
        <f>IF(OR(E1213="",E1212=""),"",LN(E1213/E1212))</f>
        <v/>
      </c>
      <c r="G1213" s="33" t="n">
        <v>8.277799999999999</v>
      </c>
      <c r="H1213" s="19">
        <f>IF(OR(G1213="",G1212=""),"",LN(G1213/G1212))</f>
        <v/>
      </c>
      <c r="I1213" s="32" t="n"/>
      <c r="J1213" s="32" t="n">
        <v>22.2</v>
      </c>
      <c r="K1213" s="32" t="n">
        <v>6.02</v>
      </c>
      <c r="L1213" s="32" t="n"/>
      <c r="M1213" s="32" t="n"/>
      <c r="N1213" s="32" t="n"/>
      <c r="O1213" s="32" t="n"/>
    </row>
    <row r="1214">
      <c r="A1214" s="31" t="n">
        <v>36465</v>
      </c>
      <c r="B1214" s="32" t="n">
        <v>1196</v>
      </c>
      <c r="C1214" s="19">
        <f>IF(OR(B1214="",B1213=""),"",LN(B1214/B1213))</f>
        <v/>
      </c>
      <c r="D1214" s="16">
        <f>STDEV(C1195:C1214)*SQRT(252)</f>
        <v/>
      </c>
      <c r="E1214" s="32" t="n">
        <v>104.19</v>
      </c>
      <c r="F1214" s="19">
        <f>IF(OR(E1214="",E1213=""),"",LN(E1214/E1213))</f>
        <v/>
      </c>
      <c r="G1214" s="33" t="n">
        <v>8.277900000000001</v>
      </c>
      <c r="H1214" s="19">
        <f>IF(OR(G1214="",G1213=""),"",LN(G1214/G1213))</f>
        <v/>
      </c>
      <c r="I1214" s="32" t="n"/>
      <c r="J1214" s="32" t="n">
        <v>22.09</v>
      </c>
      <c r="K1214" s="32" t="n">
        <v>6.06</v>
      </c>
      <c r="L1214" s="32" t="n"/>
      <c r="M1214" s="32" t="n"/>
      <c r="N1214" s="32" t="n"/>
      <c r="O1214" s="32" t="n"/>
    </row>
    <row r="1215">
      <c r="A1215" s="31" t="n">
        <v>36466</v>
      </c>
      <c r="B1215" s="32" t="n">
        <v>1194</v>
      </c>
      <c r="C1215" s="19">
        <f>IF(OR(B1215="",B1214=""),"",LN(B1215/B1214))</f>
        <v/>
      </c>
      <c r="D1215" s="16">
        <f>STDEV(C1196:C1215)*SQRT(252)</f>
        <v/>
      </c>
      <c r="E1215" s="32" t="n">
        <v>104.15</v>
      </c>
      <c r="F1215" s="19">
        <f>IF(OR(E1215="",E1214=""),"",LN(E1215/E1214))</f>
        <v/>
      </c>
      <c r="G1215" s="33" t="n">
        <v>8.2781</v>
      </c>
      <c r="H1215" s="19">
        <f>IF(OR(G1215="",G1214=""),"",LN(G1215/G1214))</f>
        <v/>
      </c>
      <c r="I1215" s="32" t="n"/>
      <c r="J1215" s="32" t="n">
        <v>23.1</v>
      </c>
      <c r="K1215" s="32" t="n">
        <v>6.04</v>
      </c>
      <c r="L1215" s="32" t="n"/>
      <c r="M1215" s="32" t="n"/>
      <c r="N1215" s="32" t="n"/>
      <c r="O1215" s="32" t="n"/>
    </row>
    <row r="1216">
      <c r="A1216" s="31" t="n">
        <v>36467</v>
      </c>
      <c r="B1216" s="32" t="n">
        <v>1191</v>
      </c>
      <c r="C1216" s="19">
        <f>IF(OR(B1216="",B1215=""),"",LN(B1216/B1215))</f>
        <v/>
      </c>
      <c r="D1216" s="16">
        <f>STDEV(C1197:C1216)*SQRT(252)</f>
        <v/>
      </c>
      <c r="E1216" s="32" t="n">
        <v>105</v>
      </c>
      <c r="F1216" s="19">
        <f>IF(OR(E1216="",E1215=""),"",LN(E1216/E1215))</f>
        <v/>
      </c>
      <c r="G1216" s="33" t="n">
        <v>8.2781</v>
      </c>
      <c r="H1216" s="19">
        <f>IF(OR(G1216="",G1215=""),"",LN(G1216/G1215))</f>
        <v/>
      </c>
      <c r="I1216" s="32" t="n"/>
      <c r="J1216" s="32" t="n">
        <v>23.16</v>
      </c>
      <c r="K1216" s="32" t="n">
        <v>6.01</v>
      </c>
      <c r="L1216" s="32" t="n"/>
      <c r="M1216" s="32" t="n"/>
      <c r="N1216" s="32" t="n"/>
      <c r="O1216" s="32" t="n"/>
    </row>
    <row r="1217">
      <c r="A1217" s="31" t="n">
        <v>36468</v>
      </c>
      <c r="B1217" s="32" t="n">
        <v>1185</v>
      </c>
      <c r="C1217" s="19">
        <f>IF(OR(B1217="",B1216=""),"",LN(B1217/B1216))</f>
        <v/>
      </c>
      <c r="D1217" s="16">
        <f>STDEV(C1198:C1217)*SQRT(252)</f>
        <v/>
      </c>
      <c r="E1217" s="32" t="n">
        <v>104.48</v>
      </c>
      <c r="F1217" s="19">
        <f>IF(OR(E1217="",E1216=""),"",LN(E1217/E1216))</f>
        <v/>
      </c>
      <c r="G1217" s="33" t="n">
        <v>8.278</v>
      </c>
      <c r="H1217" s="19">
        <f>IF(OR(G1217="",G1216=""),"",LN(G1217/G1216))</f>
        <v/>
      </c>
      <c r="I1217" s="32" t="n"/>
      <c r="J1217" s="32" t="n">
        <v>23</v>
      </c>
      <c r="K1217" s="32" t="n">
        <v>5.95</v>
      </c>
      <c r="L1217" s="32" t="n"/>
      <c r="M1217" s="32" t="n"/>
      <c r="N1217" s="32" t="n"/>
      <c r="O1217" s="32" t="n"/>
    </row>
    <row r="1218">
      <c r="A1218" s="31" t="n">
        <v>36469</v>
      </c>
      <c r="B1218" s="32" t="n">
        <v>1187</v>
      </c>
      <c r="C1218" s="19">
        <f>IF(OR(B1218="",B1217=""),"",LN(B1218/B1217))</f>
        <v/>
      </c>
      <c r="D1218" s="16">
        <f>STDEV(C1199:C1218)*SQRT(252)</f>
        <v/>
      </c>
      <c r="E1218" s="32" t="n">
        <v>106.33</v>
      </c>
      <c r="F1218" s="19">
        <f>IF(OR(E1218="",E1217=""),"",LN(E1218/E1217))</f>
        <v/>
      </c>
      <c r="G1218" s="33" t="n">
        <v>8.277900000000001</v>
      </c>
      <c r="H1218" s="19">
        <f>IF(OR(G1218="",G1217=""),"",LN(G1218/G1217))</f>
        <v/>
      </c>
      <c r="I1218" s="32" t="n"/>
      <c r="J1218" s="32" t="n">
        <v>21.66</v>
      </c>
      <c r="K1218" s="32" t="n">
        <v>5.92</v>
      </c>
      <c r="L1218" s="32" t="n"/>
      <c r="M1218" s="32" t="n"/>
      <c r="N1218" s="32" t="n"/>
      <c r="O1218" s="32" t="n"/>
    </row>
    <row r="1219">
      <c r="A1219" s="31" t="n">
        <v>36472</v>
      </c>
      <c r="B1219" s="32" t="n">
        <v>1183.4</v>
      </c>
      <c r="C1219" s="19">
        <f>IF(OR(B1219="",B1218=""),"",LN(B1219/B1218))</f>
        <v/>
      </c>
      <c r="D1219" s="16">
        <f>STDEV(C1200:C1219)*SQRT(252)</f>
        <v/>
      </c>
      <c r="E1219" s="32" t="n">
        <v>105.77</v>
      </c>
      <c r="F1219" s="19">
        <f>IF(OR(E1219="",E1218=""),"",LN(E1219/E1218))</f>
        <v/>
      </c>
      <c r="G1219" s="33" t="n">
        <v>8.277900000000001</v>
      </c>
      <c r="H1219" s="19">
        <f>IF(OR(G1219="",G1218=""),"",LN(G1219/G1218))</f>
        <v/>
      </c>
      <c r="I1219" s="32" t="n"/>
      <c r="J1219" s="32" t="n">
        <v>21.87</v>
      </c>
      <c r="K1219" s="32" t="n">
        <v>5.95</v>
      </c>
      <c r="L1219" s="32" t="n"/>
      <c r="M1219" s="32" t="n"/>
      <c r="N1219" s="32" t="n"/>
      <c r="O1219" s="32" t="n"/>
    </row>
    <row r="1220">
      <c r="A1220" s="31" t="n">
        <v>36473</v>
      </c>
      <c r="B1220" s="32" t="n">
        <v>1185</v>
      </c>
      <c r="C1220" s="19">
        <f>IF(OR(B1220="",B1219=""),"",LN(B1220/B1219))</f>
        <v/>
      </c>
      <c r="D1220" s="16">
        <f>STDEV(C1201:C1220)*SQRT(252)</f>
        <v/>
      </c>
      <c r="E1220" s="32" t="n">
        <v>104.86</v>
      </c>
      <c r="F1220" s="19">
        <f>IF(OR(E1220="",E1219=""),"",LN(E1220/E1219))</f>
        <v/>
      </c>
      <c r="G1220" s="33" t="n">
        <v>8.278</v>
      </c>
      <c r="H1220" s="19">
        <f>IF(OR(G1220="",G1219=""),"",LN(G1220/G1219))</f>
        <v/>
      </c>
      <c r="I1220" s="32" t="n"/>
      <c r="J1220" s="32" t="n">
        <v>22.7</v>
      </c>
      <c r="K1220" s="32" t="n">
        <v>5.97</v>
      </c>
      <c r="L1220" s="32" t="n"/>
      <c r="M1220" s="32" t="n"/>
      <c r="N1220" s="32" t="n"/>
      <c r="O1220" s="32" t="n"/>
    </row>
    <row r="1221">
      <c r="A1221" s="31" t="n">
        <v>36474</v>
      </c>
      <c r="B1221" s="32" t="n">
        <v>1180</v>
      </c>
      <c r="C1221" s="19">
        <f>IF(OR(B1221="",B1220=""),"",LN(B1221/B1220))</f>
        <v/>
      </c>
      <c r="D1221" s="16">
        <f>STDEV(C1202:C1221)*SQRT(252)</f>
        <v/>
      </c>
      <c r="E1221" s="32" t="n">
        <v>104.58</v>
      </c>
      <c r="F1221" s="19">
        <f>IF(OR(E1221="",E1220=""),"",LN(E1221/E1220))</f>
        <v/>
      </c>
      <c r="G1221" s="33" t="n">
        <v>8.2781</v>
      </c>
      <c r="H1221" s="19">
        <f>IF(OR(G1221="",G1220=""),"",LN(G1221/G1220))</f>
        <v/>
      </c>
      <c r="I1221" s="32" t="n"/>
      <c r="J1221" s="32" t="n">
        <v>22.26</v>
      </c>
      <c r="K1221" s="32" t="n">
        <v>6</v>
      </c>
      <c r="L1221" s="32" t="n"/>
      <c r="M1221" s="32" t="n"/>
      <c r="N1221" s="32" t="n"/>
      <c r="O1221" s="32" t="n"/>
    </row>
    <row r="1222">
      <c r="A1222" s="31" t="n">
        <v>36476</v>
      </c>
      <c r="B1222" s="32" t="n">
        <v>1170</v>
      </c>
      <c r="C1222" s="19">
        <f>IF(OR(B1222="",B1221=""),"",LN(B1222/B1221))</f>
        <v/>
      </c>
      <c r="D1222" s="16">
        <f>STDEV(C1203:C1222)*SQRT(252)</f>
        <v/>
      </c>
      <c r="E1222" s="32" t="n">
        <v>105.34</v>
      </c>
      <c r="F1222" s="19">
        <f>IF(OR(E1222="",E1221=""),"",LN(E1222/E1221))</f>
        <v/>
      </c>
      <c r="G1222" s="33" t="n">
        <v>8.278</v>
      </c>
      <c r="H1222" s="19">
        <f>IF(OR(G1222="",G1221=""),"",LN(G1222/G1221))</f>
        <v/>
      </c>
      <c r="I1222" s="32" t="n"/>
      <c r="J1222" s="32" t="n">
        <v>21.65</v>
      </c>
      <c r="K1222" s="32" t="n">
        <v>5.93</v>
      </c>
      <c r="L1222" s="32" t="n"/>
      <c r="M1222" s="32" t="n"/>
      <c r="N1222" s="32" t="n"/>
      <c r="O1222" s="32" t="n"/>
    </row>
    <row r="1223">
      <c r="A1223" s="31" t="n">
        <v>36479</v>
      </c>
      <c r="B1223" s="32" t="n">
        <v>1181.8</v>
      </c>
      <c r="C1223" s="19">
        <f>IF(OR(B1223="",B1222=""),"",LN(B1223/B1222))</f>
        <v/>
      </c>
      <c r="D1223" s="16">
        <f>STDEV(C1204:C1223)*SQRT(252)</f>
        <v/>
      </c>
      <c r="E1223" s="32" t="n">
        <v>104.88</v>
      </c>
      <c r="F1223" s="19">
        <f>IF(OR(E1223="",E1222=""),"",LN(E1223/E1222))</f>
        <v/>
      </c>
      <c r="G1223" s="33" t="n">
        <v>8.2781</v>
      </c>
      <c r="H1223" s="19">
        <f>IF(OR(G1223="",G1222=""),"",LN(G1223/G1222))</f>
        <v/>
      </c>
      <c r="I1223" s="32" t="n"/>
      <c r="J1223" s="32" t="n">
        <v>22.74</v>
      </c>
      <c r="K1223" s="32" t="n">
        <v>5.94</v>
      </c>
      <c r="L1223" s="32" t="n"/>
      <c r="M1223" s="32" t="n"/>
      <c r="N1223" s="32" t="n"/>
      <c r="O1223" s="32" t="n"/>
    </row>
    <row r="1224">
      <c r="A1224" s="31" t="n">
        <v>36480</v>
      </c>
      <c r="B1224" s="32" t="n">
        <v>1178</v>
      </c>
      <c r="C1224" s="19">
        <f>IF(OR(B1224="",B1223=""),"",LN(B1224/B1223))</f>
        <v/>
      </c>
      <c r="D1224" s="16">
        <f>STDEV(C1205:C1224)*SQRT(252)</f>
        <v/>
      </c>
      <c r="E1224" s="32" t="n">
        <v>105.83</v>
      </c>
      <c r="F1224" s="19">
        <f>IF(OR(E1224="",E1223=""),"",LN(E1224/E1223))</f>
        <v/>
      </c>
      <c r="G1224" s="33" t="n">
        <v>8.2781</v>
      </c>
      <c r="H1224" s="19">
        <f>IF(OR(G1224="",G1223=""),"",LN(G1224/G1223))</f>
        <v/>
      </c>
      <c r="I1224" s="32" t="n"/>
      <c r="J1224" s="32" t="n">
        <v>20.73</v>
      </c>
      <c r="K1224" s="32" t="n">
        <v>5.97</v>
      </c>
      <c r="L1224" s="32" t="n"/>
      <c r="M1224" s="32" t="n"/>
      <c r="N1224" s="32" t="n"/>
      <c r="O1224" s="32" t="n"/>
    </row>
    <row r="1225">
      <c r="A1225" s="31" t="n">
        <v>36481</v>
      </c>
      <c r="B1225" s="32" t="n">
        <v>1176</v>
      </c>
      <c r="C1225" s="19">
        <f>IF(OR(B1225="",B1224=""),"",LN(B1225/B1224))</f>
        <v/>
      </c>
      <c r="D1225" s="16">
        <f>STDEV(C1206:C1225)*SQRT(252)</f>
        <v/>
      </c>
      <c r="E1225" s="32" t="n">
        <v>105.47</v>
      </c>
      <c r="F1225" s="19">
        <f>IF(OR(E1225="",E1224=""),"",LN(E1225/E1224))</f>
        <v/>
      </c>
      <c r="G1225" s="33" t="n">
        <v>8.2781</v>
      </c>
      <c r="H1225" s="19">
        <f>IF(OR(G1225="",G1224=""),"",LN(G1225/G1224))</f>
        <v/>
      </c>
      <c r="I1225" s="32" t="n"/>
      <c r="J1225" s="32" t="n">
        <v>20.96</v>
      </c>
      <c r="K1225" s="32" t="n">
        <v>6.04</v>
      </c>
      <c r="L1225" s="32" t="n"/>
      <c r="M1225" s="32" t="n"/>
      <c r="N1225" s="32" t="n"/>
      <c r="O1225" s="32" t="n"/>
    </row>
    <row r="1226">
      <c r="A1226" s="31" t="n">
        <v>36482</v>
      </c>
      <c r="B1226" s="32" t="n">
        <v>1174</v>
      </c>
      <c r="C1226" s="19">
        <f>IF(OR(B1226="",B1225=""),"",LN(B1226/B1225))</f>
        <v/>
      </c>
      <c r="D1226" s="16">
        <f>STDEV(C1207:C1226)*SQRT(252)</f>
        <v/>
      </c>
      <c r="E1226" s="32" t="n">
        <v>105.85</v>
      </c>
      <c r="F1226" s="19">
        <f>IF(OR(E1226="",E1225=""),"",LN(E1226/E1225))</f>
        <v/>
      </c>
      <c r="G1226" s="33" t="n">
        <v>8.2784</v>
      </c>
      <c r="H1226" s="19">
        <f>IF(OR(G1226="",G1225=""),"",LN(G1226/G1225))</f>
        <v/>
      </c>
      <c r="I1226" s="32" t="n"/>
      <c r="J1226" s="32" t="n">
        <v>19.76</v>
      </c>
      <c r="K1226" s="32" t="n">
        <v>6.06</v>
      </c>
      <c r="L1226" s="32" t="n"/>
      <c r="M1226" s="32" t="n"/>
      <c r="N1226" s="32" t="n"/>
      <c r="O1226" s="32" t="n"/>
    </row>
    <row r="1227">
      <c r="A1227" s="31" t="n">
        <v>36483</v>
      </c>
      <c r="B1227" s="32" t="n">
        <v>1173.8</v>
      </c>
      <c r="C1227" s="19">
        <f>IF(OR(B1227="",B1226=""),"",LN(B1227/B1226))</f>
        <v/>
      </c>
      <c r="D1227" s="16">
        <f>STDEV(C1208:C1227)*SQRT(252)</f>
        <v/>
      </c>
      <c r="E1227" s="32" t="n">
        <v>106.13</v>
      </c>
      <c r="F1227" s="19">
        <f>IF(OR(E1227="",E1226=""),"",LN(E1227/E1226))</f>
        <v/>
      </c>
      <c r="G1227" s="33" t="n">
        <v>8.278499999999999</v>
      </c>
      <c r="H1227" s="19">
        <f>IF(OR(G1227="",G1226=""),"",LN(G1227/G1226))</f>
        <v/>
      </c>
      <c r="I1227" s="32" t="n"/>
      <c r="J1227" s="32" t="n">
        <v>19.11</v>
      </c>
      <c r="K1227" s="32" t="n">
        <v>6.07</v>
      </c>
      <c r="L1227" s="32" t="n"/>
      <c r="M1227" s="32" t="n"/>
      <c r="N1227" s="32" t="n"/>
      <c r="O1227" s="32" t="n"/>
    </row>
    <row r="1228">
      <c r="A1228" s="31" t="n">
        <v>36486</v>
      </c>
      <c r="B1228" s="32" t="n">
        <v>1174</v>
      </c>
      <c r="C1228" s="19">
        <f>IF(OR(B1228="",B1227=""),"",LN(B1228/B1227))</f>
        <v/>
      </c>
      <c r="D1228" s="16">
        <f>STDEV(C1209:C1228)*SQRT(252)</f>
        <v/>
      </c>
      <c r="E1228" s="32" t="n">
        <v>104.87</v>
      </c>
      <c r="F1228" s="19">
        <f>IF(OR(E1228="",E1227=""),"",LN(E1228/E1227))</f>
        <v/>
      </c>
      <c r="G1228" s="33" t="n">
        <v>8.278499999999999</v>
      </c>
      <c r="H1228" s="19">
        <f>IF(OR(G1228="",G1227=""),"",LN(G1228/G1227))</f>
        <v/>
      </c>
      <c r="I1228" s="32" t="n"/>
      <c r="J1228" s="32" t="n">
        <v>19.98</v>
      </c>
      <c r="K1228" s="32" t="n">
        <v>6.09</v>
      </c>
      <c r="L1228" s="32" t="n"/>
      <c r="M1228" s="32" t="n"/>
      <c r="N1228" s="32" t="n"/>
      <c r="O1228" s="32" t="n"/>
    </row>
    <row r="1229">
      <c r="A1229" s="31" t="n">
        <v>36487</v>
      </c>
      <c r="B1229" s="32" t="n">
        <v>1170</v>
      </c>
      <c r="C1229" s="19">
        <f>IF(OR(B1229="",B1228=""),"",LN(B1229/B1228))</f>
        <v/>
      </c>
      <c r="D1229" s="16">
        <f>STDEV(C1210:C1229)*SQRT(252)</f>
        <v/>
      </c>
      <c r="E1229" s="32" t="n">
        <v>104.2</v>
      </c>
      <c r="F1229" s="19">
        <f>IF(OR(E1229="",E1228=""),"",LN(E1229/E1228))</f>
        <v/>
      </c>
      <c r="G1229" s="33" t="n">
        <v>8.2784</v>
      </c>
      <c r="H1229" s="19">
        <f>IF(OR(G1229="",G1228=""),"",LN(G1229/G1228))</f>
        <v/>
      </c>
      <c r="I1229" s="32" t="n"/>
      <c r="J1229" s="32" t="n">
        <v>21</v>
      </c>
      <c r="K1229" s="32" t="n">
        <v>6.08</v>
      </c>
      <c r="L1229" s="32" t="n"/>
      <c r="M1229" s="32" t="n"/>
      <c r="N1229" s="32" t="n"/>
      <c r="O1229" s="32" t="n"/>
    </row>
    <row r="1230">
      <c r="A1230" s="31" t="n">
        <v>36488</v>
      </c>
      <c r="B1230" s="32" t="n">
        <v>1162</v>
      </c>
      <c r="C1230" s="19">
        <f>IF(OR(B1230="",B1229=""),"",LN(B1230/B1229))</f>
        <v/>
      </c>
      <c r="D1230" s="16">
        <f>STDEV(C1211:C1230)*SQRT(252)</f>
        <v/>
      </c>
      <c r="E1230" s="32" t="n">
        <v>104.62</v>
      </c>
      <c r="F1230" s="19">
        <f>IF(OR(E1230="",E1229=""),"",LN(E1230/E1229))</f>
        <v/>
      </c>
      <c r="G1230" s="33" t="n">
        <v>8.278499999999999</v>
      </c>
      <c r="H1230" s="19">
        <f>IF(OR(G1230="",G1229=""),"",LN(G1230/G1229))</f>
        <v/>
      </c>
      <c r="I1230" s="32" t="n"/>
      <c r="J1230" s="32" t="n">
        <v>20.26</v>
      </c>
      <c r="K1230" s="32" t="n">
        <v>6.09</v>
      </c>
      <c r="L1230" s="32" t="n"/>
      <c r="M1230" s="32" t="n"/>
      <c r="N1230" s="32" t="n"/>
      <c r="O1230" s="32" t="n"/>
    </row>
    <row r="1231">
      <c r="A1231" s="31" t="n">
        <v>36490</v>
      </c>
      <c r="B1231" s="32" t="n">
        <v>1159</v>
      </c>
      <c r="C1231" s="19">
        <f>IF(OR(B1231="",B1230=""),"",LN(B1231/B1230))</f>
        <v/>
      </c>
      <c r="D1231" s="16">
        <f>STDEV(C1212:C1231)*SQRT(252)</f>
        <v/>
      </c>
      <c r="E1231" s="32" t="n">
        <v>102.19</v>
      </c>
      <c r="F1231" s="19">
        <f>IF(OR(E1231="",E1230=""),"",LN(E1231/E1230))</f>
        <v/>
      </c>
      <c r="G1231" s="33" t="n">
        <v>8.278499999999999</v>
      </c>
      <c r="H1231" s="19">
        <f>IF(OR(G1231="",G1230=""),"",LN(G1231/G1230))</f>
        <v/>
      </c>
      <c r="I1231" s="32" t="n"/>
      <c r="J1231" s="32" t="n">
        <v>22.33</v>
      </c>
      <c r="K1231" s="32" t="n">
        <v>6.12</v>
      </c>
      <c r="L1231" s="32" t="n"/>
      <c r="M1231" s="32" t="n"/>
      <c r="N1231" s="32" t="n"/>
      <c r="O1231" s="32" t="n"/>
    </row>
    <row r="1232">
      <c r="A1232" s="31" t="n">
        <v>36493</v>
      </c>
      <c r="B1232" s="32" t="n">
        <v>1160</v>
      </c>
      <c r="C1232" s="19">
        <f>IF(OR(B1232="",B1231=""),"",LN(B1232/B1231))</f>
        <v/>
      </c>
      <c r="D1232" s="16">
        <f>STDEV(C1213:C1232)*SQRT(252)</f>
        <v/>
      </c>
      <c r="E1232" s="32" t="n">
        <v>102.43</v>
      </c>
      <c r="F1232" s="19">
        <f>IF(OR(E1232="",E1231=""),"",LN(E1232/E1231))</f>
        <v/>
      </c>
      <c r="G1232" s="33" t="n">
        <v>8.278499999999999</v>
      </c>
      <c r="H1232" s="19">
        <f>IF(OR(G1232="",G1231=""),"",LN(G1232/G1231))</f>
        <v/>
      </c>
      <c r="I1232" s="32" t="n"/>
      <c r="J1232" s="32" t="n">
        <v>23.57</v>
      </c>
      <c r="K1232" s="32" t="n">
        <v>6.21</v>
      </c>
      <c r="L1232" s="32" t="n"/>
      <c r="M1232" s="32" t="n"/>
      <c r="N1232" s="32" t="n"/>
      <c r="O1232" s="32" t="n"/>
    </row>
    <row r="1233">
      <c r="A1233" s="31" t="n">
        <v>36494</v>
      </c>
      <c r="B1233" s="32" t="n">
        <v>1159.5</v>
      </c>
      <c r="C1233" s="19">
        <f>IF(OR(B1233="",B1232=""),"",LN(B1233/B1232))</f>
        <v/>
      </c>
      <c r="D1233" s="16">
        <f>STDEV(C1214:C1233)*SQRT(252)</f>
        <v/>
      </c>
      <c r="E1233" s="32" t="n">
        <v>101.8</v>
      </c>
      <c r="F1233" s="19">
        <f>IF(OR(E1233="",E1232=""),"",LN(E1233/E1232))</f>
        <v/>
      </c>
      <c r="G1233" s="33" t="n">
        <v>8.2789</v>
      </c>
      <c r="H1233" s="19">
        <f>IF(OR(G1233="",G1232=""),"",LN(G1233/G1232))</f>
        <v/>
      </c>
      <c r="I1233" s="32" t="n"/>
      <c r="J1233" s="32" t="n">
        <v>24.18</v>
      </c>
      <c r="K1233" s="32" t="n">
        <v>6.18</v>
      </c>
      <c r="L1233" s="32" t="n"/>
      <c r="M1233" s="32" t="n"/>
      <c r="N1233" s="32" t="n"/>
      <c r="O1233" s="32" t="n"/>
    </row>
    <row r="1234">
      <c r="A1234" s="31" t="n">
        <v>36495</v>
      </c>
      <c r="B1234" s="32" t="n">
        <v>1157.5</v>
      </c>
      <c r="C1234" s="19">
        <f>IF(OR(B1234="",B1233=""),"",LN(B1234/B1233))</f>
        <v/>
      </c>
      <c r="D1234" s="16">
        <f>STDEV(C1215:C1234)*SQRT(252)</f>
        <v/>
      </c>
      <c r="E1234" s="32" t="n">
        <v>102.37</v>
      </c>
      <c r="F1234" s="19">
        <f>IF(OR(E1234="",E1233=""),"",LN(E1234/E1233))</f>
        <v/>
      </c>
      <c r="G1234" s="33" t="n">
        <v>8.2789</v>
      </c>
      <c r="H1234" s="19">
        <f>IF(OR(G1234="",G1233=""),"",LN(G1234/G1233))</f>
        <v/>
      </c>
      <c r="I1234" s="32" t="n"/>
      <c r="J1234" s="32" t="n">
        <v>22.23</v>
      </c>
      <c r="K1234" s="32" t="n">
        <v>6.21</v>
      </c>
      <c r="L1234" s="32" t="n"/>
      <c r="M1234" s="32" t="n"/>
      <c r="N1234" s="32" t="n"/>
      <c r="O1234" s="32" t="n"/>
    </row>
    <row r="1235">
      <c r="A1235" s="31" t="n">
        <v>36496</v>
      </c>
      <c r="B1235" s="32" t="n">
        <v>1150</v>
      </c>
      <c r="C1235" s="19">
        <f>IF(OR(B1235="",B1234=""),"",LN(B1235/B1234))</f>
        <v/>
      </c>
      <c r="D1235" s="16">
        <f>STDEV(C1216:C1235)*SQRT(252)</f>
        <v/>
      </c>
      <c r="E1235" s="32" t="n">
        <v>102.69</v>
      </c>
      <c r="F1235" s="19">
        <f>IF(OR(E1235="",E1234=""),"",LN(E1235/E1234))</f>
        <v/>
      </c>
      <c r="G1235" s="33" t="n">
        <v>8.2788</v>
      </c>
      <c r="H1235" s="19">
        <f>IF(OR(G1235="",G1234=""),"",LN(G1235/G1234))</f>
        <v/>
      </c>
      <c r="I1235" s="32" t="n"/>
      <c r="J1235" s="32" t="n">
        <v>21.77</v>
      </c>
      <c r="K1235" s="32" t="n">
        <v>6.24</v>
      </c>
      <c r="L1235" s="32" t="n"/>
      <c r="M1235" s="32" t="n"/>
      <c r="N1235" s="32" t="n"/>
      <c r="O1235" s="32" t="n"/>
    </row>
    <row r="1236">
      <c r="A1236" s="31" t="n">
        <v>36497</v>
      </c>
      <c r="B1236" s="32" t="n">
        <v>1150.5</v>
      </c>
      <c r="C1236" s="19">
        <f>IF(OR(B1236="",B1235=""),"",LN(B1236/B1235))</f>
        <v/>
      </c>
      <c r="D1236" s="16">
        <f>STDEV(C1217:C1236)*SQRT(252)</f>
        <v/>
      </c>
      <c r="E1236" s="32" t="n">
        <v>102.55</v>
      </c>
      <c r="F1236" s="19">
        <f>IF(OR(E1236="",E1235=""),"",LN(E1236/E1235))</f>
        <v/>
      </c>
      <c r="G1236" s="33" t="n">
        <v>8.278700000000001</v>
      </c>
      <c r="H1236" s="19">
        <f>IF(OR(G1236="",G1235=""),"",LN(G1236/G1235))</f>
        <v/>
      </c>
      <c r="I1236" s="32" t="n"/>
      <c r="J1236" s="32" t="n">
        <v>19.32</v>
      </c>
      <c r="K1236" s="32" t="n">
        <v>6.17</v>
      </c>
      <c r="L1236" s="32" t="n"/>
      <c r="M1236" s="32" t="n"/>
      <c r="N1236" s="32" t="n"/>
      <c r="O1236" s="32" t="n"/>
    </row>
    <row r="1237">
      <c r="A1237" s="31" t="n">
        <v>36500</v>
      </c>
      <c r="B1237" s="32" t="n">
        <v>1150.2</v>
      </c>
      <c r="C1237" s="19">
        <f>IF(OR(B1237="",B1236=""),"",LN(B1237/B1236))</f>
        <v/>
      </c>
      <c r="D1237" s="16">
        <f>STDEV(C1218:C1237)*SQRT(252)</f>
        <v/>
      </c>
      <c r="E1237" s="32" t="n">
        <v>103.1</v>
      </c>
      <c r="F1237" s="19">
        <f>IF(OR(E1237="",E1236=""),"",LN(E1237/E1236))</f>
        <v/>
      </c>
      <c r="G1237" s="33" t="n">
        <v>8.279</v>
      </c>
      <c r="H1237" s="19">
        <f>IF(OR(G1237="",G1236=""),"",LN(G1237/G1236))</f>
        <v/>
      </c>
      <c r="I1237" s="32" t="n"/>
      <c r="J1237" s="32" t="n">
        <v>20.58</v>
      </c>
      <c r="K1237" s="32" t="n">
        <v>6.16</v>
      </c>
      <c r="L1237" s="32" t="n"/>
      <c r="M1237" s="32" t="n"/>
      <c r="N1237" s="32" t="n"/>
      <c r="O1237" s="32" t="n"/>
    </row>
    <row r="1238">
      <c r="A1238" s="31" t="n">
        <v>36501</v>
      </c>
      <c r="B1238" s="32" t="n">
        <v>1139</v>
      </c>
      <c r="C1238" s="19">
        <f>IF(OR(B1238="",B1237=""),"",LN(B1238/B1237))</f>
        <v/>
      </c>
      <c r="D1238" s="16">
        <f>STDEV(C1219:C1238)*SQRT(252)</f>
        <v/>
      </c>
      <c r="E1238" s="32" t="n">
        <v>102.39</v>
      </c>
      <c r="F1238" s="19">
        <f>IF(OR(E1238="",E1237=""),"",LN(E1238/E1237))</f>
        <v/>
      </c>
      <c r="G1238" s="33" t="n">
        <v>8.279</v>
      </c>
      <c r="H1238" s="19">
        <f>IF(OR(G1238="",G1237=""),"",LN(G1238/G1237))</f>
        <v/>
      </c>
      <c r="I1238" s="32" t="n"/>
      <c r="J1238" s="32" t="n">
        <v>21.09</v>
      </c>
      <c r="K1238" s="32" t="n">
        <v>6.11</v>
      </c>
      <c r="L1238" s="32" t="n"/>
      <c r="M1238" s="32" t="n"/>
      <c r="N1238" s="32" t="n"/>
      <c r="O1238" s="32" t="n"/>
    </row>
    <row r="1239">
      <c r="A1239" s="31" t="n">
        <v>36502</v>
      </c>
      <c r="B1239" s="32" t="n">
        <v>1125</v>
      </c>
      <c r="C1239" s="19">
        <f>IF(OR(B1239="",B1238=""),"",LN(B1239/B1238))</f>
        <v/>
      </c>
      <c r="D1239" s="16">
        <f>STDEV(C1220:C1239)*SQRT(252)</f>
        <v/>
      </c>
      <c r="E1239" s="32" t="n">
        <v>102.97</v>
      </c>
      <c r="F1239" s="19">
        <f>IF(OR(E1239="",E1238=""),"",LN(E1239/E1238))</f>
        <v/>
      </c>
      <c r="G1239" s="33" t="n">
        <v>8.279500000000001</v>
      </c>
      <c r="H1239" s="19">
        <f>IF(OR(G1239="",G1238=""),"",LN(G1239/G1238))</f>
        <v/>
      </c>
      <c r="I1239" s="32" t="n"/>
      <c r="J1239" s="32" t="n">
        <v>21.25</v>
      </c>
      <c r="K1239" s="32" t="n">
        <v>6.15</v>
      </c>
      <c r="L1239" s="32" t="n"/>
      <c r="M1239" s="32" t="n"/>
      <c r="N1239" s="32" t="n"/>
      <c r="O1239" s="32" t="n"/>
    </row>
    <row r="1240">
      <c r="A1240" s="31" t="n">
        <v>36503</v>
      </c>
      <c r="B1240" s="32" t="n">
        <v>1130</v>
      </c>
      <c r="C1240" s="19">
        <f>IF(OR(B1240="",B1239=""),"",LN(B1240/B1239))</f>
        <v/>
      </c>
      <c r="D1240" s="16">
        <f>STDEV(C1221:C1240)*SQRT(252)</f>
        <v/>
      </c>
      <c r="E1240" s="32" t="n">
        <v>102.57</v>
      </c>
      <c r="F1240" s="19">
        <f>IF(OR(E1240="",E1239=""),"",LN(E1240/E1239))</f>
        <v/>
      </c>
      <c r="G1240" s="33" t="n">
        <v>8.279500000000001</v>
      </c>
      <c r="H1240" s="19">
        <f>IF(OR(G1240="",G1239=""),"",LN(G1240/G1239))</f>
        <v/>
      </c>
      <c r="I1240" s="32" t="n"/>
      <c r="J1240" s="32" t="n">
        <v>21.19</v>
      </c>
      <c r="K1240" s="32" t="n">
        <v>6.14</v>
      </c>
      <c r="L1240" s="32" t="n"/>
      <c r="M1240" s="32" t="n"/>
      <c r="N1240" s="32" t="n"/>
      <c r="O1240" s="32" t="n"/>
    </row>
    <row r="1241">
      <c r="A1241" s="31" t="n">
        <v>36504</v>
      </c>
      <c r="B1241" s="32" t="n">
        <v>1132.8</v>
      </c>
      <c r="C1241" s="19">
        <f>IF(OR(B1241="",B1240=""),"",LN(B1241/B1240))</f>
        <v/>
      </c>
      <c r="D1241" s="16">
        <f>STDEV(C1222:C1241)*SQRT(252)</f>
        <v/>
      </c>
      <c r="E1241" s="32" t="n">
        <v>102.4</v>
      </c>
      <c r="F1241" s="19">
        <f>IF(OR(E1241="",E1240=""),"",LN(E1241/E1240))</f>
        <v/>
      </c>
      <c r="G1241" s="33" t="n">
        <v>8.279500000000001</v>
      </c>
      <c r="H1241" s="19">
        <f>IF(OR(G1241="",G1240=""),"",LN(G1241/G1240))</f>
        <v/>
      </c>
      <c r="I1241" s="32" t="n"/>
      <c r="J1241" s="32" t="n">
        <v>21.48</v>
      </c>
      <c r="K1241" s="32" t="n">
        <v>6.08</v>
      </c>
      <c r="L1241" s="32" t="n"/>
      <c r="M1241" s="32" t="n"/>
      <c r="N1241" s="32" t="n"/>
      <c r="O1241" s="32" t="n"/>
    </row>
    <row r="1242">
      <c r="A1242" s="31" t="n">
        <v>36507</v>
      </c>
      <c r="B1242" s="32" t="n">
        <v>1128</v>
      </c>
      <c r="C1242" s="19">
        <f>IF(OR(B1242="",B1241=""),"",LN(B1242/B1241))</f>
        <v/>
      </c>
      <c r="D1242" s="16">
        <f>STDEV(C1223:C1242)*SQRT(252)</f>
        <v/>
      </c>
      <c r="E1242" s="32" t="n">
        <v>103.26</v>
      </c>
      <c r="F1242" s="19">
        <f>IF(OR(E1242="",E1241=""),"",LN(E1242/E1241))</f>
        <v/>
      </c>
      <c r="G1242" s="33" t="n">
        <v>8.279500000000001</v>
      </c>
      <c r="H1242" s="19">
        <f>IF(OR(G1242="",G1241=""),"",LN(G1242/G1241))</f>
        <v/>
      </c>
      <c r="I1242" s="32" t="n"/>
      <c r="J1242" s="32" t="n">
        <v>21.72</v>
      </c>
      <c r="K1242" s="32" t="n">
        <v>6.11</v>
      </c>
      <c r="L1242" s="32" t="n"/>
      <c r="M1242" s="32" t="n"/>
      <c r="N1242" s="32" t="n"/>
      <c r="O1242" s="32" t="n"/>
    </row>
    <row r="1243">
      <c r="A1243" s="31" t="n">
        <v>36508</v>
      </c>
      <c r="B1243" s="32" t="n">
        <v>1134</v>
      </c>
      <c r="C1243" s="19">
        <f>IF(OR(B1243="",B1242=""),"",LN(B1243/B1242))</f>
        <v/>
      </c>
      <c r="D1243" s="16">
        <f>STDEV(C1224:C1243)*SQRT(252)</f>
        <v/>
      </c>
      <c r="E1243" s="32" t="n">
        <v>103.47</v>
      </c>
      <c r="F1243" s="19">
        <f>IF(OR(E1243="",E1242=""),"",LN(E1243/E1242))</f>
        <v/>
      </c>
      <c r="G1243" s="33" t="n">
        <v>8.279400000000001</v>
      </c>
      <c r="H1243" s="19">
        <f>IF(OR(G1243="",G1242=""),"",LN(G1243/G1242))</f>
        <v/>
      </c>
      <c r="I1243" s="32" t="n"/>
      <c r="J1243" s="32" t="n">
        <v>23.06</v>
      </c>
      <c r="K1243" s="32" t="n">
        <v>6.22</v>
      </c>
      <c r="L1243" s="32" t="n"/>
      <c r="M1243" s="32" t="n"/>
      <c r="N1243" s="32" t="n"/>
      <c r="O1243" s="32" t="n"/>
    </row>
    <row r="1244">
      <c r="A1244" s="31" t="n">
        <v>36509</v>
      </c>
      <c r="B1244" s="32" t="n">
        <v>1135</v>
      </c>
      <c r="C1244" s="19">
        <f>IF(OR(B1244="",B1243=""),"",LN(B1244/B1243))</f>
        <v/>
      </c>
      <c r="D1244" s="16">
        <f>STDEV(C1225:C1244)*SQRT(252)</f>
        <v/>
      </c>
      <c r="E1244" s="32" t="n">
        <v>103.54</v>
      </c>
      <c r="F1244" s="19">
        <f>IF(OR(E1244="",E1243=""),"",LN(E1244/E1243))</f>
        <v/>
      </c>
      <c r="G1244" s="33" t="n">
        <v>8.279400000000001</v>
      </c>
      <c r="H1244" s="19">
        <f>IF(OR(G1244="",G1243=""),"",LN(G1244/G1243))</f>
        <v/>
      </c>
      <c r="I1244" s="32" t="n"/>
      <c r="J1244" s="32" t="n">
        <v>22.03</v>
      </c>
      <c r="K1244" s="32" t="n">
        <v>6.25</v>
      </c>
      <c r="L1244" s="32" t="n"/>
      <c r="M1244" s="32" t="n"/>
      <c r="N1244" s="32" t="n"/>
      <c r="O1244" s="32" t="n"/>
    </row>
    <row r="1245">
      <c r="A1245" s="31" t="n">
        <v>36510</v>
      </c>
      <c r="B1245" s="32" t="n">
        <v>1131</v>
      </c>
      <c r="C1245" s="19">
        <f>IF(OR(B1245="",B1244=""),"",LN(B1245/B1244))</f>
        <v/>
      </c>
      <c r="D1245" s="16">
        <f>STDEV(C1226:C1245)*SQRT(252)</f>
        <v/>
      </c>
      <c r="E1245" s="32" t="n">
        <v>103.04</v>
      </c>
      <c r="F1245" s="19">
        <f>IF(OR(E1245="",E1244=""),"",LN(E1245/E1244))</f>
        <v/>
      </c>
      <c r="G1245" s="33" t="n">
        <v>8.279400000000001</v>
      </c>
      <c r="H1245" s="19">
        <f>IF(OR(G1245="",G1244=""),"",LN(G1245/G1244))</f>
        <v/>
      </c>
      <c r="I1245" s="32" t="n"/>
      <c r="J1245" s="32" t="n">
        <v>21.91</v>
      </c>
      <c r="K1245" s="32" t="n">
        <v>6.31</v>
      </c>
      <c r="L1245" s="32" t="n"/>
      <c r="M1245" s="32" t="n"/>
      <c r="N1245" s="32" t="n"/>
      <c r="O1245" s="32" t="n"/>
    </row>
    <row r="1246">
      <c r="A1246" s="31" t="n">
        <v>36511</v>
      </c>
      <c r="B1246" s="32" t="n">
        <v>1130.5</v>
      </c>
      <c r="C1246" s="19">
        <f>IF(OR(B1246="",B1245=""),"",LN(B1246/B1245))</f>
        <v/>
      </c>
      <c r="D1246" s="16">
        <f>STDEV(C1227:C1246)*SQRT(252)</f>
        <v/>
      </c>
      <c r="E1246" s="32" t="n">
        <v>103.27</v>
      </c>
      <c r="F1246" s="19">
        <f>IF(OR(E1246="",E1245=""),"",LN(E1246/E1245))</f>
        <v/>
      </c>
      <c r="G1246" s="33" t="n">
        <v>8.279400000000001</v>
      </c>
      <c r="H1246" s="19">
        <f>IF(OR(G1246="",G1245=""),"",LN(G1246/G1245))</f>
        <v/>
      </c>
      <c r="I1246" s="32" t="n"/>
      <c r="J1246" s="32" t="n">
        <v>21.35</v>
      </c>
      <c r="K1246" s="32" t="n">
        <v>6.3</v>
      </c>
      <c r="L1246" s="32" t="n"/>
      <c r="M1246" s="32" t="n"/>
      <c r="N1246" s="32" t="n"/>
      <c r="O1246" s="32" t="n"/>
    </row>
    <row r="1247">
      <c r="A1247" s="31" t="n">
        <v>36514</v>
      </c>
      <c r="B1247" s="32" t="n">
        <v>1135</v>
      </c>
      <c r="C1247" s="19">
        <f>IF(OR(B1247="",B1246=""),"",LN(B1247/B1246))</f>
        <v/>
      </c>
      <c r="D1247" s="16">
        <f>STDEV(C1228:C1247)*SQRT(252)</f>
        <v/>
      </c>
      <c r="E1247" s="32" t="n">
        <v>102.72</v>
      </c>
      <c r="F1247" s="19">
        <f>IF(OR(E1247="",E1246=""),"",LN(E1247/E1246))</f>
        <v/>
      </c>
      <c r="G1247" s="33" t="n">
        <v>8.279400000000001</v>
      </c>
      <c r="H1247" s="19">
        <f>IF(OR(G1247="",G1246=""),"",LN(G1247/G1246))</f>
        <v/>
      </c>
      <c r="I1247" s="32" t="n"/>
      <c r="J1247" s="32" t="n">
        <v>23.78</v>
      </c>
      <c r="K1247" s="32" t="n">
        <v>6.36</v>
      </c>
      <c r="L1247" s="32" t="n"/>
      <c r="M1247" s="32" t="n"/>
      <c r="N1247" s="32" t="n"/>
      <c r="O1247" s="32" t="n"/>
    </row>
    <row r="1248">
      <c r="A1248" s="31" t="n">
        <v>36515</v>
      </c>
      <c r="B1248" s="32" t="n">
        <v>1134.5</v>
      </c>
      <c r="C1248" s="19">
        <f>IF(OR(B1248="",B1247=""),"",LN(B1248/B1247))</f>
        <v/>
      </c>
      <c r="D1248" s="16">
        <f>STDEV(C1229:C1248)*SQRT(252)</f>
        <v/>
      </c>
      <c r="E1248" s="32" t="n">
        <v>102.06</v>
      </c>
      <c r="F1248" s="19">
        <f>IF(OR(E1248="",E1247=""),"",LN(E1248/E1247))</f>
        <v/>
      </c>
      <c r="G1248" s="33" t="n">
        <v>8.2796</v>
      </c>
      <c r="H1248" s="19">
        <f>IF(OR(G1248="",G1247=""),"",LN(G1248/G1247))</f>
        <v/>
      </c>
      <c r="I1248" s="32" t="n"/>
      <c r="J1248" s="32" t="n">
        <v>22.66</v>
      </c>
      <c r="K1248" s="32" t="n">
        <v>6.38</v>
      </c>
      <c r="L1248" s="32" t="n"/>
      <c r="M1248" s="32" t="n"/>
      <c r="N1248" s="32" t="n"/>
      <c r="O1248" s="32" t="n"/>
    </row>
    <row r="1249">
      <c r="A1249" s="31" t="n">
        <v>36516</v>
      </c>
      <c r="B1249" s="32" t="n">
        <v>1131.7</v>
      </c>
      <c r="C1249" s="19">
        <f>IF(OR(B1249="",B1248=""),"",LN(B1249/B1248))</f>
        <v/>
      </c>
      <c r="D1249" s="16">
        <f>STDEV(C1230:C1249)*SQRT(252)</f>
        <v/>
      </c>
      <c r="E1249" s="32" t="n">
        <v>101.53</v>
      </c>
      <c r="F1249" s="19">
        <f>IF(OR(E1249="",E1248=""),"",LN(E1249/E1248))</f>
        <v/>
      </c>
      <c r="G1249" s="33" t="n">
        <v>8.2796</v>
      </c>
      <c r="H1249" s="19">
        <f>IF(OR(G1249="",G1248=""),"",LN(G1249/G1248))</f>
        <v/>
      </c>
      <c r="I1249" s="32" t="n"/>
      <c r="J1249" s="32" t="n">
        <v>22.43</v>
      </c>
      <c r="K1249" s="32" t="n">
        <v>6.39</v>
      </c>
      <c r="L1249" s="32" t="n"/>
      <c r="M1249" s="32" t="n"/>
      <c r="N1249" s="32" t="n"/>
      <c r="O1249" s="32" t="n"/>
    </row>
    <row r="1250">
      <c r="A1250" s="31" t="n">
        <v>36517</v>
      </c>
      <c r="B1250" s="32" t="n">
        <v>1131</v>
      </c>
      <c r="C1250" s="19">
        <f>IF(OR(B1250="",B1249=""),"",LN(B1250/B1249))</f>
        <v/>
      </c>
      <c r="D1250" s="16">
        <f>STDEV(C1231:C1250)*SQRT(252)</f>
        <v/>
      </c>
      <c r="E1250" s="32" t="n">
        <v>101.73</v>
      </c>
      <c r="F1250" s="19">
        <f>IF(OR(E1250="",E1249=""),"",LN(E1250/E1249))</f>
        <v/>
      </c>
      <c r="G1250" s="33" t="n">
        <v>8.279500000000001</v>
      </c>
      <c r="H1250" s="19">
        <f>IF(OR(G1250="",G1249=""),"",LN(G1250/G1249))</f>
        <v/>
      </c>
      <c r="I1250" s="32" t="n"/>
      <c r="J1250" s="32" t="n">
        <v>21.12</v>
      </c>
      <c r="K1250" s="32" t="n">
        <v>6.41</v>
      </c>
      <c r="L1250" s="32" t="n"/>
      <c r="M1250" s="32" t="n"/>
      <c r="N1250" s="32" t="n"/>
      <c r="O1250" s="32" t="n"/>
    </row>
    <row r="1251">
      <c r="A1251" s="31" t="n">
        <v>36518</v>
      </c>
      <c r="B1251" s="32" t="n">
        <v>1132.6</v>
      </c>
      <c r="C1251" s="19">
        <f>IF(OR(B1251="",B1250=""),"",LN(B1251/B1250))</f>
        <v/>
      </c>
      <c r="D1251" s="16">
        <f>STDEV(C1232:C1251)*SQRT(252)</f>
        <v/>
      </c>
      <c r="E1251" s="32" t="n">
        <v>102.95</v>
      </c>
      <c r="F1251" s="19">
        <f>IF(OR(E1251="",E1250=""),"",LN(E1251/E1250))</f>
        <v/>
      </c>
      <c r="G1251" s="33" t="n">
        <v>8.279400000000001</v>
      </c>
      <c r="H1251" s="19">
        <f>IF(OR(G1251="",G1250=""),"",LN(G1251/G1250))</f>
        <v/>
      </c>
      <c r="I1251" s="32" t="n"/>
      <c r="J1251" s="32" t="n"/>
      <c r="K1251" s="32" t="n"/>
      <c r="L1251" s="32" t="n"/>
      <c r="M1251" s="32" t="n"/>
      <c r="N1251" s="32" t="n"/>
      <c r="O1251" s="32" t="n"/>
    </row>
    <row r="1252">
      <c r="A1252" s="31" t="n">
        <v>36521</v>
      </c>
      <c r="B1252" s="32" t="n">
        <v>1133.7</v>
      </c>
      <c r="C1252" s="19">
        <f>IF(OR(B1252="",B1251=""),"",LN(B1252/B1251))</f>
        <v/>
      </c>
      <c r="D1252" s="16">
        <f>STDEV(C1233:C1252)*SQRT(252)</f>
        <v/>
      </c>
      <c r="E1252" s="32" t="n">
        <v>102.1</v>
      </c>
      <c r="F1252" s="19">
        <f>IF(OR(E1252="",E1251=""),"",LN(E1252/E1251))</f>
        <v/>
      </c>
      <c r="G1252" s="33" t="n">
        <v>8.2796</v>
      </c>
      <c r="H1252" s="19">
        <f>IF(OR(G1252="",G1251=""),"",LN(G1252/G1251))</f>
        <v/>
      </c>
      <c r="I1252" s="32" t="n"/>
      <c r="J1252" s="32" t="n">
        <v>23.07</v>
      </c>
      <c r="K1252" s="32" t="n">
        <v>6.4</v>
      </c>
      <c r="L1252" s="32" t="n"/>
      <c r="M1252" s="32" t="n"/>
      <c r="N1252" s="32" t="n"/>
      <c r="O1252" s="32" t="n"/>
    </row>
    <row r="1253">
      <c r="A1253" s="31" t="n">
        <v>36522</v>
      </c>
      <c r="B1253" s="32" t="n">
        <v>1143</v>
      </c>
      <c r="C1253" s="19">
        <f>IF(OR(B1253="",B1252=""),"",LN(B1253/B1252))</f>
        <v/>
      </c>
      <c r="D1253" s="16">
        <f>STDEV(C1234:C1253)*SQRT(252)</f>
        <v/>
      </c>
      <c r="E1253" s="32" t="n">
        <v>102.19</v>
      </c>
      <c r="F1253" s="19">
        <f>IF(OR(E1253="",E1252=""),"",LN(E1253/E1252))</f>
        <v/>
      </c>
      <c r="G1253" s="33" t="n">
        <v>8.2797</v>
      </c>
      <c r="H1253" s="19">
        <f>IF(OR(G1253="",G1252=""),"",LN(G1253/G1252))</f>
        <v/>
      </c>
      <c r="I1253" s="32" t="n"/>
      <c r="J1253" s="32" t="n">
        <v>22.97</v>
      </c>
      <c r="K1253" s="32" t="n">
        <v>6.43</v>
      </c>
      <c r="L1253" s="32" t="n"/>
      <c r="M1253" s="32" t="n"/>
      <c r="N1253" s="32" t="n"/>
      <c r="O1253" s="32" t="n"/>
    </row>
    <row r="1254">
      <c r="A1254" s="31" t="n">
        <v>36523</v>
      </c>
      <c r="B1254" s="32" t="n">
        <v>1142.5</v>
      </c>
      <c r="C1254" s="19">
        <f>IF(OR(B1254="",B1253=""),"",LN(B1254/B1253))</f>
        <v/>
      </c>
      <c r="D1254" s="16">
        <f>STDEV(C1235:C1254)*SQRT(252)</f>
        <v/>
      </c>
      <c r="E1254" s="32" t="n">
        <v>102.05</v>
      </c>
      <c r="F1254" s="19">
        <f>IF(OR(E1254="",E1253=""),"",LN(E1254/E1253))</f>
        <v/>
      </c>
      <c r="G1254" s="33" t="n">
        <v>8.279299999999999</v>
      </c>
      <c r="H1254" s="19">
        <f>IF(OR(G1254="",G1253=""),"",LN(G1254/G1253))</f>
        <v/>
      </c>
      <c r="I1254" s="32" t="n"/>
      <c r="J1254" s="32" t="n">
        <v>23.09</v>
      </c>
      <c r="K1254" s="32" t="n">
        <v>6.4</v>
      </c>
      <c r="L1254" s="32" t="n"/>
      <c r="M1254" s="32" t="n"/>
      <c r="N1254" s="32" t="n"/>
      <c r="O1254" s="32" t="n"/>
    </row>
    <row r="1255">
      <c r="A1255" s="31" t="n">
        <v>36524</v>
      </c>
      <c r="B1255" s="32" t="n">
        <v>1133</v>
      </c>
      <c r="C1255" s="19">
        <f>IF(OR(B1255="",B1254=""),"",LN(B1255/B1254))</f>
        <v/>
      </c>
      <c r="D1255" s="16">
        <f>STDEV(C1236:C1255)*SQRT(252)</f>
        <v/>
      </c>
      <c r="E1255" s="32" t="n">
        <v>102.33</v>
      </c>
      <c r="F1255" s="19">
        <f>IF(OR(E1255="",E1254=""),"",LN(E1255/E1254))</f>
        <v/>
      </c>
      <c r="G1255" s="33" t="n">
        <v>8.279500000000001</v>
      </c>
      <c r="H1255" s="19">
        <f>IF(OR(G1255="",G1254=""),"",LN(G1255/G1254))</f>
        <v/>
      </c>
      <c r="I1255" s="32" t="n"/>
      <c r="J1255" s="32" t="n">
        <v>24.76</v>
      </c>
      <c r="K1255" s="32" t="n">
        <v>6.39</v>
      </c>
      <c r="L1255" s="32" t="n"/>
      <c r="M1255" s="32" t="n"/>
      <c r="N1255" s="32" t="n"/>
      <c r="O1255" s="32" t="n"/>
    </row>
    <row r="1256">
      <c r="A1256" s="31" t="n">
        <v>36525</v>
      </c>
      <c r="B1256" s="32" t="n">
        <v>1136</v>
      </c>
      <c r="C1256" s="19">
        <f>IF(OR(B1256="",B1255=""),"",LN(B1256/B1255))</f>
        <v/>
      </c>
      <c r="D1256" s="16">
        <f>STDEV(C1237:C1256)*SQRT(252)</f>
        <v/>
      </c>
      <c r="E1256" s="32" t="n">
        <v>102.16</v>
      </c>
      <c r="F1256" s="19">
        <f>IF(OR(E1256="",E1255=""),"",LN(E1256/E1255))</f>
        <v/>
      </c>
      <c r="G1256" s="33" t="n">
        <v>8.279500000000001</v>
      </c>
      <c r="H1256" s="19">
        <f>IF(OR(G1256="",G1255=""),"",LN(G1256/G1255))</f>
        <v/>
      </c>
      <c r="I1256" s="32" t="n"/>
      <c r="J1256" s="32" t="n">
        <v>24.64</v>
      </c>
      <c r="K1256" s="32" t="n">
        <v>6.45</v>
      </c>
      <c r="L1256" s="32" t="n"/>
      <c r="M1256" s="32" t="n"/>
      <c r="N1256" s="32" t="n"/>
      <c r="O1256" s="32" t="n"/>
    </row>
    <row r="1257">
      <c r="A1257" s="31" t="n">
        <v>36528</v>
      </c>
      <c r="B1257" s="32" t="n">
        <v>1128</v>
      </c>
      <c r="C1257" s="19">
        <f>IF(OR(B1257="",B1256=""),"",LN(B1257/B1256))</f>
        <v/>
      </c>
      <c r="D1257" s="16">
        <f>STDEV(C1238:C1257)*SQRT(252)</f>
        <v/>
      </c>
      <c r="E1257" s="32" t="n">
        <v>101.7</v>
      </c>
      <c r="F1257" s="19">
        <f>IF(OR(E1257="",E1256=""),"",LN(E1257/E1256))</f>
        <v/>
      </c>
      <c r="G1257" s="33" t="n">
        <v>8.2798</v>
      </c>
      <c r="H1257" s="19">
        <f>IF(OR(G1257="",G1256=""),"",LN(G1257/G1256))</f>
        <v/>
      </c>
      <c r="I1257" s="32" t="n"/>
      <c r="J1257" s="32" t="n">
        <v>24.21</v>
      </c>
      <c r="K1257" s="32" t="n">
        <v>6.58</v>
      </c>
      <c r="L1257" s="32" t="n"/>
      <c r="M1257" s="32" t="n"/>
      <c r="N1257" s="32" t="n"/>
      <c r="O1257" s="32" t="n"/>
    </row>
    <row r="1258">
      <c r="A1258" s="31" t="n">
        <v>36529</v>
      </c>
      <c r="B1258" s="32" t="n">
        <v>1122.5</v>
      </c>
      <c r="C1258" s="19">
        <f>IF(OR(B1258="",B1257=""),"",LN(B1258/B1257))</f>
        <v/>
      </c>
      <c r="D1258" s="16">
        <f>STDEV(C1239:C1258)*SQRT(252)</f>
        <v/>
      </c>
      <c r="E1258" s="32" t="n">
        <v>103.09</v>
      </c>
      <c r="F1258" s="19">
        <f>IF(OR(E1258="",E1257=""),"",LN(E1258/E1257))</f>
        <v/>
      </c>
      <c r="G1258" s="33" t="n">
        <v>8.2799</v>
      </c>
      <c r="H1258" s="19">
        <f>IF(OR(G1258="",G1257=""),"",LN(G1258/G1257))</f>
        <v/>
      </c>
      <c r="I1258" s="32" t="n"/>
      <c r="J1258" s="32" t="n">
        <v>27.01</v>
      </c>
      <c r="K1258" s="32" t="n">
        <v>6.49</v>
      </c>
      <c r="L1258" s="32" t="n"/>
      <c r="M1258" s="32" t="n">
        <v>1134.5</v>
      </c>
      <c r="N1258" s="32" t="n">
        <v>7.35</v>
      </c>
      <c r="O1258" s="32" t="n"/>
    </row>
    <row r="1259">
      <c r="A1259" s="31" t="n">
        <v>36530</v>
      </c>
      <c r="B1259" s="32" t="n">
        <v>1135</v>
      </c>
      <c r="C1259" s="19">
        <f>IF(OR(B1259="",B1258=""),"",LN(B1259/B1258))</f>
        <v/>
      </c>
      <c r="D1259" s="16">
        <f>STDEV(C1240:C1259)*SQRT(252)</f>
        <v/>
      </c>
      <c r="E1259" s="32" t="n">
        <v>103.77</v>
      </c>
      <c r="F1259" s="19">
        <f>IF(OR(E1259="",E1258=""),"",LN(E1259/E1258))</f>
        <v/>
      </c>
      <c r="G1259" s="33" t="n">
        <v>8.2798</v>
      </c>
      <c r="H1259" s="19">
        <f>IF(OR(G1259="",G1258=""),"",LN(G1259/G1258))</f>
        <v/>
      </c>
      <c r="I1259" s="32" t="n"/>
      <c r="J1259" s="32" t="n">
        <v>26.41</v>
      </c>
      <c r="K1259" s="32" t="n">
        <v>6.62</v>
      </c>
      <c r="L1259" s="32" t="n"/>
      <c r="M1259" s="32" t="n">
        <v>1125.8</v>
      </c>
      <c r="N1259" s="32" t="n">
        <v>7.37</v>
      </c>
      <c r="O1259" s="32" t="n"/>
    </row>
    <row r="1260">
      <c r="A1260" s="31" t="n">
        <v>36531</v>
      </c>
      <c r="B1260" s="32" t="n">
        <v>1146.5</v>
      </c>
      <c r="C1260" s="19">
        <f>IF(OR(B1260="",B1259=""),"",LN(B1260/B1259))</f>
        <v/>
      </c>
      <c r="D1260" s="16">
        <f>STDEV(C1241:C1260)*SQRT(252)</f>
        <v/>
      </c>
      <c r="E1260" s="32" t="n">
        <v>105.19</v>
      </c>
      <c r="F1260" s="19">
        <f>IF(OR(E1260="",E1259=""),"",LN(E1260/E1259))</f>
        <v/>
      </c>
      <c r="G1260" s="33" t="n">
        <v>8.2797</v>
      </c>
      <c r="H1260" s="19">
        <f>IF(OR(G1260="",G1259=""),"",LN(G1260/G1259))</f>
        <v/>
      </c>
      <c r="I1260" s="32" t="n"/>
      <c r="J1260" s="32" t="n">
        <v>25.73</v>
      </c>
      <c r="K1260" s="32" t="n">
        <v>6.57</v>
      </c>
      <c r="L1260" s="32" t="n"/>
      <c r="M1260" s="32" t="n">
        <v>1130.1</v>
      </c>
      <c r="N1260" s="32" t="n">
        <v>7.38</v>
      </c>
      <c r="O1260" s="32" t="n"/>
    </row>
    <row r="1261">
      <c r="A1261" s="31" t="n">
        <v>36532</v>
      </c>
      <c r="B1261" s="32" t="n">
        <v>1138</v>
      </c>
      <c r="C1261" s="19">
        <f>IF(OR(B1261="",B1260=""),"",LN(B1261/B1260))</f>
        <v/>
      </c>
      <c r="D1261" s="16">
        <f>STDEV(C1242:C1261)*SQRT(252)</f>
        <v/>
      </c>
      <c r="E1261" s="32" t="n">
        <v>105.17</v>
      </c>
      <c r="F1261" s="19">
        <f>IF(OR(E1261="",E1260=""),"",LN(E1261/E1260))</f>
        <v/>
      </c>
      <c r="G1261" s="33" t="n">
        <v>8.279400000000001</v>
      </c>
      <c r="H1261" s="19">
        <f>IF(OR(G1261="",G1260=""),"",LN(G1261/G1260))</f>
        <v/>
      </c>
      <c r="I1261" s="32" t="n"/>
      <c r="J1261" s="32" t="n">
        <v>21.72</v>
      </c>
      <c r="K1261" s="32" t="n">
        <v>6.52</v>
      </c>
      <c r="L1261" s="32" t="n"/>
      <c r="M1261" s="32" t="n">
        <v>1139.1</v>
      </c>
      <c r="N1261" s="32" t="n">
        <v>7.38</v>
      </c>
      <c r="O1261" s="32" t="n"/>
    </row>
    <row r="1262">
      <c r="A1262" s="31" t="n">
        <v>36535</v>
      </c>
      <c r="B1262" s="32" t="n">
        <v>1133.5</v>
      </c>
      <c r="C1262" s="19">
        <f>IF(OR(B1262="",B1261=""),"",LN(B1262/B1261))</f>
        <v/>
      </c>
      <c r="D1262" s="16">
        <f>STDEV(C1243:C1262)*SQRT(252)</f>
        <v/>
      </c>
      <c r="E1262" s="32" t="n">
        <v>105.28</v>
      </c>
      <c r="F1262" s="19">
        <f>IF(OR(E1262="",E1261=""),"",LN(E1262/E1261))</f>
        <v/>
      </c>
      <c r="G1262" s="33" t="n">
        <v>8.279400000000001</v>
      </c>
      <c r="H1262" s="19">
        <f>IF(OR(G1262="",G1261=""),"",LN(G1262/G1261))</f>
        <v/>
      </c>
      <c r="I1262" s="32" t="n"/>
      <c r="J1262" s="32" t="n">
        <v>21.71</v>
      </c>
      <c r="K1262" s="32" t="n">
        <v>6.57</v>
      </c>
      <c r="L1262" s="32" t="n"/>
      <c r="M1262" s="32" t="n">
        <v>1145.9</v>
      </c>
      <c r="N1262" s="32" t="n">
        <v>7.36</v>
      </c>
      <c r="O1262" s="32" t="n"/>
    </row>
    <row r="1263">
      <c r="A1263" s="31" t="n">
        <v>36536</v>
      </c>
      <c r="B1263" s="32" t="n">
        <v>1147</v>
      </c>
      <c r="C1263" s="19">
        <f>IF(OR(B1263="",B1262=""),"",LN(B1263/B1262))</f>
        <v/>
      </c>
      <c r="D1263" s="16">
        <f>STDEV(C1244:C1263)*SQRT(252)</f>
        <v/>
      </c>
      <c r="E1263" s="32" t="n">
        <v>106.09</v>
      </c>
      <c r="F1263" s="19">
        <f>IF(OR(E1263="",E1262=""),"",LN(E1263/E1262))</f>
        <v/>
      </c>
      <c r="G1263" s="33" t="n">
        <v>8.279500000000001</v>
      </c>
      <c r="H1263" s="19">
        <f>IF(OR(G1263="",G1262=""),"",LN(G1263/G1262))</f>
        <v/>
      </c>
      <c r="I1263" s="32" t="n"/>
      <c r="J1263" s="32" t="n">
        <v>22.5</v>
      </c>
      <c r="K1263" s="32" t="n">
        <v>6.67</v>
      </c>
      <c r="L1263" s="32" t="n"/>
      <c r="M1263" s="32" t="n">
        <v>1135.3</v>
      </c>
      <c r="N1263" s="32" t="n">
        <v>7.36</v>
      </c>
      <c r="O1263" s="32" t="n"/>
    </row>
    <row r="1264">
      <c r="A1264" s="31" t="n">
        <v>36537</v>
      </c>
      <c r="B1264" s="32" t="n">
        <v>1144.5</v>
      </c>
      <c r="C1264" s="19">
        <f>IF(OR(B1264="",B1263=""),"",LN(B1264/B1263))</f>
        <v/>
      </c>
      <c r="D1264" s="16">
        <f>STDEV(C1245:C1264)*SQRT(252)</f>
        <v/>
      </c>
      <c r="E1264" s="32" t="n">
        <v>105.76</v>
      </c>
      <c r="F1264" s="19">
        <f>IF(OR(E1264="",E1263=""),"",LN(E1264/E1263))</f>
        <v/>
      </c>
      <c r="G1264" s="33" t="n">
        <v>8.2796</v>
      </c>
      <c r="H1264" s="19">
        <f>IF(OR(G1264="",G1263=""),"",LN(G1264/G1263))</f>
        <v/>
      </c>
      <c r="I1264" s="32" t="n"/>
      <c r="J1264" s="32" t="n">
        <v>22.84</v>
      </c>
      <c r="K1264" s="32" t="n">
        <v>6.72</v>
      </c>
      <c r="L1264" s="32" t="n"/>
      <c r="M1264" s="32" t="n">
        <v>1137.3</v>
      </c>
      <c r="N1264" s="32" t="n">
        <v>7.36</v>
      </c>
      <c r="O1264" s="32" t="n"/>
    </row>
    <row r="1265">
      <c r="A1265" s="31" t="n">
        <v>36538</v>
      </c>
      <c r="B1265" s="32" t="n">
        <v>1135.5</v>
      </c>
      <c r="C1265" s="19">
        <f>IF(OR(B1265="",B1264=""),"",LN(B1265/B1264))</f>
        <v/>
      </c>
      <c r="D1265" s="16">
        <f>STDEV(C1246:C1265)*SQRT(252)</f>
        <v/>
      </c>
      <c r="E1265" s="32" t="n">
        <v>106.09</v>
      </c>
      <c r="F1265" s="19">
        <f>IF(OR(E1265="",E1264=""),"",LN(E1265/E1264))</f>
        <v/>
      </c>
      <c r="G1265" s="33" t="n">
        <v>8.2798</v>
      </c>
      <c r="H1265" s="19">
        <f>IF(OR(G1265="",G1264=""),"",LN(G1265/G1264))</f>
        <v/>
      </c>
      <c r="I1265" s="32" t="n"/>
      <c r="J1265" s="32" t="n">
        <v>21.71</v>
      </c>
      <c r="K1265" s="32" t="n">
        <v>6.63</v>
      </c>
      <c r="L1265" s="32" t="n"/>
      <c r="M1265" s="32" t="n">
        <v>1147</v>
      </c>
      <c r="N1265" s="32" t="n">
        <v>7.35</v>
      </c>
      <c r="O1265" s="32" t="n"/>
    </row>
    <row r="1266">
      <c r="A1266" s="31" t="n">
        <v>36539</v>
      </c>
      <c r="B1266" s="32" t="n">
        <v>1125</v>
      </c>
      <c r="C1266" s="19">
        <f>IF(OR(B1266="",B1265=""),"",LN(B1266/B1265))</f>
        <v/>
      </c>
      <c r="D1266" s="16">
        <f>STDEV(C1247:C1266)*SQRT(252)</f>
        <v/>
      </c>
      <c r="E1266" s="32" t="n">
        <v>105.86</v>
      </c>
      <c r="F1266" s="19">
        <f>IF(OR(E1266="",E1265=""),"",LN(E1266/E1265))</f>
        <v/>
      </c>
      <c r="G1266" s="33" t="n">
        <v>8.2797</v>
      </c>
      <c r="H1266" s="19">
        <f>IF(OR(G1266="",G1265=""),"",LN(G1266/G1265))</f>
        <v/>
      </c>
      <c r="I1266" s="32" t="n"/>
      <c r="J1266" s="32" t="n">
        <v>19.66</v>
      </c>
      <c r="K1266" s="32" t="n">
        <v>6.69</v>
      </c>
      <c r="L1266" s="32" t="n"/>
      <c r="M1266" s="32" t="n">
        <v>1138.5</v>
      </c>
      <c r="N1266" s="32" t="n">
        <v>7.33</v>
      </c>
      <c r="O1266" s="32" t="n"/>
    </row>
    <row r="1267">
      <c r="A1267" s="31" t="n">
        <v>36543</v>
      </c>
      <c r="B1267" s="32" t="n">
        <v>1127</v>
      </c>
      <c r="C1267" s="19">
        <f>IF(OR(B1267="",B1266=""),"",LN(B1267/B1266))</f>
        <v/>
      </c>
      <c r="D1267" s="16">
        <f>STDEV(C1248:C1267)*SQRT(252)</f>
        <v/>
      </c>
      <c r="E1267" s="32" t="n">
        <v>105.49</v>
      </c>
      <c r="F1267" s="19">
        <f>IF(OR(E1267="",E1266=""),"",LN(E1267/E1266))</f>
        <v/>
      </c>
      <c r="G1267" s="33" t="n">
        <v>8.279299999999999</v>
      </c>
      <c r="H1267" s="19">
        <f>IF(OR(G1267="",G1266=""),"",LN(G1267/G1266))</f>
        <v/>
      </c>
      <c r="I1267" s="32" t="n"/>
      <c r="J1267" s="32" t="n">
        <v>21.5</v>
      </c>
      <c r="K1267" s="32" t="n">
        <v>6.75</v>
      </c>
      <c r="L1267" s="32" t="n"/>
      <c r="M1267" s="32" t="n">
        <v>1122.1</v>
      </c>
      <c r="N1267" s="32" t="n">
        <v>7.29</v>
      </c>
      <c r="O1267" s="32" t="n"/>
    </row>
    <row r="1268">
      <c r="A1268" s="31" t="n">
        <v>36544</v>
      </c>
      <c r="B1268" s="32" t="n">
        <v>1134</v>
      </c>
      <c r="C1268" s="19">
        <f>IF(OR(B1268="",B1267=""),"",LN(B1268/B1267))</f>
        <v/>
      </c>
      <c r="D1268" s="16">
        <f>STDEV(C1249:C1268)*SQRT(252)</f>
        <v/>
      </c>
      <c r="E1268" s="32" t="n">
        <v>105.39</v>
      </c>
      <c r="F1268" s="19">
        <f>IF(OR(E1268="",E1267=""),"",LN(E1268/E1267))</f>
        <v/>
      </c>
      <c r="G1268" s="33" t="n">
        <v>8.2797</v>
      </c>
      <c r="H1268" s="19">
        <f>IF(OR(G1268="",G1267=""),"",LN(G1268/G1267))</f>
        <v/>
      </c>
      <c r="I1268" s="32" t="n"/>
      <c r="J1268" s="32" t="n">
        <v>21.72</v>
      </c>
      <c r="K1268" s="32" t="n">
        <v>6.73</v>
      </c>
      <c r="L1268" s="32" t="n"/>
      <c r="M1268" s="32" t="n">
        <v>1124.4</v>
      </c>
      <c r="N1268" s="32" t="n">
        <v>7.25</v>
      </c>
      <c r="O1268" s="32" t="n"/>
    </row>
    <row r="1269">
      <c r="A1269" s="31" t="n">
        <v>36545</v>
      </c>
      <c r="B1269" s="32" t="n">
        <v>1126</v>
      </c>
      <c r="C1269" s="19">
        <f>IF(OR(B1269="",B1268=""),"",LN(B1269/B1268))</f>
        <v/>
      </c>
      <c r="D1269" s="16">
        <f>STDEV(C1250:C1269)*SQRT(252)</f>
        <v/>
      </c>
      <c r="E1269" s="32" t="n">
        <v>105.45</v>
      </c>
      <c r="F1269" s="19">
        <f>IF(OR(E1269="",E1268=""),"",LN(E1269/E1268))</f>
        <v/>
      </c>
      <c r="G1269" s="33" t="n">
        <v>8.279400000000001</v>
      </c>
      <c r="H1269" s="19">
        <f>IF(OR(G1269="",G1268=""),"",LN(G1269/G1268))</f>
        <v/>
      </c>
      <c r="I1269" s="32" t="n"/>
      <c r="J1269" s="32" t="n">
        <v>21.75</v>
      </c>
      <c r="K1269" s="32" t="n">
        <v>6.79</v>
      </c>
      <c r="L1269" s="32" t="n"/>
      <c r="M1269" s="32" t="n">
        <v>1128.9</v>
      </c>
      <c r="N1269" s="32" t="n">
        <v>7.2</v>
      </c>
      <c r="O1269" s="32" t="n"/>
    </row>
    <row r="1270">
      <c r="A1270" s="31" t="n">
        <v>36546</v>
      </c>
      <c r="B1270" s="32" t="n">
        <v>1128</v>
      </c>
      <c r="C1270" s="19">
        <f>IF(OR(B1270="",B1269=""),"",LN(B1270/B1269))</f>
        <v/>
      </c>
      <c r="D1270" s="16">
        <f>STDEV(C1251:C1270)*SQRT(252)</f>
        <v/>
      </c>
      <c r="E1270" s="32" t="n">
        <v>104.96</v>
      </c>
      <c r="F1270" s="19">
        <f>IF(OR(E1270="",E1269=""),"",LN(E1270/E1269))</f>
        <v/>
      </c>
      <c r="G1270" s="33" t="n">
        <v>8.279500000000001</v>
      </c>
      <c r="H1270" s="19">
        <f>IF(OR(G1270="",G1269=""),"",LN(G1270/G1269))</f>
        <v/>
      </c>
      <c r="I1270" s="32" t="n"/>
      <c r="J1270" s="32" t="n">
        <v>20.82</v>
      </c>
      <c r="K1270" s="32" t="n">
        <v>6.79</v>
      </c>
      <c r="L1270" s="32" t="n"/>
      <c r="M1270" s="32" t="n">
        <v>1132.2</v>
      </c>
      <c r="N1270" s="32" t="n">
        <v>7.2</v>
      </c>
      <c r="O1270" s="32" t="n"/>
    </row>
    <row r="1271">
      <c r="A1271" s="31" t="n">
        <v>36549</v>
      </c>
      <c r="B1271" s="32" t="n">
        <v>1124.5</v>
      </c>
      <c r="C1271" s="19">
        <f>IF(OR(B1271="",B1270=""),"",LN(B1271/B1270))</f>
        <v/>
      </c>
      <c r="D1271" s="16">
        <f>STDEV(C1252:C1271)*SQRT(252)</f>
        <v/>
      </c>
      <c r="E1271" s="32" t="n">
        <v>105.52</v>
      </c>
      <c r="F1271" s="19">
        <f>IF(OR(E1271="",E1270=""),"",LN(E1271/E1270))</f>
        <v/>
      </c>
      <c r="G1271" s="33" t="n">
        <v>8.2789</v>
      </c>
      <c r="H1271" s="19">
        <f>IF(OR(G1271="",G1270=""),"",LN(G1271/G1270))</f>
        <v/>
      </c>
      <c r="I1271" s="32" t="n"/>
      <c r="J1271" s="32" t="n">
        <v>24.07</v>
      </c>
      <c r="K1271" s="32" t="n">
        <v>6.69</v>
      </c>
      <c r="L1271" s="32" t="n"/>
      <c r="M1271" s="32" t="n">
        <v>1127.6</v>
      </c>
      <c r="N1271" s="32" t="n">
        <v>7.2</v>
      </c>
      <c r="O1271" s="32" t="n"/>
    </row>
    <row r="1272">
      <c r="A1272" s="31" t="n">
        <v>36550</v>
      </c>
      <c r="B1272" s="32" t="n">
        <v>1127</v>
      </c>
      <c r="C1272" s="19">
        <f>IF(OR(B1272="",B1271=""),"",LN(B1272/B1271))</f>
        <v/>
      </c>
      <c r="D1272" s="16">
        <f>STDEV(C1253:C1272)*SQRT(252)</f>
        <v/>
      </c>
      <c r="E1272" s="32" t="n">
        <v>105.87</v>
      </c>
      <c r="F1272" s="19">
        <f>IF(OR(E1272="",E1271=""),"",LN(E1272/E1271))</f>
        <v/>
      </c>
      <c r="G1272" s="33" t="n">
        <v>8.278600000000001</v>
      </c>
      <c r="H1272" s="19">
        <f>IF(OR(G1272="",G1271=""),"",LN(G1272/G1271))</f>
        <v/>
      </c>
      <c r="I1272" s="32" t="n"/>
      <c r="J1272" s="32" t="n">
        <v>23.02</v>
      </c>
      <c r="K1272" s="32" t="n">
        <v>6.7</v>
      </c>
      <c r="L1272" s="32" t="n"/>
      <c r="M1272" s="32" t="n">
        <v>1126.2</v>
      </c>
      <c r="N1272" s="32" t="n">
        <v>7.2</v>
      </c>
      <c r="O1272" s="32" t="n"/>
    </row>
    <row r="1273">
      <c r="A1273" s="31" t="n">
        <v>36551</v>
      </c>
      <c r="B1273" s="32" t="n">
        <v>1127.8</v>
      </c>
      <c r="C1273" s="19">
        <f>IF(OR(B1273="",B1272=""),"",LN(B1273/B1272))</f>
        <v/>
      </c>
      <c r="D1273" s="16">
        <f>STDEV(C1254:C1273)*SQRT(252)</f>
        <v/>
      </c>
      <c r="E1273" s="32" t="n">
        <v>105.85</v>
      </c>
      <c r="F1273" s="19">
        <f>IF(OR(E1273="",E1272=""),"",LN(E1273/E1272))</f>
        <v/>
      </c>
      <c r="G1273" s="33" t="n">
        <v>8.2782</v>
      </c>
      <c r="H1273" s="19">
        <f>IF(OR(G1273="",G1272=""),"",LN(G1273/G1272))</f>
        <v/>
      </c>
      <c r="I1273" s="32" t="n"/>
      <c r="J1273" s="32" t="n">
        <v>23.03</v>
      </c>
      <c r="K1273" s="32" t="n">
        <v>6.69</v>
      </c>
      <c r="L1273" s="32" t="n"/>
      <c r="M1273" s="32" t="n">
        <v>1125.9</v>
      </c>
      <c r="N1273" s="32" t="n">
        <v>7.2</v>
      </c>
      <c r="O1273" s="32" t="n"/>
    </row>
    <row r="1274">
      <c r="A1274" s="31" t="n">
        <v>36552</v>
      </c>
      <c r="B1274" s="32" t="n">
        <v>1125</v>
      </c>
      <c r="C1274" s="19">
        <f>IF(OR(B1274="",B1273=""),"",LN(B1274/B1273))</f>
        <v/>
      </c>
      <c r="D1274" s="16">
        <f>STDEV(C1255:C1274)*SQRT(252)</f>
        <v/>
      </c>
      <c r="E1274" s="32" t="n">
        <v>104.91</v>
      </c>
      <c r="F1274" s="19">
        <f>IF(OR(E1274="",E1273=""),"",LN(E1274/E1273))</f>
        <v/>
      </c>
      <c r="G1274" s="33" t="n">
        <v>8.2783</v>
      </c>
      <c r="H1274" s="19">
        <f>IF(OR(G1274="",G1273=""),"",LN(G1274/G1273))</f>
        <v/>
      </c>
      <c r="I1274" s="32" t="n"/>
      <c r="J1274" s="32" t="n">
        <v>23.54</v>
      </c>
      <c r="K1274" s="32" t="n">
        <v>6.68</v>
      </c>
      <c r="L1274" s="32" t="n"/>
      <c r="M1274" s="32" t="n">
        <v>1126.8</v>
      </c>
      <c r="N1274" s="32" t="n">
        <v>7.2</v>
      </c>
      <c r="O1274" s="32" t="n"/>
    </row>
    <row r="1275">
      <c r="A1275" s="31" t="n">
        <v>36553</v>
      </c>
      <c r="B1275" s="32" t="n">
        <v>1121</v>
      </c>
      <c r="C1275" s="19">
        <f>IF(OR(B1275="",B1274=""),"",LN(B1275/B1274))</f>
        <v/>
      </c>
      <c r="D1275" s="16">
        <f>STDEV(C1256:C1275)*SQRT(252)</f>
        <v/>
      </c>
      <c r="E1275" s="32" t="n">
        <v>107.15</v>
      </c>
      <c r="F1275" s="19">
        <f>IF(OR(E1275="",E1274=""),"",LN(E1275/E1274))</f>
        <v/>
      </c>
      <c r="G1275" s="33" t="n">
        <v>8.2781</v>
      </c>
      <c r="H1275" s="19">
        <f>IF(OR(G1275="",G1274=""),"",LN(G1275/G1274))</f>
        <v/>
      </c>
      <c r="I1275" s="32" t="n"/>
      <c r="J1275" s="32" t="n">
        <v>26.14</v>
      </c>
      <c r="K1275" s="32" t="n">
        <v>6.66</v>
      </c>
      <c r="L1275" s="32" t="n"/>
      <c r="M1275" s="32" t="n">
        <v>1126.1</v>
      </c>
      <c r="N1275" s="32" t="n">
        <v>7.2</v>
      </c>
      <c r="O1275" s="32" t="n"/>
    </row>
    <row r="1276">
      <c r="A1276" s="31" t="n">
        <v>36556</v>
      </c>
      <c r="B1276" s="32" t="n">
        <v>1124</v>
      </c>
      <c r="C1276" s="19">
        <f>IF(OR(B1276="",B1275=""),"",LN(B1276/B1275))</f>
        <v/>
      </c>
      <c r="D1276" s="16">
        <f>STDEV(C1257:C1276)*SQRT(252)</f>
        <v/>
      </c>
      <c r="E1276" s="32" t="n">
        <v>107.33</v>
      </c>
      <c r="F1276" s="19">
        <f>IF(OR(E1276="",E1275=""),"",LN(E1276/E1275))</f>
        <v/>
      </c>
      <c r="G1276" s="33" t="n">
        <v>8.277699999999999</v>
      </c>
      <c r="H1276" s="19">
        <f>IF(OR(G1276="",G1275=""),"",LN(G1276/G1275))</f>
        <v/>
      </c>
      <c r="I1276" s="32" t="n"/>
      <c r="J1276" s="32" t="n">
        <v>24.95</v>
      </c>
      <c r="K1276" s="32" t="n">
        <v>6.68</v>
      </c>
      <c r="L1276" s="32" t="n"/>
      <c r="M1276" s="32" t="n">
        <v>1122.1</v>
      </c>
      <c r="N1276" s="32" t="n">
        <v>7.2</v>
      </c>
      <c r="O1276" s="32" t="n"/>
    </row>
    <row r="1277">
      <c r="A1277" s="31" t="n">
        <v>36557</v>
      </c>
      <c r="B1277" s="32" t="n">
        <v>1127</v>
      </c>
      <c r="C1277" s="19">
        <f>IF(OR(B1277="",B1276=""),"",LN(B1277/B1276))</f>
        <v/>
      </c>
      <c r="D1277" s="16">
        <f>STDEV(C1258:C1277)*SQRT(252)</f>
        <v/>
      </c>
      <c r="E1277" s="32" t="n">
        <v>107.67</v>
      </c>
      <c r="F1277" s="19">
        <f>IF(OR(E1277="",E1276=""),"",LN(E1277/E1276))</f>
        <v/>
      </c>
      <c r="G1277" s="33" t="n">
        <v>8.2774</v>
      </c>
      <c r="H1277" s="19">
        <f>IF(OR(G1277="",G1276=""),"",LN(G1277/G1276))</f>
        <v/>
      </c>
      <c r="I1277" s="32" t="n"/>
      <c r="J1277" s="32" t="n">
        <v>23.45</v>
      </c>
      <c r="K1277" s="32" t="n">
        <v>6.62</v>
      </c>
      <c r="L1277" s="32" t="n"/>
      <c r="M1277" s="32" t="n">
        <v>1125.4</v>
      </c>
      <c r="N1277" s="32" t="n">
        <v>7.2</v>
      </c>
      <c r="O1277" s="32" t="n"/>
    </row>
    <row r="1278">
      <c r="A1278" s="31" t="n">
        <v>36558</v>
      </c>
      <c r="B1278" s="32" t="n">
        <v>1131</v>
      </c>
      <c r="C1278" s="19">
        <f>IF(OR(B1278="",B1277=""),"",LN(B1278/B1277))</f>
        <v/>
      </c>
      <c r="D1278" s="16">
        <f>STDEV(C1259:C1278)*SQRT(252)</f>
        <v/>
      </c>
      <c r="E1278" s="32" t="n">
        <v>108.4</v>
      </c>
      <c r="F1278" s="19">
        <f>IF(OR(E1278="",E1277=""),"",LN(E1278/E1277))</f>
        <v/>
      </c>
      <c r="G1278" s="33" t="n">
        <v>8.2773</v>
      </c>
      <c r="H1278" s="19">
        <f>IF(OR(G1278="",G1277=""),"",LN(G1278/G1277))</f>
        <v/>
      </c>
      <c r="I1278" s="32" t="n"/>
      <c r="J1278" s="32" t="n">
        <v>23.12</v>
      </c>
      <c r="K1278" s="32" t="n">
        <v>6.6</v>
      </c>
      <c r="L1278" s="32" t="n"/>
      <c r="M1278" s="32" t="n">
        <v>1125</v>
      </c>
      <c r="N1278" s="32" t="n">
        <v>7.2</v>
      </c>
      <c r="O1278" s="32" t="n"/>
    </row>
    <row r="1279">
      <c r="A1279" s="31" t="n">
        <v>36559</v>
      </c>
      <c r="B1279" s="32" t="n">
        <v>1130.5</v>
      </c>
      <c r="C1279" s="19">
        <f>IF(OR(B1279="",B1278=""),"",LN(B1279/B1278))</f>
        <v/>
      </c>
      <c r="D1279" s="16">
        <f>STDEV(C1260:C1279)*SQRT(252)</f>
        <v/>
      </c>
      <c r="E1279" s="32" t="n">
        <v>107.92</v>
      </c>
      <c r="F1279" s="19">
        <f>IF(OR(E1279="",E1278=""),"",LN(E1279/E1278))</f>
        <v/>
      </c>
      <c r="G1279" s="33" t="n">
        <v>8.2781</v>
      </c>
      <c r="H1279" s="19">
        <f>IF(OR(G1279="",G1278=""),"",LN(G1279/G1278))</f>
        <v/>
      </c>
      <c r="I1279" s="32" t="n"/>
      <c r="J1279" s="32" t="n">
        <v>22.01</v>
      </c>
      <c r="K1279" s="32" t="n">
        <v>6.49</v>
      </c>
      <c r="L1279" s="32" t="n"/>
      <c r="M1279" s="32" t="n">
        <v>1131</v>
      </c>
      <c r="N1279" s="32" t="n">
        <v>7.2</v>
      </c>
      <c r="O1279" s="32" t="n"/>
    </row>
    <row r="1280">
      <c r="A1280" s="31" t="n">
        <v>36560</v>
      </c>
      <c r="B1280" s="32" t="n">
        <v>1130</v>
      </c>
      <c r="C1280" s="19">
        <f>IF(OR(B1280="",B1279=""),"",LN(B1280/B1279))</f>
        <v/>
      </c>
      <c r="D1280" s="16">
        <f>STDEV(C1261:C1280)*SQRT(252)</f>
        <v/>
      </c>
      <c r="E1280" s="32" t="n">
        <v>107.54</v>
      </c>
      <c r="F1280" s="19">
        <f>IF(OR(E1280="",E1279=""),"",LN(E1280/E1279))</f>
        <v/>
      </c>
      <c r="G1280" s="33" t="n">
        <v>8.2788</v>
      </c>
      <c r="H1280" s="19">
        <f>IF(OR(G1280="",G1279=""),"",LN(G1280/G1279))</f>
        <v/>
      </c>
      <c r="I1280" s="32" t="n"/>
      <c r="J1280" s="32" t="n">
        <v>21.54</v>
      </c>
      <c r="K1280" s="32" t="n">
        <v>6.53</v>
      </c>
      <c r="L1280" s="32" t="n"/>
      <c r="M1280" s="32" t="n"/>
      <c r="N1280" s="32" t="n"/>
      <c r="O1280" s="32" t="n"/>
    </row>
    <row r="1281">
      <c r="A1281" s="31" t="n">
        <v>36563</v>
      </c>
      <c r="B1281" s="32" t="n">
        <v>1129.6</v>
      </c>
      <c r="C1281" s="19">
        <f>IF(OR(B1281="",B1280=""),"",LN(B1281/B1280))</f>
        <v/>
      </c>
      <c r="D1281" s="16">
        <f>STDEV(C1262:C1281)*SQRT(252)</f>
        <v/>
      </c>
      <c r="E1281" s="32" t="n">
        <v>108.75</v>
      </c>
      <c r="F1281" s="19">
        <f>IF(OR(E1281="",E1280=""),"",LN(E1281/E1280))</f>
        <v/>
      </c>
      <c r="G1281" s="33" t="n">
        <v>8.2788</v>
      </c>
      <c r="H1281" s="19">
        <f>IF(OR(G1281="",G1280=""),"",LN(G1281/G1280))</f>
        <v/>
      </c>
      <c r="I1281" s="32" t="n"/>
      <c r="J1281" s="32" t="n">
        <v>22.79</v>
      </c>
      <c r="K1281" s="32" t="n">
        <v>6.64</v>
      </c>
      <c r="L1281" s="32" t="n"/>
      <c r="M1281" s="32" t="n">
        <v>1129</v>
      </c>
      <c r="N1281" s="32" t="n">
        <v>7.2</v>
      </c>
      <c r="O1281" s="32" t="n"/>
    </row>
    <row r="1282">
      <c r="A1282" s="31" t="n">
        <v>36564</v>
      </c>
      <c r="B1282" s="32" t="n">
        <v>1129.5</v>
      </c>
      <c r="C1282" s="19">
        <f>IF(OR(B1282="",B1281=""),"",LN(B1282/B1281))</f>
        <v/>
      </c>
      <c r="D1282" s="16">
        <f>STDEV(C1263:C1282)*SQRT(252)</f>
        <v/>
      </c>
      <c r="E1282" s="32" t="n">
        <v>109.59</v>
      </c>
      <c r="F1282" s="19">
        <f>IF(OR(E1282="",E1281=""),"",LN(E1282/E1281))</f>
        <v/>
      </c>
      <c r="G1282" s="33" t="n">
        <v>8.2788</v>
      </c>
      <c r="H1282" s="19">
        <f>IF(OR(G1282="",G1281=""),"",LN(G1282/G1281))</f>
        <v/>
      </c>
      <c r="I1282" s="32" t="n"/>
      <c r="J1282" s="32" t="n">
        <v>21.25</v>
      </c>
      <c r="K1282" s="32" t="n">
        <v>6.59</v>
      </c>
      <c r="L1282" s="32" t="n"/>
      <c r="M1282" s="32" t="n">
        <v>1129</v>
      </c>
      <c r="N1282" s="32" t="n">
        <v>7.2</v>
      </c>
      <c r="O1282" s="32" t="n"/>
    </row>
    <row r="1283">
      <c r="A1283" s="31" t="n">
        <v>36565</v>
      </c>
      <c r="B1283" s="32" t="n">
        <v>1124</v>
      </c>
      <c r="C1283" s="19">
        <f>IF(OR(B1283="",B1282=""),"",LN(B1283/B1282))</f>
        <v/>
      </c>
      <c r="D1283" s="16">
        <f>STDEV(C1264:C1283)*SQRT(252)</f>
        <v/>
      </c>
      <c r="E1283" s="32" t="n">
        <v>109.11</v>
      </c>
      <c r="F1283" s="19">
        <f>IF(OR(E1283="",E1282=""),"",LN(E1283/E1282))</f>
        <v/>
      </c>
      <c r="G1283" s="33" t="n">
        <v>8.2788</v>
      </c>
      <c r="H1283" s="19">
        <f>IF(OR(G1283="",G1282=""),"",LN(G1283/G1282))</f>
        <v/>
      </c>
      <c r="I1283" s="32" t="n"/>
      <c r="J1283" s="32" t="n">
        <v>22.9</v>
      </c>
      <c r="K1283" s="32" t="n">
        <v>6.56</v>
      </c>
      <c r="L1283" s="32" t="n"/>
      <c r="M1283" s="32" t="n">
        <v>1130.1</v>
      </c>
      <c r="N1283" s="32" t="n">
        <v>7.2</v>
      </c>
      <c r="O1283" s="32" t="n"/>
    </row>
    <row r="1284">
      <c r="A1284" s="31" t="n">
        <v>36566</v>
      </c>
      <c r="B1284" s="32" t="n">
        <v>1121</v>
      </c>
      <c r="C1284" s="19">
        <f>IF(OR(B1284="",B1283=""),"",LN(B1284/B1283))</f>
        <v/>
      </c>
      <c r="D1284" s="16">
        <f>STDEV(C1265:C1284)*SQRT(252)</f>
        <v/>
      </c>
      <c r="E1284" s="32" t="n">
        <v>108.74</v>
      </c>
      <c r="F1284" s="19">
        <f>IF(OR(E1284="",E1283=""),"",LN(E1284/E1283))</f>
        <v/>
      </c>
      <c r="G1284" s="33" t="n">
        <v>8.2788</v>
      </c>
      <c r="H1284" s="19">
        <f>IF(OR(G1284="",G1283=""),"",LN(G1284/G1283))</f>
        <v/>
      </c>
      <c r="I1284" s="32" t="n"/>
      <c r="J1284" s="32" t="n">
        <v>23.07</v>
      </c>
      <c r="K1284" s="32" t="n">
        <v>6.67</v>
      </c>
      <c r="L1284" s="32" t="n"/>
      <c r="M1284" s="32" t="n">
        <v>1125.5</v>
      </c>
      <c r="N1284" s="32" t="n">
        <v>7.2</v>
      </c>
      <c r="O1284" s="32" t="n"/>
    </row>
    <row r="1285">
      <c r="A1285" s="31" t="n">
        <v>36567</v>
      </c>
      <c r="B1285" s="32" t="n">
        <v>1115</v>
      </c>
      <c r="C1285" s="19">
        <f>IF(OR(B1285="",B1284=""),"",LN(B1285/B1284))</f>
        <v/>
      </c>
      <c r="D1285" s="16">
        <f>STDEV(C1266:C1285)*SQRT(252)</f>
        <v/>
      </c>
      <c r="E1285" s="32" t="n">
        <v>108.99</v>
      </c>
      <c r="F1285" s="19">
        <f>IF(OR(E1285="",E1284=""),"",LN(E1285/E1284))</f>
        <v/>
      </c>
      <c r="G1285" s="33" t="n">
        <v>8.2788</v>
      </c>
      <c r="H1285" s="19">
        <f>IF(OR(G1285="",G1284=""),"",LN(G1285/G1284))</f>
        <v/>
      </c>
      <c r="I1285" s="32" t="n"/>
      <c r="J1285" s="32" t="n">
        <v>24.42</v>
      </c>
      <c r="K1285" s="32" t="n">
        <v>6.63</v>
      </c>
      <c r="L1285" s="32" t="n"/>
      <c r="M1285" s="32" t="n">
        <v>1121.1</v>
      </c>
      <c r="N1285" s="32" t="n">
        <v>7.15</v>
      </c>
      <c r="O1285" s="32" t="n"/>
    </row>
    <row r="1286">
      <c r="A1286" s="31" t="n">
        <v>36570</v>
      </c>
      <c r="B1286" s="32" t="n">
        <v>1128</v>
      </c>
      <c r="C1286" s="19">
        <f>IF(OR(B1286="",B1285=""),"",LN(B1286/B1285))</f>
        <v/>
      </c>
      <c r="D1286" s="16">
        <f>STDEV(C1267:C1286)*SQRT(252)</f>
        <v/>
      </c>
      <c r="E1286" s="32" t="n">
        <v>108.65</v>
      </c>
      <c r="F1286" s="19">
        <f>IF(OR(E1286="",E1285=""),"",LN(E1286/E1285))</f>
        <v/>
      </c>
      <c r="G1286" s="33" t="n">
        <v>8.277900000000001</v>
      </c>
      <c r="H1286" s="19">
        <f>IF(OR(G1286="",G1285=""),"",LN(G1286/G1285))</f>
        <v/>
      </c>
      <c r="I1286" s="32" t="n"/>
      <c r="J1286" s="32" t="n">
        <v>24.38</v>
      </c>
      <c r="K1286" s="32" t="n">
        <v>6.56</v>
      </c>
      <c r="L1286" s="32" t="n"/>
      <c r="M1286" s="32" t="n">
        <v>1116.8</v>
      </c>
      <c r="N1286" s="32" t="n">
        <v>7.15</v>
      </c>
      <c r="O1286" s="32" t="n"/>
    </row>
    <row r="1287">
      <c r="A1287" s="31" t="n">
        <v>36571</v>
      </c>
      <c r="B1287" s="32" t="n">
        <v>1128</v>
      </c>
      <c r="C1287" s="19">
        <f>IF(OR(B1287="",B1286=""),"",LN(B1287/B1286))</f>
        <v/>
      </c>
      <c r="D1287" s="16">
        <f>STDEV(C1268:C1287)*SQRT(252)</f>
        <v/>
      </c>
      <c r="E1287" s="32" t="n">
        <v>108.75</v>
      </c>
      <c r="F1287" s="19">
        <f>IF(OR(E1287="",E1286=""),"",LN(E1287/E1286))</f>
        <v/>
      </c>
      <c r="G1287" s="33" t="n">
        <v>8.277699999999999</v>
      </c>
      <c r="H1287" s="19">
        <f>IF(OR(G1287="",G1286=""),"",LN(G1287/G1286))</f>
        <v/>
      </c>
      <c r="I1287" s="32" t="n"/>
      <c r="J1287" s="32" t="n">
        <v>22.92</v>
      </c>
      <c r="K1287" s="32" t="n">
        <v>6.56</v>
      </c>
      <c r="L1287" s="32" t="n"/>
      <c r="M1287" s="32" t="n">
        <v>1119.7</v>
      </c>
      <c r="N1287" s="32" t="n">
        <v>7.14</v>
      </c>
      <c r="O1287" s="32" t="n"/>
    </row>
    <row r="1288">
      <c r="A1288" s="31" t="n">
        <v>36572</v>
      </c>
      <c r="B1288" s="32" t="n">
        <v>1126</v>
      </c>
      <c r="C1288" s="19">
        <f>IF(OR(B1288="",B1287=""),"",LN(B1288/B1287))</f>
        <v/>
      </c>
      <c r="D1288" s="16">
        <f>STDEV(C1269:C1288)*SQRT(252)</f>
        <v/>
      </c>
      <c r="E1288" s="32" t="n">
        <v>109.38</v>
      </c>
      <c r="F1288" s="19">
        <f>IF(OR(E1288="",E1287=""),"",LN(E1288/E1287))</f>
        <v/>
      </c>
      <c r="G1288" s="33" t="n">
        <v>8.277699999999999</v>
      </c>
      <c r="H1288" s="19">
        <f>IF(OR(G1288="",G1287=""),"",LN(G1288/G1287))</f>
        <v/>
      </c>
      <c r="I1288" s="32" t="n"/>
      <c r="J1288" s="32" t="n">
        <v>23.51</v>
      </c>
      <c r="K1288" s="32" t="n">
        <v>6.56</v>
      </c>
      <c r="L1288" s="32" t="n"/>
      <c r="M1288" s="32" t="n">
        <v>1127.4</v>
      </c>
      <c r="N1288" s="32" t="n">
        <v>7.13</v>
      </c>
      <c r="O1288" s="32" t="n"/>
    </row>
    <row r="1289">
      <c r="A1289" s="31" t="n">
        <v>36573</v>
      </c>
      <c r="B1289" s="32" t="n">
        <v>1128</v>
      </c>
      <c r="C1289" s="19">
        <f>IF(OR(B1289="",B1288=""),"",LN(B1289/B1288))</f>
        <v/>
      </c>
      <c r="D1289" s="16">
        <f>STDEV(C1270:C1289)*SQRT(252)</f>
        <v/>
      </c>
      <c r="E1289" s="32" t="n">
        <v>110.27</v>
      </c>
      <c r="F1289" s="19">
        <f>IF(OR(E1289="",E1288=""),"",LN(E1289/E1288))</f>
        <v/>
      </c>
      <c r="G1289" s="33" t="n">
        <v>8.277200000000001</v>
      </c>
      <c r="H1289" s="19">
        <f>IF(OR(G1289="",G1288=""),"",LN(G1289/G1288))</f>
        <v/>
      </c>
      <c r="I1289" s="32" t="n"/>
      <c r="J1289" s="32" t="n">
        <v>23.17</v>
      </c>
      <c r="K1289" s="32" t="n">
        <v>6.58</v>
      </c>
      <c r="L1289" s="32" t="n"/>
      <c r="M1289" s="32" t="n">
        <v>1125.3</v>
      </c>
      <c r="N1289" s="32" t="n">
        <v>7.12</v>
      </c>
      <c r="O1289" s="32" t="n"/>
    </row>
    <row r="1290">
      <c r="A1290" s="31" t="n">
        <v>36574</v>
      </c>
      <c r="B1290" s="32" t="n">
        <v>1129</v>
      </c>
      <c r="C1290" s="19">
        <f>IF(OR(B1290="",B1289=""),"",LN(B1290/B1289))</f>
        <v/>
      </c>
      <c r="D1290" s="16">
        <f>STDEV(C1271:C1290)*SQRT(252)</f>
        <v/>
      </c>
      <c r="E1290" s="32" t="n">
        <v>110.88</v>
      </c>
      <c r="F1290" s="19">
        <f>IF(OR(E1290="",E1289=""),"",LN(E1290/E1289))</f>
        <v/>
      </c>
      <c r="G1290" s="33" t="n">
        <v>8.277200000000001</v>
      </c>
      <c r="H1290" s="19">
        <f>IF(OR(G1290="",G1289=""),"",LN(G1290/G1289))</f>
        <v/>
      </c>
      <c r="I1290" s="32" t="n"/>
      <c r="J1290" s="32" t="n">
        <v>26</v>
      </c>
      <c r="K1290" s="32" t="n">
        <v>6.49</v>
      </c>
      <c r="L1290" s="32" t="n"/>
      <c r="M1290" s="32" t="n">
        <v>1127.8</v>
      </c>
      <c r="N1290" s="32" t="n">
        <v>7.11</v>
      </c>
      <c r="O1290" s="32" t="n"/>
    </row>
    <row r="1291">
      <c r="A1291" s="31" t="n">
        <v>36578</v>
      </c>
      <c r="B1291" s="32" t="n">
        <v>1135</v>
      </c>
      <c r="C1291" s="19">
        <f>IF(OR(B1291="",B1290=""),"",LN(B1291/B1290))</f>
        <v/>
      </c>
      <c r="D1291" s="16">
        <f>STDEV(C1272:C1291)*SQRT(252)</f>
        <v/>
      </c>
      <c r="E1291" s="32" t="n">
        <v>111.04</v>
      </c>
      <c r="F1291" s="19">
        <f>IF(OR(E1291="",E1290=""),"",LN(E1291/E1290))</f>
        <v/>
      </c>
      <c r="G1291" s="33" t="n">
        <v>8.2773</v>
      </c>
      <c r="H1291" s="19">
        <f>IF(OR(G1291="",G1290=""),"",LN(G1291/G1290))</f>
        <v/>
      </c>
      <c r="I1291" s="32" t="n"/>
      <c r="J1291" s="32" t="n">
        <v>25.86</v>
      </c>
      <c r="K1291" s="32" t="n">
        <v>6.36</v>
      </c>
      <c r="L1291" s="32" t="n"/>
      <c r="M1291" s="32" t="n">
        <v>1131</v>
      </c>
      <c r="N1291" s="32" t="n">
        <v>7.1</v>
      </c>
      <c r="O1291" s="32" t="n"/>
    </row>
    <row r="1292">
      <c r="A1292" s="31" t="n">
        <v>36579</v>
      </c>
      <c r="B1292" s="32" t="n">
        <v>1136</v>
      </c>
      <c r="C1292" s="19">
        <f>IF(OR(B1292="",B1291=""),"",LN(B1292/B1291))</f>
        <v/>
      </c>
      <c r="D1292" s="16">
        <f>STDEV(C1273:C1292)*SQRT(252)</f>
        <v/>
      </c>
      <c r="E1292" s="32" t="n">
        <v>111.11</v>
      </c>
      <c r="F1292" s="19">
        <f>IF(OR(E1292="",E1291=""),"",LN(E1292/E1291))</f>
        <v/>
      </c>
      <c r="G1292" s="33" t="n">
        <v>8.278</v>
      </c>
      <c r="H1292" s="19">
        <f>IF(OR(G1292="",G1291=""),"",LN(G1292/G1291))</f>
        <v/>
      </c>
      <c r="I1292" s="32" t="n"/>
      <c r="J1292" s="32" t="n">
        <v>23.89</v>
      </c>
      <c r="K1292" s="32" t="n">
        <v>6.44</v>
      </c>
      <c r="L1292" s="32" t="n"/>
      <c r="M1292" s="32" t="n">
        <v>1134.4</v>
      </c>
      <c r="N1292" s="32" t="n">
        <v>7.1</v>
      </c>
      <c r="O1292" s="32" t="n"/>
    </row>
    <row r="1293">
      <c r="A1293" s="31" t="n">
        <v>36580</v>
      </c>
      <c r="B1293" s="32" t="n">
        <v>1144</v>
      </c>
      <c r="C1293" s="19">
        <f>IF(OR(B1293="",B1292=""),"",LN(B1293/B1292))</f>
        <v/>
      </c>
      <c r="D1293" s="16">
        <f>STDEV(C1274:C1293)*SQRT(252)</f>
        <v/>
      </c>
      <c r="E1293" s="32" t="n">
        <v>110.95</v>
      </c>
      <c r="F1293" s="19">
        <f>IF(OR(E1293="",E1292=""),"",LN(E1293/E1292))</f>
        <v/>
      </c>
      <c r="G1293" s="33" t="n">
        <v>8.278</v>
      </c>
      <c r="H1293" s="19">
        <f>IF(OR(G1293="",G1292=""),"",LN(G1293/G1292))</f>
        <v/>
      </c>
      <c r="I1293" s="32" t="n"/>
      <c r="J1293" s="32" t="n">
        <v>24.38</v>
      </c>
      <c r="K1293" s="32" t="n">
        <v>6.36</v>
      </c>
      <c r="L1293" s="32" t="n"/>
      <c r="M1293" s="32" t="n">
        <v>1133.7</v>
      </c>
      <c r="N1293" s="32" t="n">
        <v>7.08</v>
      </c>
      <c r="O1293" s="32" t="n"/>
    </row>
    <row r="1294">
      <c r="A1294" s="31" t="n">
        <v>36581</v>
      </c>
      <c r="B1294" s="32" t="n">
        <v>1137</v>
      </c>
      <c r="C1294" s="19">
        <f>IF(OR(B1294="",B1293=""),"",LN(B1294/B1293))</f>
        <v/>
      </c>
      <c r="D1294" s="16">
        <f>STDEV(C1275:C1294)*SQRT(252)</f>
        <v/>
      </c>
      <c r="E1294" s="32" t="n">
        <v>110.98</v>
      </c>
      <c r="F1294" s="19">
        <f>IF(OR(E1294="",E1293=""),"",LN(E1294/E1293))</f>
        <v/>
      </c>
      <c r="G1294" s="33" t="n">
        <v>8.278600000000001</v>
      </c>
      <c r="H1294" s="19">
        <f>IF(OR(G1294="",G1293=""),"",LN(G1294/G1293))</f>
        <v/>
      </c>
      <c r="I1294" s="32" t="n"/>
      <c r="J1294" s="32" t="n">
        <v>25.2</v>
      </c>
      <c r="K1294" s="32" t="n">
        <v>6.36</v>
      </c>
      <c r="L1294" s="32" t="n"/>
      <c r="M1294" s="32" t="n">
        <v>1139.1</v>
      </c>
      <c r="N1294" s="32" t="n">
        <v>7.05</v>
      </c>
      <c r="O1294" s="32" t="n"/>
    </row>
    <row r="1295">
      <c r="A1295" s="31" t="n">
        <v>36584</v>
      </c>
      <c r="B1295" s="32" t="n">
        <v>1135</v>
      </c>
      <c r="C1295" s="19">
        <f>IF(OR(B1295="",B1294=""),"",LN(B1295/B1294))</f>
        <v/>
      </c>
      <c r="D1295" s="16">
        <f>STDEV(C1276:C1295)*SQRT(252)</f>
        <v/>
      </c>
      <c r="E1295" s="32" t="n">
        <v>109.17</v>
      </c>
      <c r="F1295" s="19">
        <f>IF(OR(E1295="",E1294=""),"",LN(E1295/E1294))</f>
        <v/>
      </c>
      <c r="G1295" s="33" t="n">
        <v>8.278600000000001</v>
      </c>
      <c r="H1295" s="19">
        <f>IF(OR(G1295="",G1294=""),"",LN(G1295/G1294))</f>
        <v/>
      </c>
      <c r="I1295" s="32" t="n"/>
      <c r="J1295" s="32" t="n">
        <v>24.68</v>
      </c>
      <c r="K1295" s="32" t="n">
        <v>6.37</v>
      </c>
      <c r="L1295" s="32" t="n"/>
      <c r="M1295" s="32" t="n">
        <v>1141</v>
      </c>
      <c r="N1295" s="32" t="n">
        <v>7.03</v>
      </c>
      <c r="O1295" s="32" t="n"/>
    </row>
    <row r="1296">
      <c r="A1296" s="31" t="n">
        <v>36585</v>
      </c>
      <c r="B1296" s="32" t="n">
        <v>1131.31</v>
      </c>
      <c r="C1296" s="19">
        <f>IF(OR(B1296="",B1295=""),"",LN(B1296/B1295))</f>
        <v/>
      </c>
      <c r="D1296" s="16">
        <f>STDEV(C1277:C1296)*SQRT(252)</f>
        <v/>
      </c>
      <c r="E1296" s="32" t="n">
        <v>109.88</v>
      </c>
      <c r="F1296" s="19">
        <f>IF(OR(E1296="",E1295=""),"",LN(E1296/E1295))</f>
        <v/>
      </c>
      <c r="G1296" s="33" t="n">
        <v>8.278600000000001</v>
      </c>
      <c r="H1296" s="19">
        <f>IF(OR(G1296="",G1295=""),"",LN(G1296/G1295))</f>
        <v/>
      </c>
      <c r="I1296" s="32" t="n"/>
      <c r="J1296" s="32" t="n">
        <v>23.37</v>
      </c>
      <c r="K1296" s="32" t="n">
        <v>6.42</v>
      </c>
      <c r="L1296" s="32" t="n"/>
      <c r="M1296" s="32" t="n">
        <v>1131.8</v>
      </c>
      <c r="N1296" s="32" t="n">
        <v>7.01</v>
      </c>
      <c r="O1296" s="32" t="n"/>
    </row>
    <row r="1297">
      <c r="A1297" s="31" t="n">
        <v>36586</v>
      </c>
      <c r="B1297" s="32" t="n">
        <v>1128.5</v>
      </c>
      <c r="C1297" s="19">
        <f>IF(OR(B1297="",B1296=""),"",LN(B1297/B1296))</f>
        <v/>
      </c>
      <c r="D1297" s="16">
        <f>STDEV(C1278:C1297)*SQRT(252)</f>
        <v/>
      </c>
      <c r="E1297" s="32" t="n">
        <v>107.1</v>
      </c>
      <c r="F1297" s="19">
        <f>IF(OR(E1297="",E1296=""),"",LN(E1297/E1296))</f>
        <v/>
      </c>
      <c r="G1297" s="33" t="n">
        <v>8.278600000000001</v>
      </c>
      <c r="H1297" s="19">
        <f>IF(OR(G1297="",G1296=""),"",LN(G1297/G1296))</f>
        <v/>
      </c>
      <c r="I1297" s="32" t="n"/>
      <c r="J1297" s="32" t="n">
        <v>21.64</v>
      </c>
      <c r="K1297" s="32" t="n">
        <v>6.39</v>
      </c>
      <c r="L1297" s="32" t="n"/>
      <c r="M1297" s="32" t="n"/>
      <c r="N1297" s="32" t="n"/>
      <c r="O1297" s="32" t="n"/>
    </row>
    <row r="1298">
      <c r="A1298" s="31" t="n">
        <v>36587</v>
      </c>
      <c r="B1298" s="32" t="n">
        <v>1120.5</v>
      </c>
      <c r="C1298" s="19">
        <f>IF(OR(B1298="",B1297=""),"",LN(B1298/B1297))</f>
        <v/>
      </c>
      <c r="D1298" s="16">
        <f>STDEV(C1279:C1298)*SQRT(252)</f>
        <v/>
      </c>
      <c r="E1298" s="32" t="n">
        <v>107.37</v>
      </c>
      <c r="F1298" s="19">
        <f>IF(OR(E1298="",E1297=""),"",LN(E1298/E1297))</f>
        <v/>
      </c>
      <c r="G1298" s="33" t="n">
        <v>8.278700000000001</v>
      </c>
      <c r="H1298" s="19">
        <f>IF(OR(G1298="",G1297=""),"",LN(G1298/G1297))</f>
        <v/>
      </c>
      <c r="I1298" s="32" t="n"/>
      <c r="J1298" s="32" t="n">
        <v>21.06</v>
      </c>
      <c r="K1298" s="32" t="n">
        <v>6.4</v>
      </c>
      <c r="L1298" s="32" t="n"/>
      <c r="M1298" s="32" t="n">
        <v>1132.4</v>
      </c>
      <c r="N1298" s="32" t="n">
        <v>7.01</v>
      </c>
      <c r="O1298" s="32" t="n"/>
    </row>
    <row r="1299">
      <c r="A1299" s="31" t="n">
        <v>36588</v>
      </c>
      <c r="B1299" s="32" t="n">
        <v>1120.5</v>
      </c>
      <c r="C1299" s="19">
        <f>IF(OR(B1299="",B1298=""),"",LN(B1299/B1298))</f>
        <v/>
      </c>
      <c r="D1299" s="16">
        <f>STDEV(C1280:C1299)*SQRT(252)</f>
        <v/>
      </c>
      <c r="E1299" s="32" t="n">
        <v>107.8</v>
      </c>
      <c r="F1299" s="19">
        <f>IF(OR(E1299="",E1298=""),"",LN(E1299/E1298))</f>
        <v/>
      </c>
      <c r="G1299" s="33" t="n">
        <v>8.2789</v>
      </c>
      <c r="H1299" s="19">
        <f>IF(OR(G1299="",G1298=""),"",LN(G1299/G1298))</f>
        <v/>
      </c>
      <c r="I1299" s="32" t="n"/>
      <c r="J1299" s="32" t="n">
        <v>19.21</v>
      </c>
      <c r="K1299" s="32" t="n">
        <v>6.39</v>
      </c>
      <c r="L1299" s="32" t="n"/>
      <c r="M1299" s="32" t="n">
        <v>1122.7</v>
      </c>
      <c r="N1299" s="32" t="n">
        <v>7.01</v>
      </c>
      <c r="O1299" s="32" t="n"/>
    </row>
    <row r="1300">
      <c r="A1300" s="31" t="n">
        <v>36591</v>
      </c>
      <c r="B1300" s="32" t="n">
        <v>1119.3</v>
      </c>
      <c r="C1300" s="19">
        <f>IF(OR(B1300="",B1299=""),"",LN(B1300/B1299))</f>
        <v/>
      </c>
      <c r="D1300" s="16">
        <f>STDEV(C1281:C1300)*SQRT(252)</f>
        <v/>
      </c>
      <c r="E1300" s="32" t="n">
        <v>107.74</v>
      </c>
      <c r="F1300" s="19">
        <f>IF(OR(E1300="",E1299=""),"",LN(E1300/E1299))</f>
        <v/>
      </c>
      <c r="G1300" s="33" t="n">
        <v>8.278499999999999</v>
      </c>
      <c r="H1300" s="19">
        <f>IF(OR(G1300="",G1299=""),"",LN(G1300/G1299))</f>
        <v/>
      </c>
      <c r="I1300" s="32" t="n"/>
      <c r="J1300" s="32" t="n">
        <v>21.5</v>
      </c>
      <c r="K1300" s="32" t="n">
        <v>6.42</v>
      </c>
      <c r="L1300" s="32" t="n"/>
      <c r="M1300" s="32" t="n">
        <v>1120.9</v>
      </c>
      <c r="N1300" s="32" t="n">
        <v>6.99</v>
      </c>
      <c r="O1300" s="32" t="n"/>
    </row>
    <row r="1301">
      <c r="A1301" s="31" t="n">
        <v>36592</v>
      </c>
      <c r="B1301" s="32" t="n">
        <v>1118.7</v>
      </c>
      <c r="C1301" s="19">
        <f>IF(OR(B1301="",B1300=""),"",LN(B1301/B1300))</f>
        <v/>
      </c>
      <c r="D1301" s="16">
        <f>STDEV(C1282:C1301)*SQRT(252)</f>
        <v/>
      </c>
      <c r="E1301" s="32" t="n">
        <v>106.2</v>
      </c>
      <c r="F1301" s="19">
        <f>IF(OR(E1301="",E1300=""),"",LN(E1301/E1300))</f>
        <v/>
      </c>
      <c r="G1301" s="33" t="n">
        <v>8.2784</v>
      </c>
      <c r="H1301" s="19">
        <f>IF(OR(G1301="",G1300=""),"",LN(G1301/G1300))</f>
        <v/>
      </c>
      <c r="I1301" s="32" t="n"/>
      <c r="J1301" s="32" t="n">
        <v>24.31</v>
      </c>
      <c r="K1301" s="32" t="n">
        <v>6.39</v>
      </c>
      <c r="L1301" s="32" t="n"/>
      <c r="M1301" s="32" t="n">
        <v>1120.1</v>
      </c>
      <c r="N1301" s="32" t="n">
        <v>7</v>
      </c>
      <c r="O1301" s="32" t="n"/>
    </row>
    <row r="1302">
      <c r="A1302" s="31" t="n">
        <v>36593</v>
      </c>
      <c r="B1302" s="32" t="n">
        <v>1119.2</v>
      </c>
      <c r="C1302" s="19">
        <f>IF(OR(B1302="",B1301=""),"",LN(B1302/B1301))</f>
        <v/>
      </c>
      <c r="D1302" s="16">
        <f>STDEV(C1283:C1302)*SQRT(252)</f>
        <v/>
      </c>
      <c r="E1302" s="32" t="n">
        <v>106.89</v>
      </c>
      <c r="F1302" s="19">
        <f>IF(OR(E1302="",E1301=""),"",LN(E1302/E1301))</f>
        <v/>
      </c>
      <c r="G1302" s="33" t="n">
        <v>8.278600000000001</v>
      </c>
      <c r="H1302" s="19">
        <f>IF(OR(G1302="",G1301=""),"",LN(G1302/G1301))</f>
        <v/>
      </c>
      <c r="I1302" s="32" t="n"/>
      <c r="J1302" s="32" t="n">
        <v>23.82</v>
      </c>
      <c r="K1302" s="32" t="n">
        <v>6.38</v>
      </c>
      <c r="L1302" s="32" t="n"/>
      <c r="M1302" s="32" t="n">
        <v>1117.4</v>
      </c>
      <c r="N1302" s="32" t="n">
        <v>6.99</v>
      </c>
      <c r="O1302" s="32" t="n"/>
    </row>
    <row r="1303">
      <c r="A1303" s="31" t="n">
        <v>36594</v>
      </c>
      <c r="B1303" s="32" t="n">
        <v>1123</v>
      </c>
      <c r="C1303" s="19">
        <f>IF(OR(B1303="",B1302=""),"",LN(B1303/B1302))</f>
        <v/>
      </c>
      <c r="D1303" s="16">
        <f>STDEV(C1284:C1303)*SQRT(252)</f>
        <v/>
      </c>
      <c r="E1303" s="32" t="n">
        <v>106.45</v>
      </c>
      <c r="F1303" s="19">
        <f>IF(OR(E1303="",E1302=""),"",LN(E1303/E1302))</f>
        <v/>
      </c>
      <c r="G1303" s="33" t="n">
        <v>8.278700000000001</v>
      </c>
      <c r="H1303" s="19">
        <f>IF(OR(G1303="",G1302=""),"",LN(G1303/G1302))</f>
        <v/>
      </c>
      <c r="I1303" s="32" t="n"/>
      <c r="J1303" s="32" t="n">
        <v>22.21</v>
      </c>
      <c r="K1303" s="32" t="n">
        <v>6.35</v>
      </c>
      <c r="L1303" s="32" t="n"/>
      <c r="M1303" s="32" t="n">
        <v>1120.1</v>
      </c>
      <c r="N1303" s="32" t="n">
        <v>6.99</v>
      </c>
      <c r="O1303" s="32" t="n"/>
    </row>
    <row r="1304">
      <c r="A1304" s="31" t="n">
        <v>36595</v>
      </c>
      <c r="B1304" s="32" t="n">
        <v>1120.2</v>
      </c>
      <c r="C1304" s="19">
        <f>IF(OR(B1304="",B1303=""),"",LN(B1304/B1303))</f>
        <v/>
      </c>
      <c r="D1304" s="16">
        <f>STDEV(C1285:C1304)*SQRT(252)</f>
        <v/>
      </c>
      <c r="E1304" s="32" t="n">
        <v>106.27</v>
      </c>
      <c r="F1304" s="19">
        <f>IF(OR(E1304="",E1303=""),"",LN(E1304/E1303))</f>
        <v/>
      </c>
      <c r="G1304" s="33" t="n">
        <v>8.278499999999999</v>
      </c>
      <c r="H1304" s="19">
        <f>IF(OR(G1304="",G1303=""),"",LN(G1304/G1303))</f>
        <v/>
      </c>
      <c r="I1304" s="32" t="n"/>
      <c r="J1304" s="32" t="n">
        <v>21.24</v>
      </c>
      <c r="K1304" s="32" t="n">
        <v>6.39</v>
      </c>
      <c r="L1304" s="32" t="n"/>
      <c r="M1304" s="32" t="n">
        <v>1120.3</v>
      </c>
      <c r="N1304" s="32" t="n">
        <v>6.99</v>
      </c>
      <c r="O1304" s="32" t="n"/>
    </row>
    <row r="1305">
      <c r="A1305" s="31" t="n">
        <v>36598</v>
      </c>
      <c r="B1305" s="32" t="n">
        <v>1121</v>
      </c>
      <c r="C1305" s="19">
        <f>IF(OR(B1305="",B1304=""),"",LN(B1305/B1304))</f>
        <v/>
      </c>
      <c r="D1305" s="16">
        <f>STDEV(C1286:C1305)*SQRT(252)</f>
        <v/>
      </c>
      <c r="E1305" s="32" t="n">
        <v>105.32</v>
      </c>
      <c r="F1305" s="19">
        <f>IF(OR(E1305="",E1304=""),"",LN(E1305/E1304))</f>
        <v/>
      </c>
      <c r="G1305" s="33" t="n">
        <v>8.2781</v>
      </c>
      <c r="H1305" s="19">
        <f>IF(OR(G1305="",G1304=""),"",LN(G1305/G1304))</f>
        <v/>
      </c>
      <c r="I1305" s="32" t="n"/>
      <c r="J1305" s="32" t="n">
        <v>22.85</v>
      </c>
      <c r="K1305" s="32" t="n">
        <v>6.36</v>
      </c>
      <c r="L1305" s="32" t="n"/>
      <c r="M1305" s="32" t="n">
        <v>1119.6</v>
      </c>
      <c r="N1305" s="32" t="n">
        <v>6.99</v>
      </c>
      <c r="O1305" s="32" t="n"/>
    </row>
    <row r="1306">
      <c r="A1306" s="31" t="n">
        <v>36599</v>
      </c>
      <c r="B1306" s="32" t="n">
        <v>1118.4</v>
      </c>
      <c r="C1306" s="19">
        <f>IF(OR(B1306="",B1305=""),"",LN(B1306/B1305))</f>
        <v/>
      </c>
      <c r="D1306" s="16">
        <f>STDEV(C1287:C1306)*SQRT(252)</f>
        <v/>
      </c>
      <c r="E1306" s="32" t="n">
        <v>104.85</v>
      </c>
      <c r="F1306" s="19">
        <f>IF(OR(E1306="",E1305=""),"",LN(E1306/E1305))</f>
        <v/>
      </c>
      <c r="G1306" s="33" t="n">
        <v>8.278</v>
      </c>
      <c r="H1306" s="19">
        <f>IF(OR(G1306="",G1305=""),"",LN(G1306/G1305))</f>
        <v/>
      </c>
      <c r="I1306" s="32" t="n"/>
      <c r="J1306" s="32" t="n">
        <v>24.41</v>
      </c>
      <c r="K1306" s="32" t="n">
        <v>6.31</v>
      </c>
      <c r="L1306" s="32" t="n"/>
      <c r="M1306" s="32" t="n">
        <v>1120.8</v>
      </c>
      <c r="N1306" s="32" t="n">
        <v>6.99</v>
      </c>
      <c r="O1306" s="32" t="n"/>
    </row>
    <row r="1307">
      <c r="A1307" s="31" t="n">
        <v>36600</v>
      </c>
      <c r="B1307" s="32" t="n">
        <v>1118.5</v>
      </c>
      <c r="C1307" s="19">
        <f>IF(OR(B1307="",B1306=""),"",LN(B1307/B1306))</f>
        <v/>
      </c>
      <c r="D1307" s="16">
        <f>STDEV(C1288:C1307)*SQRT(252)</f>
        <v/>
      </c>
      <c r="E1307" s="32" t="n">
        <v>105.58</v>
      </c>
      <c r="F1307" s="19">
        <f>IF(OR(E1307="",E1306=""),"",LN(E1307/E1306))</f>
        <v/>
      </c>
      <c r="G1307" s="33" t="n">
        <v>8.277799999999999</v>
      </c>
      <c r="H1307" s="19">
        <f>IF(OR(G1307="",G1306=""),"",LN(G1307/G1306))</f>
        <v/>
      </c>
      <c r="I1307" s="32" t="n"/>
      <c r="J1307" s="32" t="n">
        <v>22.34</v>
      </c>
      <c r="K1307" s="32" t="n">
        <v>6.29</v>
      </c>
      <c r="L1307" s="32" t="n"/>
      <c r="M1307" s="32" t="n">
        <v>1120.1</v>
      </c>
      <c r="N1307" s="32" t="n">
        <v>7</v>
      </c>
      <c r="O1307" s="32" t="n"/>
    </row>
    <row r="1308">
      <c r="A1308" s="31" t="n">
        <v>36601</v>
      </c>
      <c r="B1308" s="32" t="n">
        <v>1118</v>
      </c>
      <c r="C1308" s="19">
        <f>IF(OR(B1308="",B1307=""),"",LN(B1308/B1307))</f>
        <v/>
      </c>
      <c r="D1308" s="16">
        <f>STDEV(C1289:C1308)*SQRT(252)</f>
        <v/>
      </c>
      <c r="E1308" s="32" t="n">
        <v>105.63</v>
      </c>
      <c r="F1308" s="19">
        <f>IF(OR(E1308="",E1307=""),"",LN(E1308/E1307))</f>
        <v/>
      </c>
      <c r="G1308" s="33" t="n">
        <v>8.277699999999999</v>
      </c>
      <c r="H1308" s="19">
        <f>IF(OR(G1308="",G1307=""),"",LN(G1308/G1307))</f>
        <v/>
      </c>
      <c r="I1308" s="32" t="n"/>
      <c r="J1308" s="32" t="n">
        <v>20.77</v>
      </c>
      <c r="K1308" s="32" t="n">
        <v>6.26</v>
      </c>
      <c r="L1308" s="32" t="n"/>
      <c r="M1308" s="32" t="n">
        <v>1118</v>
      </c>
      <c r="N1308" s="32" t="n">
        <v>7</v>
      </c>
      <c r="O1308" s="32" t="n"/>
    </row>
    <row r="1309">
      <c r="A1309" s="31" t="n">
        <v>36602</v>
      </c>
      <c r="B1309" s="32" t="n">
        <v>1117.3</v>
      </c>
      <c r="C1309" s="19">
        <f>IF(OR(B1309="",B1308=""),"",LN(B1309/B1308))</f>
        <v/>
      </c>
      <c r="D1309" s="16">
        <f>STDEV(C1290:C1309)*SQRT(252)</f>
        <v/>
      </c>
      <c r="E1309" s="32" t="n">
        <v>106.1</v>
      </c>
      <c r="F1309" s="19">
        <f>IF(OR(E1309="",E1308=""),"",LN(E1309/E1308))</f>
        <v/>
      </c>
      <c r="G1309" s="33" t="n">
        <v>8.278499999999999</v>
      </c>
      <c r="H1309" s="19">
        <f>IF(OR(G1309="",G1308=""),"",LN(G1309/G1308))</f>
        <v/>
      </c>
      <c r="I1309" s="32" t="n"/>
      <c r="J1309" s="32" t="n">
        <v>22.37</v>
      </c>
      <c r="K1309" s="32" t="n">
        <v>6.2</v>
      </c>
      <c r="L1309" s="32" t="n"/>
      <c r="M1309" s="32" t="n">
        <v>1117.6</v>
      </c>
      <c r="N1309" s="32" t="n">
        <v>7</v>
      </c>
      <c r="O1309" s="32" t="n"/>
    </row>
    <row r="1310">
      <c r="A1310" s="31" t="n">
        <v>36605</v>
      </c>
      <c r="B1310" s="32" t="n">
        <v>1118.18</v>
      </c>
      <c r="C1310" s="19">
        <f>IF(OR(B1310="",B1309=""),"",LN(B1310/B1309))</f>
        <v/>
      </c>
      <c r="D1310" s="16">
        <f>STDEV(C1291:C1310)*SQRT(252)</f>
        <v/>
      </c>
      <c r="E1310" s="32" t="n">
        <v>106.5</v>
      </c>
      <c r="F1310" s="19">
        <f>IF(OR(E1310="",E1309=""),"",LN(E1310/E1309))</f>
        <v/>
      </c>
      <c r="G1310" s="33" t="n">
        <v>8.278600000000001</v>
      </c>
      <c r="H1310" s="19">
        <f>IF(OR(G1310="",G1309=""),"",LN(G1310/G1309))</f>
        <v/>
      </c>
      <c r="I1310" s="32" t="n"/>
      <c r="J1310" s="32" t="n">
        <v>22.96</v>
      </c>
      <c r="K1310" s="32" t="n">
        <v>6.18</v>
      </c>
      <c r="L1310" s="32" t="n"/>
      <c r="M1310" s="32" t="n">
        <v>1117.8</v>
      </c>
      <c r="N1310" s="32" t="n">
        <v>7</v>
      </c>
      <c r="O1310" s="32" t="n"/>
    </row>
    <row r="1311">
      <c r="A1311" s="31" t="n">
        <v>36606</v>
      </c>
      <c r="B1311" s="32" t="n">
        <v>1117</v>
      </c>
      <c r="C1311" s="19">
        <f>IF(OR(B1311="",B1310=""),"",LN(B1311/B1310))</f>
        <v/>
      </c>
      <c r="D1311" s="16">
        <f>STDEV(C1292:C1311)*SQRT(252)</f>
        <v/>
      </c>
      <c r="E1311" s="32" t="n">
        <v>106.91</v>
      </c>
      <c r="F1311" s="19">
        <f>IF(OR(E1311="",E1310=""),"",LN(E1311/E1310))</f>
        <v/>
      </c>
      <c r="G1311" s="33" t="n">
        <v>8.2783</v>
      </c>
      <c r="H1311" s="19">
        <f>IF(OR(G1311="",G1310=""),"",LN(G1311/G1310))</f>
        <v/>
      </c>
      <c r="I1311" s="32" t="n"/>
      <c r="J1311" s="32" t="n">
        <v>21.7</v>
      </c>
      <c r="K1311" s="32" t="n">
        <v>6.13</v>
      </c>
      <c r="L1311" s="32" t="n"/>
      <c r="M1311" s="32" t="n">
        <v>1118</v>
      </c>
      <c r="N1311" s="32" t="n">
        <v>7</v>
      </c>
      <c r="O1311" s="32" t="n"/>
    </row>
    <row r="1312">
      <c r="A1312" s="31" t="n">
        <v>36607</v>
      </c>
      <c r="B1312" s="32" t="n">
        <v>1113</v>
      </c>
      <c r="C1312" s="19">
        <f>IF(OR(B1312="",B1311=""),"",LN(B1312/B1311))</f>
        <v/>
      </c>
      <c r="D1312" s="16">
        <f>STDEV(C1293:C1312)*SQRT(252)</f>
        <v/>
      </c>
      <c r="E1312" s="32" t="n">
        <v>106.77</v>
      </c>
      <c r="F1312" s="19">
        <f>IF(OR(E1312="",E1311=""),"",LN(E1312/E1311))</f>
        <v/>
      </c>
      <c r="G1312" s="33" t="n">
        <v>8.2783</v>
      </c>
      <c r="H1312" s="19">
        <f>IF(OR(G1312="",G1311=""),"",LN(G1312/G1311))</f>
        <v/>
      </c>
      <c r="I1312" s="32" t="n"/>
      <c r="J1312" s="32" t="n">
        <v>21.49</v>
      </c>
      <c r="K1312" s="32" t="n">
        <v>6.13</v>
      </c>
      <c r="L1312" s="32" t="n"/>
      <c r="M1312" s="32" t="n">
        <v>1117.8</v>
      </c>
      <c r="N1312" s="32" t="n">
        <v>7</v>
      </c>
      <c r="O1312" s="32" t="n"/>
    </row>
    <row r="1313">
      <c r="A1313" s="31" t="n">
        <v>36608</v>
      </c>
      <c r="B1313" s="32" t="n">
        <v>1110</v>
      </c>
      <c r="C1313" s="19">
        <f>IF(OR(B1313="",B1312=""),"",LN(B1313/B1312))</f>
        <v/>
      </c>
      <c r="D1313" s="16">
        <f>STDEV(C1294:C1313)*SQRT(252)</f>
        <v/>
      </c>
      <c r="E1313" s="32" t="n">
        <v>107.45</v>
      </c>
      <c r="F1313" s="19">
        <f>IF(OR(E1313="",E1312=""),"",LN(E1313/E1312))</f>
        <v/>
      </c>
      <c r="G1313" s="33" t="n">
        <v>8.278700000000001</v>
      </c>
      <c r="H1313" s="19">
        <f>IF(OR(G1313="",G1312=""),"",LN(G1313/G1312))</f>
        <v/>
      </c>
      <c r="I1313" s="32" t="n"/>
      <c r="J1313" s="32" t="n">
        <v>22.26</v>
      </c>
      <c r="K1313" s="32" t="n">
        <v>6.08</v>
      </c>
      <c r="L1313" s="32" t="n"/>
      <c r="M1313" s="32" t="n">
        <v>1114.6</v>
      </c>
      <c r="N1313" s="32" t="n">
        <v>7</v>
      </c>
      <c r="O1313" s="32" t="n"/>
    </row>
    <row r="1314">
      <c r="A1314" s="31" t="n">
        <v>36609</v>
      </c>
      <c r="B1314" s="32" t="n">
        <v>1108.7</v>
      </c>
      <c r="C1314" s="19">
        <f>IF(OR(B1314="",B1313=""),"",LN(B1314/B1313))</f>
        <v/>
      </c>
      <c r="D1314" s="16">
        <f>STDEV(C1295:C1314)*SQRT(252)</f>
        <v/>
      </c>
      <c r="E1314" s="32" t="n">
        <v>107.25</v>
      </c>
      <c r="F1314" s="19">
        <f>IF(OR(E1314="",E1313=""),"",LN(E1314/E1313))</f>
        <v/>
      </c>
      <c r="G1314" s="33" t="n">
        <v>8.2789</v>
      </c>
      <c r="H1314" s="19">
        <f>IF(OR(G1314="",G1313=""),"",LN(G1314/G1313))</f>
        <v/>
      </c>
      <c r="I1314" s="32" t="n"/>
      <c r="J1314" s="32" t="n">
        <v>23.31</v>
      </c>
      <c r="K1314" s="32" t="n">
        <v>6.2</v>
      </c>
      <c r="L1314" s="32" t="n"/>
      <c r="M1314" s="32" t="n">
        <v>1112</v>
      </c>
      <c r="N1314" s="32" t="n">
        <v>7</v>
      </c>
      <c r="O1314" s="32" t="n"/>
    </row>
    <row r="1315">
      <c r="A1315" s="31" t="n">
        <v>36612</v>
      </c>
      <c r="B1315" s="32" t="n">
        <v>1112.1</v>
      </c>
      <c r="C1315" s="19">
        <f>IF(OR(B1315="",B1314=""),"",LN(B1315/B1314))</f>
        <v/>
      </c>
      <c r="D1315" s="16">
        <f>STDEV(C1296:C1315)*SQRT(252)</f>
        <v/>
      </c>
      <c r="E1315" s="32" t="n">
        <v>107.13</v>
      </c>
      <c r="F1315" s="19">
        <f>IF(OR(E1315="",E1314=""),"",LN(E1315/E1314))</f>
        <v/>
      </c>
      <c r="G1315" s="33" t="n">
        <v>8.279199999999999</v>
      </c>
      <c r="H1315" s="19">
        <f>IF(OR(G1315="",G1314=""),"",LN(G1315/G1314))</f>
        <v/>
      </c>
      <c r="I1315" s="32" t="n"/>
      <c r="J1315" s="32" t="n">
        <v>24.53</v>
      </c>
      <c r="K1315" s="32" t="n">
        <v>6.21</v>
      </c>
      <c r="L1315" s="32" t="n"/>
      <c r="M1315" s="32" t="n">
        <v>1108.7</v>
      </c>
      <c r="N1315" s="32" t="n">
        <v>7</v>
      </c>
      <c r="O1315" s="32" t="n"/>
    </row>
    <row r="1316">
      <c r="A1316" s="31" t="n">
        <v>36613</v>
      </c>
      <c r="B1316" s="32" t="n">
        <v>1112.5</v>
      </c>
      <c r="C1316" s="19">
        <f>IF(OR(B1316="",B1315=""),"",LN(B1316/B1315))</f>
        <v/>
      </c>
      <c r="D1316" s="16">
        <f>STDEV(C1297:C1316)*SQRT(252)</f>
        <v/>
      </c>
      <c r="E1316" s="32" t="n">
        <v>105.9</v>
      </c>
      <c r="F1316" s="19">
        <f>IF(OR(E1316="",E1315=""),"",LN(E1316/E1315))</f>
        <v/>
      </c>
      <c r="G1316" s="33" t="n">
        <v>8.279500000000001</v>
      </c>
      <c r="H1316" s="19">
        <f>IF(OR(G1316="",G1315=""),"",LN(G1316/G1315))</f>
        <v/>
      </c>
      <c r="I1316" s="32" t="n"/>
      <c r="J1316" s="32" t="n">
        <v>24.86</v>
      </c>
      <c r="K1316" s="32" t="n">
        <v>6.17</v>
      </c>
      <c r="L1316" s="32" t="n"/>
      <c r="M1316" s="32" t="n">
        <v>1110.2</v>
      </c>
      <c r="N1316" s="32" t="n">
        <v>7</v>
      </c>
      <c r="O1316" s="32" t="n"/>
    </row>
    <row r="1317">
      <c r="A1317" s="31" t="n">
        <v>36614</v>
      </c>
      <c r="B1317" s="32" t="n">
        <v>1109.4</v>
      </c>
      <c r="C1317" s="19">
        <f>IF(OR(B1317="",B1316=""),"",LN(B1317/B1316))</f>
        <v/>
      </c>
      <c r="D1317" s="16">
        <f>STDEV(C1298:C1317)*SQRT(252)</f>
        <v/>
      </c>
      <c r="E1317" s="32" t="n">
        <v>105.6</v>
      </c>
      <c r="F1317" s="19">
        <f>IF(OR(E1317="",E1316=""),"",LN(E1317/E1316))</f>
        <v/>
      </c>
      <c r="G1317" s="33" t="n">
        <v>8.2789</v>
      </c>
      <c r="H1317" s="19">
        <f>IF(OR(G1317="",G1316=""),"",LN(G1317/G1316))</f>
        <v/>
      </c>
      <c r="I1317" s="32" t="n"/>
      <c r="J1317" s="32" t="n">
        <v>24.1</v>
      </c>
      <c r="K1317" s="32" t="n">
        <v>6.18</v>
      </c>
      <c r="L1317" s="32" t="n"/>
      <c r="M1317" s="32" t="n">
        <v>1111.2</v>
      </c>
      <c r="N1317" s="32" t="n">
        <v>7</v>
      </c>
      <c r="O1317" s="32" t="n"/>
    </row>
    <row r="1318">
      <c r="A1318" s="31" t="n">
        <v>36615</v>
      </c>
      <c r="B1318" s="32" t="n">
        <v>1107.5</v>
      </c>
      <c r="C1318" s="19">
        <f>IF(OR(B1318="",B1317=""),"",LN(B1318/B1317))</f>
        <v/>
      </c>
      <c r="D1318" s="16">
        <f>STDEV(C1299:C1318)*SQRT(252)</f>
        <v/>
      </c>
      <c r="E1318" s="32" t="n">
        <v>105.53</v>
      </c>
      <c r="F1318" s="19">
        <f>IF(OR(E1318="",E1317=""),"",LN(E1318/E1317))</f>
        <v/>
      </c>
      <c r="G1318" s="33" t="n">
        <v>8.2788</v>
      </c>
      <c r="H1318" s="19">
        <f>IF(OR(G1318="",G1317=""),"",LN(G1318/G1317))</f>
        <v/>
      </c>
      <c r="I1318" s="32" t="n"/>
      <c r="J1318" s="32" t="n">
        <v>25.47</v>
      </c>
      <c r="K1318" s="32" t="n">
        <v>6.06</v>
      </c>
      <c r="L1318" s="32" t="n"/>
      <c r="M1318" s="32" t="n">
        <v>1111.4</v>
      </c>
      <c r="N1318" s="32" t="n">
        <v>7</v>
      </c>
      <c r="O1318" s="32" t="n"/>
    </row>
    <row r="1319">
      <c r="A1319" s="31" t="n">
        <v>36616</v>
      </c>
      <c r="B1319" s="32" t="n">
        <v>1105.5</v>
      </c>
      <c r="C1319" s="19">
        <f>IF(OR(B1319="",B1318=""),"",LN(B1319/B1318))</f>
        <v/>
      </c>
      <c r="D1319" s="16">
        <f>STDEV(C1300:C1319)*SQRT(252)</f>
        <v/>
      </c>
      <c r="E1319" s="32" t="n">
        <v>102.73</v>
      </c>
      <c r="F1319" s="19">
        <f>IF(OR(E1319="",E1318=""),"",LN(E1319/E1318))</f>
        <v/>
      </c>
      <c r="G1319" s="33" t="n">
        <v>8.278700000000001</v>
      </c>
      <c r="H1319" s="19">
        <f>IF(OR(G1319="",G1318=""),"",LN(G1319/G1318))</f>
        <v/>
      </c>
      <c r="I1319" s="32" t="n"/>
      <c r="J1319" s="32" t="n">
        <v>24.11</v>
      </c>
      <c r="K1319" s="32" t="n">
        <v>6.03</v>
      </c>
      <c r="L1319" s="32" t="n"/>
      <c r="M1319" s="32" t="n">
        <v>1108.3</v>
      </c>
      <c r="N1319" s="32" t="n">
        <v>7.01</v>
      </c>
      <c r="O1319" s="32" t="n"/>
    </row>
    <row r="1320">
      <c r="A1320" s="31" t="n">
        <v>36619</v>
      </c>
      <c r="B1320" s="32" t="n">
        <v>1113</v>
      </c>
      <c r="C1320" s="19">
        <f>IF(OR(B1320="",B1319=""),"",LN(B1320/B1319))</f>
        <v/>
      </c>
      <c r="D1320" s="16">
        <f>STDEV(C1301:C1320)*SQRT(252)</f>
        <v/>
      </c>
      <c r="E1320" s="32" t="n">
        <v>104.82</v>
      </c>
      <c r="F1320" s="19">
        <f>IF(OR(E1320="",E1319=""),"",LN(E1320/E1319))</f>
        <v/>
      </c>
      <c r="G1320" s="33" t="n">
        <v>8.278600000000001</v>
      </c>
      <c r="H1320" s="19">
        <f>IF(OR(G1320="",G1319=""),"",LN(G1320/G1319))</f>
        <v/>
      </c>
      <c r="I1320" s="32" t="n"/>
      <c r="J1320" s="32" t="n">
        <v>24.03</v>
      </c>
      <c r="K1320" s="32" t="n">
        <v>6</v>
      </c>
      <c r="L1320" s="32" t="n"/>
      <c r="M1320" s="32" t="n">
        <v>1106.4</v>
      </c>
      <c r="N1320" s="32" t="n">
        <v>7</v>
      </c>
      <c r="O1320" s="32" t="n"/>
    </row>
    <row r="1321">
      <c r="A1321" s="31" t="n">
        <v>36620</v>
      </c>
      <c r="B1321" s="32" t="n">
        <v>1114</v>
      </c>
      <c r="C1321" s="19">
        <f>IF(OR(B1321="",B1320=""),"",LN(B1321/B1320))</f>
        <v/>
      </c>
      <c r="D1321" s="16">
        <f>STDEV(C1302:C1321)*SQRT(252)</f>
        <v/>
      </c>
      <c r="E1321" s="32" t="n">
        <v>105.33</v>
      </c>
      <c r="F1321" s="19">
        <f>IF(OR(E1321="",E1320=""),"",LN(E1321/E1320))</f>
        <v/>
      </c>
      <c r="G1321" s="33" t="n">
        <v>8.2791</v>
      </c>
      <c r="H1321" s="19">
        <f>IF(OR(G1321="",G1320=""),"",LN(G1321/G1320))</f>
        <v/>
      </c>
      <c r="I1321" s="32" t="n"/>
      <c r="J1321" s="32" t="n">
        <v>27.12</v>
      </c>
      <c r="K1321" s="32" t="n">
        <v>5.9</v>
      </c>
      <c r="L1321" s="32" t="n"/>
      <c r="M1321" s="32" t="n">
        <v>1111.2</v>
      </c>
      <c r="N1321" s="32" t="n">
        <v>7</v>
      </c>
      <c r="O1321" s="32" t="n"/>
    </row>
    <row r="1322">
      <c r="A1322" s="31" t="n">
        <v>36621</v>
      </c>
      <c r="B1322" s="32" t="n">
        <v>1115.5</v>
      </c>
      <c r="C1322" s="19">
        <f>IF(OR(B1322="",B1321=""),"",LN(B1322/B1321))</f>
        <v/>
      </c>
      <c r="D1322" s="16">
        <f>STDEV(C1303:C1322)*SQRT(252)</f>
        <v/>
      </c>
      <c r="E1322" s="32" t="n">
        <v>105</v>
      </c>
      <c r="F1322" s="19">
        <f>IF(OR(E1322="",E1321=""),"",LN(E1322/E1321))</f>
        <v/>
      </c>
      <c r="G1322" s="33" t="n">
        <v>8.279500000000001</v>
      </c>
      <c r="H1322" s="19">
        <f>IF(OR(G1322="",G1321=""),"",LN(G1322/G1321))</f>
        <v/>
      </c>
      <c r="I1322" s="32" t="n"/>
      <c r="J1322" s="32" t="n">
        <v>28.41</v>
      </c>
      <c r="K1322" s="32" t="n">
        <v>5.9</v>
      </c>
      <c r="L1322" s="32" t="n"/>
      <c r="M1322" s="32" t="n"/>
      <c r="N1322" s="32" t="n"/>
      <c r="O1322" s="32" t="n"/>
    </row>
    <row r="1323">
      <c r="A1323" s="31" t="n">
        <v>36622</v>
      </c>
      <c r="B1323" s="32" t="n">
        <v>1112</v>
      </c>
      <c r="C1323" s="19">
        <f>IF(OR(B1323="",B1322=""),"",LN(B1323/B1322))</f>
        <v/>
      </c>
      <c r="D1323" s="16">
        <f>STDEV(C1304:C1323)*SQRT(252)</f>
        <v/>
      </c>
      <c r="E1323" s="32" t="n">
        <v>104.78</v>
      </c>
      <c r="F1323" s="19">
        <f>IF(OR(E1323="",E1322=""),"",LN(E1323/E1322))</f>
        <v/>
      </c>
      <c r="G1323" s="33" t="n">
        <v>8.279500000000001</v>
      </c>
      <c r="H1323" s="19">
        <f>IF(OR(G1323="",G1322=""),"",LN(G1323/G1322))</f>
        <v/>
      </c>
      <c r="I1323" s="32" t="n"/>
      <c r="J1323" s="32" t="n">
        <v>27.15</v>
      </c>
      <c r="K1323" s="32" t="n">
        <v>5.93</v>
      </c>
      <c r="L1323" s="32" t="n"/>
      <c r="M1323" s="32" t="n">
        <v>1113.2</v>
      </c>
      <c r="N1323" s="32" t="n">
        <v>7</v>
      </c>
      <c r="O1323" s="32" t="n"/>
    </row>
    <row r="1324">
      <c r="A1324" s="31" t="n">
        <v>36623</v>
      </c>
      <c r="B1324" s="32" t="n">
        <v>1107.5</v>
      </c>
      <c r="C1324" s="19">
        <f>IF(OR(B1324="",B1323=""),"",LN(B1324/B1323))</f>
        <v/>
      </c>
      <c r="D1324" s="16">
        <f>STDEV(C1305:C1324)*SQRT(252)</f>
        <v/>
      </c>
      <c r="E1324" s="32" t="n">
        <v>105.33</v>
      </c>
      <c r="F1324" s="19">
        <f>IF(OR(E1324="",E1323=""),"",LN(E1324/E1323))</f>
        <v/>
      </c>
      <c r="G1324" s="33" t="n">
        <v>8.279500000000001</v>
      </c>
      <c r="H1324" s="19">
        <f>IF(OR(G1324="",G1323=""),"",LN(G1324/G1323))</f>
        <v/>
      </c>
      <c r="I1324" s="32" t="n"/>
      <c r="J1324" s="32" t="n">
        <v>24.39</v>
      </c>
      <c r="K1324" s="32" t="n">
        <v>5.86</v>
      </c>
      <c r="L1324" s="32" t="n"/>
      <c r="M1324" s="32" t="n">
        <v>1113.1</v>
      </c>
      <c r="N1324" s="32" t="n">
        <v>7</v>
      </c>
      <c r="O1324" s="32" t="n"/>
    </row>
    <row r="1325">
      <c r="A1325" s="31" t="n">
        <v>36626</v>
      </c>
      <c r="B1325" s="32" t="n">
        <v>1110.5</v>
      </c>
      <c r="C1325" s="19">
        <f>IF(OR(B1325="",B1324=""),"",LN(B1325/B1324))</f>
        <v/>
      </c>
      <c r="D1325" s="16">
        <f>STDEV(C1306:C1325)*SQRT(252)</f>
        <v/>
      </c>
      <c r="E1325" s="32" t="n">
        <v>106.37</v>
      </c>
      <c r="F1325" s="19">
        <f>IF(OR(E1325="",E1324=""),"",LN(E1325/E1324))</f>
        <v/>
      </c>
      <c r="G1325" s="33" t="n">
        <v>8.2798</v>
      </c>
      <c r="H1325" s="19">
        <f>IF(OR(G1325="",G1324=""),"",LN(G1325/G1324))</f>
        <v/>
      </c>
      <c r="I1325" s="32" t="n"/>
      <c r="J1325" s="32" t="n">
        <v>25.99</v>
      </c>
      <c r="K1325" s="32" t="n">
        <v>5.8</v>
      </c>
      <c r="L1325" s="32" t="n"/>
      <c r="M1325" s="32" t="n">
        <v>1109.6</v>
      </c>
      <c r="N1325" s="32" t="n">
        <v>7.01</v>
      </c>
      <c r="O1325" s="32" t="n"/>
    </row>
    <row r="1326">
      <c r="A1326" s="31" t="n">
        <v>36627</v>
      </c>
      <c r="B1326" s="32" t="n">
        <v>1110</v>
      </c>
      <c r="C1326" s="19">
        <f>IF(OR(B1326="",B1325=""),"",LN(B1326/B1325))</f>
        <v/>
      </c>
      <c r="D1326" s="16">
        <f>STDEV(C1307:C1326)*SQRT(252)</f>
        <v/>
      </c>
      <c r="E1326" s="32" t="n">
        <v>106.95</v>
      </c>
      <c r="F1326" s="19">
        <f>IF(OR(E1326="",E1325=""),"",LN(E1326/E1325))</f>
        <v/>
      </c>
      <c r="G1326" s="33" t="n">
        <v>8.2791</v>
      </c>
      <c r="H1326" s="19">
        <f>IF(OR(G1326="",G1325=""),"",LN(G1326/G1325))</f>
        <v/>
      </c>
      <c r="I1326" s="32" t="n"/>
      <c r="J1326" s="32" t="n">
        <v>27.25</v>
      </c>
      <c r="K1326" s="32" t="n">
        <v>5.89</v>
      </c>
      <c r="L1326" s="32" t="n"/>
      <c r="M1326" s="32" t="n">
        <v>1107.8</v>
      </c>
      <c r="N1326" s="32" t="n">
        <v>7</v>
      </c>
      <c r="O1326" s="32" t="n"/>
    </row>
    <row r="1327">
      <c r="A1327" s="31" t="n">
        <v>36628</v>
      </c>
      <c r="B1327" s="32" t="n">
        <v>1108.5</v>
      </c>
      <c r="C1327" s="19">
        <f>IF(OR(B1327="",B1326=""),"",LN(B1327/B1326))</f>
        <v/>
      </c>
      <c r="D1327" s="16">
        <f>STDEV(C1308:C1327)*SQRT(252)</f>
        <v/>
      </c>
      <c r="E1327" s="32" t="n">
        <v>105.86</v>
      </c>
      <c r="F1327" s="19">
        <f>IF(OR(E1327="",E1326=""),"",LN(E1327/E1326))</f>
        <v/>
      </c>
      <c r="G1327" s="33" t="n">
        <v>8.2796</v>
      </c>
      <c r="H1327" s="19">
        <f>IF(OR(G1327="",G1326=""),"",LN(G1327/G1326))</f>
        <v/>
      </c>
      <c r="I1327" s="32" t="n"/>
      <c r="J1327" s="32" t="n">
        <v>28.98</v>
      </c>
      <c r="K1327" s="32" t="n">
        <v>5.97</v>
      </c>
      <c r="L1327" s="32" t="n"/>
      <c r="M1327" s="32" t="n">
        <v>1109.4</v>
      </c>
      <c r="N1327" s="32" t="n">
        <v>7.02</v>
      </c>
      <c r="O1327" s="32" t="n"/>
    </row>
    <row r="1328">
      <c r="A1328" s="31" t="n">
        <v>36629</v>
      </c>
      <c r="B1328" s="32" t="n">
        <v>1107</v>
      </c>
      <c r="C1328" s="19">
        <f>IF(OR(B1328="",B1327=""),"",LN(B1328/B1327))</f>
        <v/>
      </c>
      <c r="D1328" s="16">
        <f>STDEV(C1309:C1328)*SQRT(252)</f>
        <v/>
      </c>
      <c r="E1328" s="32" t="n">
        <v>105.76</v>
      </c>
      <c r="F1328" s="19">
        <f>IF(OR(E1328="",E1327=""),"",LN(E1328/E1327))</f>
        <v/>
      </c>
      <c r="G1328" s="33" t="n">
        <v>8.279400000000001</v>
      </c>
      <c r="H1328" s="19">
        <f>IF(OR(G1328="",G1327=""),"",LN(G1328/G1327))</f>
        <v/>
      </c>
      <c r="I1328" s="32" t="n"/>
      <c r="J1328" s="32" t="n">
        <v>29.4</v>
      </c>
      <c r="K1328" s="32" t="n">
        <v>5.94</v>
      </c>
      <c r="L1328" s="32" t="n"/>
      <c r="M1328" s="32" t="n"/>
      <c r="N1328" s="32" t="n"/>
      <c r="O1328" s="32" t="n"/>
    </row>
    <row r="1329">
      <c r="A1329" s="31" t="n">
        <v>36630</v>
      </c>
      <c r="B1329" s="32" t="n">
        <v>1111.2</v>
      </c>
      <c r="C1329" s="19">
        <f>IF(OR(B1329="",B1328=""),"",LN(B1329/B1328))</f>
        <v/>
      </c>
      <c r="D1329" s="16">
        <f>STDEV(C1310:C1329)*SQRT(252)</f>
        <v/>
      </c>
      <c r="E1329" s="32" t="n">
        <v>105.12</v>
      </c>
      <c r="F1329" s="19">
        <f>IF(OR(E1329="",E1328=""),"",LN(E1329/E1328))</f>
        <v/>
      </c>
      <c r="G1329" s="33" t="n">
        <v>8.279400000000001</v>
      </c>
      <c r="H1329" s="19">
        <f>IF(OR(G1329="",G1328=""),"",LN(G1329/G1328))</f>
        <v/>
      </c>
      <c r="I1329" s="32" t="n"/>
      <c r="J1329" s="32" t="n">
        <v>33.49</v>
      </c>
      <c r="K1329" s="32" t="n">
        <v>5.85</v>
      </c>
      <c r="L1329" s="32" t="n"/>
      <c r="M1329" s="32" t="n">
        <v>1109.4</v>
      </c>
      <c r="N1329" s="32" t="n">
        <v>7.05</v>
      </c>
      <c r="O1329" s="32" t="n"/>
    </row>
    <row r="1330">
      <c r="A1330" s="31" t="n">
        <v>36633</v>
      </c>
      <c r="B1330" s="32" t="n">
        <v>1113.8</v>
      </c>
      <c r="C1330" s="19">
        <f>IF(OR(B1330="",B1329=""),"",LN(B1330/B1329))</f>
        <v/>
      </c>
      <c r="D1330" s="16">
        <f>STDEV(C1311:C1330)*SQRT(252)</f>
        <v/>
      </c>
      <c r="E1330" s="32" t="n">
        <v>104.19</v>
      </c>
      <c r="F1330" s="19">
        <f>IF(OR(E1330="",E1329=""),"",LN(E1330/E1329))</f>
        <v/>
      </c>
      <c r="G1330" s="33" t="n">
        <v>8.279400000000001</v>
      </c>
      <c r="H1330" s="19">
        <f>IF(OR(G1330="",G1329=""),"",LN(G1330/G1329))</f>
        <v/>
      </c>
      <c r="I1330" s="32" t="n"/>
      <c r="J1330" s="32" t="n">
        <v>28.95</v>
      </c>
      <c r="K1330" s="32" t="n">
        <v>6.01</v>
      </c>
      <c r="L1330" s="32" t="n"/>
      <c r="M1330" s="32" t="n">
        <v>1109.9</v>
      </c>
      <c r="N1330" s="32" t="n">
        <v>7.09</v>
      </c>
      <c r="O1330" s="32" t="n"/>
    </row>
    <row r="1331">
      <c r="A1331" s="31" t="n">
        <v>36634</v>
      </c>
      <c r="B1331" s="32" t="n">
        <v>1110</v>
      </c>
      <c r="C1331" s="19">
        <f>IF(OR(B1331="",B1330=""),"",LN(B1331/B1330))</f>
        <v/>
      </c>
      <c r="D1331" s="16">
        <f>STDEV(C1312:C1331)*SQRT(252)</f>
        <v/>
      </c>
      <c r="E1331" s="32" t="n">
        <v>104.59</v>
      </c>
      <c r="F1331" s="19">
        <f>IF(OR(E1331="",E1330=""),"",LN(E1331/E1330))</f>
        <v/>
      </c>
      <c r="G1331" s="33" t="n">
        <v>8.279</v>
      </c>
      <c r="H1331" s="19">
        <f>IF(OR(G1331="",G1330=""),"",LN(G1331/G1330))</f>
        <v/>
      </c>
      <c r="I1331" s="32" t="n"/>
      <c r="J1331" s="32" t="n">
        <v>26.12</v>
      </c>
      <c r="K1331" s="32" t="n">
        <v>6.05</v>
      </c>
      <c r="L1331" s="32" t="n"/>
      <c r="M1331" s="32" t="n">
        <v>1114.8</v>
      </c>
      <c r="N1331" s="32" t="n">
        <v>7.1</v>
      </c>
      <c r="O1331" s="32" t="n"/>
    </row>
    <row r="1332">
      <c r="A1332" s="31" t="n">
        <v>36635</v>
      </c>
      <c r="B1332" s="32" t="n">
        <v>1109.5</v>
      </c>
      <c r="C1332" s="19">
        <f>IF(OR(B1332="",B1331=""),"",LN(B1332/B1331))</f>
        <v/>
      </c>
      <c r="D1332" s="16">
        <f>STDEV(C1313:C1332)*SQRT(252)</f>
        <v/>
      </c>
      <c r="E1332" s="32" t="n">
        <v>104.94</v>
      </c>
      <c r="F1332" s="19">
        <f>IF(OR(E1332="",E1331=""),"",LN(E1332/E1331))</f>
        <v/>
      </c>
      <c r="G1332" s="33" t="n">
        <v>8.279299999999999</v>
      </c>
      <c r="H1332" s="19">
        <f>IF(OR(G1332="",G1331=""),"",LN(G1332/G1331))</f>
        <v/>
      </c>
      <c r="I1332" s="32" t="n"/>
      <c r="J1332" s="32" t="n">
        <v>27.02</v>
      </c>
      <c r="K1332" s="32" t="n">
        <v>5.99</v>
      </c>
      <c r="L1332" s="32" t="n"/>
      <c r="M1332" s="32" t="n">
        <v>1110.5</v>
      </c>
      <c r="N1332" s="32" t="n">
        <v>7.1</v>
      </c>
      <c r="O1332" s="32" t="n"/>
    </row>
    <row r="1333">
      <c r="A1333" s="31" t="n">
        <v>36636</v>
      </c>
      <c r="B1333" s="32" t="n">
        <v>1109</v>
      </c>
      <c r="C1333" s="19">
        <f>IF(OR(B1333="",B1332=""),"",LN(B1333/B1332))</f>
        <v/>
      </c>
      <c r="D1333" s="16">
        <f>STDEV(C1314:C1333)*SQRT(252)</f>
        <v/>
      </c>
      <c r="E1333" s="32" t="n">
        <v>105.45</v>
      </c>
      <c r="F1333" s="19">
        <f>IF(OR(E1333="",E1332=""),"",LN(E1333/E1332))</f>
        <v/>
      </c>
      <c r="G1333" s="33" t="n">
        <v>8.2791</v>
      </c>
      <c r="H1333" s="19">
        <f>IF(OR(G1333="",G1332=""),"",LN(G1333/G1332))</f>
        <v/>
      </c>
      <c r="I1333" s="32" t="n"/>
      <c r="J1333" s="32" t="n">
        <v>25.85</v>
      </c>
      <c r="K1333" s="32" t="n">
        <v>5.99</v>
      </c>
      <c r="L1333" s="32" t="n"/>
      <c r="M1333" s="32" t="n">
        <v>1109.1</v>
      </c>
      <c r="N1333" s="32" t="n">
        <v>7.1</v>
      </c>
      <c r="O1333" s="32" t="n"/>
    </row>
    <row r="1334">
      <c r="A1334" s="31" t="n">
        <v>36637</v>
      </c>
      <c r="B1334" s="32" t="n">
        <v>1108.5</v>
      </c>
      <c r="C1334" s="19">
        <f>IF(OR(B1334="",B1333=""),"",LN(B1334/B1333))</f>
        <v/>
      </c>
      <c r="D1334" s="16">
        <f>STDEV(C1315:C1334)*SQRT(252)</f>
        <v/>
      </c>
      <c r="E1334" s="32" t="n">
        <v>105.88</v>
      </c>
      <c r="F1334" s="19">
        <f>IF(OR(E1334="",E1333=""),"",LN(E1334/E1333))</f>
        <v/>
      </c>
      <c r="G1334" s="33" t="n">
        <v>8.278499999999999</v>
      </c>
      <c r="H1334" s="19">
        <f>IF(OR(G1334="",G1333=""),"",LN(G1334/G1333))</f>
        <v/>
      </c>
      <c r="I1334" s="32" t="n"/>
      <c r="J1334" s="32" t="n"/>
      <c r="K1334" s="32" t="n"/>
      <c r="L1334" s="32" t="n"/>
      <c r="M1334" s="32" t="n">
        <v>1109.7</v>
      </c>
      <c r="N1334" s="32" t="n">
        <v>7.1</v>
      </c>
      <c r="O1334" s="32" t="n"/>
    </row>
    <row r="1335">
      <c r="A1335" s="31" t="n">
        <v>36640</v>
      </c>
      <c r="B1335" s="32" t="n">
        <v>1108.8</v>
      </c>
      <c r="C1335" s="19">
        <f>IF(OR(B1335="",B1334=""),"",LN(B1335/B1334))</f>
        <v/>
      </c>
      <c r="D1335" s="16">
        <f>STDEV(C1316:C1335)*SQRT(252)</f>
        <v/>
      </c>
      <c r="E1335" s="32" t="n">
        <v>105.66</v>
      </c>
      <c r="F1335" s="19">
        <f>IF(OR(E1335="",E1334=""),"",LN(E1335/E1334))</f>
        <v/>
      </c>
      <c r="G1335" s="33" t="n">
        <v>8.278600000000001</v>
      </c>
      <c r="H1335" s="19">
        <f>IF(OR(G1335="",G1334=""),"",LN(G1335/G1334))</f>
        <v/>
      </c>
      <c r="I1335" s="32" t="n"/>
      <c r="J1335" s="32" t="n">
        <v>27.37</v>
      </c>
      <c r="K1335" s="32" t="n">
        <v>6</v>
      </c>
      <c r="L1335" s="32" t="n"/>
      <c r="M1335" s="32" t="n">
        <v>1109.1</v>
      </c>
      <c r="N1335" s="32" t="n">
        <v>7.1</v>
      </c>
      <c r="O1335" s="32" t="n"/>
    </row>
    <row r="1336">
      <c r="A1336" s="31" t="n">
        <v>36641</v>
      </c>
      <c r="B1336" s="32" t="n">
        <v>1108.5</v>
      </c>
      <c r="C1336" s="19">
        <f>IF(OR(B1336="",B1335=""),"",LN(B1336/B1335))</f>
        <v/>
      </c>
      <c r="D1336" s="16">
        <f>STDEV(C1317:C1336)*SQRT(252)</f>
        <v/>
      </c>
      <c r="E1336" s="32" t="n">
        <v>105.71</v>
      </c>
      <c r="F1336" s="19">
        <f>IF(OR(E1336="",E1335=""),"",LN(E1336/E1335))</f>
        <v/>
      </c>
      <c r="G1336" s="33" t="n">
        <v>8.2791</v>
      </c>
      <c r="H1336" s="19">
        <f>IF(OR(G1336="",G1335=""),"",LN(G1336/G1335))</f>
        <v/>
      </c>
      <c r="I1336" s="32" t="n"/>
      <c r="J1336" s="32" t="n">
        <v>25.24</v>
      </c>
      <c r="K1336" s="32" t="n">
        <v>6.14</v>
      </c>
      <c r="L1336" s="32" t="n"/>
      <c r="M1336" s="32" t="n">
        <v>1108.4</v>
      </c>
      <c r="N1336" s="32" t="n">
        <v>7.1</v>
      </c>
      <c r="O1336" s="32" t="n"/>
    </row>
    <row r="1337">
      <c r="A1337" s="31" t="n">
        <v>36642</v>
      </c>
      <c r="B1337" s="32" t="n">
        <v>1108.1</v>
      </c>
      <c r="C1337" s="19">
        <f>IF(OR(B1337="",B1336=""),"",LN(B1337/B1336))</f>
        <v/>
      </c>
      <c r="D1337" s="16">
        <f>STDEV(C1318:C1337)*SQRT(252)</f>
        <v/>
      </c>
      <c r="E1337" s="32" t="n">
        <v>106.46</v>
      </c>
      <c r="F1337" s="19">
        <f>IF(OR(E1337="",E1336=""),"",LN(E1337/E1336))</f>
        <v/>
      </c>
      <c r="G1337" s="33" t="n">
        <v>8.279500000000001</v>
      </c>
      <c r="H1337" s="19">
        <f>IF(OR(G1337="",G1336=""),"",LN(G1337/G1336))</f>
        <v/>
      </c>
      <c r="I1337" s="32" t="n"/>
      <c r="J1337" s="32" t="n">
        <v>26.97</v>
      </c>
      <c r="K1337" s="32" t="n">
        <v>6.14</v>
      </c>
      <c r="L1337" s="32" t="n"/>
      <c r="M1337" s="32" t="n">
        <v>1108.7</v>
      </c>
      <c r="N1337" s="32" t="n">
        <v>7.1</v>
      </c>
      <c r="O1337" s="32" t="n"/>
    </row>
    <row r="1338">
      <c r="A1338" s="31" t="n">
        <v>36643</v>
      </c>
      <c r="B1338" s="32" t="n">
        <v>1111</v>
      </c>
      <c r="C1338" s="19">
        <f>IF(OR(B1338="",B1337=""),"",LN(B1338/B1337))</f>
        <v/>
      </c>
      <c r="D1338" s="16">
        <f>STDEV(C1319:C1338)*SQRT(252)</f>
        <v/>
      </c>
      <c r="E1338" s="32" t="n">
        <v>106.36</v>
      </c>
      <c r="F1338" s="19">
        <f>IF(OR(E1338="",E1337=""),"",LN(E1338/E1337))</f>
        <v/>
      </c>
      <c r="G1338" s="33" t="n">
        <v>8.2798</v>
      </c>
      <c r="H1338" s="19">
        <f>IF(OR(G1338="",G1337=""),"",LN(G1338/G1337))</f>
        <v/>
      </c>
      <c r="I1338" s="32" t="n"/>
      <c r="J1338" s="32" t="n">
        <v>26.19</v>
      </c>
      <c r="K1338" s="32" t="n">
        <v>6.23</v>
      </c>
      <c r="L1338" s="32" t="n"/>
      <c r="M1338" s="32" t="n">
        <v>1108.5</v>
      </c>
      <c r="N1338" s="32" t="n">
        <v>7.1</v>
      </c>
      <c r="O1338" s="32" t="n"/>
    </row>
    <row r="1339">
      <c r="A1339" s="31" t="n">
        <v>36644</v>
      </c>
      <c r="B1339" s="32" t="n">
        <v>1110</v>
      </c>
      <c r="C1339" s="19">
        <f>IF(OR(B1339="",B1338=""),"",LN(B1339/B1338))</f>
        <v/>
      </c>
      <c r="D1339" s="16">
        <f>STDEV(C1320:C1339)*SQRT(252)</f>
        <v/>
      </c>
      <c r="E1339" s="32" t="n">
        <v>107.98</v>
      </c>
      <c r="F1339" s="19">
        <f>IF(OR(E1339="",E1338=""),"",LN(E1339/E1338))</f>
        <v/>
      </c>
      <c r="G1339" s="33" t="n">
        <v>8.2799</v>
      </c>
      <c r="H1339" s="19">
        <f>IF(OR(G1339="",G1338=""),"",LN(G1339/G1338))</f>
        <v/>
      </c>
      <c r="I1339" s="32" t="n"/>
      <c r="J1339" s="32" t="n">
        <v>26.2</v>
      </c>
      <c r="K1339" s="32" t="n">
        <v>6.23</v>
      </c>
      <c r="L1339" s="32" t="n"/>
      <c r="M1339" s="32" t="n">
        <v>1110.4</v>
      </c>
      <c r="N1339" s="32" t="n">
        <v>7.1</v>
      </c>
      <c r="O1339" s="32" t="n"/>
    </row>
    <row r="1340">
      <c r="A1340" s="31" t="n">
        <v>36647</v>
      </c>
      <c r="B1340" s="32" t="n">
        <v>1110</v>
      </c>
      <c r="C1340" s="19">
        <f>IF(OR(B1340="",B1339=""),"",LN(B1340/B1339))</f>
        <v/>
      </c>
      <c r="D1340" s="16">
        <f>STDEV(C1321:C1340)*SQRT(252)</f>
        <v/>
      </c>
      <c r="E1340" s="32" t="n">
        <v>108.89</v>
      </c>
      <c r="F1340" s="19">
        <f>IF(OR(E1340="",E1339=""),"",LN(E1340/E1339))</f>
        <v/>
      </c>
      <c r="G1340" s="33" t="n">
        <v>8.2799</v>
      </c>
      <c r="H1340" s="19">
        <f>IF(OR(G1340="",G1339=""),"",LN(G1340/G1339))</f>
        <v/>
      </c>
      <c r="I1340" s="32" t="n"/>
      <c r="J1340" s="32" t="n">
        <v>25.88</v>
      </c>
      <c r="K1340" s="32" t="n">
        <v>6.29</v>
      </c>
      <c r="L1340" s="32" t="n"/>
      <c r="M1340" s="32" t="n"/>
      <c r="N1340" s="32" t="n"/>
      <c r="O1340" s="32" t="n"/>
    </row>
    <row r="1341">
      <c r="A1341" s="31" t="n">
        <v>36648</v>
      </c>
      <c r="B1341" s="32" t="n">
        <v>1110.1</v>
      </c>
      <c r="C1341" s="19">
        <f>IF(OR(B1341="",B1340=""),"",LN(B1341/B1340))</f>
        <v/>
      </c>
      <c r="D1341" s="16">
        <f>STDEV(C1322:C1341)*SQRT(252)</f>
        <v/>
      </c>
      <c r="E1341" s="32" t="n">
        <v>108.63</v>
      </c>
      <c r="F1341" s="19">
        <f>IF(OR(E1341="",E1340=""),"",LN(E1341/E1340))</f>
        <v/>
      </c>
      <c r="G1341" s="33" t="n">
        <v>8.2799</v>
      </c>
      <c r="H1341" s="19">
        <f>IF(OR(G1341="",G1340=""),"",LN(G1341/G1340))</f>
        <v/>
      </c>
      <c r="I1341" s="32" t="n"/>
      <c r="J1341" s="32" t="n">
        <v>28.5</v>
      </c>
      <c r="K1341" s="32" t="n">
        <v>6.32</v>
      </c>
      <c r="L1341" s="32" t="n"/>
      <c r="M1341" s="32" t="n">
        <v>1110.3</v>
      </c>
      <c r="N1341" s="32" t="n">
        <v>7.1</v>
      </c>
      <c r="O1341" s="32" t="n"/>
    </row>
    <row r="1342">
      <c r="A1342" s="31" t="n">
        <v>36649</v>
      </c>
      <c r="B1342" s="32" t="n">
        <v>1110</v>
      </c>
      <c r="C1342" s="19">
        <f>IF(OR(B1342="",B1341=""),"",LN(B1342/B1341))</f>
        <v/>
      </c>
      <c r="D1342" s="16">
        <f>STDEV(C1323:C1342)*SQRT(252)</f>
        <v/>
      </c>
      <c r="E1342" s="32" t="n">
        <v>109.14</v>
      </c>
      <c r="F1342" s="19">
        <f>IF(OR(E1342="",E1341=""),"",LN(E1342/E1341))</f>
        <v/>
      </c>
      <c r="G1342" s="33" t="n">
        <v>8.2799</v>
      </c>
      <c r="H1342" s="19">
        <f>IF(OR(G1342="",G1341=""),"",LN(G1342/G1341))</f>
        <v/>
      </c>
      <c r="I1342" s="32" t="n"/>
      <c r="J1342" s="32" t="n">
        <v>31.63</v>
      </c>
      <c r="K1342" s="32" t="n">
        <v>6.4</v>
      </c>
      <c r="L1342" s="32" t="n"/>
      <c r="M1342" s="32" t="n">
        <v>1110.3</v>
      </c>
      <c r="N1342" s="32" t="n">
        <v>7.1</v>
      </c>
      <c r="O1342" s="32" t="n"/>
    </row>
    <row r="1343">
      <c r="A1343" s="31" t="n">
        <v>36650</v>
      </c>
      <c r="B1343" s="32" t="n">
        <v>1111.5</v>
      </c>
      <c r="C1343" s="19">
        <f>IF(OR(B1343="",B1342=""),"",LN(B1343/B1342))</f>
        <v/>
      </c>
      <c r="D1343" s="16">
        <f>STDEV(C1324:C1343)*SQRT(252)</f>
        <v/>
      </c>
      <c r="E1343" s="32" t="n">
        <v>108.17</v>
      </c>
      <c r="F1343" s="19">
        <f>IF(OR(E1343="",E1342=""),"",LN(E1343/E1342))</f>
        <v/>
      </c>
      <c r="G1343" s="33" t="n">
        <v>8.2799</v>
      </c>
      <c r="H1343" s="19">
        <f>IF(OR(G1343="",G1342=""),"",LN(G1343/G1342))</f>
        <v/>
      </c>
      <c r="I1343" s="32" t="n"/>
      <c r="J1343" s="32" t="n">
        <v>30.77</v>
      </c>
      <c r="K1343" s="32" t="n">
        <v>6.46</v>
      </c>
      <c r="L1343" s="32" t="n"/>
      <c r="M1343" s="32" t="n">
        <v>1109.6</v>
      </c>
      <c r="N1343" s="32" t="n">
        <v>7.1</v>
      </c>
      <c r="O1343" s="32" t="n"/>
    </row>
    <row r="1344">
      <c r="A1344" s="31" t="n">
        <v>36651</v>
      </c>
      <c r="B1344" s="32" t="n">
        <v>1111</v>
      </c>
      <c r="C1344" s="19">
        <f>IF(OR(B1344="",B1343=""),"",LN(B1344/B1343))</f>
        <v/>
      </c>
      <c r="D1344" s="16">
        <f>STDEV(C1325:C1344)*SQRT(252)</f>
        <v/>
      </c>
      <c r="E1344" s="32" t="n">
        <v>108.53</v>
      </c>
      <c r="F1344" s="19">
        <f>IF(OR(E1344="",E1343=""),"",LN(E1344/E1343))</f>
        <v/>
      </c>
      <c r="G1344" s="33" t="n">
        <v>8.2799</v>
      </c>
      <c r="H1344" s="19">
        <f>IF(OR(G1344="",G1343=""),"",LN(G1344/G1343))</f>
        <v/>
      </c>
      <c r="I1344" s="32" t="n"/>
      <c r="J1344" s="32" t="n">
        <v>27.53</v>
      </c>
      <c r="K1344" s="32" t="n">
        <v>6.51</v>
      </c>
      <c r="L1344" s="32" t="n"/>
      <c r="M1344" s="32" t="n"/>
      <c r="N1344" s="32" t="n"/>
      <c r="O1344" s="32" t="n"/>
    </row>
    <row r="1345">
      <c r="A1345" s="31" t="n">
        <v>36654</v>
      </c>
      <c r="B1345" s="32" t="n">
        <v>1109.7</v>
      </c>
      <c r="C1345" s="19">
        <f>IF(OR(B1345="",B1344=""),"",LN(B1345/B1344))</f>
        <v/>
      </c>
      <c r="D1345" s="16">
        <f>STDEV(C1326:C1345)*SQRT(252)</f>
        <v/>
      </c>
      <c r="E1345" s="32" t="n">
        <v>109.03</v>
      </c>
      <c r="F1345" s="19">
        <f>IF(OR(E1345="",E1344=""),"",LN(E1345/E1344))</f>
        <v/>
      </c>
      <c r="G1345" s="33" t="n">
        <v>8.2798</v>
      </c>
      <c r="H1345" s="19">
        <f>IF(OR(G1345="",G1344=""),"",LN(G1345/G1344))</f>
        <v/>
      </c>
      <c r="I1345" s="32" t="n"/>
      <c r="J1345" s="32" t="n">
        <v>28.2</v>
      </c>
      <c r="K1345" s="32" t="n">
        <v>6.57</v>
      </c>
      <c r="L1345" s="32" t="n"/>
      <c r="M1345" s="32" t="n">
        <v>1111</v>
      </c>
      <c r="N1345" s="32" t="n">
        <v>7.1</v>
      </c>
      <c r="O1345" s="32" t="n"/>
    </row>
    <row r="1346">
      <c r="A1346" s="31" t="n">
        <v>36655</v>
      </c>
      <c r="B1346" s="32" t="n">
        <v>1109.5</v>
      </c>
      <c r="C1346" s="19">
        <f>IF(OR(B1346="",B1345=""),"",LN(B1346/B1345))</f>
        <v/>
      </c>
      <c r="D1346" s="16">
        <f>STDEV(C1327:C1346)*SQRT(252)</f>
        <v/>
      </c>
      <c r="E1346" s="32" t="n">
        <v>109.61</v>
      </c>
      <c r="F1346" s="19">
        <f>IF(OR(E1346="",E1345=""),"",LN(E1346/E1345))</f>
        <v/>
      </c>
      <c r="G1346" s="33" t="n">
        <v>8.279</v>
      </c>
      <c r="H1346" s="19">
        <f>IF(OR(G1346="",G1345=""),"",LN(G1346/G1345))</f>
        <v/>
      </c>
      <c r="I1346" s="32" t="n"/>
      <c r="J1346" s="32" t="n">
        <v>28.93</v>
      </c>
      <c r="K1346" s="32" t="n">
        <v>6.53</v>
      </c>
      <c r="L1346" s="32" t="n"/>
      <c r="M1346" s="32" t="n">
        <v>1109.8</v>
      </c>
      <c r="N1346" s="32" t="n">
        <v>7.11</v>
      </c>
      <c r="O1346" s="32" t="n"/>
    </row>
    <row r="1347">
      <c r="A1347" s="31" t="n">
        <v>36656</v>
      </c>
      <c r="B1347" s="32" t="n">
        <v>1109.2</v>
      </c>
      <c r="C1347" s="19">
        <f>IF(OR(B1347="",B1346=""),"",LN(B1347/B1346))</f>
        <v/>
      </c>
      <c r="D1347" s="16">
        <f>STDEV(C1328:C1347)*SQRT(252)</f>
        <v/>
      </c>
      <c r="E1347" s="32" t="n">
        <v>109.33</v>
      </c>
      <c r="F1347" s="19">
        <f>IF(OR(E1347="",E1346=""),"",LN(E1347/E1346))</f>
        <v/>
      </c>
      <c r="G1347" s="33" t="n">
        <v>8.278499999999999</v>
      </c>
      <c r="H1347" s="19">
        <f>IF(OR(G1347="",G1346=""),"",LN(G1347/G1346))</f>
        <v/>
      </c>
      <c r="I1347" s="32" t="n"/>
      <c r="J1347" s="32" t="n">
        <v>29.87</v>
      </c>
      <c r="K1347" s="32" t="n">
        <v>6.47</v>
      </c>
      <c r="L1347" s="32" t="n"/>
      <c r="M1347" s="32" t="n">
        <v>1109.6</v>
      </c>
      <c r="N1347" s="32" t="n">
        <v>7.12</v>
      </c>
      <c r="O1347" s="32" t="n"/>
    </row>
    <row r="1348">
      <c r="A1348" s="31" t="n">
        <v>36657</v>
      </c>
      <c r="B1348" s="32" t="n">
        <v>1113</v>
      </c>
      <c r="C1348" s="19">
        <f>IF(OR(B1348="",B1347=""),"",LN(B1348/B1347))</f>
        <v/>
      </c>
      <c r="D1348" s="16">
        <f>STDEV(C1329:C1348)*SQRT(252)</f>
        <v/>
      </c>
      <c r="E1348" s="32" t="n">
        <v>108.47</v>
      </c>
      <c r="F1348" s="19">
        <f>IF(OR(E1348="",E1347=""),"",LN(E1348/E1347))</f>
        <v/>
      </c>
      <c r="G1348" s="33" t="n">
        <v>8.2782</v>
      </c>
      <c r="H1348" s="19">
        <f>IF(OR(G1348="",G1347=""),"",LN(G1348/G1347))</f>
        <v/>
      </c>
      <c r="I1348" s="32" t="n"/>
      <c r="J1348" s="32" t="n">
        <v>27.76</v>
      </c>
      <c r="K1348" s="32" t="n">
        <v>6.43</v>
      </c>
      <c r="L1348" s="32" t="n"/>
      <c r="M1348" s="32" t="n"/>
      <c r="N1348" s="32" t="n"/>
      <c r="O1348" s="32" t="n"/>
    </row>
    <row r="1349">
      <c r="A1349" s="31" t="n">
        <v>36658</v>
      </c>
      <c r="B1349" s="32" t="n">
        <v>1113.5</v>
      </c>
      <c r="C1349" s="19">
        <f>IF(OR(B1349="",B1348=""),"",LN(B1349/B1348))</f>
        <v/>
      </c>
      <c r="D1349" s="16">
        <f>STDEV(C1330:C1349)*SQRT(252)</f>
        <v/>
      </c>
      <c r="E1349" s="32" t="n">
        <v>108.74</v>
      </c>
      <c r="F1349" s="19">
        <f>IF(OR(E1349="",E1348=""),"",LN(E1349/E1348))</f>
        <v/>
      </c>
      <c r="G1349" s="33" t="n">
        <v>8.277799999999999</v>
      </c>
      <c r="H1349" s="19">
        <f>IF(OR(G1349="",G1348=""),"",LN(G1349/G1348))</f>
        <v/>
      </c>
      <c r="I1349" s="32" t="n"/>
      <c r="J1349" s="32" t="n">
        <v>26.05</v>
      </c>
      <c r="K1349" s="32" t="n">
        <v>6.51</v>
      </c>
      <c r="L1349" s="32" t="n"/>
      <c r="M1349" s="32" t="n">
        <v>1109.4</v>
      </c>
      <c r="N1349" s="32" t="n">
        <v>7.13</v>
      </c>
      <c r="O1349" s="32" t="n"/>
    </row>
    <row r="1350">
      <c r="A1350" s="31" t="n">
        <v>36661</v>
      </c>
      <c r="B1350" s="32" t="n">
        <v>1114.9</v>
      </c>
      <c r="C1350" s="19">
        <f>IF(OR(B1350="",B1349=""),"",LN(B1350/B1349))</f>
        <v/>
      </c>
      <c r="D1350" s="16">
        <f>STDEV(C1331:C1350)*SQRT(252)</f>
        <v/>
      </c>
      <c r="E1350" s="32" t="n">
        <v>109.48</v>
      </c>
      <c r="F1350" s="19">
        <f>IF(OR(E1350="",E1349=""),"",LN(E1350/E1349))</f>
        <v/>
      </c>
      <c r="G1350" s="33" t="n">
        <v>8.277699999999999</v>
      </c>
      <c r="H1350" s="19">
        <f>IF(OR(G1350="",G1349=""),"",LN(G1350/G1349))</f>
        <v/>
      </c>
      <c r="I1350" s="32" t="n"/>
      <c r="J1350" s="32" t="n">
        <v>24.86</v>
      </c>
      <c r="K1350" s="32" t="n">
        <v>6.47</v>
      </c>
      <c r="L1350" s="32" t="n"/>
      <c r="M1350" s="32" t="n">
        <v>1111.9</v>
      </c>
      <c r="N1350" s="32" t="n">
        <v>7.15</v>
      </c>
      <c r="O1350" s="32" t="n"/>
    </row>
    <row r="1351">
      <c r="A1351" s="31" t="n">
        <v>36662</v>
      </c>
      <c r="B1351" s="32" t="n">
        <v>1115</v>
      </c>
      <c r="C1351" s="19">
        <f>IF(OR(B1351="",B1350=""),"",LN(B1351/B1350))</f>
        <v/>
      </c>
      <c r="D1351" s="16">
        <f>STDEV(C1332:C1351)*SQRT(252)</f>
        <v/>
      </c>
      <c r="E1351" s="32" t="n">
        <v>109.75</v>
      </c>
      <c r="F1351" s="19">
        <f>IF(OR(E1351="",E1350=""),"",LN(E1351/E1350))</f>
        <v/>
      </c>
      <c r="G1351" s="33" t="n">
        <v>8.277200000000001</v>
      </c>
      <c r="H1351" s="19">
        <f>IF(OR(G1351="",G1350=""),"",LN(G1351/G1350))</f>
        <v/>
      </c>
      <c r="I1351" s="32" t="n"/>
      <c r="J1351" s="32" t="n">
        <v>24.34</v>
      </c>
      <c r="K1351" s="32" t="n">
        <v>6.43</v>
      </c>
      <c r="L1351" s="32" t="n"/>
      <c r="M1351" s="32" t="n">
        <v>1114.1</v>
      </c>
      <c r="N1351" s="32" t="n">
        <v>7.15</v>
      </c>
      <c r="O1351" s="32" t="n"/>
    </row>
    <row r="1352">
      <c r="A1352" s="31" t="n">
        <v>36663</v>
      </c>
      <c r="B1352" s="32" t="n">
        <v>1115.6</v>
      </c>
      <c r="C1352" s="19">
        <f>IF(OR(B1352="",B1351=""),"",LN(B1352/B1351))</f>
        <v/>
      </c>
      <c r="D1352" s="16">
        <f>STDEV(C1333:C1352)*SQRT(252)</f>
        <v/>
      </c>
      <c r="E1352" s="32" t="n">
        <v>109.53</v>
      </c>
      <c r="F1352" s="19">
        <f>IF(OR(E1352="",E1351=""),"",LN(E1352/E1351))</f>
        <v/>
      </c>
      <c r="G1352" s="33" t="n">
        <v>8.2768</v>
      </c>
      <c r="H1352" s="19">
        <f>IF(OR(G1352="",G1351=""),"",LN(G1352/G1351))</f>
        <v/>
      </c>
      <c r="I1352" s="32" t="n"/>
      <c r="J1352" s="32" t="n">
        <v>23.98</v>
      </c>
      <c r="K1352" s="32" t="n">
        <v>6.48</v>
      </c>
      <c r="L1352" s="32" t="n"/>
      <c r="M1352" s="32" t="n">
        <v>1115.4</v>
      </c>
      <c r="N1352" s="32" t="n">
        <v>7.15</v>
      </c>
      <c r="O1352" s="32" t="n"/>
    </row>
    <row r="1353">
      <c r="A1353" s="31" t="n">
        <v>36664</v>
      </c>
      <c r="B1353" s="32" t="n">
        <v>1118.8</v>
      </c>
      <c r="C1353" s="19">
        <f>IF(OR(B1353="",B1352=""),"",LN(B1353/B1352))</f>
        <v/>
      </c>
      <c r="D1353" s="16">
        <f>STDEV(C1334:C1353)*SQRT(252)</f>
        <v/>
      </c>
      <c r="E1353" s="32" t="n">
        <v>108.7</v>
      </c>
      <c r="F1353" s="19">
        <f>IF(OR(E1353="",E1352=""),"",LN(E1353/E1352))</f>
        <v/>
      </c>
      <c r="G1353" s="33" t="n">
        <v>8.2773</v>
      </c>
      <c r="H1353" s="19">
        <f>IF(OR(G1353="",G1352=""),"",LN(G1353/G1352))</f>
        <v/>
      </c>
      <c r="I1353" s="32" t="n"/>
      <c r="J1353" s="32" t="n">
        <v>23.96</v>
      </c>
      <c r="K1353" s="32" t="n">
        <v>6.56</v>
      </c>
      <c r="L1353" s="32" t="n"/>
      <c r="M1353" s="32" t="n">
        <v>1115</v>
      </c>
      <c r="N1353" s="32" t="n">
        <v>7.15</v>
      </c>
      <c r="O1353" s="32" t="n"/>
    </row>
    <row r="1354">
      <c r="A1354" s="31" t="n">
        <v>36665</v>
      </c>
      <c r="B1354" s="32" t="n">
        <v>1122.5</v>
      </c>
      <c r="C1354" s="19">
        <f>IF(OR(B1354="",B1353=""),"",LN(B1354/B1353))</f>
        <v/>
      </c>
      <c r="D1354" s="16">
        <f>STDEV(C1335:C1354)*SQRT(252)</f>
        <v/>
      </c>
      <c r="E1354" s="32" t="n">
        <v>106.89</v>
      </c>
      <c r="F1354" s="19">
        <f>IF(OR(E1354="",E1353=""),"",LN(E1354/E1353))</f>
        <v/>
      </c>
      <c r="G1354" s="33" t="n">
        <v>8.2768</v>
      </c>
      <c r="H1354" s="19">
        <f>IF(OR(G1354="",G1353=""),"",LN(G1354/G1353))</f>
        <v/>
      </c>
      <c r="I1354" s="32" t="n"/>
      <c r="J1354" s="32" t="n">
        <v>25.44</v>
      </c>
      <c r="K1354" s="32" t="n">
        <v>6.51</v>
      </c>
      <c r="L1354" s="32" t="n"/>
      <c r="M1354" s="32" t="n">
        <v>1116.9</v>
      </c>
      <c r="N1354" s="32" t="n">
        <v>7.15</v>
      </c>
      <c r="O1354" s="32" t="n"/>
    </row>
    <row r="1355">
      <c r="A1355" s="31" t="n">
        <v>36668</v>
      </c>
      <c r="B1355" s="32" t="n">
        <v>1131.5</v>
      </c>
      <c r="C1355" s="19">
        <f>IF(OR(B1355="",B1354=""),"",LN(B1355/B1354))</f>
        <v/>
      </c>
      <c r="D1355" s="16">
        <f>STDEV(C1336:C1355)*SQRT(252)</f>
        <v/>
      </c>
      <c r="E1355" s="32" t="n">
        <v>107.02</v>
      </c>
      <c r="F1355" s="19">
        <f>IF(OR(E1355="",E1354=""),"",LN(E1355/E1354))</f>
        <v/>
      </c>
      <c r="G1355" s="33" t="n">
        <v>8.276999999999999</v>
      </c>
      <c r="H1355" s="19">
        <f>IF(OR(G1355="",G1354=""),"",LN(G1355/G1354))</f>
        <v/>
      </c>
      <c r="I1355" s="32" t="n"/>
      <c r="J1355" s="32" t="n">
        <v>26</v>
      </c>
      <c r="K1355" s="32" t="n">
        <v>6.44</v>
      </c>
      <c r="L1355" s="32" t="n"/>
      <c r="M1355" s="32" t="n">
        <v>1123</v>
      </c>
      <c r="N1355" s="32" t="n">
        <v>7.15</v>
      </c>
      <c r="O1355" s="32" t="n"/>
    </row>
    <row r="1356">
      <c r="A1356" s="31" t="n">
        <v>36669</v>
      </c>
      <c r="B1356" s="32" t="n">
        <v>1135</v>
      </c>
      <c r="C1356" s="19">
        <f>IF(OR(B1356="",B1355=""),"",LN(B1356/B1355))</f>
        <v/>
      </c>
      <c r="D1356" s="16">
        <f>STDEV(C1337:C1356)*SQRT(252)</f>
        <v/>
      </c>
      <c r="E1356" s="32" t="n">
        <v>106.72</v>
      </c>
      <c r="F1356" s="19">
        <f>IF(OR(E1356="",E1355=""),"",LN(E1356/E1355))</f>
        <v/>
      </c>
      <c r="G1356" s="33" t="n">
        <v>8.2768</v>
      </c>
      <c r="H1356" s="19">
        <f>IF(OR(G1356="",G1355=""),"",LN(G1356/G1355))</f>
        <v/>
      </c>
      <c r="I1356" s="32" t="n"/>
      <c r="J1356" s="32" t="n">
        <v>25.87</v>
      </c>
      <c r="K1356" s="32" t="n">
        <v>6.45</v>
      </c>
      <c r="L1356" s="32" t="n"/>
      <c r="M1356" s="32" t="n">
        <v>1125.7</v>
      </c>
      <c r="N1356" s="32" t="n">
        <v>7.16</v>
      </c>
      <c r="O1356" s="32" t="n"/>
    </row>
    <row r="1357">
      <c r="A1357" s="31" t="n">
        <v>36670</v>
      </c>
      <c r="B1357" s="32" t="n">
        <v>1133.5</v>
      </c>
      <c r="C1357" s="19">
        <f>IF(OR(B1357="",B1356=""),"",LN(B1357/B1356))</f>
        <v/>
      </c>
      <c r="D1357" s="16">
        <f>STDEV(C1338:C1357)*SQRT(252)</f>
        <v/>
      </c>
      <c r="E1357" s="32" t="n">
        <v>107.58</v>
      </c>
      <c r="F1357" s="19">
        <f>IF(OR(E1357="",E1356=""),"",LN(E1357/E1356))</f>
        <v/>
      </c>
      <c r="G1357" s="33" t="n">
        <v>8.276899999999999</v>
      </c>
      <c r="H1357" s="19">
        <f>IF(OR(G1357="",G1356=""),"",LN(G1357/G1356))</f>
        <v/>
      </c>
      <c r="I1357" s="32" t="n"/>
      <c r="J1357" s="32" t="n">
        <v>24.32</v>
      </c>
      <c r="K1357" s="32" t="n">
        <v>6.47</v>
      </c>
      <c r="L1357" s="32" t="n"/>
      <c r="M1357" s="32" t="n">
        <v>1132.8</v>
      </c>
      <c r="N1357" s="32" t="n">
        <v>7.16</v>
      </c>
      <c r="O1357" s="32" t="n"/>
    </row>
    <row r="1358">
      <c r="A1358" s="31" t="n">
        <v>36671</v>
      </c>
      <c r="B1358" s="32" t="n">
        <v>1129.9</v>
      </c>
      <c r="C1358" s="19">
        <f>IF(OR(B1358="",B1357=""),"",LN(B1358/B1357))</f>
        <v/>
      </c>
      <c r="D1358" s="16">
        <f>STDEV(C1339:C1358)*SQRT(252)</f>
        <v/>
      </c>
      <c r="E1358" s="32" t="n">
        <v>107.48</v>
      </c>
      <c r="F1358" s="19">
        <f>IF(OR(E1358="",E1357=""),"",LN(E1358/E1357))</f>
        <v/>
      </c>
      <c r="G1358" s="33" t="n">
        <v>8.2773</v>
      </c>
      <c r="H1358" s="19">
        <f>IF(OR(G1358="",G1357=""),"",LN(G1358/G1357))</f>
        <v/>
      </c>
      <c r="I1358" s="32" t="n"/>
      <c r="J1358" s="32" t="n">
        <v>24.58</v>
      </c>
      <c r="K1358" s="32" t="n">
        <v>6.39</v>
      </c>
      <c r="L1358" s="32" t="n"/>
      <c r="M1358" s="32" t="n">
        <v>1137.2</v>
      </c>
      <c r="N1358" s="32" t="n">
        <v>7.16</v>
      </c>
      <c r="O1358" s="32" t="n"/>
    </row>
    <row r="1359">
      <c r="A1359" s="31" t="n">
        <v>36672</v>
      </c>
      <c r="B1359" s="32" t="n">
        <v>1137.5</v>
      </c>
      <c r="C1359" s="19">
        <f>IF(OR(B1359="",B1358=""),"",LN(B1359/B1358))</f>
        <v/>
      </c>
      <c r="D1359" s="16">
        <f>STDEV(C1340:C1359)*SQRT(252)</f>
        <v/>
      </c>
      <c r="E1359" s="32" t="n">
        <v>107.18</v>
      </c>
      <c r="F1359" s="19">
        <f>IF(OR(E1359="",E1358=""),"",LN(E1359/E1358))</f>
        <v/>
      </c>
      <c r="G1359" s="33" t="n">
        <v>8.277100000000001</v>
      </c>
      <c r="H1359" s="19">
        <f>IF(OR(G1359="",G1358=""),"",LN(G1359/G1358))</f>
        <v/>
      </c>
      <c r="I1359" s="32" t="n"/>
      <c r="J1359" s="32" t="n">
        <v>24.47</v>
      </c>
      <c r="K1359" s="32" t="n">
        <v>6.33</v>
      </c>
      <c r="L1359" s="32" t="n"/>
      <c r="M1359" s="32" t="n">
        <v>1129.6</v>
      </c>
      <c r="N1359" s="32" t="n">
        <v>7.16</v>
      </c>
      <c r="O1359" s="32" t="n"/>
    </row>
    <row r="1360">
      <c r="A1360" s="31" t="n">
        <v>36676</v>
      </c>
      <c r="B1360" s="32" t="n">
        <v>1137</v>
      </c>
      <c r="C1360" s="19">
        <f>IF(OR(B1360="",B1359=""),"",LN(B1360/B1359))</f>
        <v/>
      </c>
      <c r="D1360" s="16">
        <f>STDEV(C1341:C1360)*SQRT(252)</f>
        <v/>
      </c>
      <c r="E1360" s="32" t="n">
        <v>106.44</v>
      </c>
      <c r="F1360" s="19">
        <f>IF(OR(E1360="",E1359=""),"",LN(E1360/E1359))</f>
        <v/>
      </c>
      <c r="G1360" s="33" t="n">
        <v>8.277200000000001</v>
      </c>
      <c r="H1360" s="19">
        <f>IF(OR(G1360="",G1359=""),"",LN(G1360/G1359))</f>
        <v/>
      </c>
      <c r="I1360" s="32" t="n"/>
      <c r="J1360" s="32" t="n">
        <v>23.62</v>
      </c>
      <c r="K1360" s="32" t="n">
        <v>6.38</v>
      </c>
      <c r="L1360" s="32" t="n"/>
      <c r="M1360" s="32" t="n">
        <v>1138.5</v>
      </c>
      <c r="N1360" s="32" t="n">
        <v>7.16</v>
      </c>
      <c r="O1360" s="32" t="n"/>
    </row>
    <row r="1361">
      <c r="A1361" s="31" t="n">
        <v>36677</v>
      </c>
      <c r="B1361" s="32" t="n">
        <v>1130</v>
      </c>
      <c r="C1361" s="19">
        <f>IF(OR(B1361="",B1360=""),"",LN(B1361/B1360))</f>
        <v/>
      </c>
      <c r="D1361" s="16">
        <f>STDEV(C1342:C1361)*SQRT(252)</f>
        <v/>
      </c>
      <c r="E1361" s="32" t="n">
        <v>107.74</v>
      </c>
      <c r="F1361" s="19">
        <f>IF(OR(E1361="",E1360=""),"",LN(E1361/E1360))</f>
        <v/>
      </c>
      <c r="G1361" s="33" t="n">
        <v>8.2773</v>
      </c>
      <c r="H1361" s="19">
        <f>IF(OR(G1361="",G1360=""),"",LN(G1361/G1360))</f>
        <v/>
      </c>
      <c r="I1361" s="32" t="n"/>
      <c r="J1361" s="32" t="n">
        <v>23.65</v>
      </c>
      <c r="K1361" s="32" t="n">
        <v>6.29</v>
      </c>
      <c r="L1361" s="32" t="n"/>
      <c r="M1361" s="32" t="n">
        <v>1133.8</v>
      </c>
      <c r="N1361" s="32" t="n">
        <v>7.16</v>
      </c>
      <c r="O1361" s="32" t="n"/>
    </row>
    <row r="1362">
      <c r="A1362" s="31" t="n">
        <v>36678</v>
      </c>
      <c r="B1362" s="32" t="n">
        <v>1133</v>
      </c>
      <c r="C1362" s="19">
        <f>IF(OR(B1362="",B1361=""),"",LN(B1362/B1361))</f>
        <v/>
      </c>
      <c r="D1362" s="16">
        <f>STDEV(C1343:C1362)*SQRT(252)</f>
        <v/>
      </c>
      <c r="E1362" s="32" t="n">
        <v>108.74</v>
      </c>
      <c r="F1362" s="19">
        <f>IF(OR(E1362="",E1361=""),"",LN(E1362/E1361))</f>
        <v/>
      </c>
      <c r="G1362" s="33" t="n">
        <v>8.277100000000001</v>
      </c>
      <c r="H1362" s="19">
        <f>IF(OR(G1362="",G1361=""),"",LN(G1362/G1361))</f>
        <v/>
      </c>
      <c r="I1362" s="32" t="n"/>
      <c r="J1362" s="32" t="n">
        <v>22.36</v>
      </c>
      <c r="K1362" s="32" t="n">
        <v>6.2</v>
      </c>
      <c r="L1362" s="32" t="n"/>
      <c r="M1362" s="32" t="n">
        <v>1130</v>
      </c>
      <c r="N1362" s="32" t="n">
        <v>7.16</v>
      </c>
      <c r="O1362" s="32" t="n"/>
    </row>
    <row r="1363">
      <c r="A1363" s="31" t="n">
        <v>36679</v>
      </c>
      <c r="B1363" s="32" t="n">
        <v>1125.2</v>
      </c>
      <c r="C1363" s="19">
        <f>IF(OR(B1363="",B1362=""),"",LN(B1363/B1362))</f>
        <v/>
      </c>
      <c r="D1363" s="16">
        <f>STDEV(C1344:C1363)*SQRT(252)</f>
        <v/>
      </c>
      <c r="E1363" s="32" t="n">
        <v>108.15</v>
      </c>
      <c r="F1363" s="19">
        <f>IF(OR(E1363="",E1362=""),"",LN(E1363/E1362))</f>
        <v/>
      </c>
      <c r="G1363" s="33" t="n">
        <v>8.277100000000001</v>
      </c>
      <c r="H1363" s="19">
        <f>IF(OR(G1363="",G1362=""),"",LN(G1363/G1362))</f>
        <v/>
      </c>
      <c r="I1363" s="32" t="n"/>
      <c r="J1363" s="32" t="n">
        <v>21.48</v>
      </c>
      <c r="K1363" s="32" t="n">
        <v>6.15</v>
      </c>
      <c r="L1363" s="32" t="n"/>
      <c r="M1363" s="32" t="n">
        <v>1131.9</v>
      </c>
      <c r="N1363" s="32" t="n">
        <v>7.16</v>
      </c>
      <c r="O1363" s="32" t="n"/>
    </row>
    <row r="1364">
      <c r="A1364" s="31" t="n">
        <v>36682</v>
      </c>
      <c r="B1364" s="32" t="n">
        <v>1118</v>
      </c>
      <c r="C1364" s="19">
        <f>IF(OR(B1364="",B1363=""),"",LN(B1364/B1363))</f>
        <v/>
      </c>
      <c r="D1364" s="16">
        <f>STDEV(C1345:C1364)*SQRT(252)</f>
        <v/>
      </c>
      <c r="E1364" s="32" t="n">
        <v>107.44</v>
      </c>
      <c r="F1364" s="19">
        <f>IF(OR(E1364="",E1363=""),"",LN(E1364/E1363))</f>
        <v/>
      </c>
      <c r="G1364" s="33" t="n">
        <v>8.276999999999999</v>
      </c>
      <c r="H1364" s="19">
        <f>IF(OR(G1364="",G1363=""),"",LN(G1364/G1363))</f>
        <v/>
      </c>
      <c r="I1364" s="32" t="n"/>
      <c r="J1364" s="32" t="n">
        <v>22.71</v>
      </c>
      <c r="K1364" s="32" t="n">
        <v>6.12</v>
      </c>
      <c r="L1364" s="32" t="n"/>
      <c r="M1364" s="32" t="n">
        <v>1125.8</v>
      </c>
      <c r="N1364" s="32" t="n">
        <v>7.16</v>
      </c>
      <c r="O1364" s="32" t="n"/>
    </row>
    <row r="1365">
      <c r="A1365" s="31" t="n">
        <v>36683</v>
      </c>
      <c r="B1365" s="32" t="n">
        <v>1117</v>
      </c>
      <c r="C1365" s="19">
        <f>IF(OR(B1365="",B1364=""),"",LN(B1365/B1364))</f>
        <v/>
      </c>
      <c r="D1365" s="16">
        <f>STDEV(C1346:C1365)*SQRT(252)</f>
        <v/>
      </c>
      <c r="E1365" s="32" t="n">
        <v>105.64</v>
      </c>
      <c r="F1365" s="19">
        <f>IF(OR(E1365="",E1364=""),"",LN(E1365/E1364))</f>
        <v/>
      </c>
      <c r="G1365" s="33" t="n">
        <v>8.2773</v>
      </c>
      <c r="H1365" s="19">
        <f>IF(OR(G1365="",G1364=""),"",LN(G1365/G1364))</f>
        <v/>
      </c>
      <c r="I1365" s="32" t="n"/>
      <c r="J1365" s="32" t="n">
        <v>23.05</v>
      </c>
      <c r="K1365" s="32" t="n">
        <v>6.14</v>
      </c>
      <c r="L1365" s="32" t="n"/>
      <c r="M1365" s="32" t="n"/>
      <c r="N1365" s="32" t="n"/>
      <c r="O1365" s="32" t="n"/>
    </row>
    <row r="1366">
      <c r="A1366" s="31" t="n">
        <v>36684</v>
      </c>
      <c r="B1366" s="32" t="n">
        <v>1113.2</v>
      </c>
      <c r="C1366" s="19">
        <f>IF(OR(B1366="",B1365=""),"",LN(B1366/B1365))</f>
        <v/>
      </c>
      <c r="D1366" s="16">
        <f>STDEV(C1347:C1366)*SQRT(252)</f>
        <v/>
      </c>
      <c r="E1366" s="32" t="n">
        <v>105.5</v>
      </c>
      <c r="F1366" s="19">
        <f>IF(OR(E1366="",E1365=""),"",LN(E1366/E1365))</f>
        <v/>
      </c>
      <c r="G1366" s="33" t="n">
        <v>8.2773</v>
      </c>
      <c r="H1366" s="19">
        <f>IF(OR(G1366="",G1365=""),"",LN(G1366/G1365))</f>
        <v/>
      </c>
      <c r="I1366" s="32" t="n"/>
      <c r="J1366" s="32" t="n">
        <v>22.48</v>
      </c>
      <c r="K1366" s="32" t="n">
        <v>6.13</v>
      </c>
      <c r="L1366" s="32" t="n"/>
      <c r="M1366" s="32" t="n">
        <v>1119.5</v>
      </c>
      <c r="N1366" s="32" t="n">
        <v>7.16</v>
      </c>
      <c r="O1366" s="32" t="n"/>
    </row>
    <row r="1367">
      <c r="A1367" s="31" t="n">
        <v>36685</v>
      </c>
      <c r="B1367" s="32" t="n">
        <v>1116</v>
      </c>
      <c r="C1367" s="19">
        <f>IF(OR(B1367="",B1366=""),"",LN(B1367/B1366))</f>
        <v/>
      </c>
      <c r="D1367" s="16">
        <f>STDEV(C1348:C1367)*SQRT(252)</f>
        <v/>
      </c>
      <c r="E1367" s="32" t="n">
        <v>105.86</v>
      </c>
      <c r="F1367" s="19">
        <f>IF(OR(E1367="",E1366=""),"",LN(E1367/E1366))</f>
        <v/>
      </c>
      <c r="G1367" s="33" t="n">
        <v>8.2775</v>
      </c>
      <c r="H1367" s="19">
        <f>IF(OR(G1367="",G1366=""),"",LN(G1367/G1366))</f>
        <v/>
      </c>
      <c r="I1367" s="32" t="n"/>
      <c r="J1367" s="32" t="n">
        <v>22.77</v>
      </c>
      <c r="K1367" s="32" t="n">
        <v>6.13</v>
      </c>
      <c r="L1367" s="32" t="n"/>
      <c r="M1367" s="32" t="n">
        <v>1114.4</v>
      </c>
      <c r="N1367" s="32" t="n">
        <v>7.16</v>
      </c>
      <c r="O1367" s="32" t="n"/>
    </row>
    <row r="1368">
      <c r="A1368" s="31" t="n">
        <v>36686</v>
      </c>
      <c r="B1368" s="32" t="n">
        <v>1115.5</v>
      </c>
      <c r="C1368" s="19">
        <f>IF(OR(B1368="",B1367=""),"",LN(B1368/B1367))</f>
        <v/>
      </c>
      <c r="D1368" s="16">
        <f>STDEV(C1349:C1368)*SQRT(252)</f>
        <v/>
      </c>
      <c r="E1368" s="32" t="n">
        <v>106.78</v>
      </c>
      <c r="F1368" s="19">
        <f>IF(OR(E1368="",E1367=""),"",LN(E1368/E1367))</f>
        <v/>
      </c>
      <c r="G1368" s="33" t="n">
        <v>8.277200000000001</v>
      </c>
      <c r="H1368" s="19">
        <f>IF(OR(G1368="",G1367=""),"",LN(G1368/G1367))</f>
        <v/>
      </c>
      <c r="I1368" s="32" t="n"/>
      <c r="J1368" s="32" t="n">
        <v>22.14</v>
      </c>
      <c r="K1368" s="32" t="n">
        <v>6.13</v>
      </c>
      <c r="L1368" s="32" t="n"/>
      <c r="M1368" s="32" t="n">
        <v>1114.5</v>
      </c>
      <c r="N1368" s="32" t="n">
        <v>7.16</v>
      </c>
      <c r="O1368" s="32" t="n"/>
    </row>
    <row r="1369">
      <c r="A1369" s="31" t="n">
        <v>36689</v>
      </c>
      <c r="B1369" s="32" t="n">
        <v>1113.4</v>
      </c>
      <c r="C1369" s="19">
        <f>IF(OR(B1369="",B1368=""),"",LN(B1369/B1368))</f>
        <v/>
      </c>
      <c r="D1369" s="16">
        <f>STDEV(C1350:C1369)*SQRT(252)</f>
        <v/>
      </c>
      <c r="E1369" s="32" t="n">
        <v>106.65</v>
      </c>
      <c r="F1369" s="19">
        <f>IF(OR(E1369="",E1368=""),"",LN(E1369/E1368))</f>
        <v/>
      </c>
      <c r="G1369" s="33" t="n">
        <v>8.277100000000001</v>
      </c>
      <c r="H1369" s="19">
        <f>IF(OR(G1369="",G1368=""),"",LN(G1369/G1368))</f>
        <v/>
      </c>
      <c r="I1369" s="32" t="n"/>
      <c r="J1369" s="32" t="n">
        <v>22.32</v>
      </c>
      <c r="K1369" s="32" t="n">
        <v>6.09</v>
      </c>
      <c r="L1369" s="32" t="n"/>
      <c r="M1369" s="32" t="n">
        <v>1115.6</v>
      </c>
      <c r="N1369" s="32" t="n">
        <v>7.16</v>
      </c>
      <c r="O1369" s="32" t="n"/>
    </row>
    <row r="1370">
      <c r="A1370" s="31" t="n">
        <v>36690</v>
      </c>
      <c r="B1370" s="32" t="n">
        <v>1114.4</v>
      </c>
      <c r="C1370" s="19">
        <f>IF(OR(B1370="",B1369=""),"",LN(B1370/B1369))</f>
        <v/>
      </c>
      <c r="D1370" s="16">
        <f>STDEV(C1351:C1370)*SQRT(252)</f>
        <v/>
      </c>
      <c r="E1370" s="32" t="n">
        <v>106.79</v>
      </c>
      <c r="F1370" s="19">
        <f>IF(OR(E1370="",E1369=""),"",LN(E1370/E1369))</f>
        <v/>
      </c>
      <c r="G1370" s="33" t="n">
        <v>8.276999999999999</v>
      </c>
      <c r="H1370" s="19">
        <f>IF(OR(G1370="",G1369=""),"",LN(G1370/G1369))</f>
        <v/>
      </c>
      <c r="I1370" s="32" t="n"/>
      <c r="J1370" s="32" t="n">
        <v>21.67</v>
      </c>
      <c r="K1370" s="32" t="n">
        <v>6.11</v>
      </c>
      <c r="L1370" s="32" t="n"/>
      <c r="M1370" s="32" t="n">
        <v>1113.4</v>
      </c>
      <c r="N1370" s="32" t="n">
        <v>7.18</v>
      </c>
      <c r="O1370" s="32" t="n"/>
    </row>
    <row r="1371">
      <c r="A1371" s="31" t="n">
        <v>36691</v>
      </c>
      <c r="B1371" s="32" t="n">
        <v>1114.5</v>
      </c>
      <c r="C1371" s="19">
        <f>IF(OR(B1371="",B1370=""),"",LN(B1371/B1370))</f>
        <v/>
      </c>
      <c r="D1371" s="16">
        <f>STDEV(C1352:C1371)*SQRT(252)</f>
        <v/>
      </c>
      <c r="E1371" s="32" t="n">
        <v>106.89</v>
      </c>
      <c r="F1371" s="19">
        <f>IF(OR(E1371="",E1370=""),"",LN(E1371/E1370))</f>
        <v/>
      </c>
      <c r="G1371" s="33" t="n">
        <v>8.2768</v>
      </c>
      <c r="H1371" s="19">
        <f>IF(OR(G1371="",G1370=""),"",LN(G1371/G1370))</f>
        <v/>
      </c>
      <c r="I1371" s="32" t="n"/>
      <c r="J1371" s="32" t="n">
        <v>21.48</v>
      </c>
      <c r="K1371" s="32" t="n">
        <v>6.06</v>
      </c>
      <c r="L1371" s="32" t="n"/>
      <c r="M1371" s="32" t="n">
        <v>1114.5</v>
      </c>
      <c r="N1371" s="32" t="n">
        <v>7.18</v>
      </c>
      <c r="O1371" s="32" t="n"/>
    </row>
    <row r="1372">
      <c r="A1372" s="31" t="n">
        <v>36692</v>
      </c>
      <c r="B1372" s="32" t="n">
        <v>1115</v>
      </c>
      <c r="C1372" s="19">
        <f>IF(OR(B1372="",B1371=""),"",LN(B1372/B1371))</f>
        <v/>
      </c>
      <c r="D1372" s="16">
        <f>STDEV(C1353:C1372)*SQRT(252)</f>
        <v/>
      </c>
      <c r="E1372" s="32" t="n">
        <v>106.52</v>
      </c>
      <c r="F1372" s="19">
        <f>IF(OR(E1372="",E1371=""),"",LN(E1372/E1371))</f>
        <v/>
      </c>
      <c r="G1372" s="33" t="n">
        <v>8.2768</v>
      </c>
      <c r="H1372" s="19">
        <f>IF(OR(G1372="",G1371=""),"",LN(G1372/G1371))</f>
        <v/>
      </c>
      <c r="I1372" s="32" t="n"/>
      <c r="J1372" s="32" t="n">
        <v>20.68</v>
      </c>
      <c r="K1372" s="32" t="n">
        <v>6.05</v>
      </c>
      <c r="L1372" s="32" t="n"/>
      <c r="M1372" s="32" t="n">
        <v>1115.2</v>
      </c>
      <c r="N1372" s="32" t="n">
        <v>7.18</v>
      </c>
      <c r="O1372" s="32" t="n"/>
    </row>
    <row r="1373">
      <c r="A1373" s="31" t="n">
        <v>36693</v>
      </c>
      <c r="B1373" s="32" t="n">
        <v>1116.4</v>
      </c>
      <c r="C1373" s="19">
        <f>IF(OR(B1373="",B1372=""),"",LN(B1373/B1372))</f>
        <v/>
      </c>
      <c r="D1373" s="16">
        <f>STDEV(C1354:C1373)*SQRT(252)</f>
        <v/>
      </c>
      <c r="E1373" s="32" t="n">
        <v>106.22</v>
      </c>
      <c r="F1373" s="19">
        <f>IF(OR(E1373="",E1372=""),"",LN(E1373/E1372))</f>
        <v/>
      </c>
      <c r="G1373" s="33" t="n">
        <v>8.2768</v>
      </c>
      <c r="H1373" s="19">
        <f>IF(OR(G1373="",G1372=""),"",LN(G1373/G1372))</f>
        <v/>
      </c>
      <c r="I1373" s="32" t="n"/>
      <c r="J1373" s="32" t="n">
        <v>20.5</v>
      </c>
      <c r="K1373" s="32" t="n">
        <v>5.99</v>
      </c>
      <c r="L1373" s="32" t="n"/>
      <c r="M1373" s="32" t="n">
        <v>1114.6</v>
      </c>
      <c r="N1373" s="32" t="n">
        <v>7.19</v>
      </c>
      <c r="O1373" s="32" t="n"/>
    </row>
    <row r="1374">
      <c r="A1374" s="31" t="n">
        <v>36696</v>
      </c>
      <c r="B1374" s="32" t="n">
        <v>1122.22</v>
      </c>
      <c r="C1374" s="19">
        <f>IF(OR(B1374="",B1373=""),"",LN(B1374/B1373))</f>
        <v/>
      </c>
      <c r="D1374" s="16">
        <f>STDEV(C1355:C1374)*SQRT(252)</f>
        <v/>
      </c>
      <c r="E1374" s="32" t="n">
        <v>105.74</v>
      </c>
      <c r="F1374" s="19">
        <f>IF(OR(E1374="",E1373=""),"",LN(E1374/E1373))</f>
        <v/>
      </c>
      <c r="G1374" s="33" t="n">
        <v>8.2768</v>
      </c>
      <c r="H1374" s="19">
        <f>IF(OR(G1374="",G1373=""),"",LN(G1374/G1373))</f>
        <v/>
      </c>
      <c r="I1374" s="32" t="n"/>
      <c r="J1374" s="32" t="n">
        <v>20.63</v>
      </c>
      <c r="K1374" s="32" t="n">
        <v>6</v>
      </c>
      <c r="L1374" s="32" t="n"/>
      <c r="M1374" s="32" t="n">
        <v>1116.5</v>
      </c>
      <c r="N1374" s="32" t="n">
        <v>7.18</v>
      </c>
      <c r="O1374" s="32" t="n"/>
    </row>
    <row r="1375">
      <c r="A1375" s="31" t="n">
        <v>36697</v>
      </c>
      <c r="B1375" s="32" t="n">
        <v>1120</v>
      </c>
      <c r="C1375" s="19">
        <f>IF(OR(B1375="",B1374=""),"",LN(B1375/B1374))</f>
        <v/>
      </c>
      <c r="D1375" s="16">
        <f>STDEV(C1356:C1375)*SQRT(252)</f>
        <v/>
      </c>
      <c r="E1375" s="32" t="n">
        <v>105.42</v>
      </c>
      <c r="F1375" s="19">
        <f>IF(OR(E1375="",E1374=""),"",LN(E1375/E1374))</f>
        <v/>
      </c>
      <c r="G1375" s="33" t="n">
        <v>8.277200000000001</v>
      </c>
      <c r="H1375" s="19">
        <f>IF(OR(G1375="",G1374=""),"",LN(G1375/G1374))</f>
        <v/>
      </c>
      <c r="I1375" s="32" t="n"/>
      <c r="J1375" s="32" t="n">
        <v>20.88</v>
      </c>
      <c r="K1375" s="32" t="n">
        <v>6.03</v>
      </c>
      <c r="L1375" s="32" t="n"/>
      <c r="M1375" s="32" t="n">
        <v>1119</v>
      </c>
      <c r="N1375" s="32" t="n">
        <v>7.18</v>
      </c>
      <c r="O1375" s="32" t="n"/>
    </row>
    <row r="1376">
      <c r="A1376" s="31" t="n">
        <v>36698</v>
      </c>
      <c r="B1376" s="32" t="n">
        <v>1119.3</v>
      </c>
      <c r="C1376" s="19">
        <f>IF(OR(B1376="",B1375=""),"",LN(B1376/B1375))</f>
        <v/>
      </c>
      <c r="D1376" s="16">
        <f>STDEV(C1357:C1376)*SQRT(252)</f>
        <v/>
      </c>
      <c r="E1376" s="32" t="n">
        <v>105.5</v>
      </c>
      <c r="F1376" s="19">
        <f>IF(OR(E1376="",E1375=""),"",LN(E1376/E1375))</f>
        <v/>
      </c>
      <c r="G1376" s="33" t="n">
        <v>8.277200000000001</v>
      </c>
      <c r="H1376" s="19">
        <f>IF(OR(G1376="",G1375=""),"",LN(G1376/G1375))</f>
        <v/>
      </c>
      <c r="I1376" s="32" t="n"/>
      <c r="J1376" s="32" t="n">
        <v>20.61</v>
      </c>
      <c r="K1376" s="32" t="n">
        <v>6.11</v>
      </c>
      <c r="L1376" s="32" t="n"/>
      <c r="M1376" s="32" t="n">
        <v>1119.8</v>
      </c>
      <c r="N1376" s="32" t="n">
        <v>7.18</v>
      </c>
      <c r="O1376" s="32" t="n"/>
    </row>
    <row r="1377">
      <c r="A1377" s="31" t="n">
        <v>36699</v>
      </c>
      <c r="B1377" s="32" t="n">
        <v>1118.8</v>
      </c>
      <c r="C1377" s="19">
        <f>IF(OR(B1377="",B1376=""),"",LN(B1377/B1376))</f>
        <v/>
      </c>
      <c r="D1377" s="16">
        <f>STDEV(C1358:C1377)*SQRT(252)</f>
        <v/>
      </c>
      <c r="E1377" s="32" t="n">
        <v>104.4</v>
      </c>
      <c r="F1377" s="19">
        <f>IF(OR(E1377="",E1376=""),"",LN(E1377/E1376))</f>
        <v/>
      </c>
      <c r="G1377" s="33" t="n">
        <v>8.277100000000001</v>
      </c>
      <c r="H1377" s="19">
        <f>IF(OR(G1377="",G1376=""),"",LN(G1377/G1376))</f>
        <v/>
      </c>
      <c r="I1377" s="32" t="n"/>
      <c r="J1377" s="32" t="n">
        <v>22</v>
      </c>
      <c r="K1377" s="32" t="n">
        <v>6.12</v>
      </c>
      <c r="L1377" s="32" t="n"/>
      <c r="M1377" s="32" t="n">
        <v>1119.1</v>
      </c>
      <c r="N1377" s="32" t="n">
        <v>7.18</v>
      </c>
      <c r="O1377" s="32" t="n"/>
    </row>
    <row r="1378">
      <c r="A1378" s="31" t="n">
        <v>36700</v>
      </c>
      <c r="B1378" s="32" t="n">
        <v>1119.5</v>
      </c>
      <c r="C1378" s="19">
        <f>IF(OR(B1378="",B1377=""),"",LN(B1378/B1377))</f>
        <v/>
      </c>
      <c r="D1378" s="16">
        <f>STDEV(C1359:C1378)*SQRT(252)</f>
        <v/>
      </c>
      <c r="E1378" s="32" t="n">
        <v>104.59</v>
      </c>
      <c r="F1378" s="19">
        <f>IF(OR(E1378="",E1377=""),"",LN(E1378/E1377))</f>
        <v/>
      </c>
      <c r="G1378" s="33" t="n">
        <v>8.276899999999999</v>
      </c>
      <c r="H1378" s="19">
        <f>IF(OR(G1378="",G1377=""),"",LN(G1378/G1377))</f>
        <v/>
      </c>
      <c r="I1378" s="32" t="n"/>
      <c r="J1378" s="32" t="n">
        <v>22.34</v>
      </c>
      <c r="K1378" s="32" t="n">
        <v>6.19</v>
      </c>
      <c r="L1378" s="32" t="n"/>
      <c r="M1378" s="32" t="n">
        <v>1118.8</v>
      </c>
      <c r="N1378" s="32" t="n">
        <v>7.18</v>
      </c>
      <c r="O1378" s="32" t="n"/>
    </row>
    <row r="1379">
      <c r="A1379" s="31" t="n">
        <v>36703</v>
      </c>
      <c r="B1379" s="32" t="n">
        <v>1118.2</v>
      </c>
      <c r="C1379" s="19">
        <f>IF(OR(B1379="",B1378=""),"",LN(B1379/B1378))</f>
        <v/>
      </c>
      <c r="D1379" s="16">
        <f>STDEV(C1360:C1379)*SQRT(252)</f>
        <v/>
      </c>
      <c r="E1379" s="32" t="n">
        <v>105.66</v>
      </c>
      <c r="F1379" s="19">
        <f>IF(OR(E1379="",E1378=""),"",LN(E1379/E1378))</f>
        <v/>
      </c>
      <c r="G1379" s="33" t="n">
        <v>8.2773</v>
      </c>
      <c r="H1379" s="19">
        <f>IF(OR(G1379="",G1378=""),"",LN(G1379/G1378))</f>
        <v/>
      </c>
      <c r="I1379" s="32" t="n"/>
      <c r="J1379" s="32" t="n">
        <v>22.45</v>
      </c>
      <c r="K1379" s="32" t="n">
        <v>6.11</v>
      </c>
      <c r="L1379" s="32" t="n"/>
      <c r="M1379" s="32" t="n">
        <v>1119.7</v>
      </c>
      <c r="N1379" s="32" t="n">
        <v>7.18</v>
      </c>
      <c r="O1379" s="32" t="n"/>
    </row>
    <row r="1380">
      <c r="A1380" s="31" t="n">
        <v>36704</v>
      </c>
      <c r="B1380" s="32" t="n">
        <v>1118.3</v>
      </c>
      <c r="C1380" s="19">
        <f>IF(OR(B1380="",B1379=""),"",LN(B1380/B1379))</f>
        <v/>
      </c>
      <c r="D1380" s="16">
        <f>STDEV(C1361:C1380)*SQRT(252)</f>
        <v/>
      </c>
      <c r="E1380" s="32" t="n">
        <v>105.53</v>
      </c>
      <c r="F1380" s="19">
        <f>IF(OR(E1380="",E1379=""),"",LN(E1380/E1379))</f>
        <v/>
      </c>
      <c r="G1380" s="33" t="n">
        <v>8.2774</v>
      </c>
      <c r="H1380" s="19">
        <f>IF(OR(G1380="",G1379=""),"",LN(G1380/G1379))</f>
        <v/>
      </c>
      <c r="I1380" s="32" t="n"/>
      <c r="J1380" s="32" t="n">
        <v>21.8</v>
      </c>
      <c r="K1380" s="32" t="n">
        <v>6.1</v>
      </c>
      <c r="L1380" s="32" t="n"/>
      <c r="M1380" s="32" t="n">
        <v>1118.7</v>
      </c>
      <c r="N1380" s="32" t="n">
        <v>7.18</v>
      </c>
      <c r="O1380" s="32" t="n"/>
    </row>
    <row r="1381">
      <c r="A1381" s="31" t="n">
        <v>36705</v>
      </c>
      <c r="B1381" s="32" t="n">
        <v>1116.5</v>
      </c>
      <c r="C1381" s="19">
        <f>IF(OR(B1381="",B1380=""),"",LN(B1381/B1380))</f>
        <v/>
      </c>
      <c r="D1381" s="16">
        <f>STDEV(C1362:C1381)*SQRT(252)</f>
        <v/>
      </c>
      <c r="E1381" s="32" t="n">
        <v>105.51</v>
      </c>
      <c r="F1381" s="19">
        <f>IF(OR(E1381="",E1380=""),"",LN(E1381/E1380))</f>
        <v/>
      </c>
      <c r="G1381" s="33" t="n">
        <v>8.2775</v>
      </c>
      <c r="H1381" s="19">
        <f>IF(OR(G1381="",G1380=""),"",LN(G1381/G1380))</f>
        <v/>
      </c>
      <c r="I1381" s="32" t="n"/>
      <c r="J1381" s="32" t="n">
        <v>20.29</v>
      </c>
      <c r="K1381" s="32" t="n">
        <v>6.11</v>
      </c>
      <c r="L1381" s="32" t="n"/>
      <c r="M1381" s="32" t="n">
        <v>1117.9</v>
      </c>
      <c r="N1381" s="32" t="n">
        <v>7.18</v>
      </c>
      <c r="O1381" s="32" t="n"/>
    </row>
    <row r="1382">
      <c r="A1382" s="31" t="n">
        <v>36706</v>
      </c>
      <c r="B1382" s="32" t="n">
        <v>1115</v>
      </c>
      <c r="C1382" s="19">
        <f>IF(OR(B1382="",B1381=""),"",LN(B1382/B1381))</f>
        <v/>
      </c>
      <c r="D1382" s="16">
        <f>STDEV(C1363:C1382)*SQRT(252)</f>
        <v/>
      </c>
      <c r="E1382" s="32" t="n">
        <v>105.09</v>
      </c>
      <c r="F1382" s="19">
        <f>IF(OR(E1382="",E1381=""),"",LN(E1382/E1381))</f>
        <v/>
      </c>
      <c r="G1382" s="33" t="n">
        <v>8.278</v>
      </c>
      <c r="H1382" s="19">
        <f>IF(OR(G1382="",G1381=""),"",LN(G1382/G1381))</f>
        <v/>
      </c>
      <c r="I1382" s="32" t="n"/>
      <c r="J1382" s="32" t="n">
        <v>19.7</v>
      </c>
      <c r="K1382" s="32" t="n">
        <v>6.04</v>
      </c>
      <c r="L1382" s="32" t="n"/>
      <c r="M1382" s="32" t="n">
        <v>1117</v>
      </c>
      <c r="N1382" s="32" t="n">
        <v>7.18</v>
      </c>
      <c r="O1382" s="32" t="n"/>
    </row>
    <row r="1383">
      <c r="A1383" s="31" t="n">
        <v>36707</v>
      </c>
      <c r="B1383" s="32" t="n">
        <v>1115.15</v>
      </c>
      <c r="C1383" s="19">
        <f>IF(OR(B1383="",B1382=""),"",LN(B1383/B1382))</f>
        <v/>
      </c>
      <c r="D1383" s="16">
        <f>STDEV(C1364:C1383)*SQRT(252)</f>
        <v/>
      </c>
      <c r="E1383" s="32" t="n">
        <v>106.14</v>
      </c>
      <c r="F1383" s="19">
        <f>IF(OR(E1383="",E1382=""),"",LN(E1383/E1382))</f>
        <v/>
      </c>
      <c r="G1383" s="33" t="n">
        <v>8.2782</v>
      </c>
      <c r="H1383" s="19">
        <f>IF(OR(G1383="",G1382=""),"",LN(G1383/G1382))</f>
        <v/>
      </c>
      <c r="I1383" s="32" t="n"/>
      <c r="J1383" s="32" t="n">
        <v>19.54</v>
      </c>
      <c r="K1383" s="32" t="n">
        <v>6.03</v>
      </c>
      <c r="L1383" s="32" t="n"/>
      <c r="M1383" s="32" t="n">
        <v>1114.8</v>
      </c>
      <c r="N1383" s="32" t="n">
        <v>7.18</v>
      </c>
      <c r="O1383" s="32" t="n"/>
    </row>
    <row r="1384">
      <c r="A1384" s="31" t="n">
        <v>36710</v>
      </c>
      <c r="B1384" s="32" t="n">
        <v>1113.9</v>
      </c>
      <c r="C1384" s="19">
        <f>IF(OR(B1384="",B1383=""),"",LN(B1384/B1383))</f>
        <v/>
      </c>
      <c r="D1384" s="16">
        <f>STDEV(C1365:C1384)*SQRT(252)</f>
        <v/>
      </c>
      <c r="E1384" s="32" t="n">
        <v>105.64</v>
      </c>
      <c r="F1384" s="19">
        <f>IF(OR(E1384="",E1383=""),"",LN(E1384/E1383))</f>
        <v/>
      </c>
      <c r="G1384" s="33" t="n">
        <v>8.278600000000001</v>
      </c>
      <c r="H1384" s="19">
        <f>IF(OR(G1384="",G1383=""),"",LN(G1384/G1383))</f>
        <v/>
      </c>
      <c r="I1384" s="32" t="n"/>
      <c r="J1384" s="32" t="n">
        <v>19.83</v>
      </c>
      <c r="K1384" s="32" t="n">
        <v>6</v>
      </c>
      <c r="L1384" s="32" t="n"/>
      <c r="M1384" s="32" t="n">
        <v>1115.4</v>
      </c>
      <c r="N1384" s="32" t="n">
        <v>7.18</v>
      </c>
      <c r="O1384" s="32" t="n"/>
    </row>
    <row r="1385">
      <c r="A1385" s="31" t="n">
        <v>36712</v>
      </c>
      <c r="B1385" s="32" t="n">
        <v>1117.5</v>
      </c>
      <c r="C1385" s="19">
        <f>IF(OR(B1385="",B1384=""),"",LN(B1385/B1384))</f>
        <v/>
      </c>
      <c r="D1385" s="16">
        <f>STDEV(C1366:C1385)*SQRT(252)</f>
        <v/>
      </c>
      <c r="E1385" s="32" t="n">
        <v>106.91</v>
      </c>
      <c r="F1385" s="19">
        <f>IF(OR(E1385="",E1384=""),"",LN(E1385/E1384))</f>
        <v/>
      </c>
      <c r="G1385" s="33" t="n">
        <v>8.278700000000001</v>
      </c>
      <c r="H1385" s="19">
        <f>IF(OR(G1385="",G1384=""),"",LN(G1385/G1384))</f>
        <v/>
      </c>
      <c r="I1385" s="32" t="n"/>
      <c r="J1385" s="32" t="n">
        <v>21.16</v>
      </c>
      <c r="K1385" s="32" t="n">
        <v>5.99</v>
      </c>
      <c r="L1385" s="32" t="n"/>
      <c r="M1385" s="32" t="n">
        <v>1114.6</v>
      </c>
      <c r="N1385" s="32" t="n">
        <v>7.18</v>
      </c>
      <c r="O1385" s="32" t="n"/>
    </row>
    <row r="1386">
      <c r="A1386" s="31" t="n">
        <v>36713</v>
      </c>
      <c r="B1386" s="32" t="n">
        <v>1117.5</v>
      </c>
      <c r="C1386" s="19">
        <f>IF(OR(B1386="",B1385=""),"",LN(B1386/B1385))</f>
        <v/>
      </c>
      <c r="D1386" s="16">
        <f>STDEV(C1367:C1386)*SQRT(252)</f>
        <v/>
      </c>
      <c r="E1386" s="32" t="n">
        <v>107.37</v>
      </c>
      <c r="F1386" s="19">
        <f>IF(OR(E1386="",E1385=""),"",LN(E1386/E1385))</f>
        <v/>
      </c>
      <c r="G1386" s="33" t="n">
        <v>8.2791</v>
      </c>
      <c r="H1386" s="19">
        <f>IF(OR(G1386="",G1385=""),"",LN(G1386/G1385))</f>
        <v/>
      </c>
      <c r="I1386" s="32" t="n"/>
      <c r="J1386" s="32" t="n">
        <v>20.94</v>
      </c>
      <c r="K1386" s="32" t="n">
        <v>6.05</v>
      </c>
      <c r="L1386" s="32" t="n"/>
      <c r="M1386" s="32" t="n">
        <v>1116.4</v>
      </c>
      <c r="N1386" s="32" t="n">
        <v>7.18</v>
      </c>
      <c r="O1386" s="32" t="n"/>
    </row>
    <row r="1387">
      <c r="A1387" s="31" t="n">
        <v>36714</v>
      </c>
      <c r="B1387" s="32" t="n">
        <v>1119</v>
      </c>
      <c r="C1387" s="19">
        <f>IF(OR(B1387="",B1386=""),"",LN(B1387/B1386))</f>
        <v/>
      </c>
      <c r="D1387" s="16">
        <f>STDEV(C1368:C1387)*SQRT(252)</f>
        <v/>
      </c>
      <c r="E1387" s="32" t="n">
        <v>107.81</v>
      </c>
      <c r="F1387" s="19">
        <f>IF(OR(E1387="",E1386=""),"",LN(E1387/E1386))</f>
        <v/>
      </c>
      <c r="G1387" s="33" t="n">
        <v>8.279299999999999</v>
      </c>
      <c r="H1387" s="19">
        <f>IF(OR(G1387="",G1386=""),"",LN(G1387/G1386))</f>
        <v/>
      </c>
      <c r="I1387" s="32" t="n"/>
      <c r="J1387" s="32" t="n">
        <v>19.22</v>
      </c>
      <c r="K1387" s="32" t="n">
        <v>6.01</v>
      </c>
      <c r="L1387" s="32" t="n"/>
      <c r="M1387" s="32" t="n">
        <v>1118.9</v>
      </c>
      <c r="N1387" s="32" t="n">
        <v>7.18</v>
      </c>
      <c r="O1387" s="32" t="n"/>
    </row>
    <row r="1388">
      <c r="A1388" s="31" t="n">
        <v>36717</v>
      </c>
      <c r="B1388" s="32" t="n">
        <v>1118.5</v>
      </c>
      <c r="C1388" s="19">
        <f>IF(OR(B1388="",B1387=""),"",LN(B1388/B1387))</f>
        <v/>
      </c>
      <c r="D1388" s="16">
        <f>STDEV(C1369:C1388)*SQRT(252)</f>
        <v/>
      </c>
      <c r="E1388" s="32" t="n">
        <v>107.1</v>
      </c>
      <c r="F1388" s="19">
        <f>IF(OR(E1388="",E1387=""),"",LN(E1388/E1387))</f>
        <v/>
      </c>
      <c r="G1388" s="33" t="n">
        <v>8.279500000000001</v>
      </c>
      <c r="H1388" s="19">
        <f>IF(OR(G1388="",G1387=""),"",LN(G1388/G1387))</f>
        <v/>
      </c>
      <c r="I1388" s="32" t="n"/>
      <c r="J1388" s="32" t="n">
        <v>20.33</v>
      </c>
      <c r="K1388" s="32" t="n">
        <v>6.04</v>
      </c>
      <c r="L1388" s="32" t="n"/>
      <c r="M1388" s="32" t="n">
        <v>1117</v>
      </c>
      <c r="N1388" s="32" t="n">
        <v>7.18</v>
      </c>
      <c r="O1388" s="32" t="n"/>
    </row>
    <row r="1389">
      <c r="A1389" s="31" t="n">
        <v>36718</v>
      </c>
      <c r="B1389" s="32" t="n">
        <v>1116.7</v>
      </c>
      <c r="C1389" s="19">
        <f>IF(OR(B1389="",B1388=""),"",LN(B1389/B1388))</f>
        <v/>
      </c>
      <c r="D1389" s="16">
        <f>STDEV(C1370:C1389)*SQRT(252)</f>
        <v/>
      </c>
      <c r="E1389" s="32" t="n">
        <v>106.93</v>
      </c>
      <c r="F1389" s="19">
        <f>IF(OR(E1389="",E1388=""),"",LN(E1389/E1388))</f>
        <v/>
      </c>
      <c r="G1389" s="33" t="n">
        <v>8.279400000000001</v>
      </c>
      <c r="H1389" s="19">
        <f>IF(OR(G1389="",G1388=""),"",LN(G1389/G1388))</f>
        <v/>
      </c>
      <c r="I1389" s="32" t="n"/>
      <c r="J1389" s="32" t="n">
        <v>20.11</v>
      </c>
      <c r="K1389" s="32" t="n">
        <v>6.06</v>
      </c>
      <c r="L1389" s="32" t="n"/>
      <c r="M1389" s="32" t="n">
        <v>1118.7</v>
      </c>
      <c r="N1389" s="32" t="n">
        <v>7.18</v>
      </c>
      <c r="O1389" s="32" t="n"/>
    </row>
    <row r="1390">
      <c r="A1390" s="31" t="n">
        <v>36719</v>
      </c>
      <c r="B1390" s="32" t="n">
        <v>1115.7</v>
      </c>
      <c r="C1390" s="19">
        <f>IF(OR(B1390="",B1389=""),"",LN(B1390/B1389))</f>
        <v/>
      </c>
      <c r="D1390" s="16">
        <f>STDEV(C1371:C1390)*SQRT(252)</f>
        <v/>
      </c>
      <c r="E1390" s="32" t="n">
        <v>108.36</v>
      </c>
      <c r="F1390" s="19">
        <f>IF(OR(E1390="",E1389=""),"",LN(E1390/E1389))</f>
        <v/>
      </c>
      <c r="G1390" s="33" t="n">
        <v>8.279500000000001</v>
      </c>
      <c r="H1390" s="19">
        <f>IF(OR(G1390="",G1389=""),"",LN(G1390/G1389))</f>
        <v/>
      </c>
      <c r="I1390" s="32" t="n"/>
      <c r="J1390" s="32" t="n">
        <v>20.03</v>
      </c>
      <c r="K1390" s="32" t="n">
        <v>6.09</v>
      </c>
      <c r="L1390" s="32" t="n"/>
      <c r="M1390" s="32" t="n">
        <v>1116.3</v>
      </c>
      <c r="N1390" s="32" t="n">
        <v>7.18</v>
      </c>
      <c r="O1390" s="32" t="n"/>
    </row>
    <row r="1391">
      <c r="A1391" s="31" t="n">
        <v>36720</v>
      </c>
      <c r="B1391" s="32" t="n">
        <v>1111.3</v>
      </c>
      <c r="C1391" s="19">
        <f>IF(OR(B1391="",B1390=""),"",LN(B1391/B1390))</f>
        <v/>
      </c>
      <c r="D1391" s="16">
        <f>STDEV(C1372:C1391)*SQRT(252)</f>
        <v/>
      </c>
      <c r="E1391" s="32" t="n">
        <v>108.27</v>
      </c>
      <c r="F1391" s="19">
        <f>IF(OR(E1391="",E1390=""),"",LN(E1391/E1390))</f>
        <v/>
      </c>
      <c r="G1391" s="33" t="n">
        <v>8.2791</v>
      </c>
      <c r="H1391" s="19">
        <f>IF(OR(G1391="",G1390=""),"",LN(G1391/G1390))</f>
        <v/>
      </c>
      <c r="I1391" s="32" t="n"/>
      <c r="J1391" s="32" t="n">
        <v>20.03</v>
      </c>
      <c r="K1391" s="32" t="n">
        <v>6.01</v>
      </c>
      <c r="L1391" s="32" t="n"/>
      <c r="M1391" s="32" t="n">
        <v>1115.4</v>
      </c>
      <c r="N1391" s="32" t="n">
        <v>7.18</v>
      </c>
      <c r="O1391" s="32" t="n"/>
    </row>
    <row r="1392">
      <c r="A1392" s="31" t="n">
        <v>36721</v>
      </c>
      <c r="B1392" s="32" t="n">
        <v>1113</v>
      </c>
      <c r="C1392" s="19">
        <f>IF(OR(B1392="",B1391=""),"",LN(B1392/B1391))</f>
        <v/>
      </c>
      <c r="D1392" s="16">
        <f>STDEV(C1373:C1392)*SQRT(252)</f>
        <v/>
      </c>
      <c r="E1392" s="32" t="n">
        <v>107.88</v>
      </c>
      <c r="F1392" s="19">
        <f>IF(OR(E1392="",E1391=""),"",LN(E1392/E1391))</f>
        <v/>
      </c>
      <c r="G1392" s="33" t="n">
        <v>8.2796</v>
      </c>
      <c r="H1392" s="19">
        <f>IF(OR(G1392="",G1391=""),"",LN(G1392/G1391))</f>
        <v/>
      </c>
      <c r="I1392" s="32" t="n"/>
      <c r="J1392" s="32" t="n">
        <v>19.32</v>
      </c>
      <c r="K1392" s="32" t="n">
        <v>6.1</v>
      </c>
      <c r="L1392" s="32" t="n"/>
      <c r="M1392" s="32" t="n">
        <v>1114</v>
      </c>
      <c r="N1392" s="32" t="n">
        <v>7.18</v>
      </c>
      <c r="O1392" s="32" t="n"/>
    </row>
    <row r="1393">
      <c r="A1393" s="31" t="n">
        <v>36724</v>
      </c>
      <c r="B1393" s="32" t="n">
        <v>1113.1</v>
      </c>
      <c r="C1393" s="19">
        <f>IF(OR(B1393="",B1392=""),"",LN(B1393/B1392))</f>
        <v/>
      </c>
      <c r="D1393" s="16">
        <f>STDEV(C1374:C1393)*SQRT(252)</f>
        <v/>
      </c>
      <c r="E1393" s="32" t="n">
        <v>108.53</v>
      </c>
      <c r="F1393" s="19">
        <f>IF(OR(E1393="",E1392=""),"",LN(E1393/E1392))</f>
        <v/>
      </c>
      <c r="G1393" s="33" t="n">
        <v>8.2791</v>
      </c>
      <c r="H1393" s="19">
        <f>IF(OR(G1393="",G1392=""),"",LN(G1393/G1392))</f>
        <v/>
      </c>
      <c r="I1393" s="32" t="n"/>
      <c r="J1393" s="32" t="n">
        <v>19.45</v>
      </c>
      <c r="K1393" s="32" t="n">
        <v>6.17</v>
      </c>
      <c r="L1393" s="32" t="n"/>
      <c r="M1393" s="32" t="n"/>
      <c r="N1393" s="32" t="n"/>
      <c r="O1393" s="32" t="n"/>
    </row>
    <row r="1394">
      <c r="A1394" s="31" t="n">
        <v>36725</v>
      </c>
      <c r="B1394" s="32" t="n">
        <v>1113.7</v>
      </c>
      <c r="C1394" s="19">
        <f>IF(OR(B1394="",B1393=""),"",LN(B1394/B1393))</f>
        <v/>
      </c>
      <c r="D1394" s="16">
        <f>STDEV(C1375:C1394)*SQRT(252)</f>
        <v/>
      </c>
      <c r="E1394" s="32" t="n">
        <v>108.3</v>
      </c>
      <c r="F1394" s="19">
        <f>IF(OR(E1394="",E1393=""),"",LN(E1394/E1393))</f>
        <v/>
      </c>
      <c r="G1394" s="33" t="n">
        <v>8.2796</v>
      </c>
      <c r="H1394" s="19">
        <f>IF(OR(G1394="",G1393=""),"",LN(G1394/G1393))</f>
        <v/>
      </c>
      <c r="I1394" s="32" t="n"/>
      <c r="J1394" s="32" t="n">
        <v>19.75</v>
      </c>
      <c r="K1394" s="32" t="n">
        <v>6.16</v>
      </c>
      <c r="L1394" s="32" t="n"/>
      <c r="M1394" s="32" t="n">
        <v>1112.4</v>
      </c>
      <c r="N1394" s="32" t="n">
        <v>7.17</v>
      </c>
      <c r="O1394" s="32" t="n"/>
    </row>
    <row r="1395">
      <c r="A1395" s="31" t="n">
        <v>36726</v>
      </c>
      <c r="B1395" s="32" t="n">
        <v>1112.3</v>
      </c>
      <c r="C1395" s="19">
        <f>IF(OR(B1395="",B1394=""),"",LN(B1395/B1394))</f>
        <v/>
      </c>
      <c r="D1395" s="16">
        <f>STDEV(C1376:C1395)*SQRT(252)</f>
        <v/>
      </c>
      <c r="E1395" s="32" t="n">
        <v>108.2</v>
      </c>
      <c r="F1395" s="19">
        <f>IF(OR(E1395="",E1394=""),"",LN(E1395/E1394))</f>
        <v/>
      </c>
      <c r="G1395" s="33" t="n">
        <v>8.2796</v>
      </c>
      <c r="H1395" s="19">
        <f>IF(OR(G1395="",G1394=""),"",LN(G1395/G1394))</f>
        <v/>
      </c>
      <c r="I1395" s="32" t="n"/>
      <c r="J1395" s="32" t="n">
        <v>19.65</v>
      </c>
      <c r="K1395" s="32" t="n">
        <v>6.16</v>
      </c>
      <c r="L1395" s="32" t="n"/>
      <c r="M1395" s="32" t="n">
        <v>1113.5</v>
      </c>
      <c r="N1395" s="32" t="n">
        <v>7.16</v>
      </c>
      <c r="O1395" s="32" t="n"/>
    </row>
    <row r="1396">
      <c r="A1396" s="31" t="n">
        <v>36727</v>
      </c>
      <c r="B1396" s="32" t="n">
        <v>1111.6</v>
      </c>
      <c r="C1396" s="19">
        <f>IF(OR(B1396="",B1395=""),"",LN(B1396/B1395))</f>
        <v/>
      </c>
      <c r="D1396" s="16">
        <f>STDEV(C1377:C1396)*SQRT(252)</f>
        <v/>
      </c>
      <c r="E1396" s="32" t="n">
        <v>107.89</v>
      </c>
      <c r="F1396" s="19">
        <f>IF(OR(E1396="",E1395=""),"",LN(E1396/E1395))</f>
        <v/>
      </c>
      <c r="G1396" s="33" t="n">
        <v>8.2796</v>
      </c>
      <c r="H1396" s="19">
        <f>IF(OR(G1396="",G1395=""),"",LN(G1396/G1395))</f>
        <v/>
      </c>
      <c r="I1396" s="32" t="n"/>
      <c r="J1396" s="32" t="n">
        <v>18.94</v>
      </c>
      <c r="K1396" s="32" t="n">
        <v>6.01</v>
      </c>
      <c r="L1396" s="32" t="n"/>
      <c r="M1396" s="32" t="n">
        <v>1113.3</v>
      </c>
      <c r="N1396" s="32" t="n">
        <v>7.15</v>
      </c>
      <c r="O1396" s="32" t="n"/>
    </row>
    <row r="1397">
      <c r="A1397" s="31" t="n">
        <v>36728</v>
      </c>
      <c r="B1397" s="32" t="n">
        <v>1113</v>
      </c>
      <c r="C1397" s="19">
        <f>IF(OR(B1397="",B1396=""),"",LN(B1397/B1396))</f>
        <v/>
      </c>
      <c r="D1397" s="16">
        <f>STDEV(C1378:C1397)*SQRT(252)</f>
        <v/>
      </c>
      <c r="E1397" s="32" t="n">
        <v>109.08</v>
      </c>
      <c r="F1397" s="19">
        <f>IF(OR(E1397="",E1396=""),"",LN(E1397/E1396))</f>
        <v/>
      </c>
      <c r="G1397" s="33" t="n">
        <v>8.279500000000001</v>
      </c>
      <c r="H1397" s="19">
        <f>IF(OR(G1397="",G1396=""),"",LN(G1397/G1396))</f>
        <v/>
      </c>
      <c r="I1397" s="32" t="n"/>
      <c r="J1397" s="32" t="n">
        <v>18.94</v>
      </c>
      <c r="K1397" s="32" t="n">
        <v>6.01</v>
      </c>
      <c r="L1397" s="32" t="n"/>
      <c r="M1397" s="32" t="n">
        <v>1112.1</v>
      </c>
      <c r="N1397" s="32" t="n">
        <v>7.15</v>
      </c>
      <c r="O1397" s="32" t="n"/>
    </row>
    <row r="1398">
      <c r="A1398" s="31" t="n">
        <v>36731</v>
      </c>
      <c r="B1398" s="32" t="n">
        <v>1114.2</v>
      </c>
      <c r="C1398" s="19">
        <f>IF(OR(B1398="",B1397=""),"",LN(B1398/B1397))</f>
        <v/>
      </c>
      <c r="D1398" s="16">
        <f>STDEV(C1379:C1398)*SQRT(252)</f>
        <v/>
      </c>
      <c r="E1398" s="32" t="n">
        <v>108.92</v>
      </c>
      <c r="F1398" s="19">
        <f>IF(OR(E1398="",E1397=""),"",LN(E1398/E1397))</f>
        <v/>
      </c>
      <c r="G1398" s="33" t="n">
        <v>8.2798</v>
      </c>
      <c r="H1398" s="19">
        <f>IF(OR(G1398="",G1397=""),"",LN(G1398/G1397))</f>
        <v/>
      </c>
      <c r="I1398" s="32" t="n"/>
      <c r="J1398" s="32" t="n">
        <v>19.92</v>
      </c>
      <c r="K1398" s="32" t="n">
        <v>6.04</v>
      </c>
      <c r="L1398" s="32" t="n"/>
      <c r="M1398" s="32" t="n">
        <v>1112.3</v>
      </c>
      <c r="N1398" s="32" t="n">
        <v>7.11</v>
      </c>
      <c r="O1398" s="32" t="n"/>
    </row>
    <row r="1399">
      <c r="A1399" s="31" t="n">
        <v>36732</v>
      </c>
      <c r="B1399" s="32" t="n">
        <v>1116</v>
      </c>
      <c r="C1399" s="19">
        <f>IF(OR(B1399="",B1398=""),"",LN(B1399/B1398))</f>
        <v/>
      </c>
      <c r="D1399" s="16">
        <f>STDEV(C1380:C1399)*SQRT(252)</f>
        <v/>
      </c>
      <c r="E1399" s="32" t="n">
        <v>109.3</v>
      </c>
      <c r="F1399" s="19">
        <f>IF(OR(E1399="",E1398=""),"",LN(E1399/E1398))</f>
        <v/>
      </c>
      <c r="G1399" s="33" t="n">
        <v>8.2797</v>
      </c>
      <c r="H1399" s="19">
        <f>IF(OR(G1399="",G1398=""),"",LN(G1399/G1398))</f>
        <v/>
      </c>
      <c r="I1399" s="32" t="n"/>
      <c r="J1399" s="32" t="n">
        <v>19.39</v>
      </c>
      <c r="K1399" s="32" t="n">
        <v>6.04</v>
      </c>
      <c r="L1399" s="32" t="n"/>
      <c r="M1399" s="32" t="n">
        <v>1113.4</v>
      </c>
      <c r="N1399" s="32" t="n">
        <v>7.1</v>
      </c>
      <c r="O1399" s="32" t="n"/>
    </row>
    <row r="1400">
      <c r="A1400" s="31" t="n">
        <v>36733</v>
      </c>
      <c r="B1400" s="32" t="n">
        <v>1115.6</v>
      </c>
      <c r="C1400" s="19">
        <f>IF(OR(B1400="",B1399=""),"",LN(B1400/B1399))</f>
        <v/>
      </c>
      <c r="D1400" s="16">
        <f>STDEV(C1381:C1400)*SQRT(252)</f>
        <v/>
      </c>
      <c r="E1400" s="32" t="n">
        <v>109.28</v>
      </c>
      <c r="F1400" s="19">
        <f>IF(OR(E1400="",E1399=""),"",LN(E1400/E1399))</f>
        <v/>
      </c>
      <c r="G1400" s="33" t="n">
        <v>8.2796</v>
      </c>
      <c r="H1400" s="19">
        <f>IF(OR(G1400="",G1399=""),"",LN(G1400/G1399))</f>
        <v/>
      </c>
      <c r="I1400" s="32" t="n"/>
      <c r="J1400" s="32" t="n">
        <v>19.67</v>
      </c>
      <c r="K1400" s="32" t="n">
        <v>6.04</v>
      </c>
      <c r="L1400" s="32" t="n"/>
      <c r="M1400" s="32" t="n">
        <v>1114.9</v>
      </c>
      <c r="N1400" s="32" t="n">
        <v>7.08</v>
      </c>
      <c r="O1400" s="32" t="n"/>
    </row>
    <row r="1401">
      <c r="A1401" s="31" t="n">
        <v>36734</v>
      </c>
      <c r="B1401" s="32" t="n">
        <v>1115</v>
      </c>
      <c r="C1401" s="19">
        <f>IF(OR(B1401="",B1400=""),"",LN(B1401/B1400))</f>
        <v/>
      </c>
      <c r="D1401" s="16">
        <f>STDEV(C1382:C1401)*SQRT(252)</f>
        <v/>
      </c>
      <c r="E1401" s="32" t="n">
        <v>109.15</v>
      </c>
      <c r="F1401" s="19">
        <f>IF(OR(E1401="",E1400=""),"",LN(E1401/E1400))</f>
        <v/>
      </c>
      <c r="G1401" s="33" t="n">
        <v>8.279299999999999</v>
      </c>
      <c r="H1401" s="19">
        <f>IF(OR(G1401="",G1400=""),"",LN(G1401/G1400))</f>
        <v/>
      </c>
      <c r="I1401" s="32" t="n"/>
      <c r="J1401" s="32" t="n">
        <v>19.6</v>
      </c>
      <c r="K1401" s="32" t="n">
        <v>6.02</v>
      </c>
      <c r="L1401" s="32" t="n"/>
      <c r="M1401" s="32" t="n">
        <v>1115.8</v>
      </c>
      <c r="N1401" s="32" t="n">
        <v>7.09</v>
      </c>
      <c r="O1401" s="32" t="n"/>
    </row>
    <row r="1402">
      <c r="A1402" s="31" t="n">
        <v>36735</v>
      </c>
      <c r="B1402" s="32" t="n">
        <v>1117</v>
      </c>
      <c r="C1402" s="19">
        <f>IF(OR(B1402="",B1401=""),"",LN(B1402/B1401))</f>
        <v/>
      </c>
      <c r="D1402" s="16">
        <f>STDEV(C1383:C1402)*SQRT(252)</f>
        <v/>
      </c>
      <c r="E1402" s="32" t="n">
        <v>109.63</v>
      </c>
      <c r="F1402" s="19">
        <f>IF(OR(E1402="",E1401=""),"",LN(E1402/E1401))</f>
        <v/>
      </c>
      <c r="G1402" s="33" t="n">
        <v>8.279400000000001</v>
      </c>
      <c r="H1402" s="19">
        <f>IF(OR(G1402="",G1401=""),"",LN(G1402/G1401))</f>
        <v/>
      </c>
      <c r="I1402" s="32" t="n"/>
      <c r="J1402" s="32" t="n">
        <v>20.84</v>
      </c>
      <c r="K1402" s="32" t="n">
        <v>6.04</v>
      </c>
      <c r="L1402" s="32" t="n"/>
      <c r="M1402" s="32" t="n">
        <v>1114.5</v>
      </c>
      <c r="N1402" s="32" t="n">
        <v>7.07</v>
      </c>
      <c r="O1402" s="32" t="n"/>
    </row>
    <row r="1403">
      <c r="A1403" s="31" t="n">
        <v>36738</v>
      </c>
      <c r="B1403" s="32" t="n">
        <v>1116.9</v>
      </c>
      <c r="C1403" s="19">
        <f>IF(OR(B1403="",B1402=""),"",LN(B1403/B1402))</f>
        <v/>
      </c>
      <c r="D1403" s="16">
        <f>STDEV(C1384:C1403)*SQRT(252)</f>
        <v/>
      </c>
      <c r="E1403" s="32" t="n">
        <v>109.68</v>
      </c>
      <c r="F1403" s="19">
        <f>IF(OR(E1403="",E1402=""),"",LN(E1403/E1402))</f>
        <v/>
      </c>
      <c r="G1403" s="33" t="n">
        <v>8.279199999999999</v>
      </c>
      <c r="H1403" s="19">
        <f>IF(OR(G1403="",G1402=""),"",LN(G1403/G1402))</f>
        <v/>
      </c>
      <c r="I1403" s="32" t="n"/>
      <c r="J1403" s="32" t="n">
        <v>20.74</v>
      </c>
      <c r="K1403" s="32" t="n">
        <v>6.04</v>
      </c>
      <c r="L1403" s="32" t="n"/>
      <c r="M1403" s="32" t="n">
        <v>1116.2</v>
      </c>
      <c r="N1403" s="32" t="n">
        <v>7.06</v>
      </c>
      <c r="O1403" s="32" t="n"/>
    </row>
    <row r="1404">
      <c r="A1404" s="31" t="n">
        <v>36739</v>
      </c>
      <c r="B1404" s="32" t="n">
        <v>1115.8</v>
      </c>
      <c r="C1404" s="19">
        <f>IF(OR(B1404="",B1403=""),"",LN(B1404/B1403))</f>
        <v/>
      </c>
      <c r="D1404" s="16">
        <f>STDEV(C1385:C1404)*SQRT(252)</f>
        <v/>
      </c>
      <c r="E1404" s="32" t="n">
        <v>109.47</v>
      </c>
      <c r="F1404" s="19">
        <f>IF(OR(E1404="",E1403=""),"",LN(E1404/E1403))</f>
        <v/>
      </c>
      <c r="G1404" s="33" t="n">
        <v>8.2788</v>
      </c>
      <c r="H1404" s="19">
        <f>IF(OR(G1404="",G1403=""),"",LN(G1404/G1403))</f>
        <v/>
      </c>
      <c r="I1404" s="32" t="n"/>
      <c r="J1404" s="32" t="n">
        <v>20.55</v>
      </c>
      <c r="K1404" s="32" t="n">
        <v>6</v>
      </c>
      <c r="L1404" s="32" t="n"/>
      <c r="M1404" s="32" t="n">
        <v>1117.1</v>
      </c>
      <c r="N1404" s="32" t="n">
        <v>7.06</v>
      </c>
      <c r="O1404" s="32" t="n"/>
    </row>
    <row r="1405">
      <c r="A1405" s="31" t="n">
        <v>36740</v>
      </c>
      <c r="B1405" s="32" t="n">
        <v>1115.8</v>
      </c>
      <c r="C1405" s="19">
        <f>IF(OR(B1405="",B1404=""),"",LN(B1405/B1404))</f>
        <v/>
      </c>
      <c r="D1405" s="16">
        <f>STDEV(C1386:C1405)*SQRT(252)</f>
        <v/>
      </c>
      <c r="E1405" s="32" t="n">
        <v>108.77</v>
      </c>
      <c r="F1405" s="19">
        <f>IF(OR(E1405="",E1404=""),"",LN(E1405/E1404))</f>
        <v/>
      </c>
      <c r="G1405" s="33" t="n">
        <v>8.2791</v>
      </c>
      <c r="H1405" s="19">
        <f>IF(OR(G1405="",G1404=""),"",LN(G1405/G1404))</f>
        <v/>
      </c>
      <c r="I1405" s="32" t="n"/>
      <c r="J1405" s="32" t="n">
        <v>20</v>
      </c>
      <c r="K1405" s="32" t="n">
        <v>5.98</v>
      </c>
      <c r="L1405" s="32" t="n"/>
      <c r="M1405" s="32" t="n">
        <v>1116.2</v>
      </c>
      <c r="N1405" s="32" t="n">
        <v>7.05</v>
      </c>
      <c r="O1405" s="32" t="n"/>
    </row>
    <row r="1406">
      <c r="A1406" s="31" t="n">
        <v>36741</v>
      </c>
      <c r="B1406" s="32" t="n">
        <v>1115</v>
      </c>
      <c r="C1406" s="19">
        <f>IF(OR(B1406="",B1405=""),"",LN(B1406/B1405))</f>
        <v/>
      </c>
      <c r="D1406" s="16">
        <f>STDEV(C1387:C1406)*SQRT(252)</f>
        <v/>
      </c>
      <c r="E1406" s="32" t="n">
        <v>108.36</v>
      </c>
      <c r="F1406" s="19">
        <f>IF(OR(E1406="",E1405=""),"",LN(E1406/E1405))</f>
        <v/>
      </c>
      <c r="G1406" s="33" t="n">
        <v>8.2796</v>
      </c>
      <c r="H1406" s="19">
        <f>IF(OR(G1406="",G1405=""),"",LN(G1406/G1405))</f>
        <v/>
      </c>
      <c r="I1406" s="32" t="n"/>
      <c r="J1406" s="32" t="n">
        <v>19.99</v>
      </c>
      <c r="K1406" s="32" t="n">
        <v>5.95</v>
      </c>
      <c r="L1406" s="32" t="n"/>
      <c r="M1406" s="32" t="n">
        <v>1115.7</v>
      </c>
      <c r="N1406" s="32" t="n">
        <v>7.05</v>
      </c>
      <c r="O1406" s="32" t="n"/>
    </row>
    <row r="1407">
      <c r="A1407" s="31" t="n">
        <v>36742</v>
      </c>
      <c r="B1407" s="32" t="n">
        <v>1116</v>
      </c>
      <c r="C1407" s="19">
        <f>IF(OR(B1407="",B1406=""),"",LN(B1407/B1406))</f>
        <v/>
      </c>
      <c r="D1407" s="16">
        <f>STDEV(C1388:C1407)*SQRT(252)</f>
        <v/>
      </c>
      <c r="E1407" s="32" t="n">
        <v>108.54</v>
      </c>
      <c r="F1407" s="19">
        <f>IF(OR(E1407="",E1406=""),"",LN(E1407/E1406))</f>
        <v/>
      </c>
      <c r="G1407" s="33" t="n">
        <v>8.2798</v>
      </c>
      <c r="H1407" s="19">
        <f>IF(OR(G1407="",G1406=""),"",LN(G1407/G1406))</f>
        <v/>
      </c>
      <c r="I1407" s="32" t="n"/>
      <c r="J1407" s="32" t="n">
        <v>18.62</v>
      </c>
      <c r="K1407" s="32" t="n">
        <v>5.91</v>
      </c>
      <c r="L1407" s="32" t="n"/>
      <c r="M1407" s="32" t="n">
        <v>1114.8</v>
      </c>
      <c r="N1407" s="32" t="n">
        <v>7.05</v>
      </c>
      <c r="O1407" s="32" t="n"/>
    </row>
    <row r="1408">
      <c r="A1408" s="31" t="n">
        <v>36745</v>
      </c>
      <c r="B1408" s="32" t="n">
        <v>1118</v>
      </c>
      <c r="C1408" s="19">
        <f>IF(OR(B1408="",B1407=""),"",LN(B1408/B1407))</f>
        <v/>
      </c>
      <c r="D1408" s="16">
        <f>STDEV(C1389:C1408)*SQRT(252)</f>
        <v/>
      </c>
      <c r="E1408" s="32" t="n">
        <v>108.99</v>
      </c>
      <c r="F1408" s="19">
        <f>IF(OR(E1408="",E1407=""),"",LN(E1408/E1407))</f>
        <v/>
      </c>
      <c r="G1408" s="33" t="n">
        <v>8.2799</v>
      </c>
      <c r="H1408" s="19">
        <f>IF(OR(G1408="",G1407=""),"",LN(G1408/G1407))</f>
        <v/>
      </c>
      <c r="I1408" s="32" t="n"/>
      <c r="J1408" s="32" t="n">
        <v>19.03</v>
      </c>
      <c r="K1408" s="32" t="n">
        <v>5.97</v>
      </c>
      <c r="L1408" s="32" t="n"/>
      <c r="M1408" s="32" t="n">
        <v>1115.3</v>
      </c>
      <c r="N1408" s="32" t="n">
        <v>7.05</v>
      </c>
      <c r="O1408" s="32" t="n"/>
    </row>
    <row r="1409">
      <c r="A1409" s="31" t="n">
        <v>36746</v>
      </c>
      <c r="B1409" s="32" t="n">
        <v>1116.5</v>
      </c>
      <c r="C1409" s="19">
        <f>IF(OR(B1409="",B1408=""),"",LN(B1409/B1408))</f>
        <v/>
      </c>
      <c r="D1409" s="16">
        <f>STDEV(C1390:C1409)*SQRT(252)</f>
        <v/>
      </c>
      <c r="E1409" s="32" t="n">
        <v>108.64</v>
      </c>
      <c r="F1409" s="19">
        <f>IF(OR(E1409="",E1408=""),"",LN(E1409/E1408))</f>
        <v/>
      </c>
      <c r="G1409" s="33" t="n">
        <v>8.2799</v>
      </c>
      <c r="H1409" s="19">
        <f>IF(OR(G1409="",G1408=""),"",LN(G1409/G1408))</f>
        <v/>
      </c>
      <c r="I1409" s="32" t="n"/>
      <c r="J1409" s="32" t="n">
        <v>18.79</v>
      </c>
      <c r="K1409" s="32" t="n">
        <v>5.93</v>
      </c>
      <c r="L1409" s="32" t="n"/>
      <c r="M1409" s="32" t="n">
        <v>1116.2</v>
      </c>
      <c r="N1409" s="32" t="n">
        <v>7.05</v>
      </c>
      <c r="O1409" s="32" t="n"/>
    </row>
    <row r="1410">
      <c r="A1410" s="31" t="n">
        <v>36747</v>
      </c>
      <c r="B1410" s="32" t="n">
        <v>1115.3</v>
      </c>
      <c r="C1410" s="19">
        <f>IF(OR(B1410="",B1409=""),"",LN(B1410/B1409))</f>
        <v/>
      </c>
      <c r="D1410" s="16">
        <f>STDEV(C1391:C1410)*SQRT(252)</f>
        <v/>
      </c>
      <c r="E1410" s="32" t="n">
        <v>107.99</v>
      </c>
      <c r="F1410" s="19">
        <f>IF(OR(E1410="",E1409=""),"",LN(E1410/E1409))</f>
        <v/>
      </c>
      <c r="G1410" s="33" t="n">
        <v>8.2798</v>
      </c>
      <c r="H1410" s="19">
        <f>IF(OR(G1410="",G1409=""),"",LN(G1410/G1409))</f>
        <v/>
      </c>
      <c r="I1410" s="32" t="n"/>
      <c r="J1410" s="32" t="n">
        <v>19.18</v>
      </c>
      <c r="K1410" s="32" t="n">
        <v>5.81</v>
      </c>
      <c r="L1410" s="32" t="n"/>
      <c r="M1410" s="32" t="n">
        <v>1116.9</v>
      </c>
      <c r="N1410" s="32" t="n">
        <v>7.04</v>
      </c>
      <c r="O1410" s="32" t="n"/>
    </row>
    <row r="1411">
      <c r="A1411" s="31" t="n">
        <v>36748</v>
      </c>
      <c r="B1411" s="32" t="n">
        <v>1114.5</v>
      </c>
      <c r="C1411" s="19">
        <f>IF(OR(B1411="",B1410=""),"",LN(B1411/B1410))</f>
        <v/>
      </c>
      <c r="D1411" s="16">
        <f>STDEV(C1392:C1411)*SQRT(252)</f>
        <v/>
      </c>
      <c r="E1411" s="32" t="n">
        <v>108.7</v>
      </c>
      <c r="F1411" s="19">
        <f>IF(OR(E1411="",E1410=""),"",LN(E1411/E1410))</f>
        <v/>
      </c>
      <c r="G1411" s="33" t="n">
        <v>8.2799</v>
      </c>
      <c r="H1411" s="19">
        <f>IF(OR(G1411="",G1410=""),"",LN(G1411/G1410))</f>
        <v/>
      </c>
      <c r="I1411" s="32" t="n"/>
      <c r="J1411" s="32" t="n">
        <v>19.19</v>
      </c>
      <c r="K1411" s="32" t="n">
        <v>5.76</v>
      </c>
      <c r="L1411" s="32" t="n"/>
      <c r="M1411" s="32" t="n">
        <v>1114.7</v>
      </c>
      <c r="N1411" s="32" t="n">
        <v>7.04</v>
      </c>
      <c r="O1411" s="32" t="n"/>
    </row>
    <row r="1412">
      <c r="A1412" s="31" t="n">
        <v>36749</v>
      </c>
      <c r="B1412" s="32" t="n">
        <v>1116</v>
      </c>
      <c r="C1412" s="19">
        <f>IF(OR(B1412="",B1411=""),"",LN(B1412/B1411))</f>
        <v/>
      </c>
      <c r="D1412" s="16">
        <f>STDEV(C1393:C1412)*SQRT(252)</f>
        <v/>
      </c>
      <c r="E1412" s="32" t="n">
        <v>108.68</v>
      </c>
      <c r="F1412" s="19">
        <f>IF(OR(E1412="",E1411=""),"",LN(E1412/E1411))</f>
        <v/>
      </c>
      <c r="G1412" s="33" t="n">
        <v>8.2796</v>
      </c>
      <c r="H1412" s="19">
        <f>IF(OR(G1412="",G1411=""),"",LN(G1412/G1411))</f>
        <v/>
      </c>
      <c r="I1412" s="32" t="n"/>
      <c r="J1412" s="32" t="n">
        <v>18.55</v>
      </c>
      <c r="K1412" s="32" t="n">
        <v>5.79</v>
      </c>
      <c r="L1412" s="32" t="n"/>
      <c r="M1412" s="32" t="n">
        <v>1114.1</v>
      </c>
      <c r="N1412" s="32" t="n">
        <v>7.04</v>
      </c>
      <c r="O1412" s="32" t="n"/>
    </row>
    <row r="1413">
      <c r="A1413" s="31" t="n">
        <v>36752</v>
      </c>
      <c r="B1413" s="32" t="n">
        <v>1117</v>
      </c>
      <c r="C1413" s="19">
        <f>IF(OR(B1413="",B1412=""),"",LN(B1413/B1412))</f>
        <v/>
      </c>
      <c r="D1413" s="16">
        <f>STDEV(C1394:C1413)*SQRT(252)</f>
        <v/>
      </c>
      <c r="E1413" s="32" t="n">
        <v>109.52</v>
      </c>
      <c r="F1413" s="19">
        <f>IF(OR(E1413="",E1412=""),"",LN(E1413/E1412))</f>
        <v/>
      </c>
      <c r="G1413" s="33" t="n">
        <v>8.279500000000001</v>
      </c>
      <c r="H1413" s="19">
        <f>IF(OR(G1413="",G1412=""),"",LN(G1413/G1412))</f>
        <v/>
      </c>
      <c r="I1413" s="32" t="n"/>
      <c r="J1413" s="32" t="n">
        <v>17.88</v>
      </c>
      <c r="K1413" s="32" t="n">
        <v>5.78</v>
      </c>
      <c r="L1413" s="32" t="n"/>
      <c r="M1413" s="32" t="n">
        <v>1114.8</v>
      </c>
      <c r="N1413" s="32" t="n">
        <v>7.04</v>
      </c>
      <c r="O1413" s="32" t="n"/>
    </row>
    <row r="1414">
      <c r="A1414" s="31" t="n">
        <v>36753</v>
      </c>
      <c r="B1414" s="32" t="n">
        <v>1116.3</v>
      </c>
      <c r="C1414" s="19">
        <f>IF(OR(B1414="",B1413=""),"",LN(B1414/B1413))</f>
        <v/>
      </c>
      <c r="D1414" s="16">
        <f>STDEV(C1395:C1414)*SQRT(252)</f>
        <v/>
      </c>
      <c r="E1414" s="32" t="n">
        <v>109</v>
      </c>
      <c r="F1414" s="19">
        <f>IF(OR(E1414="",E1413=""),"",LN(E1414/E1413))</f>
        <v/>
      </c>
      <c r="G1414" s="33" t="n">
        <v>8.2788</v>
      </c>
      <c r="H1414" s="19">
        <f>IF(OR(G1414="",G1413=""),"",LN(G1414/G1413))</f>
        <v/>
      </c>
      <c r="I1414" s="32" t="n"/>
      <c r="J1414" s="32" t="n">
        <v>17.98</v>
      </c>
      <c r="K1414" s="32" t="n">
        <v>5.81</v>
      </c>
      <c r="L1414" s="32" t="n"/>
      <c r="M1414" s="32" t="n"/>
      <c r="N1414" s="32" t="n"/>
      <c r="O1414" s="32" t="n"/>
    </row>
    <row r="1415">
      <c r="A1415" s="31" t="n">
        <v>36754</v>
      </c>
      <c r="B1415" s="32" t="n">
        <v>1115.2</v>
      </c>
      <c r="C1415" s="19">
        <f>IF(OR(B1415="",B1414=""),"",LN(B1415/B1414))</f>
        <v/>
      </c>
      <c r="D1415" s="16">
        <f>STDEV(C1396:C1415)*SQRT(252)</f>
        <v/>
      </c>
      <c r="E1415" s="32" t="n">
        <v>108.55</v>
      </c>
      <c r="F1415" s="19">
        <f>IF(OR(E1415="",E1414=""),"",LN(E1415/E1414))</f>
        <v/>
      </c>
      <c r="G1415" s="33" t="n">
        <v>8.2797</v>
      </c>
      <c r="H1415" s="19">
        <f>IF(OR(G1415="",G1414=""),"",LN(G1415/G1414))</f>
        <v/>
      </c>
      <c r="I1415" s="32" t="n"/>
      <c r="J1415" s="32" t="n">
        <v>18.02</v>
      </c>
      <c r="K1415" s="32" t="n">
        <v>5.83</v>
      </c>
      <c r="L1415" s="32" t="n"/>
      <c r="M1415" s="32" t="n">
        <v>1114.9</v>
      </c>
      <c r="N1415" s="32" t="n">
        <v>7.04</v>
      </c>
      <c r="O1415" s="32" t="n"/>
    </row>
    <row r="1416">
      <c r="A1416" s="31" t="n">
        <v>36755</v>
      </c>
      <c r="B1416" s="32" t="n">
        <v>1115</v>
      </c>
      <c r="C1416" s="19">
        <f>IF(OR(B1416="",B1415=""),"",LN(B1416/B1415))</f>
        <v/>
      </c>
      <c r="D1416" s="16">
        <f>STDEV(C1397:C1416)*SQRT(252)</f>
        <v/>
      </c>
      <c r="E1416" s="32" t="n">
        <v>108.48</v>
      </c>
      <c r="F1416" s="19">
        <f>IF(OR(E1416="",E1415=""),"",LN(E1416/E1415))</f>
        <v/>
      </c>
      <c r="G1416" s="33" t="n">
        <v>8.2799</v>
      </c>
      <c r="H1416" s="19">
        <f>IF(OR(G1416="",G1415=""),"",LN(G1416/G1415))</f>
        <v/>
      </c>
      <c r="I1416" s="32" t="n"/>
      <c r="J1416" s="32" t="n">
        <v>17.48</v>
      </c>
      <c r="K1416" s="32" t="n">
        <v>5.81</v>
      </c>
      <c r="L1416" s="32" t="n"/>
      <c r="M1416" s="32" t="n">
        <v>1115</v>
      </c>
      <c r="N1416" s="32" t="n">
        <v>7.04</v>
      </c>
      <c r="O1416" s="32" t="n"/>
    </row>
    <row r="1417">
      <c r="A1417" s="31" t="n">
        <v>36756</v>
      </c>
      <c r="B1417" s="32" t="n">
        <v>1115.1</v>
      </c>
      <c r="C1417" s="19">
        <f>IF(OR(B1417="",B1416=""),"",LN(B1417/B1416))</f>
        <v/>
      </c>
      <c r="D1417" s="16">
        <f>STDEV(C1398:C1417)*SQRT(252)</f>
        <v/>
      </c>
      <c r="E1417" s="32" t="n">
        <v>108.43</v>
      </c>
      <c r="F1417" s="19">
        <f>IF(OR(E1417="",E1416=""),"",LN(E1417/E1416))</f>
        <v/>
      </c>
      <c r="G1417" s="33" t="n">
        <v>8.2797</v>
      </c>
      <c r="H1417" s="19">
        <f>IF(OR(G1417="",G1416=""),"",LN(G1417/G1416))</f>
        <v/>
      </c>
      <c r="I1417" s="32" t="n"/>
      <c r="J1417" s="32" t="n">
        <v>17.05</v>
      </c>
      <c r="K1417" s="32" t="n">
        <v>5.78</v>
      </c>
      <c r="L1417" s="32" t="n"/>
      <c r="M1417" s="32" t="n">
        <v>1114.6</v>
      </c>
      <c r="N1417" s="32" t="n">
        <v>7.04</v>
      </c>
      <c r="O1417" s="32" t="n"/>
    </row>
    <row r="1418">
      <c r="A1418" s="31" t="n">
        <v>36759</v>
      </c>
      <c r="B1418" s="32" t="n">
        <v>1114.5</v>
      </c>
      <c r="C1418" s="19">
        <f>IF(OR(B1418="",B1417=""),"",LN(B1418/B1417))</f>
        <v/>
      </c>
      <c r="D1418" s="16">
        <f>STDEV(C1399:C1418)*SQRT(252)</f>
        <v/>
      </c>
      <c r="E1418" s="32" t="n">
        <v>108.53</v>
      </c>
      <c r="F1418" s="19">
        <f>IF(OR(E1418="",E1417=""),"",LN(E1418/E1417))</f>
        <v/>
      </c>
      <c r="G1418" s="33" t="n">
        <v>8.2799</v>
      </c>
      <c r="H1418" s="19">
        <f>IF(OR(G1418="",G1417=""),"",LN(G1418/G1417))</f>
        <v/>
      </c>
      <c r="I1418" s="32" t="n"/>
      <c r="J1418" s="32" t="n">
        <v>17.35</v>
      </c>
      <c r="K1418" s="32" t="n">
        <v>5.79</v>
      </c>
      <c r="L1418" s="32" t="n"/>
      <c r="M1418" s="32" t="n">
        <v>1114.7</v>
      </c>
      <c r="N1418" s="32" t="n">
        <v>7.04</v>
      </c>
      <c r="O1418" s="32" t="n"/>
    </row>
    <row r="1419">
      <c r="A1419" s="31" t="n">
        <v>36760</v>
      </c>
      <c r="B1419" s="32" t="n">
        <v>1114.14</v>
      </c>
      <c r="C1419" s="19">
        <f>IF(OR(B1419="",B1418=""),"",LN(B1419/B1418))</f>
        <v/>
      </c>
      <c r="D1419" s="16">
        <f>STDEV(C1400:C1419)*SQRT(252)</f>
        <v/>
      </c>
      <c r="E1419" s="32" t="n">
        <v>108.34</v>
      </c>
      <c r="F1419" s="19">
        <f>IF(OR(E1419="",E1418=""),"",LN(E1419/E1418))</f>
        <v/>
      </c>
      <c r="G1419" s="33" t="n">
        <v>8.2799</v>
      </c>
      <c r="H1419" s="19">
        <f>IF(OR(G1419="",G1418=""),"",LN(G1419/G1418))</f>
        <v/>
      </c>
      <c r="I1419" s="32" t="n"/>
      <c r="J1419" s="32" t="n">
        <v>17.47</v>
      </c>
      <c r="K1419" s="32" t="n">
        <v>5.78</v>
      </c>
      <c r="L1419" s="32" t="n"/>
      <c r="M1419" s="32" t="n">
        <v>1114.6</v>
      </c>
      <c r="N1419" s="32" t="n">
        <v>7.04</v>
      </c>
      <c r="O1419" s="32" t="n"/>
    </row>
    <row r="1420">
      <c r="A1420" s="31" t="n">
        <v>36761</v>
      </c>
      <c r="B1420" s="32" t="n">
        <v>1114.8</v>
      </c>
      <c r="C1420" s="19">
        <f>IF(OR(B1420="",B1419=""),"",LN(B1420/B1419))</f>
        <v/>
      </c>
      <c r="D1420" s="16">
        <f>STDEV(C1401:C1420)*SQRT(252)</f>
        <v/>
      </c>
      <c r="E1420" s="32" t="n">
        <v>107.02</v>
      </c>
      <c r="F1420" s="19">
        <f>IF(OR(E1420="",E1419=""),"",LN(E1420/E1419))</f>
        <v/>
      </c>
      <c r="G1420" s="33" t="n">
        <v>8.279299999999999</v>
      </c>
      <c r="H1420" s="19">
        <f>IF(OR(G1420="",G1419=""),"",LN(G1420/G1419))</f>
        <v/>
      </c>
      <c r="I1420" s="32" t="n"/>
      <c r="J1420" s="32" t="n">
        <v>17.38</v>
      </c>
      <c r="K1420" s="32" t="n">
        <v>5.73</v>
      </c>
      <c r="L1420" s="32" t="n"/>
      <c r="M1420" s="32" t="n">
        <v>1114.3</v>
      </c>
      <c r="N1420" s="32" t="n">
        <v>7.03</v>
      </c>
      <c r="O1420" s="32" t="n"/>
    </row>
    <row r="1421">
      <c r="A1421" s="31" t="n">
        <v>36762</v>
      </c>
      <c r="B1421" s="32" t="n">
        <v>1114.2</v>
      </c>
      <c r="C1421" s="19">
        <f>IF(OR(B1421="",B1420=""),"",LN(B1421/B1420))</f>
        <v/>
      </c>
      <c r="D1421" s="16">
        <f>STDEV(C1402:C1421)*SQRT(252)</f>
        <v/>
      </c>
      <c r="E1421" s="32" t="n">
        <v>106.89</v>
      </c>
      <c r="F1421" s="19">
        <f>IF(OR(E1421="",E1420=""),"",LN(E1421/E1420))</f>
        <v/>
      </c>
      <c r="G1421" s="33" t="n">
        <v>8.2799</v>
      </c>
      <c r="H1421" s="19">
        <f>IF(OR(G1421="",G1420=""),"",LN(G1421/G1420))</f>
        <v/>
      </c>
      <c r="I1421" s="32" t="n"/>
      <c r="J1421" s="32" t="n">
        <v>17.04</v>
      </c>
      <c r="K1421" s="32" t="n">
        <v>5.73</v>
      </c>
      <c r="L1421" s="32" t="n"/>
      <c r="M1421" s="32" t="n">
        <v>1114.6</v>
      </c>
      <c r="N1421" s="32" t="n">
        <v>7.04</v>
      </c>
      <c r="O1421" s="32" t="n"/>
    </row>
    <row r="1422">
      <c r="A1422" s="31" t="n">
        <v>36763</v>
      </c>
      <c r="B1422" s="32" t="n">
        <v>1114.1</v>
      </c>
      <c r="C1422" s="19">
        <f>IF(OR(B1422="",B1421=""),"",LN(B1422/B1421))</f>
        <v/>
      </c>
      <c r="D1422" s="16">
        <f>STDEV(C1403:C1422)*SQRT(252)</f>
        <v/>
      </c>
      <c r="E1422" s="32" t="n">
        <v>107.17</v>
      </c>
      <c r="F1422" s="19">
        <f>IF(OR(E1422="",E1421=""),"",LN(E1422/E1421))</f>
        <v/>
      </c>
      <c r="G1422" s="33" t="n">
        <v>8.2799</v>
      </c>
      <c r="H1422" s="19">
        <f>IF(OR(G1422="",G1421=""),"",LN(G1422/G1421))</f>
        <v/>
      </c>
      <c r="I1422" s="32" t="n"/>
      <c r="J1422" s="32" t="n">
        <v>16.53</v>
      </c>
      <c r="K1422" s="32" t="n">
        <v>5.73</v>
      </c>
      <c r="L1422" s="32" t="n"/>
      <c r="M1422" s="32" t="n">
        <v>1114.2</v>
      </c>
      <c r="N1422" s="32" t="n">
        <v>7.04</v>
      </c>
      <c r="O1422" s="32" t="n"/>
    </row>
    <row r="1423">
      <c r="A1423" s="31" t="n">
        <v>36766</v>
      </c>
      <c r="B1423" s="32" t="n">
        <v>1111.9</v>
      </c>
      <c r="C1423" s="19">
        <f>IF(OR(B1423="",B1422=""),"",LN(B1423/B1422))</f>
        <v/>
      </c>
      <c r="D1423" s="16">
        <f>STDEV(C1404:C1423)*SQRT(252)</f>
        <v/>
      </c>
      <c r="E1423" s="32" t="n">
        <v>106.45</v>
      </c>
      <c r="F1423" s="19">
        <f>IF(OR(E1423="",E1422=""),"",LN(E1423/E1422))</f>
        <v/>
      </c>
      <c r="G1423" s="33" t="n">
        <v>8.2799</v>
      </c>
      <c r="H1423" s="19">
        <f>IF(OR(G1423="",G1422=""),"",LN(G1423/G1422))</f>
        <v/>
      </c>
      <c r="I1423" s="32" t="n"/>
      <c r="J1423" s="32" t="n">
        <v>16.54</v>
      </c>
      <c r="K1423" s="32" t="n">
        <v>5.78</v>
      </c>
      <c r="L1423" s="32" t="n"/>
      <c r="M1423" s="32" t="n">
        <v>1114.2</v>
      </c>
      <c r="N1423" s="32" t="n">
        <v>7.04</v>
      </c>
      <c r="O1423" s="32" t="n"/>
    </row>
    <row r="1424">
      <c r="A1424" s="31" t="n">
        <v>36767</v>
      </c>
      <c r="B1424" s="32" t="n">
        <v>1110.2</v>
      </c>
      <c r="C1424" s="19">
        <f>IF(OR(B1424="",B1423=""),"",LN(B1424/B1423))</f>
        <v/>
      </c>
      <c r="D1424" s="16">
        <f>STDEV(C1405:C1424)*SQRT(252)</f>
        <v/>
      </c>
      <c r="E1424" s="32" t="n">
        <v>106.2</v>
      </c>
      <c r="F1424" s="19">
        <f>IF(OR(E1424="",E1423=""),"",LN(E1424/E1423))</f>
        <v/>
      </c>
      <c r="G1424" s="33" t="n">
        <v>8.2799</v>
      </c>
      <c r="H1424" s="19">
        <f>IF(OR(G1424="",G1423=""),"",LN(G1424/G1423))</f>
        <v/>
      </c>
      <c r="I1424" s="32" t="n"/>
      <c r="J1424" s="32" t="n">
        <v>16.89</v>
      </c>
      <c r="K1424" s="32" t="n">
        <v>5.81</v>
      </c>
      <c r="L1424" s="32" t="n"/>
      <c r="M1424" s="32" t="n">
        <v>1113</v>
      </c>
      <c r="N1424" s="32" t="n">
        <v>7.05</v>
      </c>
      <c r="O1424" s="32" t="n"/>
    </row>
    <row r="1425">
      <c r="A1425" s="31" t="n">
        <v>36768</v>
      </c>
      <c r="B1425" s="32" t="n">
        <v>1108.6</v>
      </c>
      <c r="C1425" s="19">
        <f>IF(OR(B1425="",B1424=""),"",LN(B1425/B1424))</f>
        <v/>
      </c>
      <c r="D1425" s="16">
        <f>STDEV(C1406:C1425)*SQRT(252)</f>
        <v/>
      </c>
      <c r="E1425" s="32" t="n">
        <v>106.47</v>
      </c>
      <c r="F1425" s="19">
        <f>IF(OR(E1425="",E1424=""),"",LN(E1425/E1424))</f>
        <v/>
      </c>
      <c r="G1425" s="33" t="n">
        <v>8.2788</v>
      </c>
      <c r="H1425" s="19">
        <f>IF(OR(G1425="",G1424=""),"",LN(G1425/G1424))</f>
        <v/>
      </c>
      <c r="I1425" s="32" t="n"/>
      <c r="J1425" s="32" t="n">
        <v>17.69</v>
      </c>
      <c r="K1425" s="32" t="n">
        <v>5.81</v>
      </c>
      <c r="L1425" s="32" t="n"/>
      <c r="M1425" s="32" t="n">
        <v>1111.2</v>
      </c>
      <c r="N1425" s="32" t="n">
        <v>7.05</v>
      </c>
      <c r="O1425" s="32" t="n"/>
    </row>
    <row r="1426">
      <c r="A1426" s="31" t="n">
        <v>36769</v>
      </c>
      <c r="B1426" s="32" t="n">
        <v>1108.8</v>
      </c>
      <c r="C1426" s="19">
        <f>IF(OR(B1426="",B1425=""),"",LN(B1426/B1425))</f>
        <v/>
      </c>
      <c r="D1426" s="16">
        <f>STDEV(C1407:C1426)*SQRT(252)</f>
        <v/>
      </c>
      <c r="E1426" s="32" t="n">
        <v>106.66</v>
      </c>
      <c r="F1426" s="19">
        <f>IF(OR(E1426="",E1425=""),"",LN(E1426/E1425))</f>
        <v/>
      </c>
      <c r="G1426" s="33" t="n">
        <v>8.278600000000001</v>
      </c>
      <c r="H1426" s="19">
        <f>IF(OR(G1426="",G1425=""),"",LN(G1426/G1425))</f>
        <v/>
      </c>
      <c r="I1426" s="32" t="n"/>
      <c r="J1426" s="32" t="n">
        <v>16.84</v>
      </c>
      <c r="K1426" s="32" t="n">
        <v>5.73</v>
      </c>
      <c r="L1426" s="32" t="n"/>
      <c r="M1426" s="32" t="n">
        <v>1108.8</v>
      </c>
      <c r="N1426" s="32" t="n">
        <v>7.05</v>
      </c>
      <c r="O1426" s="32" t="n"/>
    </row>
    <row r="1427">
      <c r="A1427" s="31" t="n">
        <v>36770</v>
      </c>
      <c r="B1427" s="32" t="n">
        <v>1105.7</v>
      </c>
      <c r="C1427" s="19">
        <f>IF(OR(B1427="",B1426=""),"",LN(B1427/B1426))</f>
        <v/>
      </c>
      <c r="D1427" s="16">
        <f>STDEV(C1408:C1427)*SQRT(252)</f>
        <v/>
      </c>
      <c r="E1427" s="32" t="n">
        <v>105.78</v>
      </c>
      <c r="F1427" s="19">
        <f>IF(OR(E1427="",E1426=""),"",LN(E1427/E1426))</f>
        <v/>
      </c>
      <c r="G1427" s="33" t="n">
        <v>8.278700000000001</v>
      </c>
      <c r="H1427" s="19">
        <f>IF(OR(G1427="",G1426=""),"",LN(G1427/G1426))</f>
        <v/>
      </c>
      <c r="I1427" s="32" t="n"/>
      <c r="J1427" s="32" t="n">
        <v>17.53</v>
      </c>
      <c r="K1427" s="32" t="n">
        <v>5.68</v>
      </c>
      <c r="L1427" s="32" t="n"/>
      <c r="M1427" s="32" t="n">
        <v>1109.4</v>
      </c>
      <c r="N1427" s="32" t="n">
        <v>7.05</v>
      </c>
      <c r="O1427" s="32" t="n"/>
    </row>
    <row r="1428">
      <c r="A1428" s="31" t="n">
        <v>36774</v>
      </c>
      <c r="B1428" s="32" t="n">
        <v>1105.5</v>
      </c>
      <c r="C1428" s="19">
        <f>IF(OR(B1428="",B1427=""),"",LN(B1428/B1427))</f>
        <v/>
      </c>
      <c r="D1428" s="16">
        <f>STDEV(C1409:C1428)*SQRT(252)</f>
        <v/>
      </c>
      <c r="E1428" s="32" t="n">
        <v>105.88</v>
      </c>
      <c r="F1428" s="19">
        <f>IF(OR(E1428="",E1427=""),"",LN(E1428/E1427))</f>
        <v/>
      </c>
      <c r="G1428" s="33" t="n">
        <v>8.279</v>
      </c>
      <c r="H1428" s="19">
        <f>IF(OR(G1428="",G1427=""),"",LN(G1428/G1427))</f>
        <v/>
      </c>
      <c r="I1428" s="32" t="n"/>
      <c r="J1428" s="32" t="n">
        <v>19.82</v>
      </c>
      <c r="K1428" s="32" t="n">
        <v>5.69</v>
      </c>
      <c r="L1428" s="32" t="n"/>
      <c r="M1428" s="32" t="n">
        <v>1105</v>
      </c>
      <c r="N1428" s="32" t="n">
        <v>7.05</v>
      </c>
      <c r="O1428" s="32" t="n"/>
    </row>
    <row r="1429">
      <c r="A1429" s="31" t="n">
        <v>36775</v>
      </c>
      <c r="B1429" s="32" t="n">
        <v>1107.4</v>
      </c>
      <c r="C1429" s="19">
        <f>IF(OR(B1429="",B1428=""),"",LN(B1429/B1428))</f>
        <v/>
      </c>
      <c r="D1429" s="16">
        <f>STDEV(C1410:C1429)*SQRT(252)</f>
        <v/>
      </c>
      <c r="E1429" s="32" t="n">
        <v>106.08</v>
      </c>
      <c r="F1429" s="19">
        <f>IF(OR(E1429="",E1428=""),"",LN(E1429/E1428))</f>
        <v/>
      </c>
      <c r="G1429" s="33" t="n">
        <v>8.279400000000001</v>
      </c>
      <c r="H1429" s="19">
        <f>IF(OR(G1429="",G1428=""),"",LN(G1429/G1428))</f>
        <v/>
      </c>
      <c r="I1429" s="32" t="n"/>
      <c r="J1429" s="32" t="n">
        <v>20.79</v>
      </c>
      <c r="K1429" s="32" t="n">
        <v>5.72</v>
      </c>
      <c r="L1429" s="32" t="n"/>
      <c r="M1429" s="32" t="n">
        <v>1104.9</v>
      </c>
      <c r="N1429" s="32" t="n">
        <v>7.05</v>
      </c>
      <c r="O1429" s="32" t="n"/>
    </row>
    <row r="1430">
      <c r="A1430" s="31" t="n">
        <v>36776</v>
      </c>
      <c r="B1430" s="32" t="n">
        <v>1111</v>
      </c>
      <c r="C1430" s="19">
        <f>IF(OR(B1430="",B1429=""),"",LN(B1430/B1429))</f>
        <v/>
      </c>
      <c r="D1430" s="16">
        <f>STDEV(C1411:C1430)*SQRT(252)</f>
        <v/>
      </c>
      <c r="E1430" s="32" t="n">
        <v>105.1</v>
      </c>
      <c r="F1430" s="19">
        <f>IF(OR(E1430="",E1429=""),"",LN(E1430/E1429))</f>
        <v/>
      </c>
      <c r="G1430" s="33" t="n">
        <v>8.279</v>
      </c>
      <c r="H1430" s="19">
        <f>IF(OR(G1430="",G1429=""),"",LN(G1430/G1429))</f>
        <v/>
      </c>
      <c r="I1430" s="32" t="n"/>
      <c r="J1430" s="32" t="n">
        <v>19.42</v>
      </c>
      <c r="K1430" s="32" t="n">
        <v>5.76</v>
      </c>
      <c r="L1430" s="32" t="n"/>
      <c r="M1430" s="32" t="n">
        <v>1106.1</v>
      </c>
      <c r="N1430" s="32" t="n">
        <v>7.05</v>
      </c>
      <c r="O1430" s="32" t="n"/>
    </row>
    <row r="1431">
      <c r="A1431" s="31" t="n">
        <v>36777</v>
      </c>
      <c r="B1431" s="32" t="n">
        <v>1109.5</v>
      </c>
      <c r="C1431" s="19">
        <f>IF(OR(B1431="",B1430=""),"",LN(B1431/B1430))</f>
        <v/>
      </c>
      <c r="D1431" s="16">
        <f>STDEV(C1412:C1431)*SQRT(252)</f>
        <v/>
      </c>
      <c r="E1431" s="32" t="n">
        <v>106.03</v>
      </c>
      <c r="F1431" s="19">
        <f>IF(OR(E1431="",E1430=""),"",LN(E1431/E1430))</f>
        <v/>
      </c>
      <c r="G1431" s="33" t="n">
        <v>8.279400000000001</v>
      </c>
      <c r="H1431" s="19">
        <f>IF(OR(G1431="",G1430=""),"",LN(G1431/G1430))</f>
        <v/>
      </c>
      <c r="I1431" s="32" t="n"/>
      <c r="J1431" s="32" t="n">
        <v>18.46</v>
      </c>
      <c r="K1431" s="32" t="n">
        <v>5.73</v>
      </c>
      <c r="L1431" s="32" t="n"/>
      <c r="M1431" s="32" t="n">
        <v>1109</v>
      </c>
      <c r="N1431" s="32" t="n">
        <v>7.04</v>
      </c>
      <c r="O1431" s="32" t="n"/>
    </row>
    <row r="1432">
      <c r="A1432" s="31" t="n">
        <v>36780</v>
      </c>
      <c r="B1432" s="32" t="n">
        <v>1109.5</v>
      </c>
      <c r="C1432" s="19">
        <f>IF(OR(B1432="",B1431=""),"",LN(B1432/B1431))</f>
        <v/>
      </c>
      <c r="D1432" s="16">
        <f>STDEV(C1413:C1432)*SQRT(252)</f>
        <v/>
      </c>
      <c r="E1432" s="32" t="n">
        <v>105.97</v>
      </c>
      <c r="F1432" s="19">
        <f>IF(OR(E1432="",E1431=""),"",LN(E1432/E1431))</f>
        <v/>
      </c>
      <c r="G1432" s="33" t="n">
        <v>8.278600000000001</v>
      </c>
      <c r="H1432" s="19">
        <f>IF(OR(G1432="",G1431=""),"",LN(G1432/G1431))</f>
        <v/>
      </c>
      <c r="I1432" s="32" t="n"/>
      <c r="J1432" s="32" t="n">
        <v>18.4</v>
      </c>
      <c r="K1432" s="32" t="n">
        <v>5.77</v>
      </c>
      <c r="L1432" s="32" t="n"/>
      <c r="M1432" s="32" t="n"/>
      <c r="N1432" s="32" t="n"/>
      <c r="O1432" s="32" t="n"/>
    </row>
    <row r="1433">
      <c r="A1433" s="31" t="n">
        <v>36781</v>
      </c>
      <c r="B1433" s="32" t="n">
        <v>1109.5</v>
      </c>
      <c r="C1433" s="19">
        <f>IF(OR(B1433="",B1432=""),"",LN(B1433/B1432))</f>
        <v/>
      </c>
      <c r="D1433" s="16">
        <f>STDEV(C1414:C1433)*SQRT(252)</f>
        <v/>
      </c>
      <c r="E1433" s="32" t="n">
        <v>106.93</v>
      </c>
      <c r="F1433" s="19">
        <f>IF(OR(E1433="",E1432=""),"",LN(E1433/E1432))</f>
        <v/>
      </c>
      <c r="G1433" s="33" t="n">
        <v>8.278700000000001</v>
      </c>
      <c r="H1433" s="19">
        <f>IF(OR(G1433="",G1432=""),"",LN(G1433/G1432))</f>
        <v/>
      </c>
      <c r="I1433" s="32" t="n"/>
      <c r="J1433" s="32" t="n">
        <v>18.59</v>
      </c>
      <c r="K1433" s="32" t="n">
        <v>5.78</v>
      </c>
      <c r="L1433" s="32" t="n"/>
      <c r="M1433" s="32" t="n"/>
      <c r="N1433" s="32" t="n"/>
      <c r="O1433" s="32" t="n"/>
    </row>
    <row r="1434">
      <c r="A1434" s="31" t="n">
        <v>36782</v>
      </c>
      <c r="B1434" s="32" t="n">
        <v>1110</v>
      </c>
      <c r="C1434" s="19">
        <f>IF(OR(B1434="",B1433=""),"",LN(B1434/B1433))</f>
        <v/>
      </c>
      <c r="D1434" s="16">
        <f>STDEV(C1415:C1434)*SQRT(252)</f>
        <v/>
      </c>
      <c r="E1434" s="32" t="n">
        <v>107.11</v>
      </c>
      <c r="F1434" s="19">
        <f>IF(OR(E1434="",E1433=""),"",LN(E1434/E1433))</f>
        <v/>
      </c>
      <c r="G1434" s="33" t="n">
        <v>8.276999999999999</v>
      </c>
      <c r="H1434" s="19">
        <f>IF(OR(G1434="",G1433=""),"",LN(G1434/G1433))</f>
        <v/>
      </c>
      <c r="I1434" s="32" t="n"/>
      <c r="J1434" s="32" t="n">
        <v>18.32</v>
      </c>
      <c r="K1434" s="32" t="n">
        <v>5.74</v>
      </c>
      <c r="L1434" s="32" t="n"/>
      <c r="M1434" s="32" t="n"/>
      <c r="N1434" s="32" t="n"/>
      <c r="O1434" s="32" t="n"/>
    </row>
    <row r="1435">
      <c r="A1435" s="31" t="n">
        <v>36783</v>
      </c>
      <c r="B1435" s="32" t="n">
        <v>1115.2</v>
      </c>
      <c r="C1435" s="19">
        <f>IF(OR(B1435="",B1434=""),"",LN(B1435/B1434))</f>
        <v/>
      </c>
      <c r="D1435" s="16">
        <f>STDEV(C1416:C1435)*SQRT(252)</f>
        <v/>
      </c>
      <c r="E1435" s="32" t="n">
        <v>107.25</v>
      </c>
      <c r="F1435" s="19">
        <f>IF(OR(E1435="",E1434=""),"",LN(E1435/E1434))</f>
        <v/>
      </c>
      <c r="G1435" s="33" t="n">
        <v>8.2773</v>
      </c>
      <c r="H1435" s="19">
        <f>IF(OR(G1435="",G1434=""),"",LN(G1435/G1434))</f>
        <v/>
      </c>
      <c r="I1435" s="32" t="n"/>
      <c r="J1435" s="32" t="n">
        <v>18.26</v>
      </c>
      <c r="K1435" s="32" t="n">
        <v>5.79</v>
      </c>
      <c r="L1435" s="32" t="n"/>
      <c r="M1435" s="32" t="n">
        <v>1108.9</v>
      </c>
      <c r="N1435" s="32" t="n">
        <v>7.05</v>
      </c>
      <c r="O1435" s="32" t="n"/>
    </row>
    <row r="1436">
      <c r="A1436" s="31" t="n">
        <v>36784</v>
      </c>
      <c r="B1436" s="32" t="n">
        <v>1119.9</v>
      </c>
      <c r="C1436" s="19">
        <f>IF(OR(B1436="",B1435=""),"",LN(B1436/B1435))</f>
        <v/>
      </c>
      <c r="D1436" s="16">
        <f>STDEV(C1417:C1436)*SQRT(252)</f>
        <v/>
      </c>
      <c r="E1436" s="32" t="n">
        <v>107.33</v>
      </c>
      <c r="F1436" s="19">
        <f>IF(OR(E1436="",E1435=""),"",LN(E1436/E1435))</f>
        <v/>
      </c>
      <c r="G1436" s="33" t="n">
        <v>8.277100000000001</v>
      </c>
      <c r="H1436" s="19">
        <f>IF(OR(G1436="",G1435=""),"",LN(G1436/G1435))</f>
        <v/>
      </c>
      <c r="I1436" s="32" t="n"/>
      <c r="J1436" s="32" t="n">
        <v>18.52</v>
      </c>
      <c r="K1436" s="32" t="n">
        <v>5.84</v>
      </c>
      <c r="L1436" s="32" t="n"/>
      <c r="M1436" s="32" t="n">
        <v>1113.5</v>
      </c>
      <c r="N1436" s="32" t="n">
        <v>7.05</v>
      </c>
      <c r="O1436" s="32" t="n"/>
    </row>
    <row r="1437">
      <c r="A1437" s="31" t="n">
        <v>36787</v>
      </c>
      <c r="B1437" s="32" t="n">
        <v>1140</v>
      </c>
      <c r="C1437" s="19">
        <f>IF(OR(B1437="",B1436=""),"",LN(B1437/B1436))</f>
        <v/>
      </c>
      <c r="D1437" s="16">
        <f>STDEV(C1418:C1437)*SQRT(252)</f>
        <v/>
      </c>
      <c r="E1437" s="32" t="n">
        <v>106.87</v>
      </c>
      <c r="F1437" s="19">
        <f>IF(OR(E1437="",E1436=""),"",LN(E1437/E1436))</f>
        <v/>
      </c>
      <c r="G1437" s="33" t="n">
        <v>8.277200000000001</v>
      </c>
      <c r="H1437" s="19">
        <f>IF(OR(G1437="",G1436=""),"",LN(G1437/G1436))</f>
        <v/>
      </c>
      <c r="I1437" s="32" t="n"/>
      <c r="J1437" s="32" t="n">
        <v>20.25</v>
      </c>
      <c r="K1437" s="32" t="n">
        <v>5.88</v>
      </c>
      <c r="L1437" s="32" t="n"/>
      <c r="M1437" s="32" t="n">
        <v>1117.9</v>
      </c>
      <c r="N1437" s="32" t="n">
        <v>7.05</v>
      </c>
      <c r="O1437" s="32" t="n"/>
    </row>
    <row r="1438">
      <c r="A1438" s="31" t="n">
        <v>36788</v>
      </c>
      <c r="B1438" s="32" t="n">
        <v>1127</v>
      </c>
      <c r="C1438" s="19">
        <f>IF(OR(B1438="",B1437=""),"",LN(B1438/B1437))</f>
        <v/>
      </c>
      <c r="D1438" s="16">
        <f>STDEV(C1419:C1438)*SQRT(252)</f>
        <v/>
      </c>
      <c r="E1438" s="32" t="n">
        <v>107.02</v>
      </c>
      <c r="F1438" s="19">
        <f>IF(OR(E1438="",E1437=""),"",LN(E1438/E1437))</f>
        <v/>
      </c>
      <c r="G1438" s="33" t="n">
        <v>8.277900000000001</v>
      </c>
      <c r="H1438" s="19">
        <f>IF(OR(G1438="",G1437=""),"",LN(G1438/G1437))</f>
        <v/>
      </c>
      <c r="I1438" s="32" t="n"/>
      <c r="J1438" s="32" t="n">
        <v>19.54</v>
      </c>
      <c r="K1438" s="32" t="n">
        <v>5.86</v>
      </c>
      <c r="L1438" s="32" t="n"/>
      <c r="M1438" s="32" t="n">
        <v>1130.6</v>
      </c>
      <c r="N1438" s="32" t="n">
        <v>7.05</v>
      </c>
      <c r="O1438" s="32" t="n"/>
    </row>
    <row r="1439">
      <c r="A1439" s="31" t="n">
        <v>36789</v>
      </c>
      <c r="B1439" s="32" t="n">
        <v>1127</v>
      </c>
      <c r="C1439" s="19">
        <f>IF(OR(B1439="",B1438=""),"",LN(B1439/B1438))</f>
        <v/>
      </c>
      <c r="D1439" s="16">
        <f>STDEV(C1420:C1439)*SQRT(252)</f>
        <v/>
      </c>
      <c r="E1439" s="32" t="n">
        <v>106.77</v>
      </c>
      <c r="F1439" s="19">
        <f>IF(OR(E1439="",E1438=""),"",LN(E1439/E1438))</f>
        <v/>
      </c>
      <c r="G1439" s="33" t="n">
        <v>8.2775</v>
      </c>
      <c r="H1439" s="19">
        <f>IF(OR(G1439="",G1438=""),"",LN(G1439/G1438))</f>
        <v/>
      </c>
      <c r="I1439" s="32" t="n"/>
      <c r="J1439" s="32" t="n">
        <v>19.93</v>
      </c>
      <c r="K1439" s="32" t="n">
        <v>5.91</v>
      </c>
      <c r="L1439" s="32" t="n"/>
      <c r="M1439" s="32" t="n">
        <v>1127.7</v>
      </c>
      <c r="N1439" s="32" t="n">
        <v>7.05</v>
      </c>
      <c r="O1439" s="32" t="n"/>
    </row>
    <row r="1440">
      <c r="A1440" s="31" t="n">
        <v>36790</v>
      </c>
      <c r="B1440" s="32" t="n">
        <v>1128</v>
      </c>
      <c r="C1440" s="19">
        <f>IF(OR(B1440="",B1439=""),"",LN(B1440/B1439))</f>
        <v/>
      </c>
      <c r="D1440" s="16">
        <f>STDEV(C1421:C1440)*SQRT(252)</f>
        <v/>
      </c>
      <c r="E1440" s="32" t="n">
        <v>106.5</v>
      </c>
      <c r="F1440" s="19">
        <f>IF(OR(E1440="",E1439=""),"",LN(E1440/E1439))</f>
        <v/>
      </c>
      <c r="G1440" s="33" t="n">
        <v>8.277799999999999</v>
      </c>
      <c r="H1440" s="19">
        <f>IF(OR(G1440="",G1439=""),"",LN(G1440/G1439))</f>
        <v/>
      </c>
      <c r="I1440" s="32" t="n"/>
      <c r="J1440" s="32" t="n">
        <v>20.18</v>
      </c>
      <c r="K1440" s="32" t="n">
        <v>5.88</v>
      </c>
      <c r="L1440" s="32" t="n"/>
      <c r="M1440" s="32" t="n">
        <v>1121</v>
      </c>
      <c r="N1440" s="32" t="n">
        <v>7.05</v>
      </c>
      <c r="O1440" s="32" t="n"/>
    </row>
    <row r="1441">
      <c r="A1441" s="31" t="n">
        <v>36791</v>
      </c>
      <c r="B1441" s="32" t="n">
        <v>1135</v>
      </c>
      <c r="C1441" s="19">
        <f>IF(OR(B1441="",B1440=""),"",LN(B1441/B1440))</f>
        <v/>
      </c>
      <c r="D1441" s="16">
        <f>STDEV(C1422:C1441)*SQRT(252)</f>
        <v/>
      </c>
      <c r="E1441" s="32" t="n">
        <v>107.94</v>
      </c>
      <c r="F1441" s="19">
        <f>IF(OR(E1441="",E1440=""),"",LN(E1441/E1440))</f>
        <v/>
      </c>
      <c r="G1441" s="33" t="n">
        <v>8.278700000000001</v>
      </c>
      <c r="H1441" s="19">
        <f>IF(OR(G1441="",G1440=""),"",LN(G1441/G1440))</f>
        <v/>
      </c>
      <c r="I1441" s="32" t="n"/>
      <c r="J1441" s="32" t="n">
        <v>20.74</v>
      </c>
      <c r="K1441" s="32" t="n">
        <v>5.85</v>
      </c>
      <c r="L1441" s="32" t="n"/>
      <c r="M1441" s="32" t="n">
        <v>1129</v>
      </c>
      <c r="N1441" s="32" t="n">
        <v>7.05</v>
      </c>
      <c r="O1441" s="32" t="n"/>
    </row>
    <row r="1442">
      <c r="A1442" s="31" t="n">
        <v>36794</v>
      </c>
      <c r="B1442" s="32" t="n">
        <v>1126</v>
      </c>
      <c r="C1442" s="19">
        <f>IF(OR(B1442="",B1441=""),"",LN(B1442/B1441))</f>
        <v/>
      </c>
      <c r="D1442" s="16">
        <f>STDEV(C1423:C1442)*SQRT(252)</f>
        <v/>
      </c>
      <c r="E1442" s="32" t="n">
        <v>107.63</v>
      </c>
      <c r="F1442" s="19">
        <f>IF(OR(E1442="",E1441=""),"",LN(E1442/E1441))</f>
        <v/>
      </c>
      <c r="G1442" s="33" t="n">
        <v>8.279299999999999</v>
      </c>
      <c r="H1442" s="19">
        <f>IF(OR(G1442="",G1441=""),"",LN(G1442/G1441))</f>
        <v/>
      </c>
      <c r="I1442" s="32" t="n"/>
      <c r="J1442" s="32" t="n">
        <v>21.41</v>
      </c>
      <c r="K1442" s="32" t="n">
        <v>5.84</v>
      </c>
      <c r="L1442" s="32" t="n"/>
      <c r="M1442" s="32" t="n">
        <v>1132.7</v>
      </c>
      <c r="N1442" s="32" t="n">
        <v>7.05</v>
      </c>
      <c r="O1442" s="32" t="n"/>
    </row>
    <row r="1443">
      <c r="A1443" s="31" t="n">
        <v>36795</v>
      </c>
      <c r="B1443" s="32" t="n">
        <v>1120</v>
      </c>
      <c r="C1443" s="19">
        <f>IF(OR(B1443="",B1442=""),"",LN(B1443/B1442))</f>
        <v/>
      </c>
      <c r="D1443" s="16">
        <f>STDEV(C1424:C1443)*SQRT(252)</f>
        <v/>
      </c>
      <c r="E1443" s="32" t="n">
        <v>107.63</v>
      </c>
      <c r="F1443" s="19">
        <f>IF(OR(E1443="",E1442=""),"",LN(E1443/E1442))</f>
        <v/>
      </c>
      <c r="G1443" s="33" t="n">
        <v>8.2791</v>
      </c>
      <c r="H1443" s="19">
        <f>IF(OR(G1443="",G1442=""),"",LN(G1443/G1442))</f>
        <v/>
      </c>
      <c r="I1443" s="32" t="n"/>
      <c r="J1443" s="32" t="n">
        <v>21.88</v>
      </c>
      <c r="K1443" s="32" t="n">
        <v>5.81</v>
      </c>
      <c r="L1443" s="32" t="n"/>
      <c r="M1443" s="32" t="n">
        <v>1124.7</v>
      </c>
      <c r="N1443" s="32" t="n">
        <v>7.05</v>
      </c>
      <c r="O1443" s="32" t="n"/>
    </row>
    <row r="1444">
      <c r="A1444" s="31" t="n">
        <v>36796</v>
      </c>
      <c r="B1444" s="32" t="n">
        <v>1114</v>
      </c>
      <c r="C1444" s="19">
        <f>IF(OR(B1444="",B1443=""),"",LN(B1444/B1443))</f>
        <v/>
      </c>
      <c r="D1444" s="16">
        <f>STDEV(C1425:C1444)*SQRT(252)</f>
        <v/>
      </c>
      <c r="E1444" s="32" t="n">
        <v>107.44</v>
      </c>
      <c r="F1444" s="19">
        <f>IF(OR(E1444="",E1443=""),"",LN(E1444/E1443))</f>
        <v/>
      </c>
      <c r="G1444" s="33" t="n">
        <v>8.279500000000001</v>
      </c>
      <c r="H1444" s="19">
        <f>IF(OR(G1444="",G1443=""),"",LN(G1444/G1443))</f>
        <v/>
      </c>
      <c r="I1444" s="32" t="n"/>
      <c r="J1444" s="32" t="n">
        <v>21.67</v>
      </c>
      <c r="K1444" s="32" t="n">
        <v>5.83</v>
      </c>
      <c r="L1444" s="32" t="n"/>
      <c r="M1444" s="32" t="n">
        <v>1121.7</v>
      </c>
      <c r="N1444" s="32" t="n">
        <v>7.05</v>
      </c>
      <c r="O1444" s="32" t="n"/>
    </row>
    <row r="1445">
      <c r="A1445" s="31" t="n">
        <v>36797</v>
      </c>
      <c r="B1445" s="32" t="n">
        <v>1115.9</v>
      </c>
      <c r="C1445" s="19">
        <f>IF(OR(B1445="",B1444=""),"",LN(B1445/B1444))</f>
        <v/>
      </c>
      <c r="D1445" s="16">
        <f>STDEV(C1426:C1445)*SQRT(252)</f>
        <v/>
      </c>
      <c r="E1445" s="32" t="n">
        <v>107.59</v>
      </c>
      <c r="F1445" s="19">
        <f>IF(OR(E1445="",E1444=""),"",LN(E1445/E1444))</f>
        <v/>
      </c>
      <c r="G1445" s="33" t="n">
        <v>8.2799</v>
      </c>
      <c r="H1445" s="19">
        <f>IF(OR(G1445="",G1444=""),"",LN(G1445/G1444))</f>
        <v/>
      </c>
      <c r="I1445" s="32" t="n"/>
      <c r="J1445" s="32" t="n">
        <v>19.47</v>
      </c>
      <c r="K1445" s="32" t="n">
        <v>5.82</v>
      </c>
      <c r="L1445" s="32" t="n"/>
      <c r="M1445" s="32" t="n">
        <v>1114.6</v>
      </c>
      <c r="N1445" s="32" t="n">
        <v>7.05</v>
      </c>
      <c r="O1445" s="32" t="n"/>
    </row>
    <row r="1446">
      <c r="A1446" s="31" t="n">
        <v>36798</v>
      </c>
      <c r="B1446" s="32" t="n">
        <v>1115.3</v>
      </c>
      <c r="C1446" s="19">
        <f>IF(OR(B1446="",B1445=""),"",LN(B1446/B1445))</f>
        <v/>
      </c>
      <c r="D1446" s="16">
        <f>STDEV(C1427:C1446)*SQRT(252)</f>
        <v/>
      </c>
      <c r="E1446" s="32" t="n">
        <v>107.9</v>
      </c>
      <c r="F1446" s="19">
        <f>IF(OR(E1446="",E1445=""),"",LN(E1446/E1445))</f>
        <v/>
      </c>
      <c r="G1446" s="33" t="n">
        <v>8.2798</v>
      </c>
      <c r="H1446" s="19">
        <f>IF(OR(G1446="",G1445=""),"",LN(G1446/G1445))</f>
        <v/>
      </c>
      <c r="I1446" s="32" t="n"/>
      <c r="J1446" s="32" t="n">
        <v>20.57</v>
      </c>
      <c r="K1446" s="32" t="n">
        <v>5.8</v>
      </c>
      <c r="L1446" s="32" t="n"/>
      <c r="M1446" s="32" t="n">
        <v>1114.7</v>
      </c>
      <c r="N1446" s="32" t="n">
        <v>7.05</v>
      </c>
      <c r="O1446" s="32" t="n"/>
    </row>
    <row r="1447">
      <c r="A1447" s="31" t="n">
        <v>36801</v>
      </c>
      <c r="B1447" s="32" t="n">
        <v>1118.18</v>
      </c>
      <c r="C1447" s="19">
        <f>IF(OR(B1447="",B1446=""),"",LN(B1447/B1446))</f>
        <v/>
      </c>
      <c r="D1447" s="16">
        <f>STDEV(C1428:C1447)*SQRT(252)</f>
        <v/>
      </c>
      <c r="E1447" s="32" t="n">
        <v>108.81</v>
      </c>
      <c r="F1447" s="19">
        <f>IF(OR(E1447="",E1446=""),"",LN(E1447/E1446))</f>
        <v/>
      </c>
      <c r="G1447" s="33" t="n">
        <v>8.279</v>
      </c>
      <c r="H1447" s="19">
        <f>IF(OR(G1447="",G1446=""),"",LN(G1447/G1446))</f>
        <v/>
      </c>
      <c r="I1447" s="32" t="n"/>
      <c r="J1447" s="32" t="n">
        <v>21.23</v>
      </c>
      <c r="K1447" s="32" t="n">
        <v>5.83</v>
      </c>
      <c r="L1447" s="32" t="n"/>
      <c r="M1447" s="32" t="n">
        <v>1115</v>
      </c>
      <c r="N1447" s="32" t="n">
        <v>7.05</v>
      </c>
      <c r="O1447" s="32" t="n"/>
    </row>
    <row r="1448">
      <c r="A1448" s="31" t="n">
        <v>36802</v>
      </c>
      <c r="B1448" s="32" t="n">
        <v>1120</v>
      </c>
      <c r="C1448" s="19">
        <f>IF(OR(B1448="",B1447=""),"",LN(B1448/B1447))</f>
        <v/>
      </c>
      <c r="D1448" s="16">
        <f>STDEV(C1429:C1448)*SQRT(252)</f>
        <v/>
      </c>
      <c r="E1448" s="32" t="n">
        <v>108.66</v>
      </c>
      <c r="F1448" s="19">
        <f>IF(OR(E1448="",E1447=""),"",LN(E1448/E1447))</f>
        <v/>
      </c>
      <c r="G1448" s="33" t="n">
        <v>8.279</v>
      </c>
      <c r="H1448" s="19">
        <f>IF(OR(G1448="",G1447=""),"",LN(G1448/G1447))</f>
        <v/>
      </c>
      <c r="I1448" s="32" t="n"/>
      <c r="J1448" s="32" t="n">
        <v>21.85</v>
      </c>
      <c r="K1448" s="32" t="n">
        <v>5.87</v>
      </c>
      <c r="L1448" s="32" t="n"/>
      <c r="M1448" s="32" t="n"/>
      <c r="N1448" s="32" t="n"/>
      <c r="O1448" s="32" t="n"/>
    </row>
    <row r="1449">
      <c r="A1449" s="31" t="n">
        <v>36803</v>
      </c>
      <c r="B1449" s="32" t="n">
        <v>1120</v>
      </c>
      <c r="C1449" s="19">
        <f>IF(OR(B1449="",B1448=""),"",LN(B1449/B1448))</f>
        <v/>
      </c>
      <c r="D1449" s="16">
        <f>STDEV(C1430:C1449)*SQRT(252)</f>
        <v/>
      </c>
      <c r="E1449" s="32" t="n">
        <v>109.29</v>
      </c>
      <c r="F1449" s="19">
        <f>IF(OR(E1449="",E1448=""),"",LN(E1449/E1448))</f>
        <v/>
      </c>
      <c r="G1449" s="33" t="n">
        <v>8.279</v>
      </c>
      <c r="H1449" s="19">
        <f>IF(OR(G1449="",G1448=""),"",LN(G1449/G1448))</f>
        <v/>
      </c>
      <c r="I1449" s="32" t="n"/>
      <c r="J1449" s="32" t="n">
        <v>21.54</v>
      </c>
      <c r="K1449" s="32" t="n">
        <v>5.9</v>
      </c>
      <c r="L1449" s="32" t="n"/>
      <c r="M1449" s="32" t="n">
        <v>1116.2</v>
      </c>
      <c r="N1449" s="32" t="n">
        <v>7.05</v>
      </c>
      <c r="O1449" s="32" t="n"/>
    </row>
    <row r="1450">
      <c r="A1450" s="31" t="n">
        <v>36804</v>
      </c>
      <c r="B1450" s="32" t="n">
        <v>1120</v>
      </c>
      <c r="C1450" s="19">
        <f>IF(OR(B1450="",B1449=""),"",LN(B1450/B1449))</f>
        <v/>
      </c>
      <c r="D1450" s="16">
        <f>STDEV(C1431:C1450)*SQRT(252)</f>
        <v/>
      </c>
      <c r="E1450" s="32" t="n">
        <v>109.3</v>
      </c>
      <c r="F1450" s="19">
        <f>IF(OR(E1450="",E1449=""),"",LN(E1450/E1449))</f>
        <v/>
      </c>
      <c r="G1450" s="33" t="n">
        <v>8.279</v>
      </c>
      <c r="H1450" s="19">
        <f>IF(OR(G1450="",G1449=""),"",LN(G1450/G1449))</f>
        <v/>
      </c>
      <c r="I1450" s="32" t="n"/>
      <c r="J1450" s="32" t="n">
        <v>21.03</v>
      </c>
      <c r="K1450" s="32" t="n">
        <v>5.87</v>
      </c>
      <c r="L1450" s="32" t="n"/>
      <c r="M1450" s="32" t="n">
        <v>1121.5</v>
      </c>
      <c r="N1450" s="32" t="n">
        <v>7.05</v>
      </c>
      <c r="O1450" s="32" t="n"/>
    </row>
    <row r="1451">
      <c r="A1451" s="31" t="n">
        <v>36805</v>
      </c>
      <c r="B1451" s="32" t="n">
        <v>1119</v>
      </c>
      <c r="C1451" s="19">
        <f>IF(OR(B1451="",B1450=""),"",LN(B1451/B1450))</f>
        <v/>
      </c>
      <c r="D1451" s="16">
        <f>STDEV(C1432:C1451)*SQRT(252)</f>
        <v/>
      </c>
      <c r="E1451" s="32" t="n">
        <v>108.81</v>
      </c>
      <c r="F1451" s="19">
        <f>IF(OR(E1451="",E1450=""),"",LN(E1451/E1450))</f>
        <v/>
      </c>
      <c r="G1451" s="33" t="n">
        <v>8.279</v>
      </c>
      <c r="H1451" s="19">
        <f>IF(OR(G1451="",G1450=""),"",LN(G1451/G1450))</f>
        <v/>
      </c>
      <c r="I1451" s="32" t="n"/>
      <c r="J1451" s="32" t="n">
        <v>22.71</v>
      </c>
      <c r="K1451" s="32" t="n">
        <v>5.82</v>
      </c>
      <c r="L1451" s="32" t="n"/>
      <c r="M1451" s="32" t="n">
        <v>1118.1</v>
      </c>
      <c r="N1451" s="32" t="n">
        <v>7.05</v>
      </c>
      <c r="O1451" s="32" t="n"/>
    </row>
    <row r="1452">
      <c r="A1452" s="31" t="n">
        <v>36809</v>
      </c>
      <c r="B1452" s="32" t="n">
        <v>1121.9</v>
      </c>
      <c r="C1452" s="19">
        <f>IF(OR(B1452="",B1451=""),"",LN(B1452/B1451))</f>
        <v/>
      </c>
      <c r="D1452" s="16">
        <f>STDEV(C1433:C1452)*SQRT(252)</f>
        <v/>
      </c>
      <c r="E1452" s="32" t="n">
        <v>107.9</v>
      </c>
      <c r="F1452" s="19">
        <f>IF(OR(E1452="",E1451=""),"",LN(E1452/E1451))</f>
        <v/>
      </c>
      <c r="G1452" s="33" t="n">
        <v>8.2789</v>
      </c>
      <c r="H1452" s="19">
        <f>IF(OR(G1452="",G1451=""),"",LN(G1452/G1451))</f>
        <v/>
      </c>
      <c r="I1452" s="32" t="n"/>
      <c r="J1452" s="32" t="n">
        <v>24.86</v>
      </c>
      <c r="K1452" s="32" t="n">
        <v>5.8</v>
      </c>
      <c r="L1452" s="32" t="n"/>
      <c r="M1452" s="32" t="n">
        <v>1116.6</v>
      </c>
      <c r="N1452" s="32" t="n">
        <v>7.04</v>
      </c>
      <c r="O1452" s="32" t="n"/>
    </row>
    <row r="1453">
      <c r="A1453" s="31" t="n">
        <v>36810</v>
      </c>
      <c r="B1453" s="32" t="n">
        <v>1124</v>
      </c>
      <c r="C1453" s="19">
        <f>IF(OR(B1453="",B1452=""),"",LN(B1453/B1452))</f>
        <v/>
      </c>
      <c r="D1453" s="16">
        <f>STDEV(C1434:C1453)*SQRT(252)</f>
        <v/>
      </c>
      <c r="E1453" s="32" t="n">
        <v>107.63</v>
      </c>
      <c r="F1453" s="19">
        <f>IF(OR(E1453="",E1452=""),"",LN(E1453/E1452))</f>
        <v/>
      </c>
      <c r="G1453" s="33" t="n">
        <v>8.278600000000001</v>
      </c>
      <c r="H1453" s="19">
        <f>IF(OR(G1453="",G1452=""),"",LN(G1453/G1452))</f>
        <v/>
      </c>
      <c r="I1453" s="32" t="n"/>
      <c r="J1453" s="32" t="n">
        <v>26.57</v>
      </c>
      <c r="K1453" s="32" t="n">
        <v>5.77</v>
      </c>
      <c r="L1453" s="32" t="n"/>
      <c r="M1453" s="32" t="n">
        <v>1118</v>
      </c>
      <c r="N1453" s="32" t="n">
        <v>7.04</v>
      </c>
      <c r="O1453" s="32" t="n"/>
    </row>
    <row r="1454">
      <c r="A1454" s="31" t="n">
        <v>36811</v>
      </c>
      <c r="B1454" s="32" t="n">
        <v>1124</v>
      </c>
      <c r="C1454" s="19">
        <f>IF(OR(B1454="",B1453=""),"",LN(B1454/B1453))</f>
        <v/>
      </c>
      <c r="D1454" s="16">
        <f>STDEV(C1435:C1454)*SQRT(252)</f>
        <v/>
      </c>
      <c r="E1454" s="32" t="n">
        <v>107.58</v>
      </c>
      <c r="F1454" s="19">
        <f>IF(OR(E1454="",E1453=""),"",LN(E1454/E1453))</f>
        <v/>
      </c>
      <c r="G1454" s="33" t="n">
        <v>8.278600000000001</v>
      </c>
      <c r="H1454" s="19">
        <f>IF(OR(G1454="",G1453=""),"",LN(G1454/G1453))</f>
        <v/>
      </c>
      <c r="I1454" s="32" t="n"/>
      <c r="J1454" s="32" t="n">
        <v>30.51</v>
      </c>
      <c r="K1454" s="32" t="n">
        <v>5.73</v>
      </c>
      <c r="L1454" s="32" t="n"/>
      <c r="M1454" s="32" t="n">
        <v>1123.3</v>
      </c>
      <c r="N1454" s="32" t="n">
        <v>7.04</v>
      </c>
      <c r="O1454" s="32" t="n"/>
    </row>
    <row r="1455">
      <c r="A1455" s="31" t="n">
        <v>36812</v>
      </c>
      <c r="B1455" s="32" t="n">
        <v>1132</v>
      </c>
      <c r="C1455" s="19">
        <f>IF(OR(B1455="",B1454=""),"",LN(B1455/B1454))</f>
        <v/>
      </c>
      <c r="D1455" s="16">
        <f>STDEV(C1436:C1455)*SQRT(252)</f>
        <v/>
      </c>
      <c r="E1455" s="32" t="n">
        <v>107.67</v>
      </c>
      <c r="F1455" s="19">
        <f>IF(OR(E1455="",E1454=""),"",LN(E1455/E1454))</f>
        <v/>
      </c>
      <c r="G1455" s="33" t="n">
        <v>8.2784</v>
      </c>
      <c r="H1455" s="19">
        <f>IF(OR(G1455="",G1454=""),"",LN(G1455/G1454))</f>
        <v/>
      </c>
      <c r="I1455" s="32" t="n"/>
      <c r="J1455" s="32" t="n">
        <v>27.6</v>
      </c>
      <c r="K1455" s="32" t="n">
        <v>5.73</v>
      </c>
      <c r="L1455" s="32" t="n"/>
      <c r="M1455" s="32" t="n">
        <v>1122.3</v>
      </c>
      <c r="N1455" s="32" t="n">
        <v>7.04</v>
      </c>
      <c r="O1455" s="32" t="n"/>
    </row>
    <row r="1456">
      <c r="A1456" s="31" t="n">
        <v>36815</v>
      </c>
      <c r="B1456" s="32" t="n">
        <v>1130</v>
      </c>
      <c r="C1456" s="19">
        <f>IF(OR(B1456="",B1455=""),"",LN(B1456/B1455))</f>
        <v/>
      </c>
      <c r="D1456" s="16">
        <f>STDEV(C1437:C1456)*SQRT(252)</f>
        <v/>
      </c>
      <c r="E1456" s="32" t="n">
        <v>108.3</v>
      </c>
      <c r="F1456" s="19">
        <f>IF(OR(E1456="",E1455=""),"",LN(E1456/E1455))</f>
        <v/>
      </c>
      <c r="G1456" s="33" t="n">
        <v>8.2781</v>
      </c>
      <c r="H1456" s="19">
        <f>IF(OR(G1456="",G1455=""),"",LN(G1456/G1455))</f>
        <v/>
      </c>
      <c r="I1456" s="32" t="n"/>
      <c r="J1456" s="32" t="n">
        <v>26.79</v>
      </c>
      <c r="K1456" s="32" t="n">
        <v>5.74</v>
      </c>
      <c r="L1456" s="32" t="n"/>
      <c r="M1456" s="32" t="n">
        <v>1128.7</v>
      </c>
      <c r="N1456" s="32" t="n">
        <v>7.04</v>
      </c>
      <c r="O1456" s="32" t="n"/>
    </row>
    <row r="1457">
      <c r="A1457" s="31" t="n">
        <v>36816</v>
      </c>
      <c r="B1457" s="32" t="n">
        <v>1136</v>
      </c>
      <c r="C1457" s="19">
        <f>IF(OR(B1457="",B1456=""),"",LN(B1457/B1456))</f>
        <v/>
      </c>
      <c r="D1457" s="16">
        <f>STDEV(C1438:C1457)*SQRT(252)</f>
        <v/>
      </c>
      <c r="E1457" s="32" t="n">
        <v>108.15</v>
      </c>
      <c r="F1457" s="19">
        <f>IF(OR(E1457="",E1456=""),"",LN(E1457/E1456))</f>
        <v/>
      </c>
      <c r="G1457" s="33" t="n">
        <v>8.2784</v>
      </c>
      <c r="H1457" s="19">
        <f>IF(OR(G1457="",G1456=""),"",LN(G1457/G1456))</f>
        <v/>
      </c>
      <c r="I1457" s="32" t="n"/>
      <c r="J1457" s="32" t="n">
        <v>27.84</v>
      </c>
      <c r="K1457" s="32" t="n">
        <v>5.68</v>
      </c>
      <c r="L1457" s="32" t="n"/>
      <c r="M1457" s="32" t="n">
        <v>1125.9</v>
      </c>
      <c r="N1457" s="32" t="n">
        <v>7.04</v>
      </c>
      <c r="O1457" s="32" t="n"/>
    </row>
    <row r="1458">
      <c r="A1458" s="31" t="n">
        <v>36817</v>
      </c>
      <c r="B1458" s="32" t="n">
        <v>1140</v>
      </c>
      <c r="C1458" s="19">
        <f>IF(OR(B1458="",B1457=""),"",LN(B1458/B1457))</f>
        <v/>
      </c>
      <c r="D1458" s="16">
        <f>STDEV(C1439:C1458)*SQRT(252)</f>
        <v/>
      </c>
      <c r="E1458" s="32" t="n">
        <v>107.78</v>
      </c>
      <c r="F1458" s="19">
        <f>IF(OR(E1458="",E1457=""),"",LN(E1458/E1457))</f>
        <v/>
      </c>
      <c r="G1458" s="33" t="n">
        <v>8.2781</v>
      </c>
      <c r="H1458" s="19">
        <f>IF(OR(G1458="",G1457=""),"",LN(G1458/G1457))</f>
        <v/>
      </c>
      <c r="I1458" s="32" t="n"/>
      <c r="J1458" s="32" t="n">
        <v>28.72</v>
      </c>
      <c r="K1458" s="32" t="n">
        <v>5.66</v>
      </c>
      <c r="L1458" s="32" t="n"/>
      <c r="M1458" s="32" t="n">
        <v>1130.2</v>
      </c>
      <c r="N1458" s="32" t="n">
        <v>7.04</v>
      </c>
      <c r="O1458" s="32" t="n"/>
    </row>
    <row r="1459">
      <c r="A1459" s="31" t="n">
        <v>36818</v>
      </c>
      <c r="B1459" s="32" t="n">
        <v>1140</v>
      </c>
      <c r="C1459" s="19">
        <f>IF(OR(B1459="",B1458=""),"",LN(B1459/B1458))</f>
        <v/>
      </c>
      <c r="D1459" s="16">
        <f>STDEV(C1440:C1459)*SQRT(252)</f>
        <v/>
      </c>
      <c r="E1459" s="32" t="n">
        <v>108.55</v>
      </c>
      <c r="F1459" s="19">
        <f>IF(OR(E1459="",E1458=""),"",LN(E1459/E1458))</f>
        <v/>
      </c>
      <c r="G1459" s="33" t="n">
        <v>8.278</v>
      </c>
      <c r="H1459" s="19">
        <f>IF(OR(G1459="",G1458=""),"",LN(G1459/G1458))</f>
        <v/>
      </c>
      <c r="I1459" s="32" t="n"/>
      <c r="J1459" s="32" t="n">
        <v>25.09</v>
      </c>
      <c r="K1459" s="32" t="n">
        <v>5.66</v>
      </c>
      <c r="L1459" s="32" t="n"/>
      <c r="M1459" s="32" t="n">
        <v>1138.6</v>
      </c>
      <c r="N1459" s="32" t="n">
        <v>7.04</v>
      </c>
      <c r="O1459" s="32" t="n"/>
    </row>
    <row r="1460">
      <c r="A1460" s="31" t="n">
        <v>36819</v>
      </c>
      <c r="B1460" s="32" t="n">
        <v>1132</v>
      </c>
      <c r="C1460" s="19">
        <f>IF(OR(B1460="",B1459=""),"",LN(B1460/B1459))</f>
        <v/>
      </c>
      <c r="D1460" s="16">
        <f>STDEV(C1441:C1460)*SQRT(252)</f>
        <v/>
      </c>
      <c r="E1460" s="32" t="n">
        <v>109.04</v>
      </c>
      <c r="F1460" s="19">
        <f>IF(OR(E1460="",E1459=""),"",LN(E1460/E1459))</f>
        <v/>
      </c>
      <c r="G1460" s="33" t="n">
        <v>8.277799999999999</v>
      </c>
      <c r="H1460" s="19">
        <f>IF(OR(G1460="",G1459=""),"",LN(G1460/G1459))</f>
        <v/>
      </c>
      <c r="I1460" s="32" t="n"/>
      <c r="J1460" s="32" t="n">
        <v>24.24</v>
      </c>
      <c r="K1460" s="32" t="n">
        <v>5.64</v>
      </c>
      <c r="L1460" s="32" t="n"/>
      <c r="M1460" s="32" t="n">
        <v>1140.3</v>
      </c>
      <c r="N1460" s="32" t="n">
        <v>7.04</v>
      </c>
      <c r="O1460" s="32" t="n"/>
    </row>
    <row r="1461">
      <c r="A1461" s="31" t="n">
        <v>36822</v>
      </c>
      <c r="B1461" s="32" t="n">
        <v>1141</v>
      </c>
      <c r="C1461" s="19">
        <f>IF(OR(B1461="",B1460=""),"",LN(B1461/B1460))</f>
        <v/>
      </c>
      <c r="D1461" s="16">
        <f>STDEV(C1442:C1461)*SQRT(252)</f>
        <v/>
      </c>
      <c r="E1461" s="32" t="n">
        <v>108.45</v>
      </c>
      <c r="F1461" s="19">
        <f>IF(OR(E1461="",E1460=""),"",LN(E1461/E1460))</f>
        <v/>
      </c>
      <c r="G1461" s="33" t="n">
        <v>8.2784</v>
      </c>
      <c r="H1461" s="19">
        <f>IF(OR(G1461="",G1460=""),"",LN(G1461/G1460))</f>
        <v/>
      </c>
      <c r="I1461" s="32" t="n"/>
      <c r="J1461" s="32" t="n">
        <v>24.69</v>
      </c>
      <c r="K1461" s="32" t="n">
        <v>5.59</v>
      </c>
      <c r="L1461" s="32" t="n"/>
      <c r="M1461" s="32" t="n">
        <v>1128.6</v>
      </c>
      <c r="N1461" s="32" t="n">
        <v>7.04</v>
      </c>
      <c r="O1461" s="32" t="n"/>
    </row>
    <row r="1462">
      <c r="A1462" s="31" t="n">
        <v>36823</v>
      </c>
      <c r="B1462" s="32" t="n">
        <v>1138</v>
      </c>
      <c r="C1462" s="19">
        <f>IF(OR(B1462="",B1461=""),"",LN(B1462/B1461))</f>
        <v/>
      </c>
      <c r="D1462" s="16">
        <f>STDEV(C1443:C1462)*SQRT(252)</f>
        <v/>
      </c>
      <c r="E1462" s="32" t="n">
        <v>108.08</v>
      </c>
      <c r="F1462" s="19">
        <f>IF(OR(E1462="",E1461=""),"",LN(E1462/E1461))</f>
        <v/>
      </c>
      <c r="G1462" s="33" t="n">
        <v>8.2784</v>
      </c>
      <c r="H1462" s="19">
        <f>IF(OR(G1462="",G1461=""),"",LN(G1462/G1461))</f>
        <v/>
      </c>
      <c r="I1462" s="32" t="n"/>
      <c r="J1462" s="32" t="n">
        <v>24.28</v>
      </c>
      <c r="K1462" s="32" t="n">
        <v>5.63</v>
      </c>
      <c r="L1462" s="32" t="n"/>
      <c r="M1462" s="32" t="n">
        <v>1133.6</v>
      </c>
      <c r="N1462" s="32" t="n">
        <v>7.04</v>
      </c>
      <c r="O1462" s="32" t="n"/>
    </row>
    <row r="1463">
      <c r="A1463" s="31" t="n">
        <v>36824</v>
      </c>
      <c r="B1463" s="32" t="n">
        <v>1140</v>
      </c>
      <c r="C1463" s="19">
        <f>IF(OR(B1463="",B1462=""),"",LN(B1463/B1462))</f>
        <v/>
      </c>
      <c r="D1463" s="16">
        <f>STDEV(C1444:C1463)*SQRT(252)</f>
        <v/>
      </c>
      <c r="E1463" s="32" t="n">
        <v>108.05</v>
      </c>
      <c r="F1463" s="19">
        <f>IF(OR(E1463="",E1462=""),"",LN(E1463/E1462))</f>
        <v/>
      </c>
      <c r="G1463" s="33" t="n">
        <v>8.2782</v>
      </c>
      <c r="H1463" s="19">
        <f>IF(OR(G1463="",G1462=""),"",LN(G1463/G1462))</f>
        <v/>
      </c>
      <c r="I1463" s="32" t="n"/>
      <c r="J1463" s="32" t="n">
        <v>26.65</v>
      </c>
      <c r="K1463" s="32" t="n">
        <v>5.67</v>
      </c>
      <c r="L1463" s="32" t="n"/>
      <c r="M1463" s="32" t="n">
        <v>1135.3</v>
      </c>
      <c r="N1463" s="32" t="n">
        <v>6.29</v>
      </c>
      <c r="O1463" s="32" t="n"/>
    </row>
    <row r="1464">
      <c r="A1464" s="31" t="n">
        <v>36825</v>
      </c>
      <c r="B1464" s="32" t="n">
        <v>1140</v>
      </c>
      <c r="C1464" s="19">
        <f>IF(OR(B1464="",B1463=""),"",LN(B1464/B1463))</f>
        <v/>
      </c>
      <c r="D1464" s="16">
        <f>STDEV(C1445:C1464)*SQRT(252)</f>
        <v/>
      </c>
      <c r="E1464" s="32" t="n">
        <v>108.36</v>
      </c>
      <c r="F1464" s="19">
        <f>IF(OR(E1464="",E1463=""),"",LN(E1464/E1463))</f>
        <v/>
      </c>
      <c r="G1464" s="33" t="n">
        <v>8.278499999999999</v>
      </c>
      <c r="H1464" s="19">
        <f>IF(OR(G1464="",G1463=""),"",LN(G1464/G1463))</f>
        <v/>
      </c>
      <c r="I1464" s="32" t="n"/>
      <c r="J1464" s="32" t="n">
        <v>28.62</v>
      </c>
      <c r="K1464" s="32" t="n">
        <v>5.69</v>
      </c>
      <c r="L1464" s="32" t="n"/>
      <c r="M1464" s="32" t="n">
        <v>1136.5</v>
      </c>
      <c r="N1464" s="32" t="n">
        <v>7.04</v>
      </c>
      <c r="O1464" s="32" t="n"/>
    </row>
    <row r="1465">
      <c r="A1465" s="31" t="n">
        <v>36826</v>
      </c>
      <c r="B1465" s="32" t="n">
        <v>1138</v>
      </c>
      <c r="C1465" s="19">
        <f>IF(OR(B1465="",B1464=""),"",LN(B1465/B1464))</f>
        <v/>
      </c>
      <c r="D1465" s="16">
        <f>STDEV(C1446:C1465)*SQRT(252)</f>
        <v/>
      </c>
      <c r="E1465" s="32" t="n">
        <v>108.75</v>
      </c>
      <c r="F1465" s="19">
        <f>IF(OR(E1465="",E1464=""),"",LN(E1465/E1464))</f>
        <v/>
      </c>
      <c r="G1465" s="33" t="n">
        <v>8.2788</v>
      </c>
      <c r="H1465" s="19">
        <f>IF(OR(G1465="",G1464=""),"",LN(G1465/G1464))</f>
        <v/>
      </c>
      <c r="I1465" s="32" t="n"/>
      <c r="J1465" s="32" t="n">
        <v>26.47</v>
      </c>
      <c r="K1465" s="32" t="n">
        <v>5.72</v>
      </c>
      <c r="L1465" s="32" t="n"/>
      <c r="M1465" s="32" t="n">
        <v>1139.7</v>
      </c>
      <c r="N1465" s="32" t="n">
        <v>7.03</v>
      </c>
      <c r="O1465" s="32" t="n"/>
    </row>
    <row r="1466">
      <c r="A1466" s="31" t="n">
        <v>36829</v>
      </c>
      <c r="B1466" s="32" t="n">
        <v>1140</v>
      </c>
      <c r="C1466" s="19">
        <f>IF(OR(B1466="",B1465=""),"",LN(B1466/B1465))</f>
        <v/>
      </c>
      <c r="D1466" s="16">
        <f>STDEV(C1447:C1466)*SQRT(252)</f>
        <v/>
      </c>
      <c r="E1466" s="32" t="n">
        <v>108.99</v>
      </c>
      <c r="F1466" s="19">
        <f>IF(OR(E1466="",E1465=""),"",LN(E1466/E1465))</f>
        <v/>
      </c>
      <c r="G1466" s="33" t="n">
        <v>8.278</v>
      </c>
      <c r="H1466" s="19">
        <f>IF(OR(G1466="",G1465=""),"",LN(G1466/G1465))</f>
        <v/>
      </c>
      <c r="I1466" s="32" t="n"/>
      <c r="J1466" s="32" t="n">
        <v>25.46</v>
      </c>
      <c r="K1466" s="32" t="n">
        <v>5.74</v>
      </c>
      <c r="L1466" s="32" t="n"/>
      <c r="M1466" s="32" t="n">
        <v>1133.7</v>
      </c>
      <c r="N1466" s="32" t="n">
        <v>7.02</v>
      </c>
      <c r="O1466" s="32" t="n"/>
    </row>
    <row r="1467">
      <c r="A1467" s="31" t="n">
        <v>36830</v>
      </c>
      <c r="B1467" s="32" t="n">
        <v>1139</v>
      </c>
      <c r="C1467" s="19">
        <f>IF(OR(B1467="",B1466=""),"",LN(B1467/B1466))</f>
        <v/>
      </c>
      <c r="D1467" s="16">
        <f>STDEV(C1448:C1467)*SQRT(252)</f>
        <v/>
      </c>
      <c r="E1467" s="32" t="n">
        <v>109.15</v>
      </c>
      <c r="F1467" s="19">
        <f>IF(OR(E1467="",E1466=""),"",LN(E1467/E1466))</f>
        <v/>
      </c>
      <c r="G1467" s="33" t="n">
        <v>8.2775</v>
      </c>
      <c r="H1467" s="19">
        <f>IF(OR(G1467="",G1466=""),"",LN(G1467/G1466))</f>
        <v/>
      </c>
      <c r="I1467" s="32" t="n"/>
      <c r="J1467" s="32" t="n">
        <v>23.63</v>
      </c>
      <c r="K1467" s="32" t="n">
        <v>5.77</v>
      </c>
      <c r="L1467" s="32" t="n"/>
      <c r="M1467" s="32" t="n">
        <v>1136.7</v>
      </c>
      <c r="N1467" s="32" t="n">
        <v>7.02</v>
      </c>
      <c r="O1467" s="32" t="n"/>
    </row>
    <row r="1468">
      <c r="A1468" s="31" t="n">
        <v>36831</v>
      </c>
      <c r="B1468" s="32" t="n">
        <v>1138.3</v>
      </c>
      <c r="C1468" s="19">
        <f>IF(OR(B1468="",B1467=""),"",LN(B1468/B1467))</f>
        <v/>
      </c>
      <c r="D1468" s="16">
        <f>STDEV(C1449:C1468)*SQRT(252)</f>
        <v/>
      </c>
      <c r="E1468" s="32" t="n">
        <v>108.48</v>
      </c>
      <c r="F1468" s="19">
        <f>IF(OR(E1468="",E1467=""),"",LN(E1468/E1467))</f>
        <v/>
      </c>
      <c r="G1468" s="33" t="n">
        <v>8.2773</v>
      </c>
      <c r="H1468" s="19">
        <f>IF(OR(G1468="",G1467=""),"",LN(G1468/G1467))</f>
        <v/>
      </c>
      <c r="I1468" s="32" t="n"/>
      <c r="J1468" s="32" t="n">
        <v>24.28</v>
      </c>
      <c r="K1468" s="32" t="n">
        <v>5.74</v>
      </c>
      <c r="L1468" s="32" t="n"/>
      <c r="M1468" s="32" t="n">
        <v>1140.6</v>
      </c>
      <c r="N1468" s="32" t="n">
        <v>7.02</v>
      </c>
      <c r="O1468" s="32" t="n"/>
    </row>
    <row r="1469">
      <c r="A1469" s="31" t="n">
        <v>36832</v>
      </c>
      <c r="B1469" s="32" t="n">
        <v>1134.8</v>
      </c>
      <c r="C1469" s="19">
        <f>IF(OR(B1469="",B1468=""),"",LN(B1469/B1468))</f>
        <v/>
      </c>
      <c r="D1469" s="16">
        <f>STDEV(C1450:C1469)*SQRT(252)</f>
        <v/>
      </c>
      <c r="E1469" s="32" t="n">
        <v>108.39</v>
      </c>
      <c r="F1469" s="19">
        <f>IF(OR(E1469="",E1468=""),"",LN(E1469/E1468))</f>
        <v/>
      </c>
      <c r="G1469" s="33" t="n">
        <v>8.276999999999999</v>
      </c>
      <c r="H1469" s="19">
        <f>IF(OR(G1469="",G1468=""),"",LN(G1469/G1468))</f>
        <v/>
      </c>
      <c r="I1469" s="32" t="n"/>
      <c r="J1469" s="32" t="n">
        <v>23.92</v>
      </c>
      <c r="K1469" s="32" t="n">
        <v>5.74</v>
      </c>
      <c r="L1469" s="32" t="n"/>
      <c r="M1469" s="32" t="n">
        <v>1135.5</v>
      </c>
      <c r="N1469" s="32" t="n">
        <v>7.02</v>
      </c>
      <c r="O1469" s="32" t="n"/>
    </row>
    <row r="1470">
      <c r="A1470" s="31" t="n">
        <v>36833</v>
      </c>
      <c r="B1470" s="32" t="n">
        <v>1136.3</v>
      </c>
      <c r="C1470" s="19">
        <f>IF(OR(B1470="",B1469=""),"",LN(B1470/B1469))</f>
        <v/>
      </c>
      <c r="D1470" s="16">
        <f>STDEV(C1451:C1470)*SQRT(252)</f>
        <v/>
      </c>
      <c r="E1470" s="32" t="n">
        <v>107.58</v>
      </c>
      <c r="F1470" s="19">
        <f>IF(OR(E1470="",E1469=""),"",LN(E1470/E1469))</f>
        <v/>
      </c>
      <c r="G1470" s="33" t="n">
        <v>8.2768</v>
      </c>
      <c r="H1470" s="19">
        <f>IF(OR(G1470="",G1469=""),"",LN(G1470/G1469))</f>
        <v/>
      </c>
      <c r="I1470" s="32" t="n"/>
      <c r="J1470" s="32" t="n">
        <v>23.67</v>
      </c>
      <c r="K1470" s="32" t="n">
        <v>5.83</v>
      </c>
      <c r="L1470" s="32" t="n"/>
      <c r="M1470" s="32" t="n">
        <v>1134.7</v>
      </c>
      <c r="N1470" s="32" t="n">
        <v>7.02</v>
      </c>
      <c r="O1470" s="32" t="n"/>
    </row>
    <row r="1471">
      <c r="A1471" s="31" t="n">
        <v>36836</v>
      </c>
      <c r="B1471" s="32" t="n">
        <v>1135</v>
      </c>
      <c r="C1471" s="19">
        <f>IF(OR(B1471="",B1470=""),"",LN(B1471/B1470))</f>
        <v/>
      </c>
      <c r="D1471" s="16">
        <f>STDEV(C1452:C1471)*SQRT(252)</f>
        <v/>
      </c>
      <c r="E1471" s="32" t="n">
        <v>107.34</v>
      </c>
      <c r="F1471" s="19">
        <f>IF(OR(E1471="",E1470=""),"",LN(E1471/E1470))</f>
        <v/>
      </c>
      <c r="G1471" s="33" t="n">
        <v>8.277100000000001</v>
      </c>
      <c r="H1471" s="19">
        <f>IF(OR(G1471="",G1470=""),"",LN(G1471/G1470))</f>
        <v/>
      </c>
      <c r="I1471" s="32" t="n"/>
      <c r="J1471" s="32" t="n">
        <v>24.52</v>
      </c>
      <c r="K1471" s="32" t="n">
        <v>5.87</v>
      </c>
      <c r="L1471" s="32" t="n"/>
      <c r="M1471" s="32" t="n">
        <v>1132.6</v>
      </c>
      <c r="N1471" s="32" t="n">
        <v>7.02</v>
      </c>
      <c r="O1471" s="32" t="n"/>
    </row>
    <row r="1472">
      <c r="A1472" s="31" t="n">
        <v>36837</v>
      </c>
      <c r="B1472" s="32" t="n">
        <v>1139</v>
      </c>
      <c r="C1472" s="19">
        <f>IF(OR(B1472="",B1471=""),"",LN(B1472/B1471))</f>
        <v/>
      </c>
      <c r="D1472" s="16">
        <f>STDEV(C1453:C1472)*SQRT(252)</f>
        <v/>
      </c>
      <c r="E1472" s="32" t="n">
        <v>107.3</v>
      </c>
      <c r="F1472" s="19">
        <f>IF(OR(E1472="",E1471=""),"",LN(E1472/E1471))</f>
        <v/>
      </c>
      <c r="G1472" s="33" t="n">
        <v>8.276899999999999</v>
      </c>
      <c r="H1472" s="19">
        <f>IF(OR(G1472="",G1471=""),"",LN(G1472/G1471))</f>
        <v/>
      </c>
      <c r="I1472" s="32" t="n"/>
      <c r="J1472" s="32" t="n">
        <v>24.91</v>
      </c>
      <c r="K1472" s="32" t="n">
        <v>5.87</v>
      </c>
      <c r="L1472" s="32" t="n"/>
      <c r="M1472" s="32" t="n">
        <v>1131.9</v>
      </c>
      <c r="N1472" s="32" t="n">
        <v>7.02</v>
      </c>
      <c r="O1472" s="32" t="n"/>
    </row>
    <row r="1473">
      <c r="A1473" s="31" t="n">
        <v>36838</v>
      </c>
      <c r="B1473" s="32" t="n">
        <v>1136.5</v>
      </c>
      <c r="C1473" s="19">
        <f>IF(OR(B1473="",B1472=""),"",LN(B1473/B1472))</f>
        <v/>
      </c>
      <c r="D1473" s="16">
        <f>STDEV(C1454:C1473)*SQRT(252)</f>
        <v/>
      </c>
      <c r="E1473" s="32" t="n">
        <v>107.57</v>
      </c>
      <c r="F1473" s="19">
        <f>IF(OR(E1473="",E1472=""),"",LN(E1473/E1472))</f>
        <v/>
      </c>
      <c r="G1473" s="33" t="n">
        <v>8.277200000000001</v>
      </c>
      <c r="H1473" s="19">
        <f>IF(OR(G1473="",G1472=""),"",LN(G1473/G1472))</f>
        <v/>
      </c>
      <c r="I1473" s="32" t="n"/>
      <c r="J1473" s="32" t="n">
        <v>25.66</v>
      </c>
      <c r="K1473" s="32" t="n">
        <v>5.87</v>
      </c>
      <c r="L1473" s="32" t="n"/>
      <c r="M1473" s="32" t="n">
        <v>1134.4</v>
      </c>
      <c r="N1473" s="32" t="n">
        <v>7.01</v>
      </c>
      <c r="O1473" s="32" t="n"/>
    </row>
    <row r="1474">
      <c r="A1474" s="31" t="n">
        <v>36839</v>
      </c>
      <c r="B1474" s="32" t="n">
        <v>1132</v>
      </c>
      <c r="C1474" s="19">
        <f>IF(OR(B1474="",B1473=""),"",LN(B1474/B1473))</f>
        <v/>
      </c>
      <c r="D1474" s="16">
        <f>STDEV(C1455:C1474)*SQRT(252)</f>
        <v/>
      </c>
      <c r="E1474" s="32" t="n">
        <v>107.41</v>
      </c>
      <c r="F1474" s="19">
        <f>IF(OR(E1474="",E1473=""),"",LN(E1474/E1473))</f>
        <v/>
      </c>
      <c r="G1474" s="33" t="n">
        <v>8.2768</v>
      </c>
      <c r="H1474" s="19">
        <f>IF(OR(G1474="",G1473=""),"",LN(G1474/G1473))</f>
        <v/>
      </c>
      <c r="I1474" s="32" t="n"/>
      <c r="J1474" s="32" t="n">
        <v>27.2</v>
      </c>
      <c r="K1474" s="32" t="n">
        <v>5.82</v>
      </c>
      <c r="L1474" s="32" t="n"/>
      <c r="M1474" s="32" t="n">
        <v>1137.3</v>
      </c>
      <c r="N1474" s="32" t="n">
        <v>7</v>
      </c>
      <c r="O1474" s="32" t="n"/>
    </row>
    <row r="1475">
      <c r="A1475" s="31" t="n">
        <v>36840</v>
      </c>
      <c r="B1475" s="32" t="n">
        <v>1137</v>
      </c>
      <c r="C1475" s="19">
        <f>IF(OR(B1475="",B1474=""),"",LN(B1475/B1474))</f>
        <v/>
      </c>
      <c r="D1475" s="16">
        <f>STDEV(C1456:C1475)*SQRT(252)</f>
        <v/>
      </c>
      <c r="E1475" s="32" t="n">
        <v>107.83</v>
      </c>
      <c r="F1475" s="19">
        <f>IF(OR(E1475="",E1474=""),"",LN(E1475/E1474))</f>
        <v/>
      </c>
      <c r="G1475" s="33" t="n">
        <v>8.277200000000001</v>
      </c>
      <c r="H1475" s="19">
        <f>IF(OR(G1475="",G1474=""),"",LN(G1475/G1474))</f>
        <v/>
      </c>
      <c r="I1475" s="32" t="n"/>
      <c r="J1475" s="32" t="n">
        <v>28.53</v>
      </c>
      <c r="K1475" s="32" t="n">
        <v>5.82</v>
      </c>
      <c r="L1475" s="32" t="n"/>
      <c r="M1475" s="32" t="n">
        <v>1134.4</v>
      </c>
      <c r="N1475" s="32" t="n">
        <v>7</v>
      </c>
      <c r="O1475" s="32" t="n"/>
    </row>
    <row r="1476">
      <c r="A1476" s="31" t="n">
        <v>36843</v>
      </c>
      <c r="B1476" s="32" t="n">
        <v>1141</v>
      </c>
      <c r="C1476" s="19">
        <f>IF(OR(B1476="",B1475=""),"",LN(B1476/B1475))</f>
        <v/>
      </c>
      <c r="D1476" s="16">
        <f>STDEV(C1457:C1476)*SQRT(252)</f>
        <v/>
      </c>
      <c r="E1476" s="32" t="n">
        <v>107.7</v>
      </c>
      <c r="F1476" s="19">
        <f>IF(OR(E1476="",E1475=""),"",LN(E1476/E1475))</f>
        <v/>
      </c>
      <c r="G1476" s="33" t="n">
        <v>8.2768</v>
      </c>
      <c r="H1476" s="19">
        <f>IF(OR(G1476="",G1475=""),"",LN(G1476/G1475))</f>
        <v/>
      </c>
      <c r="I1476" s="32" t="n"/>
      <c r="J1476" s="32" t="n">
        <v>29.06</v>
      </c>
      <c r="K1476" s="32" t="n">
        <v>5.77</v>
      </c>
      <c r="L1476" s="32" t="n"/>
      <c r="M1476" s="32" t="n">
        <v>1133.1</v>
      </c>
      <c r="N1476" s="32" t="n">
        <v>7</v>
      </c>
      <c r="O1476" s="32" t="n"/>
    </row>
    <row r="1477">
      <c r="A1477" s="31" t="n">
        <v>36844</v>
      </c>
      <c r="B1477" s="32" t="n">
        <v>1139</v>
      </c>
      <c r="C1477" s="19">
        <f>IF(OR(B1477="",B1476=""),"",LN(B1477/B1476))</f>
        <v/>
      </c>
      <c r="D1477" s="16">
        <f>STDEV(C1458:C1477)*SQRT(252)</f>
        <v/>
      </c>
      <c r="E1477" s="32" t="n">
        <v>108.15</v>
      </c>
      <c r="F1477" s="19">
        <f>IF(OR(E1477="",E1476=""),"",LN(E1477/E1476))</f>
        <v/>
      </c>
      <c r="G1477" s="33" t="n">
        <v>8.2773</v>
      </c>
      <c r="H1477" s="19">
        <f>IF(OR(G1477="",G1476=""),"",LN(G1477/G1476))</f>
        <v/>
      </c>
      <c r="I1477" s="32" t="n"/>
      <c r="J1477" s="32" t="n">
        <v>26.81</v>
      </c>
      <c r="K1477" s="32" t="n">
        <v>5.76</v>
      </c>
      <c r="L1477" s="32" t="n"/>
      <c r="M1477" s="32" t="n">
        <v>1137.9</v>
      </c>
      <c r="N1477" s="32" t="n">
        <v>7</v>
      </c>
      <c r="O1477" s="32" t="n"/>
    </row>
    <row r="1478">
      <c r="A1478" s="31" t="n">
        <v>36845</v>
      </c>
      <c r="B1478" s="32" t="n">
        <v>1138.7</v>
      </c>
      <c r="C1478" s="19">
        <f>IF(OR(B1478="",B1477=""),"",LN(B1478/B1477))</f>
        <v/>
      </c>
      <c r="D1478" s="16">
        <f>STDEV(C1459:C1478)*SQRT(252)</f>
        <v/>
      </c>
      <c r="E1478" s="32" t="n">
        <v>108.75</v>
      </c>
      <c r="F1478" s="19">
        <f>IF(OR(E1478="",E1477=""),"",LN(E1478/E1477))</f>
        <v/>
      </c>
      <c r="G1478" s="33" t="n">
        <v>8.2768</v>
      </c>
      <c r="H1478" s="19">
        <f>IF(OR(G1478="",G1477=""),"",LN(G1478/G1477))</f>
        <v/>
      </c>
      <c r="I1478" s="32" t="n"/>
      <c r="J1478" s="32" t="n">
        <v>26.15</v>
      </c>
      <c r="K1478" s="32" t="n">
        <v>5.72</v>
      </c>
      <c r="L1478" s="32" t="n"/>
      <c r="M1478" s="32" t="n">
        <v>1136.4</v>
      </c>
      <c r="N1478" s="32" t="n">
        <v>7</v>
      </c>
      <c r="O1478" s="32" t="n"/>
    </row>
    <row r="1479">
      <c r="A1479" s="31" t="n">
        <v>36846</v>
      </c>
      <c r="B1479" s="32" t="n">
        <v>1141.3</v>
      </c>
      <c r="C1479" s="19">
        <f>IF(OR(B1479="",B1478=""),"",LN(B1479/B1478))</f>
        <v/>
      </c>
      <c r="D1479" s="16">
        <f>STDEV(C1460:C1479)*SQRT(252)</f>
        <v/>
      </c>
      <c r="E1479" s="32" t="n">
        <v>109.08</v>
      </c>
      <c r="F1479" s="19">
        <f>IF(OR(E1479="",E1478=""),"",LN(E1479/E1478))</f>
        <v/>
      </c>
      <c r="G1479" s="33" t="n">
        <v>8.2773</v>
      </c>
      <c r="H1479" s="19">
        <f>IF(OR(G1479="",G1478=""),"",LN(G1479/G1478))</f>
        <v/>
      </c>
      <c r="I1479" s="32" t="n"/>
      <c r="J1479" s="32" t="n">
        <v>25.05</v>
      </c>
      <c r="K1479" s="32" t="n">
        <v>5.68</v>
      </c>
      <c r="L1479" s="32" t="n"/>
      <c r="M1479" s="32" t="n">
        <v>1134.7</v>
      </c>
      <c r="N1479" s="32" t="n">
        <v>6.99</v>
      </c>
      <c r="O1479" s="32" t="n"/>
    </row>
    <row r="1480">
      <c r="A1480" s="31" t="n">
        <v>36847</v>
      </c>
      <c r="B1480" s="32" t="n">
        <v>1144.5</v>
      </c>
      <c r="C1480" s="19">
        <f>IF(OR(B1480="",B1479=""),"",LN(B1480/B1479))</f>
        <v/>
      </c>
      <c r="D1480" s="16">
        <f>STDEV(C1461:C1480)*SQRT(252)</f>
        <v/>
      </c>
      <c r="E1480" s="32" t="n">
        <v>108.86</v>
      </c>
      <c r="F1480" s="19">
        <f>IF(OR(E1480="",E1479=""),"",LN(E1480/E1479))</f>
        <v/>
      </c>
      <c r="G1480" s="33" t="n">
        <v>8.276899999999999</v>
      </c>
      <c r="H1480" s="19">
        <f>IF(OR(G1480="",G1479=""),"",LN(G1480/G1479))</f>
        <v/>
      </c>
      <c r="I1480" s="32" t="n"/>
      <c r="J1480" s="32" t="n">
        <v>24.81</v>
      </c>
      <c r="K1480" s="32" t="n">
        <v>5.71</v>
      </c>
      <c r="L1480" s="32" t="n"/>
      <c r="M1480" s="32" t="n">
        <v>1137.8</v>
      </c>
      <c r="N1480" s="32" t="n">
        <v>6.99</v>
      </c>
      <c r="O1480" s="32" t="n"/>
    </row>
    <row r="1481">
      <c r="A1481" s="31" t="n">
        <v>36850</v>
      </c>
      <c r="B1481" s="32" t="n">
        <v>1157</v>
      </c>
      <c r="C1481" s="19">
        <f>IF(OR(B1481="",B1480=""),"",LN(B1481/B1480))</f>
        <v/>
      </c>
      <c r="D1481" s="16">
        <f>STDEV(C1462:C1481)*SQRT(252)</f>
        <v/>
      </c>
      <c r="E1481" s="32" t="n">
        <v>109.79</v>
      </c>
      <c r="F1481" s="19">
        <f>IF(OR(E1481="",E1480=""),"",LN(E1481/E1480))</f>
        <v/>
      </c>
      <c r="G1481" s="33" t="n">
        <v>8.277900000000001</v>
      </c>
      <c r="H1481" s="19">
        <f>IF(OR(G1481="",G1480=""),"",LN(G1481/G1480))</f>
        <v/>
      </c>
      <c r="I1481" s="32" t="n"/>
      <c r="J1481" s="32" t="n">
        <v>27.43</v>
      </c>
      <c r="K1481" s="32" t="n">
        <v>5.68</v>
      </c>
      <c r="L1481" s="32" t="n"/>
      <c r="M1481" s="32" t="n">
        <v>1140.4</v>
      </c>
      <c r="N1481" s="32" t="n">
        <v>6.99</v>
      </c>
      <c r="O1481" s="32" t="n"/>
    </row>
    <row r="1482">
      <c r="A1482" s="31" t="n">
        <v>36851</v>
      </c>
      <c r="B1482" s="32" t="n">
        <v>1168</v>
      </c>
      <c r="C1482" s="19">
        <f>IF(OR(B1482="",B1481=""),"",LN(B1482/B1481))</f>
        <v/>
      </c>
      <c r="D1482" s="16">
        <f>STDEV(C1463:C1482)*SQRT(252)</f>
        <v/>
      </c>
      <c r="E1482" s="32" t="n">
        <v>110.29</v>
      </c>
      <c r="F1482" s="19">
        <f>IF(OR(E1482="",E1481=""),"",LN(E1482/E1481))</f>
        <v/>
      </c>
      <c r="G1482" s="33" t="n">
        <v>8.278600000000001</v>
      </c>
      <c r="H1482" s="19">
        <f>IF(OR(G1482="",G1481=""),"",LN(G1482/G1481))</f>
        <v/>
      </c>
      <c r="I1482" s="32" t="n"/>
      <c r="J1482" s="32" t="n">
        <v>26.62</v>
      </c>
      <c r="K1482" s="32" t="n">
        <v>5.67</v>
      </c>
      <c r="L1482" s="32" t="n"/>
      <c r="M1482" s="32" t="n">
        <v>1147.3</v>
      </c>
      <c r="N1482" s="32" t="n">
        <v>6.99</v>
      </c>
      <c r="O1482" s="32" t="n"/>
    </row>
    <row r="1483">
      <c r="A1483" s="31" t="n">
        <v>36852</v>
      </c>
      <c r="B1483" s="32" t="n">
        <v>1179</v>
      </c>
      <c r="C1483" s="19">
        <f>IF(OR(B1483="",B1482=""),"",LN(B1483/B1482))</f>
        <v/>
      </c>
      <c r="D1483" s="16">
        <f>STDEV(C1464:C1483)*SQRT(252)</f>
        <v/>
      </c>
      <c r="E1483" s="32" t="n">
        <v>110.16</v>
      </c>
      <c r="F1483" s="19">
        <f>IF(OR(E1483="",E1482=""),"",LN(E1483/E1482))</f>
        <v/>
      </c>
      <c r="G1483" s="33" t="n">
        <v>8.2782</v>
      </c>
      <c r="H1483" s="19">
        <f>IF(OR(G1483="",G1482=""),"",LN(G1483/G1482))</f>
        <v/>
      </c>
      <c r="I1483" s="32" t="n"/>
      <c r="J1483" s="32" t="n">
        <v>27.71</v>
      </c>
      <c r="K1483" s="32" t="n">
        <v>5.62</v>
      </c>
      <c r="L1483" s="32" t="n"/>
      <c r="M1483" s="32" t="n">
        <v>1165.9</v>
      </c>
      <c r="N1483" s="32" t="n">
        <v>6.98</v>
      </c>
      <c r="O1483" s="32" t="n"/>
    </row>
    <row r="1484">
      <c r="A1484" s="31" t="n">
        <v>36854</v>
      </c>
      <c r="B1484" s="32" t="n">
        <v>1191</v>
      </c>
      <c r="C1484" s="19">
        <f>IF(OR(B1484="",B1483=""),"",LN(B1484/B1483))</f>
        <v/>
      </c>
      <c r="D1484" s="16">
        <f>STDEV(C1465:C1484)*SQRT(252)</f>
        <v/>
      </c>
      <c r="E1484" s="32" t="n">
        <v>111.38</v>
      </c>
      <c r="F1484" s="19">
        <f>IF(OR(E1484="",E1483=""),"",LN(E1484/E1483))</f>
        <v/>
      </c>
      <c r="G1484" s="33" t="n">
        <v>8.277900000000001</v>
      </c>
      <c r="H1484" s="19">
        <f>IF(OR(G1484="",G1483=""),"",LN(G1484/G1483))</f>
        <v/>
      </c>
      <c r="I1484" s="32" t="n"/>
      <c r="J1484" s="32" t="n">
        <v>26</v>
      </c>
      <c r="K1484" s="32" t="n">
        <v>5.63</v>
      </c>
      <c r="L1484" s="32" t="n"/>
      <c r="M1484" s="32" t="n">
        <v>1184.3</v>
      </c>
      <c r="N1484" s="32" t="n">
        <v>6.97</v>
      </c>
      <c r="O1484" s="32" t="n"/>
    </row>
    <row r="1485">
      <c r="A1485" s="31" t="n">
        <v>36857</v>
      </c>
      <c r="B1485" s="32" t="n">
        <v>1189</v>
      </c>
      <c r="C1485" s="19">
        <f>IF(OR(B1485="",B1484=""),"",LN(B1485/B1484))</f>
        <v/>
      </c>
      <c r="D1485" s="16">
        <f>STDEV(C1466:C1485)*SQRT(252)</f>
        <v/>
      </c>
      <c r="E1485" s="32" t="n">
        <v>110.7</v>
      </c>
      <c r="F1485" s="19">
        <f>IF(OR(E1485="",E1484=""),"",LN(E1485/E1484))</f>
        <v/>
      </c>
      <c r="G1485" s="33" t="n">
        <v>8.278</v>
      </c>
      <c r="H1485" s="19">
        <f>IF(OR(G1485="",G1484=""),"",LN(G1485/G1484))</f>
        <v/>
      </c>
      <c r="I1485" s="32" t="n"/>
      <c r="J1485" s="32" t="n">
        <v>26.93</v>
      </c>
      <c r="K1485" s="32" t="n">
        <v>5.64</v>
      </c>
      <c r="L1485" s="32" t="n"/>
      <c r="M1485" s="32" t="n">
        <v>1195.2</v>
      </c>
      <c r="N1485" s="32" t="n">
        <v>6.95</v>
      </c>
      <c r="O1485" s="32" t="n"/>
    </row>
    <row r="1486">
      <c r="A1486" s="31" t="n">
        <v>36858</v>
      </c>
      <c r="B1486" s="32" t="n">
        <v>1189</v>
      </c>
      <c r="C1486" s="19">
        <f>IF(OR(B1486="",B1485=""),"",LN(B1486/B1485))</f>
        <v/>
      </c>
      <c r="D1486" s="16">
        <f>STDEV(C1467:C1486)*SQRT(252)</f>
        <v/>
      </c>
      <c r="E1486" s="32" t="n">
        <v>110.23</v>
      </c>
      <c r="F1486" s="19">
        <f>IF(OR(E1486="",E1485=""),"",LN(E1486/E1485))</f>
        <v/>
      </c>
      <c r="G1486" s="33" t="n">
        <v>8.277699999999999</v>
      </c>
      <c r="H1486" s="19">
        <f>IF(OR(G1486="",G1485=""),"",LN(G1486/G1485))</f>
        <v/>
      </c>
      <c r="I1486" s="32" t="n"/>
      <c r="J1486" s="32" t="n">
        <v>27.64</v>
      </c>
      <c r="K1486" s="32" t="n">
        <v>5.59</v>
      </c>
      <c r="L1486" s="32" t="n"/>
      <c r="M1486" s="32" t="n">
        <v>1186.8</v>
      </c>
      <c r="N1486" s="32" t="n">
        <v>6.94</v>
      </c>
      <c r="O1486" s="32" t="n"/>
    </row>
    <row r="1487">
      <c r="A1487" s="31" t="n">
        <v>36859</v>
      </c>
      <c r="B1487" s="32" t="n">
        <v>1204</v>
      </c>
      <c r="C1487" s="19">
        <f>IF(OR(B1487="",B1486=""),"",LN(B1487/B1486))</f>
        <v/>
      </c>
      <c r="D1487" s="16">
        <f>STDEV(C1468:C1487)*SQRT(252)</f>
        <v/>
      </c>
      <c r="E1487" s="32" t="n">
        <v>111.28</v>
      </c>
      <c r="F1487" s="19">
        <f>IF(OR(E1487="",E1486=""),"",LN(E1487/E1486))</f>
        <v/>
      </c>
      <c r="G1487" s="33" t="n">
        <v>8.2774</v>
      </c>
      <c r="H1487" s="19">
        <f>IF(OR(G1487="",G1486=""),"",LN(G1487/G1486))</f>
        <v/>
      </c>
      <c r="I1487" s="32" t="n"/>
      <c r="J1487" s="32" t="n">
        <v>27.49</v>
      </c>
      <c r="K1487" s="32" t="n">
        <v>5.55</v>
      </c>
      <c r="L1487" s="32" t="n"/>
      <c r="M1487" s="32" t="n">
        <v>1185</v>
      </c>
      <c r="N1487" s="32" t="n">
        <v>6.94</v>
      </c>
      <c r="O1487" s="32" t="n"/>
    </row>
    <row r="1488">
      <c r="A1488" s="31" t="n">
        <v>36860</v>
      </c>
      <c r="B1488" s="32" t="n">
        <v>1217</v>
      </c>
      <c r="C1488" s="19">
        <f>IF(OR(B1488="",B1487=""),"",LN(B1488/B1487))</f>
        <v/>
      </c>
      <c r="D1488" s="16">
        <f>STDEV(C1469:C1488)*SQRT(252)</f>
        <v/>
      </c>
      <c r="E1488" s="32" t="n">
        <v>110.93</v>
      </c>
      <c r="F1488" s="19">
        <f>IF(OR(E1488="",E1487=""),"",LN(E1488/E1487))</f>
        <v/>
      </c>
      <c r="G1488" s="33" t="n">
        <v>8.277699999999999</v>
      </c>
      <c r="H1488" s="19">
        <f>IF(OR(G1488="",G1487=""),"",LN(G1488/G1487))</f>
        <v/>
      </c>
      <c r="I1488" s="32" t="n"/>
      <c r="J1488" s="32" t="n">
        <v>29.65</v>
      </c>
      <c r="K1488" s="32" t="n">
        <v>5.48</v>
      </c>
      <c r="L1488" s="32" t="n"/>
      <c r="M1488" s="32" t="n">
        <v>1195.3</v>
      </c>
      <c r="N1488" s="32" t="n">
        <v>6.94</v>
      </c>
      <c r="O1488" s="32" t="n"/>
    </row>
    <row r="1489">
      <c r="A1489" s="31" t="n">
        <v>36861</v>
      </c>
      <c r="B1489" s="32" t="n">
        <v>1211</v>
      </c>
      <c r="C1489" s="19">
        <f>IF(OR(B1489="",B1488=""),"",LN(B1489/B1488))</f>
        <v/>
      </c>
      <c r="D1489" s="16">
        <f>STDEV(C1470:C1489)*SQRT(252)</f>
        <v/>
      </c>
      <c r="E1489" s="32" t="n">
        <v>111.15</v>
      </c>
      <c r="F1489" s="19">
        <f>IF(OR(E1489="",E1488=""),"",LN(E1489/E1488))</f>
        <v/>
      </c>
      <c r="G1489" s="33" t="n">
        <v>8.2775</v>
      </c>
      <c r="H1489" s="19">
        <f>IF(OR(G1489="",G1488=""),"",LN(G1489/G1488))</f>
        <v/>
      </c>
      <c r="I1489" s="32" t="n"/>
      <c r="J1489" s="32" t="n">
        <v>27.48</v>
      </c>
      <c r="K1489" s="32" t="n">
        <v>5.52</v>
      </c>
      <c r="L1489" s="32" t="n"/>
      <c r="M1489" s="32" t="n">
        <v>1212.1</v>
      </c>
      <c r="N1489" s="32" t="n">
        <v>6.92</v>
      </c>
      <c r="O1489" s="32" t="n"/>
    </row>
    <row r="1490">
      <c r="A1490" s="31" t="n">
        <v>36864</v>
      </c>
      <c r="B1490" s="32" t="n">
        <v>1220</v>
      </c>
      <c r="C1490" s="19">
        <f>IF(OR(B1490="",B1489=""),"",LN(B1490/B1489))</f>
        <v/>
      </c>
      <c r="D1490" s="16">
        <f>STDEV(C1471:C1490)*SQRT(252)</f>
        <v/>
      </c>
      <c r="E1490" s="32" t="n">
        <v>111.07</v>
      </c>
      <c r="F1490" s="19">
        <f>IF(OR(E1490="",E1489=""),"",LN(E1490/E1489))</f>
        <v/>
      </c>
      <c r="G1490" s="33" t="n">
        <v>8.277100000000001</v>
      </c>
      <c r="H1490" s="19">
        <f>IF(OR(G1490="",G1489=""),"",LN(G1490/G1489))</f>
        <v/>
      </c>
      <c r="I1490" s="32" t="n"/>
      <c r="J1490" s="32" t="n">
        <v>27.78</v>
      </c>
      <c r="K1490" s="32" t="n">
        <v>5.53</v>
      </c>
      <c r="L1490" s="32" t="n"/>
      <c r="M1490" s="32" t="n">
        <v>1210.9</v>
      </c>
      <c r="N1490" s="32" t="n">
        <v>6.9</v>
      </c>
      <c r="O1490" s="32" t="n"/>
    </row>
    <row r="1491">
      <c r="A1491" s="31" t="n">
        <v>36865</v>
      </c>
      <c r="B1491" s="32" t="n">
        <v>1204</v>
      </c>
      <c r="C1491" s="19">
        <f>IF(OR(B1491="",B1490=""),"",LN(B1491/B1490))</f>
        <v/>
      </c>
      <c r="D1491" s="16">
        <f>STDEV(C1472:C1491)*SQRT(252)</f>
        <v/>
      </c>
      <c r="E1491" s="32" t="n">
        <v>111</v>
      </c>
      <c r="F1491" s="19">
        <f>IF(OR(E1491="",E1490=""),"",LN(E1491/E1490))</f>
        <v/>
      </c>
      <c r="G1491" s="33" t="n">
        <v>8.276999999999999</v>
      </c>
      <c r="H1491" s="19">
        <f>IF(OR(G1491="",G1490=""),"",LN(G1491/G1490))</f>
        <v/>
      </c>
      <c r="I1491" s="32" t="n"/>
      <c r="J1491" s="32" t="n">
        <v>24.99</v>
      </c>
      <c r="K1491" s="32" t="n">
        <v>5.43</v>
      </c>
      <c r="L1491" s="32" t="n"/>
      <c r="M1491" s="32" t="n">
        <v>1213.8</v>
      </c>
      <c r="N1491" s="32" t="n">
        <v>6.9</v>
      </c>
      <c r="O1491" s="32" t="n"/>
    </row>
    <row r="1492">
      <c r="A1492" s="31" t="n">
        <v>36866</v>
      </c>
      <c r="B1492" s="32" t="n">
        <v>1201</v>
      </c>
      <c r="C1492" s="19">
        <f>IF(OR(B1492="",B1491=""),"",LN(B1492/B1491))</f>
        <v/>
      </c>
      <c r="D1492" s="16">
        <f>STDEV(C1473:C1492)*SQRT(252)</f>
        <v/>
      </c>
      <c r="E1492" s="32" t="n">
        <v>110.42</v>
      </c>
      <c r="F1492" s="19">
        <f>IF(OR(E1492="",E1491=""),"",LN(E1492/E1491))</f>
        <v/>
      </c>
      <c r="G1492" s="33" t="n">
        <v>8.276999999999999</v>
      </c>
      <c r="H1492" s="19">
        <f>IF(OR(G1492="",G1491=""),"",LN(G1492/G1491))</f>
        <v/>
      </c>
      <c r="I1492" s="32" t="n"/>
      <c r="J1492" s="32" t="n">
        <v>25.07</v>
      </c>
      <c r="K1492" s="32" t="n">
        <v>5.32</v>
      </c>
      <c r="L1492" s="32" t="n"/>
      <c r="M1492" s="32" t="n">
        <v>1211.5</v>
      </c>
      <c r="N1492" s="32" t="n">
        <v>6.9</v>
      </c>
      <c r="O1492" s="32" t="n"/>
    </row>
    <row r="1493">
      <c r="A1493" s="31" t="n">
        <v>36867</v>
      </c>
      <c r="B1493" s="32" t="n">
        <v>1201</v>
      </c>
      <c r="C1493" s="19">
        <f>IF(OR(B1493="",B1492=""),"",LN(B1493/B1492))</f>
        <v/>
      </c>
      <c r="D1493" s="16">
        <f>STDEV(C1474:C1493)*SQRT(252)</f>
        <v/>
      </c>
      <c r="E1493" s="32" t="n">
        <v>110.7</v>
      </c>
      <c r="F1493" s="19">
        <f>IF(OR(E1493="",E1492=""),"",LN(E1493/E1492))</f>
        <v/>
      </c>
      <c r="G1493" s="33" t="n">
        <v>8.276999999999999</v>
      </c>
      <c r="H1493" s="19">
        <f>IF(OR(G1493="",G1492=""),"",LN(G1493/G1492))</f>
        <v/>
      </c>
      <c r="I1493" s="32" t="n"/>
      <c r="J1493" s="32" t="n">
        <v>25.34</v>
      </c>
      <c r="K1493" s="32" t="n">
        <v>5.32</v>
      </c>
      <c r="L1493" s="32" t="n"/>
      <c r="M1493" s="32" t="n">
        <v>1193.8</v>
      </c>
      <c r="N1493" s="32" t="n">
        <v>6.9</v>
      </c>
      <c r="O1493" s="32" t="n"/>
    </row>
    <row r="1494">
      <c r="A1494" s="31" t="n">
        <v>36868</v>
      </c>
      <c r="B1494" s="32" t="n">
        <v>1192</v>
      </c>
      <c r="C1494" s="19">
        <f>IF(OR(B1494="",B1493=""),"",LN(B1494/B1493))</f>
        <v/>
      </c>
      <c r="D1494" s="16">
        <f>STDEV(C1475:C1494)*SQRT(252)</f>
        <v/>
      </c>
      <c r="E1494" s="32" t="n">
        <v>111.29</v>
      </c>
      <c r="F1494" s="19">
        <f>IF(OR(E1494="",E1493=""),"",LN(E1494/E1493))</f>
        <v/>
      </c>
      <c r="G1494" s="33" t="n">
        <v>8.276899999999999</v>
      </c>
      <c r="H1494" s="19">
        <f>IF(OR(G1494="",G1493=""),"",LN(G1494/G1493))</f>
        <v/>
      </c>
      <c r="I1494" s="32" t="n"/>
      <c r="J1494" s="32" t="n">
        <v>22.41</v>
      </c>
      <c r="K1494" s="32" t="n">
        <v>5.35</v>
      </c>
      <c r="L1494" s="32" t="n"/>
      <c r="M1494" s="32" t="n">
        <v>1204.7</v>
      </c>
      <c r="N1494" s="32" t="n">
        <v>6.9</v>
      </c>
      <c r="O1494" s="32" t="n"/>
    </row>
    <row r="1495">
      <c r="A1495" s="31" t="n">
        <v>36871</v>
      </c>
      <c r="B1495" s="32" t="n">
        <v>1184</v>
      </c>
      <c r="C1495" s="19">
        <f>IF(OR(B1495="",B1494=""),"",LN(B1495/B1494))</f>
        <v/>
      </c>
      <c r="D1495" s="16">
        <f>STDEV(C1476:C1495)*SQRT(252)</f>
        <v/>
      </c>
      <c r="E1495" s="32" t="n">
        <v>110.77</v>
      </c>
      <c r="F1495" s="19">
        <f>IF(OR(E1495="",E1494=""),"",LN(E1495/E1494))</f>
        <v/>
      </c>
      <c r="G1495" s="33" t="n">
        <v>8.2773</v>
      </c>
      <c r="H1495" s="19">
        <f>IF(OR(G1495="",G1494=""),"",LN(G1495/G1494))</f>
        <v/>
      </c>
      <c r="I1495" s="32" t="n"/>
      <c r="J1495" s="32" t="n">
        <v>23.51</v>
      </c>
      <c r="K1495" s="32" t="n">
        <v>5.37</v>
      </c>
      <c r="L1495" s="32" t="n"/>
      <c r="M1495" s="32" t="n">
        <v>1189.7</v>
      </c>
      <c r="N1495" s="32" t="n">
        <v>6.9</v>
      </c>
      <c r="O1495" s="32" t="n"/>
    </row>
    <row r="1496">
      <c r="A1496" s="31" t="n">
        <v>36872</v>
      </c>
      <c r="B1496" s="32" t="n">
        <v>1191</v>
      </c>
      <c r="C1496" s="19">
        <f>IF(OR(B1496="",B1495=""),"",LN(B1496/B1495))</f>
        <v/>
      </c>
      <c r="D1496" s="16">
        <f>STDEV(C1477:C1496)*SQRT(252)</f>
        <v/>
      </c>
      <c r="E1496" s="32" t="n">
        <v>111.5</v>
      </c>
      <c r="F1496" s="19">
        <f>IF(OR(E1496="",E1495=""),"",LN(E1496/E1495))</f>
        <v/>
      </c>
      <c r="G1496" s="33" t="n">
        <v>8.277100000000001</v>
      </c>
      <c r="H1496" s="19">
        <f>IF(OR(G1496="",G1495=""),"",LN(G1496/G1495))</f>
        <v/>
      </c>
      <c r="I1496" s="32" t="n"/>
      <c r="J1496" s="32" t="n">
        <v>24.88</v>
      </c>
      <c r="K1496" s="32" t="n">
        <v>5.36</v>
      </c>
      <c r="L1496" s="32" t="n"/>
      <c r="M1496" s="32" t="n">
        <v>1185.5</v>
      </c>
      <c r="N1496" s="32" t="n">
        <v>6.9</v>
      </c>
      <c r="O1496" s="32" t="n"/>
    </row>
    <row r="1497">
      <c r="A1497" s="31" t="n">
        <v>36873</v>
      </c>
      <c r="B1497" s="32" t="n">
        <v>1192.1</v>
      </c>
      <c r="C1497" s="19">
        <f>IF(OR(B1497="",B1496=""),"",LN(B1497/B1496))</f>
        <v/>
      </c>
      <c r="D1497" s="16">
        <f>STDEV(C1478:C1497)*SQRT(252)</f>
        <v/>
      </c>
      <c r="E1497" s="32" t="n">
        <v>112.4</v>
      </c>
      <c r="F1497" s="19">
        <f>IF(OR(E1497="",E1496=""),"",LN(E1497/E1496))</f>
        <v/>
      </c>
      <c r="G1497" s="33" t="n">
        <v>8.276999999999999</v>
      </c>
      <c r="H1497" s="19">
        <f>IF(OR(G1497="",G1496=""),"",LN(G1497/G1496))</f>
        <v/>
      </c>
      <c r="I1497" s="32" t="n"/>
      <c r="J1497" s="32" t="n">
        <v>23.63</v>
      </c>
      <c r="K1497" s="32" t="n">
        <v>5.29</v>
      </c>
      <c r="L1497" s="32" t="n"/>
      <c r="M1497" s="32" t="n">
        <v>1187</v>
      </c>
      <c r="N1497" s="32" t="n">
        <v>6.9</v>
      </c>
      <c r="O1497" s="32" t="n"/>
    </row>
    <row r="1498">
      <c r="A1498" s="31" t="n">
        <v>36874</v>
      </c>
      <c r="B1498" s="32" t="n">
        <v>1203</v>
      </c>
      <c r="C1498" s="19">
        <f>IF(OR(B1498="",B1497=""),"",LN(B1498/B1497))</f>
        <v/>
      </c>
      <c r="D1498" s="16">
        <f>STDEV(C1479:C1498)*SQRT(252)</f>
        <v/>
      </c>
      <c r="E1498" s="32" t="n">
        <v>112.42</v>
      </c>
      <c r="F1498" s="19">
        <f>IF(OR(E1498="",E1497=""),"",LN(E1498/E1497))</f>
        <v/>
      </c>
      <c r="G1498" s="33" t="n">
        <v>8.2768</v>
      </c>
      <c r="H1498" s="19">
        <f>IF(OR(G1498="",G1497=""),"",LN(G1498/G1497))</f>
        <v/>
      </c>
      <c r="I1498" s="32" t="n"/>
      <c r="J1498" s="32" t="n">
        <v>24.86</v>
      </c>
      <c r="K1498" s="32" t="n">
        <v>5.23</v>
      </c>
      <c r="L1498" s="32" t="n"/>
      <c r="M1498" s="32" t="n">
        <v>1196.7</v>
      </c>
      <c r="N1498" s="32" t="n">
        <v>6.88</v>
      </c>
      <c r="O1498" s="32" t="n"/>
    </row>
    <row r="1499">
      <c r="A1499" s="31" t="n">
        <v>36875</v>
      </c>
      <c r="B1499" s="32" t="n">
        <v>1208</v>
      </c>
      <c r="C1499" s="19">
        <f>IF(OR(B1499="",B1498=""),"",LN(B1499/B1498))</f>
        <v/>
      </c>
      <c r="D1499" s="16">
        <f>STDEV(C1480:C1499)*SQRT(252)</f>
        <v/>
      </c>
      <c r="E1499" s="32" t="n">
        <v>112.55</v>
      </c>
      <c r="F1499" s="19">
        <f>IF(OR(E1499="",E1498=""),"",LN(E1499/E1498))</f>
        <v/>
      </c>
      <c r="G1499" s="33" t="n">
        <v>8.2768</v>
      </c>
      <c r="H1499" s="19">
        <f>IF(OR(G1499="",G1498=""),"",LN(G1499/G1498))</f>
        <v/>
      </c>
      <c r="I1499" s="32" t="n"/>
      <c r="J1499" s="32" t="n">
        <v>26.55</v>
      </c>
      <c r="K1499" s="32" t="n">
        <v>5.2</v>
      </c>
      <c r="L1499" s="32" t="n"/>
      <c r="M1499" s="32" t="n">
        <v>1200.7</v>
      </c>
      <c r="N1499" s="32" t="n">
        <v>6.88</v>
      </c>
      <c r="O1499" s="32" t="n"/>
    </row>
    <row r="1500">
      <c r="A1500" s="31" t="n">
        <v>36878</v>
      </c>
      <c r="B1500" s="32" t="n">
        <v>1206</v>
      </c>
      <c r="C1500" s="19">
        <f>IF(OR(B1500="",B1499=""),"",LN(B1500/B1499))</f>
        <v/>
      </c>
      <c r="D1500" s="16">
        <f>STDEV(C1481:C1500)*SQRT(252)</f>
        <v/>
      </c>
      <c r="E1500" s="32" t="n">
        <v>112.06</v>
      </c>
      <c r="F1500" s="19">
        <f>IF(OR(E1500="",E1499=""),"",LN(E1500/E1499))</f>
        <v/>
      </c>
      <c r="G1500" s="33" t="n">
        <v>8.2774</v>
      </c>
      <c r="H1500" s="19">
        <f>IF(OR(G1500="",G1499=""),"",LN(G1500/G1499))</f>
        <v/>
      </c>
      <c r="I1500" s="32" t="n"/>
      <c r="J1500" s="32" t="n">
        <v>27.7</v>
      </c>
      <c r="K1500" s="32" t="n">
        <v>5.17</v>
      </c>
      <c r="L1500" s="32" t="n"/>
      <c r="M1500" s="32" t="n">
        <v>1204.9</v>
      </c>
      <c r="N1500" s="32" t="n">
        <v>6.88</v>
      </c>
      <c r="O1500" s="32" t="n"/>
    </row>
    <row r="1501">
      <c r="A1501" s="31" t="n">
        <v>36879</v>
      </c>
      <c r="B1501" s="32" t="n">
        <v>1209</v>
      </c>
      <c r="C1501" s="19">
        <f>IF(OR(B1501="",B1500=""),"",LN(B1501/B1500))</f>
        <v/>
      </c>
      <c r="D1501" s="16">
        <f>STDEV(C1482:C1501)*SQRT(252)</f>
        <v/>
      </c>
      <c r="E1501" s="32" t="n">
        <v>112.55</v>
      </c>
      <c r="F1501" s="19">
        <f>IF(OR(E1501="",E1500=""),"",LN(E1501/E1500))</f>
        <v/>
      </c>
      <c r="G1501" s="33" t="n">
        <v>8.277200000000001</v>
      </c>
      <c r="H1501" s="19">
        <f>IF(OR(G1501="",G1500=""),"",LN(G1501/G1500))</f>
        <v/>
      </c>
      <c r="I1501" s="32" t="n"/>
      <c r="J1501" s="32" t="n">
        <v>27.17</v>
      </c>
      <c r="K1501" s="32" t="n">
        <v>5.19</v>
      </c>
      <c r="L1501" s="32" t="n"/>
      <c r="M1501" s="32" t="n">
        <v>1205.9</v>
      </c>
      <c r="N1501" s="32" t="n">
        <v>6.88</v>
      </c>
      <c r="O1501" s="32" t="n"/>
    </row>
    <row r="1502">
      <c r="A1502" s="31" t="n">
        <v>36880</v>
      </c>
      <c r="B1502" s="32" t="n">
        <v>1218</v>
      </c>
      <c r="C1502" s="19">
        <f>IF(OR(B1502="",B1501=""),"",LN(B1502/B1501))</f>
        <v/>
      </c>
      <c r="D1502" s="16">
        <f>STDEV(C1483:C1502)*SQRT(252)</f>
        <v/>
      </c>
      <c r="E1502" s="32" t="n">
        <v>112.58</v>
      </c>
      <c r="F1502" s="19">
        <f>IF(OR(E1502="",E1501=""),"",LN(E1502/E1501))</f>
        <v/>
      </c>
      <c r="G1502" s="33" t="n">
        <v>8.276899999999999</v>
      </c>
      <c r="H1502" s="19">
        <f>IF(OR(G1502="",G1501=""),"",LN(G1502/G1501))</f>
        <v/>
      </c>
      <c r="I1502" s="32" t="n"/>
      <c r="J1502" s="32" t="n">
        <v>31.74</v>
      </c>
      <c r="K1502" s="32" t="n">
        <v>5.08</v>
      </c>
      <c r="L1502" s="32" t="n"/>
      <c r="M1502" s="32" t="n">
        <v>1206</v>
      </c>
      <c r="N1502" s="32" t="n">
        <v>6.88</v>
      </c>
      <c r="O1502" s="32" t="n"/>
    </row>
    <row r="1503">
      <c r="A1503" s="31" t="n">
        <v>36881</v>
      </c>
      <c r="B1503" s="32" t="n">
        <v>1228.8</v>
      </c>
      <c r="C1503" s="19">
        <f>IF(OR(B1503="",B1502=""),"",LN(B1503/B1502))</f>
        <v/>
      </c>
      <c r="D1503" s="16">
        <f>STDEV(C1484:C1503)*SQRT(252)</f>
        <v/>
      </c>
      <c r="E1503" s="32" t="n">
        <v>112.18</v>
      </c>
      <c r="F1503" s="19">
        <f>IF(OR(E1503="",E1502=""),"",LN(E1503/E1502))</f>
        <v/>
      </c>
      <c r="G1503" s="33" t="n">
        <v>8.2768</v>
      </c>
      <c r="H1503" s="19">
        <f>IF(OR(G1503="",G1502=""),"",LN(G1503/G1502))</f>
        <v/>
      </c>
      <c r="I1503" s="32" t="n"/>
      <c r="J1503" s="32" t="n">
        <v>29.66</v>
      </c>
      <c r="K1503" s="32" t="n">
        <v>5.03</v>
      </c>
      <c r="L1503" s="32" t="n"/>
      <c r="M1503" s="32" t="n">
        <v>1214.7</v>
      </c>
      <c r="N1503" s="32" t="n">
        <v>6.88</v>
      </c>
      <c r="O1503" s="32" t="n"/>
    </row>
    <row r="1504">
      <c r="A1504" s="31" t="n">
        <v>36882</v>
      </c>
      <c r="B1504" s="32" t="n">
        <v>1237.3</v>
      </c>
      <c r="C1504" s="19">
        <f>IF(OR(B1504="",B1503=""),"",LN(B1504/B1503))</f>
        <v/>
      </c>
      <c r="D1504" s="16">
        <f>STDEV(C1485:C1504)*SQRT(252)</f>
        <v/>
      </c>
      <c r="E1504" s="32" t="n">
        <v>112.75</v>
      </c>
      <c r="F1504" s="19">
        <f>IF(OR(E1504="",E1503=""),"",LN(E1504/E1503))</f>
        <v/>
      </c>
      <c r="G1504" s="33" t="n">
        <v>8.277699999999999</v>
      </c>
      <c r="H1504" s="19">
        <f>IF(OR(G1504="",G1503=""),"",LN(G1504/G1503))</f>
        <v/>
      </c>
      <c r="I1504" s="32" t="n"/>
      <c r="J1504" s="32" t="n">
        <v>27.55</v>
      </c>
      <c r="K1504" s="32" t="n">
        <v>5.02</v>
      </c>
      <c r="L1504" s="32" t="n"/>
      <c r="M1504" s="32" t="n">
        <v>1224.7</v>
      </c>
      <c r="N1504" s="32" t="n">
        <v>6.88</v>
      </c>
      <c r="O1504" s="32" t="n"/>
    </row>
    <row r="1505">
      <c r="A1505" s="31" t="n">
        <v>36886</v>
      </c>
      <c r="B1505" s="32" t="n">
        <v>1252.5</v>
      </c>
      <c r="C1505" s="19">
        <f>IF(OR(B1505="",B1504=""),"",LN(B1505/B1504))</f>
        <v/>
      </c>
      <c r="D1505" s="16">
        <f>STDEV(C1486:C1505)*SQRT(252)</f>
        <v/>
      </c>
      <c r="E1505" s="32" t="n">
        <v>113.62</v>
      </c>
      <c r="F1505" s="19">
        <f>IF(OR(E1505="",E1504=""),"",LN(E1505/E1504))</f>
        <v/>
      </c>
      <c r="G1505" s="33" t="n">
        <v>8.276899999999999</v>
      </c>
      <c r="H1505" s="19">
        <f>IF(OR(G1505="",G1504=""),"",LN(G1505/G1504))</f>
        <v/>
      </c>
      <c r="I1505" s="32" t="n"/>
      <c r="J1505" s="32" t="n">
        <v>28.73</v>
      </c>
      <c r="K1505" s="32" t="n">
        <v>5.04</v>
      </c>
      <c r="L1505" s="32" t="n"/>
      <c r="M1505" s="32" t="n">
        <v>1232.1</v>
      </c>
      <c r="N1505" s="32" t="n">
        <v>6.88</v>
      </c>
      <c r="O1505" s="32" t="n"/>
    </row>
    <row r="1506">
      <c r="A1506" s="31" t="n">
        <v>36887</v>
      </c>
      <c r="B1506" s="32" t="n">
        <v>1260</v>
      </c>
      <c r="C1506" s="19">
        <f>IF(OR(B1506="",B1505=""),"",LN(B1506/B1505))</f>
        <v/>
      </c>
      <c r="D1506" s="16">
        <f>STDEV(C1487:C1506)*SQRT(252)</f>
        <v/>
      </c>
      <c r="E1506" s="32" t="n">
        <v>114.2</v>
      </c>
      <c r="F1506" s="19">
        <f>IF(OR(E1506="",E1505=""),"",LN(E1506/E1505))</f>
        <v/>
      </c>
      <c r="G1506" s="33" t="n">
        <v>8.276999999999999</v>
      </c>
      <c r="H1506" s="19">
        <f>IF(OR(G1506="",G1505=""),"",LN(G1506/G1505))</f>
        <v/>
      </c>
      <c r="I1506" s="32" t="n"/>
      <c r="J1506" s="32" t="n">
        <v>28.14</v>
      </c>
      <c r="K1506" s="32" t="n">
        <v>5.11</v>
      </c>
      <c r="L1506" s="32" t="n"/>
      <c r="M1506" s="32" t="n">
        <v>1249.1</v>
      </c>
      <c r="N1506" s="32" t="n">
        <v>6.88</v>
      </c>
      <c r="O1506" s="32" t="n"/>
    </row>
    <row r="1507">
      <c r="A1507" s="31" t="n">
        <v>36888</v>
      </c>
      <c r="B1507" s="32" t="n">
        <v>1253</v>
      </c>
      <c r="C1507" s="19">
        <f>IF(OR(B1507="",B1506=""),"",LN(B1507/B1506))</f>
        <v/>
      </c>
      <c r="D1507" s="16">
        <f>STDEV(C1488:C1507)*SQRT(252)</f>
        <v/>
      </c>
      <c r="E1507" s="32" t="n">
        <v>114.62</v>
      </c>
      <c r="F1507" s="19">
        <f>IF(OR(E1507="",E1506=""),"",LN(E1507/E1506))</f>
        <v/>
      </c>
      <c r="G1507" s="33" t="n">
        <v>8.2781</v>
      </c>
      <c r="H1507" s="19">
        <f>IF(OR(G1507="",G1506=""),"",LN(G1507/G1506))</f>
        <v/>
      </c>
      <c r="I1507" s="32" t="n"/>
      <c r="J1507" s="32" t="n">
        <v>26.57</v>
      </c>
      <c r="K1507" s="32" t="n">
        <v>5.13</v>
      </c>
      <c r="L1507" s="32" t="n"/>
      <c r="M1507" s="32" t="n">
        <v>1266.9</v>
      </c>
      <c r="N1507" s="32" t="n">
        <v>6.88</v>
      </c>
      <c r="O1507" s="32" t="n"/>
    </row>
    <row r="1508">
      <c r="A1508" s="31" t="n">
        <v>36889</v>
      </c>
      <c r="B1508" s="32" t="n">
        <v>1267</v>
      </c>
      <c r="C1508" s="19">
        <f>IF(OR(B1508="",B1507=""),"",LN(B1508/B1507))</f>
        <v/>
      </c>
      <c r="D1508" s="16">
        <f>STDEV(C1489:C1508)*SQRT(252)</f>
        <v/>
      </c>
      <c r="E1508" s="32" t="n">
        <v>114.35</v>
      </c>
      <c r="F1508" s="19">
        <f>IF(OR(E1508="",E1507=""),"",LN(E1508/E1507))</f>
        <v/>
      </c>
      <c r="G1508" s="33" t="n">
        <v>8.2774</v>
      </c>
      <c r="H1508" s="19">
        <f>IF(OR(G1508="",G1507=""),"",LN(G1508/G1507))</f>
        <v/>
      </c>
      <c r="I1508" s="32" t="n"/>
      <c r="J1508" s="32" t="n">
        <v>26.85</v>
      </c>
      <c r="K1508" s="32" t="n">
        <v>5.12</v>
      </c>
      <c r="L1508" s="32" t="n"/>
      <c r="M1508" s="32" t="n">
        <v>1252</v>
      </c>
      <c r="N1508" s="32" t="n">
        <v>6.88</v>
      </c>
      <c r="O1508" s="32" t="n"/>
    </row>
    <row r="1509">
      <c r="A1509" s="31" t="n">
        <v>36893</v>
      </c>
      <c r="B1509" s="32" t="n">
        <v>1279</v>
      </c>
      <c r="C1509" s="19">
        <f>IF(OR(B1509="",B1508=""),"",LN(B1509/B1508))</f>
        <v/>
      </c>
      <c r="D1509" s="16">
        <f>STDEV(C1490:C1509)*SQRT(252)</f>
        <v/>
      </c>
      <c r="E1509" s="32" t="n">
        <v>114.73</v>
      </c>
      <c r="F1509" s="19">
        <f>IF(OR(E1509="",E1508=""),"",LN(E1509/E1508))</f>
        <v/>
      </c>
      <c r="G1509" s="33" t="n">
        <v>8.277900000000001</v>
      </c>
      <c r="H1509" s="19">
        <f>IF(OR(G1509="",G1508=""),"",LN(G1509/G1508))</f>
        <v/>
      </c>
      <c r="I1509" s="32" t="n"/>
      <c r="J1509" s="32" t="n">
        <v>29.99</v>
      </c>
      <c r="K1509" s="32" t="n">
        <v>4.92</v>
      </c>
      <c r="L1509" s="32" t="n"/>
      <c r="M1509" s="32" t="n">
        <v>1259.7</v>
      </c>
      <c r="N1509" s="32" t="n">
        <v>6.88</v>
      </c>
      <c r="O1509" s="32" t="n"/>
    </row>
    <row r="1510">
      <c r="A1510" s="31" t="n">
        <v>36894</v>
      </c>
      <c r="B1510" s="32" t="n">
        <v>1271.5</v>
      </c>
      <c r="C1510" s="19">
        <f>IF(OR(B1510="",B1509=""),"",LN(B1510/B1509))</f>
        <v/>
      </c>
      <c r="D1510" s="16">
        <f>STDEV(C1491:C1510)*SQRT(252)</f>
        <v/>
      </c>
      <c r="E1510" s="32" t="n">
        <v>114.26</v>
      </c>
      <c r="F1510" s="19">
        <f>IF(OR(E1510="",E1509=""),"",LN(E1510/E1509))</f>
        <v/>
      </c>
      <c r="G1510" s="33" t="n">
        <v>8.2773</v>
      </c>
      <c r="H1510" s="19">
        <f>IF(OR(G1510="",G1509=""),"",LN(G1510/G1509))</f>
        <v/>
      </c>
      <c r="I1510" s="32" t="n"/>
      <c r="J1510" s="32" t="n">
        <v>26.6</v>
      </c>
      <c r="K1510" s="32" t="n">
        <v>5.14</v>
      </c>
      <c r="L1510" s="32" t="n"/>
      <c r="M1510" s="32" t="n">
        <v>1267.8</v>
      </c>
      <c r="N1510" s="32" t="n">
        <v>6.87</v>
      </c>
      <c r="O1510" s="32" t="n"/>
    </row>
    <row r="1511">
      <c r="A1511" s="31" t="n">
        <v>36895</v>
      </c>
      <c r="B1511" s="32" t="n">
        <v>1265</v>
      </c>
      <c r="C1511" s="19">
        <f>IF(OR(B1511="",B1510=""),"",LN(B1511/B1510))</f>
        <v/>
      </c>
      <c r="D1511" s="16">
        <f>STDEV(C1492:C1511)*SQRT(252)</f>
        <v/>
      </c>
      <c r="E1511" s="32" t="n">
        <v>115.47</v>
      </c>
      <c r="F1511" s="19">
        <f>IF(OR(E1511="",E1510=""),"",LN(E1511/E1510))</f>
        <v/>
      </c>
      <c r="G1511" s="33" t="n">
        <v>8.2781</v>
      </c>
      <c r="H1511" s="19">
        <f>IF(OR(G1511="",G1510=""),"",LN(G1511/G1510))</f>
        <v/>
      </c>
      <c r="I1511" s="32" t="n"/>
      <c r="J1511" s="32" t="n">
        <v>26.97</v>
      </c>
      <c r="K1511" s="32" t="n">
        <v>5.03</v>
      </c>
      <c r="L1511" s="32" t="n"/>
      <c r="M1511" s="32" t="n">
        <v>1285.4</v>
      </c>
      <c r="N1511" s="32" t="n">
        <v>6.77</v>
      </c>
      <c r="O1511" s="32" t="n"/>
    </row>
    <row r="1512">
      <c r="A1512" s="31" t="n">
        <v>36896</v>
      </c>
      <c r="B1512" s="32" t="n">
        <v>1264.7</v>
      </c>
      <c r="C1512" s="19">
        <f>IF(OR(B1512="",B1511=""),"",LN(B1512/B1511))</f>
        <v/>
      </c>
      <c r="D1512" s="16">
        <f>STDEV(C1493:C1512)*SQRT(252)</f>
        <v/>
      </c>
      <c r="E1512" s="32" t="n">
        <v>116.19</v>
      </c>
      <c r="F1512" s="19">
        <f>IF(OR(E1512="",E1511=""),"",LN(E1512/E1511))</f>
        <v/>
      </c>
      <c r="G1512" s="33" t="n">
        <v>8.2775</v>
      </c>
      <c r="H1512" s="19">
        <f>IF(OR(G1512="",G1511=""),"",LN(G1512/G1511))</f>
        <v/>
      </c>
      <c r="I1512" s="32" t="n"/>
      <c r="J1512" s="32" t="n">
        <v>28.67</v>
      </c>
      <c r="K1512" s="32" t="n">
        <v>4.93</v>
      </c>
      <c r="L1512" s="32" t="n"/>
      <c r="M1512" s="32" t="n">
        <v>1249.3</v>
      </c>
      <c r="N1512" s="32" t="n">
        <v>6.68</v>
      </c>
      <c r="O1512" s="32" t="n"/>
    </row>
    <row r="1513">
      <c r="A1513" s="31" t="n">
        <v>36899</v>
      </c>
      <c r="B1513" s="32" t="n">
        <v>1263.6</v>
      </c>
      <c r="C1513" s="19">
        <f>IF(OR(B1513="",B1512=""),"",LN(B1513/B1512))</f>
        <v/>
      </c>
      <c r="D1513" s="16">
        <f>STDEV(C1494:C1513)*SQRT(252)</f>
        <v/>
      </c>
      <c r="E1513" s="32" t="n">
        <v>115.97</v>
      </c>
      <c r="F1513" s="19">
        <f>IF(OR(E1513="",E1512=""),"",LN(E1513/E1512))</f>
        <v/>
      </c>
      <c r="G1513" s="33" t="n">
        <v>8.277799999999999</v>
      </c>
      <c r="H1513" s="19">
        <f>IF(OR(G1513="",G1512=""),"",LN(G1513/G1512))</f>
        <v/>
      </c>
      <c r="I1513" s="32" t="n"/>
      <c r="J1513" s="32" t="n">
        <v>29.84</v>
      </c>
      <c r="K1513" s="32" t="n">
        <v>4.94</v>
      </c>
      <c r="L1513" s="32" t="n"/>
      <c r="M1513" s="32" t="n">
        <v>1267.8</v>
      </c>
      <c r="N1513" s="32" t="n">
        <v>6.66</v>
      </c>
      <c r="O1513" s="32" t="n"/>
    </row>
    <row r="1514">
      <c r="A1514" s="31" t="n">
        <v>36900</v>
      </c>
      <c r="B1514" s="32" t="n">
        <v>1253.3</v>
      </c>
      <c r="C1514" s="19">
        <f>IF(OR(B1514="",B1513=""),"",LN(B1514/B1513))</f>
        <v/>
      </c>
      <c r="D1514" s="16">
        <f>STDEV(C1495:C1514)*SQRT(252)</f>
        <v/>
      </c>
      <c r="E1514" s="32" t="n">
        <v>116.64</v>
      </c>
      <c r="F1514" s="19">
        <f>IF(OR(E1514="",E1513=""),"",LN(E1514/E1513))</f>
        <v/>
      </c>
      <c r="G1514" s="33" t="n">
        <v>8.277100000000001</v>
      </c>
      <c r="H1514" s="19">
        <f>IF(OR(G1514="",G1513=""),"",LN(G1514/G1513))</f>
        <v/>
      </c>
      <c r="I1514" s="32" t="n"/>
      <c r="J1514" s="32" t="n">
        <v>27.99</v>
      </c>
      <c r="K1514" s="32" t="n">
        <v>4.98</v>
      </c>
      <c r="L1514" s="32" t="n"/>
      <c r="M1514" s="32" t="n">
        <v>1264.6</v>
      </c>
      <c r="N1514" s="32" t="n">
        <v>6.64</v>
      </c>
      <c r="O1514" s="32" t="n"/>
    </row>
    <row r="1515">
      <c r="A1515" s="31" t="n">
        <v>36901</v>
      </c>
      <c r="B1515" s="32" t="n">
        <v>1270</v>
      </c>
      <c r="C1515" s="19">
        <f>IF(OR(B1515="",B1514=""),"",LN(B1515/B1514))</f>
        <v/>
      </c>
      <c r="D1515" s="16">
        <f>STDEV(C1496:C1515)*SQRT(252)</f>
        <v/>
      </c>
      <c r="E1515" s="32" t="n">
        <v>116.26</v>
      </c>
      <c r="F1515" s="19">
        <f>IF(OR(E1515="",E1514=""),"",LN(E1515/E1514))</f>
        <v/>
      </c>
      <c r="G1515" s="33" t="n">
        <v>8.276899999999999</v>
      </c>
      <c r="H1515" s="19">
        <f>IF(OR(G1515="",G1514=""),"",LN(G1515/G1514))</f>
        <v/>
      </c>
      <c r="I1515" s="32" t="n"/>
      <c r="J1515" s="32" t="n">
        <v>26.8</v>
      </c>
      <c r="K1515" s="32" t="n">
        <v>5.1</v>
      </c>
      <c r="L1515" s="32" t="n"/>
      <c r="M1515" s="32" t="n">
        <v>1257.9</v>
      </c>
      <c r="N1515" s="32" t="n">
        <v>6.64</v>
      </c>
      <c r="O1515" s="32" t="n"/>
    </row>
    <row r="1516">
      <c r="A1516" s="31" t="n">
        <v>36902</v>
      </c>
      <c r="B1516" s="32" t="n">
        <v>1279.2</v>
      </c>
      <c r="C1516" s="19">
        <f>IF(OR(B1516="",B1515=""),"",LN(B1516/B1515))</f>
        <v/>
      </c>
      <c r="D1516" s="16">
        <f>STDEV(C1497:C1516)*SQRT(252)</f>
        <v/>
      </c>
      <c r="E1516" s="32" t="n">
        <v>117.56</v>
      </c>
      <c r="F1516" s="19">
        <f>IF(OR(E1516="",E1515=""),"",LN(E1516/E1515))</f>
        <v/>
      </c>
      <c r="G1516" s="33" t="n">
        <v>8.2767</v>
      </c>
      <c r="H1516" s="19">
        <f>IF(OR(G1516="",G1515=""),"",LN(G1516/G1515))</f>
        <v/>
      </c>
      <c r="I1516" s="32" t="n"/>
      <c r="J1516" s="32" t="n">
        <v>25.79</v>
      </c>
      <c r="K1516" s="32" t="n">
        <v>5.14</v>
      </c>
      <c r="L1516" s="32" t="n"/>
      <c r="M1516" s="32" t="n">
        <v>1261.6</v>
      </c>
      <c r="N1516" s="32" t="n">
        <v>6.62</v>
      </c>
      <c r="O1516" s="32" t="n"/>
    </row>
    <row r="1517">
      <c r="A1517" s="31" t="n">
        <v>36903</v>
      </c>
      <c r="B1517" s="32" t="n">
        <v>1279.2</v>
      </c>
      <c r="C1517" s="19">
        <f>IF(OR(B1517="",B1516=""),"",LN(B1517/B1516))</f>
        <v/>
      </c>
      <c r="D1517" s="16">
        <f>STDEV(C1498:C1517)*SQRT(252)</f>
        <v/>
      </c>
      <c r="E1517" s="32" t="n">
        <v>117.76</v>
      </c>
      <c r="F1517" s="19">
        <f>IF(OR(E1517="",E1516=""),"",LN(E1517/E1516))</f>
        <v/>
      </c>
      <c r="G1517" s="33" t="n">
        <v>8.2768</v>
      </c>
      <c r="H1517" s="19">
        <f>IF(OR(G1517="",G1516=""),"",LN(G1517/G1516))</f>
        <v/>
      </c>
      <c r="I1517" s="32" t="n"/>
      <c r="J1517" s="32" t="n">
        <v>24.56</v>
      </c>
      <c r="K1517" s="32" t="n">
        <v>5.25</v>
      </c>
      <c r="L1517" s="32" t="n"/>
      <c r="M1517" s="32" t="n">
        <v>1276.6</v>
      </c>
      <c r="N1517" s="32" t="n">
        <v>6.59</v>
      </c>
      <c r="O1517" s="32" t="n"/>
    </row>
    <row r="1518">
      <c r="A1518" s="31" t="n">
        <v>36907</v>
      </c>
      <c r="B1518" s="32" t="n">
        <v>1283.8</v>
      </c>
      <c r="C1518" s="19">
        <f>IF(OR(B1518="",B1517=""),"",LN(B1518/B1517))</f>
        <v/>
      </c>
      <c r="D1518" s="16">
        <f>STDEV(C1499:C1518)*SQRT(252)</f>
        <v/>
      </c>
      <c r="E1518" s="32" t="n">
        <v>117.28</v>
      </c>
      <c r="F1518" s="19">
        <f>IF(OR(E1518="",E1517=""),"",LN(E1518/E1517))</f>
        <v/>
      </c>
      <c r="G1518" s="33" t="n">
        <v>8.2766</v>
      </c>
      <c r="H1518" s="19">
        <f>IF(OR(G1518="",G1517=""),"",LN(G1518/G1517))</f>
        <v/>
      </c>
      <c r="I1518" s="32" t="n"/>
      <c r="J1518" s="32" t="n">
        <v>25.28</v>
      </c>
      <c r="K1518" s="32" t="n">
        <v>5.24</v>
      </c>
      <c r="L1518" s="32" t="n"/>
      <c r="M1518" s="32" t="n">
        <v>1285.9</v>
      </c>
      <c r="N1518" s="32" t="n">
        <v>6.55</v>
      </c>
      <c r="O1518" s="32" t="n"/>
    </row>
    <row r="1519">
      <c r="A1519" s="31" t="n">
        <v>36908</v>
      </c>
      <c r="B1519" s="32" t="n">
        <v>1279</v>
      </c>
      <c r="C1519" s="19">
        <f>IF(OR(B1519="",B1518=""),"",LN(B1519/B1518))</f>
        <v/>
      </c>
      <c r="D1519" s="16">
        <f>STDEV(C1500:C1519)*SQRT(252)</f>
        <v/>
      </c>
      <c r="E1519" s="32" t="n">
        <v>118.35</v>
      </c>
      <c r="F1519" s="19">
        <f>IF(OR(E1519="",E1518=""),"",LN(E1519/E1518))</f>
        <v/>
      </c>
      <c r="G1519" s="33" t="n">
        <v>8.276400000000001</v>
      </c>
      <c r="H1519" s="19">
        <f>IF(OR(G1519="",G1518=""),"",LN(G1519/G1518))</f>
        <v/>
      </c>
      <c r="I1519" s="32" t="n"/>
      <c r="J1519" s="32" t="n">
        <v>24.93</v>
      </c>
      <c r="K1519" s="32" t="n">
        <v>5.19</v>
      </c>
      <c r="L1519" s="32" t="n"/>
      <c r="M1519" s="32" t="n">
        <v>1284.4</v>
      </c>
      <c r="N1519" s="32" t="n">
        <v>6.37</v>
      </c>
      <c r="O1519" s="32" t="n"/>
    </row>
    <row r="1520">
      <c r="A1520" s="31" t="n">
        <v>36909</v>
      </c>
      <c r="B1520" s="32" t="n">
        <v>1286</v>
      </c>
      <c r="C1520" s="19">
        <f>IF(OR(B1520="",B1519=""),"",LN(B1520/B1519))</f>
        <v/>
      </c>
      <c r="D1520" s="16">
        <f>STDEV(C1501:C1520)*SQRT(252)</f>
        <v/>
      </c>
      <c r="E1520" s="32" t="n">
        <v>117.78</v>
      </c>
      <c r="F1520" s="19">
        <f>IF(OR(E1520="",E1519=""),"",LN(E1520/E1519))</f>
        <v/>
      </c>
      <c r="G1520" s="33" t="n">
        <v>8.276400000000001</v>
      </c>
      <c r="H1520" s="19">
        <f>IF(OR(G1520="",G1519=""),"",LN(G1520/G1519))</f>
        <v/>
      </c>
      <c r="I1520" s="32" t="n"/>
      <c r="J1520" s="32" t="n">
        <v>23.37</v>
      </c>
      <c r="K1520" s="32" t="n">
        <v>5.12</v>
      </c>
      <c r="L1520" s="32" t="n"/>
      <c r="M1520" s="32" t="n">
        <v>1277.2</v>
      </c>
      <c r="N1520" s="32" t="n">
        <v>6.24</v>
      </c>
      <c r="O1520" s="32" t="n"/>
    </row>
    <row r="1521">
      <c r="A1521" s="31" t="n">
        <v>36910</v>
      </c>
      <c r="B1521" s="32" t="n">
        <v>1276.12</v>
      </c>
      <c r="C1521" s="19">
        <f>IF(OR(B1521="",B1520=""),"",LN(B1521/B1520))</f>
        <v/>
      </c>
      <c r="D1521" s="16">
        <f>STDEV(C1502:C1521)*SQRT(252)</f>
        <v/>
      </c>
      <c r="E1521" s="32" t="n">
        <v>117.23</v>
      </c>
      <c r="F1521" s="19">
        <f>IF(OR(E1521="",E1520=""),"",LN(E1521/E1520))</f>
        <v/>
      </c>
      <c r="G1521" s="33" t="n">
        <v>8.276400000000001</v>
      </c>
      <c r="H1521" s="19">
        <f>IF(OR(G1521="",G1520=""),"",LN(G1521/G1520))</f>
        <v/>
      </c>
      <c r="I1521" s="32" t="n"/>
      <c r="J1521" s="32" t="n">
        <v>23.24</v>
      </c>
      <c r="K1521" s="32" t="n">
        <v>5.19</v>
      </c>
      <c r="L1521" s="32" t="n"/>
      <c r="M1521" s="32" t="n">
        <v>1286.5</v>
      </c>
      <c r="N1521" s="32" t="n">
        <v>6.16</v>
      </c>
      <c r="O1521" s="32" t="n"/>
    </row>
    <row r="1522">
      <c r="A1522" s="31" t="n">
        <v>36913</v>
      </c>
      <c r="B1522" s="32" t="n">
        <v>1275.1</v>
      </c>
      <c r="C1522" s="19">
        <f>IF(OR(B1522="",B1521=""),"",LN(B1522/B1521))</f>
        <v/>
      </c>
      <c r="D1522" s="16">
        <f>STDEV(C1503:C1522)*SQRT(252)</f>
        <v/>
      </c>
      <c r="E1522" s="32" t="n">
        <v>116.62</v>
      </c>
      <c r="F1522" s="19">
        <f>IF(OR(E1522="",E1521=""),"",LN(E1522/E1521))</f>
        <v/>
      </c>
      <c r="G1522" s="33" t="n">
        <v>8.2782</v>
      </c>
      <c r="H1522" s="19">
        <f>IF(OR(G1522="",G1521=""),"",LN(G1522/G1521))</f>
        <v/>
      </c>
      <c r="I1522" s="32" t="n"/>
      <c r="J1522" s="32" t="n">
        <v>23.25</v>
      </c>
      <c r="K1522" s="32" t="n">
        <v>5.25</v>
      </c>
      <c r="L1522" s="32" t="n"/>
      <c r="M1522" s="32" t="n">
        <v>1276.7</v>
      </c>
      <c r="N1522" s="32" t="n">
        <v>6.08</v>
      </c>
      <c r="O1522" s="32" t="n"/>
    </row>
    <row r="1523">
      <c r="A1523" s="31" t="n">
        <v>36914</v>
      </c>
      <c r="B1523" s="32" t="n">
        <v>1275.1</v>
      </c>
      <c r="C1523" s="19">
        <f>IF(OR(B1523="",B1522=""),"",LN(B1523/B1522))</f>
        <v/>
      </c>
      <c r="D1523" s="16">
        <f>STDEV(C1504:C1523)*SQRT(252)</f>
        <v/>
      </c>
      <c r="E1523" s="32" t="n">
        <v>116.95</v>
      </c>
      <c r="F1523" s="19">
        <f>IF(OR(E1523="",E1522=""),"",LN(E1523/E1522))</f>
        <v/>
      </c>
      <c r="G1523" s="33" t="n">
        <v>8.278600000000001</v>
      </c>
      <c r="H1523" s="19">
        <f>IF(OR(G1523="",G1522=""),"",LN(G1523/G1522))</f>
        <v/>
      </c>
      <c r="I1523" s="32" t="n"/>
      <c r="J1523" s="32" t="n">
        <v>21.57</v>
      </c>
      <c r="K1523" s="32" t="n">
        <v>5.3</v>
      </c>
      <c r="L1523" s="32" t="n"/>
      <c r="M1523" s="32" t="n"/>
      <c r="N1523" s="32" t="n"/>
      <c r="O1523" s="32" t="n"/>
    </row>
    <row r="1524">
      <c r="A1524" s="31" t="n">
        <v>36915</v>
      </c>
      <c r="B1524" s="32" t="n">
        <v>1275.8</v>
      </c>
      <c r="C1524" s="19">
        <f>IF(OR(B1524="",B1523=""),"",LN(B1524/B1523))</f>
        <v/>
      </c>
      <c r="D1524" s="16">
        <f>STDEV(C1505:C1524)*SQRT(252)</f>
        <v/>
      </c>
      <c r="E1524" s="32" t="n">
        <v>118.18</v>
      </c>
      <c r="F1524" s="19">
        <f>IF(OR(E1524="",E1523=""),"",LN(E1524/E1523))</f>
        <v/>
      </c>
      <c r="G1524" s="33" t="n">
        <v>8.278600000000001</v>
      </c>
      <c r="H1524" s="19">
        <f>IF(OR(G1524="",G1523=""),"",LN(G1524/G1523))</f>
        <v/>
      </c>
      <c r="I1524" s="32" t="n"/>
      <c r="J1524" s="32" t="n">
        <v>22.03</v>
      </c>
      <c r="K1524" s="32" t="n">
        <v>5.33</v>
      </c>
      <c r="L1524" s="32" t="n"/>
      <c r="M1524" s="32" t="n"/>
      <c r="N1524" s="32" t="n"/>
      <c r="O1524" s="32" t="n"/>
    </row>
    <row r="1525">
      <c r="A1525" s="31" t="n">
        <v>36916</v>
      </c>
      <c r="B1525" s="32" t="n">
        <v>1277.5</v>
      </c>
      <c r="C1525" s="19">
        <f>IF(OR(B1525="",B1524=""),"",LN(B1525/B1524))</f>
        <v/>
      </c>
      <c r="D1525" s="16">
        <f>STDEV(C1506:C1525)*SQRT(252)</f>
        <v/>
      </c>
      <c r="E1525" s="32" t="n">
        <v>116.91</v>
      </c>
      <c r="F1525" s="19">
        <f>IF(OR(E1525="",E1524=""),"",LN(E1525/E1524))</f>
        <v/>
      </c>
      <c r="G1525" s="33" t="n">
        <v>8.278600000000001</v>
      </c>
      <c r="H1525" s="19">
        <f>IF(OR(G1525="",G1524=""),"",LN(G1525/G1524))</f>
        <v/>
      </c>
      <c r="I1525" s="32" t="n"/>
      <c r="J1525" s="32" t="n">
        <v>22.64</v>
      </c>
      <c r="K1525" s="32" t="n">
        <v>5.29</v>
      </c>
      <c r="L1525" s="32" t="n"/>
      <c r="M1525" s="32" t="n"/>
      <c r="N1525" s="32" t="n"/>
      <c r="O1525" s="32" t="n"/>
    </row>
    <row r="1526">
      <c r="A1526" s="31" t="n">
        <v>36917</v>
      </c>
      <c r="B1526" s="32" t="n">
        <v>1281.9</v>
      </c>
      <c r="C1526" s="19">
        <f>IF(OR(B1526="",B1525=""),"",LN(B1526/B1525))</f>
        <v/>
      </c>
      <c r="D1526" s="16">
        <f>STDEV(C1507:C1526)*SQRT(252)</f>
        <v/>
      </c>
      <c r="E1526" s="32" t="n">
        <v>117.16</v>
      </c>
      <c r="F1526" s="19">
        <f>IF(OR(E1526="",E1525=""),"",LN(E1526/E1525))</f>
        <v/>
      </c>
      <c r="G1526" s="33" t="n">
        <v>8.278600000000001</v>
      </c>
      <c r="H1526" s="19">
        <f>IF(OR(G1526="",G1525=""),"",LN(G1526/G1525))</f>
        <v/>
      </c>
      <c r="I1526" s="32" t="n"/>
      <c r="J1526" s="32" t="n">
        <v>22.57</v>
      </c>
      <c r="K1526" s="32" t="n">
        <v>5.29</v>
      </c>
      <c r="L1526" s="32" t="n"/>
      <c r="M1526" s="32" t="n">
        <v>1270.9</v>
      </c>
      <c r="N1526" s="32" t="n">
        <v>6.05</v>
      </c>
      <c r="O1526" s="32" t="n"/>
    </row>
    <row r="1527">
      <c r="A1527" s="31" t="n">
        <v>36920</v>
      </c>
      <c r="B1527" s="32" t="n">
        <v>1266</v>
      </c>
      <c r="C1527" s="19">
        <f>IF(OR(B1527="",B1526=""),"",LN(B1527/B1526))</f>
        <v/>
      </c>
      <c r="D1527" s="16">
        <f>STDEV(C1508:C1527)*SQRT(252)</f>
        <v/>
      </c>
      <c r="E1527" s="32" t="n">
        <v>116.67</v>
      </c>
      <c r="F1527" s="19">
        <f>IF(OR(E1527="",E1526=""),"",LN(E1527/E1526))</f>
        <v/>
      </c>
      <c r="G1527" s="33" t="n">
        <v>8.278600000000001</v>
      </c>
      <c r="H1527" s="19">
        <f>IF(OR(G1527="",G1526=""),"",LN(G1527/G1526))</f>
        <v/>
      </c>
      <c r="I1527" s="32" t="n"/>
      <c r="J1527" s="32" t="n">
        <v>22.61</v>
      </c>
      <c r="K1527" s="32" t="n">
        <v>5.32</v>
      </c>
      <c r="L1527" s="32" t="n"/>
      <c r="M1527" s="32" t="n">
        <v>1275.3</v>
      </c>
      <c r="N1527" s="32" t="n">
        <v>6.04</v>
      </c>
      <c r="O1527" s="32" t="n"/>
    </row>
    <row r="1528">
      <c r="A1528" s="31" t="n">
        <v>36921</v>
      </c>
      <c r="B1528" s="32" t="n">
        <v>1265.5</v>
      </c>
      <c r="C1528" s="19">
        <f>IF(OR(B1528="",B1527=""),"",LN(B1528/B1527))</f>
        <v/>
      </c>
      <c r="D1528" s="16">
        <f>STDEV(C1509:C1528)*SQRT(252)</f>
        <v/>
      </c>
      <c r="E1528" s="32" t="n">
        <v>115.75</v>
      </c>
      <c r="F1528" s="19">
        <f>IF(OR(E1528="",E1527=""),"",LN(E1528/E1527))</f>
        <v/>
      </c>
      <c r="G1528" s="33" t="n">
        <v>8.278600000000001</v>
      </c>
      <c r="H1528" s="19">
        <f>IF(OR(G1528="",G1527=""),"",LN(G1528/G1527))</f>
        <v/>
      </c>
      <c r="I1528" s="32" t="n"/>
      <c r="J1528" s="32" t="n">
        <v>22.57</v>
      </c>
      <c r="K1528" s="32" t="n">
        <v>5.24</v>
      </c>
      <c r="L1528" s="32" t="n"/>
      <c r="M1528" s="32" t="n">
        <v>1279.5</v>
      </c>
      <c r="N1528" s="32" t="n">
        <v>6</v>
      </c>
      <c r="O1528" s="32" t="n"/>
    </row>
    <row r="1529">
      <c r="A1529" s="31" t="n">
        <v>36922</v>
      </c>
      <c r="B1529" s="32" t="n">
        <v>1258</v>
      </c>
      <c r="C1529" s="19">
        <f>IF(OR(B1529="",B1528=""),"",LN(B1529/B1528))</f>
        <v/>
      </c>
      <c r="D1529" s="16">
        <f>STDEV(C1510:C1529)*SQRT(252)</f>
        <v/>
      </c>
      <c r="E1529" s="32" t="n">
        <v>116.39</v>
      </c>
      <c r="F1529" s="19">
        <f>IF(OR(E1529="",E1528=""),"",LN(E1529/E1528))</f>
        <v/>
      </c>
      <c r="G1529" s="33" t="n">
        <v>8.2781</v>
      </c>
      <c r="H1529" s="19">
        <f>IF(OR(G1529="",G1528=""),"",LN(G1529/G1528))</f>
        <v/>
      </c>
      <c r="I1529" s="32" t="n"/>
      <c r="J1529" s="32" t="n">
        <v>22.02</v>
      </c>
      <c r="K1529" s="32" t="n">
        <v>5.19</v>
      </c>
      <c r="L1529" s="32" t="n"/>
      <c r="M1529" s="32" t="n">
        <v>1265.5</v>
      </c>
      <c r="N1529" s="32" t="n">
        <v>5.94</v>
      </c>
      <c r="O1529" s="32" t="n"/>
    </row>
    <row r="1530">
      <c r="A1530" s="31" t="n">
        <v>36923</v>
      </c>
      <c r="B1530" s="32" t="n">
        <v>1257</v>
      </c>
      <c r="C1530" s="19">
        <f>IF(OR(B1530="",B1529=""),"",LN(B1530/B1529))</f>
        <v/>
      </c>
      <c r="D1530" s="16">
        <f>STDEV(C1511:C1530)*SQRT(252)</f>
        <v/>
      </c>
      <c r="E1530" s="32" t="n">
        <v>115.33</v>
      </c>
      <c r="F1530" s="19">
        <f>IF(OR(E1530="",E1529=""),"",LN(E1530/E1529))</f>
        <v/>
      </c>
      <c r="G1530" s="33" t="n">
        <v>8.277200000000001</v>
      </c>
      <c r="H1530" s="19">
        <f>IF(OR(G1530="",G1529=""),"",LN(G1530/G1529))</f>
        <v/>
      </c>
      <c r="I1530" s="32" t="n"/>
      <c r="J1530" s="32" t="n">
        <v>21.66</v>
      </c>
      <c r="K1530" s="32" t="n">
        <v>5.1</v>
      </c>
      <c r="L1530" s="32" t="n"/>
      <c r="M1530" s="32" t="n">
        <v>1261.3</v>
      </c>
      <c r="N1530" s="32" t="n">
        <v>5.91</v>
      </c>
      <c r="O1530" s="32" t="n"/>
    </row>
    <row r="1531">
      <c r="A1531" s="31" t="n">
        <v>36924</v>
      </c>
      <c r="B1531" s="32" t="n">
        <v>1249.5</v>
      </c>
      <c r="C1531" s="19">
        <f>IF(OR(B1531="",B1530=""),"",LN(B1531/B1530))</f>
        <v/>
      </c>
      <c r="D1531" s="16">
        <f>STDEV(C1512:C1531)*SQRT(252)</f>
        <v/>
      </c>
      <c r="E1531" s="32" t="n">
        <v>115.65</v>
      </c>
      <c r="F1531" s="19">
        <f>IF(OR(E1531="",E1530=""),"",LN(E1531/E1530))</f>
        <v/>
      </c>
      <c r="G1531" s="33" t="n">
        <v>8.2774</v>
      </c>
      <c r="H1531" s="19">
        <f>IF(OR(G1531="",G1530=""),"",LN(G1531/G1530))</f>
        <v/>
      </c>
      <c r="I1531" s="32" t="n"/>
      <c r="J1531" s="32" t="n">
        <v>21.95</v>
      </c>
      <c r="K1531" s="32" t="n">
        <v>5.17</v>
      </c>
      <c r="L1531" s="32" t="n"/>
      <c r="M1531" s="32" t="n">
        <v>1259.7</v>
      </c>
      <c r="N1531" s="32" t="n">
        <v>5.89</v>
      </c>
      <c r="O1531" s="32" t="n"/>
    </row>
    <row r="1532">
      <c r="A1532" s="31" t="n">
        <v>36927</v>
      </c>
      <c r="B1532" s="32" t="n">
        <v>1263</v>
      </c>
      <c r="C1532" s="19">
        <f>IF(OR(B1532="",B1531=""),"",LN(B1532/B1531))</f>
        <v/>
      </c>
      <c r="D1532" s="16">
        <f>STDEV(C1513:C1532)*SQRT(252)</f>
        <v/>
      </c>
      <c r="E1532" s="32" t="n">
        <v>114.99</v>
      </c>
      <c r="F1532" s="19">
        <f>IF(OR(E1532="",E1531=""),"",LN(E1532/E1531))</f>
        <v/>
      </c>
      <c r="G1532" s="33" t="n">
        <v>8.276999999999999</v>
      </c>
      <c r="H1532" s="19">
        <f>IF(OR(G1532="",G1531=""),"",LN(G1532/G1531))</f>
        <v/>
      </c>
      <c r="I1532" s="32" t="n"/>
      <c r="J1532" s="32" t="n">
        <v>22.19</v>
      </c>
      <c r="K1532" s="32" t="n">
        <v>5.18</v>
      </c>
      <c r="L1532" s="32" t="n"/>
      <c r="M1532" s="32" t="n">
        <v>1251.9</v>
      </c>
      <c r="N1532" s="32" t="n">
        <v>5.86</v>
      </c>
      <c r="O1532" s="32" t="n"/>
    </row>
    <row r="1533">
      <c r="A1533" s="31" t="n">
        <v>36928</v>
      </c>
      <c r="B1533" s="32" t="n">
        <v>1259</v>
      </c>
      <c r="C1533" s="19">
        <f>IF(OR(B1533="",B1532=""),"",LN(B1533/B1532))</f>
        <v/>
      </c>
      <c r="D1533" s="16">
        <f>STDEV(C1514:C1533)*SQRT(252)</f>
        <v/>
      </c>
      <c r="E1533" s="32" t="n">
        <v>114.88</v>
      </c>
      <c r="F1533" s="19">
        <f>IF(OR(E1533="",E1532=""),"",LN(E1533/E1532))</f>
        <v/>
      </c>
      <c r="G1533" s="33" t="n">
        <v>8.2766</v>
      </c>
      <c r="H1533" s="19">
        <f>IF(OR(G1533="",G1532=""),"",LN(G1533/G1532))</f>
        <v/>
      </c>
      <c r="I1533" s="32" t="n"/>
      <c r="J1533" s="32" t="n">
        <v>21.98</v>
      </c>
      <c r="K1533" s="32" t="n">
        <v>5.22</v>
      </c>
      <c r="L1533" s="32" t="n"/>
      <c r="M1533" s="32" t="n">
        <v>1258.6</v>
      </c>
      <c r="N1533" s="32" t="n">
        <v>5.83</v>
      </c>
      <c r="O1533" s="32" t="n"/>
    </row>
    <row r="1534">
      <c r="A1534" s="31" t="n">
        <v>36929</v>
      </c>
      <c r="B1534" s="32" t="n">
        <v>1270</v>
      </c>
      <c r="C1534" s="19">
        <f>IF(OR(B1534="",B1533=""),"",LN(B1534/B1533))</f>
        <v/>
      </c>
      <c r="D1534" s="16">
        <f>STDEV(C1515:C1534)*SQRT(252)</f>
        <v/>
      </c>
      <c r="E1534" s="32" t="n">
        <v>116.21</v>
      </c>
      <c r="F1534" s="19">
        <f>IF(OR(E1534="",E1533=""),"",LN(E1534/E1533))</f>
        <v/>
      </c>
      <c r="G1534" s="33" t="n">
        <v>8.2765</v>
      </c>
      <c r="H1534" s="19">
        <f>IF(OR(G1534="",G1533=""),"",LN(G1534/G1533))</f>
        <v/>
      </c>
      <c r="I1534" s="32" t="n"/>
      <c r="J1534" s="32" t="n">
        <v>21.67</v>
      </c>
      <c r="K1534" s="32" t="n">
        <v>5.1</v>
      </c>
      <c r="L1534" s="32" t="n"/>
      <c r="M1534" s="32" t="n">
        <v>1257</v>
      </c>
      <c r="N1534" s="32" t="n">
        <v>5.8</v>
      </c>
      <c r="O1534" s="32" t="n"/>
    </row>
    <row r="1535">
      <c r="A1535" s="31" t="n">
        <v>36930</v>
      </c>
      <c r="B1535" s="32" t="n">
        <v>1267</v>
      </c>
      <c r="C1535" s="19">
        <f>IF(OR(B1535="",B1534=""),"",LN(B1535/B1534))</f>
        <v/>
      </c>
      <c r="D1535" s="16">
        <f>STDEV(C1516:C1535)*SQRT(252)</f>
        <v/>
      </c>
      <c r="E1535" s="32" t="n">
        <v>116.3</v>
      </c>
      <c r="F1535" s="19">
        <f>IF(OR(E1535="",E1534=""),"",LN(E1535/E1534))</f>
        <v/>
      </c>
      <c r="G1535" s="33" t="n">
        <v>8.276300000000001</v>
      </c>
      <c r="H1535" s="19">
        <f>IF(OR(G1535="",G1534=""),"",LN(G1535/G1534))</f>
        <v/>
      </c>
      <c r="I1535" s="32" t="n"/>
      <c r="J1535" s="32" t="n">
        <v>21.46</v>
      </c>
      <c r="K1535" s="32" t="n">
        <v>5.1</v>
      </c>
      <c r="L1535" s="32" t="n"/>
      <c r="M1535" s="32" t="n">
        <v>1263.4</v>
      </c>
      <c r="N1535" s="32" t="n">
        <v>5.8</v>
      </c>
      <c r="O1535" s="32" t="n"/>
    </row>
    <row r="1536">
      <c r="A1536" s="31" t="n">
        <v>36931</v>
      </c>
      <c r="B1536" s="32" t="n">
        <v>1265</v>
      </c>
      <c r="C1536" s="19">
        <f>IF(OR(B1536="",B1535=""),"",LN(B1536/B1535))</f>
        <v/>
      </c>
      <c r="D1536" s="16">
        <f>STDEV(C1517:C1536)*SQRT(252)</f>
        <v/>
      </c>
      <c r="E1536" s="32" t="n">
        <v>117.57</v>
      </c>
      <c r="F1536" s="19">
        <f>IF(OR(E1536="",E1535=""),"",LN(E1536/E1535))</f>
        <v/>
      </c>
      <c r="G1536" s="33" t="n">
        <v>8.276400000000001</v>
      </c>
      <c r="H1536" s="19">
        <f>IF(OR(G1536="",G1535=""),"",LN(G1536/G1535))</f>
        <v/>
      </c>
      <c r="I1536" s="32" t="n"/>
      <c r="J1536" s="32" t="n">
        <v>22.03</v>
      </c>
      <c r="K1536" s="32" t="n">
        <v>5.03</v>
      </c>
      <c r="L1536" s="32" t="n"/>
      <c r="M1536" s="32" t="n">
        <v>1268.8</v>
      </c>
      <c r="N1536" s="32" t="n">
        <v>5.78</v>
      </c>
      <c r="O1536" s="32" t="n"/>
    </row>
    <row r="1537">
      <c r="A1537" s="31" t="n">
        <v>36934</v>
      </c>
      <c r="B1537" s="32" t="n">
        <v>1264.1</v>
      </c>
      <c r="C1537" s="19">
        <f>IF(OR(B1537="",B1536=""),"",LN(B1537/B1536))</f>
        <v/>
      </c>
      <c r="D1537" s="16">
        <f>STDEV(C1518:C1537)*SQRT(252)</f>
        <v/>
      </c>
      <c r="E1537" s="32" t="n">
        <v>117.62</v>
      </c>
      <c r="F1537" s="19">
        <f>IF(OR(E1537="",E1536=""),"",LN(E1537/E1536))</f>
        <v/>
      </c>
      <c r="G1537" s="33" t="n">
        <v>8.2774</v>
      </c>
      <c r="H1537" s="19">
        <f>IF(OR(G1537="",G1536=""),"",LN(G1537/G1536))</f>
        <v/>
      </c>
      <c r="I1537" s="32" t="n"/>
      <c r="J1537" s="32" t="n">
        <v>21.92</v>
      </c>
      <c r="K1537" s="32" t="n">
        <v>5.05</v>
      </c>
      <c r="L1537" s="32" t="n"/>
      <c r="M1537" s="32" t="n">
        <v>1261.3</v>
      </c>
      <c r="N1537" s="32" t="n">
        <v>5.75</v>
      </c>
      <c r="O1537" s="32" t="n"/>
    </row>
    <row r="1538">
      <c r="A1538" s="31" t="n">
        <v>36935</v>
      </c>
      <c r="B1538" s="32" t="n">
        <v>1255.5</v>
      </c>
      <c r="C1538" s="19">
        <f>IF(OR(B1538="",B1537=""),"",LN(B1538/B1537))</f>
        <v/>
      </c>
      <c r="D1538" s="16">
        <f>STDEV(C1519:C1538)*SQRT(252)</f>
        <v/>
      </c>
      <c r="E1538" s="32" t="n">
        <v>117.3</v>
      </c>
      <c r="F1538" s="19">
        <f>IF(OR(E1538="",E1537=""),"",LN(E1538/E1537))</f>
        <v/>
      </c>
      <c r="G1538" s="33" t="n">
        <v>8.2765</v>
      </c>
      <c r="H1538" s="19">
        <f>IF(OR(G1538="",G1537=""),"",LN(G1538/G1537))</f>
        <v/>
      </c>
      <c r="I1538" s="32" t="n"/>
      <c r="J1538" s="32" t="n">
        <v>21.37</v>
      </c>
      <c r="K1538" s="32" t="n">
        <v>5.07</v>
      </c>
      <c r="L1538" s="32" t="n"/>
      <c r="M1538" s="32" t="n">
        <v>1265.2</v>
      </c>
      <c r="N1538" s="32" t="n">
        <v>5.73</v>
      </c>
      <c r="O1538" s="32" t="n"/>
    </row>
    <row r="1539">
      <c r="A1539" s="31" t="n">
        <v>36936</v>
      </c>
      <c r="B1539" s="32" t="n">
        <v>1252.5</v>
      </c>
      <c r="C1539" s="19">
        <f>IF(OR(B1539="",B1538=""),"",LN(B1539/B1538))</f>
        <v/>
      </c>
      <c r="D1539" s="16">
        <f>STDEV(C1520:C1539)*SQRT(252)</f>
        <v/>
      </c>
      <c r="E1539" s="32" t="n">
        <v>116.65</v>
      </c>
      <c r="F1539" s="19">
        <f>IF(OR(E1539="",E1538=""),"",LN(E1539/E1538))</f>
        <v/>
      </c>
      <c r="G1539" s="33" t="n">
        <v>8.276400000000001</v>
      </c>
      <c r="H1539" s="19">
        <f>IF(OR(G1539="",G1538=""),"",LN(G1539/G1538))</f>
        <v/>
      </c>
      <c r="I1539" s="32" t="n"/>
      <c r="J1539" s="32" t="n">
        <v>21.52</v>
      </c>
      <c r="K1539" s="32" t="n">
        <v>5.13</v>
      </c>
      <c r="L1539" s="32" t="n"/>
      <c r="M1539" s="32" t="n">
        <v>1256.4</v>
      </c>
      <c r="N1539" s="32" t="n">
        <v>5.69</v>
      </c>
      <c r="O1539" s="32" t="n"/>
    </row>
    <row r="1540">
      <c r="A1540" s="31" t="n">
        <v>36937</v>
      </c>
      <c r="B1540" s="32" t="n">
        <v>1242</v>
      </c>
      <c r="C1540" s="19">
        <f>IF(OR(B1540="",B1539=""),"",LN(B1540/B1539))</f>
        <v/>
      </c>
      <c r="D1540" s="16">
        <f>STDEV(C1521:C1540)*SQRT(252)</f>
        <v/>
      </c>
      <c r="E1540" s="32" t="n">
        <v>115.67</v>
      </c>
      <c r="F1540" s="19">
        <f>IF(OR(E1540="",E1539=""),"",LN(E1540/E1539))</f>
        <v/>
      </c>
      <c r="G1540" s="33" t="n">
        <v>8.277200000000001</v>
      </c>
      <c r="H1540" s="19">
        <f>IF(OR(G1540="",G1539=""),"",LN(G1540/G1539))</f>
        <v/>
      </c>
      <c r="I1540" s="32" t="n"/>
      <c r="J1540" s="32" t="n">
        <v>20.27</v>
      </c>
      <c r="K1540" s="32" t="n">
        <v>5.19</v>
      </c>
      <c r="L1540" s="32" t="n"/>
      <c r="M1540" s="32" t="n">
        <v>1252.1</v>
      </c>
      <c r="N1540" s="32" t="n">
        <v>5.67</v>
      </c>
      <c r="O1540" s="32" t="n"/>
    </row>
    <row r="1541">
      <c r="A1541" s="31" t="n">
        <v>36938</v>
      </c>
      <c r="B1541" s="32" t="n">
        <v>1244</v>
      </c>
      <c r="C1541" s="19">
        <f>IF(OR(B1541="",B1540=""),"",LN(B1541/B1540))</f>
        <v/>
      </c>
      <c r="D1541" s="16">
        <f>STDEV(C1522:C1541)*SQRT(252)</f>
        <v/>
      </c>
      <c r="E1541" s="32" t="n">
        <v>115.46</v>
      </c>
      <c r="F1541" s="19">
        <f>IF(OR(E1541="",E1540=""),"",LN(E1541/E1540))</f>
        <v/>
      </c>
      <c r="G1541" s="33" t="n">
        <v>8.276999999999999</v>
      </c>
      <c r="H1541" s="19">
        <f>IF(OR(G1541="",G1540=""),"",LN(G1541/G1540))</f>
        <v/>
      </c>
      <c r="I1541" s="32" t="n"/>
      <c r="J1541" s="32" t="n">
        <v>22.12</v>
      </c>
      <c r="K1541" s="32" t="n">
        <v>5.11</v>
      </c>
      <c r="L1541" s="32" t="n"/>
      <c r="M1541" s="32" t="n">
        <v>1246.9</v>
      </c>
      <c r="N1541" s="32" t="n">
        <v>5.66</v>
      </c>
      <c r="O1541" s="32" t="n"/>
    </row>
    <row r="1542">
      <c r="A1542" s="31" t="n">
        <v>36942</v>
      </c>
      <c r="B1542" s="32" t="n">
        <v>1234</v>
      </c>
      <c r="C1542" s="19">
        <f>IF(OR(B1542="",B1541=""),"",LN(B1542/B1541))</f>
        <v/>
      </c>
      <c r="D1542" s="16">
        <f>STDEV(C1523:C1542)*SQRT(252)</f>
        <v/>
      </c>
      <c r="E1542" s="32" t="n">
        <v>115.57</v>
      </c>
      <c r="F1542" s="19">
        <f>IF(OR(E1542="",E1541=""),"",LN(E1542/E1541))</f>
        <v/>
      </c>
      <c r="G1542" s="33" t="n">
        <v>8.2767</v>
      </c>
      <c r="H1542" s="19">
        <f>IF(OR(G1542="",G1541=""),"",LN(G1542/G1541))</f>
        <v/>
      </c>
      <c r="I1542" s="32" t="n"/>
      <c r="J1542" s="32" t="n">
        <v>24.69</v>
      </c>
      <c r="K1542" s="32" t="n">
        <v>5.11</v>
      </c>
      <c r="L1542" s="32" t="n"/>
      <c r="M1542" s="32" t="n">
        <v>1248</v>
      </c>
      <c r="N1542" s="32" t="n">
        <v>5.61</v>
      </c>
      <c r="O1542" s="32" t="n"/>
    </row>
    <row r="1543">
      <c r="A1543" s="31" t="n">
        <v>36943</v>
      </c>
      <c r="B1543" s="32" t="n">
        <v>1240</v>
      </c>
      <c r="C1543" s="19">
        <f>IF(OR(B1543="",B1542=""),"",LN(B1543/B1542))</f>
        <v/>
      </c>
      <c r="D1543" s="16">
        <f>STDEV(C1524:C1543)*SQRT(252)</f>
        <v/>
      </c>
      <c r="E1543" s="32" t="n">
        <v>116.45</v>
      </c>
      <c r="F1543" s="19">
        <f>IF(OR(E1543="",E1542=""),"",LN(E1543/E1542))</f>
        <v/>
      </c>
      <c r="G1543" s="33" t="n">
        <v>8.277200000000001</v>
      </c>
      <c r="H1543" s="19">
        <f>IF(OR(G1543="",G1542=""),"",LN(G1543/G1542))</f>
        <v/>
      </c>
      <c r="I1543" s="32" t="n"/>
      <c r="J1543" s="32" t="n">
        <v>25.75</v>
      </c>
      <c r="K1543" s="32" t="n">
        <v>5.14</v>
      </c>
      <c r="L1543" s="32" t="n"/>
      <c r="M1543" s="32" t="n">
        <v>1243.3</v>
      </c>
      <c r="N1543" s="32" t="n">
        <v>5.62</v>
      </c>
      <c r="O1543" s="32" t="n"/>
    </row>
    <row r="1544">
      <c r="A1544" s="31" t="n">
        <v>36944</v>
      </c>
      <c r="B1544" s="32" t="n">
        <v>1241.1</v>
      </c>
      <c r="C1544" s="19">
        <f>IF(OR(B1544="",B1543=""),"",LN(B1544/B1543))</f>
        <v/>
      </c>
      <c r="D1544" s="16">
        <f>STDEV(C1525:C1544)*SQRT(252)</f>
        <v/>
      </c>
      <c r="E1544" s="32" t="n">
        <v>116.53</v>
      </c>
      <c r="F1544" s="19">
        <f>IF(OR(E1544="",E1543=""),"",LN(E1544/E1543))</f>
        <v/>
      </c>
      <c r="G1544" s="33" t="n">
        <v>8.276899999999999</v>
      </c>
      <c r="H1544" s="19">
        <f>IF(OR(G1544="",G1543=""),"",LN(G1544/G1543))</f>
        <v/>
      </c>
      <c r="I1544" s="32" t="n"/>
      <c r="J1544" s="32" t="n">
        <v>26.76</v>
      </c>
      <c r="K1544" s="32" t="n">
        <v>5.15</v>
      </c>
      <c r="L1544" s="32" t="n"/>
      <c r="M1544" s="32" t="n">
        <v>1235.7</v>
      </c>
      <c r="N1544" s="32" t="n">
        <v>5.62</v>
      </c>
      <c r="O1544" s="32" t="n"/>
    </row>
    <row r="1545">
      <c r="A1545" s="31" t="n">
        <v>36945</v>
      </c>
      <c r="B1545" s="32" t="n">
        <v>1249.1</v>
      </c>
      <c r="C1545" s="19">
        <f>IF(OR(B1545="",B1544=""),"",LN(B1545/B1544))</f>
        <v/>
      </c>
      <c r="D1545" s="16">
        <f>STDEV(C1526:C1545)*SQRT(252)</f>
        <v/>
      </c>
      <c r="E1545" s="32" t="n">
        <v>116.15</v>
      </c>
      <c r="F1545" s="19">
        <f>IF(OR(E1545="",E1544=""),"",LN(E1545/E1544))</f>
        <v/>
      </c>
      <c r="G1545" s="33" t="n">
        <v>8.2774</v>
      </c>
      <c r="H1545" s="19">
        <f>IF(OR(G1545="",G1544=""),"",LN(G1545/G1544))</f>
        <v/>
      </c>
      <c r="I1545" s="32" t="n"/>
      <c r="J1545" s="32" t="n">
        <v>27.21</v>
      </c>
      <c r="K1545" s="32" t="n">
        <v>5.1</v>
      </c>
      <c r="L1545" s="32" t="n"/>
      <c r="M1545" s="32" t="n">
        <v>1244.3</v>
      </c>
      <c r="N1545" s="32" t="n">
        <v>5.65</v>
      </c>
      <c r="O1545" s="32" t="n"/>
    </row>
    <row r="1546">
      <c r="A1546" s="31" t="n">
        <v>36948</v>
      </c>
      <c r="B1546" s="32" t="n">
        <v>1247.1</v>
      </c>
      <c r="C1546" s="19">
        <f>IF(OR(B1546="",B1545=""),"",LN(B1546/B1545))</f>
        <v/>
      </c>
      <c r="D1546" s="16">
        <f>STDEV(C1527:C1546)*SQRT(252)</f>
        <v/>
      </c>
      <c r="E1546" s="32" t="n">
        <v>116.63</v>
      </c>
      <c r="F1546" s="19">
        <f>IF(OR(E1546="",E1545=""),"",LN(E1546/E1545))</f>
        <v/>
      </c>
      <c r="G1546" s="33" t="n">
        <v>8.2776</v>
      </c>
      <c r="H1546" s="19">
        <f>IF(OR(G1546="",G1545=""),"",LN(G1546/G1545))</f>
        <v/>
      </c>
      <c r="I1546" s="32" t="n"/>
      <c r="J1546" s="32" t="n">
        <v>25.43</v>
      </c>
      <c r="K1546" s="32" t="n">
        <v>5.05</v>
      </c>
      <c r="L1546" s="32" t="n"/>
      <c r="M1546" s="32" t="n">
        <v>1246.6</v>
      </c>
      <c r="N1546" s="32" t="n">
        <v>5.68</v>
      </c>
      <c r="O1546" s="32" t="n"/>
    </row>
    <row r="1547">
      <c r="A1547" s="31" t="n">
        <v>36949</v>
      </c>
      <c r="B1547" s="32" t="n">
        <v>1249.5</v>
      </c>
      <c r="C1547" s="19">
        <f>IF(OR(B1547="",B1546=""),"",LN(B1547/B1546))</f>
        <v/>
      </c>
      <c r="D1547" s="16">
        <f>STDEV(C1528:C1547)*SQRT(252)</f>
        <v/>
      </c>
      <c r="E1547" s="32" t="n">
        <v>116.2</v>
      </c>
      <c r="F1547" s="19">
        <f>IF(OR(E1547="",E1546=""),"",LN(E1547/E1546))</f>
        <v/>
      </c>
      <c r="G1547" s="33" t="n">
        <v>8.2781</v>
      </c>
      <c r="H1547" s="19">
        <f>IF(OR(G1547="",G1546=""),"",LN(G1547/G1546))</f>
        <v/>
      </c>
      <c r="I1547" s="32" t="n"/>
      <c r="J1547" s="32" t="n">
        <v>26.49</v>
      </c>
      <c r="K1547" s="32" t="n">
        <v>4.96</v>
      </c>
      <c r="L1547" s="32" t="n"/>
      <c r="M1547" s="32" t="n">
        <v>1247.8</v>
      </c>
      <c r="N1547" s="32" t="n">
        <v>5.69</v>
      </c>
      <c r="O1547" s="32" t="n"/>
    </row>
    <row r="1548">
      <c r="A1548" s="31" t="n">
        <v>36950</v>
      </c>
      <c r="B1548" s="32" t="n">
        <v>1254.8</v>
      </c>
      <c r="C1548" s="19">
        <f>IF(OR(B1548="",B1547=""),"",LN(B1548/B1547))</f>
        <v/>
      </c>
      <c r="D1548" s="16">
        <f>STDEV(C1529:C1548)*SQRT(252)</f>
        <v/>
      </c>
      <c r="E1548" s="32" t="n">
        <v>117.28</v>
      </c>
      <c r="F1548" s="19">
        <f>IF(OR(E1548="",E1547=""),"",LN(E1548/E1547))</f>
        <v/>
      </c>
      <c r="G1548" s="33" t="n">
        <v>8.2783</v>
      </c>
      <c r="H1548" s="19">
        <f>IF(OR(G1548="",G1547=""),"",LN(G1548/G1547))</f>
        <v/>
      </c>
      <c r="I1548" s="32" t="n"/>
      <c r="J1548" s="32" t="n">
        <v>28.35</v>
      </c>
      <c r="K1548" s="32" t="n">
        <v>4.92</v>
      </c>
      <c r="L1548" s="32" t="n"/>
      <c r="M1548" s="32" t="n">
        <v>1245.7</v>
      </c>
      <c r="N1548" s="32" t="n">
        <v>5.68</v>
      </c>
      <c r="O1548" s="32" t="n"/>
    </row>
    <row r="1549">
      <c r="A1549" s="31" t="n">
        <v>36951</v>
      </c>
      <c r="B1549" s="32" t="n">
        <v>1253.1</v>
      </c>
      <c r="C1549" s="19">
        <f>IF(OR(B1549="",B1548=""),"",LN(B1549/B1548))</f>
        <v/>
      </c>
      <c r="D1549" s="16">
        <f>STDEV(C1530:C1549)*SQRT(252)</f>
        <v/>
      </c>
      <c r="E1549" s="32" t="n">
        <v>117.33</v>
      </c>
      <c r="F1549" s="19">
        <f>IF(OR(E1549="",E1548=""),"",LN(E1549/E1548))</f>
        <v/>
      </c>
      <c r="G1549" s="33" t="n">
        <v>8.277799999999999</v>
      </c>
      <c r="H1549" s="19">
        <f>IF(OR(G1549="",G1548=""),"",LN(G1549/G1548))</f>
        <v/>
      </c>
      <c r="I1549" s="32" t="n"/>
      <c r="J1549" s="32" t="n">
        <v>28.08</v>
      </c>
      <c r="K1549" s="32" t="n">
        <v>4.87</v>
      </c>
      <c r="L1549" s="32" t="n"/>
      <c r="M1549" s="32" t="n"/>
      <c r="N1549" s="32" t="n"/>
      <c r="O1549" s="32" t="n"/>
    </row>
    <row r="1550">
      <c r="A1550" s="31" t="n">
        <v>36952</v>
      </c>
      <c r="B1550" s="32" t="n">
        <v>1268</v>
      </c>
      <c r="C1550" s="19">
        <f>IF(OR(B1550="",B1549=""),"",LN(B1550/B1549))</f>
        <v/>
      </c>
      <c r="D1550" s="16">
        <f>STDEV(C1531:C1550)*SQRT(252)</f>
        <v/>
      </c>
      <c r="E1550" s="32" t="n">
        <v>119.06</v>
      </c>
      <c r="F1550" s="19">
        <f>IF(OR(E1550="",E1549=""),"",LN(E1550/E1549))</f>
        <v/>
      </c>
      <c r="G1550" s="33" t="n">
        <v>8.2782</v>
      </c>
      <c r="H1550" s="19">
        <f>IF(OR(G1550="",G1549=""),"",LN(G1550/G1549))</f>
        <v/>
      </c>
      <c r="I1550" s="32" t="n"/>
      <c r="J1550" s="32" t="n">
        <v>27.43</v>
      </c>
      <c r="K1550" s="32" t="n">
        <v>4.95</v>
      </c>
      <c r="L1550" s="32" t="n"/>
      <c r="M1550" s="32" t="n">
        <v>1249.8</v>
      </c>
      <c r="N1550" s="32" t="n">
        <v>5.67</v>
      </c>
      <c r="O1550" s="32" t="n"/>
    </row>
    <row r="1551">
      <c r="A1551" s="31" t="n">
        <v>36955</v>
      </c>
      <c r="B1551" s="32" t="n">
        <v>1275</v>
      </c>
      <c r="C1551" s="19">
        <f>IF(OR(B1551="",B1550=""),"",LN(B1551/B1550))</f>
        <v/>
      </c>
      <c r="D1551" s="16">
        <f>STDEV(C1532:C1551)*SQRT(252)</f>
        <v/>
      </c>
      <c r="E1551" s="32" t="n">
        <v>119.08</v>
      </c>
      <c r="F1551" s="19">
        <f>IF(OR(E1551="",E1550=""),"",LN(E1551/E1550))</f>
        <v/>
      </c>
      <c r="G1551" s="33" t="n">
        <v>8.277699999999999</v>
      </c>
      <c r="H1551" s="19">
        <f>IF(OR(G1551="",G1550=""),"",LN(G1551/G1550))</f>
        <v/>
      </c>
      <c r="I1551" s="32" t="n"/>
      <c r="J1551" s="32" t="n">
        <v>27.12</v>
      </c>
      <c r="K1551" s="32" t="n">
        <v>4.98</v>
      </c>
      <c r="L1551" s="32" t="n"/>
      <c r="M1551" s="32" t="n">
        <v>1261.4</v>
      </c>
      <c r="N1551" s="32" t="n">
        <v>5.66</v>
      </c>
      <c r="O1551" s="32" t="n"/>
    </row>
    <row r="1552">
      <c r="A1552" s="31" t="n">
        <v>36956</v>
      </c>
      <c r="B1552" s="32" t="n">
        <v>1265.5</v>
      </c>
      <c r="C1552" s="19">
        <f>IF(OR(B1552="",B1551=""),"",LN(B1552/B1551))</f>
        <v/>
      </c>
      <c r="D1552" s="16">
        <f>STDEV(C1533:C1552)*SQRT(252)</f>
        <v/>
      </c>
      <c r="E1552" s="32" t="n">
        <v>118.87</v>
      </c>
      <c r="F1552" s="19">
        <f>IF(OR(E1552="",E1551=""),"",LN(E1552/E1551))</f>
        <v/>
      </c>
      <c r="G1552" s="33" t="n">
        <v>8.277799999999999</v>
      </c>
      <c r="H1552" s="19">
        <f>IF(OR(G1552="",G1551=""),"",LN(G1552/G1551))</f>
        <v/>
      </c>
      <c r="I1552" s="32" t="n"/>
      <c r="J1552" s="32" t="n">
        <v>25.89</v>
      </c>
      <c r="K1552" s="32" t="n">
        <v>4.99</v>
      </c>
      <c r="L1552" s="32" t="n"/>
      <c r="M1552" s="32" t="n">
        <v>1274.3</v>
      </c>
      <c r="N1552" s="32" t="n">
        <v>5.67</v>
      </c>
      <c r="O1552" s="32" t="n"/>
    </row>
    <row r="1553">
      <c r="A1553" s="31" t="n">
        <v>36957</v>
      </c>
      <c r="B1553" s="32" t="n">
        <v>1274.5</v>
      </c>
      <c r="C1553" s="19">
        <f>IF(OR(B1553="",B1552=""),"",LN(B1553/B1552))</f>
        <v/>
      </c>
      <c r="D1553" s="16">
        <f>STDEV(C1534:C1553)*SQRT(252)</f>
        <v/>
      </c>
      <c r="E1553" s="32" t="n">
        <v>119.86</v>
      </c>
      <c r="F1553" s="19">
        <f>IF(OR(E1553="",E1552=""),"",LN(E1553/E1552))</f>
        <v/>
      </c>
      <c r="G1553" s="33" t="n">
        <v>8.2773</v>
      </c>
      <c r="H1553" s="19">
        <f>IF(OR(G1553="",G1552=""),"",LN(G1553/G1552))</f>
        <v/>
      </c>
      <c r="I1553" s="32" t="n"/>
      <c r="J1553" s="32" t="n">
        <v>24.12</v>
      </c>
      <c r="K1553" s="32" t="n">
        <v>4.92</v>
      </c>
      <c r="L1553" s="32" t="n"/>
      <c r="M1553" s="32" t="n">
        <v>1266.3</v>
      </c>
      <c r="N1553" s="32" t="n">
        <v>5.68</v>
      </c>
      <c r="O1553" s="32" t="n"/>
    </row>
    <row r="1554">
      <c r="A1554" s="31" t="n">
        <v>36958</v>
      </c>
      <c r="B1554" s="32" t="n">
        <v>1272</v>
      </c>
      <c r="C1554" s="19">
        <f>IF(OR(B1554="",B1553=""),"",LN(B1554/B1553))</f>
        <v/>
      </c>
      <c r="D1554" s="16">
        <f>STDEV(C1535:C1554)*SQRT(252)</f>
        <v/>
      </c>
      <c r="E1554" s="32" t="n">
        <v>119.51</v>
      </c>
      <c r="F1554" s="19">
        <f>IF(OR(E1554="",E1553=""),"",LN(E1554/E1553))</f>
        <v/>
      </c>
      <c r="G1554" s="33" t="n">
        <v>8.276999999999999</v>
      </c>
      <c r="H1554" s="19">
        <f>IF(OR(G1554="",G1553=""),"",LN(G1554/G1553))</f>
        <v/>
      </c>
      <c r="I1554" s="32" t="n"/>
      <c r="J1554" s="32" t="n">
        <v>24.29</v>
      </c>
      <c r="K1554" s="32" t="n">
        <v>4.89</v>
      </c>
      <c r="L1554" s="32" t="n"/>
      <c r="M1554" s="32" t="n">
        <v>1269.7</v>
      </c>
      <c r="N1554" s="32" t="n">
        <v>5.69</v>
      </c>
      <c r="O1554" s="32" t="n"/>
    </row>
    <row r="1555">
      <c r="A1555" s="31" t="n">
        <v>36959</v>
      </c>
      <c r="B1555" s="32" t="n">
        <v>1269.1</v>
      </c>
      <c r="C1555" s="19">
        <f>IF(OR(B1555="",B1554=""),"",LN(B1555/B1554))</f>
        <v/>
      </c>
      <c r="D1555" s="16">
        <f>STDEV(C1536:C1555)*SQRT(252)</f>
        <v/>
      </c>
      <c r="E1555" s="32" t="n">
        <v>119.71</v>
      </c>
      <c r="F1555" s="19">
        <f>IF(OR(E1555="",E1554=""),"",LN(E1555/E1554))</f>
        <v/>
      </c>
      <c r="G1555" s="33" t="n">
        <v>8.2774</v>
      </c>
      <c r="H1555" s="19">
        <f>IF(OR(G1555="",G1554=""),"",LN(G1555/G1554))</f>
        <v/>
      </c>
      <c r="I1555" s="32" t="n"/>
      <c r="J1555" s="32" t="n">
        <v>25.62</v>
      </c>
      <c r="K1555" s="32" t="n">
        <v>4.95</v>
      </c>
      <c r="L1555" s="32" t="n"/>
      <c r="M1555" s="32" t="n">
        <v>1274.7</v>
      </c>
      <c r="N1555" s="32" t="n">
        <v>5.68</v>
      </c>
      <c r="O1555" s="32" t="n"/>
    </row>
    <row r="1556">
      <c r="A1556" s="31" t="n">
        <v>36962</v>
      </c>
      <c r="B1556" s="32" t="n">
        <v>1280</v>
      </c>
      <c r="C1556" s="19">
        <f>IF(OR(B1556="",B1555=""),"",LN(B1556/B1555))</f>
        <v/>
      </c>
      <c r="D1556" s="16">
        <f>STDEV(C1537:C1556)*SQRT(252)</f>
        <v/>
      </c>
      <c r="E1556" s="32" t="n">
        <v>120.63</v>
      </c>
      <c r="F1556" s="19">
        <f>IF(OR(E1556="",E1555=""),"",LN(E1556/E1555))</f>
        <v/>
      </c>
      <c r="G1556" s="33" t="n">
        <v>8.2784</v>
      </c>
      <c r="H1556" s="19">
        <f>IF(OR(G1556="",G1555=""),"",LN(G1556/G1555))</f>
        <v/>
      </c>
      <c r="I1556" s="32" t="n"/>
      <c r="J1556" s="32" t="n">
        <v>30.32</v>
      </c>
      <c r="K1556" s="32" t="n">
        <v>4.92</v>
      </c>
      <c r="L1556" s="32" t="n"/>
      <c r="M1556" s="32" t="n">
        <v>1267.1</v>
      </c>
      <c r="N1556" s="32" t="n">
        <v>5.68</v>
      </c>
      <c r="O1556" s="32" t="n"/>
    </row>
    <row r="1557">
      <c r="A1557" s="31" t="n">
        <v>36963</v>
      </c>
      <c r="B1557" s="32" t="n">
        <v>1276</v>
      </c>
      <c r="C1557" s="19">
        <f>IF(OR(B1557="",B1556=""),"",LN(B1557/B1556))</f>
        <v/>
      </c>
      <c r="D1557" s="16">
        <f>STDEV(C1538:C1557)*SQRT(252)</f>
        <v/>
      </c>
      <c r="E1557" s="32" t="n">
        <v>120.2</v>
      </c>
      <c r="F1557" s="19">
        <f>IF(OR(E1557="",E1556=""),"",LN(E1557/E1556))</f>
        <v/>
      </c>
      <c r="G1557" s="33" t="n">
        <v>8.2783</v>
      </c>
      <c r="H1557" s="19">
        <f>IF(OR(G1557="",G1556=""),"",LN(G1557/G1556))</f>
        <v/>
      </c>
      <c r="I1557" s="32" t="n"/>
      <c r="J1557" s="32" t="n">
        <v>27.55</v>
      </c>
      <c r="K1557" s="32" t="n">
        <v>4.95</v>
      </c>
      <c r="L1557" s="32" t="n"/>
      <c r="M1557" s="32" t="n">
        <v>1278.7</v>
      </c>
      <c r="N1557" s="32" t="n">
        <v>5.68</v>
      </c>
      <c r="O1557" s="32" t="n"/>
    </row>
    <row r="1558">
      <c r="A1558" s="31" t="n">
        <v>36964</v>
      </c>
      <c r="B1558" s="32" t="n">
        <v>1278</v>
      </c>
      <c r="C1558" s="19">
        <f>IF(OR(B1558="",B1557=""),"",LN(B1558/B1557))</f>
        <v/>
      </c>
      <c r="D1558" s="16">
        <f>STDEV(C1539:C1558)*SQRT(252)</f>
        <v/>
      </c>
      <c r="E1558" s="32" t="n">
        <v>120.97</v>
      </c>
      <c r="F1558" s="19">
        <f>IF(OR(E1558="",E1557=""),"",LN(E1558/E1557))</f>
        <v/>
      </c>
      <c r="G1558" s="33" t="n">
        <v>8.277799999999999</v>
      </c>
      <c r="H1558" s="19">
        <f>IF(OR(G1558="",G1557=""),"",LN(G1558/G1557))</f>
        <v/>
      </c>
      <c r="I1558" s="32" t="n"/>
      <c r="J1558" s="32" t="n">
        <v>29.61</v>
      </c>
      <c r="K1558" s="32" t="n">
        <v>4.84</v>
      </c>
      <c r="L1558" s="32" t="n"/>
      <c r="M1558" s="32" t="n">
        <v>1279.3</v>
      </c>
      <c r="N1558" s="32" t="n">
        <v>5.68</v>
      </c>
      <c r="O1558" s="32" t="n"/>
    </row>
    <row r="1559">
      <c r="A1559" s="31" t="n">
        <v>36965</v>
      </c>
      <c r="B1559" s="32" t="n">
        <v>1286</v>
      </c>
      <c r="C1559" s="19">
        <f>IF(OR(B1559="",B1558=""),"",LN(B1559/B1558))</f>
        <v/>
      </c>
      <c r="D1559" s="16">
        <f>STDEV(C1540:C1559)*SQRT(252)</f>
        <v/>
      </c>
      <c r="E1559" s="32" t="n">
        <v>122.23</v>
      </c>
      <c r="F1559" s="19">
        <f>IF(OR(E1559="",E1558=""),"",LN(E1559/E1558))</f>
        <v/>
      </c>
      <c r="G1559" s="33" t="n">
        <v>8.2776</v>
      </c>
      <c r="H1559" s="19">
        <f>IF(OR(G1559="",G1558=""),"",LN(G1559/G1558))</f>
        <v/>
      </c>
      <c r="I1559" s="32" t="n"/>
      <c r="J1559" s="32" t="n">
        <v>28.56</v>
      </c>
      <c r="K1559" s="32" t="n">
        <v>4.81</v>
      </c>
      <c r="L1559" s="32" t="n"/>
      <c r="M1559" s="32" t="n">
        <v>1275.2</v>
      </c>
      <c r="N1559" s="32" t="n">
        <v>5.67</v>
      </c>
      <c r="O1559" s="32" t="n"/>
    </row>
    <row r="1560">
      <c r="A1560" s="31" t="n">
        <v>36966</v>
      </c>
      <c r="B1560" s="32" t="n">
        <v>1295</v>
      </c>
      <c r="C1560" s="19">
        <f>IF(OR(B1560="",B1559=""),"",LN(B1560/B1559))</f>
        <v/>
      </c>
      <c r="D1560" s="16">
        <f>STDEV(C1541:C1560)*SQRT(252)</f>
        <v/>
      </c>
      <c r="E1560" s="32" t="n">
        <v>122.85</v>
      </c>
      <c r="F1560" s="19">
        <f>IF(OR(E1560="",E1559=""),"",LN(E1560/E1559))</f>
        <v/>
      </c>
      <c r="G1560" s="33" t="n">
        <v>8.277100000000001</v>
      </c>
      <c r="H1560" s="19">
        <f>IF(OR(G1560="",G1559=""),"",LN(G1560/G1559))</f>
        <v/>
      </c>
      <c r="I1560" s="32" t="n"/>
      <c r="J1560" s="32" t="n">
        <v>29.91</v>
      </c>
      <c r="K1560" s="32" t="n">
        <v>4.78</v>
      </c>
      <c r="L1560" s="32" t="n"/>
      <c r="M1560" s="32" t="n">
        <v>1286.2</v>
      </c>
      <c r="N1560" s="32" t="n">
        <v>5.67</v>
      </c>
      <c r="O1560" s="32" t="n"/>
    </row>
    <row r="1561">
      <c r="A1561" s="31" t="n">
        <v>36969</v>
      </c>
      <c r="B1561" s="32" t="n">
        <v>1298</v>
      </c>
      <c r="C1561" s="19">
        <f>IF(OR(B1561="",B1560=""),"",LN(B1561/B1560))</f>
        <v/>
      </c>
      <c r="D1561" s="16">
        <f>STDEV(C1542:C1561)*SQRT(252)</f>
        <v/>
      </c>
      <c r="E1561" s="32" t="n">
        <v>122.57</v>
      </c>
      <c r="F1561" s="19">
        <f>IF(OR(E1561="",E1560=""),"",LN(E1561/E1560))</f>
        <v/>
      </c>
      <c r="G1561" s="33" t="n">
        <v>8.277200000000001</v>
      </c>
      <c r="H1561" s="19">
        <f>IF(OR(G1561="",G1560=""),"",LN(G1561/G1560))</f>
        <v/>
      </c>
      <c r="I1561" s="32" t="n"/>
      <c r="J1561" s="32" t="n">
        <v>29.78</v>
      </c>
      <c r="K1561" s="32" t="n">
        <v>4.82</v>
      </c>
      <c r="L1561" s="32" t="n"/>
      <c r="M1561" s="32" t="n">
        <v>1291.6</v>
      </c>
      <c r="N1561" s="32" t="n">
        <v>5.67</v>
      </c>
      <c r="O1561" s="32" t="n"/>
    </row>
    <row r="1562">
      <c r="A1562" s="31" t="n">
        <v>36970</v>
      </c>
      <c r="B1562" s="32" t="n">
        <v>1297.01</v>
      </c>
      <c r="C1562" s="19">
        <f>IF(OR(B1562="",B1561=""),"",LN(B1562/B1561))</f>
        <v/>
      </c>
      <c r="D1562" s="16">
        <f>STDEV(C1543:C1562)*SQRT(252)</f>
        <v/>
      </c>
      <c r="E1562" s="32" t="n">
        <v>122.73</v>
      </c>
      <c r="F1562" s="19">
        <f>IF(OR(E1562="",E1561=""),"",LN(E1562/E1561))</f>
        <v/>
      </c>
      <c r="G1562" s="33" t="n">
        <v>8.277200000000001</v>
      </c>
      <c r="H1562" s="19">
        <f>IF(OR(G1562="",G1561=""),"",LN(G1562/G1561))</f>
        <v/>
      </c>
      <c r="I1562" s="32" t="n"/>
      <c r="J1562" s="32" t="n">
        <v>30.96</v>
      </c>
      <c r="K1562" s="32" t="n">
        <v>4.78</v>
      </c>
      <c r="L1562" s="32" t="n"/>
      <c r="M1562" s="32" t="n">
        <v>1298.4</v>
      </c>
      <c r="N1562" s="32" t="n">
        <v>5.67</v>
      </c>
      <c r="O1562" s="32" t="n"/>
    </row>
    <row r="1563">
      <c r="A1563" s="31" t="n">
        <v>36971</v>
      </c>
      <c r="B1563" s="32" t="n">
        <v>1310</v>
      </c>
      <c r="C1563" s="19">
        <f>IF(OR(B1563="",B1562=""),"",LN(B1563/B1562))</f>
        <v/>
      </c>
      <c r="D1563" s="16">
        <f>STDEV(C1544:C1563)*SQRT(252)</f>
        <v/>
      </c>
      <c r="E1563" s="32" t="n">
        <v>123.62</v>
      </c>
      <c r="F1563" s="19">
        <f>IF(OR(E1563="",E1562=""),"",LN(E1563/E1562))</f>
        <v/>
      </c>
      <c r="G1563" s="33" t="n">
        <v>8.277100000000001</v>
      </c>
      <c r="H1563" s="19">
        <f>IF(OR(G1563="",G1562=""),"",LN(G1563/G1562))</f>
        <v/>
      </c>
      <c r="I1563" s="32" t="n"/>
      <c r="J1563" s="32" t="n">
        <v>31.93</v>
      </c>
      <c r="K1563" s="32" t="n">
        <v>4.77</v>
      </c>
      <c r="L1563" s="32" t="n"/>
      <c r="M1563" s="32" t="n">
        <v>1294.9</v>
      </c>
      <c r="N1563" s="32" t="n">
        <v>5.68</v>
      </c>
      <c r="O1563" s="32" t="n"/>
    </row>
    <row r="1564">
      <c r="A1564" s="31" t="n">
        <v>36972</v>
      </c>
      <c r="B1564" s="32" t="n">
        <v>1324</v>
      </c>
      <c r="C1564" s="19">
        <f>IF(OR(B1564="",B1563=""),"",LN(B1564/B1563))</f>
        <v/>
      </c>
      <c r="D1564" s="16">
        <f>STDEV(C1545:C1564)*SQRT(252)</f>
        <v/>
      </c>
      <c r="E1564" s="32" t="n">
        <v>123.84</v>
      </c>
      <c r="F1564" s="19">
        <f>IF(OR(E1564="",E1563=""),"",LN(E1564/E1563))</f>
        <v/>
      </c>
      <c r="G1564" s="33" t="n">
        <v>8.2768</v>
      </c>
      <c r="H1564" s="19">
        <f>IF(OR(G1564="",G1563=""),"",LN(G1564/G1563))</f>
        <v/>
      </c>
      <c r="I1564" s="32" t="n"/>
      <c r="J1564" s="32" t="n">
        <v>32.84</v>
      </c>
      <c r="K1564" s="32" t="n">
        <v>4.73</v>
      </c>
      <c r="L1564" s="32" t="n"/>
      <c r="M1564" s="32" t="n">
        <v>1302.9</v>
      </c>
      <c r="N1564" s="32" t="n">
        <v>5.69</v>
      </c>
      <c r="O1564" s="32" t="n"/>
    </row>
    <row r="1565">
      <c r="A1565" s="31" t="n">
        <v>36973</v>
      </c>
      <c r="B1565" s="32" t="n">
        <v>1310</v>
      </c>
      <c r="C1565" s="19">
        <f>IF(OR(B1565="",B1564=""),"",LN(B1565/B1564))</f>
        <v/>
      </c>
      <c r="D1565" s="16">
        <f>STDEV(C1546:C1565)*SQRT(252)</f>
        <v/>
      </c>
      <c r="E1565" s="32" t="n">
        <v>122.64</v>
      </c>
      <c r="F1565" s="19">
        <f>IF(OR(E1565="",E1564=""),"",LN(E1565/E1564))</f>
        <v/>
      </c>
      <c r="G1565" s="33" t="n">
        <v>8.2773</v>
      </c>
      <c r="H1565" s="19">
        <f>IF(OR(G1565="",G1564=""),"",LN(G1565/G1564))</f>
        <v/>
      </c>
      <c r="I1565" s="32" t="n"/>
      <c r="J1565" s="32" t="n">
        <v>30.45</v>
      </c>
      <c r="K1565" s="32" t="n">
        <v>4.8</v>
      </c>
      <c r="L1565" s="32" t="n"/>
      <c r="M1565" s="32" t="n">
        <v>1313.8</v>
      </c>
      <c r="N1565" s="32" t="n">
        <v>5.69</v>
      </c>
      <c r="O1565" s="32" t="n"/>
    </row>
    <row r="1566">
      <c r="A1566" s="31" t="n">
        <v>36976</v>
      </c>
      <c r="B1566" s="32" t="n">
        <v>1310.7</v>
      </c>
      <c r="C1566" s="19">
        <f>IF(OR(B1566="",B1565=""),"",LN(B1566/B1565))</f>
        <v/>
      </c>
      <c r="D1566" s="16">
        <f>STDEV(C1547:C1566)*SQRT(252)</f>
        <v/>
      </c>
      <c r="E1566" s="32" t="n">
        <v>122.81</v>
      </c>
      <c r="F1566" s="19">
        <f>IF(OR(E1566="",E1565=""),"",LN(E1566/E1565))</f>
        <v/>
      </c>
      <c r="G1566" s="33" t="n">
        <v>8.277100000000001</v>
      </c>
      <c r="H1566" s="19">
        <f>IF(OR(G1566="",G1565=""),"",LN(G1566/G1565))</f>
        <v/>
      </c>
      <c r="I1566" s="32" t="n"/>
      <c r="J1566" s="32" t="n">
        <v>29.04</v>
      </c>
      <c r="K1566" s="32" t="n">
        <v>4.85</v>
      </c>
      <c r="L1566" s="32" t="n"/>
      <c r="M1566" s="32" t="n">
        <v>1314.7</v>
      </c>
      <c r="N1566" s="32" t="n">
        <v>5.69</v>
      </c>
      <c r="O1566" s="32" t="n"/>
    </row>
    <row r="1567">
      <c r="A1567" s="31" t="n">
        <v>36977</v>
      </c>
      <c r="B1567" s="32" t="n">
        <v>1312</v>
      </c>
      <c r="C1567" s="19">
        <f>IF(OR(B1567="",B1566=""),"",LN(B1567/B1566))</f>
        <v/>
      </c>
      <c r="D1567" s="16">
        <f>STDEV(C1548:C1567)*SQRT(252)</f>
        <v/>
      </c>
      <c r="E1567" s="32" t="n">
        <v>122.99</v>
      </c>
      <c r="F1567" s="19">
        <f>IF(OR(E1567="",E1566=""),"",LN(E1567/E1566))</f>
        <v/>
      </c>
      <c r="G1567" s="33" t="n">
        <v>8.2773</v>
      </c>
      <c r="H1567" s="19">
        <f>IF(OR(G1567="",G1566=""),"",LN(G1567/G1566))</f>
        <v/>
      </c>
      <c r="I1567" s="32" t="n"/>
      <c r="J1567" s="32" t="n">
        <v>27.04</v>
      </c>
      <c r="K1567" s="32" t="n">
        <v>5</v>
      </c>
      <c r="L1567" s="32" t="n"/>
      <c r="M1567" s="32" t="n">
        <v>1312.5</v>
      </c>
      <c r="N1567" s="32" t="n">
        <v>5.69</v>
      </c>
      <c r="O1567" s="32" t="n"/>
    </row>
    <row r="1568">
      <c r="A1568" s="31" t="n">
        <v>36978</v>
      </c>
      <c r="B1568" s="32" t="n">
        <v>1302</v>
      </c>
      <c r="C1568" s="19">
        <f>IF(OR(B1568="",B1567=""),"",LN(B1568/B1567))</f>
        <v/>
      </c>
      <c r="D1568" s="16">
        <f>STDEV(C1549:C1568)*SQRT(252)</f>
        <v/>
      </c>
      <c r="E1568" s="32" t="n">
        <v>122.62</v>
      </c>
      <c r="F1568" s="19">
        <f>IF(OR(E1568="",E1567=""),"",LN(E1568/E1567))</f>
        <v/>
      </c>
      <c r="G1568" s="33" t="n">
        <v>8.277699999999999</v>
      </c>
      <c r="H1568" s="19">
        <f>IF(OR(G1568="",G1567=""),"",LN(G1568/G1567))</f>
        <v/>
      </c>
      <c r="I1568" s="32" t="n"/>
      <c r="J1568" s="32" t="n">
        <v>28.58</v>
      </c>
      <c r="K1568" s="32" t="n">
        <v>4.97</v>
      </c>
      <c r="L1568" s="32" t="n"/>
      <c r="M1568" s="32" t="n">
        <v>1307.5</v>
      </c>
      <c r="N1568" s="32" t="n">
        <v>5.7</v>
      </c>
      <c r="O1568" s="32" t="n"/>
    </row>
    <row r="1569">
      <c r="A1569" s="31" t="n">
        <v>36979</v>
      </c>
      <c r="B1569" s="32" t="n">
        <v>1323</v>
      </c>
      <c r="C1569" s="19">
        <f>IF(OR(B1569="",B1568=""),"",LN(B1569/B1568))</f>
        <v/>
      </c>
      <c r="D1569" s="16">
        <f>STDEV(C1550:C1569)*SQRT(252)</f>
        <v/>
      </c>
      <c r="E1569" s="32" t="n">
        <v>123.45</v>
      </c>
      <c r="F1569" s="19">
        <f>IF(OR(E1569="",E1568=""),"",LN(E1569/E1568))</f>
        <v/>
      </c>
      <c r="G1569" s="33" t="n">
        <v>8.277900000000001</v>
      </c>
      <c r="H1569" s="19">
        <f>IF(OR(G1569="",G1568=""),"",LN(G1569/G1568))</f>
        <v/>
      </c>
      <c r="I1569" s="32" t="n"/>
      <c r="J1569" s="32" t="n">
        <v>29.17</v>
      </c>
      <c r="K1569" s="32" t="n">
        <v>4.98</v>
      </c>
      <c r="L1569" s="32" t="n"/>
      <c r="M1569" s="32" t="n">
        <v>1303.3</v>
      </c>
      <c r="N1569" s="32" t="n">
        <v>5.7</v>
      </c>
      <c r="O1569" s="32" t="n"/>
    </row>
    <row r="1570">
      <c r="A1570" s="31" t="n">
        <v>36980</v>
      </c>
      <c r="B1570" s="32" t="n">
        <v>1332</v>
      </c>
      <c r="C1570" s="19">
        <f>IF(OR(B1570="",B1569=""),"",LN(B1570/B1569))</f>
        <v/>
      </c>
      <c r="D1570" s="16">
        <f>STDEV(C1551:C1570)*SQRT(252)</f>
        <v/>
      </c>
      <c r="E1570" s="32" t="n">
        <v>125.54</v>
      </c>
      <c r="F1570" s="19">
        <f>IF(OR(E1570="",E1569=""),"",LN(E1570/E1569))</f>
        <v/>
      </c>
      <c r="G1570" s="33" t="n">
        <v>8.277699999999999</v>
      </c>
      <c r="H1570" s="19">
        <f>IF(OR(G1570="",G1569=""),"",LN(G1570/G1569))</f>
        <v/>
      </c>
      <c r="I1570" s="32" t="n"/>
      <c r="J1570" s="32" t="n">
        <v>28.64</v>
      </c>
      <c r="K1570" s="32" t="n">
        <v>4.93</v>
      </c>
      <c r="L1570" s="32" t="n"/>
      <c r="M1570" s="32" t="n">
        <v>1314</v>
      </c>
      <c r="N1570" s="32" t="n">
        <v>5.7</v>
      </c>
      <c r="O1570" s="32" t="n"/>
    </row>
    <row r="1571">
      <c r="A1571" s="31" t="n">
        <v>36983</v>
      </c>
      <c r="B1571" s="32" t="n">
        <v>1350</v>
      </c>
      <c r="C1571" s="19">
        <f>IF(OR(B1571="",B1570=""),"",LN(B1571/B1570))</f>
        <v/>
      </c>
      <c r="D1571" s="16">
        <f>STDEV(C1552:C1571)*SQRT(252)</f>
        <v/>
      </c>
      <c r="E1571" s="32" t="n">
        <v>126.75</v>
      </c>
      <c r="F1571" s="19">
        <f>IF(OR(E1571="",E1570=""),"",LN(E1571/E1570))</f>
        <v/>
      </c>
      <c r="G1571" s="33" t="n">
        <v>8.2776</v>
      </c>
      <c r="H1571" s="19">
        <f>IF(OR(G1571="",G1570=""),"",LN(G1571/G1570))</f>
        <v/>
      </c>
      <c r="I1571" s="32" t="n"/>
      <c r="J1571" s="32" t="n">
        <v>31.21</v>
      </c>
      <c r="K1571" s="32" t="n">
        <v>4.98</v>
      </c>
      <c r="L1571" s="32" t="n"/>
      <c r="M1571" s="32" t="n">
        <v>1328</v>
      </c>
      <c r="N1571" s="32" t="n">
        <v>5.74</v>
      </c>
      <c r="O1571" s="32" t="n"/>
    </row>
    <row r="1572">
      <c r="A1572" s="31" t="n">
        <v>36984</v>
      </c>
      <c r="B1572" s="32" t="n">
        <v>1350</v>
      </c>
      <c r="C1572" s="19">
        <f>IF(OR(B1572="",B1571=""),"",LN(B1572/B1571))</f>
        <v/>
      </c>
      <c r="D1572" s="16">
        <f>STDEV(C1553:C1572)*SQRT(252)</f>
        <v/>
      </c>
      <c r="E1572" s="32" t="n">
        <v>125.41</v>
      </c>
      <c r="F1572" s="19">
        <f>IF(OR(E1572="",E1571=""),"",LN(E1572/E1571))</f>
        <v/>
      </c>
      <c r="G1572" s="33" t="n">
        <v>8.277200000000001</v>
      </c>
      <c r="H1572" s="19">
        <f>IF(OR(G1572="",G1571=""),"",LN(G1572/G1571))</f>
        <v/>
      </c>
      <c r="I1572" s="32" t="n"/>
      <c r="J1572" s="32" t="n">
        <v>34.72</v>
      </c>
      <c r="K1572" s="32" t="n">
        <v>4.94</v>
      </c>
      <c r="L1572" s="32" t="n"/>
      <c r="M1572" s="32" t="n">
        <v>1342.3</v>
      </c>
      <c r="N1572" s="32" t="n">
        <v>5.81</v>
      </c>
      <c r="O1572" s="32" t="n"/>
    </row>
    <row r="1573">
      <c r="A1573" s="31" t="n">
        <v>36985</v>
      </c>
      <c r="B1573" s="32" t="n">
        <v>1369</v>
      </c>
      <c r="C1573" s="19">
        <f>IF(OR(B1573="",B1572=""),"",LN(B1573/B1572))</f>
        <v/>
      </c>
      <c r="D1573" s="16">
        <f>STDEV(C1554:C1573)*SQRT(252)</f>
        <v/>
      </c>
      <c r="E1573" s="32" t="n">
        <v>125.38</v>
      </c>
      <c r="F1573" s="19">
        <f>IF(OR(E1573="",E1572=""),"",LN(E1573/E1572))</f>
        <v/>
      </c>
      <c r="G1573" s="33" t="n">
        <v>8.277100000000001</v>
      </c>
      <c r="H1573" s="19">
        <f>IF(OR(G1573="",G1572=""),"",LN(G1573/G1572))</f>
        <v/>
      </c>
      <c r="I1573" s="32" t="n"/>
      <c r="J1573" s="32" t="n">
        <v>34.07</v>
      </c>
      <c r="K1573" s="32" t="n">
        <v>4.94</v>
      </c>
      <c r="L1573" s="32" t="n"/>
      <c r="M1573" s="32" t="n">
        <v>1345.4</v>
      </c>
      <c r="N1573" s="32" t="n">
        <v>5.87</v>
      </c>
      <c r="O1573" s="32" t="n"/>
    </row>
    <row r="1574">
      <c r="A1574" s="31" t="n">
        <v>36986</v>
      </c>
      <c r="B1574" s="32" t="n">
        <v>1352</v>
      </c>
      <c r="C1574" s="19">
        <f>IF(OR(B1574="",B1573=""),"",LN(B1574/B1573))</f>
        <v/>
      </c>
      <c r="D1574" s="16">
        <f>STDEV(C1555:C1574)*SQRT(252)</f>
        <v/>
      </c>
      <c r="E1574" s="32" t="n">
        <v>124.33</v>
      </c>
      <c r="F1574" s="19">
        <f>IF(OR(E1574="",E1573=""),"",LN(E1574/E1573))</f>
        <v/>
      </c>
      <c r="G1574" s="33" t="n">
        <v>8.2768</v>
      </c>
      <c r="H1574" s="19">
        <f>IF(OR(G1574="",G1573=""),"",LN(G1574/G1573))</f>
        <v/>
      </c>
      <c r="I1574" s="32" t="n"/>
      <c r="J1574" s="32" t="n">
        <v>29.94</v>
      </c>
      <c r="K1574" s="32" t="n">
        <v>4.98</v>
      </c>
      <c r="L1574" s="32" t="n"/>
      <c r="M1574" s="32" t="n"/>
      <c r="N1574" s="32" t="n"/>
      <c r="O1574" s="32" t="n"/>
    </row>
    <row r="1575">
      <c r="A1575" s="31" t="n">
        <v>36987</v>
      </c>
      <c r="B1575" s="32" t="n">
        <v>1342.1</v>
      </c>
      <c r="C1575" s="19">
        <f>IF(OR(B1575="",B1574=""),"",LN(B1575/B1574))</f>
        <v/>
      </c>
      <c r="D1575" s="16">
        <f>STDEV(C1556:C1575)*SQRT(252)</f>
        <v/>
      </c>
      <c r="E1575" s="32" t="n">
        <v>124.03</v>
      </c>
      <c r="F1575" s="19">
        <f>IF(OR(E1575="",E1574=""),"",LN(E1575/E1574))</f>
        <v/>
      </c>
      <c r="G1575" s="33" t="n">
        <v>8.2767</v>
      </c>
      <c r="H1575" s="19">
        <f>IF(OR(G1575="",G1574=""),"",LN(G1575/G1574))</f>
        <v/>
      </c>
      <c r="I1575" s="32" t="n"/>
      <c r="J1575" s="32" t="n">
        <v>31.69</v>
      </c>
      <c r="K1575" s="32" t="n">
        <v>4.89</v>
      </c>
      <c r="L1575" s="32" t="n"/>
      <c r="M1575" s="32" t="n">
        <v>1351.5</v>
      </c>
      <c r="N1575" s="32" t="n">
        <v>5.87</v>
      </c>
      <c r="O1575" s="32" t="n"/>
    </row>
    <row r="1576">
      <c r="A1576" s="31" t="n">
        <v>36990</v>
      </c>
      <c r="B1576" s="32" t="n">
        <v>1341.9</v>
      </c>
      <c r="C1576" s="19">
        <f>IF(OR(B1576="",B1575=""),"",LN(B1576/B1575))</f>
        <v/>
      </c>
      <c r="D1576" s="16">
        <f>STDEV(C1557:C1576)*SQRT(252)</f>
        <v/>
      </c>
      <c r="E1576" s="32" t="n">
        <v>124.85</v>
      </c>
      <c r="F1576" s="19">
        <f>IF(OR(E1576="",E1575=""),"",LN(E1576/E1575))</f>
        <v/>
      </c>
      <c r="G1576" s="33" t="n">
        <v>8.276999999999999</v>
      </c>
      <c r="H1576" s="19">
        <f>IF(OR(G1576="",G1575=""),"",LN(G1576/G1575))</f>
        <v/>
      </c>
      <c r="I1576" s="32" t="n"/>
      <c r="J1576" s="32" t="n">
        <v>31.91</v>
      </c>
      <c r="K1576" s="32" t="n">
        <v>4.93</v>
      </c>
      <c r="L1576" s="32" t="n"/>
      <c r="M1576" s="32" t="n">
        <v>1346.8</v>
      </c>
      <c r="N1576" s="32" t="n">
        <v>5.87</v>
      </c>
      <c r="O1576" s="32" t="n"/>
    </row>
    <row r="1577">
      <c r="A1577" s="31" t="n">
        <v>36991</v>
      </c>
      <c r="B1577" s="32" t="n">
        <v>1334</v>
      </c>
      <c r="C1577" s="19">
        <f>IF(OR(B1577="",B1576=""),"",LN(B1577/B1576))</f>
        <v/>
      </c>
      <c r="D1577" s="16">
        <f>STDEV(C1558:C1577)*SQRT(252)</f>
        <v/>
      </c>
      <c r="E1577" s="32" t="n">
        <v>124.48</v>
      </c>
      <c r="F1577" s="19">
        <f>IF(OR(E1577="",E1576=""),"",LN(E1577/E1576))</f>
        <v/>
      </c>
      <c r="G1577" s="33" t="n">
        <v>8.276899999999999</v>
      </c>
      <c r="H1577" s="19">
        <f>IF(OR(G1577="",G1576=""),"",LN(G1577/G1576))</f>
        <v/>
      </c>
      <c r="I1577" s="32" t="n"/>
      <c r="J1577" s="32" t="n">
        <v>29.44</v>
      </c>
      <c r="K1577" s="32" t="n">
        <v>5.09</v>
      </c>
      <c r="L1577" s="32" t="n"/>
      <c r="M1577" s="32" t="n">
        <v>1340.6</v>
      </c>
      <c r="N1577" s="32" t="n">
        <v>5.84</v>
      </c>
      <c r="O1577" s="32" t="n"/>
    </row>
    <row r="1578">
      <c r="A1578" s="31" t="n">
        <v>36992</v>
      </c>
      <c r="B1578" s="32" t="n">
        <v>1326</v>
      </c>
      <c r="C1578" s="19">
        <f>IF(OR(B1578="",B1577=""),"",LN(B1578/B1577))</f>
        <v/>
      </c>
      <c r="D1578" s="16">
        <f>STDEV(C1559:C1578)*SQRT(252)</f>
        <v/>
      </c>
      <c r="E1578" s="32" t="n">
        <v>124.82</v>
      </c>
      <c r="F1578" s="19">
        <f>IF(OR(E1578="",E1577=""),"",LN(E1578/E1577))</f>
        <v/>
      </c>
      <c r="G1578" s="33" t="n">
        <v>8.276899999999999</v>
      </c>
      <c r="H1578" s="19">
        <f>IF(OR(G1578="",G1577=""),"",LN(G1578/G1577))</f>
        <v/>
      </c>
      <c r="I1578" s="32" t="n"/>
      <c r="J1578" s="32" t="n">
        <v>28.46</v>
      </c>
      <c r="K1578" s="32" t="n">
        <v>5.12</v>
      </c>
      <c r="L1578" s="32" t="n"/>
      <c r="M1578" s="32" t="n">
        <v>1337.5</v>
      </c>
      <c r="N1578" s="32" t="n">
        <v>5.84</v>
      </c>
      <c r="O1578" s="32" t="n"/>
    </row>
    <row r="1579">
      <c r="A1579" s="31" t="n">
        <v>36993</v>
      </c>
      <c r="B1579" s="32" t="n">
        <v>1316.1</v>
      </c>
      <c r="C1579" s="19">
        <f>IF(OR(B1579="",B1578=""),"",LN(B1579/B1578))</f>
        <v/>
      </c>
      <c r="D1579" s="16">
        <f>STDEV(C1560:C1579)*SQRT(252)</f>
        <v/>
      </c>
      <c r="E1579" s="32" t="n">
        <v>123.51</v>
      </c>
      <c r="F1579" s="19">
        <f>IF(OR(E1579="",E1578=""),"",LN(E1579/E1578))</f>
        <v/>
      </c>
      <c r="G1579" s="33" t="n">
        <v>8.277200000000001</v>
      </c>
      <c r="H1579" s="19">
        <f>IF(OR(G1579="",G1578=""),"",LN(G1579/G1578))</f>
        <v/>
      </c>
      <c r="I1579" s="32" t="n"/>
      <c r="J1579" s="32" t="n">
        <v>26.12</v>
      </c>
      <c r="K1579" s="32" t="n">
        <v>5.17</v>
      </c>
      <c r="L1579" s="32" t="n"/>
      <c r="M1579" s="32" t="n">
        <v>1322.5</v>
      </c>
      <c r="N1579" s="32" t="n">
        <v>5.83</v>
      </c>
      <c r="O1579" s="32" t="n"/>
    </row>
    <row r="1580">
      <c r="A1580" s="31" t="n">
        <v>36994</v>
      </c>
      <c r="B1580" s="32" t="n">
        <v>1325.3</v>
      </c>
      <c r="C1580" s="19">
        <f>IF(OR(B1580="",B1579=""),"",LN(B1580/B1579))</f>
        <v/>
      </c>
      <c r="D1580" s="16">
        <f>STDEV(C1561:C1580)*SQRT(252)</f>
        <v/>
      </c>
      <c r="E1580" s="32" t="n">
        <v>124.15</v>
      </c>
      <c r="F1580" s="19">
        <f>IF(OR(E1580="",E1579=""),"",LN(E1580/E1579))</f>
        <v/>
      </c>
      <c r="G1580" s="33" t="n">
        <v>8.276899999999999</v>
      </c>
      <c r="H1580" s="19">
        <f>IF(OR(G1580="",G1579=""),"",LN(G1580/G1579))</f>
        <v/>
      </c>
      <c r="I1580" s="32" t="n"/>
      <c r="J1580" s="32" t="n"/>
      <c r="K1580" s="32" t="n"/>
      <c r="L1580" s="32" t="n"/>
      <c r="M1580" s="32" t="n">
        <v>1325.1</v>
      </c>
      <c r="N1580" s="32" t="n">
        <v>5.83</v>
      </c>
      <c r="O1580" s="32" t="n"/>
    </row>
    <row r="1581">
      <c r="A1581" s="31" t="n">
        <v>36997</v>
      </c>
      <c r="B1581" s="32" t="n">
        <v>1330</v>
      </c>
      <c r="C1581" s="19">
        <f>IF(OR(B1581="",B1580=""),"",LN(B1581/B1580))</f>
        <v/>
      </c>
      <c r="D1581" s="16">
        <f>STDEV(C1562:C1581)*SQRT(252)</f>
        <v/>
      </c>
      <c r="E1581" s="32" t="n">
        <v>124.64</v>
      </c>
      <c r="F1581" s="19">
        <f>IF(OR(E1581="",E1580=""),"",LN(E1581/E1580))</f>
        <v/>
      </c>
      <c r="G1581" s="33" t="n">
        <v>8.276899999999999</v>
      </c>
      <c r="H1581" s="19">
        <f>IF(OR(G1581="",G1580=""),"",LN(G1581/G1580))</f>
        <v/>
      </c>
      <c r="I1581" s="32" t="n"/>
      <c r="J1581" s="32" t="n">
        <v>26.33</v>
      </c>
      <c r="K1581" s="32" t="n">
        <v>5.28</v>
      </c>
      <c r="L1581" s="32" t="n"/>
      <c r="M1581" s="32" t="n">
        <v>1322.8</v>
      </c>
      <c r="N1581" s="32" t="n">
        <v>5.83</v>
      </c>
      <c r="O1581" s="32" t="n"/>
    </row>
    <row r="1582">
      <c r="A1582" s="31" t="n">
        <v>36998</v>
      </c>
      <c r="B1582" s="32" t="n">
        <v>1325</v>
      </c>
      <c r="C1582" s="19">
        <f>IF(OR(B1582="",B1581=""),"",LN(B1582/B1581))</f>
        <v/>
      </c>
      <c r="D1582" s="16">
        <f>STDEV(C1563:C1582)*SQRT(252)</f>
        <v/>
      </c>
      <c r="E1582" s="32" t="n">
        <v>123.67</v>
      </c>
      <c r="F1582" s="19">
        <f>IF(OR(E1582="",E1581=""),"",LN(E1582/E1581))</f>
        <v/>
      </c>
      <c r="G1582" s="33" t="n">
        <v>8.2775</v>
      </c>
      <c r="H1582" s="19">
        <f>IF(OR(G1582="",G1581=""),"",LN(G1582/G1581))</f>
        <v/>
      </c>
      <c r="I1582" s="32" t="n"/>
      <c r="J1582" s="32" t="n">
        <v>25.61</v>
      </c>
      <c r="K1582" s="32" t="n">
        <v>5.21</v>
      </c>
      <c r="L1582" s="32" t="n"/>
      <c r="M1582" s="32" t="n">
        <v>1331.7</v>
      </c>
      <c r="N1582" s="32" t="n">
        <v>5.83</v>
      </c>
      <c r="O1582" s="32" t="n"/>
    </row>
    <row r="1583">
      <c r="A1583" s="31" t="n">
        <v>36999</v>
      </c>
      <c r="B1583" s="32" t="n">
        <v>1316</v>
      </c>
      <c r="C1583" s="19">
        <f>IF(OR(B1583="",B1582=""),"",LN(B1583/B1582))</f>
        <v/>
      </c>
      <c r="D1583" s="16">
        <f>STDEV(C1564:C1583)*SQRT(252)</f>
        <v/>
      </c>
      <c r="E1583" s="32" t="n">
        <v>122.35</v>
      </c>
      <c r="F1583" s="19">
        <f>IF(OR(E1583="",E1582=""),"",LN(E1583/E1582))</f>
        <v/>
      </c>
      <c r="G1583" s="33" t="n">
        <v>8.2775</v>
      </c>
      <c r="H1583" s="19">
        <f>IF(OR(G1583="",G1582=""),"",LN(G1583/G1582))</f>
        <v/>
      </c>
      <c r="I1583" s="32" t="n"/>
      <c r="J1583" s="32" t="n">
        <v>24.13</v>
      </c>
      <c r="K1583" s="32" t="n">
        <v>5.14</v>
      </c>
      <c r="L1583" s="32" t="n"/>
      <c r="M1583" s="32" t="n">
        <v>1324.2</v>
      </c>
      <c r="N1583" s="32" t="n">
        <v>5.83</v>
      </c>
      <c r="O1583" s="32" t="n"/>
    </row>
    <row r="1584">
      <c r="A1584" s="31" t="n">
        <v>37000</v>
      </c>
      <c r="B1584" s="32" t="n">
        <v>1299</v>
      </c>
      <c r="C1584" s="19">
        <f>IF(OR(B1584="",B1583=""),"",LN(B1584/B1583))</f>
        <v/>
      </c>
      <c r="D1584" s="16">
        <f>STDEV(C1565:C1584)*SQRT(252)</f>
        <v/>
      </c>
      <c r="E1584" s="32" t="n">
        <v>121.87</v>
      </c>
      <c r="F1584" s="19">
        <f>IF(OR(E1584="",E1583=""),"",LN(E1584/E1583))</f>
        <v/>
      </c>
      <c r="G1584" s="33" t="n">
        <v>8.2773</v>
      </c>
      <c r="H1584" s="19">
        <f>IF(OR(G1584="",G1583=""),"",LN(G1584/G1583))</f>
        <v/>
      </c>
      <c r="I1584" s="32" t="n"/>
      <c r="J1584" s="32" t="n">
        <v>24.16</v>
      </c>
      <c r="K1584" s="32" t="n">
        <v>5.27</v>
      </c>
      <c r="L1584" s="32" t="n"/>
      <c r="M1584" s="32" t="n">
        <v>1313.7</v>
      </c>
      <c r="N1584" s="32" t="n">
        <v>5.83</v>
      </c>
      <c r="O1584" s="32" t="n"/>
    </row>
    <row r="1585">
      <c r="A1585" s="31" t="n">
        <v>37001</v>
      </c>
      <c r="B1585" s="32" t="n">
        <v>1313.1</v>
      </c>
      <c r="C1585" s="19">
        <f>IF(OR(B1585="",B1584=""),"",LN(B1585/B1584))</f>
        <v/>
      </c>
      <c r="D1585" s="16">
        <f>STDEV(C1566:C1585)*SQRT(252)</f>
        <v/>
      </c>
      <c r="E1585" s="32" t="n">
        <v>122.52</v>
      </c>
      <c r="F1585" s="19">
        <f>IF(OR(E1585="",E1584=""),"",LN(E1585/E1584))</f>
        <v/>
      </c>
      <c r="G1585" s="33" t="n">
        <v>8.2775</v>
      </c>
      <c r="H1585" s="19">
        <f>IF(OR(G1585="",G1584=""),"",LN(G1585/G1584))</f>
        <v/>
      </c>
      <c r="I1585" s="32" t="n"/>
      <c r="J1585" s="32" t="n">
        <v>25.38</v>
      </c>
      <c r="K1585" s="32" t="n">
        <v>5.29</v>
      </c>
      <c r="L1585" s="32" t="n"/>
      <c r="M1585" s="32" t="n">
        <v>1298.6</v>
      </c>
      <c r="N1585" s="32" t="n">
        <v>5.83</v>
      </c>
      <c r="O1585" s="32" t="n"/>
    </row>
    <row r="1586">
      <c r="A1586" s="31" t="n">
        <v>37004</v>
      </c>
      <c r="B1586" s="32" t="n">
        <v>1314.5</v>
      </c>
      <c r="C1586" s="19">
        <f>IF(OR(B1586="",B1585=""),"",LN(B1586/B1585))</f>
        <v/>
      </c>
      <c r="D1586" s="16">
        <f>STDEV(C1567:C1586)*SQRT(252)</f>
        <v/>
      </c>
      <c r="E1586" s="32" t="n">
        <v>121.68</v>
      </c>
      <c r="F1586" s="19">
        <f>IF(OR(E1586="",E1585=""),"",LN(E1586/E1585))</f>
        <v/>
      </c>
      <c r="G1586" s="33" t="n">
        <v>8.276999999999999</v>
      </c>
      <c r="H1586" s="19">
        <f>IF(OR(G1586="",G1585=""),"",LN(G1586/G1585))</f>
        <v/>
      </c>
      <c r="I1586" s="32" t="n"/>
      <c r="J1586" s="32" t="n">
        <v>28.16</v>
      </c>
      <c r="K1586" s="32" t="n">
        <v>5.2</v>
      </c>
      <c r="L1586" s="32" t="n"/>
      <c r="M1586" s="32" t="n">
        <v>1309.2</v>
      </c>
      <c r="N1586" s="32" t="n">
        <v>5.83</v>
      </c>
      <c r="O1586" s="32" t="n"/>
    </row>
    <row r="1587">
      <c r="A1587" s="31" t="n">
        <v>37005</v>
      </c>
      <c r="B1587" s="32" t="n">
        <v>1307</v>
      </c>
      <c r="C1587" s="19">
        <f>IF(OR(B1587="",B1586=""),"",LN(B1587/B1586))</f>
        <v/>
      </c>
      <c r="D1587" s="16">
        <f>STDEV(C1568:C1587)*SQRT(252)</f>
        <v/>
      </c>
      <c r="E1587" s="32" t="n">
        <v>122.08</v>
      </c>
      <c r="F1587" s="19">
        <f>IF(OR(E1587="",E1586=""),"",LN(E1587/E1586))</f>
        <v/>
      </c>
      <c r="G1587" s="33" t="n">
        <v>8.276899999999999</v>
      </c>
      <c r="H1587" s="19">
        <f>IF(OR(G1587="",G1586=""),"",LN(G1587/G1586))</f>
        <v/>
      </c>
      <c r="I1587" s="32" t="n"/>
      <c r="J1587" s="32" t="n">
        <v>28.49</v>
      </c>
      <c r="K1587" s="32" t="n">
        <v>5.22</v>
      </c>
      <c r="L1587" s="32" t="n"/>
      <c r="M1587" s="32" t="n">
        <v>1314.5</v>
      </c>
      <c r="N1587" s="32" t="n">
        <v>5.83</v>
      </c>
      <c r="O1587" s="32" t="n"/>
    </row>
    <row r="1588">
      <c r="A1588" s="31" t="n">
        <v>37006</v>
      </c>
      <c r="B1588" s="32" t="n">
        <v>1307.9</v>
      </c>
      <c r="C1588" s="19">
        <f>IF(OR(B1588="",B1587=""),"",LN(B1588/B1587))</f>
        <v/>
      </c>
      <c r="D1588" s="16">
        <f>STDEV(C1569:C1588)*SQRT(252)</f>
        <v/>
      </c>
      <c r="E1588" s="32" t="n">
        <v>122.21</v>
      </c>
      <c r="F1588" s="19">
        <f>IF(OR(E1588="",E1587=""),"",LN(E1588/E1587))</f>
        <v/>
      </c>
      <c r="G1588" s="33" t="n">
        <v>8.2767</v>
      </c>
      <c r="H1588" s="19">
        <f>IF(OR(G1588="",G1587=""),"",LN(G1588/G1587))</f>
        <v/>
      </c>
      <c r="I1588" s="32" t="n"/>
      <c r="J1588" s="32" t="n">
        <v>27.4</v>
      </c>
      <c r="K1588" s="32" t="n">
        <v>5.28</v>
      </c>
      <c r="L1588" s="32" t="n"/>
      <c r="M1588" s="32" t="n">
        <v>1310.3</v>
      </c>
      <c r="N1588" s="32" t="n">
        <v>5.84</v>
      </c>
      <c r="O1588" s="32" t="n"/>
    </row>
    <row r="1589">
      <c r="A1589" s="31" t="n">
        <v>37007</v>
      </c>
      <c r="B1589" s="32" t="n">
        <v>1317</v>
      </c>
      <c r="C1589" s="19">
        <f>IF(OR(B1589="",B1588=""),"",LN(B1589/B1588))</f>
        <v/>
      </c>
      <c r="D1589" s="16">
        <f>STDEV(C1570:C1589)*SQRT(252)</f>
        <v/>
      </c>
      <c r="E1589" s="32" t="n">
        <v>123.13</v>
      </c>
      <c r="F1589" s="19">
        <f>IF(OR(E1589="",E1588=""),"",LN(E1589/E1588))</f>
        <v/>
      </c>
      <c r="G1589" s="33" t="n">
        <v>8.276899999999999</v>
      </c>
      <c r="H1589" s="19">
        <f>IF(OR(G1589="",G1588=""),"",LN(G1589/G1588))</f>
        <v/>
      </c>
      <c r="I1589" s="32" t="n"/>
      <c r="J1589" s="32" t="n">
        <v>25.96</v>
      </c>
      <c r="K1589" s="32" t="n">
        <v>5.2</v>
      </c>
      <c r="L1589" s="32" t="n"/>
      <c r="M1589" s="32" t="n">
        <v>1310.6</v>
      </c>
      <c r="N1589" s="32" t="n">
        <v>5.86</v>
      </c>
      <c r="O1589" s="32" t="n"/>
    </row>
    <row r="1590">
      <c r="A1590" s="31" t="n">
        <v>37008</v>
      </c>
      <c r="B1590" s="32" t="n">
        <v>1328</v>
      </c>
      <c r="C1590" s="19">
        <f>IF(OR(B1590="",B1589=""),"",LN(B1590/B1589))</f>
        <v/>
      </c>
      <c r="D1590" s="16">
        <f>STDEV(C1571:C1590)*SQRT(252)</f>
        <v/>
      </c>
      <c r="E1590" s="32" t="n">
        <v>123.76</v>
      </c>
      <c r="F1590" s="19">
        <f>IF(OR(E1590="",E1589=""),"",LN(E1590/E1589))</f>
        <v/>
      </c>
      <c r="G1590" s="33" t="n">
        <v>8.2773</v>
      </c>
      <c r="H1590" s="19">
        <f>IF(OR(G1590="",G1589=""),"",LN(G1590/G1589))</f>
        <v/>
      </c>
      <c r="I1590" s="32" t="n"/>
      <c r="J1590" s="32" t="n">
        <v>24.02</v>
      </c>
      <c r="K1590" s="32" t="n">
        <v>5.34</v>
      </c>
      <c r="L1590" s="32" t="n"/>
      <c r="M1590" s="32" t="n">
        <v>1309.8</v>
      </c>
      <c r="N1590" s="32" t="n">
        <v>5.89</v>
      </c>
      <c r="O1590" s="32" t="n"/>
    </row>
    <row r="1591">
      <c r="A1591" s="31" t="n">
        <v>37011</v>
      </c>
      <c r="B1591" s="32" t="n">
        <v>1319</v>
      </c>
      <c r="C1591" s="19">
        <f>IF(OR(B1591="",B1590=""),"",LN(B1591/B1590))</f>
        <v/>
      </c>
      <c r="D1591" s="16">
        <f>STDEV(C1572:C1591)*SQRT(252)</f>
        <v/>
      </c>
      <c r="E1591" s="32" t="n">
        <v>123.57</v>
      </c>
      <c r="F1591" s="19">
        <f>IF(OR(E1591="",E1590=""),"",LN(E1591/E1590))</f>
        <v/>
      </c>
      <c r="G1591" s="33" t="n">
        <v>8.2774</v>
      </c>
      <c r="H1591" s="19">
        <f>IF(OR(G1591="",G1590=""),"",LN(G1591/G1590))</f>
        <v/>
      </c>
      <c r="I1591" s="32" t="n"/>
      <c r="J1591" s="32" t="n">
        <v>25.48</v>
      </c>
      <c r="K1591" s="32" t="n">
        <v>5.35</v>
      </c>
      <c r="L1591" s="32" t="n"/>
      <c r="M1591" s="32" t="n">
        <v>1324.7</v>
      </c>
      <c r="N1591" s="32" t="n">
        <v>5.92</v>
      </c>
      <c r="O1591" s="32" t="n"/>
    </row>
    <row r="1592">
      <c r="A1592" s="31" t="n">
        <v>37012</v>
      </c>
      <c r="B1592" s="32" t="n">
        <v>1319</v>
      </c>
      <c r="C1592" s="19">
        <f>IF(OR(B1592="",B1591=""),"",LN(B1592/B1591))</f>
        <v/>
      </c>
      <c r="D1592" s="16">
        <f>STDEV(C1573:C1592)*SQRT(252)</f>
        <v/>
      </c>
      <c r="E1592" s="32" t="n">
        <v>121.92</v>
      </c>
      <c r="F1592" s="19">
        <f>IF(OR(E1592="",E1591=""),"",LN(E1592/E1591))</f>
        <v/>
      </c>
      <c r="G1592" s="33" t="n">
        <v>8.2774</v>
      </c>
      <c r="H1592" s="19">
        <f>IF(OR(G1592="",G1591=""),"",LN(G1592/G1591))</f>
        <v/>
      </c>
      <c r="I1592" s="32" t="n"/>
      <c r="J1592" s="32" t="n">
        <v>24.2</v>
      </c>
      <c r="K1592" s="32" t="n">
        <v>5.3</v>
      </c>
      <c r="L1592" s="32" t="n"/>
      <c r="M1592" s="32" t="n"/>
      <c r="N1592" s="32" t="n"/>
      <c r="O1592" s="32" t="n"/>
    </row>
    <row r="1593">
      <c r="A1593" s="31" t="n">
        <v>37013</v>
      </c>
      <c r="B1593" s="32" t="n">
        <v>1310</v>
      </c>
      <c r="C1593" s="19">
        <f>IF(OR(B1593="",B1592=""),"",LN(B1593/B1592))</f>
        <v/>
      </c>
      <c r="D1593" s="16">
        <f>STDEV(C1574:C1593)*SQRT(252)</f>
        <v/>
      </c>
      <c r="E1593" s="32" t="n">
        <v>121.72</v>
      </c>
      <c r="F1593" s="19">
        <f>IF(OR(E1593="",E1592=""),"",LN(E1593/E1592))</f>
        <v/>
      </c>
      <c r="G1593" s="33" t="n">
        <v>8.2774</v>
      </c>
      <c r="H1593" s="19">
        <f>IF(OR(G1593="",G1592=""),"",LN(G1593/G1592))</f>
        <v/>
      </c>
      <c r="I1593" s="32" t="n"/>
      <c r="J1593" s="32" t="n">
        <v>24.23</v>
      </c>
      <c r="K1593" s="32" t="n">
        <v>5.31</v>
      </c>
      <c r="L1593" s="32" t="n"/>
      <c r="M1593" s="32" t="n">
        <v>1321.1</v>
      </c>
      <c r="N1593" s="32" t="n">
        <v>5.9</v>
      </c>
      <c r="O1593" s="32" t="n"/>
    </row>
    <row r="1594">
      <c r="A1594" s="31" t="n">
        <v>37014</v>
      </c>
      <c r="B1594" s="32" t="n">
        <v>1296</v>
      </c>
      <c r="C1594" s="19">
        <f>IF(OR(B1594="",B1593=""),"",LN(B1594/B1593))</f>
        <v/>
      </c>
      <c r="D1594" s="16">
        <f>STDEV(C1575:C1594)*SQRT(252)</f>
        <v/>
      </c>
      <c r="E1594" s="32" t="n">
        <v>121.19</v>
      </c>
      <c r="F1594" s="19">
        <f>IF(OR(E1594="",E1593=""),"",LN(E1594/E1593))</f>
        <v/>
      </c>
      <c r="G1594" s="33" t="n">
        <v>8.2774</v>
      </c>
      <c r="H1594" s="19">
        <f>IF(OR(G1594="",G1593=""),"",LN(G1594/G1593))</f>
        <v/>
      </c>
      <c r="I1594" s="32" t="n"/>
      <c r="J1594" s="32" t="n">
        <v>25.78</v>
      </c>
      <c r="K1594" s="32" t="n">
        <v>5.22</v>
      </c>
      <c r="L1594" s="32" t="n"/>
      <c r="M1594" s="32" t="n">
        <v>1304.5</v>
      </c>
      <c r="N1594" s="32" t="n">
        <v>5.9</v>
      </c>
      <c r="O1594" s="32" t="n"/>
    </row>
    <row r="1595">
      <c r="A1595" s="31" t="n">
        <v>37015</v>
      </c>
      <c r="B1595" s="32" t="n">
        <v>1292.5</v>
      </c>
      <c r="C1595" s="19">
        <f>IF(OR(B1595="",B1594=""),"",LN(B1595/B1594))</f>
        <v/>
      </c>
      <c r="D1595" s="16">
        <f>STDEV(C1576:C1595)*SQRT(252)</f>
        <v/>
      </c>
      <c r="E1595" s="32" t="n">
        <v>121.05</v>
      </c>
      <c r="F1595" s="19">
        <f>IF(OR(E1595="",E1594=""),"",LN(E1595/E1594))</f>
        <v/>
      </c>
      <c r="G1595" s="33" t="n">
        <v>8.2774</v>
      </c>
      <c r="H1595" s="19">
        <f>IF(OR(G1595="",G1594=""),"",LN(G1595/G1594))</f>
        <v/>
      </c>
      <c r="I1595" s="32" t="n"/>
      <c r="J1595" s="32" t="n">
        <v>23.91</v>
      </c>
      <c r="K1595" s="32" t="n">
        <v>5.21</v>
      </c>
      <c r="L1595" s="32" t="n"/>
      <c r="M1595" s="32" t="n">
        <v>1295.3</v>
      </c>
      <c r="N1595" s="32" t="n">
        <v>5.89</v>
      </c>
      <c r="O1595" s="32" t="n"/>
    </row>
    <row r="1596">
      <c r="A1596" s="31" t="n">
        <v>37018</v>
      </c>
      <c r="B1596" s="32" t="n">
        <v>1297.1</v>
      </c>
      <c r="C1596" s="19">
        <f>IF(OR(B1596="",B1595=""),"",LN(B1596/B1595))</f>
        <v/>
      </c>
      <c r="D1596" s="16">
        <f>STDEV(C1577:C1596)*SQRT(252)</f>
        <v/>
      </c>
      <c r="E1596" s="32" t="n">
        <v>121.34</v>
      </c>
      <c r="F1596" s="19">
        <f>IF(OR(E1596="",E1595=""),"",LN(E1596/E1595))</f>
        <v/>
      </c>
      <c r="G1596" s="33" t="n">
        <v>8.2774</v>
      </c>
      <c r="H1596" s="19">
        <f>IF(OR(G1596="",G1595=""),"",LN(G1596/G1595))</f>
        <v/>
      </c>
      <c r="I1596" s="32" t="n"/>
      <c r="J1596" s="32" t="n">
        <v>24.86</v>
      </c>
      <c r="K1596" s="32" t="n">
        <v>5.21</v>
      </c>
      <c r="L1596" s="32" t="n"/>
      <c r="M1596" s="32" t="n">
        <v>1293.1</v>
      </c>
      <c r="N1596" s="32" t="n">
        <v>5.89</v>
      </c>
      <c r="O1596" s="32" t="n"/>
    </row>
    <row r="1597">
      <c r="A1597" s="31" t="n">
        <v>37019</v>
      </c>
      <c r="B1597" s="32" t="n">
        <v>1304</v>
      </c>
      <c r="C1597" s="19">
        <f>IF(OR(B1597="",B1596=""),"",LN(B1597/B1596))</f>
        <v/>
      </c>
      <c r="D1597" s="16">
        <f>STDEV(C1578:C1597)*SQRT(252)</f>
        <v/>
      </c>
      <c r="E1597" s="32" t="n">
        <v>121.66</v>
      </c>
      <c r="F1597" s="19">
        <f>IF(OR(E1597="",E1596=""),"",LN(E1597/E1596))</f>
        <v/>
      </c>
      <c r="G1597" s="33" t="n">
        <v>8.278499999999999</v>
      </c>
      <c r="H1597" s="19">
        <f>IF(OR(G1597="",G1596=""),"",LN(G1597/G1596))</f>
        <v/>
      </c>
      <c r="I1597" s="32" t="n"/>
      <c r="J1597" s="32" t="n">
        <v>24.44</v>
      </c>
      <c r="K1597" s="32" t="n">
        <v>5.24</v>
      </c>
      <c r="L1597" s="32" t="n"/>
      <c r="M1597" s="32" t="n">
        <v>1302.2</v>
      </c>
      <c r="N1597" s="32" t="n">
        <v>5.89</v>
      </c>
      <c r="O1597" s="32" t="n"/>
    </row>
    <row r="1598">
      <c r="A1598" s="31" t="n">
        <v>37020</v>
      </c>
      <c r="B1598" s="32" t="n">
        <v>1301.9</v>
      </c>
      <c r="C1598" s="19">
        <f>IF(OR(B1598="",B1597=""),"",LN(B1598/B1597))</f>
        <v/>
      </c>
      <c r="D1598" s="16">
        <f>STDEV(C1579:C1598)*SQRT(252)</f>
        <v/>
      </c>
      <c r="E1598" s="32" t="n">
        <v>122.25</v>
      </c>
      <c r="F1598" s="19">
        <f>IF(OR(E1598="",E1597=""),"",LN(E1598/E1597))</f>
        <v/>
      </c>
      <c r="G1598" s="33" t="n">
        <v>8.2775</v>
      </c>
      <c r="H1598" s="19">
        <f>IF(OR(G1598="",G1597=""),"",LN(G1598/G1597))</f>
        <v/>
      </c>
      <c r="I1598" s="32" t="n"/>
      <c r="J1598" s="32" t="n">
        <v>24.35</v>
      </c>
      <c r="K1598" s="32" t="n">
        <v>5.2</v>
      </c>
      <c r="L1598" s="32" t="n"/>
      <c r="M1598" s="32" t="n">
        <v>1298.1</v>
      </c>
      <c r="N1598" s="32" t="n">
        <v>5.89</v>
      </c>
      <c r="O1598" s="32" t="n"/>
    </row>
    <row r="1599">
      <c r="A1599" s="31" t="n">
        <v>37021</v>
      </c>
      <c r="B1599" s="32" t="n">
        <v>1307</v>
      </c>
      <c r="C1599" s="19">
        <f>IF(OR(B1599="",B1598=""),"",LN(B1599/B1598))</f>
        <v/>
      </c>
      <c r="D1599" s="16">
        <f>STDEV(C1580:C1599)*SQRT(252)</f>
        <v/>
      </c>
      <c r="E1599" s="32" t="n">
        <v>122.71</v>
      </c>
      <c r="F1599" s="19">
        <f>IF(OR(E1599="",E1598=""),"",LN(E1599/E1598))</f>
        <v/>
      </c>
      <c r="G1599" s="33" t="n">
        <v>8.277100000000001</v>
      </c>
      <c r="H1599" s="19">
        <f>IF(OR(G1599="",G1598=""),"",LN(G1599/G1598))</f>
        <v/>
      </c>
      <c r="I1599" s="32" t="n"/>
      <c r="J1599" s="32" t="n">
        <v>24</v>
      </c>
      <c r="K1599" s="32" t="n">
        <v>5.31</v>
      </c>
      <c r="L1599" s="32" t="n"/>
      <c r="M1599" s="32" t="n">
        <v>1303.6</v>
      </c>
      <c r="N1599" s="32" t="n">
        <v>5.89</v>
      </c>
      <c r="O1599" s="32" t="n"/>
    </row>
    <row r="1600">
      <c r="A1600" s="31" t="n">
        <v>37022</v>
      </c>
      <c r="B1600" s="32" t="n">
        <v>1298</v>
      </c>
      <c r="C1600" s="19">
        <f>IF(OR(B1600="",B1599=""),"",LN(B1600/B1599))</f>
        <v/>
      </c>
      <c r="D1600" s="16">
        <f>STDEV(C1581:C1600)*SQRT(252)</f>
        <v/>
      </c>
      <c r="E1600" s="32" t="n">
        <v>122.5</v>
      </c>
      <c r="F1600" s="19">
        <f>IF(OR(E1600="",E1599=""),"",LN(E1600/E1599))</f>
        <v/>
      </c>
      <c r="G1600" s="33" t="n">
        <v>8.277100000000001</v>
      </c>
      <c r="H1600" s="19">
        <f>IF(OR(G1600="",G1599=""),"",LN(G1600/G1599))</f>
        <v/>
      </c>
      <c r="I1600" s="32" t="n"/>
      <c r="J1600" s="32" t="n">
        <v>23.54</v>
      </c>
      <c r="K1600" s="32" t="n">
        <v>5.51</v>
      </c>
      <c r="L1600" s="32" t="n"/>
      <c r="M1600" s="32" t="n">
        <v>1306.2</v>
      </c>
      <c r="N1600" s="32" t="n">
        <v>5.89</v>
      </c>
      <c r="O1600" s="32" t="n"/>
    </row>
    <row r="1601">
      <c r="A1601" s="31" t="n">
        <v>37025</v>
      </c>
      <c r="B1601" s="32" t="n">
        <v>1298</v>
      </c>
      <c r="C1601" s="19">
        <f>IF(OR(B1601="",B1600=""),"",LN(B1601/B1600))</f>
        <v/>
      </c>
      <c r="D1601" s="16">
        <f>STDEV(C1582:C1601)*SQRT(252)</f>
        <v/>
      </c>
      <c r="E1601" s="32" t="n">
        <v>123.12</v>
      </c>
      <c r="F1601" s="19">
        <f>IF(OR(E1601="",E1600=""),"",LN(E1601/E1600))</f>
        <v/>
      </c>
      <c r="G1601" s="33" t="n">
        <v>8.277100000000001</v>
      </c>
      <c r="H1601" s="19">
        <f>IF(OR(G1601="",G1600=""),"",LN(G1601/G1600))</f>
        <v/>
      </c>
      <c r="I1601" s="32" t="n"/>
      <c r="J1601" s="32" t="n">
        <v>24.26</v>
      </c>
      <c r="K1601" s="32" t="n">
        <v>5.46</v>
      </c>
      <c r="L1601" s="32" t="n"/>
      <c r="M1601" s="32" t="n">
        <v>1301.7</v>
      </c>
      <c r="N1601" s="32" t="n">
        <v>5.89</v>
      </c>
      <c r="O1601" s="32" t="n"/>
    </row>
    <row r="1602">
      <c r="A1602" s="31" t="n">
        <v>37026</v>
      </c>
      <c r="B1602" s="32" t="n">
        <v>1303.7</v>
      </c>
      <c r="C1602" s="19">
        <f>IF(OR(B1602="",B1601=""),"",LN(B1602/B1601))</f>
        <v/>
      </c>
      <c r="D1602" s="16">
        <f>STDEV(C1583:C1602)*SQRT(252)</f>
        <v/>
      </c>
      <c r="E1602" s="32" t="n">
        <v>123.26</v>
      </c>
      <c r="F1602" s="19">
        <f>IF(OR(E1602="",E1601=""),"",LN(E1602/E1601))</f>
        <v/>
      </c>
      <c r="G1602" s="33" t="n">
        <v>8.270899999999999</v>
      </c>
      <c r="H1602" s="19">
        <f>IF(OR(G1602="",G1601=""),"",LN(G1602/G1601))</f>
        <v/>
      </c>
      <c r="I1602" s="32" t="n"/>
      <c r="J1602" s="32" t="n">
        <v>23.71</v>
      </c>
      <c r="K1602" s="32" t="n">
        <v>5.5</v>
      </c>
      <c r="L1602" s="32" t="n"/>
      <c r="M1602" s="32" t="n">
        <v>1297.4</v>
      </c>
      <c r="N1602" s="32" t="n">
        <v>5.89</v>
      </c>
      <c r="O1602" s="32" t="n"/>
    </row>
    <row r="1603">
      <c r="A1603" s="31" t="n">
        <v>37027</v>
      </c>
      <c r="B1603" s="32" t="n">
        <v>1310</v>
      </c>
      <c r="C1603" s="19">
        <f>IF(OR(B1603="",B1602=""),"",LN(B1603/B1602))</f>
        <v/>
      </c>
      <c r="D1603" s="16">
        <f>STDEV(C1584:C1603)*SQRT(252)</f>
        <v/>
      </c>
      <c r="E1603" s="32" t="n">
        <v>123.59</v>
      </c>
      <c r="F1603" s="19">
        <f>IF(OR(E1603="",E1602=""),"",LN(E1603/E1602))</f>
        <v/>
      </c>
      <c r="G1603" s="33" t="n">
        <v>8.276899999999999</v>
      </c>
      <c r="H1603" s="19">
        <f>IF(OR(G1603="",G1602=""),"",LN(G1603/G1602))</f>
        <v/>
      </c>
      <c r="I1603" s="32" t="n"/>
      <c r="J1603" s="32" t="n">
        <v>21.89</v>
      </c>
      <c r="K1603" s="32" t="n">
        <v>5.48</v>
      </c>
      <c r="L1603" s="32" t="n"/>
      <c r="M1603" s="32" t="n">
        <v>1304</v>
      </c>
      <c r="N1603" s="32" t="n">
        <v>5.88</v>
      </c>
      <c r="O1603" s="32" t="n"/>
    </row>
    <row r="1604">
      <c r="A1604" s="31" t="n">
        <v>37028</v>
      </c>
      <c r="B1604" s="32" t="n">
        <v>1302.1</v>
      </c>
      <c r="C1604" s="19">
        <f>IF(OR(B1604="",B1603=""),"",LN(B1604/B1603))</f>
        <v/>
      </c>
      <c r="D1604" s="16">
        <f>STDEV(C1585:C1604)*SQRT(252)</f>
        <v/>
      </c>
      <c r="E1604" s="32" t="n">
        <v>122.68</v>
      </c>
      <c r="F1604" s="19">
        <f>IF(OR(E1604="",E1603=""),"",LN(E1604/E1603))</f>
        <v/>
      </c>
      <c r="G1604" s="33" t="n">
        <v>8.2767</v>
      </c>
      <c r="H1604" s="19">
        <f>IF(OR(G1604="",G1603=""),"",LN(G1604/G1603))</f>
        <v/>
      </c>
      <c r="I1604" s="32" t="n"/>
      <c r="J1604" s="32" t="n">
        <v>21.47</v>
      </c>
      <c r="K1604" s="32" t="n">
        <v>5.46</v>
      </c>
      <c r="L1604" s="32" t="n"/>
      <c r="M1604" s="32" t="n">
        <v>1307.2</v>
      </c>
      <c r="N1604" s="32" t="n">
        <v>5.87</v>
      </c>
      <c r="O1604" s="32" t="n"/>
    </row>
    <row r="1605">
      <c r="A1605" s="31" t="n">
        <v>37029</v>
      </c>
      <c r="B1605" s="32" t="n">
        <v>1304.1</v>
      </c>
      <c r="C1605" s="19">
        <f>IF(OR(B1605="",B1604=""),"",LN(B1605/B1604))</f>
        <v/>
      </c>
      <c r="D1605" s="16">
        <f>STDEV(C1586:C1605)*SQRT(252)</f>
        <v/>
      </c>
      <c r="E1605" s="32" t="n">
        <v>123.67</v>
      </c>
      <c r="F1605" s="19">
        <f>IF(OR(E1605="",E1604=""),"",LN(E1605/E1604))</f>
        <v/>
      </c>
      <c r="G1605" s="33" t="n">
        <v>8.2768</v>
      </c>
      <c r="H1605" s="19">
        <f>IF(OR(G1605="",G1604=""),"",LN(G1605/G1604))</f>
        <v/>
      </c>
      <c r="I1605" s="32" t="n"/>
      <c r="J1605" s="32" t="n">
        <v>21.23</v>
      </c>
      <c r="K1605" s="32" t="n">
        <v>5.41</v>
      </c>
      <c r="L1605" s="32" t="n"/>
      <c r="M1605" s="32" t="n">
        <v>1302.5</v>
      </c>
      <c r="N1605" s="32" t="n">
        <v>5.85</v>
      </c>
      <c r="O1605" s="32" t="n"/>
    </row>
    <row r="1606">
      <c r="A1606" s="31" t="n">
        <v>37032</v>
      </c>
      <c r="B1606" s="32" t="n">
        <v>1303</v>
      </c>
      <c r="C1606" s="19">
        <f>IF(OR(B1606="",B1605=""),"",LN(B1606/B1605))</f>
        <v/>
      </c>
      <c r="D1606" s="16">
        <f>STDEV(C1587:C1606)*SQRT(252)</f>
        <v/>
      </c>
      <c r="E1606" s="32" t="n">
        <v>122.91</v>
      </c>
      <c r="F1606" s="19">
        <f>IF(OR(E1606="",E1605=""),"",LN(E1606/E1605))</f>
        <v/>
      </c>
      <c r="G1606" s="33" t="n">
        <v>8.277799999999999</v>
      </c>
      <c r="H1606" s="19">
        <f>IF(OR(G1606="",G1605=""),"",LN(G1606/G1605))</f>
        <v/>
      </c>
      <c r="I1606" s="32" t="n"/>
      <c r="J1606" s="32" t="n">
        <v>20.76</v>
      </c>
      <c r="K1606" s="32" t="n">
        <v>5.41</v>
      </c>
      <c r="L1606" s="32" t="n"/>
      <c r="M1606" s="32" t="n">
        <v>1299.2</v>
      </c>
      <c r="N1606" s="32" t="n">
        <v>5.83</v>
      </c>
      <c r="O1606" s="32" t="n"/>
    </row>
    <row r="1607">
      <c r="A1607" s="31" t="n">
        <v>37033</v>
      </c>
      <c r="B1607" s="32" t="n">
        <v>1305</v>
      </c>
      <c r="C1607" s="19">
        <f>IF(OR(B1607="",B1606=""),"",LN(B1607/B1606))</f>
        <v/>
      </c>
      <c r="D1607" s="16">
        <f>STDEV(C1588:C1607)*SQRT(252)</f>
        <v/>
      </c>
      <c r="E1607" s="32" t="n">
        <v>122.79</v>
      </c>
      <c r="F1607" s="19">
        <f>IF(OR(E1607="",E1606=""),"",LN(E1607/E1606))</f>
        <v/>
      </c>
      <c r="G1607" s="33" t="n">
        <v>8.2774</v>
      </c>
      <c r="H1607" s="19">
        <f>IF(OR(G1607="",G1606=""),"",LN(G1607/G1606))</f>
        <v/>
      </c>
      <c r="I1607" s="32" t="n"/>
      <c r="J1607" s="32" t="n">
        <v>21.35</v>
      </c>
      <c r="K1607" s="32" t="n">
        <v>5.42</v>
      </c>
      <c r="L1607" s="32" t="n"/>
      <c r="M1607" s="32" t="n">
        <v>1302.9</v>
      </c>
      <c r="N1607" s="32" t="n">
        <v>5.83</v>
      </c>
      <c r="O1607" s="32" t="n"/>
    </row>
    <row r="1608">
      <c r="A1608" s="31" t="n">
        <v>37034</v>
      </c>
      <c r="B1608" s="32" t="n">
        <v>1287</v>
      </c>
      <c r="C1608" s="19">
        <f>IF(OR(B1608="",B1607=""),"",LN(B1608/B1607))</f>
        <v/>
      </c>
      <c r="D1608" s="16">
        <f>STDEV(C1589:C1608)*SQRT(252)</f>
        <v/>
      </c>
      <c r="E1608" s="32" t="n">
        <v>120.39</v>
      </c>
      <c r="F1608" s="19">
        <f>IF(OR(E1608="",E1607=""),"",LN(E1608/E1607))</f>
        <v/>
      </c>
      <c r="G1608" s="33" t="n">
        <v>8.277100000000001</v>
      </c>
      <c r="H1608" s="19">
        <f>IF(OR(G1608="",G1607=""),"",LN(G1608/G1607))</f>
        <v/>
      </c>
      <c r="I1608" s="32" t="n"/>
      <c r="J1608" s="32" t="n">
        <v>22.08</v>
      </c>
      <c r="K1608" s="32" t="n">
        <v>5.41</v>
      </c>
      <c r="L1608" s="32" t="n"/>
      <c r="M1608" s="32" t="n">
        <v>1294.8</v>
      </c>
      <c r="N1608" s="32" t="n">
        <v>5.83</v>
      </c>
      <c r="O1608" s="32" t="n"/>
    </row>
    <row r="1609">
      <c r="A1609" s="31" t="n">
        <v>37035</v>
      </c>
      <c r="B1609" s="32" t="n">
        <v>1286</v>
      </c>
      <c r="C1609" s="19">
        <f>IF(OR(B1609="",B1608=""),"",LN(B1609/B1608))</f>
        <v/>
      </c>
      <c r="D1609" s="16">
        <f>STDEV(C1590:C1609)*SQRT(252)</f>
        <v/>
      </c>
      <c r="E1609" s="32" t="n">
        <v>120.15</v>
      </c>
      <c r="F1609" s="19">
        <f>IF(OR(E1609="",E1608=""),"",LN(E1609/E1608))</f>
        <v/>
      </c>
      <c r="G1609" s="33" t="n">
        <v>8.276999999999999</v>
      </c>
      <c r="H1609" s="19">
        <f>IF(OR(G1609="",G1608=""),"",LN(G1609/G1608))</f>
        <v/>
      </c>
      <c r="I1609" s="32" t="n"/>
      <c r="J1609" s="32" t="n">
        <v>20.57</v>
      </c>
      <c r="K1609" s="32" t="n">
        <v>5.52</v>
      </c>
      <c r="L1609" s="32" t="n"/>
      <c r="M1609" s="32" t="n">
        <v>1286.6</v>
      </c>
      <c r="N1609" s="32" t="n">
        <v>5.82</v>
      </c>
      <c r="O1609" s="32" t="n"/>
    </row>
    <row r="1610">
      <c r="A1610" s="31" t="n">
        <v>37036</v>
      </c>
      <c r="B1610" s="32" t="n">
        <v>1289.3</v>
      </c>
      <c r="C1610" s="19">
        <f>IF(OR(B1610="",B1609=""),"",LN(B1610/B1609))</f>
        <v/>
      </c>
      <c r="D1610" s="16">
        <f>STDEV(C1591:C1610)*SQRT(252)</f>
        <v/>
      </c>
      <c r="E1610" s="32" t="n">
        <v>120.75</v>
      </c>
      <c r="F1610" s="19">
        <f>IF(OR(E1610="",E1609=""),"",LN(E1610/E1609))</f>
        <v/>
      </c>
      <c r="G1610" s="33" t="n">
        <v>8.277100000000001</v>
      </c>
      <c r="H1610" s="19">
        <f>IF(OR(G1610="",G1609=""),"",LN(G1610/G1609))</f>
        <v/>
      </c>
      <c r="I1610" s="32" t="n"/>
      <c r="J1610" s="32" t="n">
        <v>20.6</v>
      </c>
      <c r="K1610" s="32" t="n">
        <v>5.52</v>
      </c>
      <c r="L1610" s="32" t="n"/>
      <c r="M1610" s="32" t="n">
        <v>1280.8</v>
      </c>
      <c r="N1610" s="32" t="n">
        <v>5.82</v>
      </c>
      <c r="O1610" s="32" t="n"/>
    </row>
    <row r="1611">
      <c r="A1611" s="31" t="n">
        <v>37040</v>
      </c>
      <c r="B1611" s="32" t="n">
        <v>1290</v>
      </c>
      <c r="C1611" s="19">
        <f>IF(OR(B1611="",B1610=""),"",LN(B1611/B1610))</f>
        <v/>
      </c>
      <c r="D1611" s="16">
        <f>STDEV(C1592:C1611)*SQRT(252)</f>
        <v/>
      </c>
      <c r="E1611" s="32" t="n">
        <v>120.1</v>
      </c>
      <c r="F1611" s="19">
        <f>IF(OR(E1611="",E1610=""),"",LN(E1611/E1610))</f>
        <v/>
      </c>
      <c r="G1611" s="33" t="n">
        <v>8.2768</v>
      </c>
      <c r="H1611" s="19">
        <f>IF(OR(G1611="",G1610=""),"",LN(G1611/G1610))</f>
        <v/>
      </c>
      <c r="I1611" s="32" t="n"/>
      <c r="J1611" s="32" t="n">
        <v>22.14</v>
      </c>
      <c r="K1611" s="32" t="n">
        <v>5.54</v>
      </c>
      <c r="L1611" s="32" t="n"/>
      <c r="M1611" s="32" t="n">
        <v>1295.3</v>
      </c>
      <c r="N1611" s="32" t="n">
        <v>5.8</v>
      </c>
      <c r="O1611" s="32" t="n"/>
    </row>
    <row r="1612">
      <c r="A1612" s="31" t="n">
        <v>37041</v>
      </c>
      <c r="B1612" s="32" t="n">
        <v>1290</v>
      </c>
      <c r="C1612" s="19">
        <f>IF(OR(B1612="",B1611=""),"",LN(B1612/B1611))</f>
        <v/>
      </c>
      <c r="D1612" s="16">
        <f>STDEV(C1593:C1612)*SQRT(252)</f>
        <v/>
      </c>
      <c r="E1612" s="32" t="n">
        <v>120.27</v>
      </c>
      <c r="F1612" s="19">
        <f>IF(OR(E1612="",E1611=""),"",LN(E1612/E1611))</f>
        <v/>
      </c>
      <c r="G1612" s="33" t="n">
        <v>8.277699999999999</v>
      </c>
      <c r="H1612" s="19">
        <f>IF(OR(G1612="",G1611=""),"",LN(G1612/G1611))</f>
        <v/>
      </c>
      <c r="I1612" s="32" t="n"/>
      <c r="J1612" s="32" t="n">
        <v>22.76</v>
      </c>
      <c r="K1612" s="32" t="n">
        <v>5.54</v>
      </c>
      <c r="L1612" s="32" t="n"/>
      <c r="M1612" s="32" t="n">
        <v>1294.1</v>
      </c>
      <c r="N1612" s="32" t="n">
        <v>5.78</v>
      </c>
      <c r="O1612" s="32" t="n"/>
    </row>
    <row r="1613">
      <c r="A1613" s="31" t="n">
        <v>37042</v>
      </c>
      <c r="B1613" s="32" t="n">
        <v>1282</v>
      </c>
      <c r="C1613" s="19">
        <f>IF(OR(B1613="",B1612=""),"",LN(B1613/B1612))</f>
        <v/>
      </c>
      <c r="D1613" s="16">
        <f>STDEV(C1594:C1613)*SQRT(252)</f>
        <v/>
      </c>
      <c r="E1613" s="32" t="n">
        <v>118.88</v>
      </c>
      <c r="F1613" s="19">
        <f>IF(OR(E1613="",E1612=""),"",LN(E1613/E1612))</f>
        <v/>
      </c>
      <c r="G1613" s="33" t="n">
        <v>8.276999999999999</v>
      </c>
      <c r="H1613" s="19">
        <f>IF(OR(G1613="",G1612=""),"",LN(G1613/G1612))</f>
        <v/>
      </c>
      <c r="I1613" s="32" t="n"/>
      <c r="J1613" s="32" t="n">
        <v>22.64</v>
      </c>
      <c r="K1613" s="32" t="n">
        <v>5.43</v>
      </c>
      <c r="L1613" s="32" t="n"/>
      <c r="M1613" s="32" t="n">
        <v>1292.9</v>
      </c>
      <c r="N1613" s="32" t="n">
        <v>5.77</v>
      </c>
      <c r="O1613" s="32" t="n"/>
    </row>
    <row r="1614">
      <c r="A1614" s="31" t="n">
        <v>37043</v>
      </c>
      <c r="B1614" s="32" t="n">
        <v>1286</v>
      </c>
      <c r="C1614" s="19">
        <f>IF(OR(B1614="",B1613=""),"",LN(B1614/B1613))</f>
        <v/>
      </c>
      <c r="D1614" s="16">
        <f>STDEV(C1595:C1614)*SQRT(252)</f>
        <v/>
      </c>
      <c r="E1614" s="32" t="n">
        <v>119.13</v>
      </c>
      <c r="F1614" s="19">
        <f>IF(OR(E1614="",E1613=""),"",LN(E1614/E1613))</f>
        <v/>
      </c>
      <c r="G1614" s="33" t="n">
        <v>8.277699999999999</v>
      </c>
      <c r="H1614" s="19">
        <f>IF(OR(G1614="",G1613=""),"",LN(G1614/G1613))</f>
        <v/>
      </c>
      <c r="I1614" s="32" t="n"/>
      <c r="J1614" s="32" t="n">
        <v>21.59</v>
      </c>
      <c r="K1614" s="32" t="n">
        <v>5.39</v>
      </c>
      <c r="L1614" s="32" t="n"/>
      <c r="M1614" s="32" t="n">
        <v>1286</v>
      </c>
      <c r="N1614" s="32" t="n">
        <v>5.76</v>
      </c>
      <c r="O1614" s="32" t="n"/>
    </row>
    <row r="1615">
      <c r="A1615" s="31" t="n">
        <v>37046</v>
      </c>
      <c r="B1615" s="32" t="n">
        <v>1285</v>
      </c>
      <c r="C1615" s="19">
        <f>IF(OR(B1615="",B1614=""),"",LN(B1615/B1614))</f>
        <v/>
      </c>
      <c r="D1615" s="16">
        <f>STDEV(C1596:C1615)*SQRT(252)</f>
        <v/>
      </c>
      <c r="E1615" s="32" t="n">
        <v>119.5</v>
      </c>
      <c r="F1615" s="19">
        <f>IF(OR(E1615="",E1614=""),"",LN(E1615/E1614))</f>
        <v/>
      </c>
      <c r="G1615" s="33" t="n">
        <v>8.276999999999999</v>
      </c>
      <c r="H1615" s="19">
        <f>IF(OR(G1615="",G1614=""),"",LN(G1615/G1614))</f>
        <v/>
      </c>
      <c r="I1615" s="32" t="n"/>
      <c r="J1615" s="32" t="n">
        <v>21.38</v>
      </c>
      <c r="K1615" s="32" t="n">
        <v>5.35</v>
      </c>
      <c r="L1615" s="32" t="n"/>
      <c r="M1615" s="32" t="n">
        <v>1282.2</v>
      </c>
      <c r="N1615" s="32" t="n">
        <v>5.74</v>
      </c>
      <c r="O1615" s="32" t="n"/>
    </row>
    <row r="1616">
      <c r="A1616" s="31" t="n">
        <v>37047</v>
      </c>
      <c r="B1616" s="32" t="n">
        <v>1287</v>
      </c>
      <c r="C1616" s="19">
        <f>IF(OR(B1616="",B1615=""),"",LN(B1616/B1615))</f>
        <v/>
      </c>
      <c r="D1616" s="16">
        <f>STDEV(C1597:C1616)*SQRT(252)</f>
        <v/>
      </c>
      <c r="E1616" s="32" t="n">
        <v>120.27</v>
      </c>
      <c r="F1616" s="19">
        <f>IF(OR(E1616="",E1615=""),"",LN(E1616/E1615))</f>
        <v/>
      </c>
      <c r="G1616" s="33" t="n">
        <v>8.276899999999999</v>
      </c>
      <c r="H1616" s="19">
        <f>IF(OR(G1616="",G1615=""),"",LN(G1616/G1615))</f>
        <v/>
      </c>
      <c r="I1616" s="32" t="n"/>
      <c r="J1616" s="32" t="n">
        <v>19.58</v>
      </c>
      <c r="K1616" s="32" t="n">
        <v>5.29</v>
      </c>
      <c r="L1616" s="32" t="n"/>
      <c r="M1616" s="32" t="n">
        <v>1285.3</v>
      </c>
      <c r="N1616" s="32" t="n">
        <v>5.74</v>
      </c>
      <c r="O1616" s="32" t="n"/>
    </row>
    <row r="1617">
      <c r="A1617" s="31" t="n">
        <v>37048</v>
      </c>
      <c r="B1617" s="32" t="n">
        <v>1286</v>
      </c>
      <c r="C1617" s="19">
        <f>IF(OR(B1617="",B1616=""),"",LN(B1617/B1616))</f>
        <v/>
      </c>
      <c r="D1617" s="16">
        <f>STDEV(C1598:C1617)*SQRT(252)</f>
        <v/>
      </c>
      <c r="E1617" s="32" t="n">
        <v>120.35</v>
      </c>
      <c r="F1617" s="19">
        <f>IF(OR(E1617="",E1616=""),"",LN(E1617/E1616))</f>
        <v/>
      </c>
      <c r="G1617" s="33" t="n">
        <v>8.277200000000001</v>
      </c>
      <c r="H1617" s="19">
        <f>IF(OR(G1617="",G1616=""),"",LN(G1617/G1616))</f>
        <v/>
      </c>
      <c r="I1617" s="32" t="n"/>
      <c r="J1617" s="32" t="n">
        <v>20.39</v>
      </c>
      <c r="K1617" s="32" t="n">
        <v>5.27</v>
      </c>
      <c r="L1617" s="32" t="n"/>
      <c r="M1617" s="32" t="n"/>
      <c r="N1617" s="32" t="n"/>
      <c r="O1617" s="32" t="n"/>
    </row>
    <row r="1618">
      <c r="A1618" s="31" t="n">
        <v>37049</v>
      </c>
      <c r="B1618" s="32" t="n">
        <v>1286</v>
      </c>
      <c r="C1618" s="19">
        <f>IF(OR(B1618="",B1617=""),"",LN(B1618/B1617))</f>
        <v/>
      </c>
      <c r="D1618" s="16">
        <f>STDEV(C1599:C1618)*SQRT(252)</f>
        <v/>
      </c>
      <c r="E1618" s="32" t="n">
        <v>119.91</v>
      </c>
      <c r="F1618" s="19">
        <f>IF(OR(E1618="",E1617=""),"",LN(E1618/E1617))</f>
        <v/>
      </c>
      <c r="G1618" s="33" t="n">
        <v>8.2767</v>
      </c>
      <c r="H1618" s="19">
        <f>IF(OR(G1618="",G1617=""),"",LN(G1618/G1617))</f>
        <v/>
      </c>
      <c r="I1618" s="32" t="n"/>
      <c r="J1618" s="32" t="n">
        <v>19.67</v>
      </c>
      <c r="K1618" s="32" t="n">
        <v>5.33</v>
      </c>
      <c r="L1618" s="32" t="n"/>
      <c r="M1618" s="32" t="n">
        <v>1285.9</v>
      </c>
      <c r="N1618" s="32" t="n">
        <v>5.74</v>
      </c>
      <c r="O1618" s="32" t="n"/>
    </row>
    <row r="1619">
      <c r="A1619" s="31" t="n">
        <v>37050</v>
      </c>
      <c r="B1619" s="32" t="n">
        <v>1286</v>
      </c>
      <c r="C1619" s="19">
        <f>IF(OR(B1619="",B1618=""),"",LN(B1619/B1618))</f>
        <v/>
      </c>
      <c r="D1619" s="16">
        <f>STDEV(C1600:C1619)*SQRT(252)</f>
        <v/>
      </c>
      <c r="E1619" s="32" t="n">
        <v>120.6</v>
      </c>
      <c r="F1619" s="19">
        <f>IF(OR(E1619="",E1618=""),"",LN(E1619/E1618))</f>
        <v/>
      </c>
      <c r="G1619" s="33" t="n">
        <v>8.2767</v>
      </c>
      <c r="H1619" s="19">
        <f>IF(OR(G1619="",G1618=""),"",LN(G1619/G1618))</f>
        <v/>
      </c>
      <c r="I1619" s="32" t="n"/>
      <c r="J1619" s="32" t="n">
        <v>19.92</v>
      </c>
      <c r="K1619" s="32" t="n">
        <v>5.38</v>
      </c>
      <c r="L1619" s="32" t="n"/>
      <c r="M1619" s="32" t="n">
        <v>1287.8</v>
      </c>
      <c r="N1619" s="32" t="n">
        <v>5.73</v>
      </c>
      <c r="O1619" s="32" t="n"/>
    </row>
    <row r="1620">
      <c r="A1620" s="31" t="n">
        <v>37053</v>
      </c>
      <c r="B1620" s="32" t="n">
        <v>1289</v>
      </c>
      <c r="C1620" s="19">
        <f>IF(OR(B1620="",B1619=""),"",LN(B1620/B1619))</f>
        <v/>
      </c>
      <c r="D1620" s="16">
        <f>STDEV(C1601:C1620)*SQRT(252)</f>
        <v/>
      </c>
      <c r="E1620" s="32" t="n">
        <v>122.02</v>
      </c>
      <c r="F1620" s="19">
        <f>IF(OR(E1620="",E1619=""),"",LN(E1620/E1619))</f>
        <v/>
      </c>
      <c r="G1620" s="33" t="n">
        <v>8.2767</v>
      </c>
      <c r="H1620" s="19">
        <f>IF(OR(G1620="",G1619=""),"",LN(G1620/G1619))</f>
        <v/>
      </c>
      <c r="I1620" s="32" t="n"/>
      <c r="J1620" s="32" t="n">
        <v>20.7</v>
      </c>
      <c r="K1620" s="32" t="n">
        <v>5.32</v>
      </c>
      <c r="L1620" s="32" t="n"/>
      <c r="M1620" s="32" t="n">
        <v>1285.8</v>
      </c>
      <c r="N1620" s="32" t="n">
        <v>5.73</v>
      </c>
      <c r="O1620" s="32" t="n"/>
    </row>
    <row r="1621">
      <c r="A1621" s="31" t="n">
        <v>37054</v>
      </c>
      <c r="B1621" s="32" t="n">
        <v>1291</v>
      </c>
      <c r="C1621" s="19">
        <f>IF(OR(B1621="",B1620=""),"",LN(B1621/B1620))</f>
        <v/>
      </c>
      <c r="D1621" s="16">
        <f>STDEV(C1602:C1621)*SQRT(252)</f>
        <v/>
      </c>
      <c r="E1621" s="32" t="n">
        <v>121.74</v>
      </c>
      <c r="F1621" s="19">
        <f>IF(OR(E1621="",E1620=""),"",LN(E1621/E1620))</f>
        <v/>
      </c>
      <c r="G1621" s="33" t="n">
        <v>8.277100000000001</v>
      </c>
      <c r="H1621" s="19">
        <f>IF(OR(G1621="",G1620=""),"",LN(G1621/G1620))</f>
        <v/>
      </c>
      <c r="I1621" s="32" t="n"/>
      <c r="J1621" s="32" t="n">
        <v>20.7</v>
      </c>
      <c r="K1621" s="32" t="n">
        <v>5.27</v>
      </c>
      <c r="L1621" s="32" t="n"/>
      <c r="M1621" s="32" t="n">
        <v>1289.6</v>
      </c>
      <c r="N1621" s="32" t="n">
        <v>5.7</v>
      </c>
      <c r="O1621" s="32" t="n"/>
    </row>
    <row r="1622">
      <c r="A1622" s="31" t="n">
        <v>37055</v>
      </c>
      <c r="B1622" s="32" t="n">
        <v>1293</v>
      </c>
      <c r="C1622" s="19">
        <f>IF(OR(B1622="",B1621=""),"",LN(B1622/B1621))</f>
        <v/>
      </c>
      <c r="D1622" s="16">
        <f>STDEV(C1603:C1622)*SQRT(252)</f>
        <v/>
      </c>
      <c r="E1622" s="32" t="n">
        <v>121.89</v>
      </c>
      <c r="F1622" s="19">
        <f>IF(OR(E1622="",E1621=""),"",LN(E1622/E1621))</f>
        <v/>
      </c>
      <c r="G1622" s="33" t="n">
        <v>8.277900000000001</v>
      </c>
      <c r="H1622" s="19">
        <f>IF(OR(G1622="",G1621=""),"",LN(G1622/G1621))</f>
        <v/>
      </c>
      <c r="I1622" s="32" t="n"/>
      <c r="J1622" s="32" t="n">
        <v>21.45</v>
      </c>
      <c r="K1622" s="32" t="n">
        <v>5.28</v>
      </c>
      <c r="L1622" s="32" t="n"/>
      <c r="M1622" s="32" t="n">
        <v>1290.3</v>
      </c>
      <c r="N1622" s="32" t="n">
        <v>5.67</v>
      </c>
      <c r="O1622" s="32" t="n"/>
    </row>
    <row r="1623">
      <c r="A1623" s="31" t="n">
        <v>37056</v>
      </c>
      <c r="B1623" s="32" t="n">
        <v>1293</v>
      </c>
      <c r="C1623" s="19">
        <f>IF(OR(B1623="",B1622=""),"",LN(B1623/B1622))</f>
        <v/>
      </c>
      <c r="D1623" s="16">
        <f>STDEV(C1604:C1623)*SQRT(252)</f>
        <v/>
      </c>
      <c r="E1623" s="32" t="n">
        <v>121.42</v>
      </c>
      <c r="F1623" s="19">
        <f>IF(OR(E1623="",E1622=""),"",LN(E1623/E1622))</f>
        <v/>
      </c>
      <c r="G1623" s="33" t="n">
        <v>8.2773</v>
      </c>
      <c r="H1623" s="19">
        <f>IF(OR(G1623="",G1622=""),"",LN(G1623/G1622))</f>
        <v/>
      </c>
      <c r="I1623" s="32" t="n"/>
      <c r="J1623" s="32" t="n">
        <v>23.12</v>
      </c>
      <c r="K1623" s="32" t="n">
        <v>5.26</v>
      </c>
      <c r="L1623" s="32" t="n"/>
      <c r="M1623" s="32" t="n">
        <v>1292.1</v>
      </c>
      <c r="N1623" s="32" t="n">
        <v>5.64</v>
      </c>
      <c r="O1623" s="32" t="n"/>
    </row>
    <row r="1624">
      <c r="A1624" s="31" t="n">
        <v>37057</v>
      </c>
      <c r="B1624" s="32" t="n">
        <v>1293</v>
      </c>
      <c r="C1624" s="19">
        <f>IF(OR(B1624="",B1623=""),"",LN(B1624/B1623))</f>
        <v/>
      </c>
      <c r="D1624" s="16">
        <f>STDEV(C1605:C1624)*SQRT(252)</f>
        <v/>
      </c>
      <c r="E1624" s="32" t="n">
        <v>122.97</v>
      </c>
      <c r="F1624" s="19">
        <f>IF(OR(E1624="",E1623=""),"",LN(E1624/E1623))</f>
        <v/>
      </c>
      <c r="G1624" s="33" t="n">
        <v>8.276999999999999</v>
      </c>
      <c r="H1624" s="19">
        <f>IF(OR(G1624="",G1623=""),"",LN(G1624/G1623))</f>
        <v/>
      </c>
      <c r="I1624" s="32" t="n"/>
      <c r="J1624" s="32" t="n">
        <v>22.81</v>
      </c>
      <c r="K1624" s="32" t="n">
        <v>5.27</v>
      </c>
      <c r="L1624" s="32" t="n"/>
      <c r="M1624" s="32" t="n">
        <v>1291.7</v>
      </c>
      <c r="N1624" s="32" t="n">
        <v>5.62</v>
      </c>
      <c r="O1624" s="32" t="n"/>
    </row>
    <row r="1625">
      <c r="A1625" s="31" t="n">
        <v>37060</v>
      </c>
      <c r="B1625" s="32" t="n">
        <v>1293</v>
      </c>
      <c r="C1625" s="19">
        <f>IF(OR(B1625="",B1624=""),"",LN(B1625/B1624))</f>
        <v/>
      </c>
      <c r="D1625" s="16">
        <f>STDEV(C1606:C1625)*SQRT(252)</f>
        <v/>
      </c>
      <c r="E1625" s="32" t="n">
        <v>123.2</v>
      </c>
      <c r="F1625" s="19">
        <f>IF(OR(E1625="",E1624=""),"",LN(E1625/E1624))</f>
        <v/>
      </c>
      <c r="G1625" s="33" t="n">
        <v>8.276999999999999</v>
      </c>
      <c r="H1625" s="19">
        <f>IF(OR(G1625="",G1624=""),"",LN(G1625/G1624))</f>
        <v/>
      </c>
      <c r="I1625" s="32" t="n"/>
      <c r="J1625" s="32" t="n">
        <v>23.17</v>
      </c>
      <c r="K1625" s="32" t="n">
        <v>5.27</v>
      </c>
      <c r="L1625" s="32" t="n"/>
      <c r="M1625" s="32" t="n">
        <v>1292</v>
      </c>
      <c r="N1625" s="32" t="n">
        <v>5.61</v>
      </c>
      <c r="O1625" s="32" t="n"/>
    </row>
    <row r="1626">
      <c r="A1626" s="31" t="n">
        <v>37061</v>
      </c>
      <c r="B1626" s="32" t="n">
        <v>1305</v>
      </c>
      <c r="C1626" s="19">
        <f>IF(OR(B1626="",B1625=""),"",LN(B1626/B1625))</f>
        <v/>
      </c>
      <c r="D1626" s="16">
        <f>STDEV(C1607:C1626)*SQRT(252)</f>
        <v/>
      </c>
      <c r="E1626" s="32" t="n">
        <v>122.97</v>
      </c>
      <c r="F1626" s="19">
        <f>IF(OR(E1626="",E1625=""),"",LN(E1626/E1625))</f>
        <v/>
      </c>
      <c r="G1626" s="33" t="n">
        <v>8.277900000000001</v>
      </c>
      <c r="H1626" s="19">
        <f>IF(OR(G1626="",G1625=""),"",LN(G1626/G1625))</f>
        <v/>
      </c>
      <c r="I1626" s="32" t="n"/>
      <c r="J1626" s="32" t="n">
        <v>22.34</v>
      </c>
      <c r="K1626" s="32" t="n">
        <v>5.26</v>
      </c>
      <c r="L1626" s="32" t="n"/>
      <c r="M1626" s="32" t="n">
        <v>1299.8</v>
      </c>
      <c r="N1626" s="32" t="n">
        <v>5.61</v>
      </c>
      <c r="O1626" s="32" t="n"/>
    </row>
    <row r="1627">
      <c r="A1627" s="31" t="n">
        <v>37062</v>
      </c>
      <c r="B1627" s="32" t="n">
        <v>1305</v>
      </c>
      <c r="C1627" s="19">
        <f>IF(OR(B1627="",B1626=""),"",LN(B1627/B1626))</f>
        <v/>
      </c>
      <c r="D1627" s="16">
        <f>STDEV(C1608:C1627)*SQRT(252)</f>
        <v/>
      </c>
      <c r="E1627" s="32" t="n">
        <v>123.3</v>
      </c>
      <c r="F1627" s="19">
        <f>IF(OR(E1627="",E1626=""),"",LN(E1627/E1626))</f>
        <v/>
      </c>
      <c r="G1627" s="33" t="n">
        <v>8.276999999999999</v>
      </c>
      <c r="H1627" s="19">
        <f>IF(OR(G1627="",G1626=""),"",LN(G1627/G1626))</f>
        <v/>
      </c>
      <c r="I1627" s="32" t="n"/>
      <c r="J1627" s="32" t="n">
        <v>21.71</v>
      </c>
      <c r="K1627" s="32" t="n">
        <v>5.24</v>
      </c>
      <c r="L1627" s="32" t="n"/>
      <c r="M1627" s="32" t="n">
        <v>1304.3</v>
      </c>
      <c r="N1627" s="32" t="n">
        <v>5.6</v>
      </c>
      <c r="O1627" s="32" t="n"/>
    </row>
    <row r="1628">
      <c r="A1628" s="31" t="n">
        <v>37063</v>
      </c>
      <c r="B1628" s="32" t="n">
        <v>1303</v>
      </c>
      <c r="C1628" s="19">
        <f>IF(OR(B1628="",B1627=""),"",LN(B1628/B1627))</f>
        <v/>
      </c>
      <c r="D1628" s="16">
        <f>STDEV(C1609:C1628)*SQRT(252)</f>
        <v/>
      </c>
      <c r="E1628" s="32" t="n">
        <v>124.4</v>
      </c>
      <c r="F1628" s="19">
        <f>IF(OR(E1628="",E1627=""),"",LN(E1628/E1627))</f>
        <v/>
      </c>
      <c r="G1628" s="33" t="n">
        <v>8.276899999999999</v>
      </c>
      <c r="H1628" s="19">
        <f>IF(OR(G1628="",G1627=""),"",LN(G1628/G1627))</f>
        <v/>
      </c>
      <c r="I1628" s="32" t="n"/>
      <c r="J1628" s="32" t="n">
        <v>19.38</v>
      </c>
      <c r="K1628" s="32" t="n">
        <v>5.22</v>
      </c>
      <c r="L1628" s="32" t="n"/>
      <c r="M1628" s="32" t="n">
        <v>1298</v>
      </c>
      <c r="N1628" s="32" t="n">
        <v>5.6</v>
      </c>
      <c r="O1628" s="32" t="n"/>
    </row>
    <row r="1629">
      <c r="A1629" s="31" t="n">
        <v>37064</v>
      </c>
      <c r="B1629" s="32" t="n">
        <v>1304</v>
      </c>
      <c r="C1629" s="19">
        <f>IF(OR(B1629="",B1628=""),"",LN(B1629/B1628))</f>
        <v/>
      </c>
      <c r="D1629" s="16">
        <f>STDEV(C1610:C1629)*SQRT(252)</f>
        <v/>
      </c>
      <c r="E1629" s="32" t="n">
        <v>124.25</v>
      </c>
      <c r="F1629" s="19">
        <f>IF(OR(E1629="",E1628=""),"",LN(E1629/E1628))</f>
        <v/>
      </c>
      <c r="G1629" s="33" t="n">
        <v>8.2767</v>
      </c>
      <c r="H1629" s="19">
        <f>IF(OR(G1629="",G1628=""),"",LN(G1629/G1628))</f>
        <v/>
      </c>
      <c r="I1629" s="32" t="n"/>
      <c r="J1629" s="32" t="n">
        <v>20.02</v>
      </c>
      <c r="K1629" s="32" t="n">
        <v>5.14</v>
      </c>
      <c r="L1629" s="32" t="n"/>
      <c r="M1629" s="32" t="n">
        <v>1301.9</v>
      </c>
      <c r="N1629" s="32" t="n">
        <v>5.6</v>
      </c>
      <c r="O1629" s="32" t="n"/>
    </row>
    <row r="1630">
      <c r="A1630" s="31" t="n">
        <v>37067</v>
      </c>
      <c r="B1630" s="32" t="n">
        <v>1303</v>
      </c>
      <c r="C1630" s="19">
        <f>IF(OR(B1630="",B1629=""),"",LN(B1630/B1629))</f>
        <v/>
      </c>
      <c r="D1630" s="16">
        <f>STDEV(C1611:C1630)*SQRT(252)</f>
        <v/>
      </c>
      <c r="E1630" s="32" t="n">
        <v>124.02</v>
      </c>
      <c r="F1630" s="19">
        <f>IF(OR(E1630="",E1629=""),"",LN(E1630/E1629))</f>
        <v/>
      </c>
      <c r="G1630" s="33" t="n">
        <v>8.2768</v>
      </c>
      <c r="H1630" s="19">
        <f>IF(OR(G1630="",G1629=""),"",LN(G1630/G1629))</f>
        <v/>
      </c>
      <c r="I1630" s="32" t="n"/>
      <c r="J1630" s="32" t="n">
        <v>20.67</v>
      </c>
      <c r="K1630" s="32" t="n">
        <v>5.16</v>
      </c>
      <c r="L1630" s="32" t="n"/>
      <c r="M1630" s="32" t="n">
        <v>1304.2</v>
      </c>
      <c r="N1630" s="32" t="n">
        <v>5.59</v>
      </c>
      <c r="O1630" s="32" t="n"/>
    </row>
    <row r="1631">
      <c r="A1631" s="31" t="n">
        <v>37068</v>
      </c>
      <c r="B1631" s="32" t="n">
        <v>1301</v>
      </c>
      <c r="C1631" s="19">
        <f>IF(OR(B1631="",B1630=""),"",LN(B1631/B1630))</f>
        <v/>
      </c>
      <c r="D1631" s="16">
        <f>STDEV(C1612:C1631)*SQRT(252)</f>
        <v/>
      </c>
      <c r="E1631" s="32" t="n">
        <v>123.82</v>
      </c>
      <c r="F1631" s="19">
        <f>IF(OR(E1631="",E1630=""),"",LN(E1631/E1630))</f>
        <v/>
      </c>
      <c r="G1631" s="33" t="n">
        <v>8.2768</v>
      </c>
      <c r="H1631" s="19">
        <f>IF(OR(G1631="",G1630=""),"",LN(G1631/G1630))</f>
        <v/>
      </c>
      <c r="I1631" s="32" t="n"/>
      <c r="J1631" s="32" t="n">
        <v>21.2</v>
      </c>
      <c r="K1631" s="32" t="n">
        <v>5.24</v>
      </c>
      <c r="L1631" s="32" t="n"/>
      <c r="M1631" s="32" t="n">
        <v>1302.9</v>
      </c>
      <c r="N1631" s="32" t="n">
        <v>5.58</v>
      </c>
      <c r="O1631" s="32" t="n"/>
    </row>
    <row r="1632">
      <c r="A1632" s="31" t="n">
        <v>37069</v>
      </c>
      <c r="B1632" s="32" t="n">
        <v>1300</v>
      </c>
      <c r="C1632" s="19">
        <f>IF(OR(B1632="",B1631=""),"",LN(B1632/B1631))</f>
        <v/>
      </c>
      <c r="D1632" s="16">
        <f>STDEV(C1613:C1632)*SQRT(252)</f>
        <v/>
      </c>
      <c r="E1632" s="32" t="n">
        <v>124.25</v>
      </c>
      <c r="F1632" s="19">
        <f>IF(OR(E1632="",E1631=""),"",LN(E1632/E1631))</f>
        <v/>
      </c>
      <c r="G1632" s="33" t="n">
        <v>8.2768</v>
      </c>
      <c r="H1632" s="19">
        <f>IF(OR(G1632="",G1631=""),"",LN(G1632/G1631))</f>
        <v/>
      </c>
      <c r="I1632" s="32" t="n"/>
      <c r="J1632" s="32" t="n">
        <v>20.88</v>
      </c>
      <c r="K1632" s="32" t="n">
        <v>5.26</v>
      </c>
      <c r="L1632" s="32" t="n"/>
      <c r="M1632" s="32" t="n">
        <v>1298.9</v>
      </c>
      <c r="N1632" s="32" t="n">
        <v>5.57</v>
      </c>
      <c r="O1632" s="32" t="n"/>
    </row>
    <row r="1633">
      <c r="A1633" s="31" t="n">
        <v>37070</v>
      </c>
      <c r="B1633" s="32" t="n">
        <v>1304</v>
      </c>
      <c r="C1633" s="19">
        <f>IF(OR(B1633="",B1632=""),"",LN(B1633/B1632))</f>
        <v/>
      </c>
      <c r="D1633" s="16">
        <f>STDEV(C1614:C1633)*SQRT(252)</f>
        <v/>
      </c>
      <c r="E1633" s="32" t="n">
        <v>124.63</v>
      </c>
      <c r="F1633" s="19">
        <f>IF(OR(E1633="",E1632=""),"",LN(E1633/E1632))</f>
        <v/>
      </c>
      <c r="G1633" s="33" t="n">
        <v>8.276999999999999</v>
      </c>
      <c r="H1633" s="19">
        <f>IF(OR(G1633="",G1632=""),"",LN(G1633/G1632))</f>
        <v/>
      </c>
      <c r="I1633" s="32" t="n"/>
      <c r="J1633" s="32" t="n">
        <v>20.01</v>
      </c>
      <c r="K1633" s="32" t="n">
        <v>5.35</v>
      </c>
      <c r="L1633" s="32" t="n"/>
      <c r="M1633" s="32" t="n">
        <v>1299.8</v>
      </c>
      <c r="N1633" s="32" t="n">
        <v>5.57</v>
      </c>
      <c r="O1633" s="32" t="n"/>
    </row>
    <row r="1634">
      <c r="A1634" s="31" t="n">
        <v>37071</v>
      </c>
      <c r="B1634" s="32" t="n">
        <v>1303</v>
      </c>
      <c r="C1634" s="19">
        <f>IF(OR(B1634="",B1633=""),"",LN(B1634/B1633))</f>
        <v/>
      </c>
      <c r="D1634" s="16">
        <f>STDEV(C1615:C1634)*SQRT(252)</f>
        <v/>
      </c>
      <c r="E1634" s="32" t="n">
        <v>124.73</v>
      </c>
      <c r="F1634" s="19">
        <f>IF(OR(E1634="",E1633=""),"",LN(E1634/E1633))</f>
        <v/>
      </c>
      <c r="G1634" s="33" t="n">
        <v>8.2767</v>
      </c>
      <c r="H1634" s="19">
        <f>IF(OR(G1634="",G1633=""),"",LN(G1634/G1633))</f>
        <v/>
      </c>
      <c r="I1634" s="32" t="n"/>
      <c r="J1634" s="32" t="n">
        <v>19.06</v>
      </c>
      <c r="K1634" s="32" t="n">
        <v>5.42</v>
      </c>
      <c r="L1634" s="32" t="n"/>
      <c r="M1634" s="32" t="n">
        <v>1302.3</v>
      </c>
      <c r="N1634" s="32" t="n">
        <v>5.57</v>
      </c>
      <c r="O1634" s="32" t="n"/>
    </row>
    <row r="1635">
      <c r="A1635" s="31" t="n">
        <v>37074</v>
      </c>
      <c r="B1635" s="32" t="n">
        <v>1303</v>
      </c>
      <c r="C1635" s="19">
        <f>IF(OR(B1635="",B1634=""),"",LN(B1635/B1634))</f>
        <v/>
      </c>
      <c r="D1635" s="16">
        <f>STDEV(C1616:C1635)*SQRT(252)</f>
        <v/>
      </c>
      <c r="E1635" s="32" t="n">
        <v>124.22</v>
      </c>
      <c r="F1635" s="19">
        <f>IF(OR(E1635="",E1634=""),"",LN(E1635/E1634))</f>
        <v/>
      </c>
      <c r="G1635" s="33" t="n">
        <v>8.276999999999999</v>
      </c>
      <c r="H1635" s="19">
        <f>IF(OR(G1635="",G1634=""),"",LN(G1635/G1634))</f>
        <v/>
      </c>
      <c r="I1635" s="32" t="n"/>
      <c r="J1635" s="32" t="n">
        <v>18.76</v>
      </c>
      <c r="K1635" s="32" t="n">
        <v>5.37</v>
      </c>
      <c r="L1635" s="32" t="n"/>
      <c r="M1635" s="32" t="n">
        <v>1300.7</v>
      </c>
      <c r="N1635" s="32" t="n">
        <v>5.56</v>
      </c>
      <c r="O1635" s="32" t="n"/>
    </row>
    <row r="1636">
      <c r="A1636" s="31" t="n">
        <v>37075</v>
      </c>
      <c r="B1636" s="32" t="n">
        <v>1295</v>
      </c>
      <c r="C1636" s="19">
        <f>IF(OR(B1636="",B1635=""),"",LN(B1636/B1635))</f>
        <v/>
      </c>
      <c r="D1636" s="16">
        <f>STDEV(C1617:C1636)*SQRT(252)</f>
        <v/>
      </c>
      <c r="E1636" s="32" t="n">
        <v>124.48</v>
      </c>
      <c r="F1636" s="19">
        <f>IF(OR(E1636="",E1635=""),"",LN(E1636/E1635))</f>
        <v/>
      </c>
      <c r="G1636" s="33" t="n">
        <v>8.2767</v>
      </c>
      <c r="H1636" s="19">
        <f>IF(OR(G1636="",G1635=""),"",LN(G1636/G1635))</f>
        <v/>
      </c>
      <c r="I1636" s="32" t="n"/>
      <c r="J1636" s="32" t="n">
        <v>18.92</v>
      </c>
      <c r="K1636" s="32" t="n">
        <v>5.41</v>
      </c>
      <c r="L1636" s="32" t="n"/>
      <c r="M1636" s="32" t="n">
        <v>1300.3</v>
      </c>
      <c r="N1636" s="32" t="n">
        <v>5.55</v>
      </c>
      <c r="O1636" s="32" t="n"/>
    </row>
    <row r="1637">
      <c r="A1637" s="31" t="n">
        <v>37077</v>
      </c>
      <c r="B1637" s="32" t="n">
        <v>1297</v>
      </c>
      <c r="C1637" s="19">
        <f>IF(OR(B1637="",B1636=""),"",LN(B1637/B1636))</f>
        <v/>
      </c>
      <c r="D1637" s="16">
        <f>STDEV(C1618:C1637)*SQRT(252)</f>
        <v/>
      </c>
      <c r="E1637" s="32" t="n">
        <v>125.77</v>
      </c>
      <c r="F1637" s="19">
        <f>IF(OR(E1637="",E1636=""),"",LN(E1637/E1636))</f>
        <v/>
      </c>
      <c r="G1637" s="33" t="n">
        <v>8.2767</v>
      </c>
      <c r="H1637" s="19">
        <f>IF(OR(G1637="",G1636=""),"",LN(G1637/G1636))</f>
        <v/>
      </c>
      <c r="I1637" s="32" t="n"/>
      <c r="J1637" s="32" t="n">
        <v>20.09</v>
      </c>
      <c r="K1637" s="32" t="n">
        <v>5.44</v>
      </c>
      <c r="L1637" s="32" t="n"/>
      <c r="M1637" s="32" t="n">
        <v>1295.5</v>
      </c>
      <c r="N1637" s="32" t="n">
        <v>5.5</v>
      </c>
      <c r="O1637" s="32" t="n"/>
    </row>
    <row r="1638">
      <c r="A1638" s="31" t="n">
        <v>37078</v>
      </c>
      <c r="B1638" s="32" t="n">
        <v>1299</v>
      </c>
      <c r="C1638" s="19">
        <f>IF(OR(B1638="",B1637=""),"",LN(B1638/B1637))</f>
        <v/>
      </c>
      <c r="D1638" s="16">
        <f>STDEV(C1619:C1638)*SQRT(252)</f>
        <v/>
      </c>
      <c r="E1638" s="32" t="n">
        <v>125.85</v>
      </c>
      <c r="F1638" s="19">
        <f>IF(OR(E1638="",E1637=""),"",LN(E1638/E1637))</f>
        <v/>
      </c>
      <c r="G1638" s="33" t="n">
        <v>8.2768</v>
      </c>
      <c r="H1638" s="19">
        <f>IF(OR(G1638="",G1637=""),"",LN(G1638/G1637))</f>
        <v/>
      </c>
      <c r="I1638" s="32" t="n"/>
      <c r="J1638" s="32" t="n">
        <v>21.63</v>
      </c>
      <c r="K1638" s="32" t="n">
        <v>5.41</v>
      </c>
      <c r="L1638" s="32" t="n"/>
      <c r="M1638" s="32" t="n">
        <v>1295</v>
      </c>
      <c r="N1638" s="32" t="n">
        <v>5.46</v>
      </c>
      <c r="O1638" s="32" t="n"/>
    </row>
    <row r="1639">
      <c r="A1639" s="31" t="n">
        <v>37081</v>
      </c>
      <c r="B1639" s="32" t="n">
        <v>1297</v>
      </c>
      <c r="C1639" s="19">
        <f>IF(OR(B1639="",B1638=""),"",LN(B1639/B1638))</f>
        <v/>
      </c>
      <c r="D1639" s="16">
        <f>STDEV(C1620:C1639)*SQRT(252)</f>
        <v/>
      </c>
      <c r="E1639" s="32" t="n">
        <v>125.43</v>
      </c>
      <c r="F1639" s="19">
        <f>IF(OR(E1639="",E1638=""),"",LN(E1639/E1638))</f>
        <v/>
      </c>
      <c r="G1639" s="33" t="n">
        <v>8.2767</v>
      </c>
      <c r="H1639" s="19">
        <f>IF(OR(G1639="",G1638=""),"",LN(G1639/G1638))</f>
        <v/>
      </c>
      <c r="I1639" s="32" t="n"/>
      <c r="J1639" s="32" t="n">
        <v>22.48</v>
      </c>
      <c r="K1639" s="32" t="n">
        <v>5.37</v>
      </c>
      <c r="L1639" s="32" t="n"/>
      <c r="M1639" s="32" t="n">
        <v>1295.5</v>
      </c>
      <c r="N1639" s="32" t="n">
        <v>5.44</v>
      </c>
      <c r="O1639" s="32" t="n"/>
    </row>
    <row r="1640">
      <c r="A1640" s="31" t="n">
        <v>37082</v>
      </c>
      <c r="B1640" s="32" t="n">
        <v>1300</v>
      </c>
      <c r="C1640" s="19">
        <f>IF(OR(B1640="",B1639=""),"",LN(B1640/B1639))</f>
        <v/>
      </c>
      <c r="D1640" s="16">
        <f>STDEV(C1621:C1640)*SQRT(252)</f>
        <v/>
      </c>
      <c r="E1640" s="32" t="n">
        <v>125.53</v>
      </c>
      <c r="F1640" s="19">
        <f>IF(OR(E1640="",E1639=""),"",LN(E1640/E1639))</f>
        <v/>
      </c>
      <c r="G1640" s="33" t="n">
        <v>8.276999999999999</v>
      </c>
      <c r="H1640" s="19">
        <f>IF(OR(G1640="",G1639=""),"",LN(G1640/G1639))</f>
        <v/>
      </c>
      <c r="I1640" s="32" t="n"/>
      <c r="J1640" s="32" t="n">
        <v>23.25</v>
      </c>
      <c r="K1640" s="32" t="n">
        <v>5.32</v>
      </c>
      <c r="L1640" s="32" t="n"/>
      <c r="M1640" s="32" t="n">
        <v>1296.6</v>
      </c>
      <c r="N1640" s="32" t="n">
        <v>5.43</v>
      </c>
      <c r="O1640" s="32" t="n"/>
    </row>
    <row r="1641">
      <c r="A1641" s="31" t="n">
        <v>37083</v>
      </c>
      <c r="B1641" s="32" t="n">
        <v>1309</v>
      </c>
      <c r="C1641" s="19">
        <f>IF(OR(B1641="",B1640=""),"",LN(B1641/B1640))</f>
        <v/>
      </c>
      <c r="D1641" s="16">
        <f>STDEV(C1622:C1641)*SQRT(252)</f>
        <v/>
      </c>
      <c r="E1641" s="32" t="n">
        <v>124.06</v>
      </c>
      <c r="F1641" s="19">
        <f>IF(OR(E1641="",E1640=""),"",LN(E1641/E1640))</f>
        <v/>
      </c>
      <c r="G1641" s="33" t="n">
        <v>8.276899999999999</v>
      </c>
      <c r="H1641" s="19">
        <f>IF(OR(G1641="",G1640=""),"",LN(G1641/G1640))</f>
        <v/>
      </c>
      <c r="I1641" s="32" t="n"/>
      <c r="J1641" s="32" t="n">
        <v>24.01</v>
      </c>
      <c r="K1641" s="32" t="n">
        <v>5.31</v>
      </c>
      <c r="L1641" s="32" t="n"/>
      <c r="M1641" s="32" t="n">
        <v>1297.7</v>
      </c>
      <c r="N1641" s="32" t="n">
        <v>5.41</v>
      </c>
      <c r="O1641" s="32" t="n"/>
    </row>
    <row r="1642">
      <c r="A1642" s="31" t="n">
        <v>37084</v>
      </c>
      <c r="B1642" s="32" t="n">
        <v>1301</v>
      </c>
      <c r="C1642" s="19">
        <f>IF(OR(B1642="",B1641=""),"",LN(B1642/B1641))</f>
        <v/>
      </c>
      <c r="D1642" s="16">
        <f>STDEV(C1623:C1642)*SQRT(252)</f>
        <v/>
      </c>
      <c r="E1642" s="32" t="n">
        <v>124.1</v>
      </c>
      <c r="F1642" s="19">
        <f>IF(OR(E1642="",E1641=""),"",LN(E1642/E1641))</f>
        <v/>
      </c>
      <c r="G1642" s="33" t="n">
        <v>8.276899999999999</v>
      </c>
      <c r="H1642" s="19">
        <f>IF(OR(G1642="",G1641=""),"",LN(G1642/G1641))</f>
        <v/>
      </c>
      <c r="I1642" s="32" t="n"/>
      <c r="J1642" s="32" t="n">
        <v>22.09</v>
      </c>
      <c r="K1642" s="32" t="n">
        <v>5.27</v>
      </c>
      <c r="L1642" s="32" t="n"/>
      <c r="M1642" s="32" t="n">
        <v>1307.4</v>
      </c>
      <c r="N1642" s="32" t="n">
        <v>5.38</v>
      </c>
      <c r="O1642" s="32" t="n"/>
    </row>
    <row r="1643">
      <c r="A1643" s="31" t="n">
        <v>37085</v>
      </c>
      <c r="B1643" s="32" t="n">
        <v>1308</v>
      </c>
      <c r="C1643" s="19">
        <f>IF(OR(B1643="",B1642=""),"",LN(B1643/B1642))</f>
        <v/>
      </c>
      <c r="D1643" s="16">
        <f>STDEV(C1624:C1643)*SQRT(252)</f>
        <v/>
      </c>
      <c r="E1643" s="32" t="n">
        <v>124.75</v>
      </c>
      <c r="F1643" s="19">
        <f>IF(OR(E1643="",E1642=""),"",LN(E1643/E1642))</f>
        <v/>
      </c>
      <c r="G1643" s="33" t="n">
        <v>8.2767</v>
      </c>
      <c r="H1643" s="19">
        <f>IF(OR(G1643="",G1642=""),"",LN(G1643/G1642))</f>
        <v/>
      </c>
      <c r="I1643" s="32" t="n"/>
      <c r="J1643" s="32" t="n">
        <v>21.14</v>
      </c>
      <c r="K1643" s="32" t="n">
        <v>5.27</v>
      </c>
      <c r="L1643" s="32" t="n"/>
      <c r="M1643" s="32" t="n">
        <v>1307.2</v>
      </c>
      <c r="N1643" s="32" t="n">
        <v>5.37</v>
      </c>
      <c r="O1643" s="32" t="n"/>
    </row>
    <row r="1644">
      <c r="A1644" s="31" t="n">
        <v>37088</v>
      </c>
      <c r="B1644" s="32" t="n">
        <v>1315</v>
      </c>
      <c r="C1644" s="19">
        <f>IF(OR(B1644="",B1643=""),"",LN(B1644/B1643))</f>
        <v/>
      </c>
      <c r="D1644" s="16">
        <f>STDEV(C1625:C1644)*SQRT(252)</f>
        <v/>
      </c>
      <c r="E1644" s="32" t="n">
        <v>125.44</v>
      </c>
      <c r="F1644" s="19">
        <f>IF(OR(E1644="",E1643=""),"",LN(E1644/E1643))</f>
        <v/>
      </c>
      <c r="G1644" s="33" t="n">
        <v>8.2767</v>
      </c>
      <c r="H1644" s="19">
        <f>IF(OR(G1644="",G1643=""),"",LN(G1644/G1643))</f>
        <v/>
      </c>
      <c r="I1644" s="32" t="n"/>
      <c r="J1644" s="32" t="n">
        <v>22.91</v>
      </c>
      <c r="K1644" s="32" t="n">
        <v>5.21</v>
      </c>
      <c r="L1644" s="32" t="n"/>
      <c r="M1644" s="32" t="n">
        <v>1304</v>
      </c>
      <c r="N1644" s="32" t="n">
        <v>5.35</v>
      </c>
      <c r="O1644" s="32" t="n"/>
    </row>
    <row r="1645">
      <c r="A1645" s="31" t="n">
        <v>37089</v>
      </c>
      <c r="B1645" s="32" t="n">
        <v>1316</v>
      </c>
      <c r="C1645" s="19">
        <f>IF(OR(B1645="",B1644=""),"",LN(B1645/B1644))</f>
        <v/>
      </c>
      <c r="D1645" s="16">
        <f>STDEV(C1626:C1645)*SQRT(252)</f>
        <v/>
      </c>
      <c r="E1645" s="32" t="n">
        <v>124.89</v>
      </c>
      <c r="F1645" s="19">
        <f>IF(OR(E1645="",E1644=""),"",LN(E1645/E1644))</f>
        <v/>
      </c>
      <c r="G1645" s="33" t="n">
        <v>8.276899999999999</v>
      </c>
      <c r="H1645" s="19">
        <f>IF(OR(G1645="",G1644=""),"",LN(G1645/G1644))</f>
        <v/>
      </c>
      <c r="I1645" s="32" t="n"/>
      <c r="J1645" s="32" t="n">
        <v>22.61</v>
      </c>
      <c r="K1645" s="32" t="n">
        <v>5.22</v>
      </c>
      <c r="L1645" s="32" t="n"/>
      <c r="M1645" s="32" t="n"/>
      <c r="N1645" s="32" t="n"/>
      <c r="O1645" s="32" t="n"/>
    </row>
    <row r="1646">
      <c r="A1646" s="31" t="n">
        <v>37090</v>
      </c>
      <c r="B1646" s="32" t="n">
        <v>1312</v>
      </c>
      <c r="C1646" s="19">
        <f>IF(OR(B1646="",B1645=""),"",LN(B1646/B1645))</f>
        <v/>
      </c>
      <c r="D1646" s="16">
        <f>STDEV(C1627:C1646)*SQRT(252)</f>
        <v/>
      </c>
      <c r="E1646" s="32" t="n">
        <v>124.35</v>
      </c>
      <c r="F1646" s="19">
        <f>IF(OR(E1646="",E1645=""),"",LN(E1646/E1645))</f>
        <v/>
      </c>
      <c r="G1646" s="33" t="n">
        <v>8.276999999999999</v>
      </c>
      <c r="H1646" s="19">
        <f>IF(OR(G1646="",G1645=""),"",LN(G1646/G1645))</f>
        <v/>
      </c>
      <c r="I1646" s="32" t="n"/>
      <c r="J1646" s="32" t="n">
        <v>23.6</v>
      </c>
      <c r="K1646" s="32" t="n">
        <v>5.12</v>
      </c>
      <c r="L1646" s="32" t="n"/>
      <c r="M1646" s="32" t="n">
        <v>1311.6</v>
      </c>
      <c r="N1646" s="32" t="n">
        <v>5.33</v>
      </c>
      <c r="O1646" s="32" t="n"/>
    </row>
    <row r="1647">
      <c r="A1647" s="31" t="n">
        <v>37091</v>
      </c>
      <c r="B1647" s="32" t="n">
        <v>1305</v>
      </c>
      <c r="C1647" s="19">
        <f>IF(OR(B1647="",B1646=""),"",LN(B1647/B1646))</f>
        <v/>
      </c>
      <c r="D1647" s="16">
        <f>STDEV(C1628:C1647)*SQRT(252)</f>
        <v/>
      </c>
      <c r="E1647" s="32" t="n">
        <v>123.61</v>
      </c>
      <c r="F1647" s="19">
        <f>IF(OR(E1647="",E1646=""),"",LN(E1647/E1646))</f>
        <v/>
      </c>
      <c r="G1647" s="33" t="n">
        <v>8.2768</v>
      </c>
      <c r="H1647" s="19">
        <f>IF(OR(G1647="",G1646=""),"",LN(G1647/G1646))</f>
        <v/>
      </c>
      <c r="I1647" s="32" t="n"/>
      <c r="J1647" s="32" t="n">
        <v>22.51</v>
      </c>
      <c r="K1647" s="32" t="n">
        <v>5.13</v>
      </c>
      <c r="L1647" s="32" t="n"/>
      <c r="M1647" s="32" t="n">
        <v>1310.1</v>
      </c>
      <c r="N1647" s="32" t="n">
        <v>5.29</v>
      </c>
      <c r="O1647" s="32" t="n"/>
    </row>
    <row r="1648">
      <c r="A1648" s="31" t="n">
        <v>37092</v>
      </c>
      <c r="B1648" s="32" t="n">
        <v>1305</v>
      </c>
      <c r="C1648" s="19">
        <f>IF(OR(B1648="",B1647=""),"",LN(B1648/B1647))</f>
        <v/>
      </c>
      <c r="D1648" s="16">
        <f>STDEV(C1629:C1648)*SQRT(252)</f>
        <v/>
      </c>
      <c r="E1648" s="32" t="n">
        <v>122.85</v>
      </c>
      <c r="F1648" s="19">
        <f>IF(OR(E1648="",E1647=""),"",LN(E1648/E1647))</f>
        <v/>
      </c>
      <c r="G1648" s="33" t="n">
        <v>8.2768</v>
      </c>
      <c r="H1648" s="19">
        <f>IF(OR(G1648="",G1647=""),"",LN(G1648/G1647))</f>
        <v/>
      </c>
      <c r="I1648" s="32" t="n"/>
      <c r="J1648" s="32" t="n">
        <v>22.34</v>
      </c>
      <c r="K1648" s="32" t="n">
        <v>5.15</v>
      </c>
      <c r="L1648" s="32" t="n"/>
      <c r="M1648" s="32" t="n">
        <v>1305.9</v>
      </c>
      <c r="N1648" s="32" t="n">
        <v>5.22</v>
      </c>
      <c r="O1648" s="32" t="n"/>
    </row>
    <row r="1649">
      <c r="A1649" s="31" t="n">
        <v>37095</v>
      </c>
      <c r="B1649" s="32" t="n">
        <v>1315</v>
      </c>
      <c r="C1649" s="19">
        <f>IF(OR(B1649="",B1648=""),"",LN(B1649/B1648))</f>
        <v/>
      </c>
      <c r="D1649" s="16">
        <f>STDEV(C1630:C1649)*SQRT(252)</f>
        <v/>
      </c>
      <c r="E1649" s="32" t="n">
        <v>124.19</v>
      </c>
      <c r="F1649" s="19">
        <f>IF(OR(E1649="",E1648=""),"",LN(E1649/E1648))</f>
        <v/>
      </c>
      <c r="G1649" s="33" t="n">
        <v>8.276999999999999</v>
      </c>
      <c r="H1649" s="19">
        <f>IF(OR(G1649="",G1648=""),"",LN(G1649/G1648))</f>
        <v/>
      </c>
      <c r="I1649" s="32" t="n"/>
      <c r="J1649" s="32" t="n">
        <v>23.74</v>
      </c>
      <c r="K1649" s="32" t="n">
        <v>5.13</v>
      </c>
      <c r="L1649" s="32" t="n"/>
      <c r="M1649" s="32" t="n">
        <v>1303.7</v>
      </c>
      <c r="N1649" s="32" t="n">
        <v>5.17</v>
      </c>
      <c r="O1649" s="32" t="n"/>
    </row>
    <row r="1650">
      <c r="A1650" s="31" t="n">
        <v>37096</v>
      </c>
      <c r="B1650" s="32" t="n">
        <v>1315</v>
      </c>
      <c r="C1650" s="19">
        <f>IF(OR(B1650="",B1649=""),"",LN(B1650/B1649))</f>
        <v/>
      </c>
      <c r="D1650" s="16">
        <f>STDEV(C1631:C1650)*SQRT(252)</f>
        <v/>
      </c>
      <c r="E1650" s="32" t="n">
        <v>124</v>
      </c>
      <c r="F1650" s="19">
        <f>IF(OR(E1650="",E1649=""),"",LN(E1650/E1649))</f>
        <v/>
      </c>
      <c r="G1650" s="33" t="n">
        <v>8.2773</v>
      </c>
      <c r="H1650" s="19">
        <f>IF(OR(G1650="",G1649=""),"",LN(G1650/G1649))</f>
        <v/>
      </c>
      <c r="I1650" s="32" t="n"/>
      <c r="J1650" s="32" t="n">
        <v>25.24</v>
      </c>
      <c r="K1650" s="32" t="n">
        <v>5.13</v>
      </c>
      <c r="L1650" s="32" t="n"/>
      <c r="M1650" s="32" t="n">
        <v>1308.6</v>
      </c>
      <c r="N1650" s="32" t="n">
        <v>5.16</v>
      </c>
      <c r="O1650" s="32" t="n"/>
    </row>
    <row r="1651">
      <c r="A1651" s="31" t="n">
        <v>37097</v>
      </c>
      <c r="B1651" s="32" t="n">
        <v>1310</v>
      </c>
      <c r="C1651" s="19">
        <f>IF(OR(B1651="",B1650=""),"",LN(B1651/B1650))</f>
        <v/>
      </c>
      <c r="D1651" s="16">
        <f>STDEV(C1632:C1651)*SQRT(252)</f>
        <v/>
      </c>
      <c r="E1651" s="32" t="n">
        <v>123.64</v>
      </c>
      <c r="F1651" s="19">
        <f>IF(OR(E1651="",E1650=""),"",LN(E1651/E1650))</f>
        <v/>
      </c>
      <c r="G1651" s="33" t="n">
        <v>8.276999999999999</v>
      </c>
      <c r="H1651" s="19">
        <f>IF(OR(G1651="",G1650=""),"",LN(G1651/G1650))</f>
        <v/>
      </c>
      <c r="I1651" s="32" t="n"/>
      <c r="J1651" s="32" t="n">
        <v>24</v>
      </c>
      <c r="K1651" s="32" t="n">
        <v>5.2</v>
      </c>
      <c r="L1651" s="32" t="n"/>
      <c r="M1651" s="32" t="n">
        <v>1312.1</v>
      </c>
      <c r="N1651" s="32" t="n">
        <v>5.14</v>
      </c>
      <c r="O1651" s="32" t="n"/>
    </row>
    <row r="1652">
      <c r="A1652" s="31" t="n">
        <v>37098</v>
      </c>
      <c r="B1652" s="32" t="n">
        <v>1300</v>
      </c>
      <c r="C1652" s="19">
        <f>IF(OR(B1652="",B1651=""),"",LN(B1652/B1651))</f>
        <v/>
      </c>
      <c r="D1652" s="16">
        <f>STDEV(C1633:C1652)*SQRT(252)</f>
        <v/>
      </c>
      <c r="E1652" s="32" t="n">
        <v>123.83</v>
      </c>
      <c r="F1652" s="19">
        <f>IF(OR(E1652="",E1651=""),"",LN(E1652/E1651))</f>
        <v/>
      </c>
      <c r="G1652" s="33" t="n">
        <v>8.277100000000001</v>
      </c>
      <c r="H1652" s="19">
        <f>IF(OR(G1652="",G1651=""),"",LN(G1652/G1651))</f>
        <v/>
      </c>
      <c r="I1652" s="32" t="n"/>
      <c r="J1652" s="32" t="n">
        <v>23.01</v>
      </c>
      <c r="K1652" s="32" t="n">
        <v>5.19</v>
      </c>
      <c r="L1652" s="32" t="n"/>
      <c r="M1652" s="32" t="n">
        <v>1308.7</v>
      </c>
      <c r="N1652" s="32" t="n">
        <v>5.12</v>
      </c>
      <c r="O1652" s="32" t="n"/>
    </row>
    <row r="1653">
      <c r="A1653" s="31" t="n">
        <v>37099</v>
      </c>
      <c r="B1653" s="32" t="n">
        <v>1300</v>
      </c>
      <c r="C1653" s="19">
        <f>IF(OR(B1653="",B1652=""),"",LN(B1653/B1652))</f>
        <v/>
      </c>
      <c r="D1653" s="16">
        <f>STDEV(C1634:C1653)*SQRT(252)</f>
        <v/>
      </c>
      <c r="E1653" s="32" t="n">
        <v>123.29</v>
      </c>
      <c r="F1653" s="19">
        <f>IF(OR(E1653="",E1652=""),"",LN(E1653/E1652))</f>
        <v/>
      </c>
      <c r="G1653" s="33" t="n">
        <v>8.276999999999999</v>
      </c>
      <c r="H1653" s="19">
        <f>IF(OR(G1653="",G1652=""),"",LN(G1653/G1652))</f>
        <v/>
      </c>
      <c r="I1653" s="32" t="n"/>
      <c r="J1653" s="32" t="n">
        <v>22</v>
      </c>
      <c r="K1653" s="32" t="n">
        <v>5.13</v>
      </c>
      <c r="L1653" s="32" t="n"/>
      <c r="M1653" s="32" t="n">
        <v>1302.2</v>
      </c>
      <c r="N1653" s="32" t="n">
        <v>5.11</v>
      </c>
      <c r="O1653" s="32" t="n"/>
    </row>
    <row r="1654">
      <c r="A1654" s="31" t="n">
        <v>37102</v>
      </c>
      <c r="B1654" s="32" t="n">
        <v>1305</v>
      </c>
      <c r="C1654" s="19">
        <f>IF(OR(B1654="",B1653=""),"",LN(B1654/B1653))</f>
        <v/>
      </c>
      <c r="D1654" s="16">
        <f>STDEV(C1635:C1654)*SQRT(252)</f>
        <v/>
      </c>
      <c r="E1654" s="32" t="n">
        <v>125.18</v>
      </c>
      <c r="F1654" s="19">
        <f>IF(OR(E1654="",E1653=""),"",LN(E1654/E1653))</f>
        <v/>
      </c>
      <c r="G1654" s="33" t="n">
        <v>8.2767</v>
      </c>
      <c r="H1654" s="19">
        <f>IF(OR(G1654="",G1653=""),"",LN(G1654/G1653))</f>
        <v/>
      </c>
      <c r="I1654" s="32" t="n"/>
      <c r="J1654" s="32" t="n">
        <v>22.69</v>
      </c>
      <c r="K1654" s="32" t="n">
        <v>5.11</v>
      </c>
      <c r="L1654" s="32" t="n"/>
      <c r="M1654" s="32" t="n">
        <v>1301.1</v>
      </c>
      <c r="N1654" s="32" t="n">
        <v>5.11</v>
      </c>
      <c r="O1654" s="32" t="n"/>
    </row>
    <row r="1655">
      <c r="A1655" s="31" t="n">
        <v>37103</v>
      </c>
      <c r="B1655" s="32" t="n">
        <v>1303</v>
      </c>
      <c r="C1655" s="19">
        <f>IF(OR(B1655="",B1654=""),"",LN(B1655/B1654))</f>
        <v/>
      </c>
      <c r="D1655" s="16">
        <f>STDEV(C1636:C1655)*SQRT(252)</f>
        <v/>
      </c>
      <c r="E1655" s="32" t="n">
        <v>125</v>
      </c>
      <c r="F1655" s="19">
        <f>IF(OR(E1655="",E1654=""),"",LN(E1655/E1654))</f>
        <v/>
      </c>
      <c r="G1655" s="33" t="n">
        <v>8.276999999999999</v>
      </c>
      <c r="H1655" s="19">
        <f>IF(OR(G1655="",G1654=""),"",LN(G1655/G1654))</f>
        <v/>
      </c>
      <c r="I1655" s="32" t="n"/>
      <c r="J1655" s="32" t="n">
        <v>21.62</v>
      </c>
      <c r="K1655" s="32" t="n">
        <v>5.07</v>
      </c>
      <c r="L1655" s="32" t="n"/>
      <c r="M1655" s="32" t="n">
        <v>1301.4</v>
      </c>
      <c r="N1655" s="32" t="n">
        <v>5.14</v>
      </c>
      <c r="O1655" s="32" t="n"/>
    </row>
    <row r="1656">
      <c r="A1656" s="31" t="n">
        <v>37104</v>
      </c>
      <c r="B1656" s="32" t="n">
        <v>1297</v>
      </c>
      <c r="C1656" s="19">
        <f>IF(OR(B1656="",B1655=""),"",LN(B1656/B1655))</f>
        <v/>
      </c>
      <c r="D1656" s="16">
        <f>STDEV(C1637:C1656)*SQRT(252)</f>
        <v/>
      </c>
      <c r="E1656" s="32" t="n">
        <v>124.87</v>
      </c>
      <c r="F1656" s="19">
        <f>IF(OR(E1656="",E1655=""),"",LN(E1656/E1655))</f>
        <v/>
      </c>
      <c r="G1656" s="33" t="n">
        <v>8.276899999999999</v>
      </c>
      <c r="H1656" s="19">
        <f>IF(OR(G1656="",G1655=""),"",LN(G1656/G1655))</f>
        <v/>
      </c>
      <c r="I1656" s="32" t="n"/>
      <c r="J1656" s="32" t="n">
        <v>20.56</v>
      </c>
      <c r="K1656" s="32" t="n">
        <v>5.11</v>
      </c>
      <c r="L1656" s="32" t="n"/>
      <c r="M1656" s="32" t="n">
        <v>1302.5</v>
      </c>
      <c r="N1656" s="32" t="n">
        <v>5.13</v>
      </c>
      <c r="O1656" s="32" t="n"/>
    </row>
    <row r="1657">
      <c r="A1657" s="31" t="n">
        <v>37105</v>
      </c>
      <c r="B1657" s="32" t="n">
        <v>1289</v>
      </c>
      <c r="C1657" s="19">
        <f>IF(OR(B1657="",B1656=""),"",LN(B1657/B1656))</f>
        <v/>
      </c>
      <c r="D1657" s="16">
        <f>STDEV(C1638:C1657)*SQRT(252)</f>
        <v/>
      </c>
      <c r="E1657" s="32" t="n">
        <v>123.72</v>
      </c>
      <c r="F1657" s="19">
        <f>IF(OR(E1657="",E1656=""),"",LN(E1657/E1656))</f>
        <v/>
      </c>
      <c r="G1657" s="33" t="n">
        <v>8.2768</v>
      </c>
      <c r="H1657" s="19">
        <f>IF(OR(G1657="",G1656=""),"",LN(G1657/G1656))</f>
        <v/>
      </c>
      <c r="I1657" s="32" t="n"/>
      <c r="J1657" s="32" t="n">
        <v>20.09</v>
      </c>
      <c r="K1657" s="32" t="n">
        <v>5.17</v>
      </c>
      <c r="L1657" s="32" t="n"/>
      <c r="M1657" s="32" t="n">
        <v>1297.7</v>
      </c>
      <c r="N1657" s="32" t="n">
        <v>5.12</v>
      </c>
      <c r="O1657" s="32" t="n"/>
    </row>
    <row r="1658">
      <c r="A1658" s="31" t="n">
        <v>37106</v>
      </c>
      <c r="B1658" s="32" t="n">
        <v>1287</v>
      </c>
      <c r="C1658" s="19">
        <f>IF(OR(B1658="",B1657=""),"",LN(B1658/B1657))</f>
        <v/>
      </c>
      <c r="D1658" s="16">
        <f>STDEV(C1639:C1658)*SQRT(252)</f>
        <v/>
      </c>
      <c r="E1658" s="32" t="n">
        <v>123.46</v>
      </c>
      <c r="F1658" s="19">
        <f>IF(OR(E1658="",E1657=""),"",LN(E1658/E1657))</f>
        <v/>
      </c>
      <c r="G1658" s="33" t="n">
        <v>8.2768</v>
      </c>
      <c r="H1658" s="19">
        <f>IF(OR(G1658="",G1657=""),"",LN(G1658/G1657))</f>
        <v/>
      </c>
      <c r="I1658" s="32" t="n"/>
      <c r="J1658" s="32" t="n">
        <v>19.89</v>
      </c>
      <c r="K1658" s="32" t="n">
        <v>5.2</v>
      </c>
      <c r="L1658" s="32" t="n"/>
      <c r="M1658" s="32" t="n">
        <v>1291.3</v>
      </c>
      <c r="N1658" s="32" t="n">
        <v>5.11</v>
      </c>
      <c r="O1658" s="32" t="n"/>
    </row>
    <row r="1659">
      <c r="A1659" s="31" t="n">
        <v>37109</v>
      </c>
      <c r="B1659" s="32" t="n">
        <v>1294</v>
      </c>
      <c r="C1659" s="19">
        <f>IF(OR(B1659="",B1658=""),"",LN(B1659/B1658))</f>
        <v/>
      </c>
      <c r="D1659" s="16">
        <f>STDEV(C1640:C1659)*SQRT(252)</f>
        <v/>
      </c>
      <c r="E1659" s="32" t="n">
        <v>123.85</v>
      </c>
      <c r="F1659" s="19">
        <f>IF(OR(E1659="",E1658=""),"",LN(E1659/E1658))</f>
        <v/>
      </c>
      <c r="G1659" s="33" t="n">
        <v>8.276999999999999</v>
      </c>
      <c r="H1659" s="19">
        <f>IF(OR(G1659="",G1658=""),"",LN(G1659/G1658))</f>
        <v/>
      </c>
      <c r="I1659" s="32" t="n"/>
      <c r="J1659" s="32" t="n">
        <v>21.89</v>
      </c>
      <c r="K1659" s="32" t="n">
        <v>5.19</v>
      </c>
      <c r="L1659" s="32" t="n"/>
      <c r="M1659" s="32" t="n">
        <v>1283.8</v>
      </c>
      <c r="N1659" s="32" t="n">
        <v>5.1</v>
      </c>
      <c r="O1659" s="32" t="n"/>
    </row>
    <row r="1660">
      <c r="A1660" s="31" t="n">
        <v>37110</v>
      </c>
      <c r="B1660" s="32" t="n">
        <v>1290</v>
      </c>
      <c r="C1660" s="19">
        <f>IF(OR(B1660="",B1659=""),"",LN(B1660/B1659))</f>
        <v/>
      </c>
      <c r="D1660" s="16">
        <f>STDEV(C1641:C1660)*SQRT(252)</f>
        <v/>
      </c>
      <c r="E1660" s="32" t="n">
        <v>123.83</v>
      </c>
      <c r="F1660" s="19">
        <f>IF(OR(E1660="",E1659=""),"",LN(E1660/E1659))</f>
        <v/>
      </c>
      <c r="G1660" s="33" t="n">
        <v>8.277200000000001</v>
      </c>
      <c r="H1660" s="19">
        <f>IF(OR(G1660="",G1659=""),"",LN(G1660/G1659))</f>
        <v/>
      </c>
      <c r="I1660" s="32" t="n"/>
      <c r="J1660" s="32" t="n">
        <v>21.01</v>
      </c>
      <c r="K1660" s="32" t="n">
        <v>5.2</v>
      </c>
      <c r="L1660" s="32" t="n"/>
      <c r="M1660" s="32" t="n">
        <v>1287.5</v>
      </c>
      <c r="N1660" s="32" t="n">
        <v>5.1</v>
      </c>
      <c r="O1660" s="32" t="n"/>
    </row>
    <row r="1661">
      <c r="A1661" s="31" t="n">
        <v>37111</v>
      </c>
      <c r="B1661" s="32" t="n">
        <v>1285</v>
      </c>
      <c r="C1661" s="19">
        <f>IF(OR(B1661="",B1660=""),"",LN(B1661/B1660))</f>
        <v/>
      </c>
      <c r="D1661" s="16">
        <f>STDEV(C1642:C1661)*SQRT(252)</f>
        <v/>
      </c>
      <c r="E1661" s="32" t="n">
        <v>123.2</v>
      </c>
      <c r="F1661" s="19">
        <f>IF(OR(E1661="",E1660=""),"",LN(E1661/E1660))</f>
        <v/>
      </c>
      <c r="G1661" s="33" t="n">
        <v>8.2773</v>
      </c>
      <c r="H1661" s="19">
        <f>IF(OR(G1661="",G1660=""),"",LN(G1661/G1660))</f>
        <v/>
      </c>
      <c r="I1661" s="32" t="n"/>
      <c r="J1661" s="32" t="n">
        <v>22.32</v>
      </c>
      <c r="K1661" s="32" t="n">
        <v>4.99</v>
      </c>
      <c r="L1661" s="32" t="n"/>
      <c r="M1661" s="32" t="n">
        <v>1288.6</v>
      </c>
      <c r="N1661" s="32" t="n">
        <v>5.1</v>
      </c>
      <c r="O1661" s="32" t="n"/>
    </row>
    <row r="1662">
      <c r="A1662" s="31" t="n">
        <v>37112</v>
      </c>
      <c r="B1662" s="32" t="n">
        <v>1289</v>
      </c>
      <c r="C1662" s="19">
        <f>IF(OR(B1662="",B1661=""),"",LN(B1662/B1661))</f>
        <v/>
      </c>
      <c r="D1662" s="16">
        <f>STDEV(C1643:C1662)*SQRT(252)</f>
        <v/>
      </c>
      <c r="E1662" s="32" t="n">
        <v>123.03</v>
      </c>
      <c r="F1662" s="19">
        <f>IF(OR(E1662="",E1661=""),"",LN(E1662/E1661))</f>
        <v/>
      </c>
      <c r="G1662" s="33" t="n">
        <v>8.2773</v>
      </c>
      <c r="H1662" s="19">
        <f>IF(OR(G1662="",G1661=""),"",LN(G1662/G1661))</f>
        <v/>
      </c>
      <c r="I1662" s="32" t="n"/>
      <c r="J1662" s="32" t="n">
        <v>21.75</v>
      </c>
      <c r="K1662" s="32" t="n">
        <v>5.04</v>
      </c>
      <c r="L1662" s="32" t="n"/>
      <c r="M1662" s="32" t="n">
        <v>1285.7</v>
      </c>
      <c r="N1662" s="32" t="n">
        <v>5</v>
      </c>
      <c r="O1662" s="32" t="n"/>
    </row>
    <row r="1663">
      <c r="A1663" s="31" t="n">
        <v>37113</v>
      </c>
      <c r="B1663" s="32" t="n">
        <v>1284</v>
      </c>
      <c r="C1663" s="19">
        <f>IF(OR(B1663="",B1662=""),"",LN(B1663/B1662))</f>
        <v/>
      </c>
      <c r="D1663" s="16">
        <f>STDEV(C1644:C1663)*SQRT(252)</f>
        <v/>
      </c>
      <c r="E1663" s="32" t="n">
        <v>121.97</v>
      </c>
      <c r="F1663" s="19">
        <f>IF(OR(E1663="",E1662=""),"",LN(E1663/E1662))</f>
        <v/>
      </c>
      <c r="G1663" s="33" t="n">
        <v>8.2768</v>
      </c>
      <c r="H1663" s="19">
        <f>IF(OR(G1663="",G1662=""),"",LN(G1663/G1662))</f>
        <v/>
      </c>
      <c r="I1663" s="32" t="n"/>
      <c r="J1663" s="32" t="n">
        <v>20.55</v>
      </c>
      <c r="K1663" s="32" t="n">
        <v>4.99</v>
      </c>
      <c r="L1663" s="32" t="n"/>
      <c r="M1663" s="32" t="n">
        <v>1289.3</v>
      </c>
      <c r="N1663" s="32" t="n">
        <v>4.9</v>
      </c>
      <c r="O1663" s="32" t="n"/>
    </row>
    <row r="1664">
      <c r="A1664" s="31" t="n">
        <v>37116</v>
      </c>
      <c r="B1664" s="32" t="n">
        <v>1284</v>
      </c>
      <c r="C1664" s="19">
        <f>IF(OR(B1664="",B1663=""),"",LN(B1664/B1663))</f>
        <v/>
      </c>
      <c r="D1664" s="16">
        <f>STDEV(C1645:C1664)*SQRT(252)</f>
        <v/>
      </c>
      <c r="E1664" s="32" t="n">
        <v>122.46</v>
      </c>
      <c r="F1664" s="19">
        <f>IF(OR(E1664="",E1663=""),"",LN(E1664/E1663))</f>
        <v/>
      </c>
      <c r="G1664" s="33" t="n">
        <v>8.277100000000001</v>
      </c>
      <c r="H1664" s="19">
        <f>IF(OR(G1664="",G1663=""),"",LN(G1664/G1663))</f>
        <v/>
      </c>
      <c r="I1664" s="32" t="n"/>
      <c r="J1664" s="32" t="n">
        <v>20.42</v>
      </c>
      <c r="K1664" s="32" t="n">
        <v>4.97</v>
      </c>
      <c r="L1664" s="32" t="n"/>
      <c r="M1664" s="32" t="n">
        <v>1281.2</v>
      </c>
      <c r="N1664" s="32" t="n">
        <v>4.84</v>
      </c>
      <c r="O1664" s="32" t="n"/>
    </row>
    <row r="1665">
      <c r="A1665" s="31" t="n">
        <v>37117</v>
      </c>
      <c r="B1665" s="32" t="n">
        <v>1289</v>
      </c>
      <c r="C1665" s="19">
        <f>IF(OR(B1665="",B1664=""),"",LN(B1665/B1664))</f>
        <v/>
      </c>
      <c r="D1665" s="16">
        <f>STDEV(C1646:C1665)*SQRT(252)</f>
        <v/>
      </c>
      <c r="E1665" s="32" t="n">
        <v>121.6</v>
      </c>
      <c r="F1665" s="19">
        <f>IF(OR(E1665="",E1664=""),"",LN(E1665/E1664))</f>
        <v/>
      </c>
      <c r="G1665" s="33" t="n">
        <v>8.2773</v>
      </c>
      <c r="H1665" s="19">
        <f>IF(OR(G1665="",G1664=""),"",LN(G1665/G1664))</f>
        <v/>
      </c>
      <c r="I1665" s="32" t="n"/>
      <c r="J1665" s="32" t="n">
        <v>20.48</v>
      </c>
      <c r="K1665" s="32" t="n">
        <v>4.97</v>
      </c>
      <c r="L1665" s="32" t="n"/>
      <c r="M1665" s="32" t="n">
        <v>1284.8</v>
      </c>
      <c r="N1665" s="32" t="n">
        <v>4.84</v>
      </c>
      <c r="O1665" s="32" t="n"/>
    </row>
    <row r="1666">
      <c r="A1666" s="31" t="n">
        <v>37118</v>
      </c>
      <c r="B1666" s="32" t="n">
        <v>1284</v>
      </c>
      <c r="C1666" s="19">
        <f>IF(OR(B1666="",B1665=""),"",LN(B1666/B1665))</f>
        <v/>
      </c>
      <c r="D1666" s="16">
        <f>STDEV(C1647:C1666)*SQRT(252)</f>
        <v/>
      </c>
      <c r="E1666" s="32" t="n">
        <v>119.92</v>
      </c>
      <c r="F1666" s="19">
        <f>IF(OR(E1666="",E1665=""),"",LN(E1666/E1665))</f>
        <v/>
      </c>
      <c r="G1666" s="33" t="n">
        <v>8.277100000000001</v>
      </c>
      <c r="H1666" s="19">
        <f>IF(OR(G1666="",G1665=""),"",LN(G1666/G1665))</f>
        <v/>
      </c>
      <c r="I1666" s="32" t="n"/>
      <c r="J1666" s="32" t="n">
        <v>20.91</v>
      </c>
      <c r="K1666" s="32" t="n">
        <v>5</v>
      </c>
      <c r="L1666" s="32" t="n"/>
      <c r="M1666" s="32" t="n"/>
      <c r="N1666" s="32" t="n"/>
      <c r="O1666" s="32" t="n"/>
    </row>
    <row r="1667">
      <c r="A1667" s="31" t="n">
        <v>37119</v>
      </c>
      <c r="B1667" s="32" t="n">
        <v>1284</v>
      </c>
      <c r="C1667" s="19">
        <f>IF(OR(B1667="",B1666=""),"",LN(B1667/B1666))</f>
        <v/>
      </c>
      <c r="D1667" s="16">
        <f>STDEV(C1648:C1667)*SQRT(252)</f>
        <v/>
      </c>
      <c r="E1667" s="32" t="n">
        <v>120.11</v>
      </c>
      <c r="F1667" s="19">
        <f>IF(OR(E1667="",E1666=""),"",LN(E1667/E1666))</f>
        <v/>
      </c>
      <c r="G1667" s="33" t="n">
        <v>8.276999999999999</v>
      </c>
      <c r="H1667" s="19">
        <f>IF(OR(G1667="",G1666=""),"",LN(G1667/G1666))</f>
        <v/>
      </c>
      <c r="I1667" s="32" t="n"/>
      <c r="J1667" s="32" t="n">
        <v>21.54</v>
      </c>
      <c r="K1667" s="32" t="n">
        <v>4.95</v>
      </c>
      <c r="L1667" s="32" t="n"/>
      <c r="M1667" s="32" t="n">
        <v>1288</v>
      </c>
      <c r="N1667" s="32" t="n">
        <v>4.86</v>
      </c>
      <c r="O1667" s="32" t="n"/>
    </row>
    <row r="1668">
      <c r="A1668" s="31" t="n">
        <v>37120</v>
      </c>
      <c r="B1668" s="32" t="n">
        <v>1284</v>
      </c>
      <c r="C1668" s="19">
        <f>IF(OR(B1668="",B1667=""),"",LN(B1668/B1667))</f>
        <v/>
      </c>
      <c r="D1668" s="16">
        <f>STDEV(C1649:C1668)*SQRT(252)</f>
        <v/>
      </c>
      <c r="E1668" s="32" t="n">
        <v>120.37</v>
      </c>
      <c r="F1668" s="19">
        <f>IF(OR(E1668="",E1667=""),"",LN(E1668/E1667))</f>
        <v/>
      </c>
      <c r="G1668" s="33" t="n">
        <v>8.2768</v>
      </c>
      <c r="H1668" s="19">
        <f>IF(OR(G1668="",G1667=""),"",LN(G1668/G1667))</f>
        <v/>
      </c>
      <c r="I1668" s="32" t="n"/>
      <c r="J1668" s="32" t="n">
        <v>23.84</v>
      </c>
      <c r="K1668" s="32" t="n">
        <v>4.84</v>
      </c>
      <c r="L1668" s="32" t="n"/>
      <c r="M1668" s="32" t="n">
        <v>1278.5</v>
      </c>
      <c r="N1668" s="32" t="n">
        <v>4.85</v>
      </c>
      <c r="O1668" s="32" t="n"/>
    </row>
    <row r="1669">
      <c r="A1669" s="31" t="n">
        <v>37123</v>
      </c>
      <c r="B1669" s="32" t="n">
        <v>1286</v>
      </c>
      <c r="C1669" s="19">
        <f>IF(OR(B1669="",B1668=""),"",LN(B1669/B1668))</f>
        <v/>
      </c>
      <c r="D1669" s="16">
        <f>STDEV(C1650:C1669)*SQRT(252)</f>
        <v/>
      </c>
      <c r="E1669" s="32" t="n">
        <v>120.72</v>
      </c>
      <c r="F1669" s="19">
        <f>IF(OR(E1669="",E1668=""),"",LN(E1669/E1668))</f>
        <v/>
      </c>
      <c r="G1669" s="33" t="n">
        <v>8.2768</v>
      </c>
      <c r="H1669" s="19">
        <f>IF(OR(G1669="",G1668=""),"",LN(G1669/G1668))</f>
        <v/>
      </c>
      <c r="I1669" s="32" t="n"/>
      <c r="J1669" s="32" t="n">
        <v>22.87</v>
      </c>
      <c r="K1669" s="32" t="n">
        <v>4.91</v>
      </c>
      <c r="L1669" s="32" t="n"/>
      <c r="M1669" s="32" t="n">
        <v>1283.4</v>
      </c>
      <c r="N1669" s="32" t="n">
        <v>4.84</v>
      </c>
      <c r="O1669" s="32" t="n"/>
    </row>
    <row r="1670">
      <c r="A1670" s="31" t="n">
        <v>37124</v>
      </c>
      <c r="B1670" s="32" t="n">
        <v>1284</v>
      </c>
      <c r="C1670" s="19">
        <f>IF(OR(B1670="",B1669=""),"",LN(B1670/B1669))</f>
        <v/>
      </c>
      <c r="D1670" s="16">
        <f>STDEV(C1651:C1670)*SQRT(252)</f>
        <v/>
      </c>
      <c r="E1670" s="32" t="n">
        <v>119.91</v>
      </c>
      <c r="F1670" s="19">
        <f>IF(OR(E1670="",E1669=""),"",LN(E1670/E1669))</f>
        <v/>
      </c>
      <c r="G1670" s="33" t="n">
        <v>8.2768</v>
      </c>
      <c r="H1670" s="19">
        <f>IF(OR(G1670="",G1669=""),"",LN(G1670/G1669))</f>
        <v/>
      </c>
      <c r="I1670" s="32" t="n"/>
      <c r="J1670" s="32" t="n">
        <v>24.4</v>
      </c>
      <c r="K1670" s="32" t="n">
        <v>4.87</v>
      </c>
      <c r="L1670" s="32" t="n"/>
      <c r="M1670" s="32" t="n">
        <v>1286.9</v>
      </c>
      <c r="N1670" s="32" t="n">
        <v>4.84</v>
      </c>
      <c r="O1670" s="32" t="n"/>
    </row>
    <row r="1671">
      <c r="A1671" s="31" t="n">
        <v>37125</v>
      </c>
      <c r="B1671" s="32" t="n">
        <v>1283</v>
      </c>
      <c r="C1671" s="19">
        <f>IF(OR(B1671="",B1670=""),"",LN(B1671/B1670))</f>
        <v/>
      </c>
      <c r="D1671" s="16">
        <f>STDEV(C1652:C1671)*SQRT(252)</f>
        <v/>
      </c>
      <c r="E1671" s="32" t="n">
        <v>119.91</v>
      </c>
      <c r="F1671" s="19">
        <f>IF(OR(E1671="",E1670=""),"",LN(E1671/E1670))</f>
        <v/>
      </c>
      <c r="G1671" s="33" t="n">
        <v>8.276899999999999</v>
      </c>
      <c r="H1671" s="19">
        <f>IF(OR(G1671="",G1670=""),"",LN(G1671/G1670))</f>
        <v/>
      </c>
      <c r="I1671" s="32" t="n"/>
      <c r="J1671" s="32" t="n">
        <v>22.44</v>
      </c>
      <c r="K1671" s="32" t="n">
        <v>4.91</v>
      </c>
      <c r="L1671" s="32" t="n"/>
      <c r="M1671" s="32" t="n">
        <v>1286.1</v>
      </c>
      <c r="N1671" s="32" t="n">
        <v>4.83</v>
      </c>
      <c r="O1671" s="32" t="n"/>
    </row>
    <row r="1672">
      <c r="A1672" s="31" t="n">
        <v>37126</v>
      </c>
      <c r="B1672" s="32" t="n">
        <v>1284</v>
      </c>
      <c r="C1672" s="19">
        <f>IF(OR(B1672="",B1671=""),"",LN(B1672/B1671))</f>
        <v/>
      </c>
      <c r="D1672" s="16">
        <f>STDEV(C1653:C1672)*SQRT(252)</f>
        <v/>
      </c>
      <c r="E1672" s="32" t="n">
        <v>119.84</v>
      </c>
      <c r="F1672" s="19">
        <f>IF(OR(E1672="",E1671=""),"",LN(E1672/E1671))</f>
        <v/>
      </c>
      <c r="G1672" s="33" t="n">
        <v>8.2768</v>
      </c>
      <c r="H1672" s="19">
        <f>IF(OR(G1672="",G1671=""),"",LN(G1672/G1671))</f>
        <v/>
      </c>
      <c r="I1672" s="32" t="n"/>
      <c r="J1672" s="32" t="n">
        <v>22.23</v>
      </c>
      <c r="K1672" s="32" t="n">
        <v>4.89</v>
      </c>
      <c r="L1672" s="32" t="n"/>
      <c r="M1672" s="32" t="n">
        <v>1282.4</v>
      </c>
      <c r="N1672" s="32" t="n">
        <v>4.82</v>
      </c>
      <c r="O1672" s="32" t="n"/>
    </row>
    <row r="1673">
      <c r="A1673" s="31" t="n">
        <v>37127</v>
      </c>
      <c r="B1673" s="32" t="n">
        <v>1281</v>
      </c>
      <c r="C1673" s="19">
        <f>IF(OR(B1673="",B1672=""),"",LN(B1673/B1672))</f>
        <v/>
      </c>
      <c r="D1673" s="16">
        <f>STDEV(C1654:C1673)*SQRT(252)</f>
        <v/>
      </c>
      <c r="E1673" s="32" t="n">
        <v>120.13</v>
      </c>
      <c r="F1673" s="19">
        <f>IF(OR(E1673="",E1672=""),"",LN(E1673/E1672))</f>
        <v/>
      </c>
      <c r="G1673" s="33" t="n">
        <v>8.2773</v>
      </c>
      <c r="H1673" s="19">
        <f>IF(OR(G1673="",G1672=""),"",LN(G1673/G1672))</f>
        <v/>
      </c>
      <c r="I1673" s="32" t="n"/>
      <c r="J1673" s="32" t="n">
        <v>19.71</v>
      </c>
      <c r="K1673" s="32" t="n">
        <v>4.93</v>
      </c>
      <c r="L1673" s="32" t="n"/>
      <c r="M1673" s="32" t="n">
        <v>1284.3</v>
      </c>
      <c r="N1673" s="32" t="n">
        <v>4.82</v>
      </c>
      <c r="O1673" s="32" t="n"/>
    </row>
    <row r="1674">
      <c r="A1674" s="31" t="n">
        <v>37130</v>
      </c>
      <c r="B1674" s="32" t="n">
        <v>1281</v>
      </c>
      <c r="C1674" s="19">
        <f>IF(OR(B1674="",B1673=""),"",LN(B1674/B1673))</f>
        <v/>
      </c>
      <c r="D1674" s="16">
        <f>STDEV(C1655:C1674)*SQRT(252)</f>
        <v/>
      </c>
      <c r="E1674" s="32" t="n">
        <v>120.12</v>
      </c>
      <c r="F1674" s="19">
        <f>IF(OR(E1674="",E1673=""),"",LN(E1674/E1673))</f>
        <v/>
      </c>
      <c r="G1674" s="33" t="n">
        <v>8.276999999999999</v>
      </c>
      <c r="H1674" s="19">
        <f>IF(OR(G1674="",G1673=""),"",LN(G1674/G1673))</f>
        <v/>
      </c>
      <c r="I1674" s="32" t="n"/>
      <c r="J1674" s="32" t="n">
        <v>20.56</v>
      </c>
      <c r="K1674" s="32" t="n">
        <v>4.94</v>
      </c>
      <c r="L1674" s="32" t="n"/>
      <c r="M1674" s="32" t="n">
        <v>1282</v>
      </c>
      <c r="N1674" s="32" t="n">
        <v>4.82</v>
      </c>
      <c r="O1674" s="32" t="n"/>
    </row>
    <row r="1675">
      <c r="A1675" s="31" t="n">
        <v>37131</v>
      </c>
      <c r="B1675" s="32" t="n">
        <v>1281</v>
      </c>
      <c r="C1675" s="19">
        <f>IF(OR(B1675="",B1674=""),"",LN(B1675/B1674))</f>
        <v/>
      </c>
      <c r="D1675" s="16">
        <f>STDEV(C1656:C1675)*SQRT(252)</f>
        <v/>
      </c>
      <c r="E1675" s="32" t="n">
        <v>120.48</v>
      </c>
      <c r="F1675" s="19">
        <f>IF(OR(E1675="",E1674=""),"",LN(E1675/E1674))</f>
        <v/>
      </c>
      <c r="G1675" s="33" t="n">
        <v>8.2768</v>
      </c>
      <c r="H1675" s="19">
        <f>IF(OR(G1675="",G1674=""),"",LN(G1675/G1674))</f>
        <v/>
      </c>
      <c r="I1675" s="32" t="n"/>
      <c r="J1675" s="32" t="n">
        <v>22</v>
      </c>
      <c r="K1675" s="32" t="n">
        <v>4.85</v>
      </c>
      <c r="L1675" s="32" t="n"/>
      <c r="M1675" s="32" t="n">
        <v>1280.7</v>
      </c>
      <c r="N1675" s="32" t="n">
        <v>4.82</v>
      </c>
      <c r="O1675" s="32" t="n"/>
    </row>
    <row r="1676">
      <c r="A1676" s="31" t="n">
        <v>37132</v>
      </c>
      <c r="B1676" s="32" t="n">
        <v>1282</v>
      </c>
      <c r="C1676" s="19">
        <f>IF(OR(B1676="",B1675=""),"",LN(B1676/B1675))</f>
        <v/>
      </c>
      <c r="D1676" s="16">
        <f>STDEV(C1657:C1676)*SQRT(252)</f>
        <v/>
      </c>
      <c r="E1676" s="32" t="n">
        <v>119.79</v>
      </c>
      <c r="F1676" s="19">
        <f>IF(OR(E1676="",E1675=""),"",LN(E1676/E1675))</f>
        <v/>
      </c>
      <c r="G1676" s="33" t="n">
        <v>8.276899999999999</v>
      </c>
      <c r="H1676" s="19">
        <f>IF(OR(G1676="",G1675=""),"",LN(G1676/G1675))</f>
        <v/>
      </c>
      <c r="I1676" s="32" t="n"/>
      <c r="J1676" s="32" t="n">
        <v>23.03</v>
      </c>
      <c r="K1676" s="32" t="n">
        <v>4.78</v>
      </c>
      <c r="L1676" s="32" t="n"/>
      <c r="M1676" s="32" t="n">
        <v>1279.4</v>
      </c>
      <c r="N1676" s="32" t="n">
        <v>4.81</v>
      </c>
      <c r="O1676" s="32" t="n"/>
    </row>
    <row r="1677">
      <c r="A1677" s="31" t="n">
        <v>37133</v>
      </c>
      <c r="B1677" s="32" t="n">
        <v>1284</v>
      </c>
      <c r="C1677" s="19">
        <f>IF(OR(B1677="",B1676=""),"",LN(B1677/B1676))</f>
        <v/>
      </c>
      <c r="D1677" s="16">
        <f>STDEV(C1658:C1677)*SQRT(252)</f>
        <v/>
      </c>
      <c r="E1677" s="32" t="n">
        <v>119.4</v>
      </c>
      <c r="F1677" s="19">
        <f>IF(OR(E1677="",E1676=""),"",LN(E1677/E1676))</f>
        <v/>
      </c>
      <c r="G1677" s="33" t="n">
        <v>8.2767</v>
      </c>
      <c r="H1677" s="19">
        <f>IF(OR(G1677="",G1676=""),"",LN(G1677/G1676))</f>
        <v/>
      </c>
      <c r="I1677" s="32" t="n"/>
      <c r="J1677" s="32" t="n">
        <v>25.41</v>
      </c>
      <c r="K1677" s="32" t="n">
        <v>4.79</v>
      </c>
      <c r="L1677" s="32" t="n"/>
      <c r="M1677" s="32" t="n">
        <v>1281.8</v>
      </c>
      <c r="N1677" s="32" t="n">
        <v>4.82</v>
      </c>
      <c r="O1677" s="32" t="n"/>
    </row>
    <row r="1678">
      <c r="A1678" s="31" t="n">
        <v>37134</v>
      </c>
      <c r="B1678" s="32" t="n">
        <v>1284</v>
      </c>
      <c r="C1678" s="19">
        <f>IF(OR(B1678="",B1677=""),"",LN(B1678/B1677))</f>
        <v/>
      </c>
      <c r="D1678" s="16">
        <f>STDEV(C1659:C1678)*SQRT(252)</f>
        <v/>
      </c>
      <c r="E1678" s="32" t="n">
        <v>118.75</v>
      </c>
      <c r="F1678" s="19">
        <f>IF(OR(E1678="",E1677=""),"",LN(E1678/E1677))</f>
        <v/>
      </c>
      <c r="G1678" s="33" t="n">
        <v>8.276899999999999</v>
      </c>
      <c r="H1678" s="19">
        <f>IF(OR(G1678="",G1677=""),"",LN(G1678/G1677))</f>
        <v/>
      </c>
      <c r="I1678" s="32" t="n"/>
      <c r="J1678" s="32" t="n">
        <v>24.92</v>
      </c>
      <c r="K1678" s="32" t="n">
        <v>4.85</v>
      </c>
      <c r="L1678" s="32" t="n"/>
      <c r="M1678" s="32" t="n">
        <v>1283.8</v>
      </c>
      <c r="N1678" s="32" t="n">
        <v>4.81</v>
      </c>
      <c r="O1678" s="32" t="n"/>
    </row>
    <row r="1679">
      <c r="A1679" s="31" t="n">
        <v>37138</v>
      </c>
      <c r="B1679" s="32" t="n">
        <v>1281</v>
      </c>
      <c r="C1679" s="19">
        <f>IF(OR(B1679="",B1678=""),"",LN(B1679/B1678))</f>
        <v/>
      </c>
      <c r="D1679" s="16">
        <f>STDEV(C1660:C1679)*SQRT(252)</f>
        <v/>
      </c>
      <c r="E1679" s="32" t="n">
        <v>119.49</v>
      </c>
      <c r="F1679" s="19">
        <f>IF(OR(E1679="",E1678=""),"",LN(E1679/E1678))</f>
        <v/>
      </c>
      <c r="G1679" s="33" t="n">
        <v>8.2768</v>
      </c>
      <c r="H1679" s="19">
        <f>IF(OR(G1679="",G1678=""),"",LN(G1679/G1678))</f>
        <v/>
      </c>
      <c r="I1679" s="32" t="n"/>
      <c r="J1679" s="32" t="n">
        <v>25.85</v>
      </c>
      <c r="K1679" s="32" t="n">
        <v>4.99</v>
      </c>
      <c r="L1679" s="32" t="n"/>
      <c r="M1679" s="32" t="n">
        <v>1280.1</v>
      </c>
      <c r="N1679" s="32" t="n">
        <v>4.8</v>
      </c>
      <c r="O1679" s="32" t="n"/>
    </row>
    <row r="1680">
      <c r="A1680" s="31" t="n">
        <v>37139</v>
      </c>
      <c r="B1680" s="32" t="n">
        <v>1282</v>
      </c>
      <c r="C1680" s="19">
        <f>IF(OR(B1680="",B1679=""),"",LN(B1680/B1679))</f>
        <v/>
      </c>
      <c r="D1680" s="16">
        <f>STDEV(C1661:C1680)*SQRT(252)</f>
        <v/>
      </c>
      <c r="E1680" s="32" t="n">
        <v>120.76</v>
      </c>
      <c r="F1680" s="19">
        <f>IF(OR(E1680="",E1679=""),"",LN(E1680/E1679))</f>
        <v/>
      </c>
      <c r="G1680" s="33" t="n">
        <v>8.276999999999999</v>
      </c>
      <c r="H1680" s="19">
        <f>IF(OR(G1680="",G1679=""),"",LN(G1680/G1679))</f>
        <v/>
      </c>
      <c r="I1680" s="32" t="n"/>
      <c r="J1680" s="32" t="n">
        <v>26.35</v>
      </c>
      <c r="K1680" s="32" t="n">
        <v>4.97</v>
      </c>
      <c r="L1680" s="32" t="n"/>
      <c r="M1680" s="32" t="n">
        <v>1280.2</v>
      </c>
      <c r="N1680" s="32" t="n">
        <v>4.81</v>
      </c>
      <c r="O1680" s="32" t="n"/>
    </row>
    <row r="1681">
      <c r="A1681" s="31" t="n">
        <v>37140</v>
      </c>
      <c r="B1681" s="32" t="n">
        <v>1282</v>
      </c>
      <c r="C1681" s="19">
        <f>IF(OR(B1681="",B1680=""),"",LN(B1681/B1680))</f>
        <v/>
      </c>
      <c r="D1681" s="16">
        <f>STDEV(C1662:C1681)*SQRT(252)</f>
        <v/>
      </c>
      <c r="E1681" s="32" t="n">
        <v>120.95</v>
      </c>
      <c r="F1681" s="19">
        <f>IF(OR(E1681="",E1680=""),"",LN(E1681/E1680))</f>
        <v/>
      </c>
      <c r="G1681" s="33" t="n">
        <v>8.2768</v>
      </c>
      <c r="H1681" s="19">
        <f>IF(OR(G1681="",G1680=""),"",LN(G1681/G1680))</f>
        <v/>
      </c>
      <c r="I1681" s="32" t="n"/>
      <c r="J1681" s="32" t="n">
        <v>28.61</v>
      </c>
      <c r="K1681" s="32" t="n">
        <v>4.86</v>
      </c>
      <c r="L1681" s="32" t="n"/>
      <c r="M1681" s="32" t="n">
        <v>1282.8</v>
      </c>
      <c r="N1681" s="32" t="n">
        <v>4.81</v>
      </c>
      <c r="O1681" s="32" t="n"/>
    </row>
    <row r="1682">
      <c r="A1682" s="31" t="n">
        <v>37141</v>
      </c>
      <c r="B1682" s="32" t="n">
        <v>1290</v>
      </c>
      <c r="C1682" s="19">
        <f>IF(OR(B1682="",B1681=""),"",LN(B1682/B1681))</f>
        <v/>
      </c>
      <c r="D1682" s="16">
        <f>STDEV(C1663:C1682)*SQRT(252)</f>
        <v/>
      </c>
      <c r="E1682" s="32" t="n">
        <v>120.07</v>
      </c>
      <c r="F1682" s="19">
        <f>IF(OR(E1682="",E1681=""),"",LN(E1682/E1681))</f>
        <v/>
      </c>
      <c r="G1682" s="33" t="n">
        <v>8.2767</v>
      </c>
      <c r="H1682" s="19">
        <f>IF(OR(G1682="",G1681=""),"",LN(G1682/G1681))</f>
        <v/>
      </c>
      <c r="I1682" s="32" t="n"/>
      <c r="J1682" s="32" t="n">
        <v>30.99</v>
      </c>
      <c r="K1682" s="32" t="n">
        <v>4.8</v>
      </c>
      <c r="L1682" s="32" t="n"/>
      <c r="M1682" s="32" t="n">
        <v>1286.6</v>
      </c>
      <c r="N1682" s="32" t="n">
        <v>4.81</v>
      </c>
      <c r="O1682" s="32" t="n"/>
    </row>
    <row r="1683">
      <c r="A1683" s="31" t="n">
        <v>37144</v>
      </c>
      <c r="B1683" s="32" t="n">
        <v>1290</v>
      </c>
      <c r="C1683" s="19">
        <f>IF(OR(B1683="",B1682=""),"",LN(B1683/B1682))</f>
        <v/>
      </c>
      <c r="D1683" s="16">
        <f>STDEV(C1664:C1683)*SQRT(252)</f>
        <v/>
      </c>
      <c r="E1683" s="32" t="n">
        <v>121.08</v>
      </c>
      <c r="F1683" s="19">
        <f>IF(OR(E1683="",E1682=""),"",LN(E1683/E1682))</f>
        <v/>
      </c>
      <c r="G1683" s="33" t="n">
        <v>8.2767</v>
      </c>
      <c r="H1683" s="19">
        <f>IF(OR(G1683="",G1682=""),"",LN(G1683/G1682))</f>
        <v/>
      </c>
      <c r="I1683" s="32" t="n"/>
      <c r="J1683" s="32" t="n">
        <v>31.84</v>
      </c>
      <c r="K1683" s="32" t="n">
        <v>4.84</v>
      </c>
      <c r="L1683" s="32" t="n"/>
      <c r="M1683" s="32" t="n">
        <v>1287.6</v>
      </c>
      <c r="N1683" s="32" t="n">
        <v>4.81</v>
      </c>
      <c r="O1683" s="32" t="n"/>
    </row>
    <row r="1684">
      <c r="A1684" s="31" t="n">
        <v>37146</v>
      </c>
      <c r="B1684" s="32" t="n">
        <v>1284.5</v>
      </c>
      <c r="C1684" s="19">
        <f>IF(OR(B1684="",B1683=""),"",LN(B1684/B1683))</f>
        <v/>
      </c>
      <c r="D1684" s="16">
        <f>STDEV(C1665:C1684)*SQRT(252)</f>
        <v/>
      </c>
      <c r="E1684" s="32" t="n">
        <v>119.53</v>
      </c>
      <c r="F1684" s="19">
        <f>IF(OR(E1684="",E1683=""),"",LN(E1684/E1683))</f>
        <v/>
      </c>
      <c r="G1684" s="33" t="n">
        <v>8.276899999999999</v>
      </c>
      <c r="H1684" s="19">
        <f>IF(OR(G1684="",G1683=""),"",LN(G1684/G1683))</f>
        <v/>
      </c>
      <c r="I1684" s="32" t="n"/>
      <c r="J1684" s="32" t="n"/>
      <c r="K1684" s="32" t="n"/>
      <c r="L1684" s="32" t="n"/>
      <c r="M1684" s="32" t="n">
        <v>1295.2</v>
      </c>
      <c r="N1684" s="32" t="n">
        <v>4.81</v>
      </c>
      <c r="O1684" s="32" t="n"/>
    </row>
    <row r="1685">
      <c r="A1685" s="31" t="n">
        <v>37147</v>
      </c>
      <c r="B1685" s="32" t="n">
        <v>1290</v>
      </c>
      <c r="C1685" s="19">
        <f>IF(OR(B1685="",B1684=""),"",LN(B1685/B1684))</f>
        <v/>
      </c>
      <c r="D1685" s="16">
        <f>STDEV(C1666:C1685)*SQRT(252)</f>
        <v/>
      </c>
      <c r="E1685" s="32" t="n">
        <v>118.81</v>
      </c>
      <c r="F1685" s="19">
        <f>IF(OR(E1685="",E1684=""),"",LN(E1685/E1684))</f>
        <v/>
      </c>
      <c r="G1685" s="33" t="n">
        <v>8.2768</v>
      </c>
      <c r="H1685" s="19">
        <f>IF(OR(G1685="",G1684=""),"",LN(G1685/G1684))</f>
        <v/>
      </c>
      <c r="I1685" s="32" t="n"/>
      <c r="J1685" s="32" t="n"/>
      <c r="K1685" s="32" t="n">
        <v>4.64</v>
      </c>
      <c r="L1685" s="32" t="n"/>
      <c r="M1685" s="32" t="n">
        <v>1285.2</v>
      </c>
      <c r="N1685" s="32" t="n">
        <v>4.81</v>
      </c>
      <c r="O1685" s="32" t="n"/>
    </row>
    <row r="1686">
      <c r="A1686" s="31" t="n">
        <v>37148</v>
      </c>
      <c r="B1686" s="32" t="n">
        <v>1295</v>
      </c>
      <c r="C1686" s="19">
        <f>IF(OR(B1686="",B1685=""),"",LN(B1686/B1685))</f>
        <v/>
      </c>
      <c r="D1686" s="16">
        <f>STDEV(C1667:C1686)*SQRT(252)</f>
        <v/>
      </c>
      <c r="E1686" s="32" t="n">
        <v>117.38</v>
      </c>
      <c r="F1686" s="19">
        <f>IF(OR(E1686="",E1685=""),"",LN(E1686/E1685))</f>
        <v/>
      </c>
      <c r="G1686" s="33" t="n">
        <v>8.2766</v>
      </c>
      <c r="H1686" s="19">
        <f>IF(OR(G1686="",G1685=""),"",LN(G1686/G1685))</f>
        <v/>
      </c>
      <c r="I1686" s="32" t="n"/>
      <c r="J1686" s="32" t="n"/>
      <c r="K1686" s="32" t="n">
        <v>4.57</v>
      </c>
      <c r="L1686" s="32" t="n"/>
      <c r="M1686" s="32" t="n">
        <v>1289.4</v>
      </c>
      <c r="N1686" s="32" t="n">
        <v>4.81</v>
      </c>
      <c r="O1686" s="32" t="n"/>
    </row>
    <row r="1687">
      <c r="A1687" s="31" t="n">
        <v>37151</v>
      </c>
      <c r="B1687" s="32" t="n">
        <v>1298.5</v>
      </c>
      <c r="C1687" s="19">
        <f>IF(OR(B1687="",B1686=""),"",LN(B1687/B1686))</f>
        <v/>
      </c>
      <c r="D1687" s="16">
        <f>STDEV(C1668:C1687)*SQRT(252)</f>
        <v/>
      </c>
      <c r="E1687" s="32" t="n">
        <v>117.59</v>
      </c>
      <c r="F1687" s="19">
        <f>IF(OR(E1687="",E1686=""),"",LN(E1687/E1686))</f>
        <v/>
      </c>
      <c r="G1687" s="33" t="n">
        <v>8.2767</v>
      </c>
      <c r="H1687" s="19">
        <f>IF(OR(G1687="",G1686=""),"",LN(G1687/G1686))</f>
        <v/>
      </c>
      <c r="I1687" s="32" t="n"/>
      <c r="J1687" s="32" t="n">
        <v>41.76</v>
      </c>
      <c r="K1687" s="32" t="n">
        <v>4.63</v>
      </c>
      <c r="L1687" s="32" t="n"/>
      <c r="M1687" s="32" t="n">
        <v>1296.7</v>
      </c>
      <c r="N1687" s="32" t="n">
        <v>4.81</v>
      </c>
      <c r="O1687" s="32" t="n"/>
    </row>
    <row r="1688">
      <c r="A1688" s="31" t="n">
        <v>37152</v>
      </c>
      <c r="B1688" s="32" t="n">
        <v>1296</v>
      </c>
      <c r="C1688" s="19">
        <f>IF(OR(B1688="",B1687=""),"",LN(B1688/B1687))</f>
        <v/>
      </c>
      <c r="D1688" s="16">
        <f>STDEV(C1669:C1688)*SQRT(252)</f>
        <v/>
      </c>
      <c r="E1688" s="32" t="n">
        <v>117.32</v>
      </c>
      <c r="F1688" s="19">
        <f>IF(OR(E1688="",E1687=""),"",LN(E1688/E1687))</f>
        <v/>
      </c>
      <c r="G1688" s="33" t="n">
        <v>8.2768</v>
      </c>
      <c r="H1688" s="19">
        <f>IF(OR(G1688="",G1687=""),"",LN(G1688/G1687))</f>
        <v/>
      </c>
      <c r="I1688" s="32" t="n"/>
      <c r="J1688" s="32" t="n">
        <v>38.87</v>
      </c>
      <c r="K1688" s="32" t="n">
        <v>4.72</v>
      </c>
      <c r="L1688" s="32" t="n"/>
      <c r="M1688" s="32" t="n">
        <v>1297.5</v>
      </c>
      <c r="N1688" s="32" t="n">
        <v>4.81</v>
      </c>
      <c r="O1688" s="32" t="n"/>
    </row>
    <row r="1689">
      <c r="A1689" s="31" t="n">
        <v>37153</v>
      </c>
      <c r="B1689" s="32" t="n">
        <v>1287</v>
      </c>
      <c r="C1689" s="19">
        <f>IF(OR(B1689="",B1688=""),"",LN(B1689/B1688))</f>
        <v/>
      </c>
      <c r="D1689" s="16">
        <f>STDEV(C1670:C1689)*SQRT(252)</f>
        <v/>
      </c>
      <c r="E1689" s="32" t="n">
        <v>117.3</v>
      </c>
      <c r="F1689" s="19">
        <f>IF(OR(E1689="",E1688=""),"",LN(E1689/E1688))</f>
        <v/>
      </c>
      <c r="G1689" s="33" t="n">
        <v>8.2766</v>
      </c>
      <c r="H1689" s="19">
        <f>IF(OR(G1689="",G1688=""),"",LN(G1689/G1688))</f>
        <v/>
      </c>
      <c r="I1689" s="32" t="n"/>
      <c r="J1689" s="32" t="n">
        <v>40.56</v>
      </c>
      <c r="K1689" s="32" t="n">
        <v>4.69</v>
      </c>
      <c r="L1689" s="32" t="n"/>
      <c r="M1689" s="32" t="n">
        <v>1297.8</v>
      </c>
      <c r="N1689" s="32" t="n">
        <v>4.54</v>
      </c>
      <c r="O1689" s="32" t="n"/>
    </row>
    <row r="1690">
      <c r="A1690" s="31" t="n">
        <v>37154</v>
      </c>
      <c r="B1690" s="32" t="n">
        <v>1298</v>
      </c>
      <c r="C1690" s="19">
        <f>IF(OR(B1690="",B1689=""),"",LN(B1690/B1689))</f>
        <v/>
      </c>
      <c r="D1690" s="16">
        <f>STDEV(C1671:C1690)*SQRT(252)</f>
        <v/>
      </c>
      <c r="E1690" s="32" t="n">
        <v>115.89</v>
      </c>
      <c r="F1690" s="19">
        <f>IF(OR(E1690="",E1689=""),"",LN(E1690/E1689))</f>
        <v/>
      </c>
      <c r="G1690" s="33" t="n">
        <v>8.2766</v>
      </c>
      <c r="H1690" s="19">
        <f>IF(OR(G1690="",G1689=""),"",LN(G1690/G1689))</f>
        <v/>
      </c>
      <c r="I1690" s="32" t="n"/>
      <c r="J1690" s="32" t="n">
        <v>43.74</v>
      </c>
      <c r="K1690" s="32" t="n">
        <v>4.75</v>
      </c>
      <c r="L1690" s="32" t="n"/>
      <c r="M1690" s="32" t="n">
        <v>1296</v>
      </c>
      <c r="N1690" s="32" t="n">
        <v>4.49</v>
      </c>
      <c r="O1690" s="32" t="n"/>
    </row>
    <row r="1691">
      <c r="A1691" s="31" t="n">
        <v>37155</v>
      </c>
      <c r="B1691" s="32" t="n">
        <v>1298</v>
      </c>
      <c r="C1691" s="19">
        <f>IF(OR(B1691="",B1690=""),"",LN(B1691/B1690))</f>
        <v/>
      </c>
      <c r="D1691" s="16">
        <f>STDEV(C1672:C1691)*SQRT(252)</f>
        <v/>
      </c>
      <c r="E1691" s="32" t="n">
        <v>116.73</v>
      </c>
      <c r="F1691" s="19">
        <f>IF(OR(E1691="",E1690=""),"",LN(E1691/E1690))</f>
        <v/>
      </c>
      <c r="G1691" s="33" t="n">
        <v>8.2767</v>
      </c>
      <c r="H1691" s="19">
        <f>IF(OR(G1691="",G1690=""),"",LN(G1691/G1690))</f>
        <v/>
      </c>
      <c r="I1691" s="32" t="n"/>
      <c r="J1691" s="32" t="n">
        <v>42.66</v>
      </c>
      <c r="K1691" s="32" t="n">
        <v>4.7</v>
      </c>
      <c r="L1691" s="32" t="n"/>
      <c r="M1691" s="32" t="n">
        <v>1298.7</v>
      </c>
      <c r="N1691" s="32" t="n">
        <v>4.47</v>
      </c>
      <c r="O1691" s="32" t="n"/>
    </row>
    <row r="1692">
      <c r="A1692" s="31" t="n">
        <v>37158</v>
      </c>
      <c r="B1692" s="32" t="n">
        <v>1307</v>
      </c>
      <c r="C1692" s="19">
        <f>IF(OR(B1692="",B1691=""),"",LN(B1692/B1691))</f>
        <v/>
      </c>
      <c r="D1692" s="16">
        <f>STDEV(C1673:C1692)*SQRT(252)</f>
        <v/>
      </c>
      <c r="E1692" s="32" t="n">
        <v>117.52</v>
      </c>
      <c r="F1692" s="19">
        <f>IF(OR(E1692="",E1691=""),"",LN(E1692/E1691))</f>
        <v/>
      </c>
      <c r="G1692" s="33" t="n">
        <v>8.276999999999999</v>
      </c>
      <c r="H1692" s="19">
        <f>IF(OR(G1692="",G1691=""),"",LN(G1692/G1691))</f>
        <v/>
      </c>
      <c r="I1692" s="32" t="n"/>
      <c r="J1692" s="32" t="n">
        <v>37.75</v>
      </c>
      <c r="K1692" s="32" t="n">
        <v>4.73</v>
      </c>
      <c r="L1692" s="32" t="n"/>
      <c r="M1692" s="32" t="n">
        <v>1298</v>
      </c>
      <c r="N1692" s="32" t="n">
        <v>4.44</v>
      </c>
      <c r="O1692" s="32" t="n"/>
    </row>
    <row r="1693">
      <c r="A1693" s="31" t="n">
        <v>37159</v>
      </c>
      <c r="B1693" s="32" t="n">
        <v>1308</v>
      </c>
      <c r="C1693" s="19">
        <f>IF(OR(B1693="",B1692=""),"",LN(B1693/B1692))</f>
        <v/>
      </c>
      <c r="D1693" s="16">
        <f>STDEV(C1674:C1693)*SQRT(252)</f>
        <v/>
      </c>
      <c r="E1693" s="32" t="n">
        <v>117.78</v>
      </c>
      <c r="F1693" s="19">
        <f>IF(OR(E1693="",E1692=""),"",LN(E1693/E1692))</f>
        <v/>
      </c>
      <c r="G1693" s="33" t="n">
        <v>8.277200000000001</v>
      </c>
      <c r="H1693" s="19">
        <f>IF(OR(G1693="",G1692=""),"",LN(G1693/G1692))</f>
        <v/>
      </c>
      <c r="I1693" s="32" t="n"/>
      <c r="J1693" s="32" t="n">
        <v>35.81</v>
      </c>
      <c r="K1693" s="32" t="n">
        <v>4.72</v>
      </c>
      <c r="L1693" s="32" t="n"/>
      <c r="M1693" s="32" t="n">
        <v>1307.2</v>
      </c>
      <c r="N1693" s="32" t="n">
        <v>4.43</v>
      </c>
      <c r="O1693" s="32" t="n"/>
    </row>
    <row r="1694">
      <c r="A1694" s="31" t="n">
        <v>37160</v>
      </c>
      <c r="B1694" s="32" t="n">
        <v>1300</v>
      </c>
      <c r="C1694" s="19">
        <f>IF(OR(B1694="",B1693=""),"",LN(B1694/B1693))</f>
        <v/>
      </c>
      <c r="D1694" s="16">
        <f>STDEV(C1675:C1694)*SQRT(252)</f>
        <v/>
      </c>
      <c r="E1694" s="32" t="n">
        <v>117.89</v>
      </c>
      <c r="F1694" s="19">
        <f>IF(OR(E1694="",E1693=""),"",LN(E1694/E1693))</f>
        <v/>
      </c>
      <c r="G1694" s="33" t="n">
        <v>8.276899999999999</v>
      </c>
      <c r="H1694" s="19">
        <f>IF(OR(G1694="",G1693=""),"",LN(G1694/G1693))</f>
        <v/>
      </c>
      <c r="I1694" s="32" t="n"/>
      <c r="J1694" s="32" t="n">
        <v>35.26</v>
      </c>
      <c r="K1694" s="32" t="n">
        <v>4.65</v>
      </c>
      <c r="L1694" s="32" t="n"/>
      <c r="M1694" s="32" t="n">
        <v>1306.5</v>
      </c>
      <c r="N1694" s="32" t="n">
        <v>4.42</v>
      </c>
      <c r="O1694" s="32" t="n"/>
    </row>
    <row r="1695">
      <c r="A1695" s="31" t="n">
        <v>37161</v>
      </c>
      <c r="B1695" s="32" t="n">
        <v>1300</v>
      </c>
      <c r="C1695" s="19">
        <f>IF(OR(B1695="",B1694=""),"",LN(B1695/B1694))</f>
        <v/>
      </c>
      <c r="D1695" s="16">
        <f>STDEV(C1676:C1695)*SQRT(252)</f>
        <v/>
      </c>
      <c r="E1695" s="32" t="n">
        <v>119.69</v>
      </c>
      <c r="F1695" s="19">
        <f>IF(OR(E1695="",E1694=""),"",LN(E1695/E1694))</f>
        <v/>
      </c>
      <c r="G1695" s="33" t="n">
        <v>8.276899999999999</v>
      </c>
      <c r="H1695" s="19">
        <f>IF(OR(G1695="",G1694=""),"",LN(G1695/G1694))</f>
        <v/>
      </c>
      <c r="I1695" s="32" t="n"/>
      <c r="J1695" s="32" t="n">
        <v>34</v>
      </c>
      <c r="K1695" s="32" t="n">
        <v>4.58</v>
      </c>
      <c r="L1695" s="32" t="n"/>
      <c r="M1695" s="32" t="n">
        <v>1306.7</v>
      </c>
      <c r="N1695" s="32" t="n">
        <v>4.42</v>
      </c>
      <c r="O1695" s="32" t="n"/>
    </row>
    <row r="1696">
      <c r="A1696" s="31" t="n">
        <v>37162</v>
      </c>
      <c r="B1696" s="32" t="n">
        <v>1302</v>
      </c>
      <c r="C1696" s="19">
        <f>IF(OR(B1696="",B1695=""),"",LN(B1696/B1695))</f>
        <v/>
      </c>
      <c r="D1696" s="16">
        <f>STDEV(C1677:C1696)*SQRT(252)</f>
        <v/>
      </c>
      <c r="E1696" s="32" t="n">
        <v>119.23</v>
      </c>
      <c r="F1696" s="19">
        <f>IF(OR(E1696="",E1695=""),"",LN(E1696/E1695))</f>
        <v/>
      </c>
      <c r="G1696" s="33" t="n">
        <v>8.2768</v>
      </c>
      <c r="H1696" s="19">
        <f>IF(OR(G1696="",G1695=""),"",LN(G1696/G1695))</f>
        <v/>
      </c>
      <c r="I1696" s="32" t="n"/>
      <c r="J1696" s="32" t="n">
        <v>31.93</v>
      </c>
      <c r="K1696" s="32" t="n">
        <v>4.6</v>
      </c>
      <c r="L1696" s="32" t="n"/>
      <c r="M1696" s="32" t="n">
        <v>1305.9</v>
      </c>
      <c r="N1696" s="32" t="n">
        <v>4.41</v>
      </c>
      <c r="O1696" s="32" t="n"/>
    </row>
    <row r="1697">
      <c r="A1697" s="31" t="n">
        <v>37165</v>
      </c>
      <c r="B1697" s="32" t="n">
        <v>1308</v>
      </c>
      <c r="C1697" s="19">
        <f>IF(OR(B1697="",B1696=""),"",LN(B1697/B1696))</f>
        <v/>
      </c>
      <c r="D1697" s="16">
        <f>STDEV(C1678:C1697)*SQRT(252)</f>
        <v/>
      </c>
      <c r="E1697" s="32" t="n">
        <v>120.27</v>
      </c>
      <c r="F1697" s="19">
        <f>IF(OR(E1697="",E1696=""),"",LN(E1697/E1696))</f>
        <v/>
      </c>
      <c r="G1697" s="33" t="n">
        <v>8.2768</v>
      </c>
      <c r="H1697" s="19">
        <f>IF(OR(G1697="",G1696=""),"",LN(G1697/G1696))</f>
        <v/>
      </c>
      <c r="I1697" s="32" t="n"/>
      <c r="J1697" s="32" t="n">
        <v>32.32</v>
      </c>
      <c r="K1697" s="32" t="n">
        <v>4.55</v>
      </c>
      <c r="L1697" s="32" t="n"/>
      <c r="M1697" s="32" t="n"/>
      <c r="N1697" s="32" t="n"/>
      <c r="O1697" s="32" t="n"/>
    </row>
    <row r="1698">
      <c r="A1698" s="31" t="n">
        <v>37166</v>
      </c>
      <c r="B1698" s="32" t="n">
        <v>1309</v>
      </c>
      <c r="C1698" s="19">
        <f>IF(OR(B1698="",B1697=""),"",LN(B1698/B1697))</f>
        <v/>
      </c>
      <c r="D1698" s="16">
        <f>STDEV(C1679:C1698)*SQRT(252)</f>
        <v/>
      </c>
      <c r="E1698" s="32" t="n">
        <v>120.78</v>
      </c>
      <c r="F1698" s="19">
        <f>IF(OR(E1698="",E1697=""),"",LN(E1698/E1697))</f>
        <v/>
      </c>
      <c r="G1698" s="33" t="n">
        <v>8.2768</v>
      </c>
      <c r="H1698" s="19">
        <f>IF(OR(G1698="",G1697=""),"",LN(G1698/G1697))</f>
        <v/>
      </c>
      <c r="I1698" s="32" t="n"/>
      <c r="J1698" s="32" t="n">
        <v>31.18</v>
      </c>
      <c r="K1698" s="32" t="n">
        <v>4.53</v>
      </c>
      <c r="L1698" s="32" t="n"/>
      <c r="M1698" s="32" t="n"/>
      <c r="N1698" s="32" t="n"/>
      <c r="O1698" s="32" t="n"/>
    </row>
    <row r="1699">
      <c r="A1699" s="31" t="n">
        <v>37167</v>
      </c>
      <c r="B1699" s="32" t="n">
        <v>1309</v>
      </c>
      <c r="C1699" s="19">
        <f>IF(OR(B1699="",B1698=""),"",LN(B1699/B1698))</f>
        <v/>
      </c>
      <c r="D1699" s="16">
        <f>STDEV(C1680:C1699)*SQRT(252)</f>
        <v/>
      </c>
      <c r="E1699" s="32" t="n">
        <v>120.67</v>
      </c>
      <c r="F1699" s="19">
        <f>IF(OR(E1699="",E1698=""),"",LN(E1699/E1698))</f>
        <v/>
      </c>
      <c r="G1699" s="33" t="n">
        <v>8.2768</v>
      </c>
      <c r="H1699" s="19">
        <f>IF(OR(G1699="",G1698=""),"",LN(G1699/G1698))</f>
        <v/>
      </c>
      <c r="I1699" s="32" t="n"/>
      <c r="J1699" s="32" t="n">
        <v>31.34</v>
      </c>
      <c r="K1699" s="32" t="n">
        <v>4.5</v>
      </c>
      <c r="L1699" s="32" t="n"/>
      <c r="M1699" s="32" t="n"/>
      <c r="N1699" s="32" t="n"/>
      <c r="O1699" s="32" t="n"/>
    </row>
    <row r="1700">
      <c r="A1700" s="31" t="n">
        <v>37168</v>
      </c>
      <c r="B1700" s="32" t="n">
        <v>1313</v>
      </c>
      <c r="C1700" s="19">
        <f>IF(OR(B1700="",B1699=""),"",LN(B1700/B1699))</f>
        <v/>
      </c>
      <c r="D1700" s="16">
        <f>STDEV(C1681:C1700)*SQRT(252)</f>
        <v/>
      </c>
      <c r="E1700" s="32" t="n">
        <v>120.63</v>
      </c>
      <c r="F1700" s="19">
        <f>IF(OR(E1700="",E1699=""),"",LN(E1700/E1699))</f>
        <v/>
      </c>
      <c r="G1700" s="33" t="n">
        <v>8.2768</v>
      </c>
      <c r="H1700" s="19">
        <f>IF(OR(G1700="",G1699=""),"",LN(G1700/G1699))</f>
        <v/>
      </c>
      <c r="I1700" s="32" t="n"/>
      <c r="J1700" s="32" t="n">
        <v>31.97</v>
      </c>
      <c r="K1700" s="32" t="n">
        <v>4.53</v>
      </c>
      <c r="L1700" s="32" t="n"/>
      <c r="M1700" s="32" t="n">
        <v>1309.1</v>
      </c>
      <c r="N1700" s="32" t="n">
        <v>4.37</v>
      </c>
      <c r="O1700" s="32" t="n"/>
    </row>
    <row r="1701">
      <c r="A1701" s="31" t="n">
        <v>37169</v>
      </c>
      <c r="B1701" s="32" t="n">
        <v>1312</v>
      </c>
      <c r="C1701" s="19">
        <f>IF(OR(B1701="",B1700=""),"",LN(B1701/B1700))</f>
        <v/>
      </c>
      <c r="D1701" s="16">
        <f>STDEV(C1682:C1701)*SQRT(252)</f>
        <v/>
      </c>
      <c r="E1701" s="32" t="n">
        <v>120.37</v>
      </c>
      <c r="F1701" s="19">
        <f>IF(OR(E1701="",E1700=""),"",LN(E1701/E1700))</f>
        <v/>
      </c>
      <c r="G1701" s="33" t="n">
        <v>8.2768</v>
      </c>
      <c r="H1701" s="19">
        <f>IF(OR(G1701="",G1700=""),"",LN(G1701/G1700))</f>
        <v/>
      </c>
      <c r="I1701" s="32" t="n"/>
      <c r="J1701" s="32" t="n">
        <v>33.39</v>
      </c>
      <c r="K1701" s="32" t="n">
        <v>4.52</v>
      </c>
      <c r="L1701" s="32" t="n"/>
      <c r="M1701" s="32" t="n">
        <v>1313.9</v>
      </c>
      <c r="N1701" s="32" t="n">
        <v>4.34</v>
      </c>
      <c r="O1701" s="32" t="n"/>
    </row>
    <row r="1702">
      <c r="A1702" s="31" t="n">
        <v>37173</v>
      </c>
      <c r="B1702" s="32" t="n">
        <v>1307</v>
      </c>
      <c r="C1702" s="19">
        <f>IF(OR(B1702="",B1701=""),"",LN(B1702/B1701))</f>
        <v/>
      </c>
      <c r="D1702" s="16">
        <f>STDEV(C1683:C1702)*SQRT(252)</f>
        <v/>
      </c>
      <c r="E1702" s="32" t="n">
        <v>120.2</v>
      </c>
      <c r="F1702" s="19">
        <f>IF(OR(E1702="",E1701=""),"",LN(E1702/E1701))</f>
        <v/>
      </c>
      <c r="G1702" s="33" t="n">
        <v>8.276899999999999</v>
      </c>
      <c r="H1702" s="19">
        <f>IF(OR(G1702="",G1701=""),"",LN(G1702/G1701))</f>
        <v/>
      </c>
      <c r="I1702" s="32" t="n"/>
      <c r="J1702" s="32" t="n">
        <v>34.83</v>
      </c>
      <c r="K1702" s="32" t="n">
        <v>4.62</v>
      </c>
      <c r="L1702" s="32" t="n"/>
      <c r="M1702" s="32" t="n">
        <v>1311.8</v>
      </c>
      <c r="N1702" s="32" t="n">
        <v>4.26</v>
      </c>
      <c r="O1702" s="32" t="n"/>
    </row>
    <row r="1703">
      <c r="A1703" s="31" t="n">
        <v>37174</v>
      </c>
      <c r="B1703" s="32" t="n">
        <v>1308</v>
      </c>
      <c r="C1703" s="19">
        <f>IF(OR(B1703="",B1702=""),"",LN(B1703/B1702))</f>
        <v/>
      </c>
      <c r="D1703" s="16">
        <f>STDEV(C1684:C1703)*SQRT(252)</f>
        <v/>
      </c>
      <c r="E1703" s="32" t="n">
        <v>120.43</v>
      </c>
      <c r="F1703" s="19">
        <f>IF(OR(E1703="",E1702=""),"",LN(E1703/E1702))</f>
        <v/>
      </c>
      <c r="G1703" s="33" t="n">
        <v>8.2768</v>
      </c>
      <c r="H1703" s="19">
        <f>IF(OR(G1703="",G1702=""),"",LN(G1703/G1702))</f>
        <v/>
      </c>
      <c r="I1703" s="32" t="n"/>
      <c r="J1703" s="32" t="n">
        <v>31.6</v>
      </c>
      <c r="K1703" s="32" t="n">
        <v>4.61</v>
      </c>
      <c r="L1703" s="32" t="n"/>
      <c r="M1703" s="32" t="n">
        <v>1308.7</v>
      </c>
      <c r="N1703" s="32" t="n">
        <v>4.26</v>
      </c>
      <c r="O1703" s="32" t="n"/>
    </row>
    <row r="1704">
      <c r="A1704" s="31" t="n">
        <v>37175</v>
      </c>
      <c r="B1704" s="32" t="n">
        <v>1302</v>
      </c>
      <c r="C1704" s="19">
        <f>IF(OR(B1704="",B1703=""),"",LN(B1704/B1703))</f>
        <v/>
      </c>
      <c r="D1704" s="16">
        <f>STDEV(C1685:C1704)*SQRT(252)</f>
        <v/>
      </c>
      <c r="E1704" s="32" t="n">
        <v>121.57</v>
      </c>
      <c r="F1704" s="19">
        <f>IF(OR(E1704="",E1703=""),"",LN(E1704/E1703))</f>
        <v/>
      </c>
      <c r="G1704" s="33" t="n">
        <v>8.2766</v>
      </c>
      <c r="H1704" s="19">
        <f>IF(OR(G1704="",G1703=""),"",LN(G1704/G1703))</f>
        <v/>
      </c>
      <c r="I1704" s="32" t="n"/>
      <c r="J1704" s="32" t="n">
        <v>31.5</v>
      </c>
      <c r="K1704" s="32" t="n">
        <v>4.69</v>
      </c>
      <c r="L1704" s="32" t="n"/>
      <c r="M1704" s="32" t="n">
        <v>1307.4</v>
      </c>
      <c r="N1704" s="32" t="n">
        <v>4.27</v>
      </c>
      <c r="O1704" s="32" t="n"/>
    </row>
    <row r="1705">
      <c r="A1705" s="31" t="n">
        <v>37176</v>
      </c>
      <c r="B1705" s="32" t="n">
        <v>1299</v>
      </c>
      <c r="C1705" s="19">
        <f>IF(OR(B1705="",B1704=""),"",LN(B1705/B1704))</f>
        <v/>
      </c>
      <c r="D1705" s="16">
        <f>STDEV(C1686:C1705)*SQRT(252)</f>
        <v/>
      </c>
      <c r="E1705" s="32" t="n">
        <v>120.93</v>
      </c>
      <c r="F1705" s="19">
        <f>IF(OR(E1705="",E1704=""),"",LN(E1705/E1704))</f>
        <v/>
      </c>
      <c r="G1705" s="33" t="n">
        <v>8.2765</v>
      </c>
      <c r="H1705" s="19">
        <f>IF(OR(G1705="",G1704=""),"",LN(G1705/G1704))</f>
        <v/>
      </c>
      <c r="I1705" s="32" t="n"/>
      <c r="J1705" s="32" t="n">
        <v>35.27</v>
      </c>
      <c r="K1705" s="32" t="n">
        <v>4.68</v>
      </c>
      <c r="L1705" s="32" t="n"/>
      <c r="M1705" s="32" t="n">
        <v>1302.8</v>
      </c>
      <c r="N1705" s="32" t="n">
        <v>4.38</v>
      </c>
      <c r="O1705" s="32" t="n"/>
    </row>
    <row r="1706">
      <c r="A1706" s="31" t="n">
        <v>37179</v>
      </c>
      <c r="B1706" s="32" t="n">
        <v>1299</v>
      </c>
      <c r="C1706" s="19">
        <f>IF(OR(B1706="",B1705=""),"",LN(B1706/B1705))</f>
        <v/>
      </c>
      <c r="D1706" s="16">
        <f>STDEV(C1687:C1706)*SQRT(252)</f>
        <v/>
      </c>
      <c r="E1706" s="32" t="n">
        <v>120.94</v>
      </c>
      <c r="F1706" s="19">
        <f>IF(OR(E1706="",E1705=""),"",LN(E1706/E1705))</f>
        <v/>
      </c>
      <c r="G1706" s="33" t="n">
        <v>8.2766</v>
      </c>
      <c r="H1706" s="19">
        <f>IF(OR(G1706="",G1705=""),"",LN(G1706/G1705))</f>
        <v/>
      </c>
      <c r="I1706" s="32" t="n"/>
      <c r="J1706" s="32" t="n">
        <v>35.31</v>
      </c>
      <c r="K1706" s="32" t="n">
        <v>4.62</v>
      </c>
      <c r="L1706" s="32" t="n"/>
      <c r="M1706" s="32" t="n">
        <v>1299.9</v>
      </c>
      <c r="N1706" s="32" t="n">
        <v>4.36</v>
      </c>
      <c r="O1706" s="32" t="n"/>
    </row>
    <row r="1707">
      <c r="A1707" s="31" t="n">
        <v>37180</v>
      </c>
      <c r="B1707" s="32" t="n">
        <v>1300</v>
      </c>
      <c r="C1707" s="19">
        <f>IF(OR(B1707="",B1706=""),"",LN(B1707/B1706))</f>
        <v/>
      </c>
      <c r="D1707" s="16">
        <f>STDEV(C1688:C1707)*SQRT(252)</f>
        <v/>
      </c>
      <c r="E1707" s="32" t="n">
        <v>121.27</v>
      </c>
      <c r="F1707" s="19">
        <f>IF(OR(E1707="",E1706=""),"",LN(E1707/E1706))</f>
        <v/>
      </c>
      <c r="G1707" s="33" t="n">
        <v>8.2767</v>
      </c>
      <c r="H1707" s="19">
        <f>IF(OR(G1707="",G1706=""),"",LN(G1707/G1706))</f>
        <v/>
      </c>
      <c r="I1707" s="32" t="n"/>
      <c r="J1707" s="32" t="n">
        <v>32.88</v>
      </c>
      <c r="K1707" s="32" t="n">
        <v>4.59</v>
      </c>
      <c r="L1707" s="32" t="n"/>
      <c r="M1707" s="32" t="n">
        <v>1296.4</v>
      </c>
      <c r="N1707" s="32" t="n">
        <v>4.37</v>
      </c>
      <c r="O1707" s="32" t="n"/>
    </row>
    <row r="1708">
      <c r="A1708" s="31" t="n">
        <v>37181</v>
      </c>
      <c r="B1708" s="32" t="n">
        <v>1300</v>
      </c>
      <c r="C1708" s="19">
        <f>IF(OR(B1708="",B1707=""),"",LN(B1708/B1707))</f>
        <v/>
      </c>
      <c r="D1708" s="16">
        <f>STDEV(C1689:C1708)*SQRT(252)</f>
        <v/>
      </c>
      <c r="E1708" s="32" t="n">
        <v>121.05</v>
      </c>
      <c r="F1708" s="19">
        <f>IF(OR(E1708="",E1707=""),"",LN(E1708/E1707))</f>
        <v/>
      </c>
      <c r="G1708" s="33" t="n">
        <v>8.276899999999999</v>
      </c>
      <c r="H1708" s="19">
        <f>IF(OR(G1708="",G1707=""),"",LN(G1708/G1707))</f>
        <v/>
      </c>
      <c r="I1708" s="32" t="n"/>
      <c r="J1708" s="32" t="n">
        <v>35.08</v>
      </c>
      <c r="K1708" s="32" t="n">
        <v>4.59</v>
      </c>
      <c r="L1708" s="32" t="n"/>
      <c r="M1708" s="32" t="n">
        <v>1296.8</v>
      </c>
      <c r="N1708" s="32" t="n">
        <v>4.38</v>
      </c>
      <c r="O1708" s="32" t="n"/>
    </row>
    <row r="1709">
      <c r="A1709" s="31" t="n">
        <v>37182</v>
      </c>
      <c r="B1709" s="32" t="n">
        <v>1300</v>
      </c>
      <c r="C1709" s="19">
        <f>IF(OR(B1709="",B1708=""),"",LN(B1709/B1708))</f>
        <v/>
      </c>
      <c r="D1709" s="16">
        <f>STDEV(C1690:C1709)*SQRT(252)</f>
        <v/>
      </c>
      <c r="E1709" s="32" t="n">
        <v>121.18</v>
      </c>
      <c r="F1709" s="19">
        <f>IF(OR(E1709="",E1708=""),"",LN(E1709/E1708))</f>
        <v/>
      </c>
      <c r="G1709" s="33" t="n">
        <v>8.276999999999999</v>
      </c>
      <c r="H1709" s="19">
        <f>IF(OR(G1709="",G1708=""),"",LN(G1709/G1708))</f>
        <v/>
      </c>
      <c r="I1709" s="32" t="n"/>
      <c r="J1709" s="32" t="n">
        <v>34.95</v>
      </c>
      <c r="K1709" s="32" t="n">
        <v>4.58</v>
      </c>
      <c r="L1709" s="32" t="n"/>
      <c r="M1709" s="32" t="n">
        <v>1302.6</v>
      </c>
      <c r="N1709" s="32" t="n">
        <v>4.39</v>
      </c>
      <c r="O1709" s="32" t="n"/>
    </row>
    <row r="1710">
      <c r="A1710" s="31" t="n">
        <v>37183</v>
      </c>
      <c r="B1710" s="32" t="n">
        <v>1302</v>
      </c>
      <c r="C1710" s="19">
        <f>IF(OR(B1710="",B1709=""),"",LN(B1710/B1709))</f>
        <v/>
      </c>
      <c r="D1710" s="16">
        <f>STDEV(C1691:C1710)*SQRT(252)</f>
        <v/>
      </c>
      <c r="E1710" s="32" t="n">
        <v>121.15</v>
      </c>
      <c r="F1710" s="19">
        <f>IF(OR(E1710="",E1709=""),"",LN(E1710/E1709))</f>
        <v/>
      </c>
      <c r="G1710" s="33" t="n">
        <v>8.2768</v>
      </c>
      <c r="H1710" s="19">
        <f>IF(OR(G1710="",G1709=""),"",LN(G1710/G1709))</f>
        <v/>
      </c>
      <c r="I1710" s="32" t="n"/>
      <c r="J1710" s="32" t="n">
        <v>34.11</v>
      </c>
      <c r="K1710" s="32" t="n">
        <v>4.63</v>
      </c>
      <c r="L1710" s="32" t="n"/>
      <c r="M1710" s="32" t="n">
        <v>1299</v>
      </c>
      <c r="N1710" s="32" t="n">
        <v>4.37</v>
      </c>
      <c r="O1710" s="32" t="n"/>
    </row>
    <row r="1711">
      <c r="A1711" s="31" t="n">
        <v>37186</v>
      </c>
      <c r="B1711" s="32" t="n">
        <v>1303</v>
      </c>
      <c r="C1711" s="19">
        <f>IF(OR(B1711="",B1710=""),"",LN(B1711/B1710))</f>
        <v/>
      </c>
      <c r="D1711" s="16">
        <f>STDEV(C1692:C1711)*SQRT(252)</f>
        <v/>
      </c>
      <c r="E1711" s="32" t="n">
        <v>122.45</v>
      </c>
      <c r="F1711" s="19">
        <f>IF(OR(E1711="",E1710=""),"",LN(E1711/E1710))</f>
        <v/>
      </c>
      <c r="G1711" s="33" t="n">
        <v>8.276999999999999</v>
      </c>
      <c r="H1711" s="19">
        <f>IF(OR(G1711="",G1710=""),"",LN(G1711/G1710))</f>
        <v/>
      </c>
      <c r="I1711" s="32" t="n"/>
      <c r="J1711" s="32" t="n">
        <v>32.25</v>
      </c>
      <c r="K1711" s="32" t="n">
        <v>4.63</v>
      </c>
      <c r="L1711" s="32" t="n"/>
      <c r="M1711" s="32" t="n">
        <v>1301.2</v>
      </c>
      <c r="N1711" s="32" t="n">
        <v>4.37</v>
      </c>
      <c r="O1711" s="32" t="n"/>
    </row>
    <row r="1712">
      <c r="A1712" s="31" t="n">
        <v>37187</v>
      </c>
      <c r="B1712" s="32" t="n">
        <v>1304</v>
      </c>
      <c r="C1712" s="19">
        <f>IF(OR(B1712="",B1711=""),"",LN(B1712/B1711))</f>
        <v/>
      </c>
      <c r="D1712" s="16">
        <f>STDEV(C1693:C1712)*SQRT(252)</f>
        <v/>
      </c>
      <c r="E1712" s="32" t="n">
        <v>122.83</v>
      </c>
      <c r="F1712" s="19">
        <f>IF(OR(E1712="",E1711=""),"",LN(E1712/E1711))</f>
        <v/>
      </c>
      <c r="G1712" s="33" t="n">
        <v>8.2768</v>
      </c>
      <c r="H1712" s="19">
        <f>IF(OR(G1712="",G1711=""),"",LN(G1712/G1711))</f>
        <v/>
      </c>
      <c r="I1712" s="32" t="n"/>
      <c r="J1712" s="32" t="n">
        <v>32</v>
      </c>
      <c r="K1712" s="32" t="n">
        <v>4.66</v>
      </c>
      <c r="L1712" s="32" t="n"/>
      <c r="M1712" s="32" t="n">
        <v>1303</v>
      </c>
      <c r="N1712" s="32" t="n">
        <v>4.36</v>
      </c>
      <c r="O1712" s="32" t="n"/>
    </row>
    <row r="1713">
      <c r="A1713" s="31" t="n">
        <v>37188</v>
      </c>
      <c r="B1713" s="32" t="n">
        <v>1296</v>
      </c>
      <c r="C1713" s="19">
        <f>IF(OR(B1713="",B1712=""),"",LN(B1713/B1712))</f>
        <v/>
      </c>
      <c r="D1713" s="16">
        <f>STDEV(C1694:C1713)*SQRT(252)</f>
        <v/>
      </c>
      <c r="E1713" s="32" t="n">
        <v>122.86</v>
      </c>
      <c r="F1713" s="19">
        <f>IF(OR(E1713="",E1712=""),"",LN(E1713/E1712))</f>
        <v/>
      </c>
      <c r="G1713" s="33" t="n">
        <v>8.2767</v>
      </c>
      <c r="H1713" s="19">
        <f>IF(OR(G1713="",G1712=""),"",LN(G1713/G1712))</f>
        <v/>
      </c>
      <c r="I1713" s="32" t="n"/>
      <c r="J1713" s="32" t="n">
        <v>30.95</v>
      </c>
      <c r="K1713" s="32" t="n">
        <v>4.61</v>
      </c>
      <c r="L1713" s="32" t="n"/>
      <c r="M1713" s="32" t="n">
        <v>1304.3</v>
      </c>
      <c r="N1713" s="32" t="n">
        <v>4.37</v>
      </c>
      <c r="O1713" s="32" t="n"/>
    </row>
    <row r="1714">
      <c r="A1714" s="31" t="n">
        <v>37189</v>
      </c>
      <c r="B1714" s="32" t="n">
        <v>1296</v>
      </c>
      <c r="C1714" s="19">
        <f>IF(OR(B1714="",B1713=""),"",LN(B1714/B1713))</f>
        <v/>
      </c>
      <c r="D1714" s="16">
        <f>STDEV(C1695:C1714)*SQRT(252)</f>
        <v/>
      </c>
      <c r="E1714" s="32" t="n">
        <v>122.72</v>
      </c>
      <c r="F1714" s="19">
        <f>IF(OR(E1714="",E1713=""),"",LN(E1714/E1713))</f>
        <v/>
      </c>
      <c r="G1714" s="33" t="n">
        <v>8.276899999999999</v>
      </c>
      <c r="H1714" s="19">
        <f>IF(OR(G1714="",G1713=""),"",LN(G1714/G1713))</f>
        <v/>
      </c>
      <c r="I1714" s="32" t="n"/>
      <c r="J1714" s="32" t="n">
        <v>29.46</v>
      </c>
      <c r="K1714" s="32" t="n">
        <v>4.56</v>
      </c>
      <c r="L1714" s="32" t="n"/>
      <c r="M1714" s="32" t="n">
        <v>1300.4</v>
      </c>
      <c r="N1714" s="32" t="n">
        <v>4.38</v>
      </c>
      <c r="O1714" s="32" t="n"/>
    </row>
    <row r="1715">
      <c r="A1715" s="31" t="n">
        <v>37190</v>
      </c>
      <c r="B1715" s="32" t="n">
        <v>1297</v>
      </c>
      <c r="C1715" s="19">
        <f>IF(OR(B1715="",B1714=""),"",LN(B1715/B1714))</f>
        <v/>
      </c>
      <c r="D1715" s="16">
        <f>STDEV(C1696:C1715)*SQRT(252)</f>
        <v/>
      </c>
      <c r="E1715" s="32" t="n">
        <v>122.99</v>
      </c>
      <c r="F1715" s="19">
        <f>IF(OR(E1715="",E1714=""),"",LN(E1715/E1714))</f>
        <v/>
      </c>
      <c r="G1715" s="33" t="n">
        <v>8.276999999999999</v>
      </c>
      <c r="H1715" s="19">
        <f>IF(OR(G1715="",G1714=""),"",LN(G1715/G1714))</f>
        <v/>
      </c>
      <c r="I1715" s="32" t="n"/>
      <c r="J1715" s="32" t="n">
        <v>28.42</v>
      </c>
      <c r="K1715" s="32" t="n">
        <v>4.53</v>
      </c>
      <c r="L1715" s="32" t="n"/>
      <c r="M1715" s="32" t="n">
        <v>1296.2</v>
      </c>
      <c r="N1715" s="32" t="n">
        <v>4.39</v>
      </c>
      <c r="O1715" s="32" t="n"/>
    </row>
    <row r="1716">
      <c r="A1716" s="31" t="n">
        <v>37193</v>
      </c>
      <c r="B1716" s="32" t="n">
        <v>1294</v>
      </c>
      <c r="C1716" s="19">
        <f>IF(OR(B1716="",B1715=""),"",LN(B1716/B1715))</f>
        <v/>
      </c>
      <c r="D1716" s="16">
        <f>STDEV(C1697:C1716)*SQRT(252)</f>
        <v/>
      </c>
      <c r="E1716" s="32" t="n">
        <v>122.08</v>
      </c>
      <c r="F1716" s="19">
        <f>IF(OR(E1716="",E1715=""),"",LN(E1716/E1715))</f>
        <v/>
      </c>
      <c r="G1716" s="33" t="n">
        <v>8.276999999999999</v>
      </c>
      <c r="H1716" s="19">
        <f>IF(OR(G1716="",G1715=""),"",LN(G1716/G1715))</f>
        <v/>
      </c>
      <c r="I1716" s="32" t="n"/>
      <c r="J1716" s="32" t="n">
        <v>31.64</v>
      </c>
      <c r="K1716" s="32" t="n">
        <v>4.5</v>
      </c>
      <c r="L1716" s="32" t="n"/>
      <c r="M1716" s="32" t="n">
        <v>1296</v>
      </c>
      <c r="N1716" s="32" t="n">
        <v>4.39</v>
      </c>
      <c r="O1716" s="32" t="n"/>
    </row>
    <row r="1717">
      <c r="A1717" s="31" t="n">
        <v>37194</v>
      </c>
      <c r="B1717" s="32" t="n">
        <v>1298</v>
      </c>
      <c r="C1717" s="19">
        <f>IF(OR(B1717="",B1716=""),"",LN(B1717/B1716))</f>
        <v/>
      </c>
      <c r="D1717" s="16">
        <f>STDEV(C1698:C1717)*SQRT(252)</f>
        <v/>
      </c>
      <c r="E1717" s="32" t="n">
        <v>122.07</v>
      </c>
      <c r="F1717" s="19">
        <f>IF(OR(E1717="",E1716=""),"",LN(E1717/E1716))</f>
        <v/>
      </c>
      <c r="G1717" s="33" t="n">
        <v>8.2768</v>
      </c>
      <c r="H1717" s="19">
        <f>IF(OR(G1717="",G1716=""),"",LN(G1717/G1716))</f>
        <v/>
      </c>
      <c r="I1717" s="32" t="n"/>
      <c r="J1717" s="32" t="n">
        <v>33.46</v>
      </c>
      <c r="K1717" s="32" t="n">
        <v>4.44</v>
      </c>
      <c r="L1717" s="32" t="n"/>
      <c r="M1717" s="32" t="n">
        <v>1294</v>
      </c>
      <c r="N1717" s="32" t="n">
        <v>4.39</v>
      </c>
      <c r="O1717" s="32" t="n"/>
    </row>
    <row r="1718">
      <c r="A1718" s="31" t="n">
        <v>37195</v>
      </c>
      <c r="B1718" s="32" t="n">
        <v>1296</v>
      </c>
      <c r="C1718" s="19">
        <f>IF(OR(B1718="",B1717=""),"",LN(B1718/B1717))</f>
        <v/>
      </c>
      <c r="D1718" s="16">
        <f>STDEV(C1699:C1718)*SQRT(252)</f>
        <v/>
      </c>
      <c r="E1718" s="32" t="n">
        <v>122.54</v>
      </c>
      <c r="F1718" s="19">
        <f>IF(OR(E1718="",E1717=""),"",LN(E1718/E1717))</f>
        <v/>
      </c>
      <c r="G1718" s="33" t="n">
        <v>8.2768</v>
      </c>
      <c r="H1718" s="19">
        <f>IF(OR(G1718="",G1717=""),"",LN(G1718/G1717))</f>
        <v/>
      </c>
      <c r="I1718" s="32" t="n"/>
      <c r="J1718" s="32" t="n">
        <v>33.56</v>
      </c>
      <c r="K1718" s="32" t="n">
        <v>4.3</v>
      </c>
      <c r="L1718" s="32" t="n"/>
      <c r="M1718" s="32" t="n">
        <v>1296.1</v>
      </c>
      <c r="N1718" s="32" t="n">
        <v>4.38</v>
      </c>
      <c r="O1718" s="32" t="n"/>
    </row>
    <row r="1719">
      <c r="A1719" s="31" t="n">
        <v>37196</v>
      </c>
      <c r="B1719" s="32" t="n">
        <v>1296</v>
      </c>
      <c r="C1719" s="19">
        <f>IF(OR(B1719="",B1718=""),"",LN(B1719/B1718))</f>
        <v/>
      </c>
      <c r="D1719" s="16">
        <f>STDEV(C1700:C1719)*SQRT(252)</f>
        <v/>
      </c>
      <c r="E1719" s="32" t="n">
        <v>121.87</v>
      </c>
      <c r="F1719" s="19">
        <f>IF(OR(E1719="",E1718=""),"",LN(E1719/E1718))</f>
        <v/>
      </c>
      <c r="G1719" s="33" t="n">
        <v>8.276899999999999</v>
      </c>
      <c r="H1719" s="19">
        <f>IF(OR(G1719="",G1718=""),"",LN(G1719/G1718))</f>
        <v/>
      </c>
      <c r="I1719" s="32" t="n"/>
      <c r="J1719" s="32" t="n">
        <v>32.31</v>
      </c>
      <c r="K1719" s="32" t="n">
        <v>4.24</v>
      </c>
      <c r="L1719" s="32" t="n"/>
      <c r="M1719" s="32" t="n">
        <v>1297</v>
      </c>
      <c r="N1719" s="32" t="n">
        <v>4.38</v>
      </c>
      <c r="O1719" s="32" t="n"/>
    </row>
    <row r="1720">
      <c r="A1720" s="31" t="n">
        <v>37197</v>
      </c>
      <c r="B1720" s="32" t="n">
        <v>1296</v>
      </c>
      <c r="C1720" s="19">
        <f>IF(OR(B1720="",B1719=""),"",LN(B1720/B1719))</f>
        <v/>
      </c>
      <c r="D1720" s="16">
        <f>STDEV(C1701:C1720)*SQRT(252)</f>
        <v/>
      </c>
      <c r="E1720" s="32" t="n">
        <v>121.68</v>
      </c>
      <c r="F1720" s="19">
        <f>IF(OR(E1720="",E1719=""),"",LN(E1720/E1719))</f>
        <v/>
      </c>
      <c r="G1720" s="33" t="n">
        <v>8.276899999999999</v>
      </c>
      <c r="H1720" s="19">
        <f>IF(OR(G1720="",G1719=""),"",LN(G1720/G1719))</f>
        <v/>
      </c>
      <c r="I1720" s="32" t="n"/>
      <c r="J1720" s="32" t="n">
        <v>30.71</v>
      </c>
      <c r="K1720" s="32" t="n">
        <v>4.37</v>
      </c>
      <c r="L1720" s="32" t="n"/>
      <c r="M1720" s="32" t="n">
        <v>1296.8</v>
      </c>
      <c r="N1720" s="32" t="n">
        <v>4.38</v>
      </c>
      <c r="O1720" s="32" t="n"/>
    </row>
    <row r="1721">
      <c r="A1721" s="31" t="n">
        <v>37200</v>
      </c>
      <c r="B1721" s="32" t="n">
        <v>1296</v>
      </c>
      <c r="C1721" s="19">
        <f>IF(OR(B1721="",B1720=""),"",LN(B1721/B1720))</f>
        <v/>
      </c>
      <c r="D1721" s="16">
        <f>STDEV(C1702:C1721)*SQRT(252)</f>
        <v/>
      </c>
      <c r="E1721" s="32" t="n">
        <v>121.72</v>
      </c>
      <c r="F1721" s="19">
        <f>IF(OR(E1721="",E1720=""),"",LN(E1721/E1720))</f>
        <v/>
      </c>
      <c r="G1721" s="33" t="n">
        <v>8.2768</v>
      </c>
      <c r="H1721" s="19">
        <f>IF(OR(G1721="",G1720=""),"",LN(G1721/G1720))</f>
        <v/>
      </c>
      <c r="I1721" s="32" t="n"/>
      <c r="J1721" s="32" t="n">
        <v>30.5</v>
      </c>
      <c r="K1721" s="32" t="n">
        <v>4.31</v>
      </c>
      <c r="L1721" s="32" t="n"/>
      <c r="M1721" s="32" t="n">
        <v>1296.6</v>
      </c>
      <c r="N1721" s="32" t="n">
        <v>4.39</v>
      </c>
      <c r="O1721" s="32" t="n"/>
    </row>
    <row r="1722">
      <c r="A1722" s="31" t="n">
        <v>37201</v>
      </c>
      <c r="B1722" s="32" t="n">
        <v>1295</v>
      </c>
      <c r="C1722" s="19">
        <f>IF(OR(B1722="",B1721=""),"",LN(B1722/B1721))</f>
        <v/>
      </c>
      <c r="D1722" s="16">
        <f>STDEV(C1703:C1722)*SQRT(252)</f>
        <v/>
      </c>
      <c r="E1722" s="32" t="n">
        <v>121.15</v>
      </c>
      <c r="F1722" s="19">
        <f>IF(OR(E1722="",E1721=""),"",LN(E1722/E1721))</f>
        <v/>
      </c>
      <c r="G1722" s="33" t="n">
        <v>8.2767</v>
      </c>
      <c r="H1722" s="19">
        <f>IF(OR(G1722="",G1721=""),"",LN(G1722/G1721))</f>
        <v/>
      </c>
      <c r="I1722" s="32" t="n"/>
      <c r="J1722" s="32" t="n">
        <v>28.8</v>
      </c>
      <c r="K1722" s="32" t="n">
        <v>4.3</v>
      </c>
      <c r="L1722" s="32" t="n"/>
      <c r="M1722" s="32" t="n">
        <v>1296.2</v>
      </c>
      <c r="N1722" s="32" t="n">
        <v>4.39</v>
      </c>
      <c r="O1722" s="32" t="n"/>
    </row>
    <row r="1723">
      <c r="A1723" s="31" t="n">
        <v>37202</v>
      </c>
      <c r="B1723" s="32" t="n">
        <v>1292</v>
      </c>
      <c r="C1723" s="19">
        <f>IF(OR(B1723="",B1722=""),"",LN(B1723/B1722))</f>
        <v/>
      </c>
      <c r="D1723" s="16">
        <f>STDEV(C1704:C1723)*SQRT(252)</f>
        <v/>
      </c>
      <c r="E1723" s="32" t="n">
        <v>121.05</v>
      </c>
      <c r="F1723" s="19">
        <f>IF(OR(E1723="",E1722=""),"",LN(E1723/E1722))</f>
        <v/>
      </c>
      <c r="G1723" s="33" t="n">
        <v>8.2766</v>
      </c>
      <c r="H1723" s="19">
        <f>IF(OR(G1723="",G1722=""),"",LN(G1723/G1722))</f>
        <v/>
      </c>
      <c r="I1723" s="32" t="n"/>
      <c r="J1723" s="32" t="n">
        <v>29.13</v>
      </c>
      <c r="K1723" s="32" t="n">
        <v>4.22</v>
      </c>
      <c r="L1723" s="32" t="n"/>
      <c r="M1723" s="32" t="n">
        <v>1295.9</v>
      </c>
      <c r="N1723" s="32" t="n">
        <v>4.38</v>
      </c>
      <c r="O1723" s="32" t="n"/>
    </row>
    <row r="1724">
      <c r="A1724" s="31" t="n">
        <v>37203</v>
      </c>
      <c r="B1724" s="32" t="n">
        <v>1285</v>
      </c>
      <c r="C1724" s="19">
        <f>IF(OR(B1724="",B1723=""),"",LN(B1724/B1723))</f>
        <v/>
      </c>
      <c r="D1724" s="16">
        <f>STDEV(C1705:C1724)*SQRT(252)</f>
        <v/>
      </c>
      <c r="E1724" s="32" t="n">
        <v>119.98</v>
      </c>
      <c r="F1724" s="19">
        <f>IF(OR(E1724="",E1723=""),"",LN(E1724/E1723))</f>
        <v/>
      </c>
      <c r="G1724" s="33" t="n">
        <v>8.2766</v>
      </c>
      <c r="H1724" s="19">
        <f>IF(OR(G1724="",G1723=""),"",LN(G1724/G1723))</f>
        <v/>
      </c>
      <c r="I1724" s="32" t="n"/>
      <c r="J1724" s="32" t="n">
        <v>28.62</v>
      </c>
      <c r="K1724" s="32" t="n">
        <v>4.32</v>
      </c>
      <c r="L1724" s="32" t="n"/>
      <c r="M1724" s="32" t="n">
        <v>1292.8</v>
      </c>
      <c r="N1724" s="32" t="n">
        <v>4.39</v>
      </c>
      <c r="O1724" s="32" t="n"/>
    </row>
    <row r="1725">
      <c r="A1725" s="31" t="n">
        <v>37204</v>
      </c>
      <c r="B1725" s="32" t="n">
        <v>1283</v>
      </c>
      <c r="C1725" s="19">
        <f>IF(OR(B1725="",B1724=""),"",LN(B1725/B1724))</f>
        <v/>
      </c>
      <c r="D1725" s="16">
        <f>STDEV(C1706:C1725)*SQRT(252)</f>
        <v/>
      </c>
      <c r="E1725" s="32" t="n">
        <v>120.25</v>
      </c>
      <c r="F1725" s="19">
        <f>IF(OR(E1725="",E1724=""),"",LN(E1725/E1724))</f>
        <v/>
      </c>
      <c r="G1725" s="33" t="n">
        <v>8.2766</v>
      </c>
      <c r="H1725" s="19">
        <f>IF(OR(G1725="",G1724=""),"",LN(G1725/G1724))</f>
        <v/>
      </c>
      <c r="I1725" s="32" t="n"/>
      <c r="J1725" s="32" t="n">
        <v>27.44</v>
      </c>
      <c r="K1725" s="32" t="n">
        <v>4.34</v>
      </c>
      <c r="L1725" s="32" t="n"/>
      <c r="M1725" s="32" t="n">
        <v>1289.3</v>
      </c>
      <c r="N1725" s="32" t="n">
        <v>4.39</v>
      </c>
      <c r="O1725" s="32" t="n"/>
    </row>
    <row r="1726">
      <c r="A1726" s="31" t="n">
        <v>37208</v>
      </c>
      <c r="B1726" s="32" t="n">
        <v>1288</v>
      </c>
      <c r="C1726" s="19">
        <f>IF(OR(B1726="",B1725=""),"",LN(B1726/B1725))</f>
        <v/>
      </c>
      <c r="D1726" s="16">
        <f>STDEV(C1707:C1726)*SQRT(252)</f>
        <v/>
      </c>
      <c r="E1726" s="32" t="n">
        <v>121.45</v>
      </c>
      <c r="F1726" s="19">
        <f>IF(OR(E1726="",E1725=""),"",LN(E1726/E1725))</f>
        <v/>
      </c>
      <c r="G1726" s="33" t="n">
        <v>8.2765</v>
      </c>
      <c r="H1726" s="19">
        <f>IF(OR(G1726="",G1725=""),"",LN(G1726/G1725))</f>
        <v/>
      </c>
      <c r="I1726" s="32" t="n"/>
      <c r="J1726" s="32" t="n">
        <v>26.47</v>
      </c>
      <c r="K1726" s="32" t="n">
        <v>4.41</v>
      </c>
      <c r="L1726" s="32" t="n"/>
      <c r="M1726" s="32" t="n">
        <v>1284.3</v>
      </c>
      <c r="N1726" s="32" t="n">
        <v>4.39</v>
      </c>
      <c r="O1726" s="32" t="n"/>
    </row>
    <row r="1727">
      <c r="A1727" s="31" t="n">
        <v>37209</v>
      </c>
      <c r="B1727" s="32" t="n">
        <v>1284</v>
      </c>
      <c r="C1727" s="19">
        <f>IF(OR(B1727="",B1726=""),"",LN(B1727/B1726))</f>
        <v/>
      </c>
      <c r="D1727" s="16">
        <f>STDEV(C1708:C1727)*SQRT(252)</f>
        <v/>
      </c>
      <c r="E1727" s="32" t="n">
        <v>121.67</v>
      </c>
      <c r="F1727" s="19">
        <f>IF(OR(E1727="",E1726=""),"",LN(E1727/E1726))</f>
        <v/>
      </c>
      <c r="G1727" s="33" t="n">
        <v>8.2767</v>
      </c>
      <c r="H1727" s="19">
        <f>IF(OR(G1727="",G1726=""),"",LN(G1727/G1726))</f>
        <v/>
      </c>
      <c r="I1727" s="32" t="n"/>
      <c r="J1727" s="32" t="n">
        <v>26.56</v>
      </c>
      <c r="K1727" s="32" t="n">
        <v>4.54</v>
      </c>
      <c r="L1727" s="32" t="n"/>
      <c r="M1727" s="32" t="n">
        <v>1285.3</v>
      </c>
      <c r="N1727" s="32" t="n">
        <v>4.45</v>
      </c>
      <c r="O1727" s="32" t="n"/>
    </row>
    <row r="1728">
      <c r="A1728" s="31" t="n">
        <v>37210</v>
      </c>
      <c r="B1728" s="32" t="n">
        <v>1283</v>
      </c>
      <c r="C1728" s="19">
        <f>IF(OR(B1728="",B1727=""),"",LN(B1728/B1727))</f>
        <v/>
      </c>
      <c r="D1728" s="16">
        <f>STDEV(C1709:C1728)*SQRT(252)</f>
        <v/>
      </c>
      <c r="E1728" s="32" t="n">
        <v>122.4</v>
      </c>
      <c r="F1728" s="19">
        <f>IF(OR(E1728="",E1727=""),"",LN(E1728/E1727))</f>
        <v/>
      </c>
      <c r="G1728" s="33" t="n">
        <v>8.276999999999999</v>
      </c>
      <c r="H1728" s="19">
        <f>IF(OR(G1728="",G1727=""),"",LN(G1728/G1727))</f>
        <v/>
      </c>
      <c r="I1728" s="32" t="n"/>
      <c r="J1728" s="32" t="n">
        <v>25.56</v>
      </c>
      <c r="K1728" s="32" t="n">
        <v>4.79</v>
      </c>
      <c r="L1728" s="32" t="n"/>
      <c r="M1728" s="32" t="n">
        <v>1284.8</v>
      </c>
      <c r="N1728" s="32" t="n">
        <v>4.53</v>
      </c>
      <c r="O1728" s="32" t="n"/>
    </row>
    <row r="1729">
      <c r="A1729" s="31" t="n">
        <v>37211</v>
      </c>
      <c r="B1729" s="32" t="n">
        <v>1283</v>
      </c>
      <c r="C1729" s="19">
        <f>IF(OR(B1729="",B1728=""),"",LN(B1729/B1728))</f>
        <v/>
      </c>
      <c r="D1729" s="16">
        <f>STDEV(C1710:C1729)*SQRT(252)</f>
        <v/>
      </c>
      <c r="E1729" s="32" t="n">
        <v>122.67</v>
      </c>
      <c r="F1729" s="19">
        <f>IF(OR(E1729="",E1728=""),"",LN(E1729/E1728))</f>
        <v/>
      </c>
      <c r="G1729" s="33" t="n">
        <v>8.277100000000001</v>
      </c>
      <c r="H1729" s="19">
        <f>IF(OR(G1729="",G1728=""),"",LN(G1729/G1728))</f>
        <v/>
      </c>
      <c r="I1729" s="32" t="n"/>
      <c r="J1729" s="32" t="n">
        <v>25.07</v>
      </c>
      <c r="K1729" s="32" t="n">
        <v>4.91</v>
      </c>
      <c r="L1729" s="32" t="n"/>
      <c r="M1729" s="32" t="n">
        <v>1283.1</v>
      </c>
      <c r="N1729" s="32" t="n">
        <v>4.57</v>
      </c>
      <c r="O1729" s="32" t="n"/>
    </row>
    <row r="1730">
      <c r="A1730" s="31" t="n">
        <v>37214</v>
      </c>
      <c r="B1730" s="32" t="n">
        <v>1284</v>
      </c>
      <c r="C1730" s="19">
        <f>IF(OR(B1730="",B1729=""),"",LN(B1730/B1729))</f>
        <v/>
      </c>
      <c r="D1730" s="16">
        <f>STDEV(C1711:C1730)*SQRT(252)</f>
        <v/>
      </c>
      <c r="E1730" s="32" t="n">
        <v>123.27</v>
      </c>
      <c r="F1730" s="19">
        <f>IF(OR(E1730="",E1729=""),"",LN(E1730/E1729))</f>
        <v/>
      </c>
      <c r="G1730" s="33" t="n">
        <v>8.276999999999999</v>
      </c>
      <c r="H1730" s="19">
        <f>IF(OR(G1730="",G1729=""),"",LN(G1730/G1729))</f>
        <v/>
      </c>
      <c r="I1730" s="32" t="n"/>
      <c r="J1730" s="32" t="n">
        <v>24.46</v>
      </c>
      <c r="K1730" s="32" t="n">
        <v>4.8</v>
      </c>
      <c r="L1730" s="32" t="n"/>
      <c r="M1730" s="32" t="n">
        <v>1283.4</v>
      </c>
      <c r="N1730" s="32" t="n">
        <v>4.59</v>
      </c>
      <c r="O1730" s="32" t="n"/>
    </row>
    <row r="1731">
      <c r="A1731" s="31" t="n">
        <v>37215</v>
      </c>
      <c r="B1731" s="32" t="n">
        <v>1283</v>
      </c>
      <c r="C1731" s="19">
        <f>IF(OR(B1731="",B1730=""),"",LN(B1731/B1730))</f>
        <v/>
      </c>
      <c r="D1731" s="16">
        <f>STDEV(C1712:C1731)*SQRT(252)</f>
        <v/>
      </c>
      <c r="E1731" s="32" t="n">
        <v>122.62</v>
      </c>
      <c r="F1731" s="19">
        <f>IF(OR(E1731="",E1730=""),"",LN(E1731/E1730))</f>
        <v/>
      </c>
      <c r="G1731" s="33" t="n">
        <v>8.276899999999999</v>
      </c>
      <c r="H1731" s="19">
        <f>IF(OR(G1731="",G1730=""),"",LN(G1731/G1730))</f>
        <v/>
      </c>
      <c r="I1731" s="32" t="n"/>
      <c r="J1731" s="32" t="n">
        <v>24.12</v>
      </c>
      <c r="K1731" s="32" t="n">
        <v>4.88</v>
      </c>
      <c r="L1731" s="32" t="n"/>
      <c r="M1731" s="32" t="n">
        <v>1283.9</v>
      </c>
      <c r="N1731" s="32" t="n">
        <v>4.59</v>
      </c>
      <c r="O1731" s="32" t="n"/>
    </row>
    <row r="1732">
      <c r="A1732" s="31" t="n">
        <v>37216</v>
      </c>
      <c r="B1732" s="32" t="n">
        <v>1280</v>
      </c>
      <c r="C1732" s="19">
        <f>IF(OR(B1732="",B1731=""),"",LN(B1732/B1731))</f>
        <v/>
      </c>
      <c r="D1732" s="16">
        <f>STDEV(C1713:C1732)*SQRT(252)</f>
        <v/>
      </c>
      <c r="E1732" s="32" t="n">
        <v>123.19</v>
      </c>
      <c r="F1732" s="19">
        <f>IF(OR(E1732="",E1731=""),"",LN(E1732/E1731))</f>
        <v/>
      </c>
      <c r="G1732" s="33" t="n">
        <v>8.276899999999999</v>
      </c>
      <c r="H1732" s="19">
        <f>IF(OR(G1732="",G1731=""),"",LN(G1732/G1731))</f>
        <v/>
      </c>
      <c r="I1732" s="32" t="n"/>
      <c r="J1732" s="32" t="n">
        <v>24.19</v>
      </c>
      <c r="K1732" s="32" t="n">
        <v>4.98</v>
      </c>
      <c r="L1732" s="32" t="n"/>
      <c r="M1732" s="32" t="n">
        <v>1283.1</v>
      </c>
      <c r="N1732" s="32" t="n">
        <v>4.61</v>
      </c>
      <c r="O1732" s="32" t="n"/>
    </row>
    <row r="1733">
      <c r="A1733" s="31" t="n">
        <v>37218</v>
      </c>
      <c r="B1733" s="32" t="n">
        <v>1270</v>
      </c>
      <c r="C1733" s="19">
        <f>IF(OR(B1733="",B1732=""),"",LN(B1733/B1732))</f>
        <v/>
      </c>
      <c r="D1733" s="16">
        <f>STDEV(C1714:C1733)*SQRT(252)</f>
        <v/>
      </c>
      <c r="E1733" s="32" t="n">
        <v>124.44</v>
      </c>
      <c r="F1733" s="19">
        <f>IF(OR(E1733="",E1732=""),"",LN(E1733/E1732))</f>
        <v/>
      </c>
      <c r="G1733" s="33" t="n">
        <v>8.276899999999999</v>
      </c>
      <c r="H1733" s="19">
        <f>IF(OR(G1733="",G1732=""),"",LN(G1733/G1732))</f>
        <v/>
      </c>
      <c r="I1733" s="32" t="n"/>
      <c r="J1733" s="32" t="n">
        <v>23.25</v>
      </c>
      <c r="K1733" s="32" t="n">
        <v>5.04</v>
      </c>
      <c r="L1733" s="32" t="n"/>
      <c r="M1733" s="32" t="n">
        <v>1278.7</v>
      </c>
      <c r="N1733" s="32" t="n">
        <v>4.66</v>
      </c>
      <c r="O1733" s="32" t="n"/>
    </row>
    <row r="1734">
      <c r="A1734" s="31" t="n">
        <v>37221</v>
      </c>
      <c r="B1734" s="32" t="n">
        <v>1265</v>
      </c>
      <c r="C1734" s="19">
        <f>IF(OR(B1734="",B1733=""),"",LN(B1734/B1733))</f>
        <v/>
      </c>
      <c r="D1734" s="16">
        <f>STDEV(C1715:C1734)*SQRT(252)</f>
        <v/>
      </c>
      <c r="E1734" s="32" t="n">
        <v>124.2</v>
      </c>
      <c r="F1734" s="19">
        <f>IF(OR(E1734="",E1733=""),"",LN(E1734/E1733))</f>
        <v/>
      </c>
      <c r="G1734" s="33" t="n">
        <v>8.276999999999999</v>
      </c>
      <c r="H1734" s="19">
        <f>IF(OR(G1734="",G1733=""),"",LN(G1734/G1733))</f>
        <v/>
      </c>
      <c r="I1734" s="32" t="n"/>
      <c r="J1734" s="32" t="n">
        <v>23.79</v>
      </c>
      <c r="K1734" s="32" t="n">
        <v>5.05</v>
      </c>
      <c r="L1734" s="32" t="n"/>
      <c r="M1734" s="32" t="n">
        <v>1275.6</v>
      </c>
      <c r="N1734" s="32" t="n">
        <v>4.69</v>
      </c>
      <c r="O1734" s="32" t="n"/>
    </row>
    <row r="1735">
      <c r="A1735" s="31" t="n">
        <v>37222</v>
      </c>
      <c r="B1735" s="32" t="n">
        <v>1265</v>
      </c>
      <c r="C1735" s="19">
        <f>IF(OR(B1735="",B1734=""),"",LN(B1735/B1734))</f>
        <v/>
      </c>
      <c r="D1735" s="16">
        <f>STDEV(C1716:C1735)*SQRT(252)</f>
        <v/>
      </c>
      <c r="E1735" s="32" t="n">
        <v>124.17</v>
      </c>
      <c r="F1735" s="19">
        <f>IF(OR(E1735="",E1734=""),"",LN(E1735/E1734))</f>
        <v/>
      </c>
      <c r="G1735" s="33" t="n">
        <v>8.276999999999999</v>
      </c>
      <c r="H1735" s="19">
        <f>IF(OR(G1735="",G1734=""),"",LN(G1735/G1734))</f>
        <v/>
      </c>
      <c r="I1735" s="32" t="n"/>
      <c r="J1735" s="32" t="n">
        <v>24</v>
      </c>
      <c r="K1735" s="32" t="n">
        <v>4.98</v>
      </c>
      <c r="L1735" s="32" t="n"/>
      <c r="M1735" s="32" t="n">
        <v>1266.3</v>
      </c>
      <c r="N1735" s="32" t="n">
        <v>4.74</v>
      </c>
      <c r="O1735" s="32" t="n"/>
    </row>
    <row r="1736">
      <c r="A1736" s="31" t="n">
        <v>37223</v>
      </c>
      <c r="B1736" s="32" t="n">
        <v>1272</v>
      </c>
      <c r="C1736" s="19">
        <f>IF(OR(B1736="",B1735=""),"",LN(B1736/B1735))</f>
        <v/>
      </c>
      <c r="D1736" s="16">
        <f>STDEV(C1717:C1736)*SQRT(252)</f>
        <v/>
      </c>
      <c r="E1736" s="32" t="n">
        <v>123.29</v>
      </c>
      <c r="F1736" s="19">
        <f>IF(OR(E1736="",E1735=""),"",LN(E1736/E1735))</f>
        <v/>
      </c>
      <c r="G1736" s="33" t="n">
        <v>8.277200000000001</v>
      </c>
      <c r="H1736" s="19">
        <f>IF(OR(G1736="",G1735=""),"",LN(G1736/G1735))</f>
        <v/>
      </c>
      <c r="I1736" s="32" t="n"/>
      <c r="J1736" s="32" t="n">
        <v>25.9</v>
      </c>
      <c r="K1736" s="32" t="n">
        <v>4.98</v>
      </c>
      <c r="L1736" s="32" t="n"/>
      <c r="M1736" s="32" t="n">
        <v>1265.2</v>
      </c>
      <c r="N1736" s="32" t="n">
        <v>4.75</v>
      </c>
      <c r="O1736" s="32" t="n"/>
    </row>
    <row r="1737">
      <c r="A1737" s="31" t="n">
        <v>37224</v>
      </c>
      <c r="B1737" s="32" t="n">
        <v>1269</v>
      </c>
      <c r="C1737" s="19">
        <f>IF(OR(B1737="",B1736=""),"",LN(B1737/B1736))</f>
        <v/>
      </c>
      <c r="D1737" s="16">
        <f>STDEV(C1718:C1737)*SQRT(252)</f>
        <v/>
      </c>
      <c r="E1737" s="32" t="n">
        <v>123.82</v>
      </c>
      <c r="F1737" s="19">
        <f>IF(OR(E1737="",E1736=""),"",LN(E1737/E1736))</f>
        <v/>
      </c>
      <c r="G1737" s="33" t="n">
        <v>8.2774</v>
      </c>
      <c r="H1737" s="19">
        <f>IF(OR(G1737="",G1736=""),"",LN(G1737/G1736))</f>
        <v/>
      </c>
      <c r="I1737" s="32" t="n"/>
      <c r="J1737" s="32" t="n">
        <v>25.18</v>
      </c>
      <c r="K1737" s="32" t="n">
        <v>4.79</v>
      </c>
      <c r="L1737" s="32" t="n"/>
      <c r="M1737" s="32" t="n">
        <v>1269.7</v>
      </c>
      <c r="N1737" s="32" t="n">
        <v>4.76</v>
      </c>
      <c r="O1737" s="32" t="n"/>
    </row>
    <row r="1738">
      <c r="A1738" s="31" t="n">
        <v>37225</v>
      </c>
      <c r="B1738" s="32" t="n">
        <v>1273</v>
      </c>
      <c r="C1738" s="19">
        <f>IF(OR(B1738="",B1737=""),"",LN(B1738/B1737))</f>
        <v/>
      </c>
      <c r="D1738" s="16">
        <f>STDEV(C1719:C1738)*SQRT(252)</f>
        <v/>
      </c>
      <c r="E1738" s="32" t="n">
        <v>123.22</v>
      </c>
      <c r="F1738" s="19">
        <f>IF(OR(E1738="",E1737=""),"",LN(E1738/E1737))</f>
        <v/>
      </c>
      <c r="G1738" s="33" t="n">
        <v>8.277200000000001</v>
      </c>
      <c r="H1738" s="19">
        <f>IF(OR(G1738="",G1737=""),"",LN(G1738/G1737))</f>
        <v/>
      </c>
      <c r="I1738" s="32" t="n"/>
      <c r="J1738" s="32" t="n">
        <v>23.84</v>
      </c>
      <c r="K1738" s="32" t="n">
        <v>4.78</v>
      </c>
      <c r="L1738" s="32" t="n"/>
      <c r="M1738" s="32" t="n">
        <v>1274</v>
      </c>
      <c r="N1738" s="32" t="n">
        <v>4.76</v>
      </c>
      <c r="O1738" s="32" t="n"/>
    </row>
    <row r="1739">
      <c r="A1739" s="31" t="n">
        <v>37228</v>
      </c>
      <c r="B1739" s="32" t="n">
        <v>1278</v>
      </c>
      <c r="C1739" s="19">
        <f>IF(OR(B1739="",B1738=""),"",LN(B1739/B1738))</f>
        <v/>
      </c>
      <c r="D1739" s="16">
        <f>STDEV(C1720:C1739)*SQRT(252)</f>
        <v/>
      </c>
      <c r="E1739" s="32" t="n">
        <v>123.9</v>
      </c>
      <c r="F1739" s="19">
        <f>IF(OR(E1739="",E1738=""),"",LN(E1739/E1738))</f>
        <v/>
      </c>
      <c r="G1739" s="33" t="n">
        <v>8.276999999999999</v>
      </c>
      <c r="H1739" s="19">
        <f>IF(OR(G1739="",G1738=""),"",LN(G1739/G1738))</f>
        <v/>
      </c>
      <c r="I1739" s="32" t="n"/>
      <c r="J1739" s="32" t="n">
        <v>25.77</v>
      </c>
      <c r="K1739" s="32" t="n">
        <v>4.75</v>
      </c>
      <c r="L1739" s="32" t="n"/>
      <c r="M1739" s="32" t="n">
        <v>1269.7</v>
      </c>
      <c r="N1739" s="32" t="n">
        <v>4.76</v>
      </c>
      <c r="O1739" s="32" t="n"/>
    </row>
    <row r="1740">
      <c r="A1740" s="31" t="n">
        <v>37229</v>
      </c>
      <c r="B1740" s="32" t="n">
        <v>1274.1</v>
      </c>
      <c r="C1740" s="19">
        <f>IF(OR(B1740="",B1739=""),"",LN(B1740/B1739))</f>
        <v/>
      </c>
      <c r="D1740" s="16">
        <f>STDEV(C1721:C1740)*SQRT(252)</f>
        <v/>
      </c>
      <c r="E1740" s="32" t="n">
        <v>124.28</v>
      </c>
      <c r="F1740" s="19">
        <f>IF(OR(E1740="",E1739=""),"",LN(E1740/E1739))</f>
        <v/>
      </c>
      <c r="G1740" s="33" t="n">
        <v>8.277100000000001</v>
      </c>
      <c r="H1740" s="19">
        <f>IF(OR(G1740="",G1739=""),"",LN(G1740/G1739))</f>
        <v/>
      </c>
      <c r="I1740" s="32" t="n"/>
      <c r="J1740" s="32" t="n">
        <v>24.08</v>
      </c>
      <c r="K1740" s="32" t="n">
        <v>4.7</v>
      </c>
      <c r="L1740" s="32" t="n"/>
      <c r="M1740" s="32" t="n">
        <v>1272.4</v>
      </c>
      <c r="N1740" s="32" t="n">
        <v>4.76</v>
      </c>
      <c r="O1740" s="32" t="n"/>
    </row>
    <row r="1741">
      <c r="A1741" s="31" t="n">
        <v>37230</v>
      </c>
      <c r="B1741" s="32" t="n">
        <v>1270.9</v>
      </c>
      <c r="C1741" s="19">
        <f>IF(OR(B1741="",B1740=""),"",LN(B1741/B1740))</f>
        <v/>
      </c>
      <c r="D1741" s="16">
        <f>STDEV(C1722:C1741)*SQRT(252)</f>
        <v/>
      </c>
      <c r="E1741" s="32" t="n">
        <v>124.4</v>
      </c>
      <c r="F1741" s="19">
        <f>IF(OR(E1741="",E1740=""),"",LN(E1741/E1740))</f>
        <v/>
      </c>
      <c r="G1741" s="33" t="n">
        <v>8.277200000000001</v>
      </c>
      <c r="H1741" s="19">
        <f>IF(OR(G1741="",G1740=""),"",LN(G1741/G1740))</f>
        <v/>
      </c>
      <c r="I1741" s="32" t="n"/>
      <c r="J1741" s="32" t="n">
        <v>23.02</v>
      </c>
      <c r="K1741" s="32" t="n">
        <v>4.92</v>
      </c>
      <c r="L1741" s="32" t="n"/>
      <c r="M1741" s="32" t="n">
        <v>1271.9</v>
      </c>
      <c r="N1741" s="32" t="n">
        <v>4.77</v>
      </c>
      <c r="O1741" s="32" t="n"/>
    </row>
    <row r="1742">
      <c r="A1742" s="31" t="n">
        <v>37231</v>
      </c>
      <c r="B1742" s="32" t="n">
        <v>1274.4</v>
      </c>
      <c r="C1742" s="19">
        <f>IF(OR(B1742="",B1741=""),"",LN(B1742/B1741))</f>
        <v/>
      </c>
      <c r="D1742" s="16">
        <f>STDEV(C1723:C1742)*SQRT(252)</f>
        <v/>
      </c>
      <c r="E1742" s="32" t="n">
        <v>124.83</v>
      </c>
      <c r="F1742" s="19">
        <f>IF(OR(E1742="",E1741=""),"",LN(E1742/E1741))</f>
        <v/>
      </c>
      <c r="G1742" s="33" t="n">
        <v>8.2773</v>
      </c>
      <c r="H1742" s="19">
        <f>IF(OR(G1742="",G1741=""),"",LN(G1742/G1741))</f>
        <v/>
      </c>
      <c r="I1742" s="32" t="n"/>
      <c r="J1742" s="32" t="n">
        <v>23.71</v>
      </c>
      <c r="K1742" s="32" t="n">
        <v>5.04</v>
      </c>
      <c r="L1742" s="32" t="n"/>
      <c r="M1742" s="32" t="n">
        <v>1271</v>
      </c>
      <c r="N1742" s="32" t="n">
        <v>4.83</v>
      </c>
      <c r="O1742" s="32" t="n"/>
    </row>
    <row r="1743">
      <c r="A1743" s="31" t="n">
        <v>37232</v>
      </c>
      <c r="B1743" s="32" t="n">
        <v>1274</v>
      </c>
      <c r="C1743" s="19">
        <f>IF(OR(B1743="",B1742=""),"",LN(B1743/B1742))</f>
        <v/>
      </c>
      <c r="D1743" s="16">
        <f>STDEV(C1724:C1743)*SQRT(252)</f>
        <v/>
      </c>
      <c r="E1743" s="32" t="n">
        <v>125.66</v>
      </c>
      <c r="F1743" s="19">
        <f>IF(OR(E1743="",E1742=""),"",LN(E1743/E1742))</f>
        <v/>
      </c>
      <c r="G1743" s="33" t="n">
        <v>8.277200000000001</v>
      </c>
      <c r="H1743" s="19">
        <f>IF(OR(G1743="",G1742=""),"",LN(G1743/G1742))</f>
        <v/>
      </c>
      <c r="I1743" s="32" t="n"/>
      <c r="J1743" s="32" t="n">
        <v>23.49</v>
      </c>
      <c r="K1743" s="32" t="n">
        <v>5.2</v>
      </c>
      <c r="L1743" s="32" t="n"/>
      <c r="M1743" s="32" t="n">
        <v>1268.4</v>
      </c>
      <c r="N1743" s="32" t="n">
        <v>4.83</v>
      </c>
      <c r="O1743" s="32" t="n"/>
    </row>
    <row r="1744">
      <c r="A1744" s="31" t="n">
        <v>37235</v>
      </c>
      <c r="B1744" s="32" t="n">
        <v>1282.6</v>
      </c>
      <c r="C1744" s="19">
        <f>IF(OR(B1744="",B1743=""),"",LN(B1744/B1743))</f>
        <v/>
      </c>
      <c r="D1744" s="16">
        <f>STDEV(C1725:C1744)*SQRT(252)</f>
        <v/>
      </c>
      <c r="E1744" s="32" t="n">
        <v>126.27</v>
      </c>
      <c r="F1744" s="19">
        <f>IF(OR(E1744="",E1743=""),"",LN(E1744/E1743))</f>
        <v/>
      </c>
      <c r="G1744" s="33" t="n">
        <v>8.276999999999999</v>
      </c>
      <c r="H1744" s="19">
        <f>IF(OR(G1744="",G1743=""),"",LN(G1744/G1743))</f>
        <v/>
      </c>
      <c r="I1744" s="32" t="n"/>
      <c r="J1744" s="32" t="n">
        <v>25.62</v>
      </c>
      <c r="K1744" s="32" t="n">
        <v>5.17</v>
      </c>
      <c r="L1744" s="32" t="n"/>
      <c r="M1744" s="32" t="n">
        <v>1273.3</v>
      </c>
      <c r="N1744" s="32" t="n">
        <v>4.87</v>
      </c>
      <c r="O1744" s="32" t="n"/>
    </row>
    <row r="1745">
      <c r="A1745" s="31" t="n">
        <v>37236</v>
      </c>
      <c r="B1745" s="32" t="n">
        <v>1278.3</v>
      </c>
      <c r="C1745" s="19">
        <f>IF(OR(B1745="",B1744=""),"",LN(B1745/B1744))</f>
        <v/>
      </c>
      <c r="D1745" s="16">
        <f>STDEV(C1726:C1745)*SQRT(252)</f>
        <v/>
      </c>
      <c r="E1745" s="32" t="n">
        <v>126.23</v>
      </c>
      <c r="F1745" s="19">
        <f>IF(OR(E1745="",E1744=""),"",LN(E1745/E1744))</f>
        <v/>
      </c>
      <c r="G1745" s="33" t="n">
        <v>8.2768</v>
      </c>
      <c r="H1745" s="19">
        <f>IF(OR(G1745="",G1744=""),"",LN(G1745/G1744))</f>
        <v/>
      </c>
      <c r="I1745" s="32" t="n"/>
      <c r="J1745" s="32" t="n">
        <v>25.3</v>
      </c>
      <c r="K1745" s="32" t="n">
        <v>5.13</v>
      </c>
      <c r="L1745" s="32" t="n"/>
      <c r="M1745" s="32" t="n">
        <v>1280.4</v>
      </c>
      <c r="N1745" s="32" t="n">
        <v>4.88</v>
      </c>
      <c r="O1745" s="32" t="n"/>
    </row>
    <row r="1746">
      <c r="A1746" s="31" t="n">
        <v>37237</v>
      </c>
      <c r="B1746" s="32" t="n">
        <v>1274.4</v>
      </c>
      <c r="C1746" s="19">
        <f>IF(OR(B1746="",B1745=""),"",LN(B1746/B1745))</f>
        <v/>
      </c>
      <c r="D1746" s="16">
        <f>STDEV(C1727:C1746)*SQRT(252)</f>
        <v/>
      </c>
      <c r="E1746" s="32" t="n">
        <v>126.52</v>
      </c>
      <c r="F1746" s="19">
        <f>IF(OR(E1746="",E1745=""),"",LN(E1746/E1745))</f>
        <v/>
      </c>
      <c r="G1746" s="33" t="n">
        <v>8.2768</v>
      </c>
      <c r="H1746" s="19">
        <f>IF(OR(G1746="",G1745=""),"",LN(G1746/G1745))</f>
        <v/>
      </c>
      <c r="I1746" s="32" t="n"/>
      <c r="J1746" s="32" t="n">
        <v>24.87</v>
      </c>
      <c r="K1746" s="32" t="n">
        <v>5.02</v>
      </c>
      <c r="L1746" s="32" t="n"/>
      <c r="M1746" s="32" t="n">
        <v>1280.1</v>
      </c>
      <c r="N1746" s="32" t="n">
        <v>4.89</v>
      </c>
      <c r="O1746" s="32" t="n"/>
    </row>
    <row r="1747">
      <c r="A1747" s="31" t="n">
        <v>37238</v>
      </c>
      <c r="B1747" s="32" t="n">
        <v>1274.6</v>
      </c>
      <c r="C1747" s="19">
        <f>IF(OR(B1747="",B1746=""),"",LN(B1747/B1746))</f>
        <v/>
      </c>
      <c r="D1747" s="16">
        <f>STDEV(C1728:C1747)*SQRT(252)</f>
        <v/>
      </c>
      <c r="E1747" s="32" t="n">
        <v>126.32</v>
      </c>
      <c r="F1747" s="19">
        <f>IF(OR(E1747="",E1746=""),"",LN(E1747/E1746))</f>
        <v/>
      </c>
      <c r="G1747" s="33" t="n">
        <v>8.2767</v>
      </c>
      <c r="H1747" s="19">
        <f>IF(OR(G1747="",G1746=""),"",LN(G1747/G1746))</f>
        <v/>
      </c>
      <c r="I1747" s="32" t="n"/>
      <c r="J1747" s="32" t="n">
        <v>25.91</v>
      </c>
      <c r="K1747" s="32" t="n">
        <v>5.13</v>
      </c>
      <c r="L1747" s="32" t="n"/>
      <c r="M1747" s="32" t="n">
        <v>1274.4</v>
      </c>
      <c r="N1747" s="32" t="n">
        <v>4.87</v>
      </c>
      <c r="O1747" s="32" t="n"/>
    </row>
    <row r="1748">
      <c r="A1748" s="31" t="n">
        <v>37239</v>
      </c>
      <c r="B1748" s="32" t="n">
        <v>1285.9</v>
      </c>
      <c r="C1748" s="19">
        <f>IF(OR(B1748="",B1747=""),"",LN(B1748/B1747))</f>
        <v/>
      </c>
      <c r="D1748" s="16">
        <f>STDEV(C1729:C1748)*SQRT(252)</f>
        <v/>
      </c>
      <c r="E1748" s="32" t="n">
        <v>127.24</v>
      </c>
      <c r="F1748" s="19">
        <f>IF(OR(E1748="",E1747=""),"",LN(E1748/E1747))</f>
        <v/>
      </c>
      <c r="G1748" s="33" t="n">
        <v>8.2768</v>
      </c>
      <c r="H1748" s="19">
        <f>IF(OR(G1748="",G1747=""),"",LN(G1748/G1747))</f>
        <v/>
      </c>
      <c r="I1748" s="32" t="n"/>
      <c r="J1748" s="32" t="n">
        <v>24.63</v>
      </c>
      <c r="K1748" s="32" t="n">
        <v>5.24</v>
      </c>
      <c r="L1748" s="32" t="n"/>
      <c r="M1748" s="32" t="n">
        <v>1274</v>
      </c>
      <c r="N1748" s="32" t="n">
        <v>4.87</v>
      </c>
      <c r="O1748" s="32" t="n"/>
    </row>
    <row r="1749">
      <c r="A1749" s="31" t="n">
        <v>37242</v>
      </c>
      <c r="B1749" s="32" t="n">
        <v>1293.5</v>
      </c>
      <c r="C1749" s="19">
        <f>IF(OR(B1749="",B1748=""),"",LN(B1749/B1748))</f>
        <v/>
      </c>
      <c r="D1749" s="16">
        <f>STDEV(C1730:C1749)*SQRT(252)</f>
        <v/>
      </c>
      <c r="E1749" s="32" t="n">
        <v>127.54</v>
      </c>
      <c r="F1749" s="19">
        <f>IF(OR(E1749="",E1748=""),"",LN(E1749/E1748))</f>
        <v/>
      </c>
      <c r="G1749" s="33" t="n">
        <v>8.276899999999999</v>
      </c>
      <c r="H1749" s="19">
        <f>IF(OR(G1749="",G1748=""),"",LN(G1749/G1748))</f>
        <v/>
      </c>
      <c r="I1749" s="32" t="n"/>
      <c r="J1749" s="32" t="n">
        <v>24.26</v>
      </c>
      <c r="K1749" s="32" t="n">
        <v>5.26</v>
      </c>
      <c r="L1749" s="32" t="n"/>
      <c r="M1749" s="32" t="n">
        <v>1281.1</v>
      </c>
      <c r="N1749" s="32" t="n">
        <v>4.87</v>
      </c>
      <c r="O1749" s="32" t="n"/>
    </row>
    <row r="1750">
      <c r="A1750" s="31" t="n">
        <v>37243</v>
      </c>
      <c r="B1750" s="32" t="n">
        <v>1291.9</v>
      </c>
      <c r="C1750" s="19">
        <f>IF(OR(B1750="",B1749=""),"",LN(B1750/B1749))</f>
        <v/>
      </c>
      <c r="D1750" s="16">
        <f>STDEV(C1731:C1750)*SQRT(252)</f>
        <v/>
      </c>
      <c r="E1750" s="32" t="n">
        <v>127.97</v>
      </c>
      <c r="F1750" s="19">
        <f>IF(OR(E1750="",E1749=""),"",LN(E1750/E1749))</f>
        <v/>
      </c>
      <c r="G1750" s="33" t="n">
        <v>8.2768</v>
      </c>
      <c r="H1750" s="19">
        <f>IF(OR(G1750="",G1749=""),"",LN(G1750/G1749))</f>
        <v/>
      </c>
      <c r="I1750" s="32" t="n"/>
      <c r="J1750" s="32" t="n">
        <v>23.29</v>
      </c>
      <c r="K1750" s="32" t="n">
        <v>5.16</v>
      </c>
      <c r="L1750" s="32" t="n"/>
      <c r="M1750" s="32" t="n">
        <v>1292.5</v>
      </c>
      <c r="N1750" s="32" t="n">
        <v>4.86</v>
      </c>
      <c r="O1750" s="32" t="n"/>
    </row>
    <row r="1751">
      <c r="A1751" s="31" t="n">
        <v>37244</v>
      </c>
      <c r="B1751" s="32" t="n">
        <v>1292.2</v>
      </c>
      <c r="C1751" s="19">
        <f>IF(OR(B1751="",B1750=""),"",LN(B1751/B1750))</f>
        <v/>
      </c>
      <c r="D1751" s="16">
        <f>STDEV(C1732:C1751)*SQRT(252)</f>
        <v/>
      </c>
      <c r="E1751" s="32" t="n">
        <v>128.2</v>
      </c>
      <c r="F1751" s="19">
        <f>IF(OR(E1751="",E1750=""),"",LN(E1751/E1750))</f>
        <v/>
      </c>
      <c r="G1751" s="33" t="n">
        <v>8.2767</v>
      </c>
      <c r="H1751" s="19">
        <f>IF(OR(G1751="",G1750=""),"",LN(G1751/G1750))</f>
        <v/>
      </c>
      <c r="I1751" s="32" t="n"/>
      <c r="J1751" s="32" t="n">
        <v>22.58</v>
      </c>
      <c r="K1751" s="32" t="n">
        <v>5.08</v>
      </c>
      <c r="L1751" s="32" t="n"/>
      <c r="M1751" s="32" t="n">
        <v>1292.7</v>
      </c>
      <c r="N1751" s="32" t="n">
        <v>4.86</v>
      </c>
      <c r="O1751" s="32" t="n"/>
    </row>
    <row r="1752">
      <c r="A1752" s="31" t="n">
        <v>37245</v>
      </c>
      <c r="B1752" s="32" t="n">
        <v>1300.2</v>
      </c>
      <c r="C1752" s="19">
        <f>IF(OR(B1752="",B1751=""),"",LN(B1752/B1751))</f>
        <v/>
      </c>
      <c r="D1752" s="16">
        <f>STDEV(C1733:C1752)*SQRT(252)</f>
        <v/>
      </c>
      <c r="E1752" s="32" t="n">
        <v>128.55</v>
      </c>
      <c r="F1752" s="19">
        <f>IF(OR(E1752="",E1751=""),"",LN(E1752/E1751))</f>
        <v/>
      </c>
      <c r="G1752" s="33" t="n">
        <v>8.2766</v>
      </c>
      <c r="H1752" s="19">
        <f>IF(OR(G1752="",G1751=""),"",LN(G1752/G1751))</f>
        <v/>
      </c>
      <c r="I1752" s="32" t="n"/>
      <c r="J1752" s="32" t="n">
        <v>23.67</v>
      </c>
      <c r="K1752" s="32" t="n">
        <v>5.08</v>
      </c>
      <c r="L1752" s="32" t="n"/>
      <c r="M1752" s="32" t="n">
        <v>1291.4</v>
      </c>
      <c r="N1752" s="32" t="n">
        <v>4.86</v>
      </c>
      <c r="O1752" s="32" t="n"/>
    </row>
    <row r="1753">
      <c r="A1753" s="31" t="n">
        <v>37246</v>
      </c>
      <c r="B1753" s="32" t="n">
        <v>1308.9</v>
      </c>
      <c r="C1753" s="19">
        <f>IF(OR(B1753="",B1752=""),"",LN(B1753/B1752))</f>
        <v/>
      </c>
      <c r="D1753" s="16">
        <f>STDEV(C1734:C1753)*SQRT(252)</f>
        <v/>
      </c>
      <c r="E1753" s="32" t="n">
        <v>129.48</v>
      </c>
      <c r="F1753" s="19">
        <f>IF(OR(E1753="",E1752=""),"",LN(E1753/E1752))</f>
        <v/>
      </c>
      <c r="G1753" s="33" t="n">
        <v>8.2767</v>
      </c>
      <c r="H1753" s="19">
        <f>IF(OR(G1753="",G1752=""),"",LN(G1753/G1752))</f>
        <v/>
      </c>
      <c r="I1753" s="32" t="n"/>
      <c r="J1753" s="32" t="n">
        <v>22.5</v>
      </c>
      <c r="K1753" s="32" t="n">
        <v>5.12</v>
      </c>
      <c r="L1753" s="32" t="n"/>
      <c r="M1753" s="32" t="n">
        <v>1299.2</v>
      </c>
      <c r="N1753" s="32" t="n">
        <v>4.86</v>
      </c>
      <c r="O1753" s="32" t="n"/>
    </row>
    <row r="1754">
      <c r="A1754" s="31" t="n">
        <v>37249</v>
      </c>
      <c r="B1754" s="32" t="n">
        <v>1308.2</v>
      </c>
      <c r="C1754" s="19">
        <f>IF(OR(B1754="",B1753=""),"",LN(B1754/B1753))</f>
        <v/>
      </c>
      <c r="D1754" s="16">
        <f>STDEV(C1735:C1754)*SQRT(252)</f>
        <v/>
      </c>
      <c r="E1754" s="32" t="n">
        <v>129.9</v>
      </c>
      <c r="F1754" s="19">
        <f>IF(OR(E1754="",E1753=""),"",LN(E1754/E1753))</f>
        <v/>
      </c>
      <c r="G1754" s="33" t="n">
        <v>8.2766</v>
      </c>
      <c r="H1754" s="19">
        <f>IF(OR(G1754="",G1753=""),"",LN(G1754/G1753))</f>
        <v/>
      </c>
      <c r="I1754" s="32" t="n"/>
      <c r="J1754" s="32" t="n">
        <v>22.62</v>
      </c>
      <c r="K1754" s="32" t="n">
        <v>5.18</v>
      </c>
      <c r="L1754" s="32" t="n"/>
      <c r="M1754" s="32" t="n">
        <v>1311</v>
      </c>
      <c r="N1754" s="32" t="n">
        <v>4.86</v>
      </c>
      <c r="O1754" s="32" t="n"/>
    </row>
    <row r="1755">
      <c r="A1755" s="31" t="n">
        <v>37251</v>
      </c>
      <c r="B1755" s="32" t="n">
        <v>1318</v>
      </c>
      <c r="C1755" s="19">
        <f>IF(OR(B1755="",B1754=""),"",LN(B1755/B1754))</f>
        <v/>
      </c>
      <c r="D1755" s="16">
        <f>STDEV(C1736:C1755)*SQRT(252)</f>
        <v/>
      </c>
      <c r="E1755" s="32" t="n">
        <v>130.79</v>
      </c>
      <c r="F1755" s="19">
        <f>IF(OR(E1755="",E1754=""),"",LN(E1755/E1754))</f>
        <v/>
      </c>
      <c r="G1755" s="33" t="n">
        <v>8.2766</v>
      </c>
      <c r="H1755" s="19">
        <f>IF(OR(G1755="",G1754=""),"",LN(G1755/G1754))</f>
        <v/>
      </c>
      <c r="I1755" s="32" t="n"/>
      <c r="J1755" s="32" t="n">
        <v>22.29</v>
      </c>
      <c r="K1755" s="32" t="n">
        <v>5.22</v>
      </c>
      <c r="L1755" s="32" t="n"/>
      <c r="M1755" s="32" t="n">
        <v>1308</v>
      </c>
      <c r="N1755" s="32" t="n">
        <v>4.85</v>
      </c>
      <c r="O1755" s="32" t="n"/>
    </row>
    <row r="1756">
      <c r="A1756" s="31" t="n">
        <v>37252</v>
      </c>
      <c r="B1756" s="32" t="n">
        <v>1329.1</v>
      </c>
      <c r="C1756" s="19">
        <f>IF(OR(B1756="",B1755=""),"",LN(B1756/B1755))</f>
        <v/>
      </c>
      <c r="D1756" s="16">
        <f>STDEV(C1737:C1756)*SQRT(252)</f>
        <v/>
      </c>
      <c r="E1756" s="32" t="n">
        <v>131.47</v>
      </c>
      <c r="F1756" s="19">
        <f>IF(OR(E1756="",E1755=""),"",LN(E1756/E1755))</f>
        <v/>
      </c>
      <c r="G1756" s="33" t="n">
        <v>8.2676</v>
      </c>
      <c r="H1756" s="19">
        <f>IF(OR(G1756="",G1755=""),"",LN(G1756/G1755))</f>
        <v/>
      </c>
      <c r="I1756" s="32" t="n"/>
      <c r="J1756" s="32" t="n">
        <v>21.59</v>
      </c>
      <c r="K1756" s="32" t="n">
        <v>5.13</v>
      </c>
      <c r="L1756" s="32" t="n"/>
      <c r="M1756" s="32" t="n">
        <v>1317.6</v>
      </c>
      <c r="N1756" s="32" t="n">
        <v>4.86</v>
      </c>
      <c r="O1756" s="32" t="n"/>
    </row>
    <row r="1757">
      <c r="A1757" s="31" t="n">
        <v>37253</v>
      </c>
      <c r="B1757" s="32" t="n">
        <v>1323</v>
      </c>
      <c r="C1757" s="19">
        <f>IF(OR(B1757="",B1756=""),"",LN(B1757/B1756))</f>
        <v/>
      </c>
      <c r="D1757" s="16">
        <f>STDEV(C1738:C1757)*SQRT(252)</f>
        <v/>
      </c>
      <c r="E1757" s="32" t="n">
        <v>131.3</v>
      </c>
      <c r="F1757" s="19">
        <f>IF(OR(E1757="",E1756=""),"",LN(E1757/E1756))</f>
        <v/>
      </c>
      <c r="G1757" s="33" t="n">
        <v>8.276999999999999</v>
      </c>
      <c r="H1757" s="19">
        <f>IF(OR(G1757="",G1756=""),"",LN(G1757/G1756))</f>
        <v/>
      </c>
      <c r="I1757" s="32" t="n"/>
      <c r="J1757" s="32" t="n">
        <v>21.4</v>
      </c>
      <c r="K1757" s="32" t="n">
        <v>5.15</v>
      </c>
      <c r="L1757" s="32" t="n"/>
      <c r="M1757" s="32" t="n">
        <v>1325.1</v>
      </c>
      <c r="N1757" s="32" t="n">
        <v>4.86</v>
      </c>
      <c r="O1757" s="32" t="n"/>
    </row>
    <row r="1758">
      <c r="A1758" s="31" t="n">
        <v>37256</v>
      </c>
      <c r="B1758" s="32" t="n">
        <v>1313.5</v>
      </c>
      <c r="C1758" s="19">
        <f>IF(OR(B1758="",B1757=""),"",LN(B1758/B1757))</f>
        <v/>
      </c>
      <c r="D1758" s="16">
        <f>STDEV(C1739:C1758)*SQRT(252)</f>
        <v/>
      </c>
      <c r="E1758" s="32" t="n">
        <v>131.04</v>
      </c>
      <c r="F1758" s="19">
        <f>IF(OR(E1758="",E1757=""),"",LN(E1758/E1757))</f>
        <v/>
      </c>
      <c r="G1758" s="33" t="n">
        <v>8.2766</v>
      </c>
      <c r="H1758" s="19">
        <f>IF(OR(G1758="",G1757=""),"",LN(G1758/G1757))</f>
        <v/>
      </c>
      <c r="I1758" s="32" t="n"/>
      <c r="J1758" s="32" t="n">
        <v>23.8</v>
      </c>
      <c r="K1758" s="32" t="n">
        <v>5.07</v>
      </c>
      <c r="L1758" s="32" t="n"/>
      <c r="M1758" s="32" t="n">
        <v>1326.1</v>
      </c>
      <c r="N1758" s="32" t="n">
        <v>4.86</v>
      </c>
      <c r="O1758" s="32" t="n"/>
    </row>
    <row r="1759">
      <c r="A1759" s="31" t="n">
        <v>37258</v>
      </c>
      <c r="B1759" s="32" t="n">
        <v>1317.4</v>
      </c>
      <c r="C1759" s="19">
        <f>IF(OR(B1759="",B1758=""),"",LN(B1759/B1758))</f>
        <v/>
      </c>
      <c r="D1759" s="16">
        <f>STDEV(C1740:C1759)*SQRT(252)</f>
        <v/>
      </c>
      <c r="E1759" s="32" t="n">
        <v>132.02</v>
      </c>
      <c r="F1759" s="19">
        <f>IF(OR(E1759="",E1758=""),"",LN(E1759/E1758))</f>
        <v/>
      </c>
      <c r="G1759" s="33" t="n">
        <v>8.2766</v>
      </c>
      <c r="H1759" s="19">
        <f>IF(OR(G1759="",G1758=""),"",LN(G1759/G1758))</f>
        <v/>
      </c>
      <c r="I1759" s="32" t="n"/>
      <c r="J1759" s="32" t="n">
        <v>22.71</v>
      </c>
      <c r="K1759" s="32" t="n">
        <v>5.2</v>
      </c>
      <c r="L1759" s="32" t="n"/>
      <c r="M1759" s="32" t="n">
        <v>1314.6</v>
      </c>
      <c r="N1759" s="32" t="n">
        <v>4.87</v>
      </c>
      <c r="O1759" s="32" t="n"/>
    </row>
    <row r="1760">
      <c r="A1760" s="31" t="n">
        <v>37259</v>
      </c>
      <c r="B1760" s="32" t="n">
        <v>1312.7</v>
      </c>
      <c r="C1760" s="19">
        <f>IF(OR(B1760="",B1759=""),"",LN(B1760/B1759))</f>
        <v/>
      </c>
      <c r="D1760" s="16">
        <f>STDEV(C1741:C1760)*SQRT(252)</f>
        <v/>
      </c>
      <c r="E1760" s="32" t="n">
        <v>131.76</v>
      </c>
      <c r="F1760" s="19">
        <f>IF(OR(E1760="",E1759=""),"",LN(E1760/E1759))</f>
        <v/>
      </c>
      <c r="G1760" s="33" t="n">
        <v>8.2766</v>
      </c>
      <c r="H1760" s="19">
        <f>IF(OR(G1760="",G1759=""),"",LN(G1760/G1759))</f>
        <v/>
      </c>
      <c r="I1760" s="32" t="n"/>
      <c r="J1760" s="32" t="n">
        <v>21.34</v>
      </c>
      <c r="K1760" s="32" t="n">
        <v>5.16</v>
      </c>
      <c r="L1760" s="32" t="n"/>
      <c r="M1760" s="32" t="n">
        <v>1320.4</v>
      </c>
      <c r="N1760" s="32" t="n">
        <v>4.88</v>
      </c>
      <c r="O1760" s="32" t="n"/>
    </row>
    <row r="1761">
      <c r="A1761" s="31" t="n">
        <v>37260</v>
      </c>
      <c r="B1761" s="32" t="n">
        <v>1308.7</v>
      </c>
      <c r="C1761" s="19">
        <f>IF(OR(B1761="",B1760=""),"",LN(B1761/B1760))</f>
        <v/>
      </c>
      <c r="D1761" s="16">
        <f>STDEV(C1742:C1761)*SQRT(252)</f>
        <v/>
      </c>
      <c r="E1761" s="32" t="n">
        <v>131.02</v>
      </c>
      <c r="F1761" s="19">
        <f>IF(OR(E1761="",E1760=""),"",LN(E1761/E1760))</f>
        <v/>
      </c>
      <c r="G1761" s="33" t="n">
        <v>8.2768</v>
      </c>
      <c r="H1761" s="19">
        <f>IF(OR(G1761="",G1760=""),"",LN(G1761/G1760))</f>
        <v/>
      </c>
      <c r="I1761" s="32" t="n"/>
      <c r="J1761" s="32" t="n">
        <v>20.45</v>
      </c>
      <c r="K1761" s="32" t="n">
        <v>5.18</v>
      </c>
      <c r="L1761" s="32" t="n"/>
      <c r="M1761" s="32" t="n">
        <v>1317.2</v>
      </c>
      <c r="N1761" s="32" t="n">
        <v>4.88</v>
      </c>
      <c r="O1761" s="32" t="n"/>
    </row>
    <row r="1762">
      <c r="A1762" s="31" t="n">
        <v>37263</v>
      </c>
      <c r="B1762" s="32" t="n">
        <v>1302</v>
      </c>
      <c r="C1762" s="19">
        <f>IF(OR(B1762="",B1761=""),"",LN(B1762/B1761))</f>
        <v/>
      </c>
      <c r="D1762" s="16">
        <f>STDEV(C1743:C1762)*SQRT(252)</f>
        <v/>
      </c>
      <c r="E1762" s="32" t="n">
        <v>130.93</v>
      </c>
      <c r="F1762" s="19">
        <f>IF(OR(E1762="",E1761=""),"",LN(E1762/E1761))</f>
        <v/>
      </c>
      <c r="G1762" s="33" t="n">
        <v>8.2767</v>
      </c>
      <c r="H1762" s="19">
        <f>IF(OR(G1762="",G1761=""),"",LN(G1762/G1761))</f>
        <v/>
      </c>
      <c r="I1762" s="32" t="n"/>
      <c r="J1762" s="32" t="n">
        <v>21.94</v>
      </c>
      <c r="K1762" s="32" t="n">
        <v>5.09</v>
      </c>
      <c r="L1762" s="32" t="n"/>
      <c r="M1762" s="32" t="n">
        <v>1307.7</v>
      </c>
      <c r="N1762" s="32" t="n">
        <v>4.88</v>
      </c>
      <c r="O1762" s="32" t="n"/>
    </row>
    <row r="1763">
      <c r="A1763" s="31" t="n">
        <v>37264</v>
      </c>
      <c r="B1763" s="32" t="n">
        <v>1309.5</v>
      </c>
      <c r="C1763" s="19">
        <f>IF(OR(B1763="",B1762=""),"",LN(B1763/B1762))</f>
        <v/>
      </c>
      <c r="D1763" s="16">
        <f>STDEV(C1744:C1763)*SQRT(252)</f>
        <v/>
      </c>
      <c r="E1763" s="32" t="n">
        <v>132.53</v>
      </c>
      <c r="F1763" s="19">
        <f>IF(OR(E1763="",E1762=""),"",LN(E1763/E1762))</f>
        <v/>
      </c>
      <c r="G1763" s="33" t="n">
        <v>8.2766</v>
      </c>
      <c r="H1763" s="19">
        <f>IF(OR(G1763="",G1762=""),"",LN(G1763/G1762))</f>
        <v/>
      </c>
      <c r="I1763" s="32" t="n"/>
      <c r="J1763" s="32" t="n">
        <v>21.83</v>
      </c>
      <c r="K1763" s="32" t="n">
        <v>5.1</v>
      </c>
      <c r="L1763" s="32" t="n"/>
      <c r="M1763" s="32" t="n">
        <v>1302.9</v>
      </c>
      <c r="N1763" s="32" t="n">
        <v>4.88</v>
      </c>
      <c r="O1763" s="32" t="n"/>
    </row>
    <row r="1764">
      <c r="A1764" s="31" t="n">
        <v>37265</v>
      </c>
      <c r="B1764" s="32" t="n">
        <v>1311.9</v>
      </c>
      <c r="C1764" s="19">
        <f>IF(OR(B1764="",B1763=""),"",LN(B1764/B1763))</f>
        <v/>
      </c>
      <c r="D1764" s="16">
        <f>STDEV(C1745:C1764)*SQRT(252)</f>
        <v/>
      </c>
      <c r="E1764" s="32" t="n">
        <v>132.62</v>
      </c>
      <c r="F1764" s="19">
        <f>IF(OR(E1764="",E1763=""),"",LN(E1764/E1763))</f>
        <v/>
      </c>
      <c r="G1764" s="33" t="n">
        <v>8.2767</v>
      </c>
      <c r="H1764" s="19">
        <f>IF(OR(G1764="",G1763=""),"",LN(G1764/G1763))</f>
        <v/>
      </c>
      <c r="I1764" s="32" t="n"/>
      <c r="J1764" s="32" t="n">
        <v>22.13</v>
      </c>
      <c r="K1764" s="32" t="n">
        <v>5.1</v>
      </c>
      <c r="L1764" s="32" t="n"/>
      <c r="M1764" s="32" t="n">
        <v>1309.5</v>
      </c>
      <c r="N1764" s="32" t="n">
        <v>4.88</v>
      </c>
      <c r="O1764" s="32" t="n"/>
    </row>
    <row r="1765">
      <c r="A1765" s="31" t="n">
        <v>37266</v>
      </c>
      <c r="B1765" s="32" t="n">
        <v>1312.3</v>
      </c>
      <c r="C1765" s="19">
        <f>IF(OR(B1765="",B1764=""),"",LN(B1765/B1764))</f>
        <v/>
      </c>
      <c r="D1765" s="16">
        <f>STDEV(C1746:C1765)*SQRT(252)</f>
        <v/>
      </c>
      <c r="E1765" s="32" t="n">
        <v>132.61</v>
      </c>
      <c r="F1765" s="19">
        <f>IF(OR(E1765="",E1764=""),"",LN(E1765/E1764))</f>
        <v/>
      </c>
      <c r="G1765" s="33" t="n">
        <v>8.2766</v>
      </c>
      <c r="H1765" s="19">
        <f>IF(OR(G1765="",G1764=""),"",LN(G1765/G1764))</f>
        <v/>
      </c>
      <c r="I1765" s="32" t="n"/>
      <c r="J1765" s="32" t="n">
        <v>22.36</v>
      </c>
      <c r="K1765" s="32" t="n">
        <v>5</v>
      </c>
      <c r="L1765" s="32" t="n"/>
      <c r="M1765" s="32" t="n">
        <v>1314.3</v>
      </c>
      <c r="N1765" s="32" t="n">
        <v>4.87</v>
      </c>
      <c r="O1765" s="32" t="n"/>
    </row>
    <row r="1766">
      <c r="A1766" s="31" t="n">
        <v>37267</v>
      </c>
      <c r="B1766" s="32" t="n">
        <v>1315.5</v>
      </c>
      <c r="C1766" s="19">
        <f>IF(OR(B1766="",B1765=""),"",LN(B1766/B1765))</f>
        <v/>
      </c>
      <c r="D1766" s="16">
        <f>STDEV(C1747:C1766)*SQRT(252)</f>
        <v/>
      </c>
      <c r="E1766" s="32" t="n">
        <v>132.17</v>
      </c>
      <c r="F1766" s="19">
        <f>IF(OR(E1766="",E1765=""),"",LN(E1766/E1765))</f>
        <v/>
      </c>
      <c r="G1766" s="33" t="n">
        <v>8.2768</v>
      </c>
      <c r="H1766" s="19">
        <f>IF(OR(G1766="",G1765=""),"",LN(G1766/G1765))</f>
        <v/>
      </c>
      <c r="I1766" s="32" t="n"/>
      <c r="J1766" s="32" t="n">
        <v>22.6</v>
      </c>
      <c r="K1766" s="32" t="n">
        <v>4.92</v>
      </c>
      <c r="L1766" s="32" t="n"/>
      <c r="M1766" s="32" t="n">
        <v>1314.2</v>
      </c>
      <c r="N1766" s="32" t="n">
        <v>4.86</v>
      </c>
      <c r="O1766" s="32" t="n"/>
    </row>
    <row r="1767">
      <c r="A1767" s="31" t="n">
        <v>37270</v>
      </c>
      <c r="B1767" s="32" t="n">
        <v>1312.3</v>
      </c>
      <c r="C1767" s="19">
        <f>IF(OR(B1767="",B1766=""),"",LN(B1767/B1766))</f>
        <v/>
      </c>
      <c r="D1767" s="16">
        <f>STDEV(C1748:C1767)*SQRT(252)</f>
        <v/>
      </c>
      <c r="E1767" s="32" t="n">
        <v>131.83</v>
      </c>
      <c r="F1767" s="19">
        <f>IF(OR(E1767="",E1766=""),"",LN(E1767/E1766))</f>
        <v/>
      </c>
      <c r="G1767" s="33" t="n">
        <v>8.279999999999999</v>
      </c>
      <c r="H1767" s="19">
        <f>IF(OR(G1767="",G1766=""),"",LN(G1767/G1766))</f>
        <v/>
      </c>
      <c r="I1767" s="32" t="n"/>
      <c r="J1767" s="32" t="n">
        <v>23.58</v>
      </c>
      <c r="K1767" s="32" t="n">
        <v>4.91</v>
      </c>
      <c r="L1767" s="32" t="n"/>
      <c r="M1767" s="32" t="n">
        <v>1311.4</v>
      </c>
      <c r="N1767" s="32" t="n">
        <v>4.84</v>
      </c>
      <c r="O1767" s="32" t="n"/>
    </row>
    <row r="1768">
      <c r="A1768" s="31" t="n">
        <v>37271</v>
      </c>
      <c r="B1768" s="32" t="n">
        <v>1316.9</v>
      </c>
      <c r="C1768" s="19">
        <f>IF(OR(B1768="",B1767=""),"",LN(B1768/B1767))</f>
        <v/>
      </c>
      <c r="D1768" s="16">
        <f>STDEV(C1749:C1768)*SQRT(252)</f>
        <v/>
      </c>
      <c r="E1768" s="32" t="n">
        <v>131.14</v>
      </c>
      <c r="F1768" s="19">
        <f>IF(OR(E1768="",E1767=""),"",LN(E1768/E1767))</f>
        <v/>
      </c>
      <c r="G1768" s="33" t="n">
        <v>8.279999999999999</v>
      </c>
      <c r="H1768" s="19">
        <f>IF(OR(G1768="",G1767=""),"",LN(G1768/G1767))</f>
        <v/>
      </c>
      <c r="I1768" s="32" t="n"/>
      <c r="J1768" s="32" t="n">
        <v>22.7</v>
      </c>
      <c r="K1768" s="32" t="n">
        <v>4.88</v>
      </c>
      <c r="L1768" s="32" t="n"/>
      <c r="M1768" s="32" t="n">
        <v>1311.6</v>
      </c>
      <c r="N1768" s="32" t="n">
        <v>4.81</v>
      </c>
      <c r="O1768" s="32" t="n"/>
    </row>
    <row r="1769">
      <c r="A1769" s="31" t="n">
        <v>37272</v>
      </c>
      <c r="B1769" s="32" t="n">
        <v>1315.8</v>
      </c>
      <c r="C1769" s="19">
        <f>IF(OR(B1769="",B1768=""),"",LN(B1769/B1768))</f>
        <v/>
      </c>
      <c r="D1769" s="16">
        <f>STDEV(C1750:C1769)*SQRT(252)</f>
        <v/>
      </c>
      <c r="E1769" s="32" t="n">
        <v>131.77</v>
      </c>
      <c r="F1769" s="19">
        <f>IF(OR(E1769="",E1768=""),"",LN(E1769/E1768))</f>
        <v/>
      </c>
      <c r="G1769" s="33" t="n">
        <v>8.279999999999999</v>
      </c>
      <c r="H1769" s="19">
        <f>IF(OR(G1769="",G1768=""),"",LN(G1769/G1768))</f>
        <v/>
      </c>
      <c r="I1769" s="32" t="n"/>
      <c r="J1769" s="32" t="n">
        <v>23.45</v>
      </c>
      <c r="K1769" s="32" t="n">
        <v>4.88</v>
      </c>
      <c r="L1769" s="32" t="n"/>
      <c r="M1769" s="32" t="n">
        <v>1316.6</v>
      </c>
      <c r="N1769" s="32" t="n">
        <v>4.79</v>
      </c>
      <c r="O1769" s="32" t="n"/>
    </row>
    <row r="1770">
      <c r="A1770" s="31" t="n">
        <v>37273</v>
      </c>
      <c r="B1770" s="32" t="n">
        <v>1317.3</v>
      </c>
      <c r="C1770" s="19">
        <f>IF(OR(B1770="",B1769=""),"",LN(B1770/B1769))</f>
        <v/>
      </c>
      <c r="D1770" s="16">
        <f>STDEV(C1751:C1770)*SQRT(252)</f>
        <v/>
      </c>
      <c r="E1770" s="32" t="n">
        <v>132.13</v>
      </c>
      <c r="F1770" s="19">
        <f>IF(OR(E1770="",E1769=""),"",LN(E1770/E1769))</f>
        <v/>
      </c>
      <c r="G1770" s="33" t="n">
        <v>8.2768</v>
      </c>
      <c r="H1770" s="19">
        <f>IF(OR(G1770="",G1769=""),"",LN(G1770/G1769))</f>
        <v/>
      </c>
      <c r="I1770" s="32" t="n"/>
      <c r="J1770" s="32" t="n">
        <v>22.25</v>
      </c>
      <c r="K1770" s="32" t="n">
        <v>4.98</v>
      </c>
      <c r="L1770" s="32" t="n"/>
      <c r="M1770" s="32" t="n">
        <v>1317.8</v>
      </c>
      <c r="N1770" s="32" t="n">
        <v>4.77</v>
      </c>
      <c r="O1770" s="32" t="n"/>
    </row>
    <row r="1771">
      <c r="A1771" s="31" t="n">
        <v>37274</v>
      </c>
      <c r="B1771" s="32" t="n">
        <v>1320.5</v>
      </c>
      <c r="C1771" s="19">
        <f>IF(OR(B1771="",B1770=""),"",LN(B1771/B1770))</f>
        <v/>
      </c>
      <c r="D1771" s="16">
        <f>STDEV(C1752:C1771)*SQRT(252)</f>
        <v/>
      </c>
      <c r="E1771" s="32" t="n">
        <v>132.64</v>
      </c>
      <c r="F1771" s="19">
        <f>IF(OR(E1771="",E1770=""),"",LN(E1771/E1770))</f>
        <v/>
      </c>
      <c r="G1771" s="33" t="n">
        <v>8.2767</v>
      </c>
      <c r="H1771" s="19">
        <f>IF(OR(G1771="",G1770=""),"",LN(G1771/G1770))</f>
        <v/>
      </c>
      <c r="I1771" s="32" t="n"/>
      <c r="J1771" s="32" t="n">
        <v>22.52</v>
      </c>
      <c r="K1771" s="32" t="n">
        <v>4.94</v>
      </c>
      <c r="L1771" s="32" t="n"/>
      <c r="M1771" s="32" t="n">
        <v>1319.9</v>
      </c>
      <c r="N1771" s="32" t="n">
        <v>4.76</v>
      </c>
      <c r="O1771" s="32" t="n"/>
    </row>
    <row r="1772">
      <c r="A1772" s="31" t="n">
        <v>37278</v>
      </c>
      <c r="B1772" s="32" t="n">
        <v>1320.4</v>
      </c>
      <c r="C1772" s="19">
        <f>IF(OR(B1772="",B1771=""),"",LN(B1772/B1771))</f>
        <v/>
      </c>
      <c r="D1772" s="16">
        <f>STDEV(C1753:C1772)*SQRT(252)</f>
        <v/>
      </c>
      <c r="E1772" s="32" t="n">
        <v>133.98</v>
      </c>
      <c r="F1772" s="19">
        <f>IF(OR(E1772="",E1771=""),"",LN(E1772/E1771))</f>
        <v/>
      </c>
      <c r="G1772" s="33" t="n">
        <v>8.2767</v>
      </c>
      <c r="H1772" s="19">
        <f>IF(OR(G1772="",G1771=""),"",LN(G1772/G1771))</f>
        <v/>
      </c>
      <c r="I1772" s="32" t="n"/>
      <c r="J1772" s="32" t="n">
        <v>23.61</v>
      </c>
      <c r="K1772" s="32" t="n">
        <v>4.96</v>
      </c>
      <c r="L1772" s="32" t="n"/>
      <c r="M1772" s="32" t="n">
        <v>1320.8</v>
      </c>
      <c r="N1772" s="32" t="n">
        <v>4.75</v>
      </c>
      <c r="O1772" s="32" t="n"/>
    </row>
    <row r="1773">
      <c r="A1773" s="31" t="n">
        <v>37279</v>
      </c>
      <c r="B1773" s="32" t="n">
        <v>1331.5</v>
      </c>
      <c r="C1773" s="19">
        <f>IF(OR(B1773="",B1772=""),"",LN(B1773/B1772))</f>
        <v/>
      </c>
      <c r="D1773" s="16">
        <f>STDEV(C1754:C1773)*SQRT(252)</f>
        <v/>
      </c>
      <c r="E1773" s="32" t="n">
        <v>134.25</v>
      </c>
      <c r="F1773" s="19">
        <f>IF(OR(E1773="",E1772=""),"",LN(E1773/E1772))</f>
        <v/>
      </c>
      <c r="G1773" s="33" t="n">
        <v>8.2765</v>
      </c>
      <c r="H1773" s="19">
        <f>IF(OR(G1773="",G1772=""),"",LN(G1773/G1772))</f>
        <v/>
      </c>
      <c r="I1773" s="32" t="n"/>
      <c r="J1773" s="32" t="n">
        <v>21.88</v>
      </c>
      <c r="K1773" s="32" t="n">
        <v>5.05</v>
      </c>
      <c r="L1773" s="32" t="n"/>
      <c r="M1773" s="32" t="n">
        <v>1326.6</v>
      </c>
      <c r="N1773" s="32" t="n">
        <v>4.74</v>
      </c>
      <c r="O1773" s="32" t="n"/>
    </row>
    <row r="1774">
      <c r="A1774" s="31" t="n">
        <v>37280</v>
      </c>
      <c r="B1774" s="32" t="n">
        <v>1330.5</v>
      </c>
      <c r="C1774" s="19">
        <f>IF(OR(B1774="",B1773=""),"",LN(B1774/B1773))</f>
        <v/>
      </c>
      <c r="D1774" s="16">
        <f>STDEV(C1755:C1774)*SQRT(252)</f>
        <v/>
      </c>
      <c r="E1774" s="32" t="n">
        <v>134.64</v>
      </c>
      <c r="F1774" s="19">
        <f>IF(OR(E1774="",E1773=""),"",LN(E1774/E1773))</f>
        <v/>
      </c>
      <c r="G1774" s="33" t="n">
        <v>8.2767</v>
      </c>
      <c r="H1774" s="19">
        <f>IF(OR(G1774="",G1773=""),"",LN(G1774/G1773))</f>
        <v/>
      </c>
      <c r="I1774" s="32" t="n"/>
      <c r="J1774" s="32" t="n">
        <v>21.15</v>
      </c>
      <c r="K1774" s="32" t="n">
        <v>5.07</v>
      </c>
      <c r="L1774" s="32" t="n"/>
      <c r="M1774" s="32" t="n">
        <v>1332.3</v>
      </c>
      <c r="N1774" s="32" t="n">
        <v>4.71</v>
      </c>
      <c r="O1774" s="32" t="n"/>
    </row>
    <row r="1775">
      <c r="A1775" s="31" t="n">
        <v>37281</v>
      </c>
      <c r="B1775" s="32" t="n">
        <v>1327.6</v>
      </c>
      <c r="C1775" s="19">
        <f>IF(OR(B1775="",B1774=""),"",LN(B1775/B1774))</f>
        <v/>
      </c>
      <c r="D1775" s="16">
        <f>STDEV(C1756:C1775)*SQRT(252)</f>
        <v/>
      </c>
      <c r="E1775" s="32" t="n">
        <v>134.47</v>
      </c>
      <c r="F1775" s="19">
        <f>IF(OR(E1775="",E1774=""),"",LN(E1775/E1774))</f>
        <v/>
      </c>
      <c r="G1775" s="33" t="n">
        <v>8.2765</v>
      </c>
      <c r="H1775" s="19">
        <f>IF(OR(G1775="",G1774=""),"",LN(G1775/G1774))</f>
        <v/>
      </c>
      <c r="I1775" s="32" t="n"/>
      <c r="J1775" s="32" t="n">
        <v>21.01</v>
      </c>
      <c r="K1775" s="32" t="n">
        <v>5.1</v>
      </c>
      <c r="L1775" s="32" t="n"/>
      <c r="M1775" s="32" t="n">
        <v>1331.9</v>
      </c>
      <c r="N1775" s="32" t="n">
        <v>4.7</v>
      </c>
      <c r="O1775" s="32" t="n"/>
    </row>
    <row r="1776">
      <c r="A1776" s="31" t="n">
        <v>37284</v>
      </c>
      <c r="B1776" s="32" t="n">
        <v>1321.3</v>
      </c>
      <c r="C1776" s="19">
        <f>IF(OR(B1776="",B1775=""),"",LN(B1776/B1775))</f>
        <v/>
      </c>
      <c r="D1776" s="16">
        <f>STDEV(C1757:C1776)*SQRT(252)</f>
        <v/>
      </c>
      <c r="E1776" s="32" t="n">
        <v>133.43</v>
      </c>
      <c r="F1776" s="19">
        <f>IF(OR(E1776="",E1775=""),"",LN(E1776/E1775))</f>
        <v/>
      </c>
      <c r="G1776" s="33" t="n">
        <v>8.2767</v>
      </c>
      <c r="H1776" s="19">
        <f>IF(OR(G1776="",G1775=""),"",LN(G1776/G1775))</f>
        <v/>
      </c>
      <c r="I1776" s="32" t="n"/>
      <c r="J1776" s="32" t="n">
        <v>21.14</v>
      </c>
      <c r="K1776" s="32" t="n">
        <v>5.12</v>
      </c>
      <c r="L1776" s="32" t="n"/>
      <c r="M1776" s="32" t="n">
        <v>1328.6</v>
      </c>
      <c r="N1776" s="32" t="n">
        <v>4.7</v>
      </c>
      <c r="O1776" s="32" t="n"/>
    </row>
    <row r="1777">
      <c r="A1777" s="31" t="n">
        <v>37285</v>
      </c>
      <c r="B1777" s="32" t="n">
        <v>1313.6</v>
      </c>
      <c r="C1777" s="19">
        <f>IF(OR(B1777="",B1776=""),"",LN(B1777/B1776))</f>
        <v/>
      </c>
      <c r="D1777" s="16">
        <f>STDEV(C1758:C1777)*SQRT(252)</f>
        <v/>
      </c>
      <c r="E1777" s="32" t="n">
        <v>133.51</v>
      </c>
      <c r="F1777" s="19">
        <f>IF(OR(E1777="",E1776=""),"",LN(E1777/E1776))</f>
        <v/>
      </c>
      <c r="G1777" s="33" t="n">
        <v>8.2766</v>
      </c>
      <c r="H1777" s="19">
        <f>IF(OR(G1777="",G1776=""),"",LN(G1777/G1776))</f>
        <v/>
      </c>
      <c r="I1777" s="32" t="n"/>
      <c r="J1777" s="32" t="n">
        <v>24.35</v>
      </c>
      <c r="K1777" s="32" t="n">
        <v>5.02</v>
      </c>
      <c r="L1777" s="32" t="n"/>
      <c r="M1777" s="32" t="n">
        <v>1322.3</v>
      </c>
      <c r="N1777" s="32" t="n">
        <v>4.69</v>
      </c>
      <c r="O1777" s="32" t="n"/>
    </row>
    <row r="1778">
      <c r="A1778" s="31" t="n">
        <v>37286</v>
      </c>
      <c r="B1778" s="32" t="n">
        <v>1311</v>
      </c>
      <c r="C1778" s="19">
        <f>IF(OR(B1778="",B1777=""),"",LN(B1778/B1777))</f>
        <v/>
      </c>
      <c r="D1778" s="16">
        <f>STDEV(C1759:C1778)*SQRT(252)</f>
        <v/>
      </c>
      <c r="E1778" s="32" t="n">
        <v>132.84</v>
      </c>
      <c r="F1778" s="19">
        <f>IF(OR(E1778="",E1777=""),"",LN(E1778/E1777))</f>
        <v/>
      </c>
      <c r="G1778" s="33" t="n">
        <v>8.2765</v>
      </c>
      <c r="H1778" s="19">
        <f>IF(OR(G1778="",G1777=""),"",LN(G1778/G1777))</f>
        <v/>
      </c>
      <c r="I1778" s="32" t="n"/>
      <c r="J1778" s="32" t="n">
        <v>23.22</v>
      </c>
      <c r="K1778" s="32" t="n">
        <v>5.02</v>
      </c>
      <c r="L1778" s="32" t="n"/>
      <c r="M1778" s="32" t="n">
        <v>1314.6</v>
      </c>
      <c r="N1778" s="32" t="n">
        <v>4.68</v>
      </c>
      <c r="O1778" s="32" t="n"/>
    </row>
    <row r="1779">
      <c r="A1779" s="31" t="n">
        <v>37287</v>
      </c>
      <c r="B1779" s="32" t="n">
        <v>1314.4</v>
      </c>
      <c r="C1779" s="19">
        <f>IF(OR(B1779="",B1778=""),"",LN(B1779/B1778))</f>
        <v/>
      </c>
      <c r="D1779" s="16">
        <f>STDEV(C1760:C1779)*SQRT(252)</f>
        <v/>
      </c>
      <c r="E1779" s="32" t="n">
        <v>134.06</v>
      </c>
      <c r="F1779" s="19">
        <f>IF(OR(E1779="",E1778=""),"",LN(E1779/E1778))</f>
        <v/>
      </c>
      <c r="G1779" s="33" t="n">
        <v>8.2765</v>
      </c>
      <c r="H1779" s="19">
        <f>IF(OR(G1779="",G1778=""),"",LN(G1779/G1778))</f>
        <v/>
      </c>
      <c r="I1779" s="32" t="n"/>
      <c r="J1779" s="32" t="n">
        <v>21.09</v>
      </c>
      <c r="K1779" s="32" t="n">
        <v>5.07</v>
      </c>
      <c r="L1779" s="32" t="n"/>
      <c r="M1779" s="32" t="n">
        <v>1314.8</v>
      </c>
      <c r="N1779" s="32" t="n">
        <v>4.67</v>
      </c>
      <c r="O1779" s="32" t="n"/>
    </row>
    <row r="1780">
      <c r="A1780" s="31" t="n">
        <v>37288</v>
      </c>
      <c r="B1780" s="32" t="n">
        <v>1317.6</v>
      </c>
      <c r="C1780" s="19">
        <f>IF(OR(B1780="",B1779=""),"",LN(B1780/B1779))</f>
        <v/>
      </c>
      <c r="D1780" s="16">
        <f>STDEV(C1761:C1780)*SQRT(252)</f>
        <v/>
      </c>
      <c r="E1780" s="32" t="n">
        <v>133.77</v>
      </c>
      <c r="F1780" s="19">
        <f>IF(OR(E1780="",E1779=""),"",LN(E1780/E1779))</f>
        <v/>
      </c>
      <c r="G1780" s="33" t="n">
        <v>8.2766</v>
      </c>
      <c r="H1780" s="19">
        <f>IF(OR(G1780="",G1779=""),"",LN(G1780/G1779))</f>
        <v/>
      </c>
      <c r="I1780" s="32" t="n"/>
      <c r="J1780" s="32" t="n">
        <v>21.12</v>
      </c>
      <c r="K1780" s="32" t="n">
        <v>5.02</v>
      </c>
      <c r="L1780" s="32" t="n"/>
      <c r="M1780" s="32" t="n">
        <v>1308.5</v>
      </c>
      <c r="N1780" s="32" t="n">
        <v>4.65</v>
      </c>
      <c r="O1780" s="32" t="n"/>
    </row>
    <row r="1781">
      <c r="A1781" s="31" t="n">
        <v>37291</v>
      </c>
      <c r="B1781" s="32" t="n">
        <v>1322.5</v>
      </c>
      <c r="C1781" s="19">
        <f>IF(OR(B1781="",B1780=""),"",LN(B1781/B1780))</f>
        <v/>
      </c>
      <c r="D1781" s="16">
        <f>STDEV(C1762:C1781)*SQRT(252)</f>
        <v/>
      </c>
      <c r="E1781" s="32" t="n">
        <v>132.71</v>
      </c>
      <c r="F1781" s="19">
        <f>IF(OR(E1781="",E1780=""),"",LN(E1781/E1780))</f>
        <v/>
      </c>
      <c r="G1781" s="33" t="n">
        <v>8.2766</v>
      </c>
      <c r="H1781" s="19">
        <f>IF(OR(G1781="",G1780=""),"",LN(G1781/G1780))</f>
        <v/>
      </c>
      <c r="I1781" s="32" t="n"/>
      <c r="J1781" s="32" t="n">
        <v>24.87</v>
      </c>
      <c r="K1781" s="32" t="n">
        <v>4.94</v>
      </c>
      <c r="L1781" s="32" t="n"/>
      <c r="M1781" s="32" t="n">
        <v>1319.6</v>
      </c>
      <c r="N1781" s="32" t="n">
        <v>4.64</v>
      </c>
      <c r="O1781" s="32" t="n"/>
    </row>
    <row r="1782">
      <c r="A1782" s="31" t="n">
        <v>37292</v>
      </c>
      <c r="B1782" s="32" t="n">
        <v>1316.8</v>
      </c>
      <c r="C1782" s="19">
        <f>IF(OR(B1782="",B1781=""),"",LN(B1782/B1781))</f>
        <v/>
      </c>
      <c r="D1782" s="16">
        <f>STDEV(C1763:C1782)*SQRT(252)</f>
        <v/>
      </c>
      <c r="E1782" s="32" t="n">
        <v>133.9</v>
      </c>
      <c r="F1782" s="19">
        <f>IF(OR(E1782="",E1781=""),"",LN(E1782/E1781))</f>
        <v/>
      </c>
      <c r="G1782" s="33" t="n">
        <v>8.2765</v>
      </c>
      <c r="H1782" s="19">
        <f>IF(OR(G1782="",G1781=""),"",LN(G1782/G1781))</f>
        <v/>
      </c>
      <c r="I1782" s="32" t="n"/>
      <c r="J1782" s="32" t="n">
        <v>25.45</v>
      </c>
      <c r="K1782" s="32" t="n">
        <v>4.92</v>
      </c>
      <c r="L1782" s="32" t="n"/>
      <c r="M1782" s="32" t="n">
        <v>1313.4</v>
      </c>
      <c r="N1782" s="32" t="n">
        <v>4.61</v>
      </c>
      <c r="O1782" s="32" t="n"/>
    </row>
    <row r="1783">
      <c r="A1783" s="31" t="n">
        <v>37293</v>
      </c>
      <c r="B1783" s="32" t="n">
        <v>1316.7</v>
      </c>
      <c r="C1783" s="19">
        <f>IF(OR(B1783="",B1782=""),"",LN(B1783/B1782))</f>
        <v/>
      </c>
      <c r="D1783" s="16">
        <f>STDEV(C1764:C1783)*SQRT(252)</f>
        <v/>
      </c>
      <c r="E1783" s="32" t="n">
        <v>133.72</v>
      </c>
      <c r="F1783" s="19">
        <f>IF(OR(E1783="",E1782=""),"",LN(E1783/E1782))</f>
        <v/>
      </c>
      <c r="G1783" s="33" t="n">
        <v>8.2767</v>
      </c>
      <c r="H1783" s="19">
        <f>IF(OR(G1783="",G1782=""),"",LN(G1783/G1782))</f>
        <v/>
      </c>
      <c r="I1783" s="32" t="n"/>
      <c r="J1783" s="32" t="n">
        <v>26.09</v>
      </c>
      <c r="K1783" s="32" t="n">
        <v>4.92</v>
      </c>
      <c r="L1783" s="32" t="n"/>
      <c r="M1783" s="32" t="n">
        <v>1314.7</v>
      </c>
      <c r="N1783" s="32" t="n">
        <v>4.6</v>
      </c>
      <c r="O1783" s="32" t="n"/>
    </row>
    <row r="1784">
      <c r="A1784" s="31" t="n">
        <v>37294</v>
      </c>
      <c r="B1784" s="32" t="n">
        <v>1318.2</v>
      </c>
      <c r="C1784" s="19">
        <f>IF(OR(B1784="",B1783=""),"",LN(B1784/B1783))</f>
        <v/>
      </c>
      <c r="D1784" s="16">
        <f>STDEV(C1765:C1784)*SQRT(252)</f>
        <v/>
      </c>
      <c r="E1784" s="32" t="n">
        <v>133.49</v>
      </c>
      <c r="F1784" s="19">
        <f>IF(OR(E1784="",E1783=""),"",LN(E1784/E1783))</f>
        <v/>
      </c>
      <c r="G1784" s="33" t="n">
        <v>8.2766</v>
      </c>
      <c r="H1784" s="19">
        <f>IF(OR(G1784="",G1783=""),"",LN(G1784/G1783))</f>
        <v/>
      </c>
      <c r="I1784" s="32" t="n"/>
      <c r="J1784" s="32" t="n">
        <v>25.11</v>
      </c>
      <c r="K1784" s="32" t="n">
        <v>4.93</v>
      </c>
      <c r="L1784" s="32" t="n"/>
      <c r="M1784" s="32" t="n">
        <v>1317.8</v>
      </c>
      <c r="N1784" s="32" t="n">
        <v>4.59</v>
      </c>
      <c r="O1784" s="32" t="n"/>
    </row>
    <row r="1785">
      <c r="A1785" s="31" t="n">
        <v>37295</v>
      </c>
      <c r="B1785" s="32" t="n">
        <v>1320.2</v>
      </c>
      <c r="C1785" s="19">
        <f>IF(OR(B1785="",B1784=""),"",LN(B1785/B1784))</f>
        <v/>
      </c>
      <c r="D1785" s="16">
        <f>STDEV(C1766:C1785)*SQRT(252)</f>
        <v/>
      </c>
      <c r="E1785" s="32" t="n">
        <v>134.77</v>
      </c>
      <c r="F1785" s="19">
        <f>IF(OR(E1785="",E1784=""),"",LN(E1785/E1784))</f>
        <v/>
      </c>
      <c r="G1785" s="33" t="n">
        <v>8.2767</v>
      </c>
      <c r="H1785" s="19">
        <f>IF(OR(G1785="",G1784=""),"",LN(G1785/G1784))</f>
        <v/>
      </c>
      <c r="I1785" s="32" t="n"/>
      <c r="J1785" s="32" t="n">
        <v>23.26</v>
      </c>
      <c r="K1785" s="32" t="n">
        <v>4.9</v>
      </c>
      <c r="L1785" s="32" t="n"/>
      <c r="M1785" s="32" t="n">
        <v>1318.7</v>
      </c>
      <c r="N1785" s="32" t="n">
        <v>4.55</v>
      </c>
      <c r="O1785" s="32" t="n"/>
    </row>
    <row r="1786">
      <c r="A1786" s="31" t="n">
        <v>37298</v>
      </c>
      <c r="B1786" s="32" t="n">
        <v>1320.2</v>
      </c>
      <c r="C1786" s="19">
        <f>IF(OR(B1786="",B1785=""),"",LN(B1786/B1785))</f>
        <v/>
      </c>
      <c r="D1786" s="16">
        <f>STDEV(C1767:C1786)*SQRT(252)</f>
        <v/>
      </c>
      <c r="E1786" s="32" t="n">
        <v>133.62</v>
      </c>
      <c r="F1786" s="19">
        <f>IF(OR(E1786="",E1785=""),"",LN(E1786/E1785))</f>
        <v/>
      </c>
      <c r="G1786" s="33" t="n">
        <v>8.2768</v>
      </c>
      <c r="H1786" s="19">
        <f>IF(OR(G1786="",G1785=""),"",LN(G1786/G1785))</f>
        <v/>
      </c>
      <c r="I1786" s="32" t="n"/>
      <c r="J1786" s="32" t="n">
        <v>21.78</v>
      </c>
      <c r="K1786" s="32" t="n">
        <v>4.91</v>
      </c>
      <c r="L1786" s="32" t="n"/>
      <c r="M1786" s="32" t="n"/>
      <c r="N1786" s="32" t="n"/>
      <c r="O1786" s="32" t="n"/>
    </row>
    <row r="1787">
      <c r="A1787" s="31" t="n">
        <v>37299</v>
      </c>
      <c r="B1787" s="32" t="n">
        <v>1320.2</v>
      </c>
      <c r="C1787" s="19">
        <f>IF(OR(B1787="",B1786=""),"",LN(B1787/B1786))</f>
        <v/>
      </c>
      <c r="D1787" s="16">
        <f>STDEV(C1768:C1787)*SQRT(252)</f>
        <v/>
      </c>
      <c r="E1787" s="32" t="n">
        <v>132.82</v>
      </c>
      <c r="F1787" s="19">
        <f>IF(OR(E1787="",E1786=""),"",LN(E1787/E1786))</f>
        <v/>
      </c>
      <c r="G1787" s="33" t="n">
        <v>8.2768</v>
      </c>
      <c r="H1787" s="19">
        <f>IF(OR(G1787="",G1786=""),"",LN(G1787/G1786))</f>
        <v/>
      </c>
      <c r="I1787" s="32" t="n"/>
      <c r="J1787" s="32" t="n">
        <v>21.62</v>
      </c>
      <c r="K1787" s="32" t="n">
        <v>4.97</v>
      </c>
      <c r="L1787" s="32" t="n"/>
      <c r="M1787" s="32" t="n"/>
      <c r="N1787" s="32" t="n"/>
      <c r="O1787" s="32" t="n"/>
    </row>
    <row r="1788">
      <c r="A1788" s="31" t="n">
        <v>37300</v>
      </c>
      <c r="B1788" s="32" t="n">
        <v>1324.5</v>
      </c>
      <c r="C1788" s="19">
        <f>IF(OR(B1788="",B1787=""),"",LN(B1788/B1787))</f>
        <v/>
      </c>
      <c r="D1788" s="16">
        <f>STDEV(C1769:C1788)*SQRT(252)</f>
        <v/>
      </c>
      <c r="E1788" s="32" t="n">
        <v>133.23</v>
      </c>
      <c r="F1788" s="19">
        <f>IF(OR(E1788="",E1787=""),"",LN(E1788/E1787))</f>
        <v/>
      </c>
      <c r="G1788" s="33" t="n">
        <v>8.2768</v>
      </c>
      <c r="H1788" s="19">
        <f>IF(OR(G1788="",G1787=""),"",LN(G1788/G1787))</f>
        <v/>
      </c>
      <c r="I1788" s="32" t="n"/>
      <c r="J1788" s="32" t="n">
        <v>20.85</v>
      </c>
      <c r="K1788" s="32" t="n">
        <v>5.01</v>
      </c>
      <c r="L1788" s="32" t="n"/>
      <c r="M1788" s="32" t="n"/>
      <c r="N1788" s="32" t="n"/>
      <c r="O1788" s="32" t="n"/>
    </row>
    <row r="1789">
      <c r="A1789" s="31" t="n">
        <v>37301</v>
      </c>
      <c r="B1789" s="32" t="n">
        <v>1316.2</v>
      </c>
      <c r="C1789" s="19">
        <f>IF(OR(B1789="",B1788=""),"",LN(B1789/B1788))</f>
        <v/>
      </c>
      <c r="D1789" s="16">
        <f>STDEV(C1770:C1789)*SQRT(252)</f>
        <v/>
      </c>
      <c r="E1789" s="32" t="n">
        <v>132.26</v>
      </c>
      <c r="F1789" s="19">
        <f>IF(OR(E1789="",E1788=""),"",LN(E1789/E1788))</f>
        <v/>
      </c>
      <c r="G1789" s="33" t="n">
        <v>8.2768</v>
      </c>
      <c r="H1789" s="19">
        <f>IF(OR(G1789="",G1788=""),"",LN(G1789/G1788))</f>
        <v/>
      </c>
      <c r="I1789" s="32" t="n"/>
      <c r="J1789" s="32" t="n">
        <v>21.77</v>
      </c>
      <c r="K1789" s="32" t="n">
        <v>4.95</v>
      </c>
      <c r="L1789" s="32" t="n"/>
      <c r="M1789" s="32" t="n">
        <v>1318.8</v>
      </c>
      <c r="N1789" s="32" t="n">
        <v>4.54</v>
      </c>
      <c r="O1789" s="32" t="n"/>
    </row>
    <row r="1790">
      <c r="A1790" s="31" t="n">
        <v>37302</v>
      </c>
      <c r="B1790" s="32" t="n">
        <v>1315.2</v>
      </c>
      <c r="C1790" s="19">
        <f>IF(OR(B1790="",B1789=""),"",LN(B1790/B1789))</f>
        <v/>
      </c>
      <c r="D1790" s="16">
        <f>STDEV(C1771:C1790)*SQRT(252)</f>
        <v/>
      </c>
      <c r="E1790" s="32" t="n">
        <v>132.76</v>
      </c>
      <c r="F1790" s="19">
        <f>IF(OR(E1790="",E1789=""),"",LN(E1790/E1789))</f>
        <v/>
      </c>
      <c r="G1790" s="33" t="n">
        <v>8.2768</v>
      </c>
      <c r="H1790" s="19">
        <f>IF(OR(G1790="",G1789=""),"",LN(G1790/G1789))</f>
        <v/>
      </c>
      <c r="I1790" s="32" t="n"/>
      <c r="J1790" s="32" t="n">
        <v>22.37</v>
      </c>
      <c r="K1790" s="32" t="n">
        <v>4.86</v>
      </c>
      <c r="L1790" s="32" t="n"/>
      <c r="M1790" s="32" t="n">
        <v>1316</v>
      </c>
      <c r="N1790" s="32" t="n">
        <v>4.53</v>
      </c>
      <c r="O1790" s="32" t="n"/>
    </row>
    <row r="1791">
      <c r="A1791" s="31" t="n">
        <v>37306</v>
      </c>
      <c r="B1791" s="32" t="n">
        <v>1321</v>
      </c>
      <c r="C1791" s="19">
        <f>IF(OR(B1791="",B1790=""),"",LN(B1791/B1790))</f>
        <v/>
      </c>
      <c r="D1791" s="16">
        <f>STDEV(C1772:C1791)*SQRT(252)</f>
        <v/>
      </c>
      <c r="E1791" s="32" t="n">
        <v>133.45</v>
      </c>
      <c r="F1791" s="19">
        <f>IF(OR(E1791="",E1790=""),"",LN(E1791/E1790))</f>
        <v/>
      </c>
      <c r="G1791" s="33" t="n">
        <v>8.276999999999999</v>
      </c>
      <c r="H1791" s="19">
        <f>IF(OR(G1791="",G1790=""),"",LN(G1791/G1790))</f>
        <v/>
      </c>
      <c r="I1791" s="32" t="n"/>
      <c r="J1791" s="32" t="n">
        <v>24.43</v>
      </c>
      <c r="K1791" s="32" t="n">
        <v>4.88</v>
      </c>
      <c r="L1791" s="32" t="n"/>
      <c r="M1791" s="32" t="n">
        <v>1316</v>
      </c>
      <c r="N1791" s="32" t="n">
        <v>4.5</v>
      </c>
      <c r="O1791" s="32" t="n"/>
    </row>
    <row r="1792">
      <c r="A1792" s="31" t="n">
        <v>37307</v>
      </c>
      <c r="B1792" s="32" t="n">
        <v>1320</v>
      </c>
      <c r="C1792" s="19">
        <f>IF(OR(B1792="",B1791=""),"",LN(B1792/B1791))</f>
        <v/>
      </c>
      <c r="D1792" s="16">
        <f>STDEV(C1773:C1792)*SQRT(252)</f>
        <v/>
      </c>
      <c r="E1792" s="32" t="n">
        <v>133.76</v>
      </c>
      <c r="F1792" s="19">
        <f>IF(OR(E1792="",E1791=""),"",LN(E1792/E1791))</f>
        <v/>
      </c>
      <c r="G1792" s="33" t="n">
        <v>8.2768</v>
      </c>
      <c r="H1792" s="19">
        <f>IF(OR(G1792="",G1791=""),"",LN(G1792/G1791))</f>
        <v/>
      </c>
      <c r="I1792" s="32" t="n"/>
      <c r="J1792" s="32" t="n">
        <v>22.66</v>
      </c>
      <c r="K1792" s="32" t="n">
        <v>4.88</v>
      </c>
      <c r="L1792" s="32" t="n"/>
      <c r="M1792" s="32" t="n">
        <v>1319.8</v>
      </c>
      <c r="N1792" s="32" t="n">
        <v>4.5</v>
      </c>
      <c r="O1792" s="32" t="n"/>
    </row>
    <row r="1793">
      <c r="A1793" s="31" t="n">
        <v>37308</v>
      </c>
      <c r="B1793" s="32" t="n">
        <v>1318.8</v>
      </c>
      <c r="C1793" s="19">
        <f>IF(OR(B1793="",B1792=""),"",LN(B1793/B1792))</f>
        <v/>
      </c>
      <c r="D1793" s="16">
        <f>STDEV(C1774:C1793)*SQRT(252)</f>
        <v/>
      </c>
      <c r="E1793" s="32" t="n">
        <v>134.27</v>
      </c>
      <c r="F1793" s="19">
        <f>IF(OR(E1793="",E1792=""),"",LN(E1793/E1792))</f>
        <v/>
      </c>
      <c r="G1793" s="33" t="n">
        <v>8.2766</v>
      </c>
      <c r="H1793" s="19">
        <f>IF(OR(G1793="",G1792=""),"",LN(G1793/G1792))</f>
        <v/>
      </c>
      <c r="I1793" s="32" t="n"/>
      <c r="J1793" s="32" t="n">
        <v>23.8</v>
      </c>
      <c r="K1793" s="32" t="n">
        <v>4.88</v>
      </c>
      <c r="L1793" s="32" t="n"/>
      <c r="M1793" s="32" t="n">
        <v>1321.2</v>
      </c>
      <c r="N1793" s="32" t="n">
        <v>4.49</v>
      </c>
      <c r="O1793" s="32" t="n"/>
    </row>
    <row r="1794">
      <c r="A1794" s="31" t="n">
        <v>37309</v>
      </c>
      <c r="B1794" s="32" t="n">
        <v>1322</v>
      </c>
      <c r="C1794" s="19">
        <f>IF(OR(B1794="",B1793=""),"",LN(B1794/B1793))</f>
        <v/>
      </c>
      <c r="D1794" s="16">
        <f>STDEV(C1775:C1794)*SQRT(252)</f>
        <v/>
      </c>
      <c r="E1794" s="32" t="n">
        <v>133.85</v>
      </c>
      <c r="F1794" s="19">
        <f>IF(OR(E1794="",E1793=""),"",LN(E1794/E1793))</f>
        <v/>
      </c>
      <c r="G1794" s="33" t="n">
        <v>8.2765</v>
      </c>
      <c r="H1794" s="19">
        <f>IF(OR(G1794="",G1793=""),"",LN(G1794/G1793))</f>
        <v/>
      </c>
      <c r="I1794" s="32" t="n"/>
      <c r="J1794" s="32" t="n">
        <v>22.86</v>
      </c>
      <c r="K1794" s="32" t="n">
        <v>4.84</v>
      </c>
      <c r="L1794" s="32" t="n"/>
      <c r="M1794" s="32" t="n">
        <v>1321.1</v>
      </c>
      <c r="N1794" s="32" t="n">
        <v>4.49</v>
      </c>
      <c r="O1794" s="32" t="n"/>
    </row>
    <row r="1795">
      <c r="A1795" s="31" t="n">
        <v>37312</v>
      </c>
      <c r="B1795" s="32" t="n">
        <v>1323.9</v>
      </c>
      <c r="C1795" s="19">
        <f>IF(OR(B1795="",B1794=""),"",LN(B1795/B1794))</f>
        <v/>
      </c>
      <c r="D1795" s="16">
        <f>STDEV(C1776:C1795)*SQRT(252)</f>
        <v/>
      </c>
      <c r="E1795" s="32" t="n">
        <v>133.89</v>
      </c>
      <c r="F1795" s="19">
        <f>IF(OR(E1795="",E1794=""),"",LN(E1795/E1794))</f>
        <v/>
      </c>
      <c r="G1795" s="33" t="n">
        <v>8.2765</v>
      </c>
      <c r="H1795" s="19">
        <f>IF(OR(G1795="",G1794=""),"",LN(G1795/G1794))</f>
        <v/>
      </c>
      <c r="I1795" s="32" t="n"/>
      <c r="J1795" s="32" t="n">
        <v>21.84</v>
      </c>
      <c r="K1795" s="32" t="n">
        <v>4.86</v>
      </c>
      <c r="L1795" s="32" t="n"/>
      <c r="M1795" s="32" t="n">
        <v>1321.8</v>
      </c>
      <c r="N1795" s="32" t="n">
        <v>4.48</v>
      </c>
      <c r="O1795" s="32" t="n"/>
    </row>
    <row r="1796">
      <c r="A1796" s="31" t="n">
        <v>37313</v>
      </c>
      <c r="B1796" s="32" t="n">
        <v>1325.4</v>
      </c>
      <c r="C1796" s="19">
        <f>IF(OR(B1796="",B1795=""),"",LN(B1796/B1795))</f>
        <v/>
      </c>
      <c r="D1796" s="16">
        <f>STDEV(C1777:C1796)*SQRT(252)</f>
        <v/>
      </c>
      <c r="E1796" s="32" t="n">
        <v>134.35</v>
      </c>
      <c r="F1796" s="19">
        <f>IF(OR(E1796="",E1795=""),"",LN(E1796/E1795))</f>
        <v/>
      </c>
      <c r="G1796" s="33" t="n">
        <v>8.2767</v>
      </c>
      <c r="H1796" s="19">
        <f>IF(OR(G1796="",G1795=""),"",LN(G1796/G1795))</f>
        <v/>
      </c>
      <c r="I1796" s="32" t="n"/>
      <c r="J1796" s="32" t="n">
        <v>21.68</v>
      </c>
      <c r="K1796" s="32" t="n">
        <v>4.93</v>
      </c>
      <c r="L1796" s="32" t="n"/>
      <c r="M1796" s="32" t="n">
        <v>1322.9</v>
      </c>
      <c r="N1796" s="32" t="n">
        <v>4.47</v>
      </c>
      <c r="O1796" s="32" t="n"/>
    </row>
    <row r="1797">
      <c r="A1797" s="31" t="n">
        <v>37314</v>
      </c>
      <c r="B1797" s="32" t="n">
        <v>1327.3</v>
      </c>
      <c r="C1797" s="19">
        <f>IF(OR(B1797="",B1796=""),"",LN(B1797/B1796))</f>
        <v/>
      </c>
      <c r="D1797" s="16">
        <f>STDEV(C1778:C1797)*SQRT(252)</f>
        <v/>
      </c>
      <c r="E1797" s="32" t="n">
        <v>134.63</v>
      </c>
      <c r="F1797" s="19">
        <f>IF(OR(E1797="",E1796=""),"",LN(E1797/E1796))</f>
        <v/>
      </c>
      <c r="G1797" s="33" t="n">
        <v>8.2765</v>
      </c>
      <c r="H1797" s="19">
        <f>IF(OR(G1797="",G1796=""),"",LN(G1797/G1796))</f>
        <v/>
      </c>
      <c r="I1797" s="32" t="n"/>
      <c r="J1797" s="32" t="n">
        <v>21.49</v>
      </c>
      <c r="K1797" s="32" t="n">
        <v>4.84</v>
      </c>
      <c r="L1797" s="32" t="n"/>
      <c r="M1797" s="32" t="n">
        <v>1323.9</v>
      </c>
      <c r="N1797" s="32" t="n">
        <v>4.47</v>
      </c>
      <c r="O1797" s="32" t="n"/>
    </row>
    <row r="1798">
      <c r="A1798" s="31" t="n">
        <v>37315</v>
      </c>
      <c r="B1798" s="32" t="n">
        <v>1323.8</v>
      </c>
      <c r="C1798" s="19">
        <f>IF(OR(B1798="",B1797=""),"",LN(B1798/B1797))</f>
        <v/>
      </c>
      <c r="D1798" s="16">
        <f>STDEV(C1779:C1798)*SQRT(252)</f>
        <v/>
      </c>
      <c r="E1798" s="32" t="n">
        <v>133.96</v>
      </c>
      <c r="F1798" s="19">
        <f>IF(OR(E1798="",E1797=""),"",LN(E1798/E1797))</f>
        <v/>
      </c>
      <c r="G1798" s="33" t="n">
        <v>8.2765</v>
      </c>
      <c r="H1798" s="19">
        <f>IF(OR(G1798="",G1797=""),"",LN(G1798/G1797))</f>
        <v/>
      </c>
      <c r="I1798" s="32" t="n"/>
      <c r="J1798" s="32" t="n">
        <v>21.59</v>
      </c>
      <c r="K1798" s="32" t="n">
        <v>4.88</v>
      </c>
      <c r="L1798" s="32" t="n"/>
      <c r="M1798" s="32" t="n">
        <v>1327.7</v>
      </c>
      <c r="N1798" s="32" t="n">
        <v>4.45</v>
      </c>
      <c r="O1798" s="32" t="n"/>
    </row>
    <row r="1799">
      <c r="A1799" s="31" t="n">
        <v>37316</v>
      </c>
      <c r="B1799" s="32" t="n">
        <v>1323.8</v>
      </c>
      <c r="C1799" s="19">
        <f>IF(OR(B1799="",B1798=""),"",LN(B1799/B1798))</f>
        <v/>
      </c>
      <c r="D1799" s="16">
        <f>STDEV(C1780:C1799)*SQRT(252)</f>
        <v/>
      </c>
      <c r="E1799" s="32" t="n">
        <v>133.35</v>
      </c>
      <c r="F1799" s="19">
        <f>IF(OR(E1799="",E1798=""),"",LN(E1799/E1798))</f>
        <v/>
      </c>
      <c r="G1799" s="33" t="n">
        <v>8.2766</v>
      </c>
      <c r="H1799" s="19">
        <f>IF(OR(G1799="",G1798=""),"",LN(G1799/G1798))</f>
        <v/>
      </c>
      <c r="I1799" s="32" t="n"/>
      <c r="J1799" s="32" t="n">
        <v>19.96</v>
      </c>
      <c r="K1799" s="32" t="n">
        <v>4.98</v>
      </c>
      <c r="L1799" s="32" t="n"/>
      <c r="M1799" s="32" t="n"/>
      <c r="N1799" s="32" t="n"/>
      <c r="O1799" s="32" t="n"/>
    </row>
    <row r="1800">
      <c r="A1800" s="31" t="n">
        <v>37319</v>
      </c>
      <c r="B1800" s="32" t="n">
        <v>1318.2</v>
      </c>
      <c r="C1800" s="19">
        <f>IF(OR(B1800="",B1799=""),"",LN(B1800/B1799))</f>
        <v/>
      </c>
      <c r="D1800" s="16">
        <f>STDEV(C1781:C1800)*SQRT(252)</f>
        <v/>
      </c>
      <c r="E1800" s="32" t="n">
        <v>132.2</v>
      </c>
      <c r="F1800" s="19">
        <f>IF(OR(E1800="",E1799=""),"",LN(E1800/E1799))</f>
        <v/>
      </c>
      <c r="G1800" s="33" t="n">
        <v>8.2767</v>
      </c>
      <c r="H1800" s="19">
        <f>IF(OR(G1800="",G1799=""),"",LN(G1800/G1799))</f>
        <v/>
      </c>
      <c r="I1800" s="32" t="n"/>
      <c r="J1800" s="32" t="n">
        <v>20.5</v>
      </c>
      <c r="K1800" s="32" t="n">
        <v>5.02</v>
      </c>
      <c r="L1800" s="32" t="n"/>
      <c r="M1800" s="32" t="n">
        <v>1326</v>
      </c>
      <c r="N1800" s="32" t="n">
        <v>4.45</v>
      </c>
      <c r="O1800" s="32" t="n"/>
    </row>
    <row r="1801">
      <c r="A1801" s="31" t="n">
        <v>37320</v>
      </c>
      <c r="B1801" s="32" t="n">
        <v>1316.4</v>
      </c>
      <c r="C1801" s="19">
        <f>IF(OR(B1801="",B1800=""),"",LN(B1801/B1800))</f>
        <v/>
      </c>
      <c r="D1801" s="16">
        <f>STDEV(C1782:C1801)*SQRT(252)</f>
        <v/>
      </c>
      <c r="E1801" s="32" t="n">
        <v>132.31</v>
      </c>
      <c r="F1801" s="19">
        <f>IF(OR(E1801="",E1800=""),"",LN(E1801/E1800))</f>
        <v/>
      </c>
      <c r="G1801" s="33" t="n">
        <v>8.276999999999999</v>
      </c>
      <c r="H1801" s="19">
        <f>IF(OR(G1801="",G1800=""),"",LN(G1801/G1800))</f>
        <v/>
      </c>
      <c r="I1801" s="32" t="n"/>
      <c r="J1801" s="32" t="n">
        <v>20.3</v>
      </c>
      <c r="K1801" s="32" t="n">
        <v>5.02</v>
      </c>
      <c r="L1801" s="32" t="n"/>
      <c r="M1801" s="32" t="n">
        <v>1319.5</v>
      </c>
      <c r="N1801" s="32" t="n">
        <v>4.45</v>
      </c>
      <c r="O1801" s="32" t="n"/>
    </row>
    <row r="1802">
      <c r="A1802" s="31" t="n">
        <v>37321</v>
      </c>
      <c r="B1802" s="32" t="n">
        <v>1316.3</v>
      </c>
      <c r="C1802" s="19">
        <f>IF(OR(B1802="",B1801=""),"",LN(B1802/B1801))</f>
        <v/>
      </c>
      <c r="D1802" s="16">
        <f>STDEV(C1783:C1802)*SQRT(252)</f>
        <v/>
      </c>
      <c r="E1802" s="32" t="n">
        <v>130.85</v>
      </c>
      <c r="F1802" s="19">
        <f>IF(OR(E1802="",E1801=""),"",LN(E1802/E1801))</f>
        <v/>
      </c>
      <c r="G1802" s="33" t="n">
        <v>8.2766</v>
      </c>
      <c r="H1802" s="19">
        <f>IF(OR(G1802="",G1801=""),"",LN(G1802/G1801))</f>
        <v/>
      </c>
      <c r="I1802" s="32" t="n"/>
      <c r="J1802" s="32" t="n">
        <v>19.94</v>
      </c>
      <c r="K1802" s="32" t="n">
        <v>5.06</v>
      </c>
      <c r="L1802" s="32" t="n"/>
      <c r="M1802" s="32" t="n">
        <v>1315.6</v>
      </c>
      <c r="N1802" s="32" t="n">
        <v>4.46</v>
      </c>
      <c r="O1802" s="32" t="n"/>
    </row>
    <row r="1803">
      <c r="A1803" s="31" t="n">
        <v>37322</v>
      </c>
      <c r="B1803" s="32" t="n">
        <v>1314.5</v>
      </c>
      <c r="C1803" s="19">
        <f>IF(OR(B1803="",B1802=""),"",LN(B1803/B1802))</f>
        <v/>
      </c>
      <c r="D1803" s="16">
        <f>STDEV(C1784:C1803)*SQRT(252)</f>
        <v/>
      </c>
      <c r="E1803" s="32" t="n">
        <v>127.07</v>
      </c>
      <c r="F1803" s="19">
        <f>IF(OR(E1803="",E1802=""),"",LN(E1803/E1802))</f>
        <v/>
      </c>
      <c r="G1803" s="33" t="n">
        <v>8.277100000000001</v>
      </c>
      <c r="H1803" s="19">
        <f>IF(OR(G1803="",G1802=""),"",LN(G1803/G1802))</f>
        <v/>
      </c>
      <c r="I1803" s="32" t="n"/>
      <c r="J1803" s="32" t="n">
        <v>20.04</v>
      </c>
      <c r="K1803" s="32" t="n">
        <v>5.22</v>
      </c>
      <c r="L1803" s="32" t="n"/>
      <c r="M1803" s="32" t="n">
        <v>1315.1</v>
      </c>
      <c r="N1803" s="32" t="n">
        <v>4.45</v>
      </c>
      <c r="O1803" s="32" t="n"/>
    </row>
    <row r="1804">
      <c r="A1804" s="31" t="n">
        <v>37323</v>
      </c>
      <c r="B1804" s="32" t="n">
        <v>1314.3</v>
      </c>
      <c r="C1804" s="19">
        <f>IF(OR(B1804="",B1803=""),"",LN(B1804/B1803))</f>
        <v/>
      </c>
      <c r="D1804" s="16">
        <f>STDEV(C1785:C1804)*SQRT(252)</f>
        <v/>
      </c>
      <c r="E1804" s="32" t="n">
        <v>128.21</v>
      </c>
      <c r="F1804" s="19">
        <f>IF(OR(E1804="",E1803=""),"",LN(E1804/E1803))</f>
        <v/>
      </c>
      <c r="G1804" s="33" t="n">
        <v>8.277100000000001</v>
      </c>
      <c r="H1804" s="19">
        <f>IF(OR(G1804="",G1803=""),"",LN(G1804/G1803))</f>
        <v/>
      </c>
      <c r="I1804" s="32" t="n"/>
      <c r="J1804" s="32" t="n">
        <v>19.27</v>
      </c>
      <c r="K1804" s="32" t="n">
        <v>5.33</v>
      </c>
      <c r="L1804" s="32" t="n"/>
      <c r="M1804" s="32" t="n">
        <v>1311.1</v>
      </c>
      <c r="N1804" s="32" t="n">
        <v>4.49</v>
      </c>
      <c r="O1804" s="32" t="n"/>
    </row>
    <row r="1805">
      <c r="A1805" s="31" t="n">
        <v>37326</v>
      </c>
      <c r="B1805" s="32" t="n">
        <v>1317</v>
      </c>
      <c r="C1805" s="19">
        <f>IF(OR(B1805="",B1804=""),"",LN(B1805/B1804))</f>
        <v/>
      </c>
      <c r="D1805" s="16">
        <f>STDEV(C1786:C1805)*SQRT(252)</f>
        <v/>
      </c>
      <c r="E1805" s="32" t="n">
        <v>128.08</v>
      </c>
      <c r="F1805" s="19">
        <f>IF(OR(E1805="",E1804=""),"",LN(E1805/E1804))</f>
        <v/>
      </c>
      <c r="G1805" s="33" t="n">
        <v>8.276899999999999</v>
      </c>
      <c r="H1805" s="19">
        <f>IF(OR(G1805="",G1804=""),"",LN(G1805/G1804))</f>
        <v/>
      </c>
      <c r="I1805" s="32" t="n"/>
      <c r="J1805" s="32" t="n">
        <v>19.84</v>
      </c>
      <c r="K1805" s="32" t="n">
        <v>5.33</v>
      </c>
      <c r="L1805" s="32" t="n"/>
      <c r="M1805" s="32" t="n">
        <v>1310.6</v>
      </c>
      <c r="N1805" s="32" t="n">
        <v>4.5</v>
      </c>
      <c r="O1805" s="32" t="n"/>
    </row>
    <row r="1806">
      <c r="A1806" s="31" t="n">
        <v>37327</v>
      </c>
      <c r="B1806" s="32" t="n">
        <v>1318.5</v>
      </c>
      <c r="C1806" s="19">
        <f>IF(OR(B1806="",B1805=""),"",LN(B1806/B1805))</f>
        <v/>
      </c>
      <c r="D1806" s="16">
        <f>STDEV(C1787:C1806)*SQRT(252)</f>
        <v/>
      </c>
      <c r="E1806" s="32" t="n">
        <v>128.67</v>
      </c>
      <c r="F1806" s="19">
        <f>IF(OR(E1806="",E1805=""),"",LN(E1806/E1805))</f>
        <v/>
      </c>
      <c r="G1806" s="33" t="n">
        <v>8.2767</v>
      </c>
      <c r="H1806" s="19">
        <f>IF(OR(G1806="",G1805=""),"",LN(G1806/G1805))</f>
        <v/>
      </c>
      <c r="I1806" s="32" t="n"/>
      <c r="J1806" s="32" t="n">
        <v>19.59</v>
      </c>
      <c r="K1806" s="32" t="n">
        <v>5.32</v>
      </c>
      <c r="L1806" s="32" t="n"/>
      <c r="M1806" s="32" t="n">
        <v>1316.6</v>
      </c>
      <c r="N1806" s="32" t="n">
        <v>4.5</v>
      </c>
      <c r="O1806" s="32" t="n"/>
    </row>
    <row r="1807">
      <c r="A1807" s="31" t="n">
        <v>37328</v>
      </c>
      <c r="B1807" s="32" t="n">
        <v>1320.5</v>
      </c>
      <c r="C1807" s="19">
        <f>IF(OR(B1807="",B1806=""),"",LN(B1807/B1806))</f>
        <v/>
      </c>
      <c r="D1807" s="16">
        <f>STDEV(C1788:C1807)*SQRT(252)</f>
        <v/>
      </c>
      <c r="E1807" s="32" t="n">
        <v>129.43</v>
      </c>
      <c r="F1807" s="19">
        <f>IF(OR(E1807="",E1806=""),"",LN(E1807/E1806))</f>
        <v/>
      </c>
      <c r="G1807" s="33" t="n">
        <v>8.279999999999999</v>
      </c>
      <c r="H1807" s="19">
        <f>IF(OR(G1807="",G1806=""),"",LN(G1807/G1806))</f>
        <v/>
      </c>
      <c r="I1807" s="32" t="n"/>
      <c r="J1807" s="32" t="n">
        <v>19.46</v>
      </c>
      <c r="K1807" s="32" t="n">
        <v>5.28</v>
      </c>
      <c r="L1807" s="32" t="n"/>
      <c r="M1807" s="32" t="n">
        <v>1319.4</v>
      </c>
      <c r="N1807" s="32" t="n">
        <v>4.54</v>
      </c>
      <c r="O1807" s="32" t="n"/>
    </row>
    <row r="1808">
      <c r="A1808" s="31" t="n">
        <v>37329</v>
      </c>
      <c r="B1808" s="32" t="n">
        <v>1320.5</v>
      </c>
      <c r="C1808" s="19">
        <f>IF(OR(B1808="",B1807=""),"",LN(B1808/B1807))</f>
        <v/>
      </c>
      <c r="D1808" s="16">
        <f>STDEV(C1789:C1808)*SQRT(252)</f>
        <v/>
      </c>
      <c r="E1808" s="32" t="n">
        <v>128.94</v>
      </c>
      <c r="F1808" s="19">
        <f>IF(OR(E1808="",E1807=""),"",LN(E1808/E1807))</f>
        <v/>
      </c>
      <c r="G1808" s="33" t="n">
        <v>8.2774</v>
      </c>
      <c r="H1808" s="19">
        <f>IF(OR(G1808="",G1807=""),"",LN(G1808/G1807))</f>
        <v/>
      </c>
      <c r="I1808" s="32" t="n"/>
      <c r="J1808" s="32" t="n">
        <v>19.2</v>
      </c>
      <c r="K1808" s="32" t="n">
        <v>5.4</v>
      </c>
      <c r="L1808" s="32" t="n"/>
      <c r="M1808" s="32" t="n">
        <v>1320.3</v>
      </c>
      <c r="N1808" s="32" t="n">
        <v>4.55</v>
      </c>
      <c r="O1808" s="32" t="n"/>
    </row>
    <row r="1809">
      <c r="A1809" s="31" t="n">
        <v>37330</v>
      </c>
      <c r="B1809" s="32" t="n">
        <v>1322.8</v>
      </c>
      <c r="C1809" s="19">
        <f>IF(OR(B1809="",B1808=""),"",LN(B1809/B1808))</f>
        <v/>
      </c>
      <c r="D1809" s="16">
        <f>STDEV(C1790:C1809)*SQRT(252)</f>
        <v/>
      </c>
      <c r="E1809" s="32" t="n">
        <v>129.1</v>
      </c>
      <c r="F1809" s="19">
        <f>IF(OR(E1809="",E1808=""),"",LN(E1809/E1808))</f>
        <v/>
      </c>
      <c r="G1809" s="33" t="n">
        <v>8.278</v>
      </c>
      <c r="H1809" s="19">
        <f>IF(OR(G1809="",G1808=""),"",LN(G1809/G1808))</f>
        <v/>
      </c>
      <c r="I1809" s="32" t="n"/>
      <c r="J1809" s="32" t="n">
        <v>18.42</v>
      </c>
      <c r="K1809" s="32" t="n">
        <v>5.35</v>
      </c>
      <c r="L1809" s="32" t="n"/>
      <c r="M1809" s="32" t="n">
        <v>1322.7</v>
      </c>
      <c r="N1809" s="32" t="n">
        <v>4.6</v>
      </c>
      <c r="O1809" s="32" t="n"/>
    </row>
    <row r="1810">
      <c r="A1810" s="31" t="n">
        <v>37333</v>
      </c>
      <c r="B1810" s="32" t="n">
        <v>1325.5</v>
      </c>
      <c r="C1810" s="19">
        <f>IF(OR(B1810="",B1809=""),"",LN(B1810/B1809))</f>
        <v/>
      </c>
      <c r="D1810" s="16">
        <f>STDEV(C1791:C1810)*SQRT(252)</f>
        <v/>
      </c>
      <c r="E1810" s="32" t="n">
        <v>131.27</v>
      </c>
      <c r="F1810" s="19">
        <f>IF(OR(E1810="",E1809=""),"",LN(E1810/E1809))</f>
        <v/>
      </c>
      <c r="G1810" s="33" t="n">
        <v>8.2773</v>
      </c>
      <c r="H1810" s="19">
        <f>IF(OR(G1810="",G1809=""),"",LN(G1810/G1809))</f>
        <v/>
      </c>
      <c r="I1810" s="32" t="n"/>
      <c r="J1810" s="32" t="n">
        <v>18.93</v>
      </c>
      <c r="K1810" s="32" t="n">
        <v>5.32</v>
      </c>
      <c r="L1810" s="32" t="n"/>
      <c r="M1810" s="32" t="n">
        <v>1322.4</v>
      </c>
      <c r="N1810" s="32" t="n">
        <v>4.61</v>
      </c>
      <c r="O1810" s="32" t="n"/>
    </row>
    <row r="1811">
      <c r="A1811" s="31" t="n">
        <v>37334</v>
      </c>
      <c r="B1811" s="32" t="n">
        <v>1326.5</v>
      </c>
      <c r="C1811" s="19">
        <f>IF(OR(B1811="",B1810=""),"",LN(B1811/B1810))</f>
        <v/>
      </c>
      <c r="D1811" s="16">
        <f>STDEV(C1792:C1811)*SQRT(252)</f>
        <v/>
      </c>
      <c r="E1811" s="32" t="n">
        <v>132.3</v>
      </c>
      <c r="F1811" s="19">
        <f>IF(OR(E1811="",E1810=""),"",LN(E1811/E1810))</f>
        <v/>
      </c>
      <c r="G1811" s="33" t="n">
        <v>8.2775</v>
      </c>
      <c r="H1811" s="19">
        <f>IF(OR(G1811="",G1810=""),"",LN(G1811/G1810))</f>
        <v/>
      </c>
      <c r="I1811" s="32" t="n"/>
      <c r="J1811" s="32" t="n">
        <v>18.16</v>
      </c>
      <c r="K1811" s="32" t="n">
        <v>5.33</v>
      </c>
      <c r="L1811" s="32" t="n"/>
      <c r="M1811" s="32" t="n">
        <v>1324.1</v>
      </c>
      <c r="N1811" s="32" t="n">
        <v>4.7</v>
      </c>
      <c r="O1811" s="32" t="n"/>
    </row>
    <row r="1812">
      <c r="A1812" s="31" t="n">
        <v>37335</v>
      </c>
      <c r="B1812" s="32" t="n">
        <v>1325.8</v>
      </c>
      <c r="C1812" s="19">
        <f>IF(OR(B1812="",B1811=""),"",LN(B1812/B1811))</f>
        <v/>
      </c>
      <c r="D1812" s="16">
        <f>STDEV(C1793:C1812)*SQRT(252)</f>
        <v/>
      </c>
      <c r="E1812" s="32" t="n">
        <v>131.6</v>
      </c>
      <c r="F1812" s="19">
        <f>IF(OR(E1812="",E1811=""),"",LN(E1812/E1811))</f>
        <v/>
      </c>
      <c r="G1812" s="33" t="n">
        <v>8.2774</v>
      </c>
      <c r="H1812" s="19">
        <f>IF(OR(G1812="",G1811=""),"",LN(G1812/G1811))</f>
        <v/>
      </c>
      <c r="I1812" s="32" t="n"/>
      <c r="J1812" s="32" t="n">
        <v>18.46</v>
      </c>
      <c r="K1812" s="32" t="n">
        <v>5.4</v>
      </c>
      <c r="L1812" s="32" t="n"/>
      <c r="M1812" s="32" t="n">
        <v>1327.3</v>
      </c>
      <c r="N1812" s="32" t="n">
        <v>4.77</v>
      </c>
      <c r="O1812" s="32" t="n"/>
    </row>
    <row r="1813">
      <c r="A1813" s="31" t="n">
        <v>37336</v>
      </c>
      <c r="B1813" s="32" t="n">
        <v>1326.8</v>
      </c>
      <c r="C1813" s="19">
        <f>IF(OR(B1813="",B1812=""),"",LN(B1813/B1812))</f>
        <v/>
      </c>
      <c r="D1813" s="16">
        <f>STDEV(C1794:C1813)*SQRT(252)</f>
        <v/>
      </c>
      <c r="E1813" s="32" t="n">
        <v>131.86</v>
      </c>
      <c r="F1813" s="19">
        <f>IF(OR(E1813="",E1812=""),"",LN(E1813/E1812))</f>
        <v/>
      </c>
      <c r="G1813" s="33" t="n">
        <v>8.277200000000001</v>
      </c>
      <c r="H1813" s="19">
        <f>IF(OR(G1813="",G1812=""),"",LN(G1813/G1812))</f>
        <v/>
      </c>
      <c r="I1813" s="32" t="n"/>
      <c r="J1813" s="32" t="n">
        <v>18.15</v>
      </c>
      <c r="K1813" s="32" t="n">
        <v>5.39</v>
      </c>
      <c r="L1813" s="32" t="n"/>
      <c r="M1813" s="32" t="n">
        <v>1326.7</v>
      </c>
      <c r="N1813" s="32" t="n">
        <v>4.8</v>
      </c>
      <c r="O1813" s="32" t="n"/>
    </row>
    <row r="1814">
      <c r="A1814" s="31" t="n">
        <v>37337</v>
      </c>
      <c r="B1814" s="32" t="n">
        <v>1328.4</v>
      </c>
      <c r="C1814" s="19">
        <f>IF(OR(B1814="",B1813=""),"",LN(B1814/B1813))</f>
        <v/>
      </c>
      <c r="D1814" s="16">
        <f>STDEV(C1795:C1814)*SQRT(252)</f>
        <v/>
      </c>
      <c r="E1814" s="32" t="n">
        <v>132.88</v>
      </c>
      <c r="F1814" s="19">
        <f>IF(OR(E1814="",E1813=""),"",LN(E1814/E1813))</f>
        <v/>
      </c>
      <c r="G1814" s="33" t="n">
        <v>8.276999999999999</v>
      </c>
      <c r="H1814" s="19">
        <f>IF(OR(G1814="",G1813=""),"",LN(G1814/G1813))</f>
        <v/>
      </c>
      <c r="I1814" s="32" t="n"/>
      <c r="J1814" s="32" t="n">
        <v>17.77</v>
      </c>
      <c r="K1814" s="32" t="n">
        <v>5.4</v>
      </c>
      <c r="L1814" s="32" t="n"/>
      <c r="M1814" s="32" t="n">
        <v>1326.7</v>
      </c>
      <c r="N1814" s="32" t="n">
        <v>4.8</v>
      </c>
      <c r="O1814" s="32" t="n"/>
    </row>
    <row r="1815">
      <c r="A1815" s="31" t="n">
        <v>37340</v>
      </c>
      <c r="B1815" s="32" t="n">
        <v>1331.5</v>
      </c>
      <c r="C1815" s="19">
        <f>IF(OR(B1815="",B1814=""),"",LN(B1815/B1814))</f>
        <v/>
      </c>
      <c r="D1815" s="16">
        <f>STDEV(C1796:C1815)*SQRT(252)</f>
        <v/>
      </c>
      <c r="E1815" s="32" t="n">
        <v>133.46</v>
      </c>
      <c r="F1815" s="19">
        <f>IF(OR(E1815="",E1814=""),"",LN(E1815/E1814))</f>
        <v/>
      </c>
      <c r="G1815" s="33" t="n">
        <v>8.276899999999999</v>
      </c>
      <c r="H1815" s="19">
        <f>IF(OR(G1815="",G1814=""),"",LN(G1815/G1814))</f>
        <v/>
      </c>
      <c r="I1815" s="32" t="n"/>
      <c r="J1815" s="32" t="n">
        <v>18.48</v>
      </c>
      <c r="K1815" s="32" t="n">
        <v>5.41</v>
      </c>
      <c r="L1815" s="32" t="n"/>
      <c r="M1815" s="32" t="n">
        <v>1328.4</v>
      </c>
      <c r="N1815" s="32" t="n">
        <v>4.82</v>
      </c>
      <c r="O1815" s="32" t="n"/>
    </row>
    <row r="1816">
      <c r="A1816" s="31" t="n">
        <v>37341</v>
      </c>
      <c r="B1816" s="32" t="n">
        <v>1329.3</v>
      </c>
      <c r="C1816" s="19">
        <f>IF(OR(B1816="",B1815=""),"",LN(B1816/B1815))</f>
        <v/>
      </c>
      <c r="D1816" s="16">
        <f>STDEV(C1797:C1816)*SQRT(252)</f>
        <v/>
      </c>
      <c r="E1816" s="32" t="n">
        <v>132.78</v>
      </c>
      <c r="F1816" s="19">
        <f>IF(OR(E1816="",E1815=""),"",LN(E1816/E1815))</f>
        <v/>
      </c>
      <c r="G1816" s="33" t="n">
        <v>8.277100000000001</v>
      </c>
      <c r="H1816" s="19">
        <f>IF(OR(G1816="",G1815=""),"",LN(G1816/G1815))</f>
        <v/>
      </c>
      <c r="I1816" s="32" t="n"/>
      <c r="J1816" s="32" t="n">
        <v>18.13</v>
      </c>
      <c r="K1816" s="32" t="n">
        <v>5.35</v>
      </c>
      <c r="L1816" s="32" t="n"/>
      <c r="M1816" s="32" t="n">
        <v>1330.2</v>
      </c>
      <c r="N1816" s="32" t="n">
        <v>4.83</v>
      </c>
      <c r="O1816" s="32" t="n"/>
    </row>
    <row r="1817">
      <c r="A1817" s="31" t="n">
        <v>37342</v>
      </c>
      <c r="B1817" s="32" t="n">
        <v>1331.5</v>
      </c>
      <c r="C1817" s="19">
        <f>IF(OR(B1817="",B1816=""),"",LN(B1817/B1816))</f>
        <v/>
      </c>
      <c r="D1817" s="16">
        <f>STDEV(C1798:C1817)*SQRT(252)</f>
        <v/>
      </c>
      <c r="E1817" s="32" t="n">
        <v>132.61</v>
      </c>
      <c r="F1817" s="19">
        <f>IF(OR(E1817="",E1816=""),"",LN(E1817/E1816))</f>
        <v/>
      </c>
      <c r="G1817" s="33" t="n">
        <v>8.277200000000001</v>
      </c>
      <c r="H1817" s="19">
        <f>IF(OR(G1817="",G1816=""),"",LN(G1817/G1816))</f>
        <v/>
      </c>
      <c r="I1817" s="32" t="n"/>
      <c r="J1817" s="32" t="n">
        <v>17.7</v>
      </c>
      <c r="K1817" s="32" t="n">
        <v>5.35</v>
      </c>
      <c r="L1817" s="32" t="n"/>
      <c r="M1817" s="32" t="n">
        <v>1331.6</v>
      </c>
      <c r="N1817" s="32" t="n">
        <v>4.84</v>
      </c>
      <c r="O1817" s="32" t="n"/>
    </row>
    <row r="1818">
      <c r="A1818" s="31" t="n">
        <v>37343</v>
      </c>
      <c r="B1818" s="32" t="n">
        <v>1327</v>
      </c>
      <c r="C1818" s="19">
        <f>IF(OR(B1818="",B1817=""),"",LN(B1818/B1817))</f>
        <v/>
      </c>
      <c r="D1818" s="16">
        <f>STDEV(C1799:C1818)*SQRT(252)</f>
        <v/>
      </c>
      <c r="E1818" s="32" t="n">
        <v>132.61</v>
      </c>
      <c r="F1818" s="19">
        <f>IF(OR(E1818="",E1817=""),"",LN(E1818/E1817))</f>
        <v/>
      </c>
      <c r="G1818" s="33" t="n">
        <v>8.2774</v>
      </c>
      <c r="H1818" s="19">
        <f>IF(OR(G1818="",G1817=""),"",LN(G1818/G1817))</f>
        <v/>
      </c>
      <c r="I1818" s="32" t="n"/>
      <c r="J1818" s="32" t="n">
        <v>17.4</v>
      </c>
      <c r="K1818" s="32" t="n">
        <v>5.42</v>
      </c>
      <c r="L1818" s="32" t="n"/>
      <c r="M1818" s="32" t="n">
        <v>1327.6</v>
      </c>
      <c r="N1818" s="32" t="n">
        <v>4.84</v>
      </c>
      <c r="O1818" s="32" t="n"/>
    </row>
    <row r="1819">
      <c r="A1819" s="31" t="n">
        <v>37344</v>
      </c>
      <c r="B1819" s="32" t="n">
        <v>1325.9</v>
      </c>
      <c r="C1819" s="19">
        <f>IF(OR(B1819="",B1818=""),"",LN(B1819/B1818))</f>
        <v/>
      </c>
      <c r="D1819" s="16">
        <f>STDEV(C1800:C1819)*SQRT(252)</f>
        <v/>
      </c>
      <c r="E1819" s="32" t="n">
        <v>132.7</v>
      </c>
      <c r="F1819" s="19">
        <f>IF(OR(E1819="",E1818=""),"",LN(E1819/E1818))</f>
        <v/>
      </c>
      <c r="G1819" s="33" t="n">
        <v>8.2774</v>
      </c>
      <c r="H1819" s="19">
        <f>IF(OR(G1819="",G1818=""),"",LN(G1819/G1818))</f>
        <v/>
      </c>
      <c r="I1819" s="32" t="n"/>
      <c r="J1819" s="32" t="n"/>
      <c r="K1819" s="32" t="n"/>
      <c r="L1819" s="32" t="n"/>
      <c r="M1819" s="32" t="n">
        <v>1327</v>
      </c>
      <c r="N1819" s="32" t="n">
        <v>4.83</v>
      </c>
      <c r="O1819" s="32" t="n"/>
    </row>
    <row r="1820">
      <c r="A1820" s="31" t="n">
        <v>37347</v>
      </c>
      <c r="B1820" s="32" t="n">
        <v>1327.5</v>
      </c>
      <c r="C1820" s="19">
        <f>IF(OR(B1820="",B1819=""),"",LN(B1820/B1819))</f>
        <v/>
      </c>
      <c r="D1820" s="16">
        <f>STDEV(C1801:C1820)*SQRT(252)</f>
        <v/>
      </c>
      <c r="E1820" s="32" t="n">
        <v>133.32</v>
      </c>
      <c r="F1820" s="19">
        <f>IF(OR(E1820="",E1819=""),"",LN(E1820/E1819))</f>
        <v/>
      </c>
      <c r="G1820" s="33" t="n">
        <v>8.278</v>
      </c>
      <c r="H1820" s="19">
        <f>IF(OR(G1820="",G1819=""),"",LN(G1820/G1819))</f>
        <v/>
      </c>
      <c r="I1820" s="32" t="n"/>
      <c r="J1820" s="32" t="n">
        <v>18.73</v>
      </c>
      <c r="K1820" s="32" t="n">
        <v>5.44</v>
      </c>
      <c r="L1820" s="32" t="n"/>
      <c r="M1820" s="32" t="n">
        <v>1326.4</v>
      </c>
      <c r="N1820" s="32" t="n">
        <v>4.82</v>
      </c>
      <c r="O1820" s="32" t="n"/>
    </row>
    <row r="1821">
      <c r="A1821" s="31" t="n">
        <v>37348</v>
      </c>
      <c r="B1821" s="32" t="n">
        <v>1329</v>
      </c>
      <c r="C1821" s="19">
        <f>IF(OR(B1821="",B1820=""),"",LN(B1821/B1820))</f>
        <v/>
      </c>
      <c r="D1821" s="16">
        <f>STDEV(C1802:C1821)*SQRT(252)</f>
        <v/>
      </c>
      <c r="E1821" s="32" t="n">
        <v>133.4</v>
      </c>
      <c r="F1821" s="19">
        <f>IF(OR(E1821="",E1820=""),"",LN(E1821/E1820))</f>
        <v/>
      </c>
      <c r="G1821" s="33" t="n">
        <v>8.277200000000001</v>
      </c>
      <c r="H1821" s="19">
        <f>IF(OR(G1821="",G1820=""),"",LN(G1821/G1820))</f>
        <v/>
      </c>
      <c r="I1821" s="32" t="n"/>
      <c r="J1821" s="32" t="n">
        <v>19.16</v>
      </c>
      <c r="K1821" s="32" t="n">
        <v>5.36</v>
      </c>
      <c r="L1821" s="32" t="n"/>
      <c r="M1821" s="32" t="n">
        <v>1325.3</v>
      </c>
      <c r="N1821" s="32" t="n">
        <v>4.83</v>
      </c>
      <c r="O1821" s="32" t="n"/>
    </row>
    <row r="1822">
      <c r="A1822" s="31" t="n">
        <v>37349</v>
      </c>
      <c r="B1822" s="32" t="n">
        <v>1329</v>
      </c>
      <c r="C1822" s="19">
        <f>IF(OR(B1822="",B1821=""),"",LN(B1822/B1821))</f>
        <v/>
      </c>
      <c r="D1822" s="16">
        <f>STDEV(C1803:C1822)*SQRT(252)</f>
        <v/>
      </c>
      <c r="E1822" s="32" t="n">
        <v>132.65</v>
      </c>
      <c r="F1822" s="19">
        <f>IF(OR(E1822="",E1821=""),"",LN(E1822/E1821))</f>
        <v/>
      </c>
      <c r="G1822" s="33" t="n">
        <v>8.2773</v>
      </c>
      <c r="H1822" s="19">
        <f>IF(OR(G1822="",G1821=""),"",LN(G1822/G1821))</f>
        <v/>
      </c>
      <c r="I1822" s="32" t="n"/>
      <c r="J1822" s="32" t="n">
        <v>20.2</v>
      </c>
      <c r="K1822" s="32" t="n">
        <v>5.3</v>
      </c>
      <c r="L1822" s="32" t="n"/>
      <c r="M1822" s="32" t="n">
        <v>1328.8</v>
      </c>
      <c r="N1822" s="32" t="n">
        <v>4.83</v>
      </c>
      <c r="O1822" s="32" t="n"/>
    </row>
    <row r="1823">
      <c r="A1823" s="31" t="n">
        <v>37350</v>
      </c>
      <c r="B1823" s="32" t="n">
        <v>1330.5</v>
      </c>
      <c r="C1823" s="19">
        <f>IF(OR(B1823="",B1822=""),"",LN(B1823/B1822))</f>
        <v/>
      </c>
      <c r="D1823" s="16">
        <f>STDEV(C1804:C1823)*SQRT(252)</f>
        <v/>
      </c>
      <c r="E1823" s="32" t="n">
        <v>132.3</v>
      </c>
      <c r="F1823" s="19">
        <f>IF(OR(E1823="",E1822=""),"",LN(E1823/E1822))</f>
        <v/>
      </c>
      <c r="G1823" s="33" t="n">
        <v>8.277100000000001</v>
      </c>
      <c r="H1823" s="19">
        <f>IF(OR(G1823="",G1822=""),"",LN(G1823/G1822))</f>
        <v/>
      </c>
      <c r="I1823" s="32" t="n"/>
      <c r="J1823" s="32" t="n">
        <v>19.78</v>
      </c>
      <c r="K1823" s="32" t="n">
        <v>5.28</v>
      </c>
      <c r="L1823" s="32" t="n"/>
      <c r="M1823" s="32" t="n">
        <v>1328.4</v>
      </c>
      <c r="N1823" s="32" t="n">
        <v>4.83</v>
      </c>
      <c r="O1823" s="32" t="n"/>
    </row>
    <row r="1824">
      <c r="A1824" s="31" t="n">
        <v>37351</v>
      </c>
      <c r="B1824" s="32" t="n">
        <v>1330.5</v>
      </c>
      <c r="C1824" s="19">
        <f>IF(OR(B1824="",B1823=""),"",LN(B1824/B1823))</f>
        <v/>
      </c>
      <c r="D1824" s="16">
        <f>STDEV(C1805:C1824)*SQRT(252)</f>
        <v/>
      </c>
      <c r="E1824" s="32" t="n">
        <v>131.73</v>
      </c>
      <c r="F1824" s="19">
        <f>IF(OR(E1824="",E1823=""),"",LN(E1824/E1823))</f>
        <v/>
      </c>
      <c r="G1824" s="33" t="n">
        <v>8.276999999999999</v>
      </c>
      <c r="H1824" s="19">
        <f>IF(OR(G1824="",G1823=""),"",LN(G1824/G1823))</f>
        <v/>
      </c>
      <c r="I1824" s="32" t="n"/>
      <c r="J1824" s="32" t="n">
        <v>19.13</v>
      </c>
      <c r="K1824" s="32" t="n">
        <v>5.22</v>
      </c>
      <c r="L1824" s="32" t="n"/>
      <c r="M1824" s="32" t="n"/>
      <c r="N1824" s="32" t="n"/>
      <c r="O1824" s="32" t="n"/>
    </row>
    <row r="1825">
      <c r="A1825" s="31" t="n">
        <v>37354</v>
      </c>
      <c r="B1825" s="32" t="n">
        <v>1328.2</v>
      </c>
      <c r="C1825" s="19">
        <f>IF(OR(B1825="",B1824=""),"",LN(B1825/B1824))</f>
        <v/>
      </c>
      <c r="D1825" s="16">
        <f>STDEV(C1806:C1825)*SQRT(252)</f>
        <v/>
      </c>
      <c r="E1825" s="32" t="n">
        <v>131.27</v>
      </c>
      <c r="F1825" s="19">
        <f>IF(OR(E1825="",E1824=""),"",LN(E1825/E1824))</f>
        <v/>
      </c>
      <c r="G1825" s="33" t="n">
        <v>8.276999999999999</v>
      </c>
      <c r="H1825" s="19">
        <f>IF(OR(G1825="",G1824=""),"",LN(G1825/G1824))</f>
        <v/>
      </c>
      <c r="I1825" s="32" t="n"/>
      <c r="J1825" s="32" t="n">
        <v>19.61</v>
      </c>
      <c r="K1825" s="32" t="n">
        <v>5.25</v>
      </c>
      <c r="L1825" s="32" t="n"/>
      <c r="M1825" s="32" t="n">
        <v>1329.9</v>
      </c>
      <c r="N1825" s="32" t="n">
        <v>4.83</v>
      </c>
      <c r="O1825" s="32" t="n"/>
    </row>
    <row r="1826">
      <c r="A1826" s="31" t="n">
        <v>37355</v>
      </c>
      <c r="B1826" s="32" t="n">
        <v>1329.6</v>
      </c>
      <c r="C1826" s="19">
        <f>IF(OR(B1826="",B1825=""),"",LN(B1826/B1825))</f>
        <v/>
      </c>
      <c r="D1826" s="16">
        <f>STDEV(C1807:C1826)*SQRT(252)</f>
        <v/>
      </c>
      <c r="E1826" s="32" t="n">
        <v>131.03</v>
      </c>
      <c r="F1826" s="19">
        <f>IF(OR(E1826="",E1825=""),"",LN(E1826/E1825))</f>
        <v/>
      </c>
      <c r="G1826" s="33" t="n">
        <v>8.276899999999999</v>
      </c>
      <c r="H1826" s="19">
        <f>IF(OR(G1826="",G1825=""),"",LN(G1826/G1825))</f>
        <v/>
      </c>
      <c r="I1826" s="32" t="n"/>
      <c r="J1826" s="32" t="n">
        <v>19.47</v>
      </c>
      <c r="K1826" s="32" t="n">
        <v>5.22</v>
      </c>
      <c r="L1826" s="32" t="n"/>
      <c r="M1826" s="32" t="n">
        <v>1328.7</v>
      </c>
      <c r="N1826" s="32" t="n">
        <v>4.83</v>
      </c>
      <c r="O1826" s="32" t="n"/>
    </row>
    <row r="1827">
      <c r="A1827" s="31" t="n">
        <v>37356</v>
      </c>
      <c r="B1827" s="32" t="n">
        <v>1329.2</v>
      </c>
      <c r="C1827" s="19">
        <f>IF(OR(B1827="",B1826=""),"",LN(B1827/B1826))</f>
        <v/>
      </c>
      <c r="D1827" s="16">
        <f>STDEV(C1808:C1827)*SQRT(252)</f>
        <v/>
      </c>
      <c r="E1827" s="32" t="n">
        <v>130.75</v>
      </c>
      <c r="F1827" s="19">
        <f>IF(OR(E1827="",E1826=""),"",LN(E1827/E1826))</f>
        <v/>
      </c>
      <c r="G1827" s="33" t="n">
        <v>8.277100000000001</v>
      </c>
      <c r="H1827" s="19">
        <f>IF(OR(G1827="",G1826=""),"",LN(G1827/G1826))</f>
        <v/>
      </c>
      <c r="I1827" s="32" t="n"/>
      <c r="J1827" s="32" t="n">
        <v>18.19</v>
      </c>
      <c r="K1827" s="32" t="n">
        <v>5.24</v>
      </c>
      <c r="L1827" s="32" t="n"/>
      <c r="M1827" s="32" t="n">
        <v>1329.1</v>
      </c>
      <c r="N1827" s="32" t="n">
        <v>4.82</v>
      </c>
      <c r="O1827" s="32" t="n"/>
    </row>
    <row r="1828">
      <c r="A1828" s="31" t="n">
        <v>37357</v>
      </c>
      <c r="B1828" s="32" t="n">
        <v>1330</v>
      </c>
      <c r="C1828" s="19">
        <f>IF(OR(B1828="",B1827=""),"",LN(B1828/B1827))</f>
        <v/>
      </c>
      <c r="D1828" s="16">
        <f>STDEV(C1809:C1828)*SQRT(252)</f>
        <v/>
      </c>
      <c r="E1828" s="32" t="n">
        <v>131.55</v>
      </c>
      <c r="F1828" s="19">
        <f>IF(OR(E1828="",E1827=""),"",LN(E1828/E1827))</f>
        <v/>
      </c>
      <c r="G1828" s="33" t="n">
        <v>8.277200000000001</v>
      </c>
      <c r="H1828" s="19">
        <f>IF(OR(G1828="",G1827=""),"",LN(G1828/G1827))</f>
        <v/>
      </c>
      <c r="I1828" s="32" t="n"/>
      <c r="J1828" s="32" t="n">
        <v>20.3</v>
      </c>
      <c r="K1828" s="32" t="n">
        <v>5.22</v>
      </c>
      <c r="L1828" s="32" t="n"/>
      <c r="M1828" s="32" t="n">
        <v>1328.9</v>
      </c>
      <c r="N1828" s="32" t="n">
        <v>4.82</v>
      </c>
      <c r="O1828" s="32" t="n"/>
    </row>
    <row r="1829">
      <c r="A1829" s="31" t="n">
        <v>37358</v>
      </c>
      <c r="B1829" s="32" t="n">
        <v>1332</v>
      </c>
      <c r="C1829" s="19">
        <f>IF(OR(B1829="",B1828=""),"",LN(B1829/B1828))</f>
        <v/>
      </c>
      <c r="D1829" s="16">
        <f>STDEV(C1810:C1829)*SQRT(252)</f>
        <v/>
      </c>
      <c r="E1829" s="32" t="n">
        <v>132.09</v>
      </c>
      <c r="F1829" s="19">
        <f>IF(OR(E1829="",E1828=""),"",LN(E1829/E1828))</f>
        <v/>
      </c>
      <c r="G1829" s="33" t="n">
        <v>8.277200000000001</v>
      </c>
      <c r="H1829" s="19">
        <f>IF(OR(G1829="",G1828=""),"",LN(G1829/G1828))</f>
        <v/>
      </c>
      <c r="I1829" s="32" t="n"/>
      <c r="J1829" s="32" t="n">
        <v>19.42</v>
      </c>
      <c r="K1829" s="32" t="n">
        <v>5.18</v>
      </c>
      <c r="L1829" s="32" t="n"/>
      <c r="M1829" s="32" t="n">
        <v>1330.1</v>
      </c>
      <c r="N1829" s="32" t="n">
        <v>4.82</v>
      </c>
      <c r="O1829" s="32" t="n"/>
    </row>
    <row r="1830">
      <c r="A1830" s="31" t="n">
        <v>37361</v>
      </c>
      <c r="B1830" s="32" t="n">
        <v>1327.9</v>
      </c>
      <c r="C1830" s="19">
        <f>IF(OR(B1830="",B1829=""),"",LN(B1830/B1829))</f>
        <v/>
      </c>
      <c r="D1830" s="16">
        <f>STDEV(C1811:C1830)*SQRT(252)</f>
        <v/>
      </c>
      <c r="E1830" s="32" t="n">
        <v>131.95</v>
      </c>
      <c r="F1830" s="19">
        <f>IF(OR(E1830="",E1829=""),"",LN(E1830/E1829))</f>
        <v/>
      </c>
      <c r="G1830" s="33" t="n">
        <v>8.277100000000001</v>
      </c>
      <c r="H1830" s="19">
        <f>IF(OR(G1830="",G1829=""),"",LN(G1830/G1829))</f>
        <v/>
      </c>
      <c r="I1830" s="32" t="n"/>
      <c r="J1830" s="32" t="n">
        <v>19.82</v>
      </c>
      <c r="K1830" s="32" t="n">
        <v>5.15</v>
      </c>
      <c r="L1830" s="32" t="n"/>
      <c r="M1830" s="32" t="n">
        <v>1331.9</v>
      </c>
      <c r="N1830" s="32" t="n">
        <v>4.81</v>
      </c>
      <c r="O1830" s="32" t="n"/>
    </row>
    <row r="1831">
      <c r="A1831" s="31" t="n">
        <v>37362</v>
      </c>
      <c r="B1831" s="32" t="n">
        <v>1325.6</v>
      </c>
      <c r="C1831" s="19">
        <f>IF(OR(B1831="",B1830=""),"",LN(B1831/B1830))</f>
        <v/>
      </c>
      <c r="D1831" s="16">
        <f>STDEV(C1812:C1831)*SQRT(252)</f>
        <v/>
      </c>
      <c r="E1831" s="32" t="n">
        <v>131.19</v>
      </c>
      <c r="F1831" s="19">
        <f>IF(OR(E1831="",E1830=""),"",LN(E1831/E1830))</f>
        <v/>
      </c>
      <c r="G1831" s="33" t="n">
        <v>8.277200000000001</v>
      </c>
      <c r="H1831" s="19">
        <f>IF(OR(G1831="",G1830=""),"",LN(G1831/G1830))</f>
        <v/>
      </c>
      <c r="I1831" s="32" t="n"/>
      <c r="J1831" s="32" t="n">
        <v>18.11</v>
      </c>
      <c r="K1831" s="32" t="n">
        <v>5.2</v>
      </c>
      <c r="L1831" s="32" t="n"/>
      <c r="M1831" s="32" t="n">
        <v>1329.7</v>
      </c>
      <c r="N1831" s="32" t="n">
        <v>4.81</v>
      </c>
      <c r="O1831" s="32" t="n"/>
    </row>
    <row r="1832">
      <c r="A1832" s="31" t="n">
        <v>37363</v>
      </c>
      <c r="B1832" s="32" t="n">
        <v>1318.7</v>
      </c>
      <c r="C1832" s="19">
        <f>IF(OR(B1832="",B1831=""),"",LN(B1832/B1831))</f>
        <v/>
      </c>
      <c r="D1832" s="16">
        <f>STDEV(C1813:C1832)*SQRT(252)</f>
        <v/>
      </c>
      <c r="E1832" s="32" t="n">
        <v>130.7</v>
      </c>
      <c r="F1832" s="19">
        <f>IF(OR(E1832="",E1831=""),"",LN(E1832/E1831))</f>
        <v/>
      </c>
      <c r="G1832" s="33" t="n">
        <v>8.277200000000001</v>
      </c>
      <c r="H1832" s="19">
        <f>IF(OR(G1832="",G1831=""),"",LN(G1832/G1831))</f>
        <v/>
      </c>
      <c r="I1832" s="32" t="n"/>
      <c r="J1832" s="32" t="n">
        <v>18.43</v>
      </c>
      <c r="K1832" s="32" t="n">
        <v>5.24</v>
      </c>
      <c r="L1832" s="32" t="n"/>
      <c r="M1832" s="32" t="n">
        <v>1326.6</v>
      </c>
      <c r="N1832" s="32" t="n">
        <v>4.79</v>
      </c>
      <c r="O1832" s="32" t="n"/>
    </row>
    <row r="1833">
      <c r="A1833" s="31" t="n">
        <v>37364</v>
      </c>
      <c r="B1833" s="32" t="n">
        <v>1313.2</v>
      </c>
      <c r="C1833" s="19">
        <f>IF(OR(B1833="",B1832=""),"",LN(B1833/B1832))</f>
        <v/>
      </c>
      <c r="D1833" s="16">
        <f>STDEV(C1814:C1833)*SQRT(252)</f>
        <v/>
      </c>
      <c r="E1833" s="32" t="n">
        <v>129.84</v>
      </c>
      <c r="F1833" s="19">
        <f>IF(OR(E1833="",E1832=""),"",LN(E1833/E1832))</f>
        <v/>
      </c>
      <c r="G1833" s="33" t="n">
        <v>8.277200000000001</v>
      </c>
      <c r="H1833" s="19">
        <f>IF(OR(G1833="",G1832=""),"",LN(G1833/G1832))</f>
        <v/>
      </c>
      <c r="I1833" s="32" t="n"/>
      <c r="J1833" s="32" t="n">
        <v>19.29</v>
      </c>
      <c r="K1833" s="32" t="n">
        <v>5.23</v>
      </c>
      <c r="L1833" s="32" t="n"/>
      <c r="M1833" s="32" t="n">
        <v>1320.7</v>
      </c>
      <c r="N1833" s="32" t="n">
        <v>4.77</v>
      </c>
      <c r="O1833" s="32" t="n"/>
    </row>
    <row r="1834">
      <c r="A1834" s="31" t="n">
        <v>37365</v>
      </c>
      <c r="B1834" s="32" t="n">
        <v>1312.2</v>
      </c>
      <c r="C1834" s="19">
        <f>IF(OR(B1834="",B1833=""),"",LN(B1834/B1833))</f>
        <v/>
      </c>
      <c r="D1834" s="16">
        <f>STDEV(C1815:C1834)*SQRT(252)</f>
        <v/>
      </c>
      <c r="E1834" s="32" t="n">
        <v>130.5</v>
      </c>
      <c r="F1834" s="19">
        <f>IF(OR(E1834="",E1833=""),"",LN(E1834/E1833))</f>
        <v/>
      </c>
      <c r="G1834" s="33" t="n">
        <v>8.2775</v>
      </c>
      <c r="H1834" s="19">
        <f>IF(OR(G1834="",G1833=""),"",LN(G1834/G1833))</f>
        <v/>
      </c>
      <c r="I1834" s="32" t="n"/>
      <c r="J1834" s="32" t="n">
        <v>18.3</v>
      </c>
      <c r="K1834" s="32" t="n">
        <v>5.21</v>
      </c>
      <c r="L1834" s="32" t="n"/>
      <c r="M1834" s="32" t="n">
        <v>1314.5</v>
      </c>
      <c r="N1834" s="32" t="n">
        <v>4.76</v>
      </c>
      <c r="O1834" s="32" t="n"/>
    </row>
    <row r="1835">
      <c r="A1835" s="31" t="n">
        <v>37368</v>
      </c>
      <c r="B1835" s="32" t="n">
        <v>1308.8</v>
      </c>
      <c r="C1835" s="19">
        <f>IF(OR(B1835="",B1834=""),"",LN(B1835/B1834))</f>
        <v/>
      </c>
      <c r="D1835" s="16">
        <f>STDEV(C1816:C1835)*SQRT(252)</f>
        <v/>
      </c>
      <c r="E1835" s="32" t="n">
        <v>129.9</v>
      </c>
      <c r="F1835" s="19">
        <f>IF(OR(E1835="",E1834=""),"",LN(E1835/E1834))</f>
        <v/>
      </c>
      <c r="G1835" s="33" t="n">
        <v>8.277200000000001</v>
      </c>
      <c r="H1835" s="19">
        <f>IF(OR(G1835="",G1834=""),"",LN(G1835/G1834))</f>
        <v/>
      </c>
      <c r="I1835" s="32" t="n"/>
      <c r="J1835" s="32" t="n">
        <v>19.77</v>
      </c>
      <c r="K1835" s="32" t="n">
        <v>5.19</v>
      </c>
      <c r="L1835" s="32" t="n"/>
      <c r="M1835" s="32" t="n">
        <v>1310.8</v>
      </c>
      <c r="N1835" s="32" t="n">
        <v>4.75</v>
      </c>
      <c r="O1835" s="32" t="n"/>
    </row>
    <row r="1836">
      <c r="A1836" s="31" t="n">
        <v>37369</v>
      </c>
      <c r="B1836" s="32" t="n">
        <v>1306.3</v>
      </c>
      <c r="C1836" s="19">
        <f>IF(OR(B1836="",B1835=""),"",LN(B1836/B1835))</f>
        <v/>
      </c>
      <c r="D1836" s="16">
        <f>STDEV(C1817:C1836)*SQRT(252)</f>
        <v/>
      </c>
      <c r="E1836" s="32" t="n">
        <v>129.89</v>
      </c>
      <c r="F1836" s="19">
        <f>IF(OR(E1836="",E1835=""),"",LN(E1836/E1835))</f>
        <v/>
      </c>
      <c r="G1836" s="33" t="n">
        <v>8.2773</v>
      </c>
      <c r="H1836" s="19">
        <f>IF(OR(G1836="",G1835=""),"",LN(G1836/G1835))</f>
        <v/>
      </c>
      <c r="I1836" s="32" t="n"/>
      <c r="J1836" s="32" t="n">
        <v>20.28</v>
      </c>
      <c r="K1836" s="32" t="n">
        <v>5.18</v>
      </c>
      <c r="L1836" s="32" t="n"/>
      <c r="M1836" s="32" t="n">
        <v>1308.9</v>
      </c>
      <c r="N1836" s="32" t="n">
        <v>4.74</v>
      </c>
      <c r="O1836" s="32" t="n"/>
    </row>
    <row r="1837">
      <c r="A1837" s="31" t="n">
        <v>37370</v>
      </c>
      <c r="B1837" s="32" t="n">
        <v>1307</v>
      </c>
      <c r="C1837" s="19">
        <f>IF(OR(B1837="",B1836=""),"",LN(B1837/B1836))</f>
        <v/>
      </c>
      <c r="D1837" s="16">
        <f>STDEV(C1818:C1837)*SQRT(252)</f>
        <v/>
      </c>
      <c r="E1837" s="32" t="n">
        <v>129.76</v>
      </c>
      <c r="F1837" s="19">
        <f>IF(OR(E1837="",E1836=""),"",LN(E1837/E1836))</f>
        <v/>
      </c>
      <c r="G1837" s="33" t="n">
        <v>8.2774</v>
      </c>
      <c r="H1837" s="19">
        <f>IF(OR(G1837="",G1836=""),"",LN(G1837/G1836))</f>
        <v/>
      </c>
      <c r="I1837" s="32" t="n"/>
      <c r="J1837" s="32" t="n">
        <v>20.77</v>
      </c>
      <c r="K1837" s="32" t="n">
        <v>5.11</v>
      </c>
      <c r="L1837" s="32" t="n"/>
      <c r="M1837" s="32" t="n">
        <v>1306.2</v>
      </c>
      <c r="N1837" s="32" t="n">
        <v>4.74</v>
      </c>
      <c r="O1837" s="32" t="n"/>
    </row>
    <row r="1838">
      <c r="A1838" s="31" t="n">
        <v>37371</v>
      </c>
      <c r="B1838" s="32" t="n">
        <v>1297.6</v>
      </c>
      <c r="C1838" s="19">
        <f>IF(OR(B1838="",B1837=""),"",LN(B1838/B1837))</f>
        <v/>
      </c>
      <c r="D1838" s="16">
        <f>STDEV(C1819:C1838)*SQRT(252)</f>
        <v/>
      </c>
      <c r="E1838" s="32" t="n">
        <v>128.4</v>
      </c>
      <c r="F1838" s="19">
        <f>IF(OR(E1838="",E1837=""),"",LN(E1838/E1837))</f>
        <v/>
      </c>
      <c r="G1838" s="33" t="n">
        <v>8.2774</v>
      </c>
      <c r="H1838" s="19">
        <f>IF(OR(G1838="",G1837=""),"",LN(G1838/G1837))</f>
        <v/>
      </c>
      <c r="I1838" s="32" t="n"/>
      <c r="J1838" s="32" t="n">
        <v>20.95</v>
      </c>
      <c r="K1838" s="32" t="n">
        <v>5.1</v>
      </c>
      <c r="L1838" s="32" t="n"/>
      <c r="M1838" s="32" t="n">
        <v>1308.3</v>
      </c>
      <c r="N1838" s="32" t="n">
        <v>4.74</v>
      </c>
      <c r="O1838" s="32" t="n"/>
    </row>
    <row r="1839">
      <c r="A1839" s="31" t="n">
        <v>37372</v>
      </c>
      <c r="B1839" s="32" t="n">
        <v>1297.6</v>
      </c>
      <c r="C1839" s="19">
        <f>IF(OR(B1839="",B1838=""),"",LN(B1839/B1838))</f>
        <v/>
      </c>
      <c r="D1839" s="16">
        <f>STDEV(C1820:C1839)*SQRT(252)</f>
        <v/>
      </c>
      <c r="E1839" s="32" t="n">
        <v>128.18</v>
      </c>
      <c r="F1839" s="19">
        <f>IF(OR(E1839="",E1838=""),"",LN(E1839/E1838))</f>
        <v/>
      </c>
      <c r="G1839" s="33" t="n">
        <v>8.2773</v>
      </c>
      <c r="H1839" s="19">
        <f>IF(OR(G1839="",G1838=""),"",LN(G1839/G1838))</f>
        <v/>
      </c>
      <c r="I1839" s="32" t="n"/>
      <c r="J1839" s="32" t="n">
        <v>22.14</v>
      </c>
      <c r="K1839" s="32" t="n">
        <v>5.08</v>
      </c>
      <c r="L1839" s="32" t="n"/>
      <c r="M1839" s="32" t="n">
        <v>1299.5</v>
      </c>
      <c r="N1839" s="32" t="n">
        <v>4.73</v>
      </c>
      <c r="O1839" s="32" t="n"/>
    </row>
    <row r="1840">
      <c r="A1840" s="31" t="n">
        <v>37375</v>
      </c>
      <c r="B1840" s="32" t="n">
        <v>1293.6</v>
      </c>
      <c r="C1840" s="19">
        <f>IF(OR(B1840="",B1839=""),"",LN(B1840/B1839))</f>
        <v/>
      </c>
      <c r="D1840" s="16">
        <f>STDEV(C1821:C1840)*SQRT(252)</f>
        <v/>
      </c>
      <c r="E1840" s="32" t="n">
        <v>128.13</v>
      </c>
      <c r="F1840" s="19">
        <f>IF(OR(E1840="",E1839=""),"",LN(E1840/E1839))</f>
        <v/>
      </c>
      <c r="G1840" s="33" t="n">
        <v>8.276999999999999</v>
      </c>
      <c r="H1840" s="19">
        <f>IF(OR(G1840="",G1839=""),"",LN(G1840/G1839))</f>
        <v/>
      </c>
      <c r="I1840" s="32" t="n"/>
      <c r="J1840" s="32" t="n">
        <v>24.05</v>
      </c>
      <c r="K1840" s="32" t="n">
        <v>5.13</v>
      </c>
      <c r="L1840" s="32" t="n"/>
      <c r="M1840" s="32" t="n">
        <v>1297.9</v>
      </c>
      <c r="N1840" s="32" t="n">
        <v>4.72</v>
      </c>
      <c r="O1840" s="32" t="n"/>
    </row>
    <row r="1841">
      <c r="A1841" s="31" t="n">
        <v>37376</v>
      </c>
      <c r="B1841" s="32" t="n">
        <v>1294</v>
      </c>
      <c r="C1841" s="19">
        <f>IF(OR(B1841="",B1840=""),"",LN(B1841/B1840))</f>
        <v/>
      </c>
      <c r="D1841" s="16">
        <f>STDEV(C1822:C1841)*SQRT(252)</f>
        <v/>
      </c>
      <c r="E1841" s="32" t="n">
        <v>128.45</v>
      </c>
      <c r="F1841" s="19">
        <f>IF(OR(E1841="",E1840=""),"",LN(E1841/E1840))</f>
        <v/>
      </c>
      <c r="G1841" s="33" t="n">
        <v>8.2773</v>
      </c>
      <c r="H1841" s="19">
        <f>IF(OR(G1841="",G1840=""),"",LN(G1841/G1840))</f>
        <v/>
      </c>
      <c r="I1841" s="32" t="n"/>
      <c r="J1841" s="32" t="n">
        <v>21.91</v>
      </c>
      <c r="K1841" s="32" t="n">
        <v>5.11</v>
      </c>
      <c r="L1841" s="32" t="n"/>
      <c r="M1841" s="32" t="n">
        <v>1292.2</v>
      </c>
      <c r="N1841" s="32" t="n">
        <v>4.72</v>
      </c>
      <c r="O1841" s="32" t="n"/>
    </row>
    <row r="1842">
      <c r="A1842" s="31" t="n">
        <v>37377</v>
      </c>
      <c r="B1842" s="32" t="n">
        <v>1294</v>
      </c>
      <c r="C1842" s="19">
        <f>IF(OR(B1842="",B1841=""),"",LN(B1842/B1841))</f>
        <v/>
      </c>
      <c r="D1842" s="16">
        <f>STDEV(C1823:C1842)*SQRT(252)</f>
        <v/>
      </c>
      <c r="E1842" s="32" t="n">
        <v>127.45</v>
      </c>
      <c r="F1842" s="19">
        <f>IF(OR(E1842="",E1841=""),"",LN(E1842/E1841))</f>
        <v/>
      </c>
      <c r="G1842" s="33" t="n">
        <v>8.2773</v>
      </c>
      <c r="H1842" s="19">
        <f>IF(OR(G1842="",G1841=""),"",LN(G1842/G1841))</f>
        <v/>
      </c>
      <c r="I1842" s="32" t="n"/>
      <c r="J1842" s="32" t="n">
        <v>20.06</v>
      </c>
      <c r="K1842" s="32" t="n">
        <v>5.08</v>
      </c>
      <c r="L1842" s="32" t="n"/>
      <c r="M1842" s="32" t="n"/>
      <c r="N1842" s="32" t="n"/>
      <c r="O1842" s="32" t="n"/>
    </row>
    <row r="1843">
      <c r="A1843" s="31" t="n">
        <v>37378</v>
      </c>
      <c r="B1843" s="32" t="n">
        <v>1288</v>
      </c>
      <c r="C1843" s="19">
        <f>IF(OR(B1843="",B1842=""),"",LN(B1843/B1842))</f>
        <v/>
      </c>
      <c r="D1843" s="16">
        <f>STDEV(C1824:C1843)*SQRT(252)</f>
        <v/>
      </c>
      <c r="E1843" s="32" t="n">
        <v>128.02</v>
      </c>
      <c r="F1843" s="19">
        <f>IF(OR(E1843="",E1842=""),"",LN(E1843/E1842))</f>
        <v/>
      </c>
      <c r="G1843" s="33" t="n">
        <v>8.2773</v>
      </c>
      <c r="H1843" s="19">
        <f>IF(OR(G1843="",G1842=""),"",LN(G1843/G1842))</f>
        <v/>
      </c>
      <c r="I1843" s="32" t="n"/>
      <c r="J1843" s="32" t="n">
        <v>20.07</v>
      </c>
      <c r="K1843" s="32" t="n">
        <v>5.13</v>
      </c>
      <c r="L1843" s="32" t="n"/>
      <c r="M1843" s="32" t="n">
        <v>1293.7</v>
      </c>
      <c r="N1843" s="32" t="n">
        <v>4.71</v>
      </c>
      <c r="O1843" s="32" t="n"/>
    </row>
    <row r="1844">
      <c r="A1844" s="31" t="n">
        <v>37379</v>
      </c>
      <c r="B1844" s="32" t="n">
        <v>1284</v>
      </c>
      <c r="C1844" s="19">
        <f>IF(OR(B1844="",B1843=""),"",LN(B1844/B1843))</f>
        <v/>
      </c>
      <c r="D1844" s="16">
        <f>STDEV(C1825:C1844)*SQRT(252)</f>
        <v/>
      </c>
      <c r="E1844" s="32" t="n">
        <v>127.21</v>
      </c>
      <c r="F1844" s="19">
        <f>IF(OR(E1844="",E1843=""),"",LN(E1844/E1843))</f>
        <v/>
      </c>
      <c r="G1844" s="33" t="n">
        <v>8.2773</v>
      </c>
      <c r="H1844" s="19">
        <f>IF(OR(G1844="",G1843=""),"",LN(G1844/G1843))</f>
        <v/>
      </c>
      <c r="I1844" s="32" t="n"/>
      <c r="J1844" s="32" t="n">
        <v>20.19</v>
      </c>
      <c r="K1844" s="32" t="n">
        <v>5.08</v>
      </c>
      <c r="L1844" s="32" t="n"/>
      <c r="M1844" s="32" t="n">
        <v>1287.9</v>
      </c>
      <c r="N1844" s="32" t="n">
        <v>4.7</v>
      </c>
      <c r="O1844" s="32" t="n"/>
    </row>
    <row r="1845">
      <c r="A1845" s="31" t="n">
        <v>37382</v>
      </c>
      <c r="B1845" s="32" t="n">
        <v>1281.2</v>
      </c>
      <c r="C1845" s="19">
        <f>IF(OR(B1845="",B1844=""),"",LN(B1845/B1844))</f>
        <v/>
      </c>
      <c r="D1845" s="16">
        <f>STDEV(C1826:C1845)*SQRT(252)</f>
        <v/>
      </c>
      <c r="E1845" s="32" t="n">
        <v>127.27</v>
      </c>
      <c r="F1845" s="19">
        <f>IF(OR(E1845="",E1844=""),"",LN(E1845/E1844))</f>
        <v/>
      </c>
      <c r="G1845" s="33" t="n">
        <v>8.2774</v>
      </c>
      <c r="H1845" s="19">
        <f>IF(OR(G1845="",G1844=""),"",LN(G1845/G1844))</f>
        <v/>
      </c>
      <c r="I1845" s="32" t="n"/>
      <c r="J1845" s="32" t="n">
        <v>22.56</v>
      </c>
      <c r="K1845" s="32" t="n">
        <v>5.1</v>
      </c>
      <c r="L1845" s="32" t="n"/>
      <c r="M1845" s="32" t="n">
        <v>1288.2</v>
      </c>
      <c r="N1845" s="32" t="n">
        <v>4.69</v>
      </c>
      <c r="O1845" s="32" t="n"/>
    </row>
    <row r="1846">
      <c r="A1846" s="31" t="n">
        <v>37383</v>
      </c>
      <c r="B1846" s="32" t="n">
        <v>1279.5</v>
      </c>
      <c r="C1846" s="19">
        <f>IF(OR(B1846="",B1845=""),"",LN(B1846/B1845))</f>
        <v/>
      </c>
      <c r="D1846" s="16">
        <f>STDEV(C1827:C1846)*SQRT(252)</f>
        <v/>
      </c>
      <c r="E1846" s="32" t="n">
        <v>127.8</v>
      </c>
      <c r="F1846" s="19">
        <f>IF(OR(E1846="",E1845=""),"",LN(E1846/E1845))</f>
        <v/>
      </c>
      <c r="G1846" s="33" t="n">
        <v>8.2774</v>
      </c>
      <c r="H1846" s="19">
        <f>IF(OR(G1846="",G1845=""),"",LN(G1846/G1845))</f>
        <v/>
      </c>
      <c r="I1846" s="32" t="n"/>
      <c r="J1846" s="32" t="n">
        <v>21.94</v>
      </c>
      <c r="K1846" s="32" t="n">
        <v>5.09</v>
      </c>
      <c r="L1846" s="32" t="n"/>
      <c r="M1846" s="32" t="n">
        <v>1280.1</v>
      </c>
      <c r="N1846" s="32" t="n">
        <v>4.76</v>
      </c>
      <c r="O1846" s="32" t="n"/>
    </row>
    <row r="1847">
      <c r="A1847" s="31" t="n">
        <v>37384</v>
      </c>
      <c r="B1847" s="32" t="n">
        <v>1285.4</v>
      </c>
      <c r="C1847" s="19">
        <f>IF(OR(B1847="",B1846=""),"",LN(B1847/B1846))</f>
        <v/>
      </c>
      <c r="D1847" s="16">
        <f>STDEV(C1828:C1847)*SQRT(252)</f>
        <v/>
      </c>
      <c r="E1847" s="32" t="n">
        <v>128.64</v>
      </c>
      <c r="F1847" s="19">
        <f>IF(OR(E1847="",E1846=""),"",LN(E1847/E1846))</f>
        <v/>
      </c>
      <c r="G1847" s="33" t="n">
        <v>8.2775</v>
      </c>
      <c r="H1847" s="19">
        <f>IF(OR(G1847="",G1846=""),"",LN(G1847/G1846))</f>
        <v/>
      </c>
      <c r="I1847" s="32" t="n"/>
      <c r="J1847" s="32" t="n">
        <v>20.39</v>
      </c>
      <c r="K1847" s="32" t="n">
        <v>5.24</v>
      </c>
      <c r="L1847" s="32" t="n"/>
      <c r="M1847" s="32" t="n">
        <v>1279.3</v>
      </c>
      <c r="N1847" s="32" t="n">
        <v>4.8</v>
      </c>
      <c r="O1847" s="32" t="n"/>
    </row>
    <row r="1848">
      <c r="A1848" s="31" t="n">
        <v>37385</v>
      </c>
      <c r="B1848" s="32" t="n">
        <v>1282.4</v>
      </c>
      <c r="C1848" s="19">
        <f>IF(OR(B1848="",B1847=""),"",LN(B1848/B1847))</f>
        <v/>
      </c>
      <c r="D1848" s="16">
        <f>STDEV(C1829:C1848)*SQRT(252)</f>
        <v/>
      </c>
      <c r="E1848" s="32" t="n">
        <v>128.36</v>
      </c>
      <c r="F1848" s="19">
        <f>IF(OR(E1848="",E1847=""),"",LN(E1848/E1847))</f>
        <v/>
      </c>
      <c r="G1848" s="33" t="n">
        <v>8.277200000000001</v>
      </c>
      <c r="H1848" s="19">
        <f>IF(OR(G1848="",G1847=""),"",LN(G1848/G1847))</f>
        <v/>
      </c>
      <c r="I1848" s="32" t="n"/>
      <c r="J1848" s="32" t="n">
        <v>21.56</v>
      </c>
      <c r="K1848" s="32" t="n">
        <v>5.2</v>
      </c>
      <c r="L1848" s="32" t="n"/>
      <c r="M1848" s="32" t="n">
        <v>1283.6</v>
      </c>
      <c r="N1848" s="32" t="n">
        <v>4.82</v>
      </c>
      <c r="O1848" s="32" t="n"/>
    </row>
    <row r="1849">
      <c r="A1849" s="31" t="n">
        <v>37386</v>
      </c>
      <c r="B1849" s="32" t="n">
        <v>1280</v>
      </c>
      <c r="C1849" s="19">
        <f>IF(OR(B1849="",B1848=""),"",LN(B1849/B1848))</f>
        <v/>
      </c>
      <c r="D1849" s="16">
        <f>STDEV(C1830:C1849)*SQRT(252)</f>
        <v/>
      </c>
      <c r="E1849" s="32" t="n">
        <v>127.89</v>
      </c>
      <c r="F1849" s="19">
        <f>IF(OR(E1849="",E1848=""),"",LN(E1849/E1848))</f>
        <v/>
      </c>
      <c r="G1849" s="33" t="n">
        <v>8.277100000000001</v>
      </c>
      <c r="H1849" s="19">
        <f>IF(OR(G1849="",G1848=""),"",LN(G1849/G1848))</f>
        <v/>
      </c>
      <c r="I1849" s="32" t="n"/>
      <c r="J1849" s="32" t="n">
        <v>22.41</v>
      </c>
      <c r="K1849" s="32" t="n">
        <v>5.15</v>
      </c>
      <c r="L1849" s="32" t="n"/>
      <c r="M1849" s="32" t="n">
        <v>1284.8</v>
      </c>
      <c r="N1849" s="32" t="n">
        <v>4.81</v>
      </c>
      <c r="O1849" s="32" t="n"/>
    </row>
    <row r="1850">
      <c r="A1850" s="31" t="n">
        <v>37389</v>
      </c>
      <c r="B1850" s="32" t="n">
        <v>1277.4</v>
      </c>
      <c r="C1850" s="19">
        <f>IF(OR(B1850="",B1849=""),"",LN(B1850/B1849))</f>
        <v/>
      </c>
      <c r="D1850" s="16">
        <f>STDEV(C1831:C1850)*SQRT(252)</f>
        <v/>
      </c>
      <c r="E1850" s="32" t="n">
        <v>127.69</v>
      </c>
      <c r="F1850" s="19">
        <f>IF(OR(E1850="",E1849=""),"",LN(E1850/E1849))</f>
        <v/>
      </c>
      <c r="G1850" s="33" t="n">
        <v>8.276899999999999</v>
      </c>
      <c r="H1850" s="19">
        <f>IF(OR(G1850="",G1849=""),"",LN(G1850/G1849))</f>
        <v/>
      </c>
      <c r="I1850" s="32" t="n"/>
      <c r="J1850" s="32" t="n">
        <v>20.72</v>
      </c>
      <c r="K1850" s="32" t="n">
        <v>5.23</v>
      </c>
      <c r="L1850" s="32" t="n"/>
      <c r="M1850" s="32" t="n">
        <v>1280.1</v>
      </c>
      <c r="N1850" s="32" t="n">
        <v>4.81</v>
      </c>
      <c r="O1850" s="32" t="n"/>
    </row>
    <row r="1851">
      <c r="A1851" s="31" t="n">
        <v>37390</v>
      </c>
      <c r="B1851" s="32" t="n">
        <v>1279.3</v>
      </c>
      <c r="C1851" s="19">
        <f>IF(OR(B1851="",B1850=""),"",LN(B1851/B1850))</f>
        <v/>
      </c>
      <c r="D1851" s="16">
        <f>STDEV(C1832:C1851)*SQRT(252)</f>
        <v/>
      </c>
      <c r="E1851" s="32" t="n">
        <v>128.66</v>
      </c>
      <c r="F1851" s="19">
        <f>IF(OR(E1851="",E1850=""),"",LN(E1851/E1850))</f>
        <v/>
      </c>
      <c r="G1851" s="33" t="n">
        <v>8.276999999999999</v>
      </c>
      <c r="H1851" s="19">
        <f>IF(OR(G1851="",G1850=""),"",LN(G1851/G1850))</f>
        <v/>
      </c>
      <c r="I1851" s="32" t="n"/>
      <c r="J1851" s="32" t="n">
        <v>19.35</v>
      </c>
      <c r="K1851" s="32" t="n">
        <v>5.32</v>
      </c>
      <c r="L1851" s="32" t="n"/>
      <c r="M1851" s="32" t="n">
        <v>1274.7</v>
      </c>
      <c r="N1851" s="32" t="n">
        <v>4.81</v>
      </c>
      <c r="O1851" s="32" t="n"/>
    </row>
    <row r="1852">
      <c r="A1852" s="31" t="n">
        <v>37391</v>
      </c>
      <c r="B1852" s="32" t="n">
        <v>1277.5</v>
      </c>
      <c r="C1852" s="19">
        <f>IF(OR(B1852="",B1851=""),"",LN(B1852/B1851))</f>
        <v/>
      </c>
      <c r="D1852" s="16">
        <f>STDEV(C1833:C1852)*SQRT(252)</f>
        <v/>
      </c>
      <c r="E1852" s="32" t="n">
        <v>127.92</v>
      </c>
      <c r="F1852" s="19">
        <f>IF(OR(E1852="",E1851=""),"",LN(E1852/E1851))</f>
        <v/>
      </c>
      <c r="G1852" s="33" t="n">
        <v>8.276899999999999</v>
      </c>
      <c r="H1852" s="19">
        <f>IF(OR(G1852="",G1851=""),"",LN(G1852/G1851))</f>
        <v/>
      </c>
      <c r="I1852" s="32" t="n"/>
      <c r="J1852" s="32" t="n">
        <v>19.19</v>
      </c>
      <c r="K1852" s="32" t="n">
        <v>5.28</v>
      </c>
      <c r="L1852" s="32" t="n"/>
      <c r="M1852" s="32" t="n">
        <v>1278.4</v>
      </c>
      <c r="N1852" s="32" t="n">
        <v>4.82</v>
      </c>
      <c r="O1852" s="32" t="n"/>
    </row>
    <row r="1853">
      <c r="A1853" s="31" t="n">
        <v>37392</v>
      </c>
      <c r="B1853" s="32" t="n">
        <v>1269.8</v>
      </c>
      <c r="C1853" s="19">
        <f>IF(OR(B1853="",B1852=""),"",LN(B1853/B1852))</f>
        <v/>
      </c>
      <c r="D1853" s="16">
        <f>STDEV(C1834:C1853)*SQRT(252)</f>
        <v/>
      </c>
      <c r="E1853" s="32" t="n">
        <v>128.19</v>
      </c>
      <c r="F1853" s="19">
        <f>IF(OR(E1853="",E1852=""),"",LN(E1853/E1852))</f>
        <v/>
      </c>
      <c r="G1853" s="33" t="n">
        <v>8.2768</v>
      </c>
      <c r="H1853" s="19">
        <f>IF(OR(G1853="",G1852=""),"",LN(G1853/G1852))</f>
        <v/>
      </c>
      <c r="I1853" s="32" t="n"/>
      <c r="J1853" s="32" t="n">
        <v>18.5</v>
      </c>
      <c r="K1853" s="32" t="n">
        <v>5.2</v>
      </c>
      <c r="L1853" s="32" t="n"/>
      <c r="M1853" s="32" t="n">
        <v>1278.9</v>
      </c>
      <c r="N1853" s="32" t="n">
        <v>4.83</v>
      </c>
      <c r="O1853" s="32" t="n"/>
    </row>
    <row r="1854">
      <c r="A1854" s="31" t="n">
        <v>37393</v>
      </c>
      <c r="B1854" s="32" t="n">
        <v>1261.6</v>
      </c>
      <c r="C1854" s="19">
        <f>IF(OR(B1854="",B1853=""),"",LN(B1854/B1853))</f>
        <v/>
      </c>
      <c r="D1854" s="16">
        <f>STDEV(C1835:C1854)*SQRT(252)</f>
        <v/>
      </c>
      <c r="E1854" s="32" t="n">
        <v>126.03</v>
      </c>
      <c r="F1854" s="19">
        <f>IF(OR(E1854="",E1853=""),"",LN(E1854/E1853))</f>
        <v/>
      </c>
      <c r="G1854" s="33" t="n">
        <v>8.276899999999999</v>
      </c>
      <c r="H1854" s="19">
        <f>IF(OR(G1854="",G1853=""),"",LN(G1854/G1853))</f>
        <v/>
      </c>
      <c r="I1854" s="32" t="n"/>
      <c r="J1854" s="32" t="n">
        <v>17.7</v>
      </c>
      <c r="K1854" s="32" t="n">
        <v>5.27</v>
      </c>
      <c r="L1854" s="32" t="n"/>
      <c r="M1854" s="32" t="n">
        <v>1272.3</v>
      </c>
      <c r="N1854" s="32" t="n">
        <v>4.84</v>
      </c>
      <c r="O1854" s="32" t="n"/>
    </row>
    <row r="1855">
      <c r="A1855" s="31" t="n">
        <v>37396</v>
      </c>
      <c r="B1855" s="32" t="n">
        <v>1253.6</v>
      </c>
      <c r="C1855" s="19">
        <f>IF(OR(B1855="",B1854=""),"",LN(B1855/B1854))</f>
        <v/>
      </c>
      <c r="D1855" s="16">
        <f>STDEV(C1836:C1855)*SQRT(252)</f>
        <v/>
      </c>
      <c r="E1855" s="32" t="n">
        <v>125.64</v>
      </c>
      <c r="F1855" s="19">
        <f>IF(OR(E1855="",E1854=""),"",LN(E1855/E1854))</f>
        <v/>
      </c>
      <c r="G1855" s="33" t="n">
        <v>8.276899999999999</v>
      </c>
      <c r="H1855" s="19">
        <f>IF(OR(G1855="",G1854=""),"",LN(G1855/G1854))</f>
        <v/>
      </c>
      <c r="I1855" s="32" t="n"/>
      <c r="J1855" s="32" t="n">
        <v>19.24</v>
      </c>
      <c r="K1855" s="32" t="n">
        <v>5.21</v>
      </c>
      <c r="L1855" s="32" t="n"/>
      <c r="M1855" s="32" t="n">
        <v>1265.9</v>
      </c>
      <c r="N1855" s="32" t="n">
        <v>4.84</v>
      </c>
      <c r="O1855" s="32" t="n"/>
    </row>
    <row r="1856">
      <c r="A1856" s="31" t="n">
        <v>37397</v>
      </c>
      <c r="B1856" s="32" t="n">
        <v>1249.6</v>
      </c>
      <c r="C1856" s="19">
        <f>IF(OR(B1856="",B1855=""),"",LN(B1856/B1855))</f>
        <v/>
      </c>
      <c r="D1856" s="16">
        <f>STDEV(C1837:C1856)*SQRT(252)</f>
        <v/>
      </c>
      <c r="E1856" s="32" t="n">
        <v>123.83</v>
      </c>
      <c r="F1856" s="19">
        <f>IF(OR(E1856="",E1855=""),"",LN(E1856/E1855))</f>
        <v/>
      </c>
      <c r="G1856" s="33" t="n">
        <v>8.276899999999999</v>
      </c>
      <c r="H1856" s="19">
        <f>IF(OR(G1856="",G1855=""),"",LN(G1856/G1855))</f>
        <v/>
      </c>
      <c r="I1856" s="32" t="n"/>
      <c r="J1856" s="32" t="n">
        <v>20.05</v>
      </c>
      <c r="K1856" s="32" t="n">
        <v>5.18</v>
      </c>
      <c r="L1856" s="32" t="n"/>
      <c r="M1856" s="32" t="n">
        <v>1253.3</v>
      </c>
      <c r="N1856" s="32" t="n">
        <v>4.85</v>
      </c>
      <c r="O1856" s="32" t="n"/>
    </row>
    <row r="1857">
      <c r="A1857" s="31" t="n">
        <v>37398</v>
      </c>
      <c r="B1857" s="32" t="n">
        <v>1242.2</v>
      </c>
      <c r="C1857" s="19">
        <f>IF(OR(B1857="",B1856=""),"",LN(B1857/B1856))</f>
        <v/>
      </c>
      <c r="D1857" s="16">
        <f>STDEV(C1838:C1857)*SQRT(252)</f>
        <v/>
      </c>
      <c r="E1857" s="32" t="n">
        <v>124.16</v>
      </c>
      <c r="F1857" s="19">
        <f>IF(OR(E1857="",E1856=""),"",LN(E1857/E1856))</f>
        <v/>
      </c>
      <c r="G1857" s="33" t="n">
        <v>8.276999999999999</v>
      </c>
      <c r="H1857" s="19">
        <f>IF(OR(G1857="",G1856=""),"",LN(G1857/G1856))</f>
        <v/>
      </c>
      <c r="I1857" s="32" t="n"/>
      <c r="J1857" s="32" t="n">
        <v>19.58</v>
      </c>
      <c r="K1857" s="32" t="n">
        <v>5.13</v>
      </c>
      <c r="L1857" s="32" t="n"/>
      <c r="M1857" s="32" t="n">
        <v>1256.4</v>
      </c>
      <c r="N1857" s="32" t="n">
        <v>4.85</v>
      </c>
      <c r="O1857" s="32" t="n"/>
    </row>
    <row r="1858">
      <c r="A1858" s="31" t="n">
        <v>37399</v>
      </c>
      <c r="B1858" s="32" t="n">
        <v>1241.1</v>
      </c>
      <c r="C1858" s="19">
        <f>IF(OR(B1858="",B1857=""),"",LN(B1858/B1857))</f>
        <v/>
      </c>
      <c r="D1858" s="16">
        <f>STDEV(C1839:C1858)*SQRT(252)</f>
        <v/>
      </c>
      <c r="E1858" s="32" t="n">
        <v>124.84</v>
      </c>
      <c r="F1858" s="19">
        <f>IF(OR(E1858="",E1857=""),"",LN(E1858/E1857))</f>
        <v/>
      </c>
      <c r="G1858" s="33" t="n">
        <v>8.276999999999999</v>
      </c>
      <c r="H1858" s="19">
        <f>IF(OR(G1858="",G1857=""),"",LN(G1858/G1857))</f>
        <v/>
      </c>
      <c r="I1858" s="32" t="n"/>
      <c r="J1858" s="32" t="n">
        <v>18.23</v>
      </c>
      <c r="K1858" s="32" t="n">
        <v>5.16</v>
      </c>
      <c r="L1858" s="32" t="n"/>
      <c r="M1858" s="32" t="n">
        <v>1245.3</v>
      </c>
      <c r="N1858" s="32" t="n">
        <v>4.84</v>
      </c>
      <c r="O1858" s="32" t="n"/>
    </row>
    <row r="1859">
      <c r="A1859" s="31" t="n">
        <v>37400</v>
      </c>
      <c r="B1859" s="32" t="n">
        <v>1238.2</v>
      </c>
      <c r="C1859" s="19">
        <f>IF(OR(B1859="",B1858=""),"",LN(B1859/B1858))</f>
        <v/>
      </c>
      <c r="D1859" s="16">
        <f>STDEV(C1840:C1859)*SQRT(252)</f>
        <v/>
      </c>
      <c r="E1859" s="32" t="n">
        <v>124.71</v>
      </c>
      <c r="F1859" s="19">
        <f>IF(OR(E1859="",E1858=""),"",LN(E1859/E1858))</f>
        <v/>
      </c>
      <c r="G1859" s="33" t="n">
        <v>8.277100000000001</v>
      </c>
      <c r="H1859" s="19">
        <f>IF(OR(G1859="",G1858=""),"",LN(G1859/G1858))</f>
        <v/>
      </c>
      <c r="I1859" s="32" t="n"/>
      <c r="J1859" s="32" t="n">
        <v>18.9</v>
      </c>
      <c r="K1859" s="32" t="n">
        <v>5.16</v>
      </c>
      <c r="L1859" s="32" t="n"/>
      <c r="M1859" s="32" t="n">
        <v>1247.7</v>
      </c>
      <c r="N1859" s="32" t="n">
        <v>4.83</v>
      </c>
      <c r="O1859" s="32" t="n"/>
    </row>
    <row r="1860">
      <c r="A1860" s="31" t="n">
        <v>37404</v>
      </c>
      <c r="B1860" s="32" t="n">
        <v>1232.5</v>
      </c>
      <c r="C1860" s="19">
        <f>IF(OR(B1860="",B1859=""),"",LN(B1860/B1859))</f>
        <v/>
      </c>
      <c r="D1860" s="16">
        <f>STDEV(C1841:C1860)*SQRT(252)</f>
        <v/>
      </c>
      <c r="E1860" s="32" t="n">
        <v>124.38</v>
      </c>
      <c r="F1860" s="19">
        <f>IF(OR(E1860="",E1859=""),"",LN(E1860/E1859))</f>
        <v/>
      </c>
      <c r="G1860" s="33" t="n">
        <v>8.2766</v>
      </c>
      <c r="H1860" s="19">
        <f>IF(OR(G1860="",G1859=""),"",LN(G1860/G1859))</f>
        <v/>
      </c>
      <c r="I1860" s="32" t="n"/>
      <c r="J1860" s="32" t="n">
        <v>20.31</v>
      </c>
      <c r="K1860" s="32" t="n">
        <v>5.16</v>
      </c>
      <c r="L1860" s="32" t="n"/>
      <c r="M1860" s="32" t="n">
        <v>1237.5</v>
      </c>
      <c r="N1860" s="32" t="n">
        <v>4.83</v>
      </c>
      <c r="O1860" s="32" t="n"/>
    </row>
    <row r="1861">
      <c r="A1861" s="31" t="n">
        <v>37405</v>
      </c>
      <c r="B1861" s="32" t="n">
        <v>1229.3</v>
      </c>
      <c r="C1861" s="19">
        <f>IF(OR(B1861="",B1860=""),"",LN(B1861/B1860))</f>
        <v/>
      </c>
      <c r="D1861" s="16">
        <f>STDEV(C1842:C1861)*SQRT(252)</f>
        <v/>
      </c>
      <c r="E1861" s="32" t="n">
        <v>124.35</v>
      </c>
      <c r="F1861" s="19">
        <f>IF(OR(E1861="",E1860=""),"",LN(E1861/E1860))</f>
        <v/>
      </c>
      <c r="G1861" s="33" t="n">
        <v>8.2766</v>
      </c>
      <c r="H1861" s="19">
        <f>IF(OR(G1861="",G1860=""),"",LN(G1861/G1860))</f>
        <v/>
      </c>
      <c r="I1861" s="32" t="n"/>
      <c r="J1861" s="32" t="n">
        <v>20.39</v>
      </c>
      <c r="K1861" s="32" t="n">
        <v>5.11</v>
      </c>
      <c r="L1861" s="32" t="n"/>
      <c r="M1861" s="32" t="n">
        <v>1230.6</v>
      </c>
      <c r="N1861" s="32" t="n">
        <v>4.83</v>
      </c>
      <c r="O1861" s="32" t="n"/>
    </row>
    <row r="1862">
      <c r="A1862" s="31" t="n">
        <v>37406</v>
      </c>
      <c r="B1862" s="32" t="n">
        <v>1222.5</v>
      </c>
      <c r="C1862" s="19">
        <f>IF(OR(B1862="",B1861=""),"",LN(B1862/B1861))</f>
        <v/>
      </c>
      <c r="D1862" s="16">
        <f>STDEV(C1843:C1862)*SQRT(252)</f>
        <v/>
      </c>
      <c r="E1862" s="32" t="n">
        <v>123.08</v>
      </c>
      <c r="F1862" s="19">
        <f>IF(OR(E1862="",E1861=""),"",LN(E1862/E1861))</f>
        <v/>
      </c>
      <c r="G1862" s="33" t="n">
        <v>8.2766</v>
      </c>
      <c r="H1862" s="19">
        <f>IF(OR(G1862="",G1861=""),"",LN(G1862/G1861))</f>
        <v/>
      </c>
      <c r="I1862" s="32" t="n"/>
      <c r="J1862" s="32" t="n">
        <v>20.61</v>
      </c>
      <c r="K1862" s="32" t="n">
        <v>5.06</v>
      </c>
      <c r="L1862" s="32" t="n"/>
      <c r="M1862" s="32" t="n">
        <v>1235.9</v>
      </c>
      <c r="N1862" s="32" t="n">
        <v>4.83</v>
      </c>
      <c r="O1862" s="32" t="n"/>
    </row>
    <row r="1863">
      <c r="A1863" s="31" t="n">
        <v>37407</v>
      </c>
      <c r="B1863" s="32" t="n">
        <v>1219.3</v>
      </c>
      <c r="C1863" s="19">
        <f>IF(OR(B1863="",B1862=""),"",LN(B1863/B1862))</f>
        <v/>
      </c>
      <c r="D1863" s="16">
        <f>STDEV(C1844:C1863)*SQRT(252)</f>
        <v/>
      </c>
      <c r="E1863" s="32" t="n">
        <v>124.13</v>
      </c>
      <c r="F1863" s="19">
        <f>IF(OR(E1863="",E1862=""),"",LN(E1863/E1862))</f>
        <v/>
      </c>
      <c r="G1863" s="33" t="n">
        <v>8.2765</v>
      </c>
      <c r="H1863" s="19">
        <f>IF(OR(G1863="",G1862=""),"",LN(G1863/G1862))</f>
        <v/>
      </c>
      <c r="I1863" s="32" t="n"/>
      <c r="J1863" s="32" t="n">
        <v>19.98</v>
      </c>
      <c r="K1863" s="32" t="n">
        <v>5.08</v>
      </c>
      <c r="L1863" s="32" t="n"/>
      <c r="M1863" s="32" t="n">
        <v>1233.3</v>
      </c>
      <c r="N1863" s="32" t="n">
        <v>4.83</v>
      </c>
      <c r="O1863" s="32" t="n"/>
    </row>
    <row r="1864">
      <c r="A1864" s="31" t="n">
        <v>37410</v>
      </c>
      <c r="B1864" s="32" t="n">
        <v>1230</v>
      </c>
      <c r="C1864" s="19">
        <f>IF(OR(B1864="",B1863=""),"",LN(B1864/B1863))</f>
        <v/>
      </c>
      <c r="D1864" s="16">
        <f>STDEV(C1845:C1864)*SQRT(252)</f>
        <v/>
      </c>
      <c r="E1864" s="32" t="n">
        <v>123.69</v>
      </c>
      <c r="F1864" s="19">
        <f>IF(OR(E1864="",E1863=""),"",LN(E1864/E1863))</f>
        <v/>
      </c>
      <c r="G1864" s="33" t="n">
        <v>8.2767</v>
      </c>
      <c r="H1864" s="19">
        <f>IF(OR(G1864="",G1863=""),"",LN(G1864/G1863))</f>
        <v/>
      </c>
      <c r="I1864" s="32" t="n"/>
      <c r="J1864" s="32" t="n">
        <v>23.37</v>
      </c>
      <c r="K1864" s="32" t="n">
        <v>5.06</v>
      </c>
      <c r="L1864" s="32" t="n"/>
      <c r="M1864" s="32" t="n">
        <v>1226.2</v>
      </c>
      <c r="N1864" s="32" t="n">
        <v>4.83</v>
      </c>
      <c r="O1864" s="32" t="n"/>
    </row>
    <row r="1865">
      <c r="A1865" s="31" t="n">
        <v>37411</v>
      </c>
      <c r="B1865" s="32" t="n">
        <v>1215.1</v>
      </c>
      <c r="C1865" s="19">
        <f>IF(OR(B1865="",B1864=""),"",LN(B1865/B1864))</f>
        <v/>
      </c>
      <c r="D1865" s="16">
        <f>STDEV(C1846:C1865)*SQRT(252)</f>
        <v/>
      </c>
      <c r="E1865" s="32" t="n">
        <v>123.95</v>
      </c>
      <c r="F1865" s="19">
        <f>IF(OR(E1865="",E1864=""),"",LN(E1865/E1864))</f>
        <v/>
      </c>
      <c r="G1865" s="33" t="n">
        <v>8.2768</v>
      </c>
      <c r="H1865" s="19">
        <f>IF(OR(G1865="",G1864=""),"",LN(G1865/G1864))</f>
        <v/>
      </c>
      <c r="I1865" s="32" t="n"/>
      <c r="J1865" s="32" t="n">
        <v>23.89</v>
      </c>
      <c r="K1865" s="32" t="n">
        <v>5.04</v>
      </c>
      <c r="L1865" s="32" t="n"/>
      <c r="M1865" s="32" t="n">
        <v>1228.6</v>
      </c>
      <c r="N1865" s="32" t="n">
        <v>4.83</v>
      </c>
      <c r="O1865" s="32" t="n"/>
    </row>
    <row r="1866">
      <c r="A1866" s="31" t="n">
        <v>37412</v>
      </c>
      <c r="B1866" s="32" t="n">
        <v>1219</v>
      </c>
      <c r="C1866" s="19">
        <f>IF(OR(B1866="",B1865=""),"",LN(B1866/B1865))</f>
        <v/>
      </c>
      <c r="D1866" s="16">
        <f>STDEV(C1847:C1866)*SQRT(252)</f>
        <v/>
      </c>
      <c r="E1866" s="32" t="n">
        <v>124.4</v>
      </c>
      <c r="F1866" s="19">
        <f>IF(OR(E1866="",E1865=""),"",LN(E1866/E1865))</f>
        <v/>
      </c>
      <c r="G1866" s="33" t="n">
        <v>8.276899999999999</v>
      </c>
      <c r="H1866" s="19">
        <f>IF(OR(G1866="",G1865=""),"",LN(G1866/G1865))</f>
        <v/>
      </c>
      <c r="I1866" s="32" t="n"/>
      <c r="J1866" s="32" t="n">
        <v>22.61</v>
      </c>
      <c r="K1866" s="32" t="n">
        <v>5.08</v>
      </c>
      <c r="L1866" s="32" t="n"/>
      <c r="M1866" s="32" t="n">
        <v>1222.1</v>
      </c>
      <c r="N1866" s="32" t="n">
        <v>4.83</v>
      </c>
      <c r="O1866" s="32" t="n"/>
    </row>
    <row r="1867">
      <c r="A1867" s="31" t="n">
        <v>37413</v>
      </c>
      <c r="B1867" s="32" t="n">
        <v>1230</v>
      </c>
      <c r="C1867" s="19">
        <f>IF(OR(B1867="",B1866=""),"",LN(B1867/B1866))</f>
        <v/>
      </c>
      <c r="D1867" s="16">
        <f>STDEV(C1848:C1867)*SQRT(252)</f>
        <v/>
      </c>
      <c r="E1867" s="32" t="n">
        <v>124.34</v>
      </c>
      <c r="F1867" s="19">
        <f>IF(OR(E1867="",E1866=""),"",LN(E1867/E1866))</f>
        <v/>
      </c>
      <c r="G1867" s="33" t="n">
        <v>8.276999999999999</v>
      </c>
      <c r="H1867" s="19">
        <f>IF(OR(G1867="",G1866=""),"",LN(G1867/G1866))</f>
        <v/>
      </c>
      <c r="I1867" s="32" t="n"/>
      <c r="J1867" s="32" t="n">
        <v>24.16</v>
      </c>
      <c r="K1867" s="32" t="n">
        <v>5.04</v>
      </c>
      <c r="L1867" s="32" t="n"/>
      <c r="M1867" s="32" t="n"/>
      <c r="N1867" s="32" t="n"/>
      <c r="O1867" s="32" t="n"/>
    </row>
    <row r="1868">
      <c r="A1868" s="31" t="n">
        <v>37414</v>
      </c>
      <c r="B1868" s="32" t="n">
        <v>1233</v>
      </c>
      <c r="C1868" s="19">
        <f>IF(OR(B1868="",B1867=""),"",LN(B1868/B1867))</f>
        <v/>
      </c>
      <c r="D1868" s="16">
        <f>STDEV(C1849:C1868)*SQRT(252)</f>
        <v/>
      </c>
      <c r="E1868" s="32" t="n">
        <v>124.49</v>
      </c>
      <c r="F1868" s="19">
        <f>IF(OR(E1868="",E1867=""),"",LN(E1868/E1867))</f>
        <v/>
      </c>
      <c r="G1868" s="33" t="n">
        <v>8.276999999999999</v>
      </c>
      <c r="H1868" s="19">
        <f>IF(OR(G1868="",G1867=""),"",LN(G1868/G1867))</f>
        <v/>
      </c>
      <c r="I1868" s="32" t="n"/>
      <c r="J1868" s="32" t="n">
        <v>23.51</v>
      </c>
      <c r="K1868" s="32" t="n">
        <v>5.1</v>
      </c>
      <c r="L1868" s="32" t="n"/>
      <c r="M1868" s="32" t="n">
        <v>1221.6</v>
      </c>
      <c r="N1868" s="32" t="n">
        <v>4.83</v>
      </c>
      <c r="O1868" s="32" t="n"/>
    </row>
    <row r="1869">
      <c r="A1869" s="31" t="n">
        <v>37417</v>
      </c>
      <c r="B1869" s="32" t="n">
        <v>1225.5</v>
      </c>
      <c r="C1869" s="19">
        <f>IF(OR(B1869="",B1868=""),"",LN(B1869/B1868))</f>
        <v/>
      </c>
      <c r="D1869" s="16">
        <f>STDEV(C1850:C1869)*SQRT(252)</f>
        <v/>
      </c>
      <c r="E1869" s="32" t="n">
        <v>124.6</v>
      </c>
      <c r="F1869" s="19">
        <f>IF(OR(E1869="",E1868=""),"",LN(E1869/E1868))</f>
        <v/>
      </c>
      <c r="G1869" s="33" t="n">
        <v>8.276999999999999</v>
      </c>
      <c r="H1869" s="19">
        <f>IF(OR(G1869="",G1868=""),"",LN(G1869/G1868))</f>
        <v/>
      </c>
      <c r="I1869" s="32" t="n"/>
      <c r="J1869" s="32" t="n">
        <v>23.72</v>
      </c>
      <c r="K1869" s="32" t="n">
        <v>5.07</v>
      </c>
      <c r="L1869" s="32" t="n"/>
      <c r="M1869" s="32" t="n">
        <v>1228.4</v>
      </c>
      <c r="N1869" s="32" t="n">
        <v>4.83</v>
      </c>
      <c r="O1869" s="32" t="n"/>
    </row>
    <row r="1870">
      <c r="A1870" s="31" t="n">
        <v>37418</v>
      </c>
      <c r="B1870" s="32" t="n">
        <v>1220.5</v>
      </c>
      <c r="C1870" s="19">
        <f>IF(OR(B1870="",B1869=""),"",LN(B1870/B1869))</f>
        <v/>
      </c>
      <c r="D1870" s="16">
        <f>STDEV(C1851:C1870)*SQRT(252)</f>
        <v/>
      </c>
      <c r="E1870" s="32" t="n">
        <v>125.56</v>
      </c>
      <c r="F1870" s="19">
        <f>IF(OR(E1870="",E1869=""),"",LN(E1870/E1869))</f>
        <v/>
      </c>
      <c r="G1870" s="33" t="n">
        <v>8.2768</v>
      </c>
      <c r="H1870" s="19">
        <f>IF(OR(G1870="",G1869=""),"",LN(G1870/G1869))</f>
        <v/>
      </c>
      <c r="I1870" s="32" t="n"/>
      <c r="J1870" s="32" t="n">
        <v>24.45</v>
      </c>
      <c r="K1870" s="32" t="n">
        <v>5.02</v>
      </c>
      <c r="L1870" s="32" t="n"/>
      <c r="M1870" s="32" t="n">
        <v>1229.5</v>
      </c>
      <c r="N1870" s="32" t="n">
        <v>4.83</v>
      </c>
      <c r="O1870" s="32" t="n"/>
    </row>
    <row r="1871">
      <c r="A1871" s="31" t="n">
        <v>37419</v>
      </c>
      <c r="B1871" s="32" t="n">
        <v>1228.6</v>
      </c>
      <c r="C1871" s="19">
        <f>IF(OR(B1871="",B1870=""),"",LN(B1871/B1870))</f>
        <v/>
      </c>
      <c r="D1871" s="16">
        <f>STDEV(C1852:C1871)*SQRT(252)</f>
        <v/>
      </c>
      <c r="E1871" s="32" t="n">
        <v>125.64</v>
      </c>
      <c r="F1871" s="19">
        <f>IF(OR(E1871="",E1870=""),"",LN(E1871/E1870))</f>
        <v/>
      </c>
      <c r="G1871" s="33" t="n">
        <v>8.276899999999999</v>
      </c>
      <c r="H1871" s="19">
        <f>IF(OR(G1871="",G1870=""),"",LN(G1871/G1870))</f>
        <v/>
      </c>
      <c r="I1871" s="32" t="n"/>
      <c r="J1871" s="32" t="n">
        <v>24.15</v>
      </c>
      <c r="K1871" s="32" t="n">
        <v>4.98</v>
      </c>
      <c r="L1871" s="32" t="n"/>
      <c r="M1871" s="32" t="n">
        <v>1227.5</v>
      </c>
      <c r="N1871" s="32" t="n">
        <v>4.83</v>
      </c>
      <c r="O1871" s="32" t="n"/>
    </row>
    <row r="1872">
      <c r="A1872" s="31" t="n">
        <v>37420</v>
      </c>
      <c r="B1872" s="32" t="n">
        <v>1228.6</v>
      </c>
      <c r="C1872" s="19">
        <f>IF(OR(B1872="",B1871=""),"",LN(B1872/B1871))</f>
        <v/>
      </c>
      <c r="D1872" s="16">
        <f>STDEV(C1853:C1872)*SQRT(252)</f>
        <v/>
      </c>
      <c r="E1872" s="32" t="n">
        <v>125.12</v>
      </c>
      <c r="F1872" s="19">
        <f>IF(OR(E1872="",E1871=""),"",LN(E1872/E1871))</f>
        <v/>
      </c>
      <c r="G1872" s="33" t="n">
        <v>8.276899999999999</v>
      </c>
      <c r="H1872" s="19">
        <f>IF(OR(G1872="",G1871=""),"",LN(G1872/G1871))</f>
        <v/>
      </c>
      <c r="I1872" s="32" t="n"/>
      <c r="J1872" s="32" t="n">
        <v>25.02</v>
      </c>
      <c r="K1872" s="32" t="n">
        <v>4.94</v>
      </c>
      <c r="L1872" s="32" t="n"/>
      <c r="M1872" s="32" t="n"/>
      <c r="N1872" s="32" t="n"/>
      <c r="O1872" s="32" t="n"/>
    </row>
    <row r="1873">
      <c r="A1873" s="31" t="n">
        <v>37421</v>
      </c>
      <c r="B1873" s="32" t="n">
        <v>1231.1</v>
      </c>
      <c r="C1873" s="19">
        <f>IF(OR(B1873="",B1872=""),"",LN(B1873/B1872))</f>
        <v/>
      </c>
      <c r="D1873" s="16">
        <f>STDEV(C1854:C1873)*SQRT(252)</f>
        <v/>
      </c>
      <c r="E1873" s="32" t="n">
        <v>124.25</v>
      </c>
      <c r="F1873" s="19">
        <f>IF(OR(E1873="",E1872=""),"",LN(E1873/E1872))</f>
        <v/>
      </c>
      <c r="G1873" s="33" t="n">
        <v>8.27</v>
      </c>
      <c r="H1873" s="19">
        <f>IF(OR(G1873="",G1872=""),"",LN(G1873/G1872))</f>
        <v/>
      </c>
      <c r="I1873" s="32" t="n"/>
      <c r="J1873" s="32" t="n">
        <v>25.96</v>
      </c>
      <c r="K1873" s="32" t="n">
        <v>4.83</v>
      </c>
      <c r="L1873" s="32" t="n"/>
      <c r="M1873" s="32" t="n">
        <v>1230.8</v>
      </c>
      <c r="N1873" s="32" t="n">
        <v>4.84</v>
      </c>
      <c r="O1873" s="32" t="n"/>
    </row>
    <row r="1874">
      <c r="A1874" s="31" t="n">
        <v>37424</v>
      </c>
      <c r="B1874" s="32" t="n">
        <v>1225.1</v>
      </c>
      <c r="C1874" s="19">
        <f>IF(OR(B1874="",B1873=""),"",LN(B1874/B1873))</f>
        <v/>
      </c>
      <c r="D1874" s="16">
        <f>STDEV(C1855:C1874)*SQRT(252)</f>
        <v/>
      </c>
      <c r="E1874" s="32" t="n">
        <v>124.37</v>
      </c>
      <c r="F1874" s="19">
        <f>IF(OR(E1874="",E1873=""),"",LN(E1874/E1873))</f>
        <v/>
      </c>
      <c r="G1874" s="33" t="n">
        <v>8.2773</v>
      </c>
      <c r="H1874" s="19">
        <f>IF(OR(G1874="",G1873=""),"",LN(G1874/G1873))</f>
        <v/>
      </c>
      <c r="I1874" s="32" t="n"/>
      <c r="J1874" s="32" t="n">
        <v>24.64</v>
      </c>
      <c r="K1874" s="32" t="n">
        <v>4.89</v>
      </c>
      <c r="L1874" s="32" t="n"/>
      <c r="M1874" s="32" t="n">
        <v>1231.7</v>
      </c>
      <c r="N1874" s="32" t="n">
        <v>4.83</v>
      </c>
      <c r="O1874" s="32" t="n"/>
    </row>
    <row r="1875">
      <c r="A1875" s="31" t="n">
        <v>37425</v>
      </c>
      <c r="B1875" s="32" t="n">
        <v>1229</v>
      </c>
      <c r="C1875" s="19">
        <f>IF(OR(B1875="",B1874=""),"",LN(B1875/B1874))</f>
        <v/>
      </c>
      <c r="D1875" s="16">
        <f>STDEV(C1856:C1875)*SQRT(252)</f>
        <v/>
      </c>
      <c r="E1875" s="32" t="n">
        <v>124.56</v>
      </c>
      <c r="F1875" s="19">
        <f>IF(OR(E1875="",E1874=""),"",LN(E1875/E1874))</f>
        <v/>
      </c>
      <c r="G1875" s="33" t="n">
        <v>8.2775</v>
      </c>
      <c r="H1875" s="19">
        <f>IF(OR(G1875="",G1874=""),"",LN(G1875/G1874))</f>
        <v/>
      </c>
      <c r="I1875" s="32" t="n"/>
      <c r="J1875" s="32" t="n">
        <v>24.24</v>
      </c>
      <c r="K1875" s="32" t="n">
        <v>4.88</v>
      </c>
      <c r="L1875" s="32" t="n"/>
      <c r="M1875" s="32" t="n">
        <v>1236.3</v>
      </c>
      <c r="N1875" s="32" t="n">
        <v>4.83</v>
      </c>
      <c r="O1875" s="32" t="n"/>
    </row>
    <row r="1876">
      <c r="A1876" s="31" t="n">
        <v>37426</v>
      </c>
      <c r="B1876" s="32" t="n">
        <v>1225</v>
      </c>
      <c r="C1876" s="19">
        <f>IF(OR(B1876="",B1875=""),"",LN(B1876/B1875))</f>
        <v/>
      </c>
      <c r="D1876" s="16">
        <f>STDEV(C1857:C1876)*SQRT(252)</f>
        <v/>
      </c>
      <c r="E1876" s="32" t="n">
        <v>124.04</v>
      </c>
      <c r="F1876" s="19">
        <f>IF(OR(E1876="",E1875=""),"",LN(E1876/E1875))</f>
        <v/>
      </c>
      <c r="G1876" s="33" t="n">
        <v>8.2774</v>
      </c>
      <c r="H1876" s="19">
        <f>IF(OR(G1876="",G1875=""),"",LN(G1876/G1875))</f>
        <v/>
      </c>
      <c r="I1876" s="32" t="n"/>
      <c r="J1876" s="32" t="n">
        <v>26.06</v>
      </c>
      <c r="K1876" s="32" t="n">
        <v>4.76</v>
      </c>
      <c r="L1876" s="32" t="n"/>
      <c r="M1876" s="32" t="n">
        <v>1233.1</v>
      </c>
      <c r="N1876" s="32" t="n">
        <v>4.84</v>
      </c>
      <c r="O1876" s="32" t="n"/>
    </row>
    <row r="1877">
      <c r="A1877" s="31" t="n">
        <v>37427</v>
      </c>
      <c r="B1877" s="32" t="n">
        <v>1220</v>
      </c>
      <c r="C1877" s="19">
        <f>IF(OR(B1877="",B1876=""),"",LN(B1877/B1876))</f>
        <v/>
      </c>
      <c r="D1877" s="16">
        <f>STDEV(C1858:C1877)*SQRT(252)</f>
        <v/>
      </c>
      <c r="E1877" s="32" t="n">
        <v>123.33</v>
      </c>
      <c r="F1877" s="19">
        <f>IF(OR(E1877="",E1876=""),"",LN(E1877/E1876))</f>
        <v/>
      </c>
      <c r="G1877" s="33" t="n">
        <v>8.277200000000001</v>
      </c>
      <c r="H1877" s="19">
        <f>IF(OR(G1877="",G1876=""),"",LN(G1877/G1876))</f>
        <v/>
      </c>
      <c r="I1877" s="32" t="n"/>
      <c r="J1877" s="32" t="n">
        <v>27.48</v>
      </c>
      <c r="K1877" s="32" t="n">
        <v>4.85</v>
      </c>
      <c r="L1877" s="32" t="n"/>
      <c r="M1877" s="32" t="n">
        <v>1230.7</v>
      </c>
      <c r="N1877" s="32" t="n">
        <v>4.84</v>
      </c>
      <c r="O1877" s="32" t="n"/>
    </row>
    <row r="1878">
      <c r="A1878" s="31" t="n">
        <v>37428</v>
      </c>
      <c r="B1878" s="32" t="n">
        <v>1214.4</v>
      </c>
      <c r="C1878" s="19">
        <f>IF(OR(B1878="",B1877=""),"",LN(B1878/B1877))</f>
        <v/>
      </c>
      <c r="D1878" s="16">
        <f>STDEV(C1859:C1878)*SQRT(252)</f>
        <v/>
      </c>
      <c r="E1878" s="32" t="n">
        <v>121.23</v>
      </c>
      <c r="F1878" s="19">
        <f>IF(OR(E1878="",E1877=""),"",LN(E1878/E1877))</f>
        <v/>
      </c>
      <c r="G1878" s="33" t="n">
        <v>8.277100000000001</v>
      </c>
      <c r="H1878" s="19">
        <f>IF(OR(G1878="",G1877=""),"",LN(G1878/G1877))</f>
        <v/>
      </c>
      <c r="I1878" s="32" t="n"/>
      <c r="J1878" s="32" t="n">
        <v>27.23</v>
      </c>
      <c r="K1878" s="32" t="n">
        <v>4.79</v>
      </c>
      <c r="L1878" s="32" t="n"/>
      <c r="M1878" s="32" t="n">
        <v>1226.5</v>
      </c>
      <c r="N1878" s="32" t="n">
        <v>4.85</v>
      </c>
      <c r="O1878" s="32" t="n"/>
    </row>
    <row r="1879">
      <c r="A1879" s="31" t="n">
        <v>37431</v>
      </c>
      <c r="B1879" s="32" t="n">
        <v>1208.5</v>
      </c>
      <c r="C1879" s="19">
        <f>IF(OR(B1879="",B1878=""),"",LN(B1879/B1878))</f>
        <v/>
      </c>
      <c r="D1879" s="16">
        <f>STDEV(C1860:C1879)*SQRT(252)</f>
        <v/>
      </c>
      <c r="E1879" s="32" t="n">
        <v>121.28</v>
      </c>
      <c r="F1879" s="19">
        <f>IF(OR(E1879="",E1878=""),"",LN(E1879/E1878))</f>
        <v/>
      </c>
      <c r="G1879" s="33" t="n">
        <v>8.276999999999999</v>
      </c>
      <c r="H1879" s="19">
        <f>IF(OR(G1879="",G1878=""),"",LN(G1879/G1878))</f>
        <v/>
      </c>
      <c r="I1879" s="32" t="n"/>
      <c r="J1879" s="32" t="n">
        <v>26.98</v>
      </c>
      <c r="K1879" s="32" t="n">
        <v>4.87</v>
      </c>
      <c r="L1879" s="32" t="n"/>
      <c r="M1879" s="32" t="n">
        <v>1220.2</v>
      </c>
      <c r="N1879" s="32" t="n">
        <v>4.86</v>
      </c>
      <c r="O1879" s="32" t="n"/>
    </row>
    <row r="1880">
      <c r="A1880" s="31" t="n">
        <v>37432</v>
      </c>
      <c r="B1880" s="32" t="n">
        <v>1208.7</v>
      </c>
      <c r="C1880" s="19">
        <f>IF(OR(B1880="",B1879=""),"",LN(B1880/B1879))</f>
        <v/>
      </c>
      <c r="D1880" s="16">
        <f>STDEV(C1861:C1880)*SQRT(252)</f>
        <v/>
      </c>
      <c r="E1880" s="32" t="n">
        <v>121.9</v>
      </c>
      <c r="F1880" s="19">
        <f>IF(OR(E1880="",E1879=""),"",LN(E1880/E1879))</f>
        <v/>
      </c>
      <c r="G1880" s="33" t="n">
        <v>8.277100000000001</v>
      </c>
      <c r="H1880" s="19">
        <f>IF(OR(G1880="",G1879=""),"",LN(G1880/G1879))</f>
        <v/>
      </c>
      <c r="I1880" s="32" t="n"/>
      <c r="J1880" s="32" t="n">
        <v>27.84</v>
      </c>
      <c r="K1880" s="32" t="n">
        <v>4.88</v>
      </c>
      <c r="L1880" s="32" t="n"/>
      <c r="M1880" s="32" t="n">
        <v>1212.3</v>
      </c>
      <c r="N1880" s="32" t="n">
        <v>4.88</v>
      </c>
      <c r="O1880" s="32" t="n"/>
    </row>
    <row r="1881">
      <c r="A1881" s="31" t="n">
        <v>37433</v>
      </c>
      <c r="B1881" s="32" t="n">
        <v>1198.9</v>
      </c>
      <c r="C1881" s="19">
        <f>IF(OR(B1881="",B1880=""),"",LN(B1881/B1880))</f>
        <v/>
      </c>
      <c r="D1881" s="16">
        <f>STDEV(C1862:C1881)*SQRT(252)</f>
        <v/>
      </c>
      <c r="E1881" s="32" t="n">
        <v>119.83</v>
      </c>
      <c r="F1881" s="19">
        <f>IF(OR(E1881="",E1880=""),"",LN(E1881/E1880))</f>
        <v/>
      </c>
      <c r="G1881" s="33" t="n">
        <v>8.277200000000001</v>
      </c>
      <c r="H1881" s="19">
        <f>IF(OR(G1881="",G1880=""),"",LN(G1881/G1880))</f>
        <v/>
      </c>
      <c r="I1881" s="32" t="n"/>
      <c r="J1881" s="32" t="n">
        <v>28.42</v>
      </c>
      <c r="K1881" s="32" t="n">
        <v>4.75</v>
      </c>
      <c r="L1881" s="32" t="n"/>
      <c r="M1881" s="32" t="n">
        <v>1213</v>
      </c>
      <c r="N1881" s="32" t="n">
        <v>4.89</v>
      </c>
      <c r="O1881" s="32" t="n"/>
    </row>
    <row r="1882">
      <c r="A1882" s="31" t="n">
        <v>37434</v>
      </c>
      <c r="B1882" s="32" t="n">
        <v>1197.9</v>
      </c>
      <c r="C1882" s="19">
        <f>IF(OR(B1882="",B1881=""),"",LN(B1882/B1881))</f>
        <v/>
      </c>
      <c r="D1882" s="16">
        <f>STDEV(C1863:C1882)*SQRT(252)</f>
        <v/>
      </c>
      <c r="E1882" s="32" t="n">
        <v>119.38</v>
      </c>
      <c r="F1882" s="19">
        <f>IF(OR(E1882="",E1881=""),"",LN(E1882/E1881))</f>
        <v/>
      </c>
      <c r="G1882" s="33" t="n">
        <v>8.277100000000001</v>
      </c>
      <c r="H1882" s="19">
        <f>IF(OR(G1882="",G1881=""),"",LN(G1882/G1881))</f>
        <v/>
      </c>
      <c r="I1882" s="32" t="n"/>
      <c r="J1882" s="32" t="n">
        <v>26.29</v>
      </c>
      <c r="K1882" s="32" t="n">
        <v>4.84</v>
      </c>
      <c r="L1882" s="32" t="n"/>
      <c r="M1882" s="32" t="n">
        <v>1208.2</v>
      </c>
      <c r="N1882" s="32" t="n">
        <v>4.9</v>
      </c>
      <c r="O1882" s="32" t="n"/>
    </row>
    <row r="1883">
      <c r="A1883" s="31" t="n">
        <v>37435</v>
      </c>
      <c r="B1883" s="32" t="n">
        <v>1205</v>
      </c>
      <c r="C1883" s="19">
        <f>IF(OR(B1883="",B1882=""),"",LN(B1883/B1882))</f>
        <v/>
      </c>
      <c r="D1883" s="16">
        <f>STDEV(C1864:C1883)*SQRT(252)</f>
        <v/>
      </c>
      <c r="E1883" s="32" t="n">
        <v>119.85</v>
      </c>
      <c r="F1883" s="19">
        <f>IF(OR(E1883="",E1882=""),"",LN(E1883/E1882))</f>
        <v/>
      </c>
      <c r="G1883" s="33" t="n">
        <v>8.277100000000001</v>
      </c>
      <c r="H1883" s="19">
        <f>IF(OR(G1883="",G1882=""),"",LN(G1883/G1882))</f>
        <v/>
      </c>
      <c r="I1883" s="32" t="n"/>
      <c r="J1883" s="32" t="n">
        <v>25.4</v>
      </c>
      <c r="K1883" s="32" t="n">
        <v>4.86</v>
      </c>
      <c r="L1883" s="32" t="n"/>
      <c r="M1883" s="32" t="n">
        <v>1204.8</v>
      </c>
      <c r="N1883" s="32" t="n">
        <v>4.91</v>
      </c>
      <c r="O1883" s="32" t="n"/>
    </row>
    <row r="1884">
      <c r="A1884" s="31" t="n">
        <v>37438</v>
      </c>
      <c r="B1884" s="32" t="n">
        <v>1201.3</v>
      </c>
      <c r="C1884" s="19">
        <f>IF(OR(B1884="",B1883=""),"",LN(B1884/B1883))</f>
        <v/>
      </c>
      <c r="D1884" s="16">
        <f>STDEV(C1865:C1884)*SQRT(252)</f>
        <v/>
      </c>
      <c r="E1884" s="32" t="n">
        <v>120.04</v>
      </c>
      <c r="F1884" s="19">
        <f>IF(OR(E1884="",E1883=""),"",LN(E1884/E1883))</f>
        <v/>
      </c>
      <c r="G1884" s="33" t="n">
        <v>8.276999999999999</v>
      </c>
      <c r="H1884" s="19">
        <f>IF(OR(G1884="",G1883=""),"",LN(G1884/G1883))</f>
        <v/>
      </c>
      <c r="I1884" s="32" t="n"/>
      <c r="J1884" s="32" t="n">
        <v>27.11</v>
      </c>
      <c r="K1884" s="32" t="n">
        <v>4.85</v>
      </c>
      <c r="L1884" s="32" t="n"/>
      <c r="M1884" s="32" t="n"/>
      <c r="N1884" s="32" t="n"/>
      <c r="O1884" s="32" t="n"/>
    </row>
    <row r="1885">
      <c r="A1885" s="31" t="n">
        <v>37439</v>
      </c>
      <c r="B1885" s="32" t="n">
        <v>1200.8</v>
      </c>
      <c r="C1885" s="19">
        <f>IF(OR(B1885="",B1884=""),"",LN(B1885/B1884))</f>
        <v/>
      </c>
      <c r="D1885" s="16">
        <f>STDEV(C1866:C1885)*SQRT(252)</f>
        <v/>
      </c>
      <c r="E1885" s="32" t="n">
        <v>120.13</v>
      </c>
      <c r="F1885" s="19">
        <f>IF(OR(E1885="",E1884=""),"",LN(E1885/E1884))</f>
        <v/>
      </c>
      <c r="G1885" s="33" t="n">
        <v>8.276899999999999</v>
      </c>
      <c r="H1885" s="19">
        <f>IF(OR(G1885="",G1884=""),"",LN(G1885/G1884))</f>
        <v/>
      </c>
      <c r="I1885" s="32" t="n"/>
      <c r="J1885" s="32" t="n">
        <v>28.96</v>
      </c>
      <c r="K1885" s="32" t="n">
        <v>4.77</v>
      </c>
      <c r="L1885" s="32" t="n"/>
      <c r="M1885" s="32" t="n">
        <v>1201.8</v>
      </c>
      <c r="N1885" s="32" t="n">
        <v>4.91</v>
      </c>
      <c r="O1885" s="32" t="n"/>
    </row>
    <row r="1886">
      <c r="A1886" s="31" t="n">
        <v>37440</v>
      </c>
      <c r="B1886" s="32" t="n">
        <v>1202.8</v>
      </c>
      <c r="C1886" s="19">
        <f>IF(OR(B1886="",B1885=""),"",LN(B1886/B1885))</f>
        <v/>
      </c>
      <c r="D1886" s="16">
        <f>STDEV(C1867:C1886)*SQRT(252)</f>
        <v/>
      </c>
      <c r="E1886" s="32" t="n">
        <v>119.77</v>
      </c>
      <c r="F1886" s="19">
        <f>IF(OR(E1886="",E1885=""),"",LN(E1886/E1885))</f>
        <v/>
      </c>
      <c r="G1886" s="33" t="n">
        <v>8.2768</v>
      </c>
      <c r="H1886" s="19">
        <f>IF(OR(G1886="",G1885=""),"",LN(G1886/G1885))</f>
        <v/>
      </c>
      <c r="I1886" s="32" t="n"/>
      <c r="J1886" s="32" t="n">
        <v>29.42</v>
      </c>
      <c r="K1886" s="32" t="n">
        <v>4.78</v>
      </c>
      <c r="L1886" s="32" t="n"/>
      <c r="M1886" s="32" t="n">
        <v>1203.3</v>
      </c>
      <c r="N1886" s="32" t="n">
        <v>4.91</v>
      </c>
      <c r="O1886" s="32" t="n"/>
    </row>
    <row r="1887">
      <c r="A1887" s="31" t="n">
        <v>37442</v>
      </c>
      <c r="B1887" s="32" t="n">
        <v>1199.9</v>
      </c>
      <c r="C1887" s="19">
        <f>IF(OR(B1887="",B1886=""),"",LN(B1887/B1886))</f>
        <v/>
      </c>
      <c r="D1887" s="16">
        <f>STDEV(C1868:C1887)*SQRT(252)</f>
        <v/>
      </c>
      <c r="E1887" s="32" t="n">
        <v>120.19</v>
      </c>
      <c r="F1887" s="19">
        <f>IF(OR(E1887="",E1886=""),"",LN(E1887/E1886))</f>
        <v/>
      </c>
      <c r="G1887" s="33" t="n">
        <v>8.2766</v>
      </c>
      <c r="H1887" s="19">
        <f>IF(OR(G1887="",G1886=""),"",LN(G1887/G1886))</f>
        <v/>
      </c>
      <c r="I1887" s="32" t="n"/>
      <c r="J1887" s="32" t="n">
        <v>27.11</v>
      </c>
      <c r="K1887" s="32" t="n">
        <v>4.9</v>
      </c>
      <c r="L1887" s="32" t="n"/>
      <c r="M1887" s="32" t="n">
        <v>1201.1</v>
      </c>
      <c r="N1887" s="32" t="n">
        <v>4.94</v>
      </c>
      <c r="O1887" s="32" t="n"/>
    </row>
    <row r="1888">
      <c r="A1888" s="31" t="n">
        <v>37445</v>
      </c>
      <c r="B1888" s="32" t="n">
        <v>1195</v>
      </c>
      <c r="C1888" s="19">
        <f>IF(OR(B1888="",B1887=""),"",LN(B1888/B1887))</f>
        <v/>
      </c>
      <c r="D1888" s="16">
        <f>STDEV(C1869:C1888)*SQRT(252)</f>
        <v/>
      </c>
      <c r="E1888" s="32" t="n">
        <v>118.66</v>
      </c>
      <c r="F1888" s="19">
        <f>IF(OR(E1888="",E1887=""),"",LN(E1888/E1887))</f>
        <v/>
      </c>
      <c r="G1888" s="33" t="n">
        <v>8.2767</v>
      </c>
      <c r="H1888" s="19">
        <f>IF(OR(G1888="",G1887=""),"",LN(G1888/G1887))</f>
        <v/>
      </c>
      <c r="I1888" s="32" t="n"/>
      <c r="J1888" s="32" t="n">
        <v>28.25</v>
      </c>
      <c r="K1888" s="32" t="n">
        <v>4.84</v>
      </c>
      <c r="L1888" s="32" t="n"/>
      <c r="M1888" s="32" t="n">
        <v>1201.7</v>
      </c>
      <c r="N1888" s="32" t="n">
        <v>4.94</v>
      </c>
      <c r="O1888" s="32" t="n"/>
    </row>
    <row r="1889">
      <c r="A1889" s="31" t="n">
        <v>37446</v>
      </c>
      <c r="B1889" s="32" t="n">
        <v>1177.2</v>
      </c>
      <c r="C1889" s="19">
        <f>IF(OR(B1889="",B1888=""),"",LN(B1889/B1888))</f>
        <v/>
      </c>
      <c r="D1889" s="16">
        <f>STDEV(C1870:C1889)*SQRT(252)</f>
        <v/>
      </c>
      <c r="E1889" s="32" t="n">
        <v>117.85</v>
      </c>
      <c r="F1889" s="19">
        <f>IF(OR(E1889="",E1888=""),"",LN(E1889/E1888))</f>
        <v/>
      </c>
      <c r="G1889" s="33" t="n">
        <v>8.2766</v>
      </c>
      <c r="H1889" s="19">
        <f>IF(OR(G1889="",G1888=""),"",LN(G1889/G1888))</f>
        <v/>
      </c>
      <c r="I1889" s="32" t="n"/>
      <c r="J1889" s="32" t="n">
        <v>30.22</v>
      </c>
      <c r="K1889" s="32" t="n">
        <v>4.78</v>
      </c>
      <c r="L1889" s="32" t="n"/>
      <c r="M1889" s="32" t="n">
        <v>1195.8</v>
      </c>
      <c r="N1889" s="32" t="n">
        <v>4.95</v>
      </c>
      <c r="O1889" s="32" t="n"/>
    </row>
    <row r="1890">
      <c r="A1890" s="31" t="n">
        <v>37447</v>
      </c>
      <c r="B1890" s="32" t="n">
        <v>1174.4</v>
      </c>
      <c r="C1890" s="19">
        <f>IF(OR(B1890="",B1889=""),"",LN(B1890/B1889))</f>
        <v/>
      </c>
      <c r="D1890" s="16">
        <f>STDEV(C1871:C1890)*SQRT(252)</f>
        <v/>
      </c>
      <c r="E1890" s="32" t="n">
        <v>117.94</v>
      </c>
      <c r="F1890" s="19">
        <f>IF(OR(E1890="",E1889=""),"",LN(E1890/E1889))</f>
        <v/>
      </c>
      <c r="G1890" s="33" t="n">
        <v>8.2767</v>
      </c>
      <c r="H1890" s="19">
        <f>IF(OR(G1890="",G1889=""),"",LN(G1890/G1889))</f>
        <v/>
      </c>
      <c r="I1890" s="32" t="n"/>
      <c r="J1890" s="32" t="n">
        <v>34.1</v>
      </c>
      <c r="K1890" s="32" t="n">
        <v>4.66</v>
      </c>
      <c r="L1890" s="32" t="n"/>
      <c r="M1890" s="32" t="n">
        <v>1186.3</v>
      </c>
      <c r="N1890" s="32" t="n">
        <v>4.95</v>
      </c>
      <c r="O1890" s="32" t="n"/>
    </row>
    <row r="1891">
      <c r="A1891" s="31" t="n">
        <v>37448</v>
      </c>
      <c r="B1891" s="32" t="n">
        <v>1174.5</v>
      </c>
      <c r="C1891" s="19">
        <f>IF(OR(B1891="",B1890=""),"",LN(B1891/B1890))</f>
        <v/>
      </c>
      <c r="D1891" s="16">
        <f>STDEV(C1872:C1891)*SQRT(252)</f>
        <v/>
      </c>
      <c r="E1891" s="32" t="n">
        <v>116.62</v>
      </c>
      <c r="F1891" s="19">
        <f>IF(OR(E1891="",E1890=""),"",LN(E1891/E1890))</f>
        <v/>
      </c>
      <c r="G1891" s="33" t="n">
        <v>8.2768</v>
      </c>
      <c r="H1891" s="19">
        <f>IF(OR(G1891="",G1890=""),"",LN(G1891/G1890))</f>
        <v/>
      </c>
      <c r="I1891" s="32" t="n"/>
      <c r="J1891" s="32" t="n">
        <v>33.85</v>
      </c>
      <c r="K1891" s="32" t="n">
        <v>4.66</v>
      </c>
      <c r="L1891" s="32" t="n"/>
      <c r="M1891" s="32" t="n">
        <v>1180.9</v>
      </c>
      <c r="N1891" s="32" t="n">
        <v>4.95</v>
      </c>
      <c r="O1891" s="32" t="n"/>
    </row>
    <row r="1892">
      <c r="A1892" s="31" t="n">
        <v>37449</v>
      </c>
      <c r="B1892" s="32" t="n">
        <v>1177</v>
      </c>
      <c r="C1892" s="19">
        <f>IF(OR(B1892="",B1891=""),"",LN(B1892/B1891))</f>
        <v/>
      </c>
      <c r="D1892" s="16">
        <f>STDEV(C1873:C1892)*SQRT(252)</f>
        <v/>
      </c>
      <c r="E1892" s="32" t="n">
        <v>116.73</v>
      </c>
      <c r="F1892" s="19">
        <f>IF(OR(E1892="",E1891=""),"",LN(E1892/E1891))</f>
        <v/>
      </c>
      <c r="G1892" s="33" t="n">
        <v>8.2767</v>
      </c>
      <c r="H1892" s="19">
        <f>IF(OR(G1892="",G1891=""),"",LN(G1892/G1891))</f>
        <v/>
      </c>
      <c r="I1892" s="32" t="n"/>
      <c r="J1892" s="32" t="n">
        <v>32.94</v>
      </c>
      <c r="K1892" s="32" t="n">
        <v>4.63</v>
      </c>
      <c r="L1892" s="32" t="n"/>
      <c r="M1892" s="32" t="n">
        <v>1178</v>
      </c>
      <c r="N1892" s="32" t="n">
        <v>4.95</v>
      </c>
      <c r="O1892" s="32" t="n"/>
    </row>
    <row r="1893">
      <c r="A1893" s="31" t="n">
        <v>37452</v>
      </c>
      <c r="B1893" s="32" t="n">
        <v>1171.6</v>
      </c>
      <c r="C1893" s="19">
        <f>IF(OR(B1893="",B1892=""),"",LN(B1893/B1892))</f>
        <v/>
      </c>
      <c r="D1893" s="16">
        <f>STDEV(C1874:C1893)*SQRT(252)</f>
        <v/>
      </c>
      <c r="E1893" s="32" t="n">
        <v>116.06</v>
      </c>
      <c r="F1893" s="19">
        <f>IF(OR(E1893="",E1892=""),"",LN(E1893/E1892))</f>
        <v/>
      </c>
      <c r="G1893" s="33" t="n">
        <v>8.2768</v>
      </c>
      <c r="H1893" s="19">
        <f>IF(OR(G1893="",G1892=""),"",LN(G1893/G1892))</f>
        <v/>
      </c>
      <c r="I1893" s="32" t="n"/>
      <c r="J1893" s="32" t="n">
        <v>35.03</v>
      </c>
      <c r="K1893" s="32" t="n">
        <v>4.66</v>
      </c>
      <c r="L1893" s="32" t="n"/>
      <c r="M1893" s="32" t="n">
        <v>1183.3</v>
      </c>
      <c r="N1893" s="32" t="n">
        <v>4.95</v>
      </c>
      <c r="O1893" s="32" t="n"/>
    </row>
    <row r="1894">
      <c r="A1894" s="31" t="n">
        <v>37453</v>
      </c>
      <c r="B1894" s="32" t="n">
        <v>1166.8</v>
      </c>
      <c r="C1894" s="19">
        <f>IF(OR(B1894="",B1893=""),"",LN(B1894/B1893))</f>
        <v/>
      </c>
      <c r="D1894" s="16">
        <f>STDEV(C1875:C1894)*SQRT(252)</f>
        <v/>
      </c>
      <c r="E1894" s="32" t="n">
        <v>115.71</v>
      </c>
      <c r="F1894" s="19">
        <f>IF(OR(E1894="",E1893=""),"",LN(E1894/E1893))</f>
        <v/>
      </c>
      <c r="G1894" s="33" t="n">
        <v>8.276899999999999</v>
      </c>
      <c r="H1894" s="19">
        <f>IF(OR(G1894="",G1893=""),"",LN(G1894/G1893))</f>
        <v/>
      </c>
      <c r="I1894" s="32" t="n"/>
      <c r="J1894" s="32" t="n">
        <v>36.65</v>
      </c>
      <c r="K1894" s="32" t="n">
        <v>4.75</v>
      </c>
      <c r="L1894" s="32" t="n"/>
      <c r="M1894" s="32" t="n">
        <v>1177.8</v>
      </c>
      <c r="N1894" s="32" t="n">
        <v>4.95</v>
      </c>
      <c r="O1894" s="32" t="n"/>
    </row>
    <row r="1895">
      <c r="A1895" s="31" t="n">
        <v>37454</v>
      </c>
      <c r="B1895" s="32" t="n">
        <v>1166.8</v>
      </c>
      <c r="C1895" s="19">
        <f>IF(OR(B1895="",B1894=""),"",LN(B1895/B1894))</f>
        <v/>
      </c>
      <c r="D1895" s="16">
        <f>STDEV(C1876:C1895)*SQRT(252)</f>
        <v/>
      </c>
      <c r="E1895" s="32" t="n">
        <v>116.24</v>
      </c>
      <c r="F1895" s="19">
        <f>IF(OR(E1895="",E1894=""),"",LN(E1895/E1894))</f>
        <v/>
      </c>
      <c r="G1895" s="33" t="n">
        <v>8.276899999999999</v>
      </c>
      <c r="H1895" s="19">
        <f>IF(OR(G1895="",G1894=""),"",LN(G1895/G1894))</f>
        <v/>
      </c>
      <c r="I1895" s="32" t="n"/>
      <c r="J1895" s="32" t="n">
        <v>35.45</v>
      </c>
      <c r="K1895" s="32" t="n">
        <v>4.71</v>
      </c>
      <c r="L1895" s="32" t="n"/>
      <c r="M1895" s="32" t="n"/>
      <c r="N1895" s="32" t="n"/>
      <c r="O1895" s="32" t="n"/>
    </row>
    <row r="1896">
      <c r="A1896" s="31" t="n">
        <v>37455</v>
      </c>
      <c r="B1896" s="32" t="n">
        <v>1169.8</v>
      </c>
      <c r="C1896" s="19">
        <f>IF(OR(B1896="",B1895=""),"",LN(B1896/B1895))</f>
        <v/>
      </c>
      <c r="D1896" s="16">
        <f>STDEV(C1877:C1896)*SQRT(252)</f>
        <v/>
      </c>
      <c r="E1896" s="32" t="n">
        <v>117.02</v>
      </c>
      <c r="F1896" s="19">
        <f>IF(OR(E1896="",E1895=""),"",LN(E1896/E1895))</f>
        <v/>
      </c>
      <c r="G1896" s="33" t="n">
        <v>8.2768</v>
      </c>
      <c r="H1896" s="19">
        <f>IF(OR(G1896="",G1895=""),"",LN(G1896/G1895))</f>
        <v/>
      </c>
      <c r="I1896" s="32" t="n"/>
      <c r="J1896" s="32" t="n">
        <v>35.12</v>
      </c>
      <c r="K1896" s="32" t="n">
        <v>4.66</v>
      </c>
      <c r="L1896" s="32" t="n"/>
      <c r="M1896" s="32" t="n">
        <v>1173.2</v>
      </c>
      <c r="N1896" s="32" t="n">
        <v>4.95</v>
      </c>
      <c r="O1896" s="32" t="n"/>
    </row>
    <row r="1897">
      <c r="A1897" s="31" t="n">
        <v>37456</v>
      </c>
      <c r="B1897" s="32" t="n">
        <v>1165.6</v>
      </c>
      <c r="C1897" s="19">
        <f>IF(OR(B1897="",B1896=""),"",LN(B1897/B1896))</f>
        <v/>
      </c>
      <c r="D1897" s="16">
        <f>STDEV(C1878:C1897)*SQRT(252)</f>
        <v/>
      </c>
      <c r="E1897" s="32" t="n">
        <v>115.73</v>
      </c>
      <c r="F1897" s="19">
        <f>IF(OR(E1897="",E1896=""),"",LN(E1897/E1896))</f>
        <v/>
      </c>
      <c r="G1897" s="33" t="n">
        <v>8.276899999999999</v>
      </c>
      <c r="H1897" s="19">
        <f>IF(OR(G1897="",G1896=""),"",LN(G1897/G1896))</f>
        <v/>
      </c>
      <c r="I1897" s="32" t="n"/>
      <c r="J1897" s="32" t="n">
        <v>38.17</v>
      </c>
      <c r="K1897" s="32" t="n">
        <v>4.61</v>
      </c>
      <c r="L1897" s="32" t="n"/>
      <c r="M1897" s="32" t="n">
        <v>1173.3</v>
      </c>
      <c r="N1897" s="32" t="n">
        <v>4.94</v>
      </c>
      <c r="O1897" s="32" t="n"/>
    </row>
    <row r="1898">
      <c r="A1898" s="31" t="n">
        <v>37459</v>
      </c>
      <c r="B1898" s="32" t="n">
        <v>1160.6</v>
      </c>
      <c r="C1898" s="19">
        <f>IF(OR(B1898="",B1897=""),"",LN(B1898/B1897))</f>
        <v/>
      </c>
      <c r="D1898" s="16">
        <f>STDEV(C1879:C1898)*SQRT(252)</f>
        <v/>
      </c>
      <c r="E1898" s="32" t="n">
        <v>116.22</v>
      </c>
      <c r="F1898" s="19">
        <f>IF(OR(E1898="",E1897=""),"",LN(E1898/E1897))</f>
        <v/>
      </c>
      <c r="G1898" s="33" t="n">
        <v>8.276999999999999</v>
      </c>
      <c r="H1898" s="19">
        <f>IF(OR(G1898="",G1897=""),"",LN(G1898/G1897))</f>
        <v/>
      </c>
      <c r="I1898" s="32" t="n"/>
      <c r="J1898" s="32" t="n">
        <v>41.87</v>
      </c>
      <c r="K1898" s="32" t="n">
        <v>4.51</v>
      </c>
      <c r="L1898" s="32" t="n"/>
      <c r="M1898" s="32" t="n">
        <v>1171.3</v>
      </c>
      <c r="N1898" s="32" t="n">
        <v>4.92</v>
      </c>
      <c r="O1898" s="32" t="n"/>
    </row>
    <row r="1899">
      <c r="A1899" s="31" t="n">
        <v>37460</v>
      </c>
      <c r="B1899" s="32" t="n">
        <v>1168.21</v>
      </c>
      <c r="C1899" s="19">
        <f>IF(OR(B1899="",B1898=""),"",LN(B1899/B1898))</f>
        <v/>
      </c>
      <c r="D1899" s="16">
        <f>STDEV(C1880:C1899)*SQRT(252)</f>
        <v/>
      </c>
      <c r="E1899" s="32" t="n">
        <v>117.35</v>
      </c>
      <c r="F1899" s="19">
        <f>IF(OR(E1899="",E1898=""),"",LN(E1899/E1898))</f>
        <v/>
      </c>
      <c r="G1899" s="33" t="n">
        <v>8.277100000000001</v>
      </c>
      <c r="H1899" s="19">
        <f>IF(OR(G1899="",G1898=""),"",LN(G1899/G1898))</f>
        <v/>
      </c>
      <c r="I1899" s="32" t="n"/>
      <c r="J1899" s="32" t="n">
        <v>44.92</v>
      </c>
      <c r="K1899" s="32" t="n">
        <v>4.47</v>
      </c>
      <c r="L1899" s="32" t="n"/>
      <c r="M1899" s="32" t="n">
        <v>1166</v>
      </c>
      <c r="N1899" s="32" t="n">
        <v>4.91</v>
      </c>
      <c r="O1899" s="32" t="n"/>
    </row>
    <row r="1900">
      <c r="A1900" s="31" t="n">
        <v>37461</v>
      </c>
      <c r="B1900" s="32" t="n">
        <v>1170.1</v>
      </c>
      <c r="C1900" s="19">
        <f>IF(OR(B1900="",B1899=""),"",LN(B1900/B1899))</f>
        <v/>
      </c>
      <c r="D1900" s="16">
        <f>STDEV(C1881:C1900)*SQRT(252)</f>
        <v/>
      </c>
      <c r="E1900" s="32" t="n">
        <v>116.33</v>
      </c>
      <c r="F1900" s="19">
        <f>IF(OR(E1900="",E1899=""),"",LN(E1900/E1899))</f>
        <v/>
      </c>
      <c r="G1900" s="33" t="n">
        <v>8.276899999999999</v>
      </c>
      <c r="H1900" s="19">
        <f>IF(OR(G1900="",G1899=""),"",LN(G1900/G1899))</f>
        <v/>
      </c>
      <c r="I1900" s="32" t="n"/>
      <c r="J1900" s="32" t="n">
        <v>39.86</v>
      </c>
      <c r="K1900" s="32" t="n">
        <v>4.49</v>
      </c>
      <c r="L1900" s="32" t="n"/>
      <c r="M1900" s="32" t="n">
        <v>1171.1</v>
      </c>
      <c r="N1900" s="32" t="n">
        <v>4.89</v>
      </c>
      <c r="O1900" s="32" t="n"/>
    </row>
    <row r="1901">
      <c r="A1901" s="31" t="n">
        <v>37462</v>
      </c>
      <c r="B1901" s="32" t="n">
        <v>1165.9</v>
      </c>
      <c r="C1901" s="19">
        <f>IF(OR(B1901="",B1900=""),"",LN(B1901/B1900))</f>
        <v/>
      </c>
      <c r="D1901" s="16">
        <f>STDEV(C1882:C1901)*SQRT(252)</f>
        <v/>
      </c>
      <c r="E1901" s="32" t="n">
        <v>116.87</v>
      </c>
      <c r="F1901" s="19">
        <f>IF(OR(E1901="",E1900=""),"",LN(E1901/E1900))</f>
        <v/>
      </c>
      <c r="G1901" s="33" t="n">
        <v>8.276999999999999</v>
      </c>
      <c r="H1901" s="19">
        <f>IF(OR(G1901="",G1900=""),"",LN(G1901/G1900))</f>
        <v/>
      </c>
      <c r="I1901" s="32" t="n"/>
      <c r="J1901" s="32" t="n">
        <v>39.27</v>
      </c>
      <c r="K1901" s="32" t="n">
        <v>4.43</v>
      </c>
      <c r="L1901" s="32" t="n"/>
      <c r="M1901" s="32" t="n">
        <v>1172.8</v>
      </c>
      <c r="N1901" s="32" t="n">
        <v>4.86</v>
      </c>
      <c r="O1901" s="32" t="n"/>
    </row>
    <row r="1902">
      <c r="A1902" s="31" t="n">
        <v>37463</v>
      </c>
      <c r="B1902" s="32" t="n">
        <v>1185.4</v>
      </c>
      <c r="C1902" s="19">
        <f>IF(OR(B1902="",B1901=""),"",LN(B1902/B1901))</f>
        <v/>
      </c>
      <c r="D1902" s="16">
        <f>STDEV(C1883:C1902)*SQRT(252)</f>
        <v/>
      </c>
      <c r="E1902" s="32" t="n">
        <v>118.78</v>
      </c>
      <c r="F1902" s="19">
        <f>IF(OR(E1902="",E1901=""),"",LN(E1902/E1901))</f>
        <v/>
      </c>
      <c r="G1902" s="33" t="n">
        <v>8.2768</v>
      </c>
      <c r="H1902" s="19">
        <f>IF(OR(G1902="",G1901=""),"",LN(G1902/G1901))</f>
        <v/>
      </c>
      <c r="I1902" s="32" t="n"/>
      <c r="J1902" s="32" t="n">
        <v>35.51</v>
      </c>
      <c r="K1902" s="32" t="n">
        <v>4.43</v>
      </c>
      <c r="L1902" s="32" t="n"/>
      <c r="M1902" s="32" t="n">
        <v>1168.7</v>
      </c>
      <c r="N1902" s="32" t="n">
        <v>4.85</v>
      </c>
      <c r="O1902" s="32" t="n"/>
    </row>
    <row r="1903">
      <c r="A1903" s="31" t="n">
        <v>37466</v>
      </c>
      <c r="B1903" s="32" t="n">
        <v>1195</v>
      </c>
      <c r="C1903" s="19">
        <f>IF(OR(B1903="",B1902=""),"",LN(B1903/B1902))</f>
        <v/>
      </c>
      <c r="D1903" s="16">
        <f>STDEV(C1884:C1903)*SQRT(252)</f>
        <v/>
      </c>
      <c r="E1903" s="32" t="n">
        <v>119.87</v>
      </c>
      <c r="F1903" s="19">
        <f>IF(OR(E1903="",E1902=""),"",LN(E1903/E1902))</f>
        <v/>
      </c>
      <c r="G1903" s="33" t="n">
        <v>8.2767</v>
      </c>
      <c r="H1903" s="19">
        <f>IF(OR(G1903="",G1902=""),"",LN(G1903/G1902))</f>
        <v/>
      </c>
      <c r="I1903" s="32" t="n"/>
      <c r="J1903" s="32" t="n">
        <v>31.33</v>
      </c>
      <c r="K1903" s="32" t="n">
        <v>4.62</v>
      </c>
      <c r="L1903" s="32" t="n"/>
      <c r="M1903" s="32" t="n">
        <v>1180</v>
      </c>
      <c r="N1903" s="32" t="n">
        <v>4.84</v>
      </c>
      <c r="O1903" s="32" t="n"/>
    </row>
    <row r="1904">
      <c r="A1904" s="31" t="n">
        <v>37467</v>
      </c>
      <c r="B1904" s="32" t="n">
        <v>1188</v>
      </c>
      <c r="C1904" s="19">
        <f>IF(OR(B1904="",B1903=""),"",LN(B1904/B1903))</f>
        <v/>
      </c>
      <c r="D1904" s="16">
        <f>STDEV(C1885:C1904)*SQRT(252)</f>
        <v/>
      </c>
      <c r="E1904" s="32" t="n">
        <v>119.9</v>
      </c>
      <c r="F1904" s="19">
        <f>IF(OR(E1904="",E1903=""),"",LN(E1904/E1903))</f>
        <v/>
      </c>
      <c r="G1904" s="33" t="n">
        <v>8.2766</v>
      </c>
      <c r="H1904" s="19">
        <f>IF(OR(G1904="",G1903=""),"",LN(G1904/G1903))</f>
        <v/>
      </c>
      <c r="I1904" s="32" t="n"/>
      <c r="J1904" s="32" t="n">
        <v>31.92</v>
      </c>
      <c r="K1904" s="32" t="n">
        <v>4.65</v>
      </c>
      <c r="L1904" s="32" t="n"/>
      <c r="M1904" s="32" t="n">
        <v>1202.8</v>
      </c>
      <c r="N1904" s="32" t="n">
        <v>4.84</v>
      </c>
      <c r="O1904" s="32" t="n"/>
    </row>
    <row r="1905">
      <c r="A1905" s="31" t="n">
        <v>37468</v>
      </c>
      <c r="B1905" s="32" t="n">
        <v>1183</v>
      </c>
      <c r="C1905" s="19">
        <f>IF(OR(B1905="",B1904=""),"",LN(B1905/B1904))</f>
        <v/>
      </c>
      <c r="D1905" s="16">
        <f>STDEV(C1886:C1905)*SQRT(252)</f>
        <v/>
      </c>
      <c r="E1905" s="32" t="n">
        <v>119.77</v>
      </c>
      <c r="F1905" s="19">
        <f>IF(OR(E1905="",E1904=""),"",LN(E1905/E1904))</f>
        <v/>
      </c>
      <c r="G1905" s="33" t="n">
        <v>8.2767</v>
      </c>
      <c r="H1905" s="19">
        <f>IF(OR(G1905="",G1904=""),"",LN(G1905/G1904))</f>
        <v/>
      </c>
      <c r="I1905" s="32" t="n"/>
      <c r="J1905" s="32" t="n">
        <v>32.03</v>
      </c>
      <c r="K1905" s="32" t="n">
        <v>4.51</v>
      </c>
      <c r="L1905" s="32" t="n"/>
      <c r="M1905" s="32" t="n">
        <v>1197</v>
      </c>
      <c r="N1905" s="32" t="n">
        <v>4.84</v>
      </c>
      <c r="O1905" s="32" t="n"/>
    </row>
    <row r="1906">
      <c r="A1906" s="31" t="n">
        <v>37469</v>
      </c>
      <c r="B1906" s="32" t="n">
        <v>1182.8</v>
      </c>
      <c r="C1906" s="19">
        <f>IF(OR(B1906="",B1905=""),"",LN(B1906/B1905))</f>
        <v/>
      </c>
      <c r="D1906" s="16">
        <f>STDEV(C1887:C1906)*SQRT(252)</f>
        <v/>
      </c>
      <c r="E1906" s="32" t="n">
        <v>119.1</v>
      </c>
      <c r="F1906" s="19">
        <f>IF(OR(E1906="",E1905=""),"",LN(E1906/E1905))</f>
        <v/>
      </c>
      <c r="G1906" s="33" t="n">
        <v>8.2766</v>
      </c>
      <c r="H1906" s="19">
        <f>IF(OR(G1906="",G1905=""),"",LN(G1906/G1905))</f>
        <v/>
      </c>
      <c r="I1906" s="32" t="n"/>
      <c r="J1906" s="32" t="n">
        <v>36.95</v>
      </c>
      <c r="K1906" s="32" t="n">
        <v>4.47</v>
      </c>
      <c r="L1906" s="32" t="n"/>
      <c r="M1906" s="32" t="n">
        <v>1190.5</v>
      </c>
      <c r="N1906" s="32" t="n">
        <v>4.84</v>
      </c>
      <c r="O1906" s="32" t="n"/>
    </row>
    <row r="1907">
      <c r="A1907" s="31" t="n">
        <v>37470</v>
      </c>
      <c r="B1907" s="32" t="n">
        <v>1184.3</v>
      </c>
      <c r="C1907" s="19">
        <f>IF(OR(B1907="",B1906=""),"",LN(B1907/B1906))</f>
        <v/>
      </c>
      <c r="D1907" s="16">
        <f>STDEV(C1888:C1907)*SQRT(252)</f>
        <v/>
      </c>
      <c r="E1907" s="32" t="n">
        <v>118.98</v>
      </c>
      <c r="F1907" s="19">
        <f>IF(OR(E1907="",E1906=""),"",LN(E1907/E1906))</f>
        <v/>
      </c>
      <c r="G1907" s="33" t="n">
        <v>8.2768</v>
      </c>
      <c r="H1907" s="19">
        <f>IF(OR(G1907="",G1906=""),"",LN(G1907/G1906))</f>
        <v/>
      </c>
      <c r="I1907" s="32" t="n"/>
      <c r="J1907" s="32" t="n">
        <v>41.29</v>
      </c>
      <c r="K1907" s="32" t="n">
        <v>4.33</v>
      </c>
      <c r="L1907" s="32" t="n"/>
      <c r="M1907" s="32" t="n">
        <v>1182</v>
      </c>
      <c r="N1907" s="32" t="n">
        <v>4.83</v>
      </c>
      <c r="O1907" s="32" t="n"/>
    </row>
    <row r="1908">
      <c r="A1908" s="31" t="n">
        <v>37473</v>
      </c>
      <c r="B1908" s="32" t="n">
        <v>1197.5</v>
      </c>
      <c r="C1908" s="19">
        <f>IF(OR(B1908="",B1907=""),"",LN(B1908/B1907))</f>
        <v/>
      </c>
      <c r="D1908" s="16">
        <f>STDEV(C1889:C1908)*SQRT(252)</f>
        <v/>
      </c>
      <c r="E1908" s="32" t="n">
        <v>119.26</v>
      </c>
      <c r="F1908" s="19">
        <f>IF(OR(E1908="",E1907=""),"",LN(E1908/E1907))</f>
        <v/>
      </c>
      <c r="G1908" s="33" t="n">
        <v>8.2767</v>
      </c>
      <c r="H1908" s="19">
        <f>IF(OR(G1908="",G1907=""),"",LN(G1908/G1907))</f>
        <v/>
      </c>
      <c r="I1908" s="32" t="n"/>
      <c r="J1908" s="32" t="n">
        <v>45.08</v>
      </c>
      <c r="K1908" s="32" t="n">
        <v>4.29</v>
      </c>
      <c r="L1908" s="32" t="n"/>
      <c r="M1908" s="32" t="n">
        <v>1181.2</v>
      </c>
      <c r="N1908" s="32" t="n">
        <v>4.81</v>
      </c>
      <c r="O1908" s="32" t="n"/>
    </row>
    <row r="1909">
      <c r="A1909" s="31" t="n">
        <v>37474</v>
      </c>
      <c r="B1909" s="32" t="n">
        <v>1209</v>
      </c>
      <c r="C1909" s="19">
        <f>IF(OR(B1909="",B1908=""),"",LN(B1909/B1908))</f>
        <v/>
      </c>
      <c r="D1909" s="16">
        <f>STDEV(C1890:C1909)*SQRT(252)</f>
        <v/>
      </c>
      <c r="E1909" s="32" t="n">
        <v>121.14</v>
      </c>
      <c r="F1909" s="19">
        <f>IF(OR(E1909="",E1908=""),"",LN(E1909/E1908))</f>
        <v/>
      </c>
      <c r="G1909" s="33" t="n">
        <v>8.2768</v>
      </c>
      <c r="H1909" s="19">
        <f>IF(OR(G1909="",G1908=""),"",LN(G1909/G1908))</f>
        <v/>
      </c>
      <c r="I1909" s="32" t="n"/>
      <c r="J1909" s="32" t="n">
        <v>42.03</v>
      </c>
      <c r="K1909" s="32" t="n">
        <v>4.42</v>
      </c>
      <c r="L1909" s="32" t="n"/>
      <c r="M1909" s="32" t="n">
        <v>1188.3</v>
      </c>
      <c r="N1909" s="32" t="n">
        <v>4.81</v>
      </c>
      <c r="O1909" s="32" t="n"/>
    </row>
    <row r="1910">
      <c r="A1910" s="31" t="n">
        <v>37475</v>
      </c>
      <c r="B1910" s="32" t="n">
        <v>1206</v>
      </c>
      <c r="C1910" s="19">
        <f>IF(OR(B1910="",B1909=""),"",LN(B1910/B1909))</f>
        <v/>
      </c>
      <c r="D1910" s="16">
        <f>STDEV(C1891:C1910)*SQRT(252)</f>
        <v/>
      </c>
      <c r="E1910" s="32" t="n">
        <v>120.37</v>
      </c>
      <c r="F1910" s="19">
        <f>IF(OR(E1910="",E1909=""),"",LN(E1910/E1909))</f>
        <v/>
      </c>
      <c r="G1910" s="33" t="n">
        <v>8.276899999999999</v>
      </c>
      <c r="H1910" s="19">
        <f>IF(OR(G1910="",G1909=""),"",LN(G1910/G1909))</f>
        <v/>
      </c>
      <c r="I1910" s="32" t="n"/>
      <c r="J1910" s="32" t="n">
        <v>38.73</v>
      </c>
      <c r="K1910" s="32" t="n">
        <v>4.35</v>
      </c>
      <c r="L1910" s="32" t="n"/>
      <c r="M1910" s="32" t="n">
        <v>1208.3</v>
      </c>
      <c r="N1910" s="32" t="n">
        <v>4.8</v>
      </c>
      <c r="O1910" s="32" t="n"/>
    </row>
    <row r="1911">
      <c r="A1911" s="31" t="n">
        <v>37476</v>
      </c>
      <c r="B1911" s="32" t="n">
        <v>1206.7</v>
      </c>
      <c r="C1911" s="19">
        <f>IF(OR(B1911="",B1910=""),"",LN(B1911/B1910))</f>
        <v/>
      </c>
      <c r="D1911" s="16">
        <f>STDEV(C1892:C1911)*SQRT(252)</f>
        <v/>
      </c>
      <c r="E1911" s="32" t="n">
        <v>121.04</v>
      </c>
      <c r="F1911" s="19">
        <f>IF(OR(E1911="",E1910=""),"",LN(E1911/E1910))</f>
        <v/>
      </c>
      <c r="G1911" s="33" t="n">
        <v>8.2767</v>
      </c>
      <c r="H1911" s="19">
        <f>IF(OR(G1911="",G1910=""),"",LN(G1911/G1910))</f>
        <v/>
      </c>
      <c r="I1911" s="32" t="n"/>
      <c r="J1911" s="32" t="n">
        <v>36.33</v>
      </c>
      <c r="K1911" s="32" t="n">
        <v>4.4</v>
      </c>
      <c r="L1911" s="32" t="n"/>
      <c r="M1911" s="32" t="n">
        <v>1207.2</v>
      </c>
      <c r="N1911" s="32" t="n">
        <v>4.8</v>
      </c>
      <c r="O1911" s="32" t="n"/>
    </row>
    <row r="1912">
      <c r="A1912" s="31" t="n">
        <v>37477</v>
      </c>
      <c r="B1912" s="32" t="n">
        <v>1203.5</v>
      </c>
      <c r="C1912" s="19">
        <f>IF(OR(B1912="",B1911=""),"",LN(B1912/B1911))</f>
        <v/>
      </c>
      <c r="D1912" s="16">
        <f>STDEV(C1893:C1912)*SQRT(252)</f>
        <v/>
      </c>
      <c r="E1912" s="32" t="n">
        <v>120.15</v>
      </c>
      <c r="F1912" s="19">
        <f>IF(OR(E1912="",E1911=""),"",LN(E1912/E1911))</f>
        <v/>
      </c>
      <c r="G1912" s="33" t="n">
        <v>8.2766</v>
      </c>
      <c r="H1912" s="19">
        <f>IF(OR(G1912="",G1911=""),"",LN(G1912/G1911))</f>
        <v/>
      </c>
      <c r="I1912" s="32" t="n"/>
      <c r="J1912" s="32" t="n">
        <v>35.33</v>
      </c>
      <c r="K1912" s="32" t="n">
        <v>4.27</v>
      </c>
      <c r="L1912" s="32" t="n"/>
      <c r="M1912" s="32" t="n">
        <v>1203.5</v>
      </c>
      <c r="N1912" s="32" t="n">
        <v>4.8</v>
      </c>
      <c r="O1912" s="32" t="n"/>
    </row>
    <row r="1913">
      <c r="A1913" s="31" t="n">
        <v>37480</v>
      </c>
      <c r="B1913" s="32" t="n">
        <v>1201</v>
      </c>
      <c r="C1913" s="19">
        <f>IF(OR(B1913="",B1912=""),"",LN(B1913/B1912))</f>
        <v/>
      </c>
      <c r="D1913" s="16">
        <f>STDEV(C1894:C1913)*SQRT(252)</f>
        <v/>
      </c>
      <c r="E1913" s="32" t="n">
        <v>118.85</v>
      </c>
      <c r="F1913" s="19">
        <f>IF(OR(E1913="",E1912=""),"",LN(E1913/E1912))</f>
        <v/>
      </c>
      <c r="G1913" s="33" t="n">
        <v>8.2768</v>
      </c>
      <c r="H1913" s="19">
        <f>IF(OR(G1913="",G1912=""),"",LN(G1913/G1912))</f>
        <v/>
      </c>
      <c r="I1913" s="32" t="n"/>
      <c r="J1913" s="32" t="n">
        <v>37.05</v>
      </c>
      <c r="K1913" s="32" t="n">
        <v>4.22</v>
      </c>
      <c r="L1913" s="32" t="n"/>
      <c r="M1913" s="32" t="n">
        <v>1207.1</v>
      </c>
      <c r="N1913" s="32" t="n">
        <v>4.8</v>
      </c>
      <c r="O1913" s="32" t="n"/>
    </row>
    <row r="1914">
      <c r="A1914" s="31" t="n">
        <v>37481</v>
      </c>
      <c r="B1914" s="32" t="n">
        <v>1204</v>
      </c>
      <c r="C1914" s="19">
        <f>IF(OR(B1914="",B1913=""),"",LN(B1914/B1913))</f>
        <v/>
      </c>
      <c r="D1914" s="16">
        <f>STDEV(C1895:C1914)*SQRT(252)</f>
        <v/>
      </c>
      <c r="E1914" s="32" t="n">
        <v>119.08</v>
      </c>
      <c r="F1914" s="19">
        <f>IF(OR(E1914="",E1913=""),"",LN(E1914/E1913))</f>
        <v/>
      </c>
      <c r="G1914" s="33" t="n">
        <v>8.2767</v>
      </c>
      <c r="H1914" s="19">
        <f>IF(OR(G1914="",G1913=""),"",LN(G1914/G1913))</f>
        <v/>
      </c>
      <c r="I1914" s="32" t="n"/>
      <c r="J1914" s="32" t="n">
        <v>35.82</v>
      </c>
      <c r="K1914" s="32" t="n">
        <v>4.12</v>
      </c>
      <c r="L1914" s="32" t="n"/>
      <c r="M1914" s="32" t="n">
        <v>1199.5</v>
      </c>
      <c r="N1914" s="32" t="n">
        <v>4.8</v>
      </c>
      <c r="O1914" s="32" t="n"/>
    </row>
    <row r="1915">
      <c r="A1915" s="31" t="n">
        <v>37482</v>
      </c>
      <c r="B1915" s="32" t="n">
        <v>1186.3</v>
      </c>
      <c r="C1915" s="19">
        <f>IF(OR(B1915="",B1914=""),"",LN(B1915/B1914))</f>
        <v/>
      </c>
      <c r="D1915" s="16">
        <f>STDEV(C1896:C1915)*SQRT(252)</f>
        <v/>
      </c>
      <c r="E1915" s="32" t="n">
        <v>116.53</v>
      </c>
      <c r="F1915" s="19">
        <f>IF(OR(E1915="",E1914=""),"",LN(E1915/E1914))</f>
        <v/>
      </c>
      <c r="G1915" s="33" t="n">
        <v>8.2766</v>
      </c>
      <c r="H1915" s="19">
        <f>IF(OR(G1915="",G1914=""),"",LN(G1915/G1914))</f>
        <v/>
      </c>
      <c r="I1915" s="32" t="n"/>
      <c r="J1915" s="32" t="n">
        <v>32.36</v>
      </c>
      <c r="K1915" s="32" t="n">
        <v>4.06</v>
      </c>
      <c r="L1915" s="32" t="n"/>
      <c r="M1915" s="32" t="n">
        <v>1196.6</v>
      </c>
      <c r="N1915" s="32" t="n">
        <v>4.79</v>
      </c>
      <c r="O1915" s="32" t="n"/>
    </row>
    <row r="1916">
      <c r="A1916" s="31" t="n">
        <v>37483</v>
      </c>
      <c r="B1916" s="32" t="n">
        <v>1186</v>
      </c>
      <c r="C1916" s="19">
        <f>IF(OR(B1916="",B1915=""),"",LN(B1916/B1915))</f>
        <v/>
      </c>
      <c r="D1916" s="16">
        <f>STDEV(C1897:C1916)*SQRT(252)</f>
        <v/>
      </c>
      <c r="E1916" s="32" t="n">
        <v>117.28</v>
      </c>
      <c r="F1916" s="19">
        <f>IF(OR(E1916="",E1915=""),"",LN(E1916/E1915))</f>
        <v/>
      </c>
      <c r="G1916" s="33" t="n">
        <v>8.2768</v>
      </c>
      <c r="H1916" s="19">
        <f>IF(OR(G1916="",G1915=""),"",LN(G1916/G1915))</f>
        <v/>
      </c>
      <c r="I1916" s="32" t="n"/>
      <c r="J1916" s="32" t="n">
        <v>29.43</v>
      </c>
      <c r="K1916" s="32" t="n">
        <v>4.17</v>
      </c>
      <c r="L1916" s="32" t="n"/>
      <c r="M1916" s="32" t="n"/>
      <c r="N1916" s="32" t="n"/>
      <c r="O1916" s="32" t="n"/>
    </row>
    <row r="1917">
      <c r="A1917" s="31" t="n">
        <v>37484</v>
      </c>
      <c r="B1917" s="32" t="n">
        <v>1188.9</v>
      </c>
      <c r="C1917" s="19">
        <f>IF(OR(B1917="",B1916=""),"",LN(B1917/B1916))</f>
        <v/>
      </c>
      <c r="D1917" s="16">
        <f>STDEV(C1898:C1917)*SQRT(252)</f>
        <v/>
      </c>
      <c r="E1917" s="32" t="n">
        <v>117.51</v>
      </c>
      <c r="F1917" s="19">
        <f>IF(OR(E1917="",E1916=""),"",LN(E1917/E1916))</f>
        <v/>
      </c>
      <c r="G1917" s="33" t="n">
        <v>8.2768</v>
      </c>
      <c r="H1917" s="19">
        <f>IF(OR(G1917="",G1916=""),"",LN(G1917/G1916))</f>
        <v/>
      </c>
      <c r="I1917" s="32" t="n"/>
      <c r="J1917" s="32" t="n">
        <v>28.81</v>
      </c>
      <c r="K1917" s="32" t="n">
        <v>4.32</v>
      </c>
      <c r="L1917" s="32" t="n"/>
      <c r="M1917" s="32" t="n">
        <v>1189.9</v>
      </c>
      <c r="N1917" s="32" t="n">
        <v>4.79</v>
      </c>
      <c r="O1917" s="32" t="n"/>
    </row>
    <row r="1918">
      <c r="A1918" s="31" t="n">
        <v>37487</v>
      </c>
      <c r="B1918" s="32" t="n">
        <v>1194</v>
      </c>
      <c r="C1918" s="19">
        <f>IF(OR(B1918="",B1917=""),"",LN(B1918/B1917))</f>
        <v/>
      </c>
      <c r="D1918" s="16">
        <f>STDEV(C1899:C1918)*SQRT(252)</f>
        <v/>
      </c>
      <c r="E1918" s="32" t="n">
        <v>118.53</v>
      </c>
      <c r="F1918" s="19">
        <f>IF(OR(E1918="",E1917=""),"",LN(E1918/E1917))</f>
        <v/>
      </c>
      <c r="G1918" s="33" t="n">
        <v>8.2767</v>
      </c>
      <c r="H1918" s="19">
        <f>IF(OR(G1918="",G1917=""),"",LN(G1918/G1917))</f>
        <v/>
      </c>
      <c r="I1918" s="32" t="n"/>
      <c r="J1918" s="32" t="n">
        <v>28.61</v>
      </c>
      <c r="K1918" s="32" t="n">
        <v>4.29</v>
      </c>
      <c r="L1918" s="32" t="n"/>
      <c r="M1918" s="32" t="n">
        <v>1189.1</v>
      </c>
      <c r="N1918" s="32" t="n">
        <v>4.79</v>
      </c>
      <c r="O1918" s="32" t="n"/>
    </row>
    <row r="1919">
      <c r="A1919" s="31" t="n">
        <v>37488</v>
      </c>
      <c r="B1919" s="32" t="n">
        <v>1195</v>
      </c>
      <c r="C1919" s="19">
        <f>IF(OR(B1919="",B1918=""),"",LN(B1919/B1918))</f>
        <v/>
      </c>
      <c r="D1919" s="16">
        <f>STDEV(C1900:C1919)*SQRT(252)</f>
        <v/>
      </c>
      <c r="E1919" s="32" t="n">
        <v>118.84</v>
      </c>
      <c r="F1919" s="19">
        <f>IF(OR(E1919="",E1918=""),"",LN(E1919/E1918))</f>
        <v/>
      </c>
      <c r="G1919" s="33" t="n">
        <v>8.2768</v>
      </c>
      <c r="H1919" s="19">
        <f>IF(OR(G1919="",G1918=""),"",LN(G1919/G1918))</f>
        <v/>
      </c>
      <c r="I1919" s="32" t="n"/>
      <c r="J1919" s="32" t="n">
        <v>29.59</v>
      </c>
      <c r="K1919" s="32" t="n">
        <v>4.17</v>
      </c>
      <c r="L1919" s="32" t="n"/>
      <c r="M1919" s="32" t="n">
        <v>1192</v>
      </c>
      <c r="N1919" s="32" t="n">
        <v>4.79</v>
      </c>
      <c r="O1919" s="32" t="n"/>
    </row>
    <row r="1920">
      <c r="A1920" s="31" t="n">
        <v>37489</v>
      </c>
      <c r="B1920" s="32" t="n">
        <v>1192</v>
      </c>
      <c r="C1920" s="19">
        <f>IF(OR(B1920="",B1919=""),"",LN(B1920/B1919))</f>
        <v/>
      </c>
      <c r="D1920" s="16">
        <f>STDEV(C1901:C1920)*SQRT(252)</f>
        <v/>
      </c>
      <c r="E1920" s="32" t="n">
        <v>118.54</v>
      </c>
      <c r="F1920" s="19">
        <f>IF(OR(E1920="",E1919=""),"",LN(E1920/E1919))</f>
        <v/>
      </c>
      <c r="G1920" s="33" t="n">
        <v>8.2766</v>
      </c>
      <c r="H1920" s="19">
        <f>IF(OR(G1920="",G1919=""),"",LN(G1920/G1919))</f>
        <v/>
      </c>
      <c r="I1920" s="32" t="n"/>
      <c r="J1920" s="32" t="n">
        <v>28.23</v>
      </c>
      <c r="K1920" s="32" t="n">
        <v>4.2</v>
      </c>
      <c r="L1920" s="32" t="n"/>
      <c r="M1920" s="32" t="n">
        <v>1196.6</v>
      </c>
      <c r="N1920" s="32" t="n">
        <v>4.8</v>
      </c>
      <c r="O1920" s="32" t="n"/>
    </row>
    <row r="1921">
      <c r="A1921" s="31" t="n">
        <v>37490</v>
      </c>
      <c r="B1921" s="32" t="n">
        <v>1193.7</v>
      </c>
      <c r="C1921" s="19">
        <f>IF(OR(B1921="",B1920=""),"",LN(B1921/B1920))</f>
        <v/>
      </c>
      <c r="D1921" s="16">
        <f>STDEV(C1902:C1921)*SQRT(252)</f>
        <v/>
      </c>
      <c r="E1921" s="32" t="n">
        <v>119.85</v>
      </c>
      <c r="F1921" s="19">
        <f>IF(OR(E1921="",E1920=""),"",LN(E1921/E1920))</f>
        <v/>
      </c>
      <c r="G1921" s="33" t="n">
        <v>8.2766</v>
      </c>
      <c r="H1921" s="19">
        <f>IF(OR(G1921="",G1920=""),"",LN(G1921/G1920))</f>
        <v/>
      </c>
      <c r="I1921" s="32" t="n"/>
      <c r="J1921" s="32" t="n">
        <v>27.75</v>
      </c>
      <c r="K1921" s="32" t="n">
        <v>4.3</v>
      </c>
      <c r="L1921" s="32" t="n"/>
      <c r="M1921" s="32" t="n">
        <v>1192.2</v>
      </c>
      <c r="N1921" s="32" t="n">
        <v>4.8</v>
      </c>
      <c r="O1921" s="32" t="n"/>
    </row>
    <row r="1922">
      <c r="A1922" s="31" t="n">
        <v>37491</v>
      </c>
      <c r="B1922" s="32" t="n">
        <v>1202.5</v>
      </c>
      <c r="C1922" s="19">
        <f>IF(OR(B1922="",B1921=""),"",LN(B1922/B1921))</f>
        <v/>
      </c>
      <c r="D1922" s="16">
        <f>STDEV(C1903:C1922)*SQRT(252)</f>
        <v/>
      </c>
      <c r="E1922" s="32" t="n">
        <v>119.53</v>
      </c>
      <c r="F1922" s="19">
        <f>IF(OR(E1922="",E1921=""),"",LN(E1922/E1921))</f>
        <v/>
      </c>
      <c r="G1922" s="33" t="n">
        <v>8.2767</v>
      </c>
      <c r="H1922" s="19">
        <f>IF(OR(G1922="",G1921=""),"",LN(G1922/G1921))</f>
        <v/>
      </c>
      <c r="I1922" s="32" t="n"/>
      <c r="J1922" s="32" t="n">
        <v>29.32</v>
      </c>
      <c r="K1922" s="32" t="n">
        <v>4.25</v>
      </c>
      <c r="L1922" s="32" t="n"/>
      <c r="M1922" s="32" t="n">
        <v>1193.6</v>
      </c>
      <c r="N1922" s="32" t="n">
        <v>4.8</v>
      </c>
      <c r="O1922" s="32" t="n"/>
    </row>
    <row r="1923">
      <c r="A1923" s="31" t="n">
        <v>37494</v>
      </c>
      <c r="B1923" s="32" t="n">
        <v>1205.3</v>
      </c>
      <c r="C1923" s="19">
        <f>IF(OR(B1923="",B1922=""),"",LN(B1923/B1922))</f>
        <v/>
      </c>
      <c r="D1923" s="16">
        <f>STDEV(C1904:C1923)*SQRT(252)</f>
        <v/>
      </c>
      <c r="E1923" s="32" t="n">
        <v>119.54</v>
      </c>
      <c r="F1923" s="19">
        <f>IF(OR(E1923="",E1922=""),"",LN(E1923/E1922))</f>
        <v/>
      </c>
      <c r="G1923" s="33" t="n">
        <v>8.2766</v>
      </c>
      <c r="H1923" s="19">
        <f>IF(OR(G1923="",G1922=""),"",LN(G1923/G1922))</f>
        <v/>
      </c>
      <c r="I1923" s="32" t="n"/>
      <c r="J1923" s="32" t="n">
        <v>29.89</v>
      </c>
      <c r="K1923" s="32" t="n">
        <v>4.22</v>
      </c>
      <c r="L1923" s="32" t="n"/>
      <c r="M1923" s="32" t="n">
        <v>1202.5</v>
      </c>
      <c r="N1923" s="32" t="n">
        <v>4.8</v>
      </c>
      <c r="O1923" s="32" t="n"/>
    </row>
    <row r="1924">
      <c r="A1924" s="31" t="n">
        <v>37495</v>
      </c>
      <c r="B1924" s="32" t="n">
        <v>1199.8</v>
      </c>
      <c r="C1924" s="19">
        <f>IF(OR(B1924="",B1923=""),"",LN(B1924/B1923))</f>
        <v/>
      </c>
      <c r="D1924" s="16">
        <f>STDEV(C1905:C1924)*SQRT(252)</f>
        <v/>
      </c>
      <c r="E1924" s="32" t="n">
        <v>118.31</v>
      </c>
      <c r="F1924" s="19">
        <f>IF(OR(E1924="",E1923=""),"",LN(E1924/E1923))</f>
        <v/>
      </c>
      <c r="G1924" s="33" t="n">
        <v>8.2767</v>
      </c>
      <c r="H1924" s="19">
        <f>IF(OR(G1924="",G1923=""),"",LN(G1924/G1923))</f>
        <v/>
      </c>
      <c r="I1924" s="32" t="n"/>
      <c r="J1924" s="32" t="n">
        <v>30.11</v>
      </c>
      <c r="K1924" s="32" t="n">
        <v>4.29</v>
      </c>
      <c r="L1924" s="32" t="n"/>
      <c r="M1924" s="32" t="n">
        <v>1201.1</v>
      </c>
      <c r="N1924" s="32" t="n">
        <v>4.8</v>
      </c>
      <c r="O1924" s="32" t="n"/>
    </row>
    <row r="1925">
      <c r="A1925" s="31" t="n">
        <v>37496</v>
      </c>
      <c r="B1925" s="32" t="n">
        <v>1200</v>
      </c>
      <c r="C1925" s="19">
        <f>IF(OR(B1925="",B1924=""),"",LN(B1925/B1924))</f>
        <v/>
      </c>
      <c r="D1925" s="16">
        <f>STDEV(C1906:C1925)*SQRT(252)</f>
        <v/>
      </c>
      <c r="E1925" s="32" t="n">
        <v>118.31</v>
      </c>
      <c r="F1925" s="19">
        <f>IF(OR(E1925="",E1924=""),"",LN(E1925/E1924))</f>
        <v/>
      </c>
      <c r="G1925" s="33" t="n">
        <v>8.2768</v>
      </c>
      <c r="H1925" s="19">
        <f>IF(OR(G1925="",G1924=""),"",LN(G1925/G1924))</f>
        <v/>
      </c>
      <c r="I1925" s="32" t="n"/>
      <c r="J1925" s="32" t="n">
        <v>33.32</v>
      </c>
      <c r="K1925" s="32" t="n">
        <v>4.22</v>
      </c>
      <c r="L1925" s="32" t="n"/>
      <c r="M1925" s="32" t="n">
        <v>1201.3</v>
      </c>
      <c r="N1925" s="32" t="n">
        <v>4.8</v>
      </c>
      <c r="O1925" s="32" t="n"/>
    </row>
    <row r="1926">
      <c r="A1926" s="31" t="n">
        <v>37497</v>
      </c>
      <c r="B1926" s="32" t="n">
        <v>1205</v>
      </c>
      <c r="C1926" s="19">
        <f>IF(OR(B1926="",B1925=""),"",LN(B1926/B1925))</f>
        <v/>
      </c>
      <c r="D1926" s="16">
        <f>STDEV(C1907:C1926)*SQRT(252)</f>
        <v/>
      </c>
      <c r="E1926" s="32" t="n">
        <v>118.34</v>
      </c>
      <c r="F1926" s="19">
        <f>IF(OR(E1926="",E1925=""),"",LN(E1926/E1925))</f>
        <v/>
      </c>
      <c r="G1926" s="33" t="n">
        <v>8.2767</v>
      </c>
      <c r="H1926" s="19">
        <f>IF(OR(G1926="",G1925=""),"",LN(G1926/G1925))</f>
        <v/>
      </c>
      <c r="I1926" s="32" t="n"/>
      <c r="J1926" s="32" t="n">
        <v>33.67</v>
      </c>
      <c r="K1926" s="32" t="n">
        <v>4.16</v>
      </c>
      <c r="L1926" s="32" t="n"/>
      <c r="M1926" s="32" t="n">
        <v>1197.7</v>
      </c>
      <c r="N1926" s="32" t="n">
        <v>4.8</v>
      </c>
      <c r="O1926" s="32" t="n"/>
    </row>
    <row r="1927">
      <c r="A1927" s="31" t="n">
        <v>37498</v>
      </c>
      <c r="B1927" s="32" t="n">
        <v>1201.9</v>
      </c>
      <c r="C1927" s="19">
        <f>IF(OR(B1927="",B1926=""),"",LN(B1927/B1926))</f>
        <v/>
      </c>
      <c r="D1927" s="16">
        <f>STDEV(C1908:C1927)*SQRT(252)</f>
        <v/>
      </c>
      <c r="E1927" s="32" t="n">
        <v>118.76</v>
      </c>
      <c r="F1927" s="19">
        <f>IF(OR(E1927="",E1926=""),"",LN(E1927/E1926))</f>
        <v/>
      </c>
      <c r="G1927" s="33" t="n">
        <v>8.2768</v>
      </c>
      <c r="H1927" s="19">
        <f>IF(OR(G1927="",G1926=""),"",LN(G1927/G1926))</f>
        <v/>
      </c>
      <c r="I1927" s="32" t="n"/>
      <c r="J1927" s="32" t="n">
        <v>32.64</v>
      </c>
      <c r="K1927" s="32" t="n">
        <v>4.14</v>
      </c>
      <c r="L1927" s="32" t="n"/>
      <c r="M1927" s="32" t="n">
        <v>1204.9</v>
      </c>
      <c r="N1927" s="32" t="n">
        <v>4.8</v>
      </c>
      <c r="O1927" s="32" t="n"/>
    </row>
    <row r="1928">
      <c r="A1928" s="31" t="n">
        <v>37502</v>
      </c>
      <c r="B1928" s="32" t="n">
        <v>1200.5</v>
      </c>
      <c r="C1928" s="19">
        <f>IF(OR(B1928="",B1927=""),"",LN(B1928/B1927))</f>
        <v/>
      </c>
      <c r="D1928" s="16">
        <f>STDEV(C1909:C1928)*SQRT(252)</f>
        <v/>
      </c>
      <c r="E1928" s="32" t="n">
        <v>117.12</v>
      </c>
      <c r="F1928" s="19">
        <f>IF(OR(E1928="",E1927=""),"",LN(E1928/E1927))</f>
        <v/>
      </c>
      <c r="G1928" s="33" t="n">
        <v>8.276999999999999</v>
      </c>
      <c r="H1928" s="19">
        <f>IF(OR(G1928="",G1927=""),"",LN(G1928/G1927))</f>
        <v/>
      </c>
      <c r="I1928" s="32" t="n"/>
      <c r="J1928" s="32" t="n">
        <v>39.97</v>
      </c>
      <c r="K1928" s="32" t="n">
        <v>3.98</v>
      </c>
      <c r="L1928" s="32" t="n"/>
      <c r="M1928" s="32" t="n">
        <v>1204.6</v>
      </c>
      <c r="N1928" s="32" t="n">
        <v>4.8</v>
      </c>
      <c r="O1928" s="32" t="n"/>
    </row>
    <row r="1929">
      <c r="A1929" s="31" t="n">
        <v>37503</v>
      </c>
      <c r="B1929" s="32" t="n">
        <v>1195.1</v>
      </c>
      <c r="C1929" s="19">
        <f>IF(OR(B1929="",B1928=""),"",LN(B1929/B1928))</f>
        <v/>
      </c>
      <c r="D1929" s="16">
        <f>STDEV(C1910:C1929)*SQRT(252)</f>
        <v/>
      </c>
      <c r="E1929" s="32" t="n">
        <v>118.01</v>
      </c>
      <c r="F1929" s="19">
        <f>IF(OR(E1929="",E1928=""),"",LN(E1929/E1928))</f>
        <v/>
      </c>
      <c r="G1929" s="33" t="n">
        <v>8.277100000000001</v>
      </c>
      <c r="H1929" s="19">
        <f>IF(OR(G1929="",G1928=""),"",LN(G1929/G1928))</f>
        <v/>
      </c>
      <c r="I1929" s="32" t="n"/>
      <c r="J1929" s="32" t="n">
        <v>37.44</v>
      </c>
      <c r="K1929" s="32" t="n">
        <v>3.96</v>
      </c>
      <c r="L1929" s="32" t="n"/>
      <c r="M1929" s="32" t="n">
        <v>1199.9</v>
      </c>
      <c r="N1929" s="32" t="n">
        <v>4.8</v>
      </c>
      <c r="O1929" s="32" t="n"/>
    </row>
    <row r="1930">
      <c r="A1930" s="31" t="n">
        <v>37504</v>
      </c>
      <c r="B1930" s="32" t="n">
        <v>1191.2</v>
      </c>
      <c r="C1930" s="19">
        <f>IF(OR(B1930="",B1929=""),"",LN(B1930/B1929))</f>
        <v/>
      </c>
      <c r="D1930" s="16">
        <f>STDEV(C1911:C1930)*SQRT(252)</f>
        <v/>
      </c>
      <c r="E1930" s="32" t="n">
        <v>118.34</v>
      </c>
      <c r="F1930" s="19">
        <f>IF(OR(E1930="",E1929=""),"",LN(E1930/E1929))</f>
        <v/>
      </c>
      <c r="G1930" s="33" t="n">
        <v>8.277200000000001</v>
      </c>
      <c r="H1930" s="19">
        <f>IF(OR(G1930="",G1929=""),"",LN(G1930/G1929))</f>
        <v/>
      </c>
      <c r="I1930" s="32" t="n"/>
      <c r="J1930" s="32" t="n">
        <v>38.86</v>
      </c>
      <c r="K1930" s="32" t="n">
        <v>3.91</v>
      </c>
      <c r="L1930" s="32" t="n"/>
      <c r="M1930" s="32" t="n">
        <v>1195.1</v>
      </c>
      <c r="N1930" s="32" t="n">
        <v>4.8</v>
      </c>
      <c r="O1930" s="32" t="n"/>
    </row>
    <row r="1931">
      <c r="A1931" s="31" t="n">
        <v>37505</v>
      </c>
      <c r="B1931" s="32" t="n">
        <v>1196.6</v>
      </c>
      <c r="C1931" s="19">
        <f>IF(OR(B1931="",B1930=""),"",LN(B1931/B1930))</f>
        <v/>
      </c>
      <c r="D1931" s="16">
        <f>STDEV(C1912:C1931)*SQRT(252)</f>
        <v/>
      </c>
      <c r="E1931" s="32" t="n">
        <v>118.48</v>
      </c>
      <c r="F1931" s="19">
        <f>IF(OR(E1931="",E1930=""),"",LN(E1931/E1930))</f>
        <v/>
      </c>
      <c r="G1931" s="33" t="n">
        <v>8.276999999999999</v>
      </c>
      <c r="H1931" s="19">
        <f>IF(OR(G1931="",G1930=""),"",LN(G1931/G1930))</f>
        <v/>
      </c>
      <c r="I1931" s="32" t="n"/>
      <c r="J1931" s="32" t="n">
        <v>36.33</v>
      </c>
      <c r="K1931" s="32" t="n">
        <v>4.05</v>
      </c>
      <c r="L1931" s="32" t="n"/>
      <c r="M1931" s="32" t="n">
        <v>1193.9</v>
      </c>
      <c r="N1931" s="32" t="n">
        <v>4.8</v>
      </c>
      <c r="O1931" s="32" t="n"/>
    </row>
    <row r="1932">
      <c r="A1932" s="31" t="n">
        <v>37508</v>
      </c>
      <c r="B1932" s="32" t="n">
        <v>1196.8</v>
      </c>
      <c r="C1932" s="19">
        <f>IF(OR(B1932="",B1931=""),"",LN(B1932/B1931))</f>
        <v/>
      </c>
      <c r="D1932" s="16">
        <f>STDEV(C1913:C1932)*SQRT(252)</f>
        <v/>
      </c>
      <c r="E1932" s="32" t="n">
        <v>118.85</v>
      </c>
      <c r="F1932" s="19">
        <f>IF(OR(E1932="",E1931=""),"",LN(E1932/E1931))</f>
        <v/>
      </c>
      <c r="G1932" s="33" t="n">
        <v>8.276999999999999</v>
      </c>
      <c r="H1932" s="19">
        <f>IF(OR(G1932="",G1931=""),"",LN(G1932/G1931))</f>
        <v/>
      </c>
      <c r="I1932" s="32" t="n"/>
      <c r="J1932" s="32" t="n">
        <v>36.45</v>
      </c>
      <c r="K1932" s="32" t="n">
        <v>4.05</v>
      </c>
      <c r="L1932" s="32" t="n"/>
      <c r="M1932" s="32" t="n">
        <v>1194.6</v>
      </c>
      <c r="N1932" s="32" t="n">
        <v>4.8</v>
      </c>
      <c r="O1932" s="32" t="n"/>
    </row>
    <row r="1933">
      <c r="A1933" s="31" t="n">
        <v>37509</v>
      </c>
      <c r="B1933" s="32" t="n">
        <v>1194.1</v>
      </c>
      <c r="C1933" s="19">
        <f>IF(OR(B1933="",B1932=""),"",LN(B1933/B1932))</f>
        <v/>
      </c>
      <c r="D1933" s="16">
        <f>STDEV(C1914:C1933)*SQRT(252)</f>
        <v/>
      </c>
      <c r="E1933" s="32" t="n">
        <v>119.78</v>
      </c>
      <c r="F1933" s="19">
        <f>IF(OR(E1933="",E1932=""),"",LN(E1933/E1932))</f>
        <v/>
      </c>
      <c r="G1933" s="33" t="n">
        <v>8.276999999999999</v>
      </c>
      <c r="H1933" s="19">
        <f>IF(OR(G1933="",G1932=""),"",LN(G1933/G1932))</f>
        <v/>
      </c>
      <c r="I1933" s="32" t="n"/>
      <c r="J1933" s="32" t="n">
        <v>35.08</v>
      </c>
      <c r="K1933" s="32" t="n">
        <v>4</v>
      </c>
      <c r="L1933" s="32" t="n"/>
      <c r="M1933" s="32" t="n">
        <v>1196</v>
      </c>
      <c r="N1933" s="32" t="n">
        <v>4.8</v>
      </c>
      <c r="O1933" s="32" t="n"/>
    </row>
    <row r="1934">
      <c r="A1934" s="31" t="n">
        <v>37510</v>
      </c>
      <c r="B1934" s="32" t="n">
        <v>1210</v>
      </c>
      <c r="C1934" s="19">
        <f>IF(OR(B1934="",B1933=""),"",LN(B1934/B1933))</f>
        <v/>
      </c>
      <c r="D1934" s="16">
        <f>STDEV(C1915:C1934)*SQRT(252)</f>
        <v/>
      </c>
      <c r="E1934" s="32" t="n">
        <v>120.64</v>
      </c>
      <c r="F1934" s="19">
        <f>IF(OR(E1934="",E1933=""),"",LN(E1934/E1933))</f>
        <v/>
      </c>
      <c r="G1934" s="33" t="n">
        <v>8.276999999999999</v>
      </c>
      <c r="H1934" s="19">
        <f>IF(OR(G1934="",G1933=""),"",LN(G1934/G1933))</f>
        <v/>
      </c>
      <c r="I1934" s="32" t="n"/>
      <c r="J1934" s="32" t="n">
        <v>34.81</v>
      </c>
      <c r="K1934" s="32" t="n">
        <v>4.07</v>
      </c>
      <c r="L1934" s="32" t="n"/>
      <c r="M1934" s="32" t="n">
        <v>1198.7</v>
      </c>
      <c r="N1934" s="32" t="n">
        <v>4.8</v>
      </c>
      <c r="O1934" s="32" t="n"/>
    </row>
    <row r="1935">
      <c r="A1935" s="31" t="n">
        <v>37511</v>
      </c>
      <c r="B1935" s="32" t="n">
        <v>1201</v>
      </c>
      <c r="C1935" s="19">
        <f>IF(OR(B1935="",B1934=""),"",LN(B1935/B1934))</f>
        <v/>
      </c>
      <c r="D1935" s="16">
        <f>STDEV(C1916:C1935)*SQRT(252)</f>
        <v/>
      </c>
      <c r="E1935" s="32" t="n">
        <v>120.68</v>
      </c>
      <c r="F1935" s="19">
        <f>IF(OR(E1935="",E1934=""),"",LN(E1935/E1934))</f>
        <v/>
      </c>
      <c r="G1935" s="33" t="n">
        <v>8.2768</v>
      </c>
      <c r="H1935" s="19">
        <f>IF(OR(G1935="",G1934=""),"",LN(G1935/G1934))</f>
        <v/>
      </c>
      <c r="I1935" s="32" t="n"/>
      <c r="J1935" s="32" t="n">
        <v>37.5</v>
      </c>
      <c r="K1935" s="32" t="n">
        <v>3.98</v>
      </c>
      <c r="L1935" s="32" t="n"/>
      <c r="M1935" s="32" t="n">
        <v>1202.8</v>
      </c>
      <c r="N1935" s="32" t="n">
        <v>4.8</v>
      </c>
      <c r="O1935" s="32" t="n"/>
    </row>
    <row r="1936">
      <c r="A1936" s="31" t="n">
        <v>37512</v>
      </c>
      <c r="B1936" s="32" t="n">
        <v>1203.7</v>
      </c>
      <c r="C1936" s="19">
        <f>IF(OR(B1936="",B1935=""),"",LN(B1936/B1935))</f>
        <v/>
      </c>
      <c r="D1936" s="16">
        <f>STDEV(C1917:C1936)*SQRT(252)</f>
        <v/>
      </c>
      <c r="E1936" s="32" t="n">
        <v>121.5</v>
      </c>
      <c r="F1936" s="19">
        <f>IF(OR(E1936="",E1935=""),"",LN(E1936/E1935))</f>
        <v/>
      </c>
      <c r="G1936" s="33" t="n">
        <v>8.2768</v>
      </c>
      <c r="H1936" s="19">
        <f>IF(OR(G1936="",G1935=""),"",LN(G1936/G1935))</f>
        <v/>
      </c>
      <c r="I1936" s="32" t="n"/>
      <c r="J1936" s="32" t="n">
        <v>35.82</v>
      </c>
      <c r="K1936" s="32" t="n">
        <v>3.92</v>
      </c>
      <c r="L1936" s="32" t="n"/>
      <c r="M1936" s="32" t="n">
        <v>1202.9</v>
      </c>
      <c r="N1936" s="32" t="n">
        <v>4.8</v>
      </c>
      <c r="O1936" s="32" t="n"/>
    </row>
    <row r="1937">
      <c r="A1937" s="31" t="n">
        <v>37515</v>
      </c>
      <c r="B1937" s="32" t="n">
        <v>1220</v>
      </c>
      <c r="C1937" s="19">
        <f>IF(OR(B1937="",B1936=""),"",LN(B1937/B1936))</f>
        <v/>
      </c>
      <c r="D1937" s="16">
        <f>STDEV(C1918:C1937)*SQRT(252)</f>
        <v/>
      </c>
      <c r="E1937" s="32" t="n">
        <v>122.17</v>
      </c>
      <c r="F1937" s="19">
        <f>IF(OR(E1937="",E1936=""),"",LN(E1937/E1936))</f>
        <v/>
      </c>
      <c r="G1937" s="33" t="n">
        <v>8.2768</v>
      </c>
      <c r="H1937" s="19">
        <f>IF(OR(G1937="",G1936=""),"",LN(G1937/G1936))</f>
        <v/>
      </c>
      <c r="I1937" s="32" t="n"/>
      <c r="J1937" s="32" t="n">
        <v>36.74</v>
      </c>
      <c r="K1937" s="32" t="n">
        <v>3.9</v>
      </c>
      <c r="L1937" s="32" t="n"/>
      <c r="M1937" s="32" t="n">
        <v>1201.4</v>
      </c>
      <c r="N1937" s="32" t="n">
        <v>4.8</v>
      </c>
      <c r="O1937" s="32" t="n"/>
    </row>
    <row r="1938">
      <c r="A1938" s="31" t="n">
        <v>37516</v>
      </c>
      <c r="B1938" s="32" t="n">
        <v>1218.6</v>
      </c>
      <c r="C1938" s="19">
        <f>IF(OR(B1938="",B1937=""),"",LN(B1938/B1937))</f>
        <v/>
      </c>
      <c r="D1938" s="16">
        <f>STDEV(C1919:C1938)*SQRT(252)</f>
        <v/>
      </c>
      <c r="E1938" s="32" t="n">
        <v>122.64</v>
      </c>
      <c r="F1938" s="19">
        <f>IF(OR(E1938="",E1937=""),"",LN(E1938/E1937))</f>
        <v/>
      </c>
      <c r="G1938" s="33" t="n">
        <v>8.276899999999999</v>
      </c>
      <c r="H1938" s="19">
        <f>IF(OR(G1938="",G1937=""),"",LN(G1938/G1937))</f>
        <v/>
      </c>
      <c r="I1938" s="32" t="n"/>
      <c r="J1938" s="32" t="n">
        <v>38.01</v>
      </c>
      <c r="K1938" s="32" t="n">
        <v>3.87</v>
      </c>
      <c r="L1938" s="32" t="n"/>
      <c r="M1938" s="32" t="n">
        <v>1217.3</v>
      </c>
      <c r="N1938" s="32" t="n">
        <v>4.82</v>
      </c>
      <c r="O1938" s="32" t="n"/>
    </row>
    <row r="1939">
      <c r="A1939" s="31" t="n">
        <v>37517</v>
      </c>
      <c r="B1939" s="32" t="n">
        <v>1213</v>
      </c>
      <c r="C1939" s="19">
        <f>IF(OR(B1939="",B1938=""),"",LN(B1939/B1938))</f>
        <v/>
      </c>
      <c r="D1939" s="16">
        <f>STDEV(C1920:C1939)*SQRT(252)</f>
        <v/>
      </c>
      <c r="E1939" s="32" t="n">
        <v>121.49</v>
      </c>
      <c r="F1939" s="19">
        <f>IF(OR(E1939="",E1938=""),"",LN(E1939/E1938))</f>
        <v/>
      </c>
      <c r="G1939" s="33" t="n">
        <v>8.276999999999999</v>
      </c>
      <c r="H1939" s="19">
        <f>IF(OR(G1939="",G1938=""),"",LN(G1939/G1938))</f>
        <v/>
      </c>
      <c r="I1939" s="32" t="n"/>
      <c r="J1939" s="32" t="n">
        <v>37.52</v>
      </c>
      <c r="K1939" s="32" t="n">
        <v>3.86</v>
      </c>
      <c r="L1939" s="32" t="n"/>
      <c r="M1939" s="32" t="n">
        <v>1219</v>
      </c>
      <c r="N1939" s="32" t="n">
        <v>4.82</v>
      </c>
      <c r="O1939" s="32" t="n"/>
    </row>
    <row r="1940">
      <c r="A1940" s="31" t="n">
        <v>37518</v>
      </c>
      <c r="B1940" s="32" t="n">
        <v>1210</v>
      </c>
      <c r="C1940" s="19">
        <f>IF(OR(B1940="",B1939=""),"",LN(B1940/B1939))</f>
        <v/>
      </c>
      <c r="D1940" s="16">
        <f>STDEV(C1921:C1940)*SQRT(252)</f>
        <v/>
      </c>
      <c r="E1940" s="32" t="n">
        <v>121.48</v>
      </c>
      <c r="F1940" s="19">
        <f>IF(OR(E1940="",E1939=""),"",LN(E1940/E1939))</f>
        <v/>
      </c>
      <c r="G1940" s="33" t="n">
        <v>8.276999999999999</v>
      </c>
      <c r="H1940" s="19">
        <f>IF(OR(G1940="",G1939=""),"",LN(G1940/G1939))</f>
        <v/>
      </c>
      <c r="I1940" s="32" t="n"/>
      <c r="J1940" s="32" t="n">
        <v>40.65</v>
      </c>
      <c r="K1940" s="32" t="n">
        <v>3.79</v>
      </c>
      <c r="L1940" s="32" t="n"/>
      <c r="M1940" s="32" t="n">
        <v>1212.8</v>
      </c>
      <c r="N1940" s="32" t="n">
        <v>4.82</v>
      </c>
      <c r="O1940" s="32" t="n"/>
    </row>
    <row r="1941">
      <c r="A1941" s="31" t="n">
        <v>37519</v>
      </c>
      <c r="B1941" s="32" t="n">
        <v>1210</v>
      </c>
      <c r="C1941" s="19">
        <f>IF(OR(B1941="",B1940=""),"",LN(B1941/B1940))</f>
        <v/>
      </c>
      <c r="D1941" s="16">
        <f>STDEV(C1922:C1941)*SQRT(252)</f>
        <v/>
      </c>
      <c r="E1941" s="32" t="n">
        <v>123.16</v>
      </c>
      <c r="F1941" s="19">
        <f>IF(OR(E1941="",E1940=""),"",LN(E1941/E1940))</f>
        <v/>
      </c>
      <c r="G1941" s="33" t="n">
        <v>8.276899999999999</v>
      </c>
      <c r="H1941" s="19">
        <f>IF(OR(G1941="",G1940=""),"",LN(G1941/G1940))</f>
        <v/>
      </c>
      <c r="I1941" s="32" t="n"/>
      <c r="J1941" s="32" t="n">
        <v>38.98</v>
      </c>
      <c r="K1941" s="32" t="n">
        <v>3.79</v>
      </c>
      <c r="L1941" s="32" t="n"/>
      <c r="M1941" s="32" t="n"/>
      <c r="N1941" s="32" t="n"/>
      <c r="O1941" s="32" t="n"/>
    </row>
    <row r="1942">
      <c r="A1942" s="31" t="n">
        <v>37522</v>
      </c>
      <c r="B1942" s="32" t="n">
        <v>1220.3</v>
      </c>
      <c r="C1942" s="19">
        <f>IF(OR(B1942="",B1941=""),"",LN(B1942/B1941))</f>
        <v/>
      </c>
      <c r="D1942" s="16">
        <f>STDEV(C1923:C1942)*SQRT(252)</f>
        <v/>
      </c>
      <c r="E1942" s="32" t="n">
        <v>123.93</v>
      </c>
      <c r="F1942" s="19">
        <f>IF(OR(E1942="",E1941=""),"",LN(E1942/E1941))</f>
        <v/>
      </c>
      <c r="G1942" s="33" t="n">
        <v>8.277100000000001</v>
      </c>
      <c r="H1942" s="19">
        <f>IF(OR(G1942="",G1941=""),"",LN(G1942/G1941))</f>
        <v/>
      </c>
      <c r="I1942" s="32" t="n"/>
      <c r="J1942" s="32" t="n">
        <v>39.68</v>
      </c>
      <c r="K1942" s="32" t="n">
        <v>3.7</v>
      </c>
      <c r="L1942" s="32" t="n"/>
      <c r="M1942" s="32" t="n">
        <v>1210.7</v>
      </c>
      <c r="N1942" s="32" t="n">
        <v>4.82</v>
      </c>
      <c r="O1942" s="32" t="n"/>
    </row>
    <row r="1943">
      <c r="A1943" s="31" t="n">
        <v>37523</v>
      </c>
      <c r="B1943" s="32" t="n">
        <v>1232</v>
      </c>
      <c r="C1943" s="19">
        <f>IF(OR(B1943="",B1942=""),"",LN(B1943/B1942))</f>
        <v/>
      </c>
      <c r="D1943" s="16">
        <f>STDEV(C1924:C1943)*SQRT(252)</f>
        <v/>
      </c>
      <c r="E1943" s="32" t="n">
        <v>123.38</v>
      </c>
      <c r="F1943" s="19">
        <f>IF(OR(E1943="",E1942=""),"",LN(E1943/E1942))</f>
        <v/>
      </c>
      <c r="G1943" s="33" t="n">
        <v>8.277100000000001</v>
      </c>
      <c r="H1943" s="19">
        <f>IF(OR(G1943="",G1942=""),"",LN(G1943/G1942))</f>
        <v/>
      </c>
      <c r="I1943" s="32" t="n"/>
      <c r="J1943" s="32" t="n">
        <v>40.52</v>
      </c>
      <c r="K1943" s="32" t="n">
        <v>3.69</v>
      </c>
      <c r="L1943" s="32" t="n"/>
      <c r="M1943" s="32" t="n">
        <v>1221.3</v>
      </c>
      <c r="N1943" s="32" t="n">
        <v>4.82</v>
      </c>
      <c r="O1943" s="32" t="n"/>
    </row>
    <row r="1944">
      <c r="A1944" s="31" t="n">
        <v>37524</v>
      </c>
      <c r="B1944" s="32" t="n">
        <v>1235</v>
      </c>
      <c r="C1944" s="19">
        <f>IF(OR(B1944="",B1943=""),"",LN(B1944/B1943))</f>
        <v/>
      </c>
      <c r="D1944" s="16">
        <f>STDEV(C1925:C1944)*SQRT(252)</f>
        <v/>
      </c>
      <c r="E1944" s="32" t="n">
        <v>122.72</v>
      </c>
      <c r="F1944" s="19">
        <f>IF(OR(E1944="",E1943=""),"",LN(E1944/E1943))</f>
        <v/>
      </c>
      <c r="G1944" s="33" t="n">
        <v>8.276899999999999</v>
      </c>
      <c r="H1944" s="19">
        <f>IF(OR(G1944="",G1943=""),"",LN(G1944/G1943))</f>
        <v/>
      </c>
      <c r="I1944" s="32" t="n"/>
      <c r="J1944" s="32" t="n">
        <v>37.33</v>
      </c>
      <c r="K1944" s="32" t="n">
        <v>3.77</v>
      </c>
      <c r="L1944" s="32" t="n"/>
      <c r="M1944" s="32" t="n">
        <v>1225.8</v>
      </c>
      <c r="N1944" s="32" t="n">
        <v>4.82</v>
      </c>
      <c r="O1944" s="32" t="n"/>
    </row>
    <row r="1945">
      <c r="A1945" s="31" t="n">
        <v>37525</v>
      </c>
      <c r="B1945" s="32" t="n">
        <v>1228.6</v>
      </c>
      <c r="C1945" s="19">
        <f>IF(OR(B1945="",B1944=""),"",LN(B1945/B1944))</f>
        <v/>
      </c>
      <c r="D1945" s="16">
        <f>STDEV(C1926:C1945)*SQRT(252)</f>
        <v/>
      </c>
      <c r="E1945" s="32" t="n">
        <v>122.59</v>
      </c>
      <c r="F1945" s="19">
        <f>IF(OR(E1945="",E1944=""),"",LN(E1945/E1944))</f>
        <v/>
      </c>
      <c r="G1945" s="33" t="n">
        <v>8.277200000000001</v>
      </c>
      <c r="H1945" s="19">
        <f>IF(OR(G1945="",G1944=""),"",LN(G1945/G1944))</f>
        <v/>
      </c>
      <c r="I1945" s="32" t="n"/>
      <c r="J1945" s="32" t="n">
        <v>34.6</v>
      </c>
      <c r="K1945" s="32" t="n">
        <v>3.79</v>
      </c>
      <c r="L1945" s="32" t="n"/>
      <c r="M1945" s="32" t="n">
        <v>1224</v>
      </c>
      <c r="N1945" s="32" t="n">
        <v>4.82</v>
      </c>
      <c r="O1945" s="32" t="n"/>
    </row>
    <row r="1946">
      <c r="A1946" s="31" t="n">
        <v>37526</v>
      </c>
      <c r="B1946" s="32" t="n">
        <v>1227.9</v>
      </c>
      <c r="C1946" s="19">
        <f>IF(OR(B1946="",B1945=""),"",LN(B1946/B1945))</f>
        <v/>
      </c>
      <c r="D1946" s="16">
        <f>STDEV(C1927:C1946)*SQRT(252)</f>
        <v/>
      </c>
      <c r="E1946" s="32" t="n">
        <v>122.86</v>
      </c>
      <c r="F1946" s="19">
        <f>IF(OR(E1946="",E1945=""),"",LN(E1946/E1945))</f>
        <v/>
      </c>
      <c r="G1946" s="33" t="n">
        <v>8.2773</v>
      </c>
      <c r="H1946" s="19">
        <f>IF(OR(G1946="",G1945=""),"",LN(G1946/G1945))</f>
        <v/>
      </c>
      <c r="I1946" s="32" t="n"/>
      <c r="J1946" s="32" t="n">
        <v>36.97</v>
      </c>
      <c r="K1946" s="32" t="n">
        <v>3.69</v>
      </c>
      <c r="L1946" s="32" t="n"/>
      <c r="M1946" s="32" t="n">
        <v>1227.3</v>
      </c>
      <c r="N1946" s="32" t="n">
        <v>4.84</v>
      </c>
      <c r="O1946" s="32" t="n"/>
    </row>
    <row r="1947">
      <c r="A1947" s="31" t="n">
        <v>37529</v>
      </c>
      <c r="B1947" s="32" t="n">
        <v>1227.7</v>
      </c>
      <c r="C1947" s="19">
        <f>IF(OR(B1947="",B1946=""),"",LN(B1947/B1946))</f>
        <v/>
      </c>
      <c r="D1947" s="16">
        <f>STDEV(C1928:C1947)*SQRT(252)</f>
        <v/>
      </c>
      <c r="E1947" s="32" t="n">
        <v>121.74</v>
      </c>
      <c r="F1947" s="19">
        <f>IF(OR(E1947="",E1946=""),"",LN(E1947/E1946))</f>
        <v/>
      </c>
      <c r="G1947" s="33" t="n">
        <v>8.2774</v>
      </c>
      <c r="H1947" s="19">
        <f>IF(OR(G1947="",G1946=""),"",LN(G1947/G1946))</f>
        <v/>
      </c>
      <c r="I1947" s="32" t="n"/>
      <c r="J1947" s="32" t="n">
        <v>39.69</v>
      </c>
      <c r="K1947" s="32" t="n">
        <v>3.63</v>
      </c>
      <c r="L1947" s="32" t="n"/>
      <c r="M1947" s="32" t="n">
        <v>1225.5</v>
      </c>
      <c r="N1947" s="32" t="n">
        <v>4.86</v>
      </c>
      <c r="O1947" s="32" t="n"/>
    </row>
    <row r="1948">
      <c r="A1948" s="31" t="n">
        <v>37530</v>
      </c>
      <c r="B1948" s="32" t="n">
        <v>1227.5</v>
      </c>
      <c r="C1948" s="19">
        <f>IF(OR(B1948="",B1947=""),"",LN(B1948/B1947))</f>
        <v/>
      </c>
      <c r="D1948" s="16">
        <f>STDEV(C1929:C1948)*SQRT(252)</f>
        <v/>
      </c>
      <c r="E1948" s="32" t="n">
        <v>122.73</v>
      </c>
      <c r="F1948" s="19">
        <f>IF(OR(E1948="",E1947=""),"",LN(E1948/E1947))</f>
        <v/>
      </c>
      <c r="G1948" s="33" t="n">
        <v>8.2774</v>
      </c>
      <c r="H1948" s="19">
        <f>IF(OR(G1948="",G1947=""),"",LN(G1948/G1947))</f>
        <v/>
      </c>
      <c r="I1948" s="32" t="n"/>
      <c r="J1948" s="32" t="n">
        <v>34.12</v>
      </c>
      <c r="K1948" s="32" t="n">
        <v>3.72</v>
      </c>
      <c r="L1948" s="32" t="n"/>
      <c r="M1948" s="32" t="n">
        <v>1229.4</v>
      </c>
      <c r="N1948" s="32" t="n">
        <v>4.86</v>
      </c>
      <c r="O1948" s="32" t="n"/>
    </row>
    <row r="1949">
      <c r="A1949" s="31" t="n">
        <v>37531</v>
      </c>
      <c r="B1949" s="32" t="n">
        <v>1230.4</v>
      </c>
      <c r="C1949" s="19">
        <f>IF(OR(B1949="",B1948=""),"",LN(B1949/B1948))</f>
        <v/>
      </c>
      <c r="D1949" s="16">
        <f>STDEV(C1930:C1949)*SQRT(252)</f>
        <v/>
      </c>
      <c r="E1949" s="32" t="n">
        <v>123.21</v>
      </c>
      <c r="F1949" s="19">
        <f>IF(OR(E1949="",E1948=""),"",LN(E1949/E1948))</f>
        <v/>
      </c>
      <c r="G1949" s="33" t="n">
        <v>8.2774</v>
      </c>
      <c r="H1949" s="19">
        <f>IF(OR(G1949="",G1948=""),"",LN(G1949/G1948))</f>
        <v/>
      </c>
      <c r="I1949" s="32" t="n"/>
      <c r="J1949" s="32" t="n">
        <v>36.83</v>
      </c>
      <c r="K1949" s="32" t="n">
        <v>3.71</v>
      </c>
      <c r="L1949" s="32" t="n"/>
      <c r="M1949" s="32" t="n">
        <v>1228.6</v>
      </c>
      <c r="N1949" s="32" t="n">
        <v>4.86</v>
      </c>
      <c r="O1949" s="32" t="n"/>
    </row>
    <row r="1950">
      <c r="A1950" s="31" t="n">
        <v>37532</v>
      </c>
      <c r="B1950" s="32" t="n">
        <v>1230.4</v>
      </c>
      <c r="C1950" s="19">
        <f>IF(OR(B1950="",B1949=""),"",LN(B1950/B1949))</f>
        <v/>
      </c>
      <c r="D1950" s="16">
        <f>STDEV(C1931:C1950)*SQRT(252)</f>
        <v/>
      </c>
      <c r="E1950" s="32" t="n">
        <v>123.04</v>
      </c>
      <c r="F1950" s="19">
        <f>IF(OR(E1950="",E1949=""),"",LN(E1950/E1949))</f>
        <v/>
      </c>
      <c r="G1950" s="33" t="n">
        <v>8.2774</v>
      </c>
      <c r="H1950" s="19">
        <f>IF(OR(G1950="",G1949=""),"",LN(G1950/G1949))</f>
        <v/>
      </c>
      <c r="I1950" s="32" t="n"/>
      <c r="J1950" s="32" t="n">
        <v>37.31</v>
      </c>
      <c r="K1950" s="32" t="n">
        <v>3.7</v>
      </c>
      <c r="L1950" s="32" t="n"/>
      <c r="M1950" s="32" t="n"/>
      <c r="N1950" s="32" t="n"/>
      <c r="O1950" s="32" t="n"/>
    </row>
    <row r="1951">
      <c r="A1951" s="31" t="n">
        <v>37533</v>
      </c>
      <c r="B1951" s="32" t="n">
        <v>1232.4</v>
      </c>
      <c r="C1951" s="19">
        <f>IF(OR(B1951="",B1950=""),"",LN(B1951/B1950))</f>
        <v/>
      </c>
      <c r="D1951" s="16">
        <f>STDEV(C1932:C1951)*SQRT(252)</f>
        <v/>
      </c>
      <c r="E1951" s="32" t="n">
        <v>123.02</v>
      </c>
      <c r="F1951" s="19">
        <f>IF(OR(E1951="",E1950=""),"",LN(E1951/E1950))</f>
        <v/>
      </c>
      <c r="G1951" s="33" t="n">
        <v>8.2774</v>
      </c>
      <c r="H1951" s="19">
        <f>IF(OR(G1951="",G1950=""),"",LN(G1951/G1950))</f>
        <v/>
      </c>
      <c r="I1951" s="32" t="n"/>
      <c r="J1951" s="32" t="n">
        <v>39.46</v>
      </c>
      <c r="K1951" s="32" t="n">
        <v>3.69</v>
      </c>
      <c r="L1951" s="32" t="n"/>
      <c r="M1951" s="32" t="n">
        <v>1230.5</v>
      </c>
      <c r="N1951" s="32" t="n">
        <v>4.87</v>
      </c>
      <c r="O1951" s="32" t="n"/>
    </row>
    <row r="1952">
      <c r="A1952" s="31" t="n">
        <v>37536</v>
      </c>
      <c r="B1952" s="32" t="n">
        <v>1240.7</v>
      </c>
      <c r="C1952" s="19">
        <f>IF(OR(B1952="",B1951=""),"",LN(B1952/B1951))</f>
        <v/>
      </c>
      <c r="D1952" s="16">
        <f>STDEV(C1933:C1952)*SQRT(252)</f>
        <v/>
      </c>
      <c r="E1952" s="32" t="n">
        <v>124.44</v>
      </c>
      <c r="F1952" s="19">
        <f>IF(OR(E1952="",E1951=""),"",LN(E1952/E1951))</f>
        <v/>
      </c>
      <c r="G1952" s="33" t="n">
        <v>8.2774</v>
      </c>
      <c r="H1952" s="19">
        <f>IF(OR(G1952="",G1951=""),"",LN(G1952/G1951))</f>
        <v/>
      </c>
      <c r="I1952" s="32" t="n"/>
      <c r="J1952" s="32" t="n">
        <v>42.64</v>
      </c>
      <c r="K1952" s="32" t="n">
        <v>3.64</v>
      </c>
      <c r="L1952" s="32" t="n"/>
      <c r="M1952" s="32" t="n">
        <v>1231.2</v>
      </c>
      <c r="N1952" s="32" t="n">
        <v>4.87</v>
      </c>
      <c r="O1952" s="32" t="n"/>
    </row>
    <row r="1953">
      <c r="A1953" s="31" t="n">
        <v>37537</v>
      </c>
      <c r="B1953" s="32" t="n">
        <v>1254</v>
      </c>
      <c r="C1953" s="19">
        <f>IF(OR(B1953="",B1952=""),"",LN(B1953/B1952))</f>
        <v/>
      </c>
      <c r="D1953" s="16">
        <f>STDEV(C1934:C1953)*SQRT(252)</f>
        <v/>
      </c>
      <c r="E1953" s="32" t="n">
        <v>124.26</v>
      </c>
      <c r="F1953" s="19">
        <f>IF(OR(E1953="",E1952=""),"",LN(E1953/E1952))</f>
        <v/>
      </c>
      <c r="G1953" s="33" t="n">
        <v>8.2774</v>
      </c>
      <c r="H1953" s="19">
        <f>IF(OR(G1953="",G1952=""),"",LN(G1953/G1952))</f>
        <v/>
      </c>
      <c r="I1953" s="32" t="n"/>
      <c r="J1953" s="32" t="n">
        <v>41.02</v>
      </c>
      <c r="K1953" s="32" t="n">
        <v>3.65</v>
      </c>
      <c r="L1953" s="32" t="n"/>
      <c r="M1953" s="32" t="n">
        <v>1237.4</v>
      </c>
      <c r="N1953" s="32" t="n">
        <v>4.87</v>
      </c>
      <c r="O1953" s="32" t="n"/>
    </row>
    <row r="1954">
      <c r="A1954" s="31" t="n">
        <v>37538</v>
      </c>
      <c r="B1954" s="32" t="n">
        <v>1246.5</v>
      </c>
      <c r="C1954" s="19">
        <f>IF(OR(B1954="",B1953=""),"",LN(B1954/B1953))</f>
        <v/>
      </c>
      <c r="D1954" s="16">
        <f>STDEV(C1935:C1954)*SQRT(252)</f>
        <v/>
      </c>
      <c r="E1954" s="32" t="n">
        <v>123.55</v>
      </c>
      <c r="F1954" s="19">
        <f>IF(OR(E1954="",E1953=""),"",LN(E1954/E1953))</f>
        <v/>
      </c>
      <c r="G1954" s="33" t="n">
        <v>8.277200000000001</v>
      </c>
      <c r="H1954" s="19">
        <f>IF(OR(G1954="",G1953=""),"",LN(G1954/G1953))</f>
        <v/>
      </c>
      <c r="I1954" s="32" t="n"/>
      <c r="J1954" s="32" t="n">
        <v>42.13</v>
      </c>
      <c r="K1954" s="32" t="n">
        <v>3.61</v>
      </c>
      <c r="L1954" s="32" t="n"/>
      <c r="M1954" s="32" t="n">
        <v>1243.4</v>
      </c>
      <c r="N1954" s="32" t="n">
        <v>4.87</v>
      </c>
      <c r="O1954" s="32" t="n"/>
    </row>
    <row r="1955">
      <c r="A1955" s="31" t="n">
        <v>37539</v>
      </c>
      <c r="B1955" s="32" t="n">
        <v>1257.8</v>
      </c>
      <c r="C1955" s="19">
        <f>IF(OR(B1955="",B1954=""),"",LN(B1955/B1954))</f>
        <v/>
      </c>
      <c r="D1955" s="16">
        <f>STDEV(C1936:C1955)*SQRT(252)</f>
        <v/>
      </c>
      <c r="E1955" s="32" t="n">
        <v>123.64</v>
      </c>
      <c r="F1955" s="19">
        <f>IF(OR(E1955="",E1954=""),"",LN(E1955/E1954))</f>
        <v/>
      </c>
      <c r="G1955" s="33" t="n">
        <v>8.277100000000001</v>
      </c>
      <c r="H1955" s="19">
        <f>IF(OR(G1955="",G1954=""),"",LN(G1955/G1954))</f>
        <v/>
      </c>
      <c r="I1955" s="32" t="n"/>
      <c r="J1955" s="32" t="n">
        <v>37.55</v>
      </c>
      <c r="K1955" s="32" t="n">
        <v>3.68</v>
      </c>
      <c r="L1955" s="32" t="n"/>
      <c r="M1955" s="32" t="n">
        <v>1245.1</v>
      </c>
      <c r="N1955" s="32" t="n">
        <v>4.87</v>
      </c>
      <c r="O1955" s="32" t="n"/>
    </row>
    <row r="1956">
      <c r="A1956" s="31" t="n">
        <v>37540</v>
      </c>
      <c r="B1956" s="32" t="n">
        <v>1260.3</v>
      </c>
      <c r="C1956" s="19">
        <f>IF(OR(B1956="",B1955=""),"",LN(B1956/B1955))</f>
        <v/>
      </c>
      <c r="D1956" s="16">
        <f>STDEV(C1937:C1956)*SQRT(252)</f>
        <v/>
      </c>
      <c r="E1956" s="32" t="n">
        <v>124.04</v>
      </c>
      <c r="F1956" s="19">
        <f>IF(OR(E1956="",E1955=""),"",LN(E1956/E1955))</f>
        <v/>
      </c>
      <c r="G1956" s="33" t="n">
        <v>8.276999999999999</v>
      </c>
      <c r="H1956" s="19">
        <f>IF(OR(G1956="",G1955=""),"",LN(G1956/G1955))</f>
        <v/>
      </c>
      <c r="I1956" s="32" t="n"/>
      <c r="J1956" s="32" t="n">
        <v>35.7</v>
      </c>
      <c r="K1956" s="32" t="n">
        <v>3.83</v>
      </c>
      <c r="L1956" s="32" t="n"/>
      <c r="M1956" s="32" t="n">
        <v>1253.3</v>
      </c>
      <c r="N1956" s="32" t="n">
        <v>4.89</v>
      </c>
      <c r="O1956" s="32" t="n"/>
    </row>
    <row r="1957">
      <c r="A1957" s="31" t="n">
        <v>37544</v>
      </c>
      <c r="B1957" s="32" t="n">
        <v>1260</v>
      </c>
      <c r="C1957" s="19">
        <f>IF(OR(B1957="",B1956=""),"",LN(B1957/B1956))</f>
        <v/>
      </c>
      <c r="D1957" s="16">
        <f>STDEV(C1938:C1957)*SQRT(252)</f>
        <v/>
      </c>
      <c r="E1957" s="32" t="n">
        <v>124.66</v>
      </c>
      <c r="F1957" s="19">
        <f>IF(OR(E1957="",E1956=""),"",LN(E1957/E1956))</f>
        <v/>
      </c>
      <c r="G1957" s="33" t="n">
        <v>8.2768</v>
      </c>
      <c r="H1957" s="19">
        <f>IF(OR(G1957="",G1956=""),"",LN(G1957/G1956))</f>
        <v/>
      </c>
      <c r="I1957" s="32" t="n"/>
      <c r="J1957" s="32" t="n">
        <v>34.02</v>
      </c>
      <c r="K1957" s="32" t="n">
        <v>4.07</v>
      </c>
      <c r="L1957" s="32" t="n"/>
      <c r="M1957" s="32" t="n">
        <v>1259.9</v>
      </c>
      <c r="N1957" s="32" t="n">
        <v>4.91</v>
      </c>
      <c r="O1957" s="32" t="n"/>
    </row>
    <row r="1958">
      <c r="A1958" s="31" t="n">
        <v>37545</v>
      </c>
      <c r="B1958" s="32" t="n">
        <v>1246.9</v>
      </c>
      <c r="C1958" s="19">
        <f>IF(OR(B1958="",B1957=""),"",LN(B1958/B1957))</f>
        <v/>
      </c>
      <c r="D1958" s="16">
        <f>STDEV(C1939:C1958)*SQRT(252)</f>
        <v/>
      </c>
      <c r="E1958" s="32" t="n">
        <v>124.3</v>
      </c>
      <c r="F1958" s="19">
        <f>IF(OR(E1958="",E1957=""),"",LN(E1958/E1957))</f>
        <v/>
      </c>
      <c r="G1958" s="33" t="n">
        <v>8.2768</v>
      </c>
      <c r="H1958" s="19">
        <f>IF(OR(G1958="",G1957=""),"",LN(G1958/G1957))</f>
        <v/>
      </c>
      <c r="I1958" s="32" t="n"/>
      <c r="J1958" s="32" t="n">
        <v>36</v>
      </c>
      <c r="K1958" s="32" t="n">
        <v>4.06</v>
      </c>
      <c r="L1958" s="32" t="n"/>
      <c r="M1958" s="32" t="n">
        <v>1262.8</v>
      </c>
      <c r="N1958" s="32" t="n">
        <v>4.92</v>
      </c>
      <c r="O1958" s="32" t="n"/>
    </row>
    <row r="1959">
      <c r="A1959" s="31" t="n">
        <v>37546</v>
      </c>
      <c r="B1959" s="32" t="n">
        <v>1249</v>
      </c>
      <c r="C1959" s="19">
        <f>IF(OR(B1959="",B1958=""),"",LN(B1959/B1958))</f>
        <v/>
      </c>
      <c r="D1959" s="16">
        <f>STDEV(C1940:C1959)*SQRT(252)</f>
        <v/>
      </c>
      <c r="E1959" s="32" t="n">
        <v>124.8</v>
      </c>
      <c r="F1959" s="19">
        <f>IF(OR(E1959="",E1958=""),"",LN(E1959/E1958))</f>
        <v/>
      </c>
      <c r="G1959" s="33" t="n">
        <v>8.2768</v>
      </c>
      <c r="H1959" s="19">
        <f>IF(OR(G1959="",G1958=""),"",LN(G1959/G1958))</f>
        <v/>
      </c>
      <c r="I1959" s="32" t="n"/>
      <c r="J1959" s="32" t="n">
        <v>34.1</v>
      </c>
      <c r="K1959" s="32" t="n">
        <v>4.16</v>
      </c>
      <c r="L1959" s="32" t="n"/>
      <c r="M1959" s="32" t="n">
        <v>1258</v>
      </c>
      <c r="N1959" s="32" t="n">
        <v>4.93</v>
      </c>
      <c r="O1959" s="32" t="n"/>
    </row>
    <row r="1960">
      <c r="A1960" s="31" t="n">
        <v>37547</v>
      </c>
      <c r="B1960" s="32" t="n">
        <v>1244</v>
      </c>
      <c r="C1960" s="19">
        <f>IF(OR(B1960="",B1959=""),"",LN(B1960/B1959))</f>
        <v/>
      </c>
      <c r="D1960" s="16">
        <f>STDEV(C1941:C1960)*SQRT(252)</f>
        <v/>
      </c>
      <c r="E1960" s="32" t="n">
        <v>125.52</v>
      </c>
      <c r="F1960" s="19">
        <f>IF(OR(E1960="",E1959=""),"",LN(E1960/E1959))</f>
        <v/>
      </c>
      <c r="G1960" s="33" t="n">
        <v>8.2768</v>
      </c>
      <c r="H1960" s="19">
        <f>IF(OR(G1960="",G1959=""),"",LN(G1960/G1959))</f>
        <v/>
      </c>
      <c r="I1960" s="32" t="n"/>
      <c r="J1960" s="32" t="n">
        <v>33.53</v>
      </c>
      <c r="K1960" s="32" t="n">
        <v>4.14</v>
      </c>
      <c r="L1960" s="32" t="n"/>
      <c r="M1960" s="32" t="n">
        <v>1246</v>
      </c>
      <c r="N1960" s="32" t="n">
        <v>4.94</v>
      </c>
      <c r="O1960" s="32" t="n"/>
    </row>
    <row r="1961">
      <c r="A1961" s="31" t="n">
        <v>37550</v>
      </c>
      <c r="B1961" s="32" t="n">
        <v>1240</v>
      </c>
      <c r="C1961" s="19">
        <f>IF(OR(B1961="",B1960=""),"",LN(B1961/B1960))</f>
        <v/>
      </c>
      <c r="D1961" s="16">
        <f>STDEV(C1942:C1961)*SQRT(252)</f>
        <v/>
      </c>
      <c r="E1961" s="32" t="n">
        <v>124.71</v>
      </c>
      <c r="F1961" s="19">
        <f>IF(OR(E1961="",E1960=""),"",LN(E1961/E1960))</f>
        <v/>
      </c>
      <c r="G1961" s="33" t="n">
        <v>8.276899999999999</v>
      </c>
      <c r="H1961" s="19">
        <f>IF(OR(G1961="",G1960=""),"",LN(G1961/G1960))</f>
        <v/>
      </c>
      <c r="I1961" s="32" t="n"/>
      <c r="J1961" s="32" t="n">
        <v>33.11</v>
      </c>
      <c r="K1961" s="32" t="n">
        <v>4.24</v>
      </c>
      <c r="L1961" s="32" t="n"/>
      <c r="M1961" s="32" t="n">
        <v>1242.2</v>
      </c>
      <c r="N1961" s="32" t="n">
        <v>4.94</v>
      </c>
      <c r="O1961" s="32" t="n"/>
    </row>
    <row r="1962">
      <c r="A1962" s="31" t="n">
        <v>37551</v>
      </c>
      <c r="B1962" s="32" t="n">
        <v>1250</v>
      </c>
      <c r="C1962" s="19">
        <f>IF(OR(B1962="",B1961=""),"",LN(B1962/B1961))</f>
        <v/>
      </c>
      <c r="D1962" s="16">
        <f>STDEV(C1943:C1962)*SQRT(252)</f>
        <v/>
      </c>
      <c r="E1962" s="32" t="n">
        <v>125.09</v>
      </c>
      <c r="F1962" s="19">
        <f>IF(OR(E1962="",E1961=""),"",LN(E1962/E1961))</f>
        <v/>
      </c>
      <c r="G1962" s="33" t="n">
        <v>8.277100000000001</v>
      </c>
      <c r="H1962" s="19">
        <f>IF(OR(G1962="",G1961=""),"",LN(G1962/G1961))</f>
        <v/>
      </c>
      <c r="I1962" s="32" t="n"/>
      <c r="J1962" s="32" t="n">
        <v>34.09</v>
      </c>
      <c r="K1962" s="32" t="n">
        <v>4.27</v>
      </c>
      <c r="L1962" s="32" t="n"/>
      <c r="M1962" s="32" t="n">
        <v>1244.1</v>
      </c>
      <c r="N1962" s="32" t="n">
        <v>4.94</v>
      </c>
      <c r="O1962" s="32" t="n"/>
    </row>
    <row r="1963">
      <c r="A1963" s="31" t="n">
        <v>37552</v>
      </c>
      <c r="B1963" s="32" t="n">
        <v>1231.9</v>
      </c>
      <c r="C1963" s="19">
        <f>IF(OR(B1963="",B1962=""),"",LN(B1963/B1962))</f>
        <v/>
      </c>
      <c r="D1963" s="16">
        <f>STDEV(C1944:C1963)*SQRT(252)</f>
        <v/>
      </c>
      <c r="E1963" s="32" t="n">
        <v>124.17</v>
      </c>
      <c r="F1963" s="19">
        <f>IF(OR(E1963="",E1962=""),"",LN(E1963/E1962))</f>
        <v/>
      </c>
      <c r="G1963" s="33" t="n">
        <v>8.276999999999999</v>
      </c>
      <c r="H1963" s="19">
        <f>IF(OR(G1963="",G1962=""),"",LN(G1963/G1962))</f>
        <v/>
      </c>
      <c r="I1963" s="32" t="n"/>
      <c r="J1963" s="32" t="n">
        <v>33.2</v>
      </c>
      <c r="K1963" s="32" t="n">
        <v>4.26</v>
      </c>
      <c r="L1963" s="32" t="n"/>
      <c r="M1963" s="32" t="n">
        <v>1242.3</v>
      </c>
      <c r="N1963" s="32" t="n">
        <v>4.94</v>
      </c>
      <c r="O1963" s="32" t="n"/>
    </row>
    <row r="1964">
      <c r="A1964" s="31" t="n">
        <v>37553</v>
      </c>
      <c r="B1964" s="32" t="n">
        <v>1231.9</v>
      </c>
      <c r="C1964" s="19">
        <f>IF(OR(B1964="",B1963=""),"",LN(B1964/B1963))</f>
        <v/>
      </c>
      <c r="D1964" s="16">
        <f>STDEV(C1945:C1964)*SQRT(252)</f>
        <v/>
      </c>
      <c r="E1964" s="32" t="n">
        <v>124.77</v>
      </c>
      <c r="F1964" s="19">
        <f>IF(OR(E1964="",E1963=""),"",LN(E1964/E1963))</f>
        <v/>
      </c>
      <c r="G1964" s="33" t="n">
        <v>8.277100000000001</v>
      </c>
      <c r="H1964" s="19">
        <f>IF(OR(G1964="",G1963=""),"",LN(G1964/G1963))</f>
        <v/>
      </c>
      <c r="I1964" s="32" t="n"/>
      <c r="J1964" s="32" t="n">
        <v>34.03</v>
      </c>
      <c r="K1964" s="32" t="n">
        <v>4.16</v>
      </c>
      <c r="L1964" s="32" t="n"/>
      <c r="M1964" s="32" t="n">
        <v>1237.4</v>
      </c>
      <c r="N1964" s="32" t="n">
        <v>4.94</v>
      </c>
      <c r="O1964" s="32" t="n"/>
    </row>
    <row r="1965">
      <c r="A1965" s="31" t="n">
        <v>37554</v>
      </c>
      <c r="B1965" s="32" t="n">
        <v>1231.6</v>
      </c>
      <c r="C1965" s="19">
        <f>IF(OR(B1965="",B1964=""),"",LN(B1965/B1964))</f>
        <v/>
      </c>
      <c r="D1965" s="16">
        <f>STDEV(C1946:C1965)*SQRT(252)</f>
        <v/>
      </c>
      <c r="E1965" s="32" t="n">
        <v>124.14</v>
      </c>
      <c r="F1965" s="19">
        <f>IF(OR(E1965="",E1964=""),"",LN(E1965/E1964))</f>
        <v/>
      </c>
      <c r="G1965" s="33" t="n">
        <v>8.2773</v>
      </c>
      <c r="H1965" s="19">
        <f>IF(OR(G1965="",G1964=""),"",LN(G1965/G1964))</f>
        <v/>
      </c>
      <c r="I1965" s="32" t="n"/>
      <c r="J1965" s="32" t="n">
        <v>30</v>
      </c>
      <c r="K1965" s="32" t="n">
        <v>4.12</v>
      </c>
      <c r="L1965" s="32" t="n"/>
      <c r="M1965" s="32" t="n">
        <v>1228</v>
      </c>
      <c r="N1965" s="32" t="n">
        <v>4.94</v>
      </c>
      <c r="O1965" s="32" t="n"/>
    </row>
    <row r="1966">
      <c r="A1966" s="31" t="n">
        <v>37557</v>
      </c>
      <c r="B1966" s="32" t="n">
        <v>1233.5</v>
      </c>
      <c r="C1966" s="19">
        <f>IF(OR(B1966="",B1965=""),"",LN(B1966/B1965))</f>
        <v/>
      </c>
      <c r="D1966" s="16">
        <f>STDEV(C1947:C1966)*SQRT(252)</f>
        <v/>
      </c>
      <c r="E1966" s="32" t="n">
        <v>123.64</v>
      </c>
      <c r="F1966" s="19">
        <f>IF(OR(E1966="",E1965=""),"",LN(E1966/E1965))</f>
        <v/>
      </c>
      <c r="G1966" s="33" t="n">
        <v>8.2774</v>
      </c>
      <c r="H1966" s="19">
        <f>IF(OR(G1966="",G1965=""),"",LN(G1966/G1965))</f>
        <v/>
      </c>
      <c r="I1966" s="32" t="n"/>
      <c r="J1966" s="32" t="n">
        <v>31.07</v>
      </c>
      <c r="K1966" s="32" t="n">
        <v>4.1</v>
      </c>
      <c r="L1966" s="32" t="n"/>
      <c r="M1966" s="32" t="n">
        <v>1230.6</v>
      </c>
      <c r="N1966" s="32" t="n">
        <v>4.94</v>
      </c>
      <c r="O1966" s="32" t="n"/>
    </row>
    <row r="1967">
      <c r="A1967" s="31" t="n">
        <v>37558</v>
      </c>
      <c r="B1967" s="32" t="n">
        <v>1227.4</v>
      </c>
      <c r="C1967" s="19">
        <f>IF(OR(B1967="",B1966=""),"",LN(B1967/B1966))</f>
        <v/>
      </c>
      <c r="D1967" s="16">
        <f>STDEV(C1948:C1967)*SQRT(252)</f>
        <v/>
      </c>
      <c r="E1967" s="32" t="n">
        <v>122.55</v>
      </c>
      <c r="F1967" s="19">
        <f>IF(OR(E1967="",E1966=""),"",LN(E1967/E1966))</f>
        <v/>
      </c>
      <c r="G1967" s="33" t="n">
        <v>8.2773</v>
      </c>
      <c r="H1967" s="19">
        <f>IF(OR(G1967="",G1966=""),"",LN(G1967/G1966))</f>
        <v/>
      </c>
      <c r="I1967" s="32" t="n"/>
      <c r="J1967" s="32" t="n">
        <v>32.27</v>
      </c>
      <c r="K1967" s="32" t="n">
        <v>3.97</v>
      </c>
      <c r="L1967" s="32" t="n"/>
      <c r="M1967" s="32" t="n">
        <v>1232.4</v>
      </c>
      <c r="N1967" s="32" t="n">
        <v>4.94</v>
      </c>
      <c r="O1967" s="32" t="n"/>
    </row>
    <row r="1968">
      <c r="A1968" s="31" t="n">
        <v>37559</v>
      </c>
      <c r="B1968" s="32" t="n">
        <v>1234</v>
      </c>
      <c r="C1968" s="19">
        <f>IF(OR(B1968="",B1967=""),"",LN(B1968/B1967))</f>
        <v/>
      </c>
      <c r="D1968" s="16">
        <f>STDEV(C1949:C1968)*SQRT(252)</f>
        <v/>
      </c>
      <c r="E1968" s="32" t="n">
        <v>122.91</v>
      </c>
      <c r="F1968" s="19">
        <f>IF(OR(E1968="",E1967=""),"",LN(E1968/E1967))</f>
        <v/>
      </c>
      <c r="G1968" s="33" t="n">
        <v>8.277200000000001</v>
      </c>
      <c r="H1968" s="19">
        <f>IF(OR(G1968="",G1967=""),"",LN(G1968/G1967))</f>
        <v/>
      </c>
      <c r="I1968" s="32" t="n"/>
      <c r="J1968" s="32" t="n">
        <v>31.23</v>
      </c>
      <c r="K1968" s="32" t="n">
        <v>3.99</v>
      </c>
      <c r="L1968" s="32" t="n"/>
      <c r="M1968" s="32" t="n">
        <v>1227.1</v>
      </c>
      <c r="N1968" s="32" t="n">
        <v>4.94</v>
      </c>
      <c r="O1968" s="32" t="n"/>
    </row>
    <row r="1969">
      <c r="A1969" s="31" t="n">
        <v>37560</v>
      </c>
      <c r="B1969" s="32" t="n">
        <v>1224</v>
      </c>
      <c r="C1969" s="19">
        <f>IF(OR(B1969="",B1968=""),"",LN(B1969/B1968))</f>
        <v/>
      </c>
      <c r="D1969" s="16">
        <f>STDEV(C1950:C1969)*SQRT(252)</f>
        <v/>
      </c>
      <c r="E1969" s="32" t="n">
        <v>122.78</v>
      </c>
      <c r="F1969" s="19">
        <f>IF(OR(E1969="",E1968=""),"",LN(E1969/E1968))</f>
        <v/>
      </c>
      <c r="G1969" s="33" t="n">
        <v>8.277100000000001</v>
      </c>
      <c r="H1969" s="19">
        <f>IF(OR(G1969="",G1968=""),"",LN(G1969/G1968))</f>
        <v/>
      </c>
      <c r="I1969" s="32" t="n"/>
      <c r="J1969" s="32" t="n">
        <v>31.14</v>
      </c>
      <c r="K1969" s="32" t="n">
        <v>3.93</v>
      </c>
      <c r="L1969" s="32" t="n"/>
      <c r="M1969" s="32" t="n">
        <v>1233.4</v>
      </c>
      <c r="N1969" s="32" t="n">
        <v>4.94</v>
      </c>
      <c r="O1969" s="32" t="n"/>
    </row>
    <row r="1970">
      <c r="A1970" s="31" t="n">
        <v>37561</v>
      </c>
      <c r="B1970" s="32" t="n">
        <v>1225.8</v>
      </c>
      <c r="C1970" s="19">
        <f>IF(OR(B1970="",B1969=""),"",LN(B1970/B1969))</f>
        <v/>
      </c>
      <c r="D1970" s="16">
        <f>STDEV(C1951:C1970)*SQRT(252)</f>
        <v/>
      </c>
      <c r="E1970" s="32" t="n">
        <v>122.16</v>
      </c>
      <c r="F1970" s="19">
        <f>IF(OR(E1970="",E1969=""),"",LN(E1970/E1969))</f>
        <v/>
      </c>
      <c r="G1970" s="33" t="n">
        <v>8.277200000000001</v>
      </c>
      <c r="H1970" s="19">
        <f>IF(OR(G1970="",G1969=""),"",LN(G1970/G1969))</f>
        <v/>
      </c>
      <c r="I1970" s="32" t="n"/>
      <c r="J1970" s="32" t="n">
        <v>29.3</v>
      </c>
      <c r="K1970" s="32" t="n">
        <v>4.01</v>
      </c>
      <c r="L1970" s="32" t="n"/>
      <c r="M1970" s="32" t="n">
        <v>1224.9</v>
      </c>
      <c r="N1970" s="32" t="n">
        <v>4.94</v>
      </c>
      <c r="O1970" s="32" t="n"/>
    </row>
    <row r="1971">
      <c r="A1971" s="31" t="n">
        <v>37564</v>
      </c>
      <c r="B1971" s="32" t="n">
        <v>1223</v>
      </c>
      <c r="C1971" s="19">
        <f>IF(OR(B1971="",B1970=""),"",LN(B1971/B1970))</f>
        <v/>
      </c>
      <c r="D1971" s="16">
        <f>STDEV(C1952:C1971)*SQRT(252)</f>
        <v/>
      </c>
      <c r="E1971" s="32" t="n">
        <v>122.46</v>
      </c>
      <c r="F1971" s="19">
        <f>IF(OR(E1971="",E1970=""),"",LN(E1971/E1970))</f>
        <v/>
      </c>
      <c r="G1971" s="33" t="n">
        <v>8.2774</v>
      </c>
      <c r="H1971" s="19">
        <f>IF(OR(G1971="",G1970=""),"",LN(G1971/G1970))</f>
        <v/>
      </c>
      <c r="I1971" s="32" t="n"/>
      <c r="J1971" s="32" t="n">
        <v>30.82</v>
      </c>
      <c r="K1971" s="32" t="n">
        <v>4.07</v>
      </c>
      <c r="L1971" s="32" t="n"/>
      <c r="M1971" s="32" t="n">
        <v>1224</v>
      </c>
      <c r="N1971" s="32" t="n">
        <v>4.94</v>
      </c>
      <c r="O1971" s="32" t="n"/>
    </row>
    <row r="1972">
      <c r="A1972" s="31" t="n">
        <v>37565</v>
      </c>
      <c r="B1972" s="32" t="n">
        <v>1230</v>
      </c>
      <c r="C1972" s="19">
        <f>IF(OR(B1972="",B1971=""),"",LN(B1972/B1971))</f>
        <v/>
      </c>
      <c r="D1972" s="16">
        <f>STDEV(C1953:C1972)*SQRT(252)</f>
        <v/>
      </c>
      <c r="E1972" s="32" t="n">
        <v>121.84</v>
      </c>
      <c r="F1972" s="19">
        <f>IF(OR(E1972="",E1971=""),"",LN(E1972/E1971))</f>
        <v/>
      </c>
      <c r="G1972" s="33" t="n">
        <v>8.277100000000001</v>
      </c>
      <c r="H1972" s="19">
        <f>IF(OR(G1972="",G1971=""),"",LN(G1972/G1971))</f>
        <v/>
      </c>
      <c r="I1972" s="32" t="n"/>
      <c r="J1972" s="32" t="n">
        <v>31.23</v>
      </c>
      <c r="K1972" s="32" t="n">
        <v>4.1</v>
      </c>
      <c r="L1972" s="32" t="n"/>
      <c r="M1972" s="32" t="n">
        <v>1219.7</v>
      </c>
      <c r="N1972" s="32" t="n">
        <v>4.94</v>
      </c>
      <c r="O1972" s="32" t="n"/>
    </row>
    <row r="1973">
      <c r="A1973" s="31" t="n">
        <v>37566</v>
      </c>
      <c r="B1973" s="32" t="n">
        <v>1229</v>
      </c>
      <c r="C1973" s="19">
        <f>IF(OR(B1973="",B1972=""),"",LN(B1973/B1972))</f>
        <v/>
      </c>
      <c r="D1973" s="16">
        <f>STDEV(C1954:C1973)*SQRT(252)</f>
        <v/>
      </c>
      <c r="E1973" s="32" t="n">
        <v>122.22</v>
      </c>
      <c r="F1973" s="19">
        <f>IF(OR(E1973="",E1972=""),"",LN(E1973/E1972))</f>
        <v/>
      </c>
      <c r="G1973" s="33" t="n">
        <v>8.277100000000001</v>
      </c>
      <c r="H1973" s="19">
        <f>IF(OR(G1973="",G1972=""),"",LN(G1973/G1972))</f>
        <v/>
      </c>
      <c r="I1973" s="32" t="n"/>
      <c r="J1973" s="32" t="n">
        <v>30.73</v>
      </c>
      <c r="K1973" s="32" t="n">
        <v>4.09</v>
      </c>
      <c r="L1973" s="32" t="n"/>
      <c r="M1973" s="32" t="n">
        <v>1215.8</v>
      </c>
      <c r="N1973" s="32" t="n">
        <v>4.94</v>
      </c>
      <c r="O1973" s="32" t="n"/>
    </row>
    <row r="1974">
      <c r="A1974" s="31" t="n">
        <v>37567</v>
      </c>
      <c r="B1974" s="32" t="n">
        <v>1212.2</v>
      </c>
      <c r="C1974" s="19">
        <f>IF(OR(B1974="",B1973=""),"",LN(B1974/B1973))</f>
        <v/>
      </c>
      <c r="D1974" s="16">
        <f>STDEV(C1955:C1974)*SQRT(252)</f>
        <v/>
      </c>
      <c r="E1974" s="32" t="n">
        <v>121.26</v>
      </c>
      <c r="F1974" s="19">
        <f>IF(OR(E1974="",E1973=""),"",LN(E1974/E1973))</f>
        <v/>
      </c>
      <c r="G1974" s="33" t="n">
        <v>8.277100000000001</v>
      </c>
      <c r="H1974" s="19">
        <f>IF(OR(G1974="",G1973=""),"",LN(G1974/G1973))</f>
        <v/>
      </c>
      <c r="I1974" s="32" t="n"/>
      <c r="J1974" s="32" t="n">
        <v>31.42</v>
      </c>
      <c r="K1974" s="32" t="n">
        <v>3.88</v>
      </c>
      <c r="L1974" s="32" t="n"/>
      <c r="M1974" s="32" t="n">
        <v>1220</v>
      </c>
      <c r="N1974" s="32" t="n">
        <v>4.94</v>
      </c>
      <c r="O1974" s="32" t="n"/>
    </row>
    <row r="1975">
      <c r="A1975" s="31" t="n">
        <v>37568</v>
      </c>
      <c r="B1975" s="32" t="n">
        <v>1202</v>
      </c>
      <c r="C1975" s="19">
        <f>IF(OR(B1975="",B1974=""),"",LN(B1975/B1974))</f>
        <v/>
      </c>
      <c r="D1975" s="16">
        <f>STDEV(C1956:C1975)*SQRT(252)</f>
        <v/>
      </c>
      <c r="E1975" s="32" t="n">
        <v>119.72</v>
      </c>
      <c r="F1975" s="19">
        <f>IF(OR(E1975="",E1974=""),"",LN(E1975/E1974))</f>
        <v/>
      </c>
      <c r="G1975" s="33" t="n">
        <v>8.277100000000001</v>
      </c>
      <c r="H1975" s="19">
        <f>IF(OR(G1975="",G1974=""),"",LN(G1975/G1974))</f>
        <v/>
      </c>
      <c r="I1975" s="32" t="n"/>
      <c r="J1975" s="32" t="n">
        <v>29.41</v>
      </c>
      <c r="K1975" s="32" t="n">
        <v>3.85</v>
      </c>
      <c r="L1975" s="32" t="n"/>
      <c r="M1975" s="32" t="n">
        <v>1216.9</v>
      </c>
      <c r="N1975" s="32" t="n">
        <v>4.93</v>
      </c>
      <c r="O1975" s="32" t="n"/>
    </row>
    <row r="1976">
      <c r="A1976" s="31" t="n">
        <v>37572</v>
      </c>
      <c r="B1976" s="32" t="n">
        <v>1200.5</v>
      </c>
      <c r="C1976" s="19">
        <f>IF(OR(B1976="",B1975=""),"",LN(B1976/B1975))</f>
        <v/>
      </c>
      <c r="D1976" s="16">
        <f>STDEV(C1957:C1976)*SQRT(252)</f>
        <v/>
      </c>
      <c r="E1976" s="32" t="n">
        <v>119.57</v>
      </c>
      <c r="F1976" s="19">
        <f>IF(OR(E1976="",E1975=""),"",LN(E1976/E1975))</f>
        <v/>
      </c>
      <c r="G1976" s="33" t="n">
        <v>8.277100000000001</v>
      </c>
      <c r="H1976" s="19">
        <f>IF(OR(G1976="",G1975=""),"",LN(G1976/G1975))</f>
        <v/>
      </c>
      <c r="I1976" s="32" t="n"/>
      <c r="J1976" s="32" t="n">
        <v>30.58</v>
      </c>
      <c r="K1976" s="32" t="n">
        <v>3.84</v>
      </c>
      <c r="L1976" s="32" t="n"/>
      <c r="M1976" s="32" t="n">
        <v>1199.9</v>
      </c>
      <c r="N1976" s="32" t="n">
        <v>4.91</v>
      </c>
      <c r="O1976" s="32" t="n"/>
    </row>
    <row r="1977">
      <c r="A1977" s="31" t="n">
        <v>37573</v>
      </c>
      <c r="B1977" s="32" t="n">
        <v>1197.2</v>
      </c>
      <c r="C1977" s="19">
        <f>IF(OR(B1977="",B1976=""),"",LN(B1977/B1976))</f>
        <v/>
      </c>
      <c r="D1977" s="16">
        <f>STDEV(C1958:C1977)*SQRT(252)</f>
        <v/>
      </c>
      <c r="E1977" s="32" t="n">
        <v>120.28</v>
      </c>
      <c r="F1977" s="19">
        <f>IF(OR(E1977="",E1976=""),"",LN(E1977/E1976))</f>
        <v/>
      </c>
      <c r="G1977" s="33" t="n">
        <v>8.277100000000001</v>
      </c>
      <c r="H1977" s="19">
        <f>IF(OR(G1977="",G1976=""),"",LN(G1977/G1976))</f>
        <v/>
      </c>
      <c r="I1977" s="32" t="n"/>
      <c r="J1977" s="32" t="n">
        <v>31.24</v>
      </c>
      <c r="K1977" s="32" t="n">
        <v>3.84</v>
      </c>
      <c r="L1977" s="32" t="n"/>
      <c r="M1977" s="32" t="n">
        <v>1203.5</v>
      </c>
      <c r="N1977" s="32" t="n">
        <v>4.91</v>
      </c>
      <c r="O1977" s="32" t="n"/>
    </row>
    <row r="1978">
      <c r="A1978" s="31" t="n">
        <v>37574</v>
      </c>
      <c r="B1978" s="32" t="n">
        <v>1206.7</v>
      </c>
      <c r="C1978" s="19">
        <f>IF(OR(B1978="",B1977=""),"",LN(B1978/B1977))</f>
        <v/>
      </c>
      <c r="D1978" s="16">
        <f>STDEV(C1959:C1978)*SQRT(252)</f>
        <v/>
      </c>
      <c r="E1978" s="32" t="n">
        <v>120.45</v>
      </c>
      <c r="F1978" s="19">
        <f>IF(OR(E1978="",E1977=""),"",LN(E1978/E1977))</f>
        <v/>
      </c>
      <c r="G1978" s="33" t="n">
        <v>8.277100000000001</v>
      </c>
      <c r="H1978" s="19">
        <f>IF(OR(G1978="",G1977=""),"",LN(G1978/G1977))</f>
        <v/>
      </c>
      <c r="I1978" s="32" t="n"/>
      <c r="J1978" s="32" t="n">
        <v>28.67</v>
      </c>
      <c r="K1978" s="32" t="n">
        <v>4.03</v>
      </c>
      <c r="L1978" s="32" t="n"/>
      <c r="M1978" s="32" t="n">
        <v>1203.1</v>
      </c>
      <c r="N1978" s="32" t="n">
        <v>4.91</v>
      </c>
      <c r="O1978" s="32" t="n"/>
    </row>
    <row r="1979">
      <c r="A1979" s="31" t="n">
        <v>37575</v>
      </c>
      <c r="B1979" s="32" t="n">
        <v>1203.3</v>
      </c>
      <c r="C1979" s="19">
        <f>IF(OR(B1979="",B1978=""),"",LN(B1979/B1978))</f>
        <v/>
      </c>
      <c r="D1979" s="16">
        <f>STDEV(C1960:C1979)*SQRT(252)</f>
        <v/>
      </c>
      <c r="E1979" s="32" t="n">
        <v>120.37</v>
      </c>
      <c r="F1979" s="19">
        <f>IF(OR(E1979="",E1978=""),"",LN(E1979/E1978))</f>
        <v/>
      </c>
      <c r="G1979" s="33" t="n">
        <v>8.277100000000001</v>
      </c>
      <c r="H1979" s="19">
        <f>IF(OR(G1979="",G1978=""),"",LN(G1979/G1978))</f>
        <v/>
      </c>
      <c r="I1979" s="32" t="n"/>
      <c r="J1979" s="32" t="n">
        <v>26.65</v>
      </c>
      <c r="K1979" s="32" t="n">
        <v>4.05</v>
      </c>
      <c r="L1979" s="32" t="n"/>
      <c r="M1979" s="32" t="n">
        <v>1208</v>
      </c>
      <c r="N1979" s="32" t="n">
        <v>4.91</v>
      </c>
      <c r="O1979" s="32" t="n"/>
    </row>
    <row r="1980">
      <c r="A1980" s="31" t="n">
        <v>37578</v>
      </c>
      <c r="B1980" s="32" t="n">
        <v>1212</v>
      </c>
      <c r="C1980" s="19">
        <f>IF(OR(B1980="",B1979=""),"",LN(B1980/B1979))</f>
        <v/>
      </c>
      <c r="D1980" s="16">
        <f>STDEV(C1961:C1980)*SQRT(252)</f>
        <v/>
      </c>
      <c r="E1980" s="32" t="n">
        <v>121.15</v>
      </c>
      <c r="F1980" s="19">
        <f>IF(OR(E1980="",E1979=""),"",LN(E1980/E1979))</f>
        <v/>
      </c>
      <c r="G1980" s="33" t="n">
        <v>8.277100000000001</v>
      </c>
      <c r="H1980" s="19">
        <f>IF(OR(G1980="",G1979=""),"",LN(G1980/G1979))</f>
        <v/>
      </c>
      <c r="I1980" s="32" t="n"/>
      <c r="J1980" s="32" t="n">
        <v>27.66</v>
      </c>
      <c r="K1980" s="32" t="n">
        <v>4.02</v>
      </c>
      <c r="L1980" s="32" t="n"/>
      <c r="M1980" s="32" t="n">
        <v>1208.8</v>
      </c>
      <c r="N1980" s="32" t="n">
        <v>4.9</v>
      </c>
      <c r="O1980" s="32" t="n"/>
    </row>
    <row r="1981">
      <c r="A1981" s="31" t="n">
        <v>37579</v>
      </c>
      <c r="B1981" s="32" t="n">
        <v>1203.5</v>
      </c>
      <c r="C1981" s="19">
        <f>IF(OR(B1981="",B1980=""),"",LN(B1981/B1980))</f>
        <v/>
      </c>
      <c r="D1981" s="16">
        <f>STDEV(C1962:C1981)*SQRT(252)</f>
        <v/>
      </c>
      <c r="E1981" s="32" t="n">
        <v>121.65</v>
      </c>
      <c r="F1981" s="19">
        <f>IF(OR(E1981="",E1980=""),"",LN(E1981/E1980))</f>
        <v/>
      </c>
      <c r="G1981" s="33" t="n">
        <v>8.277100000000001</v>
      </c>
      <c r="H1981" s="19">
        <f>IF(OR(G1981="",G1980=""),"",LN(G1981/G1980))</f>
        <v/>
      </c>
      <c r="I1981" s="32" t="n"/>
      <c r="J1981" s="32" t="n">
        <v>27.41</v>
      </c>
      <c r="K1981" s="32" t="n">
        <v>3.99</v>
      </c>
      <c r="L1981" s="32" t="n"/>
      <c r="M1981" s="32" t="n">
        <v>1206.3</v>
      </c>
      <c r="N1981" s="32" t="n">
        <v>4.89</v>
      </c>
      <c r="O1981" s="32" t="n"/>
    </row>
    <row r="1982">
      <c r="A1982" s="31" t="n">
        <v>37580</v>
      </c>
      <c r="B1982" s="32" t="n">
        <v>1211.5</v>
      </c>
      <c r="C1982" s="19">
        <f>IF(OR(B1982="",B1981=""),"",LN(B1982/B1981))</f>
        <v/>
      </c>
      <c r="D1982" s="16">
        <f>STDEV(C1963:C1982)*SQRT(252)</f>
        <v/>
      </c>
      <c r="E1982" s="32" t="n">
        <v>122.52</v>
      </c>
      <c r="F1982" s="19">
        <f>IF(OR(E1982="",E1981=""),"",LN(E1982/E1981))</f>
        <v/>
      </c>
      <c r="G1982" s="33" t="n">
        <v>8.277100000000001</v>
      </c>
      <c r="H1982" s="19">
        <f>IF(OR(G1982="",G1981=""),"",LN(G1982/G1981))</f>
        <v/>
      </c>
      <c r="I1982" s="32" t="n"/>
      <c r="J1982" s="32" t="n">
        <v>25.32</v>
      </c>
      <c r="K1982" s="32" t="n">
        <v>4.08</v>
      </c>
      <c r="L1982" s="32" t="n"/>
      <c r="M1982" s="32" t="n">
        <v>1208.7</v>
      </c>
      <c r="N1982" s="32" t="n">
        <v>4.89</v>
      </c>
      <c r="O1982" s="32" t="n"/>
    </row>
    <row r="1983">
      <c r="A1983" s="31" t="n">
        <v>37581</v>
      </c>
      <c r="B1983" s="32" t="n">
        <v>1218</v>
      </c>
      <c r="C1983" s="19">
        <f>IF(OR(B1983="",B1982=""),"",LN(B1983/B1982))</f>
        <v/>
      </c>
      <c r="D1983" s="16">
        <f>STDEV(C1964:C1983)*SQRT(252)</f>
        <v/>
      </c>
      <c r="E1983" s="32" t="n">
        <v>122.92</v>
      </c>
      <c r="F1983" s="19">
        <f>IF(OR(E1983="",E1982=""),"",LN(E1983/E1982))</f>
        <v/>
      </c>
      <c r="G1983" s="33" t="n">
        <v>8.277100000000001</v>
      </c>
      <c r="H1983" s="19">
        <f>IF(OR(G1983="",G1982=""),"",LN(G1983/G1982))</f>
        <v/>
      </c>
      <c r="I1983" s="32" t="n"/>
      <c r="J1983" s="32" t="n">
        <v>23.81</v>
      </c>
      <c r="K1983" s="32" t="n">
        <v>4.14</v>
      </c>
      <c r="L1983" s="32" t="n"/>
      <c r="M1983" s="32" t="n">
        <v>1216.3</v>
      </c>
      <c r="N1983" s="32" t="n">
        <v>4.89</v>
      </c>
      <c r="O1983" s="32" t="n"/>
    </row>
    <row r="1984">
      <c r="A1984" s="31" t="n">
        <v>37582</v>
      </c>
      <c r="B1984" s="32" t="n">
        <v>1206.9</v>
      </c>
      <c r="C1984" s="19">
        <f>IF(OR(B1984="",B1983=""),"",LN(B1984/B1983))</f>
        <v/>
      </c>
      <c r="D1984" s="16">
        <f>STDEV(C1965:C1984)*SQRT(252)</f>
        <v/>
      </c>
      <c r="E1984" s="32" t="n">
        <v>122.84</v>
      </c>
      <c r="F1984" s="19">
        <f>IF(OR(E1984="",E1983=""),"",LN(E1984/E1983))</f>
        <v/>
      </c>
      <c r="G1984" s="33" t="n">
        <v>8.2774</v>
      </c>
      <c r="H1984" s="19">
        <f>IF(OR(G1984="",G1983=""),"",LN(G1984/G1983))</f>
        <v/>
      </c>
      <c r="I1984" s="32" t="n"/>
      <c r="J1984" s="32" t="n">
        <v>23.16</v>
      </c>
      <c r="K1984" s="32" t="n">
        <v>4.18</v>
      </c>
      <c r="L1984" s="32" t="n"/>
      <c r="M1984" s="32" t="n">
        <v>1214.3</v>
      </c>
      <c r="N1984" s="32" t="n">
        <v>4.89</v>
      </c>
      <c r="O1984" s="32" t="n"/>
    </row>
    <row r="1985">
      <c r="A1985" s="31" t="n">
        <v>37585</v>
      </c>
      <c r="B1985" s="32" t="n">
        <v>1215</v>
      </c>
      <c r="C1985" s="19">
        <f>IF(OR(B1985="",B1984=""),"",LN(B1985/B1984))</f>
        <v/>
      </c>
      <c r="D1985" s="16">
        <f>STDEV(C1966:C1985)*SQRT(252)</f>
        <v/>
      </c>
      <c r="E1985" s="32" t="n">
        <v>122.32</v>
      </c>
      <c r="F1985" s="19">
        <f>IF(OR(E1985="",E1984=""),"",LN(E1985/E1984))</f>
        <v/>
      </c>
      <c r="G1985" s="33" t="n">
        <v>8.2774</v>
      </c>
      <c r="H1985" s="19">
        <f>IF(OR(G1985="",G1984=""),"",LN(G1985/G1984))</f>
        <v/>
      </c>
      <c r="I1985" s="32" t="n"/>
      <c r="J1985" s="32" t="n">
        <v>24.07</v>
      </c>
      <c r="K1985" s="32" t="n">
        <v>4.19</v>
      </c>
      <c r="L1985" s="32" t="n"/>
      <c r="M1985" s="32" t="n">
        <v>1213.5</v>
      </c>
      <c r="N1985" s="32" t="n">
        <v>4.89</v>
      </c>
      <c r="O1985" s="32" t="n"/>
    </row>
    <row r="1986">
      <c r="A1986" s="31" t="n">
        <v>37586</v>
      </c>
      <c r="B1986" s="32" t="n">
        <v>1201.1</v>
      </c>
      <c r="C1986" s="19">
        <f>IF(OR(B1986="",B1985=""),"",LN(B1986/B1985))</f>
        <v/>
      </c>
      <c r="D1986" s="16">
        <f>STDEV(C1967:C1986)*SQRT(252)</f>
        <v/>
      </c>
      <c r="E1986" s="32" t="n">
        <v>121.89</v>
      </c>
      <c r="F1986" s="19">
        <f>IF(OR(E1986="",E1985=""),"",LN(E1986/E1985))</f>
        <v/>
      </c>
      <c r="G1986" s="33" t="n">
        <v>8.277100000000001</v>
      </c>
      <c r="H1986" s="19">
        <f>IF(OR(G1986="",G1985=""),"",LN(G1986/G1985))</f>
        <v/>
      </c>
      <c r="I1986" s="32" t="n"/>
      <c r="J1986" s="32" t="n">
        <v>25.97</v>
      </c>
      <c r="K1986" s="32" t="n">
        <v>4.08</v>
      </c>
      <c r="L1986" s="32" t="n"/>
      <c r="M1986" s="32" t="n">
        <v>1213.4</v>
      </c>
      <c r="N1986" s="32" t="n">
        <v>4.89</v>
      </c>
      <c r="O1986" s="32" t="n"/>
    </row>
    <row r="1987">
      <c r="A1987" s="31" t="n">
        <v>37587</v>
      </c>
      <c r="B1987" s="32" t="n">
        <v>1197.4</v>
      </c>
      <c r="C1987" s="19">
        <f>IF(OR(B1987="",B1986=""),"",LN(B1987/B1986))</f>
        <v/>
      </c>
      <c r="D1987" s="16">
        <f>STDEV(C1968:C1987)*SQRT(252)</f>
        <v/>
      </c>
      <c r="E1987" s="32" t="n">
        <v>122.21</v>
      </c>
      <c r="F1987" s="19">
        <f>IF(OR(E1987="",E1986=""),"",LN(E1987/E1986))</f>
        <v/>
      </c>
      <c r="G1987" s="33" t="n">
        <v>8.277200000000001</v>
      </c>
      <c r="H1987" s="19">
        <f>IF(OR(G1987="",G1986=""),"",LN(G1987/G1986))</f>
        <v/>
      </c>
      <c r="I1987" s="32" t="n"/>
      <c r="J1987" s="32" t="n">
        <v>27.25</v>
      </c>
      <c r="K1987" s="32" t="n">
        <v>4.26</v>
      </c>
      <c r="L1987" s="32" t="n"/>
      <c r="M1987" s="32" t="n">
        <v>1205.4</v>
      </c>
      <c r="N1987" s="32" t="n">
        <v>4.89</v>
      </c>
      <c r="O1987" s="32" t="n"/>
    </row>
    <row r="1988">
      <c r="A1988" s="31" t="n">
        <v>37589</v>
      </c>
      <c r="B1988" s="32" t="n">
        <v>1198.7</v>
      </c>
      <c r="C1988" s="19">
        <f>IF(OR(B1988="",B1987=""),"",LN(B1988/B1987))</f>
        <v/>
      </c>
      <c r="D1988" s="16">
        <f>STDEV(C1969:C1988)*SQRT(252)</f>
        <v/>
      </c>
      <c r="E1988" s="32" t="n">
        <v>122.72</v>
      </c>
      <c r="F1988" s="19">
        <f>IF(OR(E1988="",E1987=""),"",LN(E1988/E1987))</f>
        <v/>
      </c>
      <c r="G1988" s="33" t="n">
        <v>8.2773</v>
      </c>
      <c r="H1988" s="19">
        <f>IF(OR(G1988="",G1987=""),"",LN(G1988/G1987))</f>
        <v/>
      </c>
      <c r="I1988" s="32" t="n"/>
      <c r="J1988" s="32" t="n">
        <v>27.5</v>
      </c>
      <c r="K1988" s="32" t="n">
        <v>4.22</v>
      </c>
      <c r="L1988" s="32" t="n"/>
      <c r="M1988" s="32" t="n">
        <v>1207.7</v>
      </c>
      <c r="N1988" s="32" t="n">
        <v>4.9</v>
      </c>
      <c r="O1988" s="32" t="n"/>
    </row>
    <row r="1989">
      <c r="A1989" s="31" t="n">
        <v>37592</v>
      </c>
      <c r="B1989" s="32" t="n">
        <v>1220</v>
      </c>
      <c r="C1989" s="19">
        <f>IF(OR(B1989="",B1988=""),"",LN(B1989/B1988))</f>
        <v/>
      </c>
      <c r="D1989" s="16">
        <f>STDEV(C1970:C1989)*SQRT(252)</f>
        <v/>
      </c>
      <c r="E1989" s="32" t="n">
        <v>124.61</v>
      </c>
      <c r="F1989" s="19">
        <f>IF(OR(E1989="",E1988=""),"",LN(E1989/E1988))</f>
        <v/>
      </c>
      <c r="G1989" s="33" t="n">
        <v>8.2773</v>
      </c>
      <c r="H1989" s="19">
        <f>IF(OR(G1989="",G1988=""),"",LN(G1989/G1988))</f>
        <v/>
      </c>
      <c r="I1989" s="32" t="n"/>
      <c r="J1989" s="32" t="n">
        <v>27.46</v>
      </c>
      <c r="K1989" s="32" t="n">
        <v>4.22</v>
      </c>
      <c r="L1989" s="32" t="n"/>
      <c r="M1989" s="32" t="n">
        <v>1208</v>
      </c>
      <c r="N1989" s="32" t="n">
        <v>4.9</v>
      </c>
      <c r="O1989" s="32" t="n"/>
    </row>
    <row r="1990">
      <c r="A1990" s="31" t="n">
        <v>37593</v>
      </c>
      <c r="B1990" s="32" t="n">
        <v>1217.6</v>
      </c>
      <c r="C1990" s="19">
        <f>IF(OR(B1990="",B1989=""),"",LN(B1990/B1989))</f>
        <v/>
      </c>
      <c r="D1990" s="16">
        <f>STDEV(C1971:C1990)*SQRT(252)</f>
        <v/>
      </c>
      <c r="E1990" s="32" t="n">
        <v>124.42</v>
      </c>
      <c r="F1990" s="19">
        <f>IF(OR(E1990="",E1989=""),"",LN(E1990/E1989))</f>
        <v/>
      </c>
      <c r="G1990" s="33" t="n">
        <v>8.277200000000001</v>
      </c>
      <c r="H1990" s="19">
        <f>IF(OR(G1990="",G1989=""),"",LN(G1990/G1989))</f>
        <v/>
      </c>
      <c r="I1990" s="32" t="n"/>
      <c r="J1990" s="32" t="n">
        <v>28.33</v>
      </c>
      <c r="K1990" s="32" t="n">
        <v>4.24</v>
      </c>
      <c r="L1990" s="32" t="n"/>
      <c r="M1990" s="32" t="n">
        <v>1211.3</v>
      </c>
      <c r="N1990" s="32" t="n">
        <v>4.9</v>
      </c>
      <c r="O1990" s="32" t="n"/>
    </row>
    <row r="1991">
      <c r="A1991" s="31" t="n">
        <v>37594</v>
      </c>
      <c r="B1991" s="32" t="n">
        <v>1216.5</v>
      </c>
      <c r="C1991" s="19">
        <f>IF(OR(B1991="",B1990=""),"",LN(B1991/B1990))</f>
        <v/>
      </c>
      <c r="D1991" s="16">
        <f>STDEV(C1972:C1991)*SQRT(252)</f>
        <v/>
      </c>
      <c r="E1991" s="32" t="n">
        <v>124.84</v>
      </c>
      <c r="F1991" s="19">
        <f>IF(OR(E1991="",E1990=""),"",LN(E1991/E1990))</f>
        <v/>
      </c>
      <c r="G1991" s="33" t="n">
        <v>8.2773</v>
      </c>
      <c r="H1991" s="19">
        <f>IF(OR(G1991="",G1990=""),"",LN(G1991/G1990))</f>
        <v/>
      </c>
      <c r="I1991" s="32" t="n"/>
      <c r="J1991" s="32" t="n">
        <v>28.92</v>
      </c>
      <c r="K1991" s="32" t="n">
        <v>4.18</v>
      </c>
      <c r="L1991" s="32" t="n"/>
      <c r="M1991" s="32" t="n">
        <v>1217.1</v>
      </c>
      <c r="N1991" s="32" t="n">
        <v>4.9</v>
      </c>
      <c r="O1991" s="32" t="n"/>
    </row>
    <row r="1992">
      <c r="A1992" s="31" t="n">
        <v>37595</v>
      </c>
      <c r="B1992" s="32" t="n">
        <v>1221</v>
      </c>
      <c r="C1992" s="19">
        <f>IF(OR(B1992="",B1991=""),"",LN(B1992/B1991))</f>
        <v/>
      </c>
      <c r="D1992" s="16">
        <f>STDEV(C1973:C1992)*SQRT(252)</f>
        <v/>
      </c>
      <c r="E1992" s="32" t="n">
        <v>124.99</v>
      </c>
      <c r="F1992" s="19">
        <f>IF(OR(E1992="",E1991=""),"",LN(E1992/E1991))</f>
        <v/>
      </c>
      <c r="G1992" s="33" t="n">
        <v>8.277100000000001</v>
      </c>
      <c r="H1992" s="19">
        <f>IF(OR(G1992="",G1991=""),"",LN(G1992/G1991))</f>
        <v/>
      </c>
      <c r="I1992" s="32" t="n"/>
      <c r="J1992" s="32" t="n">
        <v>30.1</v>
      </c>
      <c r="K1992" s="32" t="n">
        <v>4.13</v>
      </c>
      <c r="L1992" s="32" t="n"/>
      <c r="M1992" s="32" t="n">
        <v>1216.3</v>
      </c>
      <c r="N1992" s="32" t="n">
        <v>4.9</v>
      </c>
      <c r="O1992" s="32" t="n"/>
    </row>
    <row r="1993">
      <c r="A1993" s="31" t="n">
        <v>37596</v>
      </c>
      <c r="B1993" s="32" t="n">
        <v>1221</v>
      </c>
      <c r="C1993" s="19">
        <f>IF(OR(B1993="",B1992=""),"",LN(B1993/B1992))</f>
        <v/>
      </c>
      <c r="D1993" s="16">
        <f>STDEV(C1974:C1993)*SQRT(252)</f>
        <v/>
      </c>
      <c r="E1993" s="32" t="n">
        <v>123.69</v>
      </c>
      <c r="F1993" s="19">
        <f>IF(OR(E1993="",E1992=""),"",LN(E1993/E1992))</f>
        <v/>
      </c>
      <c r="G1993" s="33" t="n">
        <v>8.2773</v>
      </c>
      <c r="H1993" s="19">
        <f>IF(OR(G1993="",G1992=""),"",LN(G1993/G1992))</f>
        <v/>
      </c>
      <c r="I1993" s="32" t="n"/>
      <c r="J1993" s="32" t="n">
        <v>28.88</v>
      </c>
      <c r="K1993" s="32" t="n">
        <v>4.09</v>
      </c>
      <c r="L1993" s="32" t="n"/>
      <c r="M1993" s="32" t="n">
        <v>1222.8</v>
      </c>
      <c r="N1993" s="32" t="n">
        <v>4.9</v>
      </c>
      <c r="O1993" s="32" t="n"/>
    </row>
    <row r="1994">
      <c r="A1994" s="31" t="n">
        <v>37599</v>
      </c>
      <c r="B1994" s="32" t="n">
        <v>1209</v>
      </c>
      <c r="C1994" s="19">
        <f>IF(OR(B1994="",B1993=""),"",LN(B1994/B1993))</f>
        <v/>
      </c>
      <c r="D1994" s="16">
        <f>STDEV(C1975:C1994)*SQRT(252)</f>
        <v/>
      </c>
      <c r="E1994" s="32" t="n">
        <v>123.36</v>
      </c>
      <c r="F1994" s="19">
        <f>IF(OR(E1994="",E1993=""),"",LN(E1994/E1993))</f>
        <v/>
      </c>
      <c r="G1994" s="33" t="n">
        <v>8.2776</v>
      </c>
      <c r="H1994" s="19">
        <f>IF(OR(G1994="",G1993=""),"",LN(G1994/G1993))</f>
        <v/>
      </c>
      <c r="I1994" s="32" t="n"/>
      <c r="J1994" s="32" t="n">
        <v>30.78</v>
      </c>
      <c r="K1994" s="32" t="n">
        <v>4.06</v>
      </c>
      <c r="L1994" s="32" t="n"/>
      <c r="M1994" s="32" t="n">
        <v>1228</v>
      </c>
      <c r="N1994" s="32" t="n">
        <v>4.9</v>
      </c>
      <c r="O1994" s="32" t="n"/>
    </row>
    <row r="1995">
      <c r="A1995" s="31" t="n">
        <v>37600</v>
      </c>
      <c r="B1995" s="32" t="n">
        <v>1213</v>
      </c>
      <c r="C1995" s="19">
        <f>IF(OR(B1995="",B1994=""),"",LN(B1995/B1994))</f>
        <v/>
      </c>
      <c r="D1995" s="16">
        <f>STDEV(C1976:C1995)*SQRT(252)</f>
        <v/>
      </c>
      <c r="E1995" s="32" t="n">
        <v>123.66</v>
      </c>
      <c r="F1995" s="19">
        <f>IF(OR(E1995="",E1994=""),"",LN(E1995/E1994))</f>
        <v/>
      </c>
      <c r="G1995" s="33" t="n">
        <v>8.277100000000001</v>
      </c>
      <c r="H1995" s="19">
        <f>IF(OR(G1995="",G1994=""),"",LN(G1995/G1994))</f>
        <v/>
      </c>
      <c r="I1995" s="32" t="n"/>
      <c r="J1995" s="32" t="n">
        <v>28.76</v>
      </c>
      <c r="K1995" s="32" t="n">
        <v>4.06</v>
      </c>
      <c r="L1995" s="32" t="n"/>
      <c r="M1995" s="32" t="n">
        <v>1212</v>
      </c>
      <c r="N1995" s="32" t="n">
        <v>4.9</v>
      </c>
      <c r="O1995" s="32" t="n"/>
    </row>
    <row r="1996">
      <c r="A1996" s="31" t="n">
        <v>37601</v>
      </c>
      <c r="B1996" s="32" t="n">
        <v>1208</v>
      </c>
      <c r="C1996" s="19">
        <f>IF(OR(B1996="",B1995=""),"",LN(B1996/B1995))</f>
        <v/>
      </c>
      <c r="D1996" s="16">
        <f>STDEV(C1977:C1996)*SQRT(252)</f>
        <v/>
      </c>
      <c r="E1996" s="32" t="n">
        <v>123.46</v>
      </c>
      <c r="F1996" s="19">
        <f>IF(OR(E1996="",E1995=""),"",LN(E1996/E1995))</f>
        <v/>
      </c>
      <c r="G1996" s="33" t="n">
        <v>8.2773</v>
      </c>
      <c r="H1996" s="19">
        <f>IF(OR(G1996="",G1995=""),"",LN(G1996/G1995))</f>
        <v/>
      </c>
      <c r="I1996" s="32" t="n"/>
      <c r="J1996" s="32" t="n">
        <v>27.76</v>
      </c>
      <c r="K1996" s="32" t="n">
        <v>4.01</v>
      </c>
      <c r="L1996" s="32" t="n"/>
      <c r="M1996" s="32" t="n">
        <v>1216.1</v>
      </c>
      <c r="N1996" s="32" t="n">
        <v>4.9</v>
      </c>
      <c r="O1996" s="32" t="n"/>
    </row>
    <row r="1997">
      <c r="A1997" s="31" t="n">
        <v>37602</v>
      </c>
      <c r="B1997" s="32" t="n">
        <v>1208</v>
      </c>
      <c r="C1997" s="19">
        <f>IF(OR(B1997="",B1996=""),"",LN(B1997/B1996))</f>
        <v/>
      </c>
      <c r="D1997" s="16">
        <f>STDEV(C1978:C1997)*SQRT(252)</f>
        <v/>
      </c>
      <c r="E1997" s="32" t="n">
        <v>122.75</v>
      </c>
      <c r="F1997" s="19">
        <f>IF(OR(E1997="",E1996=""),"",LN(E1997/E1996))</f>
        <v/>
      </c>
      <c r="G1997" s="33" t="n">
        <v>8.2773</v>
      </c>
      <c r="H1997" s="19">
        <f>IF(OR(G1997="",G1996=""),"",LN(G1997/G1996))</f>
        <v/>
      </c>
      <c r="I1997" s="32" t="n"/>
      <c r="J1997" s="32" t="n">
        <v>27.29</v>
      </c>
      <c r="K1997" s="32" t="n">
        <v>4.01</v>
      </c>
      <c r="L1997" s="32" t="n"/>
      <c r="M1997" s="32" t="n">
        <v>1215.8</v>
      </c>
      <c r="N1997" s="32" t="n">
        <v>4.9</v>
      </c>
      <c r="O1997" s="32" t="n"/>
    </row>
    <row r="1998">
      <c r="A1998" s="31" t="n">
        <v>37603</v>
      </c>
      <c r="B1998" s="32" t="n">
        <v>1205</v>
      </c>
      <c r="C1998" s="19">
        <f>IF(OR(B1998="",B1997=""),"",LN(B1998/B1997))</f>
        <v/>
      </c>
      <c r="D1998" s="16">
        <f>STDEV(C1979:C1998)*SQRT(252)</f>
        <v/>
      </c>
      <c r="E1998" s="32" t="n">
        <v>120.71</v>
      </c>
      <c r="F1998" s="19">
        <f>IF(OR(E1998="",E1997=""),"",LN(E1998/E1997))</f>
        <v/>
      </c>
      <c r="G1998" s="33" t="n">
        <v>8.277100000000001</v>
      </c>
      <c r="H1998" s="19">
        <f>IF(OR(G1998="",G1997=""),"",LN(G1998/G1997))</f>
        <v/>
      </c>
      <c r="I1998" s="32" t="n"/>
      <c r="J1998" s="32" t="n">
        <v>28.18</v>
      </c>
      <c r="K1998" s="32" t="n">
        <v>4.07</v>
      </c>
      <c r="L1998" s="32" t="n"/>
      <c r="M1998" s="32" t="n">
        <v>1212.1</v>
      </c>
      <c r="N1998" s="32" t="n">
        <v>4.9</v>
      </c>
      <c r="O1998" s="32" t="n"/>
    </row>
    <row r="1999">
      <c r="A1999" s="31" t="n">
        <v>37606</v>
      </c>
      <c r="B1999" s="32" t="n">
        <v>1203.4</v>
      </c>
      <c r="C1999" s="19">
        <f>IF(OR(B1999="",B1998=""),"",LN(B1999/B1998))</f>
        <v/>
      </c>
      <c r="D1999" s="16">
        <f>STDEV(C1980:C1999)*SQRT(252)</f>
        <v/>
      </c>
      <c r="E1999" s="32" t="n">
        <v>121.28</v>
      </c>
      <c r="F1999" s="19">
        <f>IF(OR(E1999="",E1998=""),"",LN(E1999/E1998))</f>
        <v/>
      </c>
      <c r="G1999" s="33" t="n">
        <v>8.2773</v>
      </c>
      <c r="H1999" s="19">
        <f>IF(OR(G1999="",G1998=""),"",LN(G1999/G1998))</f>
        <v/>
      </c>
      <c r="I1999" s="32" t="n"/>
      <c r="J1999" s="32" t="n">
        <v>26.24</v>
      </c>
      <c r="K1999" s="32" t="n">
        <v>4.15</v>
      </c>
      <c r="L1999" s="32" t="n"/>
      <c r="M1999" s="32" t="n">
        <v>1209</v>
      </c>
      <c r="N1999" s="32" t="n">
        <v>4.9</v>
      </c>
      <c r="O1999" s="32" t="n"/>
    </row>
    <row r="2000">
      <c r="A2000" s="31" t="n">
        <v>37607</v>
      </c>
      <c r="B2000" s="32" t="n">
        <v>1204</v>
      </c>
      <c r="C2000" s="19">
        <f>IF(OR(B2000="",B1999=""),"",LN(B2000/B1999))</f>
        <v/>
      </c>
      <c r="D2000" s="16">
        <f>STDEV(C1981:C2000)*SQRT(252)</f>
        <v/>
      </c>
      <c r="E2000" s="32" t="n">
        <v>121.27</v>
      </c>
      <c r="F2000" s="19">
        <f>IF(OR(E2000="",E1999=""),"",LN(E2000/E1999))</f>
        <v/>
      </c>
      <c r="G2000" s="33" t="n">
        <v>8.2776</v>
      </c>
      <c r="H2000" s="19">
        <f>IF(OR(G2000="",G1999=""),"",LN(G2000/G1999))</f>
        <v/>
      </c>
      <c r="I2000" s="32" t="n"/>
      <c r="J2000" s="32" t="n">
        <v>26.66</v>
      </c>
      <c r="K2000" s="32" t="n">
        <v>4.13</v>
      </c>
      <c r="L2000" s="32" t="n"/>
      <c r="M2000" s="32" t="n">
        <v>1202.2</v>
      </c>
      <c r="N2000" s="32" t="n">
        <v>4.9</v>
      </c>
      <c r="O2000" s="32" t="n"/>
    </row>
    <row r="2001">
      <c r="A2001" s="31" t="n">
        <v>37608</v>
      </c>
      <c r="B2001" s="32" t="n">
        <v>1202</v>
      </c>
      <c r="C2001" s="19">
        <f>IF(OR(B2001="",B2000=""),"",LN(B2001/B2000))</f>
        <v/>
      </c>
      <c r="D2001" s="16">
        <f>STDEV(C1982:C2001)*SQRT(252)</f>
        <v/>
      </c>
      <c r="E2001" s="32" t="n">
        <v>121.12</v>
      </c>
      <c r="F2001" s="19">
        <f>IF(OR(E2001="",E2000=""),"",LN(E2001/E2000))</f>
        <v/>
      </c>
      <c r="G2001" s="33" t="n">
        <v>8.2774</v>
      </c>
      <c r="H2001" s="19">
        <f>IF(OR(G2001="",G2000=""),"",LN(G2001/G2000))</f>
        <v/>
      </c>
      <c r="I2001" s="32" t="n"/>
      <c r="J2001" s="32" t="n">
        <v>28.29</v>
      </c>
      <c r="K2001" s="32" t="n">
        <v>4.06</v>
      </c>
      <c r="L2001" s="32" t="n"/>
      <c r="M2001" s="32" t="n">
        <v>1200.7</v>
      </c>
      <c r="N2001" s="32" t="n">
        <v>4.9</v>
      </c>
      <c r="O2001" s="32" t="n"/>
    </row>
    <row r="2002">
      <c r="A2002" s="31" t="n">
        <v>37609</v>
      </c>
      <c r="B2002" s="32" t="n">
        <v>1202</v>
      </c>
      <c r="C2002" s="19">
        <f>IF(OR(B2002="",B2001=""),"",LN(B2002/B2001))</f>
        <v/>
      </c>
      <c r="D2002" s="16">
        <f>STDEV(C1983:C2002)*SQRT(252)</f>
        <v/>
      </c>
      <c r="E2002" s="32" t="n">
        <v>120.86</v>
      </c>
      <c r="F2002" s="19">
        <f>IF(OR(E2002="",E2001=""),"",LN(E2002/E2001))</f>
        <v/>
      </c>
      <c r="G2002" s="33" t="n">
        <v>8.279999999999999</v>
      </c>
      <c r="H2002" s="19">
        <f>IF(OR(G2002="",G2001=""),"",LN(G2002/G2001))</f>
        <v/>
      </c>
      <c r="I2002" s="32" t="n"/>
      <c r="J2002" s="32" t="n">
        <v>30.21</v>
      </c>
      <c r="K2002" s="32" t="n">
        <v>3.96</v>
      </c>
      <c r="L2002" s="32" t="n"/>
      <c r="M2002" s="32" t="n"/>
      <c r="N2002" s="32" t="n"/>
      <c r="O2002" s="32" t="n"/>
    </row>
    <row r="2003">
      <c r="A2003" s="31" t="n">
        <v>37610</v>
      </c>
      <c r="B2003" s="32" t="n">
        <v>1205</v>
      </c>
      <c r="C2003" s="19">
        <f>IF(OR(B2003="",B2002=""),"",LN(B2003/B2002))</f>
        <v/>
      </c>
      <c r="D2003" s="16">
        <f>STDEV(C1984:C2003)*SQRT(252)</f>
        <v/>
      </c>
      <c r="E2003" s="32" t="n">
        <v>120.52</v>
      </c>
      <c r="F2003" s="19">
        <f>IF(OR(E2003="",E2002=""),"",LN(E2003/E2002))</f>
        <v/>
      </c>
      <c r="G2003" s="33" t="n">
        <v>8.279999999999999</v>
      </c>
      <c r="H2003" s="19">
        <f>IF(OR(G2003="",G2002=""),"",LN(G2003/G2002))</f>
        <v/>
      </c>
      <c r="I2003" s="32" t="n"/>
      <c r="J2003" s="32" t="n">
        <v>26.71</v>
      </c>
      <c r="K2003" s="32" t="n">
        <v>3.97</v>
      </c>
      <c r="L2003" s="32" t="n"/>
      <c r="M2003" s="32" t="n">
        <v>1200.1</v>
      </c>
      <c r="N2003" s="32" t="n">
        <v>4.9</v>
      </c>
      <c r="O2003" s="32" t="n"/>
    </row>
    <row r="2004">
      <c r="A2004" s="31" t="n">
        <v>37613</v>
      </c>
      <c r="B2004" s="32" t="n">
        <v>1201</v>
      </c>
      <c r="C2004" s="19">
        <f>IF(OR(B2004="",B2003=""),"",LN(B2004/B2003))</f>
        <v/>
      </c>
      <c r="D2004" s="16">
        <f>STDEV(C1985:C2004)*SQRT(252)</f>
        <v/>
      </c>
      <c r="E2004" s="32" t="n">
        <v>120.77</v>
      </c>
      <c r="F2004" s="19">
        <f>IF(OR(E2004="",E2003=""),"",LN(E2004/E2003))</f>
        <v/>
      </c>
      <c r="G2004" s="33" t="n">
        <v>8.2775</v>
      </c>
      <c r="H2004" s="19">
        <f>IF(OR(G2004="",G2003=""),"",LN(G2004/G2003))</f>
        <v/>
      </c>
      <c r="I2004" s="32" t="n"/>
      <c r="J2004" s="32" t="n">
        <v>26.2</v>
      </c>
      <c r="K2004" s="32" t="n">
        <v>3.98</v>
      </c>
      <c r="L2004" s="32" t="n"/>
      <c r="M2004" s="32" t="n">
        <v>1203.2</v>
      </c>
      <c r="N2004" s="32" t="n">
        <v>4.9</v>
      </c>
      <c r="O2004" s="32" t="n"/>
    </row>
    <row r="2005">
      <c r="A2005" s="31" t="n">
        <v>37614</v>
      </c>
      <c r="B2005" s="32" t="n">
        <v>1200.9</v>
      </c>
      <c r="C2005" s="19">
        <f>IF(OR(B2005="",B2004=""),"",LN(B2005/B2004))</f>
        <v/>
      </c>
      <c r="D2005" s="16">
        <f>STDEV(C1986:C2005)*SQRT(252)</f>
        <v/>
      </c>
      <c r="E2005" s="32" t="n">
        <v>120.27</v>
      </c>
      <c r="F2005" s="19">
        <f>IF(OR(E2005="",E2004=""),"",LN(E2005/E2004))</f>
        <v/>
      </c>
      <c r="G2005" s="33" t="n">
        <v>8.2776</v>
      </c>
      <c r="H2005" s="19">
        <f>IF(OR(G2005="",G2004=""),"",LN(G2005/G2004))</f>
        <v/>
      </c>
      <c r="I2005" s="32" t="n"/>
      <c r="J2005" s="32" t="n">
        <v>26.49</v>
      </c>
      <c r="K2005" s="32" t="n">
        <v>3.95</v>
      </c>
      <c r="L2005" s="32" t="n"/>
      <c r="M2005" s="32" t="n">
        <v>1202.7</v>
      </c>
      <c r="N2005" s="32" t="n">
        <v>4.9</v>
      </c>
      <c r="O2005" s="32" t="n"/>
    </row>
    <row r="2006">
      <c r="A2006" s="31" t="n">
        <v>37616</v>
      </c>
      <c r="B2006" s="32" t="n">
        <v>1200</v>
      </c>
      <c r="C2006" s="19">
        <f>IF(OR(B2006="",B2005=""),"",LN(B2006/B2005))</f>
        <v/>
      </c>
      <c r="D2006" s="16">
        <f>STDEV(C1987:C2006)*SQRT(252)</f>
        <v/>
      </c>
      <c r="E2006" s="32" t="n">
        <v>120.12</v>
      </c>
      <c r="F2006" s="19">
        <f>IF(OR(E2006="",E2005=""),"",LN(E2006/E2005))</f>
        <v/>
      </c>
      <c r="G2006" s="33" t="n">
        <v>8.2773</v>
      </c>
      <c r="H2006" s="19">
        <f>IF(OR(G2006="",G2005=""),"",LN(G2006/G2005))</f>
        <v/>
      </c>
      <c r="I2006" s="32" t="n"/>
      <c r="J2006" s="32" t="n">
        <v>27.37</v>
      </c>
      <c r="K2006" s="32" t="n">
        <v>3.93</v>
      </c>
      <c r="L2006" s="32" t="n"/>
      <c r="M2006" s="32" t="n">
        <v>1201.1</v>
      </c>
      <c r="N2006" s="32" t="n">
        <v>4.9</v>
      </c>
      <c r="O2006" s="32" t="n"/>
    </row>
    <row r="2007">
      <c r="A2007" s="31" t="n">
        <v>37617</v>
      </c>
      <c r="B2007" s="32" t="n">
        <v>1198</v>
      </c>
      <c r="C2007" s="19">
        <f>IF(OR(B2007="",B2006=""),"",LN(B2007/B2006))</f>
        <v/>
      </c>
      <c r="D2007" s="16">
        <f>STDEV(C1988:C2007)*SQRT(252)</f>
        <v/>
      </c>
      <c r="E2007" s="32" t="n">
        <v>119.92</v>
      </c>
      <c r="F2007" s="19">
        <f>IF(OR(E2007="",E2006=""),"",LN(E2007/E2006))</f>
        <v/>
      </c>
      <c r="G2007" s="33" t="n">
        <v>8.2773</v>
      </c>
      <c r="H2007" s="19">
        <f>IF(OR(G2007="",G2006=""),"",LN(G2007/G2006))</f>
        <v/>
      </c>
      <c r="I2007" s="32" t="n"/>
      <c r="J2007" s="32" t="n">
        <v>29.55</v>
      </c>
      <c r="K2007" s="32" t="n">
        <v>3.83</v>
      </c>
      <c r="L2007" s="32" t="n"/>
      <c r="M2007" s="32" t="n">
        <v>1200.3</v>
      </c>
      <c r="N2007" s="32" t="n">
        <v>4.9</v>
      </c>
      <c r="O2007" s="32" t="n"/>
    </row>
    <row r="2008">
      <c r="A2008" s="31" t="n">
        <v>37620</v>
      </c>
      <c r="B2008" s="32" t="n">
        <v>1197.2</v>
      </c>
      <c r="C2008" s="19">
        <f>IF(OR(B2008="",B2007=""),"",LN(B2008/B2007))</f>
        <v/>
      </c>
      <c r="D2008" s="16">
        <f>STDEV(C1989:C2008)*SQRT(252)</f>
        <v/>
      </c>
      <c r="E2008" s="32" t="n">
        <v>118.38</v>
      </c>
      <c r="F2008" s="19">
        <f>IF(OR(E2008="",E2007=""),"",LN(E2008/E2007))</f>
        <v/>
      </c>
      <c r="G2008" s="33" t="n">
        <v>8.2773</v>
      </c>
      <c r="H2008" s="19">
        <f>IF(OR(G2008="",G2007=""),"",LN(G2008/G2007))</f>
        <v/>
      </c>
      <c r="I2008" s="32" t="n"/>
      <c r="J2008" s="32" t="n">
        <v>29.62</v>
      </c>
      <c r="K2008" s="32" t="n">
        <v>3.82</v>
      </c>
      <c r="L2008" s="32" t="n"/>
      <c r="M2008" s="32" t="n">
        <v>1197.2</v>
      </c>
      <c r="N2008" s="32" t="n">
        <v>4.9</v>
      </c>
      <c r="O2008" s="32" t="n"/>
    </row>
    <row r="2009">
      <c r="A2009" s="31" t="n">
        <v>37621</v>
      </c>
      <c r="B2009" s="32" t="n">
        <v>1186.3</v>
      </c>
      <c r="C2009" s="19">
        <f>IF(OR(B2009="",B2008=""),"",LN(B2009/B2008))</f>
        <v/>
      </c>
      <c r="D2009" s="16">
        <f>STDEV(C1990:C2009)*SQRT(252)</f>
        <v/>
      </c>
      <c r="E2009" s="32" t="n">
        <v>118.75</v>
      </c>
      <c r="F2009" s="19">
        <f>IF(OR(E2009="",E2008=""),"",LN(E2009/E2008))</f>
        <v/>
      </c>
      <c r="G2009" s="33" t="n">
        <v>8.279999999999999</v>
      </c>
      <c r="H2009" s="19">
        <f>IF(OR(G2009="",G2008=""),"",LN(G2009/G2008))</f>
        <v/>
      </c>
      <c r="I2009" s="32" t="n"/>
      <c r="J2009" s="32" t="n">
        <v>28.62</v>
      </c>
      <c r="K2009" s="32" t="n">
        <v>3.83</v>
      </c>
      <c r="L2009" s="32" t="n"/>
      <c r="M2009" s="32" t="n">
        <v>1200.4</v>
      </c>
      <c r="N2009" s="32" t="n">
        <v>4.9</v>
      </c>
      <c r="O2009" s="32" t="n"/>
    </row>
    <row r="2010">
      <c r="A2010" s="31" t="n">
        <v>37623</v>
      </c>
      <c r="B2010" s="32" t="n">
        <v>1190</v>
      </c>
      <c r="C2010" s="19">
        <f>IF(OR(B2010="",B2009=""),"",LN(B2010/B2009))</f>
        <v/>
      </c>
      <c r="D2010" s="16">
        <f>STDEV(C1991:C2010)*SQRT(252)</f>
        <v/>
      </c>
      <c r="E2010" s="32" t="n">
        <v>119.86</v>
      </c>
      <c r="F2010" s="19">
        <f>IF(OR(E2010="",E2009=""),"",LN(E2010/E2009))</f>
        <v/>
      </c>
      <c r="G2010" s="33" t="n">
        <v>8.279999999999999</v>
      </c>
      <c r="H2010" s="19">
        <f>IF(OR(G2010="",G2009=""),"",LN(G2010/G2009))</f>
        <v/>
      </c>
      <c r="I2010" s="32" t="n"/>
      <c r="J2010" s="32" t="n">
        <v>25.39</v>
      </c>
      <c r="K2010" s="32" t="n">
        <v>4.07</v>
      </c>
      <c r="L2010" s="32" t="n"/>
      <c r="M2010" s="32" t="n">
        <v>1187.8</v>
      </c>
      <c r="N2010" s="32" t="n">
        <v>4.9</v>
      </c>
      <c r="O2010" s="32" t="n"/>
    </row>
    <row r="2011">
      <c r="A2011" s="31" t="n">
        <v>37624</v>
      </c>
      <c r="B2011" s="32" t="n">
        <v>1197.3</v>
      </c>
      <c r="C2011" s="19">
        <f>IF(OR(B2011="",B2010=""),"",LN(B2011/B2010))</f>
        <v/>
      </c>
      <c r="D2011" s="16">
        <f>STDEV(C1992:C2011)*SQRT(252)</f>
        <v/>
      </c>
      <c r="E2011" s="32" t="n">
        <v>119.85</v>
      </c>
      <c r="F2011" s="19">
        <f>IF(OR(E2011="",E2010=""),"",LN(E2011/E2010))</f>
        <v/>
      </c>
      <c r="G2011" s="33" t="n">
        <v>8.2768</v>
      </c>
      <c r="H2011" s="19">
        <f>IF(OR(G2011="",G2010=""),"",LN(G2011/G2010))</f>
        <v/>
      </c>
      <c r="I2011" s="32" t="n"/>
      <c r="J2011" s="32" t="n">
        <v>24.68</v>
      </c>
      <c r="K2011" s="32" t="n">
        <v>4.05</v>
      </c>
      <c r="L2011" s="32" t="n"/>
      <c r="M2011" s="32" t="n">
        <v>1190.5</v>
      </c>
      <c r="N2011" s="32" t="n">
        <v>4.9</v>
      </c>
      <c r="O2011" s="32" t="n"/>
    </row>
    <row r="2012">
      <c r="A2012" s="31" t="n">
        <v>37627</v>
      </c>
      <c r="B2012" s="32" t="n">
        <v>1189</v>
      </c>
      <c r="C2012" s="19">
        <f>IF(OR(B2012="",B2011=""),"",LN(B2012/B2011))</f>
        <v/>
      </c>
      <c r="D2012" s="16">
        <f>STDEV(C1993:C2012)*SQRT(252)</f>
        <v/>
      </c>
      <c r="E2012" s="32" t="n">
        <v>119.06</v>
      </c>
      <c r="F2012" s="19">
        <f>IF(OR(E2012="",E2011=""),"",LN(E2012/E2011))</f>
        <v/>
      </c>
      <c r="G2012" s="33" t="n">
        <v>8.279999999999999</v>
      </c>
      <c r="H2012" s="19">
        <f>IF(OR(G2012="",G2011=""),"",LN(G2012/G2011))</f>
        <v/>
      </c>
      <c r="I2012" s="32" t="n"/>
      <c r="J2012" s="32" t="n">
        <v>24.91</v>
      </c>
      <c r="K2012" s="32" t="n">
        <v>4.09</v>
      </c>
      <c r="L2012" s="32" t="n"/>
      <c r="M2012" s="32" t="n">
        <v>1196.1</v>
      </c>
      <c r="N2012" s="32" t="n">
        <v>4.9</v>
      </c>
      <c r="O2012" s="32" t="n"/>
    </row>
    <row r="2013">
      <c r="A2013" s="31" t="n">
        <v>37628</v>
      </c>
      <c r="B2013" s="32" t="n">
        <v>1185</v>
      </c>
      <c r="C2013" s="19">
        <f>IF(OR(B2013="",B2012=""),"",LN(B2013/B2012))</f>
        <v/>
      </c>
      <c r="D2013" s="16">
        <f>STDEV(C1994:C2013)*SQRT(252)</f>
        <v/>
      </c>
      <c r="E2013" s="32" t="n">
        <v>120.18</v>
      </c>
      <c r="F2013" s="19">
        <f>IF(OR(E2013="",E2012=""),"",LN(E2013/E2012))</f>
        <v/>
      </c>
      <c r="G2013" s="33" t="n">
        <v>8.2767</v>
      </c>
      <c r="H2013" s="19">
        <f>IF(OR(G2013="",G2012=""),"",LN(G2013/G2012))</f>
        <v/>
      </c>
      <c r="I2013" s="32" t="n"/>
      <c r="J2013" s="32" t="n">
        <v>25.13</v>
      </c>
      <c r="K2013" s="32" t="n">
        <v>4.04</v>
      </c>
      <c r="L2013" s="32" t="n"/>
      <c r="M2013" s="32" t="n">
        <v>1191.6</v>
      </c>
      <c r="N2013" s="32" t="n">
        <v>4.89</v>
      </c>
      <c r="O2013" s="32" t="n"/>
    </row>
    <row r="2014">
      <c r="A2014" s="31" t="n">
        <v>37629</v>
      </c>
      <c r="B2014" s="32" t="n">
        <v>1186</v>
      </c>
      <c r="C2014" s="19">
        <f>IF(OR(B2014="",B2013=""),"",LN(B2014/B2013))</f>
        <v/>
      </c>
      <c r="D2014" s="16">
        <f>STDEV(C1995:C2014)*SQRT(252)</f>
        <v/>
      </c>
      <c r="E2014" s="32" t="n">
        <v>119.35</v>
      </c>
      <c r="F2014" s="19">
        <f>IF(OR(E2014="",E2013=""),"",LN(E2014/E2013))</f>
        <v/>
      </c>
      <c r="G2014" s="33" t="n">
        <v>8.2766</v>
      </c>
      <c r="H2014" s="19">
        <f>IF(OR(G2014="",G2013=""),"",LN(G2014/G2013))</f>
        <v/>
      </c>
      <c r="I2014" s="32" t="n"/>
      <c r="J2014" s="32" t="n">
        <v>25.53</v>
      </c>
      <c r="K2014" s="32" t="n">
        <v>4</v>
      </c>
      <c r="L2014" s="32" t="n"/>
      <c r="M2014" s="32" t="n">
        <v>1187.2</v>
      </c>
      <c r="N2014" s="32" t="n">
        <v>4.86</v>
      </c>
      <c r="O2014" s="32" t="n"/>
    </row>
    <row r="2015">
      <c r="A2015" s="31" t="n">
        <v>37630</v>
      </c>
      <c r="B2015" s="32" t="n">
        <v>1182</v>
      </c>
      <c r="C2015" s="19">
        <f>IF(OR(B2015="",B2014=""),"",LN(B2015/B2014))</f>
        <v/>
      </c>
      <c r="D2015" s="16">
        <f>STDEV(C1996:C2015)*SQRT(252)</f>
        <v/>
      </c>
      <c r="E2015" s="32" t="n">
        <v>119.57</v>
      </c>
      <c r="F2015" s="19">
        <f>IF(OR(E2015="",E2014=""),"",LN(E2015/E2014))</f>
        <v/>
      </c>
      <c r="G2015" s="33" t="n">
        <v>8.2766</v>
      </c>
      <c r="H2015" s="19">
        <f>IF(OR(G2015="",G2014=""),"",LN(G2015/G2014))</f>
        <v/>
      </c>
      <c r="I2015" s="32" t="n"/>
      <c r="J2015" s="32" t="n">
        <v>24.25</v>
      </c>
      <c r="K2015" s="32" t="n">
        <v>4.19</v>
      </c>
      <c r="L2015" s="32" t="n"/>
      <c r="M2015" s="32" t="n">
        <v>1188.6</v>
      </c>
      <c r="N2015" s="32" t="n">
        <v>4.84</v>
      </c>
      <c r="O2015" s="32" t="n"/>
    </row>
    <row r="2016">
      <c r="A2016" s="31" t="n">
        <v>37631</v>
      </c>
      <c r="B2016" s="32" t="n">
        <v>1181</v>
      </c>
      <c r="C2016" s="19">
        <f>IF(OR(B2016="",B2015=""),"",LN(B2016/B2015))</f>
        <v/>
      </c>
      <c r="D2016" s="16">
        <f>STDEV(C1997:C2016)*SQRT(252)</f>
        <v/>
      </c>
      <c r="E2016" s="32" t="n">
        <v>119.44</v>
      </c>
      <c r="F2016" s="19">
        <f>IF(OR(E2016="",E2015=""),"",LN(E2016/E2015))</f>
        <v/>
      </c>
      <c r="G2016" s="33" t="n">
        <v>8.2767</v>
      </c>
      <c r="H2016" s="19">
        <f>IF(OR(G2016="",G2015=""),"",LN(G2016/G2015))</f>
        <v/>
      </c>
      <c r="I2016" s="32" t="n"/>
      <c r="J2016" s="32" t="n">
        <v>24.32</v>
      </c>
      <c r="K2016" s="32" t="n">
        <v>4.16</v>
      </c>
      <c r="L2016" s="32" t="n"/>
      <c r="M2016" s="32" t="n">
        <v>1179.5</v>
      </c>
      <c r="N2016" s="32" t="n">
        <v>4.81</v>
      </c>
      <c r="O2016" s="32" t="n"/>
    </row>
    <row r="2017">
      <c r="A2017" s="31" t="n">
        <v>37634</v>
      </c>
      <c r="B2017" s="32" t="n">
        <v>1177</v>
      </c>
      <c r="C2017" s="19">
        <f>IF(OR(B2017="",B2016=""),"",LN(B2017/B2016))</f>
        <v/>
      </c>
      <c r="D2017" s="16">
        <f>STDEV(C1998:C2017)*SQRT(252)</f>
        <v/>
      </c>
      <c r="E2017" s="32" t="n">
        <v>119.03</v>
      </c>
      <c r="F2017" s="19">
        <f>IF(OR(E2017="",E2016=""),"",LN(E2017/E2016))</f>
        <v/>
      </c>
      <c r="G2017" s="33" t="n">
        <v>8.2768</v>
      </c>
      <c r="H2017" s="19">
        <f>IF(OR(G2017="",G2016=""),"",LN(G2017/G2016))</f>
        <v/>
      </c>
      <c r="I2017" s="32" t="n"/>
      <c r="J2017" s="32" t="n">
        <v>24.9</v>
      </c>
      <c r="K2017" s="32" t="n">
        <v>4.15</v>
      </c>
      <c r="L2017" s="32" t="n"/>
      <c r="M2017" s="32" t="n">
        <v>1180.3</v>
      </c>
      <c r="N2017" s="32" t="n">
        <v>4.81</v>
      </c>
      <c r="O2017" s="32" t="n"/>
    </row>
    <row r="2018">
      <c r="A2018" s="31" t="n">
        <v>37635</v>
      </c>
      <c r="B2018" s="32" t="n">
        <v>1176</v>
      </c>
      <c r="C2018" s="19">
        <f>IF(OR(B2018="",B2017=""),"",LN(B2018/B2017))</f>
        <v/>
      </c>
      <c r="D2018" s="16">
        <f>STDEV(C1999:C2018)*SQRT(252)</f>
        <v/>
      </c>
      <c r="E2018" s="32" t="n">
        <v>117.96</v>
      </c>
      <c r="F2018" s="19">
        <f>IF(OR(E2018="",E2017=""),"",LN(E2018/E2017))</f>
        <v/>
      </c>
      <c r="G2018" s="33" t="n">
        <v>8.279999999999999</v>
      </c>
      <c r="H2018" s="19">
        <f>IF(OR(G2018="",G2017=""),"",LN(G2018/G2017))</f>
        <v/>
      </c>
      <c r="I2018" s="32" t="n"/>
      <c r="J2018" s="32" t="n">
        <v>24.57</v>
      </c>
      <c r="K2018" s="32" t="n">
        <v>4.1</v>
      </c>
      <c r="L2018" s="32" t="n"/>
      <c r="M2018" s="32" t="n">
        <v>1177</v>
      </c>
      <c r="N2018" s="32" t="n">
        <v>4.76</v>
      </c>
      <c r="O2018" s="32" t="n"/>
    </row>
    <row r="2019">
      <c r="A2019" s="31" t="n">
        <v>37636</v>
      </c>
      <c r="B2019" s="32" t="n">
        <v>1175</v>
      </c>
      <c r="C2019" s="19">
        <f>IF(OR(B2019="",B2018=""),"",LN(B2019/B2018))</f>
        <v/>
      </c>
      <c r="D2019" s="16">
        <f>STDEV(C2000:C2019)*SQRT(252)</f>
        <v/>
      </c>
      <c r="E2019" s="32" t="n">
        <v>117.91</v>
      </c>
      <c r="F2019" s="19">
        <f>IF(OR(E2019="",E2018=""),"",LN(E2019/E2018))</f>
        <v/>
      </c>
      <c r="G2019" s="33" t="n">
        <v>8.276999999999999</v>
      </c>
      <c r="H2019" s="19">
        <f>IF(OR(G2019="",G2018=""),"",LN(G2019/G2018))</f>
        <v/>
      </c>
      <c r="I2019" s="32" t="n"/>
      <c r="J2019" s="32" t="n">
        <v>25.51</v>
      </c>
      <c r="K2019" s="32" t="n">
        <v>4.1</v>
      </c>
      <c r="L2019" s="32" t="n"/>
      <c r="M2019" s="32" t="n">
        <v>1176.5</v>
      </c>
      <c r="N2019" s="32" t="n">
        <v>4.74</v>
      </c>
      <c r="O2019" s="32" t="n"/>
    </row>
    <row r="2020">
      <c r="A2020" s="31" t="n">
        <v>37637</v>
      </c>
      <c r="B2020" s="32" t="n">
        <v>1171</v>
      </c>
      <c r="C2020" s="19">
        <f>IF(OR(B2020="",B2019=""),"",LN(B2020/B2019))</f>
        <v/>
      </c>
      <c r="D2020" s="16">
        <f>STDEV(C2001:C2020)*SQRT(252)</f>
        <v/>
      </c>
      <c r="E2020" s="32" t="n">
        <v>118.02</v>
      </c>
      <c r="F2020" s="19">
        <f>IF(OR(E2020="",E2019=""),"",LN(E2020/E2019))</f>
        <v/>
      </c>
      <c r="G2020" s="33" t="n">
        <v>8.277100000000001</v>
      </c>
      <c r="H2020" s="19">
        <f>IF(OR(G2020="",G2019=""),"",LN(G2020/G2019))</f>
        <v/>
      </c>
      <c r="I2020" s="32" t="n"/>
      <c r="J2020" s="32" t="n">
        <v>25.01</v>
      </c>
      <c r="K2020" s="32" t="n">
        <v>4.1</v>
      </c>
      <c r="L2020" s="32" t="n"/>
      <c r="M2020" s="32" t="n">
        <v>1173.7</v>
      </c>
      <c r="N2020" s="32" t="n">
        <v>4.66</v>
      </c>
      <c r="O2020" s="32" t="n"/>
    </row>
    <row r="2021">
      <c r="A2021" s="31" t="n">
        <v>37638</v>
      </c>
      <c r="B2021" s="32" t="n">
        <v>1173.5</v>
      </c>
      <c r="C2021" s="19">
        <f>IF(OR(B2021="",B2020=""),"",LN(B2021/B2020))</f>
        <v/>
      </c>
      <c r="D2021" s="16">
        <f>STDEV(C2002:C2021)*SQRT(252)</f>
        <v/>
      </c>
      <c r="E2021" s="32" t="n">
        <v>117.88</v>
      </c>
      <c r="F2021" s="19">
        <f>IF(OR(E2021="",E2020=""),"",LN(E2021/E2020))</f>
        <v/>
      </c>
      <c r="G2021" s="33" t="n">
        <v>8.277100000000001</v>
      </c>
      <c r="H2021" s="19">
        <f>IF(OR(G2021="",G2020=""),"",LN(G2021/G2020))</f>
        <v/>
      </c>
      <c r="I2021" s="32" t="n"/>
      <c r="J2021" s="32" t="n">
        <v>25.7</v>
      </c>
      <c r="K2021" s="32" t="n">
        <v>4.05</v>
      </c>
      <c r="L2021" s="32" t="n"/>
      <c r="M2021" s="32" t="n">
        <v>1173.4</v>
      </c>
      <c r="N2021" s="32" t="n">
        <v>4.63</v>
      </c>
      <c r="O2021" s="32" t="n"/>
    </row>
    <row r="2022">
      <c r="A2022" s="31" t="n">
        <v>37642</v>
      </c>
      <c r="B2022" s="32" t="n">
        <v>1178</v>
      </c>
      <c r="C2022" s="19">
        <f>IF(OR(B2022="",B2021=""),"",LN(B2022/B2021))</f>
        <v/>
      </c>
      <c r="D2022" s="16">
        <f>STDEV(C2003:C2022)*SQRT(252)</f>
        <v/>
      </c>
      <c r="E2022" s="32" t="n">
        <v>118.57</v>
      </c>
      <c r="F2022" s="19">
        <f>IF(OR(E2022="",E2021=""),"",LN(E2022/E2021))</f>
        <v/>
      </c>
      <c r="G2022" s="33" t="n">
        <v>8.277100000000001</v>
      </c>
      <c r="H2022" s="19">
        <f>IF(OR(G2022="",G2021=""),"",LN(G2022/G2021))</f>
        <v/>
      </c>
      <c r="I2022" s="32" t="n"/>
      <c r="J2022" s="32" t="n">
        <v>27.59</v>
      </c>
      <c r="K2022" s="32" t="n">
        <v>4.01</v>
      </c>
      <c r="L2022" s="32" t="n"/>
      <c r="M2022" s="32" t="n">
        <v>1174.2</v>
      </c>
      <c r="N2022" s="32" t="n">
        <v>4.59</v>
      </c>
      <c r="O2022" s="32" t="n"/>
    </row>
    <row r="2023">
      <c r="A2023" s="31" t="n">
        <v>37643</v>
      </c>
      <c r="B2023" s="32" t="n">
        <v>1176.9</v>
      </c>
      <c r="C2023" s="19">
        <f>IF(OR(B2023="",B2022=""),"",LN(B2023/B2022))</f>
        <v/>
      </c>
      <c r="D2023" s="16">
        <f>STDEV(C2004:C2023)*SQRT(252)</f>
        <v/>
      </c>
      <c r="E2023" s="32" t="n">
        <v>118.15</v>
      </c>
      <c r="F2023" s="19">
        <f>IF(OR(E2023="",E2022=""),"",LN(E2023/E2022))</f>
        <v/>
      </c>
      <c r="G2023" s="33" t="n">
        <v>8.277100000000001</v>
      </c>
      <c r="H2023" s="19">
        <f>IF(OR(G2023="",G2022=""),"",LN(G2023/G2022))</f>
        <v/>
      </c>
      <c r="I2023" s="32" t="n"/>
      <c r="J2023" s="32" t="n">
        <v>29.01</v>
      </c>
      <c r="K2023" s="32" t="n">
        <v>3.95</v>
      </c>
      <c r="L2023" s="32" t="n"/>
      <c r="M2023" s="32" t="n">
        <v>1177.2</v>
      </c>
      <c r="N2023" s="32" t="n">
        <v>4.58</v>
      </c>
      <c r="O2023" s="32" t="n"/>
    </row>
    <row r="2024">
      <c r="A2024" s="31" t="n">
        <v>37644</v>
      </c>
      <c r="B2024" s="32" t="n">
        <v>1166.1</v>
      </c>
      <c r="C2024" s="19">
        <f>IF(OR(B2024="",B2023=""),"",LN(B2024/B2023))</f>
        <v/>
      </c>
      <c r="D2024" s="16">
        <f>STDEV(C2005:C2024)*SQRT(252)</f>
        <v/>
      </c>
      <c r="E2024" s="32" t="n">
        <v>117.83</v>
      </c>
      <c r="F2024" s="19">
        <f>IF(OR(E2024="",E2023=""),"",LN(E2024/E2023))</f>
        <v/>
      </c>
      <c r="G2024" s="33" t="n">
        <v>8.277100000000001</v>
      </c>
      <c r="H2024" s="19">
        <f>IF(OR(G2024="",G2023=""),"",LN(G2024/G2023))</f>
        <v/>
      </c>
      <c r="I2024" s="32" t="n"/>
      <c r="J2024" s="32" t="n">
        <v>27.53</v>
      </c>
      <c r="K2024" s="32" t="n">
        <v>3.98</v>
      </c>
      <c r="L2024" s="32" t="n"/>
      <c r="M2024" s="32" t="n">
        <v>1175.6</v>
      </c>
      <c r="N2024" s="32" t="n">
        <v>4.56</v>
      </c>
      <c r="O2024" s="32" t="n"/>
    </row>
    <row r="2025">
      <c r="A2025" s="31" t="n">
        <v>37645</v>
      </c>
      <c r="B2025" s="32" t="n">
        <v>1166.1</v>
      </c>
      <c r="C2025" s="19">
        <f>IF(OR(B2025="",B2024=""),"",LN(B2025/B2024))</f>
        <v/>
      </c>
      <c r="D2025" s="16">
        <f>STDEV(C2006:C2025)*SQRT(252)</f>
        <v/>
      </c>
      <c r="E2025" s="32" t="n">
        <v>117.8</v>
      </c>
      <c r="F2025" s="19">
        <f>IF(OR(E2025="",E2024=""),"",LN(E2025/E2024))</f>
        <v/>
      </c>
      <c r="G2025" s="33" t="n">
        <v>8.2768</v>
      </c>
      <c r="H2025" s="19">
        <f>IF(OR(G2025="",G2024=""),"",LN(G2025/G2024))</f>
        <v/>
      </c>
      <c r="I2025" s="32" t="n"/>
      <c r="J2025" s="32" t="n">
        <v>31.51</v>
      </c>
      <c r="K2025" s="32" t="n">
        <v>3.94</v>
      </c>
      <c r="L2025" s="32" t="n"/>
      <c r="M2025" s="32" t="n">
        <v>1178.2</v>
      </c>
      <c r="N2025" s="32" t="n">
        <v>4.56</v>
      </c>
      <c r="O2025" s="32" t="n"/>
    </row>
    <row r="2026">
      <c r="A2026" s="31" t="n">
        <v>37648</v>
      </c>
      <c r="B2026" s="32" t="n">
        <v>1164.6</v>
      </c>
      <c r="C2026" s="19">
        <f>IF(OR(B2026="",B2025=""),"",LN(B2026/B2025))</f>
        <v/>
      </c>
      <c r="D2026" s="16">
        <f>STDEV(C2007:C2026)*SQRT(252)</f>
        <v/>
      </c>
      <c r="E2026" s="32" t="n">
        <v>118.64</v>
      </c>
      <c r="F2026" s="19">
        <f>IF(OR(E2026="",E2025=""),"",LN(E2026/E2025))</f>
        <v/>
      </c>
      <c r="G2026" s="33" t="n">
        <v>8.2768</v>
      </c>
      <c r="H2026" s="19">
        <f>IF(OR(G2026="",G2025=""),"",LN(G2026/G2025))</f>
        <v/>
      </c>
      <c r="I2026" s="32" t="n"/>
      <c r="J2026" s="32" t="n">
        <v>34.69</v>
      </c>
      <c r="K2026" s="32" t="n">
        <v>3.98</v>
      </c>
      <c r="L2026" s="32" t="n"/>
      <c r="M2026" s="32" t="n">
        <v>1171.9</v>
      </c>
      <c r="N2026" s="32" t="n">
        <v>4.56</v>
      </c>
      <c r="O2026" s="32" t="n"/>
    </row>
    <row r="2027">
      <c r="A2027" s="31" t="n">
        <v>37649</v>
      </c>
      <c r="B2027" s="32" t="n">
        <v>1173</v>
      </c>
      <c r="C2027" s="19">
        <f>IF(OR(B2027="",B2026=""),"",LN(B2027/B2026))</f>
        <v/>
      </c>
      <c r="D2027" s="16">
        <f>STDEV(C2008:C2027)*SQRT(252)</f>
        <v/>
      </c>
      <c r="E2027" s="32" t="n">
        <v>118.67</v>
      </c>
      <c r="F2027" s="19">
        <f>IF(OR(E2027="",E2026=""),"",LN(E2027/E2026))</f>
        <v/>
      </c>
      <c r="G2027" s="33" t="n">
        <v>8.2767</v>
      </c>
      <c r="H2027" s="19">
        <f>IF(OR(G2027="",G2026=""),"",LN(G2027/G2026))</f>
        <v/>
      </c>
      <c r="I2027" s="32" t="n"/>
      <c r="J2027" s="32" t="n">
        <v>31.93</v>
      </c>
      <c r="K2027" s="32" t="n">
        <v>4</v>
      </c>
      <c r="L2027" s="32" t="n"/>
      <c r="M2027" s="32" t="n">
        <v>1170.4</v>
      </c>
      <c r="N2027" s="32" t="n">
        <v>4.55</v>
      </c>
      <c r="O2027" s="32" t="n"/>
    </row>
    <row r="2028">
      <c r="A2028" s="31" t="n">
        <v>37650</v>
      </c>
      <c r="B2028" s="32" t="n">
        <v>1168</v>
      </c>
      <c r="C2028" s="19">
        <f>IF(OR(B2028="",B2027=""),"",LN(B2028/B2027))</f>
        <v/>
      </c>
      <c r="D2028" s="16">
        <f>STDEV(C2009:C2028)*SQRT(252)</f>
        <v/>
      </c>
      <c r="E2028" s="32" t="n">
        <v>118.13</v>
      </c>
      <c r="F2028" s="19">
        <f>IF(OR(E2028="",E2027=""),"",LN(E2028/E2027))</f>
        <v/>
      </c>
      <c r="G2028" s="33" t="n">
        <v>8.2768</v>
      </c>
      <c r="H2028" s="19">
        <f>IF(OR(G2028="",G2027=""),"",LN(G2028/G2027))</f>
        <v/>
      </c>
      <c r="I2028" s="32" t="n"/>
      <c r="J2028" s="32" t="n">
        <v>31.26</v>
      </c>
      <c r="K2028" s="32" t="n">
        <v>4.06</v>
      </c>
      <c r="L2028" s="32" t="n"/>
      <c r="M2028" s="32" t="n">
        <v>1170.9</v>
      </c>
      <c r="N2028" s="32" t="n">
        <v>4.54</v>
      </c>
      <c r="O2028" s="32" t="n"/>
    </row>
    <row r="2029">
      <c r="A2029" s="31" t="n">
        <v>37651</v>
      </c>
      <c r="B2029" s="32" t="n">
        <v>1165</v>
      </c>
      <c r="C2029" s="19">
        <f>IF(OR(B2029="",B2028=""),"",LN(B2029/B2028))</f>
        <v/>
      </c>
      <c r="D2029" s="16">
        <f>STDEV(C2010:C2029)*SQRT(252)</f>
        <v/>
      </c>
      <c r="E2029" s="32" t="n">
        <v>119.22</v>
      </c>
      <c r="F2029" s="19">
        <f>IF(OR(E2029="",E2028=""),"",LN(E2029/E2028))</f>
        <v/>
      </c>
      <c r="G2029" s="33" t="n">
        <v>8.279999999999999</v>
      </c>
      <c r="H2029" s="19">
        <f>IF(OR(G2029="",G2028=""),"",LN(G2029/G2028))</f>
        <v/>
      </c>
      <c r="I2029" s="32" t="n"/>
      <c r="J2029" s="32" t="n">
        <v>31.32</v>
      </c>
      <c r="K2029" s="32" t="n">
        <v>4</v>
      </c>
      <c r="L2029" s="32" t="n"/>
      <c r="M2029" s="32" t="n">
        <v>1170.5</v>
      </c>
      <c r="N2029" s="32" t="n">
        <v>4.55</v>
      </c>
      <c r="O2029" s="32" t="n"/>
    </row>
    <row r="2030">
      <c r="A2030" s="31" t="n">
        <v>37652</v>
      </c>
      <c r="B2030" s="32" t="n">
        <v>1165</v>
      </c>
      <c r="C2030" s="19">
        <f>IF(OR(B2030="",B2029=""),"",LN(B2030/B2029))</f>
        <v/>
      </c>
      <c r="D2030" s="16">
        <f>STDEV(C2011:C2030)*SQRT(252)</f>
        <v/>
      </c>
      <c r="E2030" s="32" t="n">
        <v>119.96</v>
      </c>
      <c r="F2030" s="19">
        <f>IF(OR(E2030="",E2029=""),"",LN(E2030/E2029))</f>
        <v/>
      </c>
      <c r="G2030" s="33" t="n">
        <v>8.2768</v>
      </c>
      <c r="H2030" s="19">
        <f>IF(OR(G2030="",G2029=""),"",LN(G2030/G2029))</f>
        <v/>
      </c>
      <c r="I2030" s="32" t="n"/>
      <c r="J2030" s="32" t="n">
        <v>31.17</v>
      </c>
      <c r="K2030" s="32" t="n">
        <v>4</v>
      </c>
      <c r="L2030" s="32" t="n"/>
      <c r="M2030" s="32" t="n"/>
      <c r="N2030" s="32" t="n"/>
      <c r="O2030" s="32" t="n"/>
    </row>
    <row r="2031">
      <c r="A2031" s="31" t="n">
        <v>37655</v>
      </c>
      <c r="B2031" s="32" t="n">
        <v>1184</v>
      </c>
      <c r="C2031" s="19">
        <f>IF(OR(B2031="",B2030=""),"",LN(B2031/B2030))</f>
        <v/>
      </c>
      <c r="D2031" s="16">
        <f>STDEV(C2012:C2031)*SQRT(252)</f>
        <v/>
      </c>
      <c r="E2031" s="32" t="n">
        <v>120.47</v>
      </c>
      <c r="F2031" s="19">
        <f>IF(OR(E2031="",E2030=""),"",LN(E2031/E2030))</f>
        <v/>
      </c>
      <c r="G2031" s="33" t="n">
        <v>8.2768</v>
      </c>
      <c r="H2031" s="19">
        <f>IF(OR(G2031="",G2030=""),"",LN(G2031/G2030))</f>
        <v/>
      </c>
      <c r="I2031" s="32" t="n"/>
      <c r="J2031" s="32" t="n">
        <v>31.02</v>
      </c>
      <c r="K2031" s="32" t="n">
        <v>4.01</v>
      </c>
      <c r="L2031" s="32" t="n"/>
      <c r="M2031" s="32" t="n">
        <v>1170.9</v>
      </c>
      <c r="N2031" s="32" t="n">
        <v>4.55</v>
      </c>
      <c r="O2031" s="32" t="n"/>
    </row>
    <row r="2032">
      <c r="A2032" s="31" t="n">
        <v>37656</v>
      </c>
      <c r="B2032" s="32" t="n">
        <v>1177</v>
      </c>
      <c r="C2032" s="19">
        <f>IF(OR(B2032="",B2031=""),"",LN(B2032/B2031))</f>
        <v/>
      </c>
      <c r="D2032" s="16">
        <f>STDEV(C2013:C2032)*SQRT(252)</f>
        <v/>
      </c>
      <c r="E2032" s="32" t="n">
        <v>119.75</v>
      </c>
      <c r="F2032" s="19">
        <f>IF(OR(E2032="",E2031=""),"",LN(E2032/E2031))</f>
        <v/>
      </c>
      <c r="G2032" s="33" t="n">
        <v>8.279999999999999</v>
      </c>
      <c r="H2032" s="19">
        <f>IF(OR(G2032="",G2031=""),"",LN(G2032/G2031))</f>
        <v/>
      </c>
      <c r="I2032" s="32" t="n"/>
      <c r="J2032" s="32" t="n">
        <v>32.76</v>
      </c>
      <c r="K2032" s="32" t="n">
        <v>3.96</v>
      </c>
      <c r="L2032" s="32" t="n"/>
      <c r="M2032" s="32" t="n">
        <v>1177.6</v>
      </c>
      <c r="N2032" s="32" t="n">
        <v>4.55</v>
      </c>
      <c r="O2032" s="32" t="n"/>
    </row>
    <row r="2033">
      <c r="A2033" s="31" t="n">
        <v>37657</v>
      </c>
      <c r="B2033" s="32" t="n">
        <v>1174.3</v>
      </c>
      <c r="C2033" s="19">
        <f>IF(OR(B2033="",B2032=""),"",LN(B2033/B2032))</f>
        <v/>
      </c>
      <c r="D2033" s="16">
        <f>STDEV(C2014:C2033)*SQRT(252)</f>
        <v/>
      </c>
      <c r="E2033" s="32" t="n">
        <v>119.78</v>
      </c>
      <c r="F2033" s="19">
        <f>IF(OR(E2033="",E2032=""),"",LN(E2033/E2032))</f>
        <v/>
      </c>
      <c r="G2033" s="33" t="n">
        <v>8.279999999999999</v>
      </c>
      <c r="H2033" s="19">
        <f>IF(OR(G2033="",G2032=""),"",LN(G2033/G2032))</f>
        <v/>
      </c>
      <c r="I2033" s="32" t="n"/>
      <c r="J2033" s="32" t="n">
        <v>33.04</v>
      </c>
      <c r="K2033" s="32" t="n">
        <v>4.02</v>
      </c>
      <c r="L2033" s="32" t="n"/>
      <c r="M2033" s="32" t="n">
        <v>1179.8</v>
      </c>
      <c r="N2033" s="32" t="n">
        <v>4.55</v>
      </c>
      <c r="O2033" s="32" t="n"/>
    </row>
    <row r="2034">
      <c r="A2034" s="31" t="n">
        <v>37658</v>
      </c>
      <c r="B2034" s="32" t="n">
        <v>1173</v>
      </c>
      <c r="C2034" s="19">
        <f>IF(OR(B2034="",B2033=""),"",LN(B2034/B2033))</f>
        <v/>
      </c>
      <c r="D2034" s="16">
        <f>STDEV(C2015:C2034)*SQRT(252)</f>
        <v/>
      </c>
      <c r="E2034" s="32" t="n">
        <v>119.93</v>
      </c>
      <c r="F2034" s="19">
        <f>IF(OR(E2034="",E2033=""),"",LN(E2034/E2033))</f>
        <v/>
      </c>
      <c r="G2034" s="33" t="n">
        <v>8.279999999999999</v>
      </c>
      <c r="H2034" s="19">
        <f>IF(OR(G2034="",G2033=""),"",LN(G2034/G2033))</f>
        <v/>
      </c>
      <c r="I2034" s="32" t="n"/>
      <c r="J2034" s="32" t="n">
        <v>33.35</v>
      </c>
      <c r="K2034" s="32" t="n">
        <v>3.97</v>
      </c>
      <c r="L2034" s="32" t="n"/>
      <c r="M2034" s="32" t="n">
        <v>1174.1</v>
      </c>
      <c r="N2034" s="32" t="n">
        <v>4.54</v>
      </c>
      <c r="O2034" s="32" t="n"/>
    </row>
    <row r="2035">
      <c r="A2035" s="31" t="n">
        <v>37659</v>
      </c>
      <c r="B2035" s="32" t="n">
        <v>1184.5</v>
      </c>
      <c r="C2035" s="19">
        <f>IF(OR(B2035="",B2034=""),"",LN(B2035/B2034))</f>
        <v/>
      </c>
      <c r="D2035" s="16">
        <f>STDEV(C2016:C2035)*SQRT(252)</f>
        <v/>
      </c>
      <c r="E2035" s="32" t="n">
        <v>120.4</v>
      </c>
      <c r="F2035" s="19">
        <f>IF(OR(E2035="",E2034=""),"",LN(E2035/E2034))</f>
        <v/>
      </c>
      <c r="G2035" s="33" t="n">
        <v>8.279999999999999</v>
      </c>
      <c r="H2035" s="19">
        <f>IF(OR(G2035="",G2034=""),"",LN(G2035/G2034))</f>
        <v/>
      </c>
      <c r="I2035" s="32" t="n"/>
      <c r="J2035" s="32" t="n">
        <v>34.01</v>
      </c>
      <c r="K2035" s="32" t="n">
        <v>3.96</v>
      </c>
      <c r="L2035" s="32" t="n"/>
      <c r="M2035" s="32" t="n">
        <v>1177.1</v>
      </c>
      <c r="N2035" s="32" t="n">
        <v>4.54</v>
      </c>
      <c r="O2035" s="32" t="n"/>
    </row>
    <row r="2036">
      <c r="A2036" s="31" t="n">
        <v>37662</v>
      </c>
      <c r="B2036" s="32" t="n">
        <v>1196.6</v>
      </c>
      <c r="C2036" s="19">
        <f>IF(OR(B2036="",B2035=""),"",LN(B2036/B2035))</f>
        <v/>
      </c>
      <c r="D2036" s="16">
        <f>STDEV(C2017:C2036)*SQRT(252)</f>
        <v/>
      </c>
      <c r="E2036" s="32" t="n">
        <v>121.25</v>
      </c>
      <c r="F2036" s="19">
        <f>IF(OR(E2036="",E2035=""),"",LN(E2036/E2035))</f>
        <v/>
      </c>
      <c r="G2036" s="33" t="n">
        <v>8.2773</v>
      </c>
      <c r="H2036" s="19">
        <f>IF(OR(G2036="",G2035=""),"",LN(G2036/G2035))</f>
        <v/>
      </c>
      <c r="I2036" s="32" t="n"/>
      <c r="J2036" s="32" t="n">
        <v>33.99</v>
      </c>
      <c r="K2036" s="32" t="n">
        <v>3.99</v>
      </c>
      <c r="L2036" s="32" t="n"/>
      <c r="M2036" s="32" t="n">
        <v>1179.9</v>
      </c>
      <c r="N2036" s="32" t="n">
        <v>4.54</v>
      </c>
      <c r="O2036" s="32" t="n"/>
    </row>
    <row r="2037">
      <c r="A2037" s="31" t="n">
        <v>37663</v>
      </c>
      <c r="B2037" s="32" t="n">
        <v>1206</v>
      </c>
      <c r="C2037" s="19">
        <f>IF(OR(B2037="",B2036=""),"",LN(B2037/B2036))</f>
        <v/>
      </c>
      <c r="D2037" s="16">
        <f>STDEV(C2018:C2037)*SQRT(252)</f>
        <v/>
      </c>
      <c r="E2037" s="32" t="n">
        <v>121.19</v>
      </c>
      <c r="F2037" s="19">
        <f>IF(OR(E2037="",E2036=""),"",LN(E2037/E2036))</f>
        <v/>
      </c>
      <c r="G2037" s="33" t="n">
        <v>8.2775</v>
      </c>
      <c r="H2037" s="19">
        <f>IF(OR(G2037="",G2036=""),"",LN(G2037/G2036))</f>
        <v/>
      </c>
      <c r="I2037" s="32" t="n"/>
      <c r="J2037" s="32" t="n">
        <v>33.68</v>
      </c>
      <c r="K2037" s="32" t="n">
        <v>3.98</v>
      </c>
      <c r="L2037" s="32" t="n"/>
      <c r="M2037" s="32" t="n">
        <v>1192.8</v>
      </c>
      <c r="N2037" s="32" t="n">
        <v>4.53</v>
      </c>
      <c r="O2037" s="32" t="n"/>
    </row>
    <row r="2038">
      <c r="A2038" s="31" t="n">
        <v>37664</v>
      </c>
      <c r="B2038" s="32" t="n">
        <v>1199.4</v>
      </c>
      <c r="C2038" s="19">
        <f>IF(OR(B2038="",B2037=""),"",LN(B2038/B2037))</f>
        <v/>
      </c>
      <c r="D2038" s="16">
        <f>STDEV(C2019:C2038)*SQRT(252)</f>
        <v/>
      </c>
      <c r="E2038" s="32" t="n">
        <v>121.3</v>
      </c>
      <c r="F2038" s="19">
        <f>IF(OR(E2038="",E2037=""),"",LN(E2038/E2037))</f>
        <v/>
      </c>
      <c r="G2038" s="33" t="n">
        <v>8.277799999999999</v>
      </c>
      <c r="H2038" s="19">
        <f>IF(OR(G2038="",G2037=""),"",LN(G2038/G2037))</f>
        <v/>
      </c>
      <c r="I2038" s="32" t="n"/>
      <c r="J2038" s="32" t="n">
        <v>34.33</v>
      </c>
      <c r="K2038" s="32" t="n">
        <v>3.93</v>
      </c>
      <c r="L2038" s="32" t="n"/>
      <c r="M2038" s="32" t="n">
        <v>1207.8</v>
      </c>
      <c r="N2038" s="32" t="n">
        <v>4.53</v>
      </c>
      <c r="O2038" s="32" t="n"/>
    </row>
    <row r="2039">
      <c r="A2039" s="31" t="n">
        <v>37665</v>
      </c>
      <c r="B2039" s="32" t="n">
        <v>1203.5</v>
      </c>
      <c r="C2039" s="19">
        <f>IF(OR(B2039="",B2038=""),"",LN(B2039/B2038))</f>
        <v/>
      </c>
      <c r="D2039" s="16">
        <f>STDEV(C2020:C2039)*SQRT(252)</f>
        <v/>
      </c>
      <c r="E2039" s="32" t="n">
        <v>120.49</v>
      </c>
      <c r="F2039" s="19">
        <f>IF(OR(E2039="",E2038=""),"",LN(E2039/E2038))</f>
        <v/>
      </c>
      <c r="G2039" s="33" t="n">
        <v>8.2773</v>
      </c>
      <c r="H2039" s="19">
        <f>IF(OR(G2039="",G2038=""),"",LN(G2039/G2038))</f>
        <v/>
      </c>
      <c r="I2039" s="32" t="n"/>
      <c r="J2039" s="32" t="n">
        <v>33.7</v>
      </c>
      <c r="K2039" s="32" t="n">
        <v>3.89</v>
      </c>
      <c r="L2039" s="32" t="n"/>
      <c r="M2039" s="32" t="n">
        <v>1202.9</v>
      </c>
      <c r="N2039" s="32" t="n">
        <v>4.53</v>
      </c>
      <c r="O2039" s="32" t="n"/>
    </row>
    <row r="2040">
      <c r="A2040" s="31" t="n">
        <v>37666</v>
      </c>
      <c r="B2040" s="32" t="n">
        <v>1196.5</v>
      </c>
      <c r="C2040" s="19">
        <f>IF(OR(B2040="",B2039=""),"",LN(B2040/B2039))</f>
        <v/>
      </c>
      <c r="D2040" s="16">
        <f>STDEV(C2021:C2040)*SQRT(252)</f>
        <v/>
      </c>
      <c r="E2040" s="32" t="n">
        <v>120.41</v>
      </c>
      <c r="F2040" s="19">
        <f>IF(OR(E2040="",E2039=""),"",LN(E2040/E2039))</f>
        <v/>
      </c>
      <c r="G2040" s="33" t="n">
        <v>8.2773</v>
      </c>
      <c r="H2040" s="19">
        <f>IF(OR(G2040="",G2039=""),"",LN(G2040/G2039))</f>
        <v/>
      </c>
      <c r="I2040" s="32" t="n"/>
      <c r="J2040" s="32" t="n">
        <v>32.62</v>
      </c>
      <c r="K2040" s="32" t="n">
        <v>3.95</v>
      </c>
      <c r="L2040" s="32" t="n"/>
      <c r="M2040" s="32" t="n">
        <v>1202.7</v>
      </c>
      <c r="N2040" s="32" t="n">
        <v>4.53</v>
      </c>
      <c r="O2040" s="32" t="n"/>
    </row>
    <row r="2041">
      <c r="A2041" s="31" t="n">
        <v>37670</v>
      </c>
      <c r="B2041" s="32" t="n">
        <v>1199</v>
      </c>
      <c r="C2041" s="19">
        <f>IF(OR(B2041="",B2040=""),"",LN(B2041/B2040))</f>
        <v/>
      </c>
      <c r="D2041" s="16">
        <f>STDEV(C2022:C2041)*SQRT(252)</f>
        <v/>
      </c>
      <c r="E2041" s="32" t="n">
        <v>118.93</v>
      </c>
      <c r="F2041" s="19">
        <f>IF(OR(E2041="",E2040=""),"",LN(E2041/E2040))</f>
        <v/>
      </c>
      <c r="G2041" s="33" t="n">
        <v>8.277200000000001</v>
      </c>
      <c r="H2041" s="19">
        <f>IF(OR(G2041="",G2040=""),"",LN(G2041/G2040))</f>
        <v/>
      </c>
      <c r="I2041" s="32" t="n"/>
      <c r="J2041" s="32" t="n">
        <v>31.11</v>
      </c>
      <c r="K2041" s="32" t="n">
        <v>3.94</v>
      </c>
      <c r="L2041" s="32" t="n"/>
      <c r="M2041" s="32" t="n">
        <v>1207.2</v>
      </c>
      <c r="N2041" s="32" t="n">
        <v>4.54</v>
      </c>
      <c r="O2041" s="32" t="n"/>
    </row>
    <row r="2042">
      <c r="A2042" s="31" t="n">
        <v>37671</v>
      </c>
      <c r="B2042" s="32" t="n">
        <v>1193</v>
      </c>
      <c r="C2042" s="19">
        <f>IF(OR(B2042="",B2041=""),"",LN(B2042/B2041))</f>
        <v/>
      </c>
      <c r="D2042" s="16">
        <f>STDEV(C2023:C2042)*SQRT(252)</f>
        <v/>
      </c>
      <c r="E2042" s="32" t="n">
        <v>118.65</v>
      </c>
      <c r="F2042" s="19">
        <f>IF(OR(E2042="",E2041=""),"",LN(E2042/E2041))</f>
        <v/>
      </c>
      <c r="G2042" s="33" t="n">
        <v>8.2775</v>
      </c>
      <c r="H2042" s="19">
        <f>IF(OR(G2042="",G2041=""),"",LN(G2042/G2041))</f>
        <v/>
      </c>
      <c r="I2042" s="32" t="n"/>
      <c r="J2042" s="32" t="n">
        <v>31.31</v>
      </c>
      <c r="K2042" s="32" t="n">
        <v>3.88</v>
      </c>
      <c r="L2042" s="32" t="n"/>
      <c r="M2042" s="32" t="n">
        <v>1202.4</v>
      </c>
      <c r="N2042" s="32" t="n">
        <v>4.54</v>
      </c>
      <c r="O2042" s="32" t="n"/>
    </row>
    <row r="2043">
      <c r="A2043" s="31" t="n">
        <v>37672</v>
      </c>
      <c r="B2043" s="32" t="n">
        <v>1191.4</v>
      </c>
      <c r="C2043" s="19">
        <f>IF(OR(B2043="",B2042=""),"",LN(B2043/B2042))</f>
        <v/>
      </c>
      <c r="D2043" s="16">
        <f>STDEV(C2024:C2043)*SQRT(252)</f>
        <v/>
      </c>
      <c r="E2043" s="32" t="n">
        <v>118.18</v>
      </c>
      <c r="F2043" s="19">
        <f>IF(OR(E2043="",E2042=""),"",LN(E2043/E2042))</f>
        <v/>
      </c>
      <c r="G2043" s="33" t="n">
        <v>8.2776</v>
      </c>
      <c r="H2043" s="19">
        <f>IF(OR(G2043="",G2042=""),"",LN(G2043/G2042))</f>
        <v/>
      </c>
      <c r="I2043" s="32" t="n"/>
      <c r="J2043" s="32" t="n">
        <v>31.16</v>
      </c>
      <c r="K2043" s="32" t="n">
        <v>3.85</v>
      </c>
      <c r="L2043" s="32" t="n"/>
      <c r="M2043" s="32" t="n">
        <v>1198.4</v>
      </c>
      <c r="N2043" s="32" t="n">
        <v>4.54</v>
      </c>
      <c r="O2043" s="32" t="n"/>
    </row>
    <row r="2044">
      <c r="A2044" s="31" t="n">
        <v>37673</v>
      </c>
      <c r="B2044" s="32" t="n">
        <v>1194</v>
      </c>
      <c r="C2044" s="19">
        <f>IF(OR(B2044="",B2043=""),"",LN(B2044/B2043))</f>
        <v/>
      </c>
      <c r="D2044" s="16">
        <f>STDEV(C2025:C2044)*SQRT(252)</f>
        <v/>
      </c>
      <c r="E2044" s="32" t="n">
        <v>118.78</v>
      </c>
      <c r="F2044" s="19">
        <f>IF(OR(E2044="",E2043=""),"",LN(E2044/E2043))</f>
        <v/>
      </c>
      <c r="G2044" s="33" t="n">
        <v>8.2776</v>
      </c>
      <c r="H2044" s="19">
        <f>IF(OR(G2044="",G2043=""),"",LN(G2044/G2043))</f>
        <v/>
      </c>
      <c r="I2044" s="32" t="n"/>
      <c r="J2044" s="32" t="n">
        <v>30.25</v>
      </c>
      <c r="K2044" s="32" t="n">
        <v>3.9</v>
      </c>
      <c r="L2044" s="32" t="n"/>
      <c r="M2044" s="32" t="n">
        <v>1196.4</v>
      </c>
      <c r="N2044" s="32" t="n">
        <v>4.54</v>
      </c>
      <c r="O2044" s="32" t="n"/>
    </row>
    <row r="2045">
      <c r="A2045" s="31" t="n">
        <v>37676</v>
      </c>
      <c r="B2045" s="32" t="n">
        <v>1187.1</v>
      </c>
      <c r="C2045" s="19">
        <f>IF(OR(B2045="",B2044=""),"",LN(B2045/B2044))</f>
        <v/>
      </c>
      <c r="D2045" s="16">
        <f>STDEV(C2026:C2045)*SQRT(252)</f>
        <v/>
      </c>
      <c r="E2045" s="32" t="n">
        <v>117.78</v>
      </c>
      <c r="F2045" s="19">
        <f>IF(OR(E2045="",E2044=""),"",LN(E2045/E2044))</f>
        <v/>
      </c>
      <c r="G2045" s="33" t="n">
        <v>8.277699999999999</v>
      </c>
      <c r="H2045" s="19">
        <f>IF(OR(G2045="",G2044=""),"",LN(G2045/G2044))</f>
        <v/>
      </c>
      <c r="I2045" s="32" t="n"/>
      <c r="J2045" s="32" t="n">
        <v>31.98</v>
      </c>
      <c r="K2045" s="32" t="n">
        <v>3.86</v>
      </c>
      <c r="L2045" s="32" t="n"/>
      <c r="M2045" s="32" t="n">
        <v>1194.1</v>
      </c>
      <c r="N2045" s="32" t="n">
        <v>4.54</v>
      </c>
      <c r="O2045" s="32" t="n"/>
    </row>
    <row r="2046">
      <c r="A2046" s="31" t="n">
        <v>37677</v>
      </c>
      <c r="B2046" s="32" t="n">
        <v>1192</v>
      </c>
      <c r="C2046" s="19">
        <f>IF(OR(B2046="",B2045=""),"",LN(B2046/B2045))</f>
        <v/>
      </c>
      <c r="D2046" s="16">
        <f>STDEV(C2027:C2046)*SQRT(252)</f>
        <v/>
      </c>
      <c r="E2046" s="32" t="n">
        <v>117.14</v>
      </c>
      <c r="F2046" s="19">
        <f>IF(OR(E2046="",E2045=""),"",LN(E2046/E2045))</f>
        <v/>
      </c>
      <c r="G2046" s="33" t="n">
        <v>8.277799999999999</v>
      </c>
      <c r="H2046" s="19">
        <f>IF(OR(G2046="",G2045=""),"",LN(G2046/G2045))</f>
        <v/>
      </c>
      <c r="I2046" s="32" t="n"/>
      <c r="J2046" s="32" t="n">
        <v>31.74</v>
      </c>
      <c r="K2046" s="32" t="n">
        <v>3.81</v>
      </c>
      <c r="L2046" s="32" t="n"/>
      <c r="M2046" s="32" t="n">
        <v>1192.6</v>
      </c>
      <c r="N2046" s="32" t="n">
        <v>4.54</v>
      </c>
      <c r="O2046" s="32" t="n"/>
    </row>
    <row r="2047">
      <c r="A2047" s="31" t="n">
        <v>37678</v>
      </c>
      <c r="B2047" s="32" t="n">
        <v>1186</v>
      </c>
      <c r="C2047" s="19">
        <f>IF(OR(B2047="",B2046=""),"",LN(B2047/B2046))</f>
        <v/>
      </c>
      <c r="D2047" s="16">
        <f>STDEV(C2028:C2047)*SQRT(252)</f>
        <v/>
      </c>
      <c r="E2047" s="32" t="n">
        <v>117.19</v>
      </c>
      <c r="F2047" s="19">
        <f>IF(OR(E2047="",E2046=""),"",LN(E2047/E2046))</f>
        <v/>
      </c>
      <c r="G2047" s="33" t="n">
        <v>8.2774</v>
      </c>
      <c r="H2047" s="19">
        <f>IF(OR(G2047="",G2046=""),"",LN(G2047/G2046))</f>
        <v/>
      </c>
      <c r="I2047" s="32" t="n"/>
      <c r="J2047" s="32" t="n">
        <v>31.94</v>
      </c>
      <c r="K2047" s="32" t="n">
        <v>3.78</v>
      </c>
      <c r="L2047" s="32" t="n"/>
      <c r="M2047" s="32" t="n">
        <v>1191.1</v>
      </c>
      <c r="N2047" s="32" t="n">
        <v>4.54</v>
      </c>
      <c r="O2047" s="32" t="n"/>
    </row>
    <row r="2048">
      <c r="A2048" s="31" t="n">
        <v>37679</v>
      </c>
      <c r="B2048" s="32" t="n">
        <v>1186</v>
      </c>
      <c r="C2048" s="19">
        <f>IF(OR(B2048="",B2047=""),"",LN(B2048/B2047))</f>
        <v/>
      </c>
      <c r="D2048" s="16">
        <f>STDEV(C2029:C2048)*SQRT(252)</f>
        <v/>
      </c>
      <c r="E2048" s="32" t="n">
        <v>117.58</v>
      </c>
      <c r="F2048" s="19">
        <f>IF(OR(E2048="",E2047=""),"",LN(E2048/E2047))</f>
        <v/>
      </c>
      <c r="G2048" s="33" t="n">
        <v>8.2775</v>
      </c>
      <c r="H2048" s="19">
        <f>IF(OR(G2048="",G2047=""),"",LN(G2048/G2047))</f>
        <v/>
      </c>
      <c r="I2048" s="32" t="n"/>
      <c r="J2048" s="32" t="n">
        <v>30.53</v>
      </c>
      <c r="K2048" s="32" t="n">
        <v>3.76</v>
      </c>
      <c r="L2048" s="32" t="n"/>
      <c r="M2048" s="32" t="n">
        <v>1187.7</v>
      </c>
      <c r="N2048" s="32" t="n">
        <v>4.53</v>
      </c>
      <c r="O2048" s="32" t="n"/>
    </row>
    <row r="2049">
      <c r="A2049" s="31" t="n">
        <v>37680</v>
      </c>
      <c r="B2049" s="32" t="n">
        <v>1193.7</v>
      </c>
      <c r="C2049" s="19">
        <f>IF(OR(B2049="",B2048=""),"",LN(B2049/B2048))</f>
        <v/>
      </c>
      <c r="D2049" s="16">
        <f>STDEV(C2030:C2049)*SQRT(252)</f>
        <v/>
      </c>
      <c r="E2049" s="32" t="n">
        <v>118.22</v>
      </c>
      <c r="F2049" s="19">
        <f>IF(OR(E2049="",E2048=""),"",LN(E2049/E2048))</f>
        <v/>
      </c>
      <c r="G2049" s="33" t="n">
        <v>8.2775</v>
      </c>
      <c r="H2049" s="19">
        <f>IF(OR(G2049="",G2048=""),"",LN(G2049/G2048))</f>
        <v/>
      </c>
      <c r="I2049" s="32" t="n"/>
      <c r="J2049" s="32" t="n">
        <v>29.63</v>
      </c>
      <c r="K2049" s="32" t="n">
        <v>3.71</v>
      </c>
      <c r="L2049" s="32" t="n"/>
      <c r="M2049" s="32" t="n">
        <v>1186.8</v>
      </c>
      <c r="N2049" s="32" t="n">
        <v>4.53</v>
      </c>
      <c r="O2049" s="32" t="n"/>
    </row>
    <row r="2050">
      <c r="A2050" s="31" t="n">
        <v>37683</v>
      </c>
      <c r="B2050" s="32" t="n">
        <v>1184.6</v>
      </c>
      <c r="C2050" s="19">
        <f>IF(OR(B2050="",B2049=""),"",LN(B2050/B2049))</f>
        <v/>
      </c>
      <c r="D2050" s="16">
        <f>STDEV(C2031:C2050)*SQRT(252)</f>
        <v/>
      </c>
      <c r="E2050" s="32" t="n">
        <v>117.93</v>
      </c>
      <c r="F2050" s="19">
        <f>IF(OR(E2050="",E2049=""),"",LN(E2050/E2049))</f>
        <v/>
      </c>
      <c r="G2050" s="33" t="n">
        <v>8.2775</v>
      </c>
      <c r="H2050" s="19">
        <f>IF(OR(G2050="",G2049=""),"",LN(G2050/G2049))</f>
        <v/>
      </c>
      <c r="I2050" s="32" t="n"/>
      <c r="J2050" s="32" t="n">
        <v>30.43</v>
      </c>
      <c r="K2050" s="32" t="n">
        <v>3.68</v>
      </c>
      <c r="L2050" s="32" t="n"/>
      <c r="M2050" s="32" t="n">
        <v>1190.3</v>
      </c>
      <c r="N2050" s="32" t="n">
        <v>4.53</v>
      </c>
      <c r="O2050" s="32" t="n"/>
    </row>
    <row r="2051">
      <c r="A2051" s="31" t="n">
        <v>37684</v>
      </c>
      <c r="B2051" s="32" t="n">
        <v>1197</v>
      </c>
      <c r="C2051" s="19">
        <f>IF(OR(B2051="",B2050=""),"",LN(B2051/B2050))</f>
        <v/>
      </c>
      <c r="D2051" s="16">
        <f>STDEV(C2032:C2051)*SQRT(252)</f>
        <v/>
      </c>
      <c r="E2051" s="32" t="n">
        <v>117.96</v>
      </c>
      <c r="F2051" s="19">
        <f>IF(OR(E2051="",E2050=""),"",LN(E2051/E2050))</f>
        <v/>
      </c>
      <c r="G2051" s="33" t="n">
        <v>8.2774</v>
      </c>
      <c r="H2051" s="19">
        <f>IF(OR(G2051="",G2050=""),"",LN(G2051/G2050))</f>
        <v/>
      </c>
      <c r="I2051" s="32" t="n"/>
      <c r="J2051" s="32" t="n">
        <v>31.83</v>
      </c>
      <c r="K2051" s="32" t="n">
        <v>3.65</v>
      </c>
      <c r="L2051" s="32" t="n"/>
      <c r="M2051" s="32" t="n">
        <v>1194.3</v>
      </c>
      <c r="N2051" s="32" t="n">
        <v>4.53</v>
      </c>
      <c r="O2051" s="32" t="n"/>
    </row>
    <row r="2052">
      <c r="A2052" s="31" t="n">
        <v>37685</v>
      </c>
      <c r="B2052" s="32" t="n">
        <v>1199.2</v>
      </c>
      <c r="C2052" s="19">
        <f>IF(OR(B2052="",B2051=""),"",LN(B2052/B2051))</f>
        <v/>
      </c>
      <c r="D2052" s="16">
        <f>STDEV(C2033:C2052)*SQRT(252)</f>
        <v/>
      </c>
      <c r="E2052" s="32" t="n">
        <v>117.32</v>
      </c>
      <c r="F2052" s="19">
        <f>IF(OR(E2052="",E2051=""),"",LN(E2052/E2051))</f>
        <v/>
      </c>
      <c r="G2052" s="33" t="n">
        <v>8.2775</v>
      </c>
      <c r="H2052" s="19">
        <f>IF(OR(G2052="",G2051=""),"",LN(G2052/G2051))</f>
        <v/>
      </c>
      <c r="I2052" s="32" t="n"/>
      <c r="J2052" s="32" t="n">
        <v>30.38</v>
      </c>
      <c r="K2052" s="32" t="n">
        <v>3.63</v>
      </c>
      <c r="L2052" s="32" t="n"/>
      <c r="M2052" s="32" t="n">
        <v>1193.2</v>
      </c>
      <c r="N2052" s="32" t="n">
        <v>4.53</v>
      </c>
      <c r="O2052" s="32" t="n"/>
    </row>
    <row r="2053">
      <c r="A2053" s="31" t="n">
        <v>37686</v>
      </c>
      <c r="B2053" s="32" t="n">
        <v>1218</v>
      </c>
      <c r="C2053" s="19">
        <f>IF(OR(B2053="",B2052=""),"",LN(B2053/B2052))</f>
        <v/>
      </c>
      <c r="D2053" s="16">
        <f>STDEV(C2034:C2053)*SQRT(252)</f>
        <v/>
      </c>
      <c r="E2053" s="32" t="n">
        <v>117.22</v>
      </c>
      <c r="F2053" s="19">
        <f>IF(OR(E2053="",E2052=""),"",LN(E2053/E2052))</f>
        <v/>
      </c>
      <c r="G2053" s="33" t="n">
        <v>8.2776</v>
      </c>
      <c r="H2053" s="19">
        <f>IF(OR(G2053="",G2052=""),"",LN(G2053/G2052))</f>
        <v/>
      </c>
      <c r="I2053" s="32" t="n"/>
      <c r="J2053" s="32" t="n">
        <v>31.37</v>
      </c>
      <c r="K2053" s="32" t="n">
        <v>3.67</v>
      </c>
      <c r="L2053" s="32" t="n"/>
      <c r="M2053" s="32" t="n">
        <v>1194.9</v>
      </c>
      <c r="N2053" s="32" t="n">
        <v>4.53</v>
      </c>
      <c r="O2053" s="32" t="n"/>
    </row>
    <row r="2054">
      <c r="A2054" s="31" t="n">
        <v>37687</v>
      </c>
      <c r="B2054" s="32" t="n">
        <v>1219</v>
      </c>
      <c r="C2054" s="19">
        <f>IF(OR(B2054="",B2053=""),"",LN(B2054/B2053))</f>
        <v/>
      </c>
      <c r="D2054" s="16">
        <f>STDEV(C2035:C2054)*SQRT(252)</f>
        <v/>
      </c>
      <c r="E2054" s="32" t="n">
        <v>116.47</v>
      </c>
      <c r="F2054" s="19">
        <f>IF(OR(E2054="",E2053=""),"",LN(E2054/E2053))</f>
        <v/>
      </c>
      <c r="G2054" s="33" t="n">
        <v>8.2774</v>
      </c>
      <c r="H2054" s="19">
        <f>IF(OR(G2054="",G2053=""),"",LN(G2054/G2053))</f>
        <v/>
      </c>
      <c r="I2054" s="32" t="n"/>
      <c r="J2054" s="32" t="n">
        <v>31.08</v>
      </c>
      <c r="K2054" s="32" t="n">
        <v>3.63</v>
      </c>
      <c r="L2054" s="32" t="n"/>
      <c r="M2054" s="32" t="n">
        <v>1208.1</v>
      </c>
      <c r="N2054" s="32" t="n">
        <v>4.53</v>
      </c>
      <c r="O2054" s="32" t="n"/>
    </row>
    <row r="2055">
      <c r="A2055" s="31" t="n">
        <v>37690</v>
      </c>
      <c r="B2055" s="32" t="n">
        <v>1243</v>
      </c>
      <c r="C2055" s="19">
        <f>IF(OR(B2055="",B2054=""),"",LN(B2055/B2054))</f>
        <v/>
      </c>
      <c r="D2055" s="16">
        <f>STDEV(C2036:C2055)*SQRT(252)</f>
        <v/>
      </c>
      <c r="E2055" s="32" t="n">
        <v>116.55</v>
      </c>
      <c r="F2055" s="19">
        <f>IF(OR(E2055="",E2054=""),"",LN(E2055/E2054))</f>
        <v/>
      </c>
      <c r="G2055" s="33" t="n">
        <v>8.277200000000001</v>
      </c>
      <c r="H2055" s="19">
        <f>IF(OR(G2055="",G2054=""),"",LN(G2055/G2054))</f>
        <v/>
      </c>
      <c r="I2055" s="32" t="n"/>
      <c r="J2055" s="32" t="n">
        <v>33.31</v>
      </c>
      <c r="K2055" s="32" t="n">
        <v>3.59</v>
      </c>
      <c r="L2055" s="32" t="n"/>
      <c r="M2055" s="32" t="n">
        <v>1218</v>
      </c>
      <c r="N2055" s="32" t="n">
        <v>4.52</v>
      </c>
      <c r="O2055" s="32" t="n"/>
    </row>
    <row r="2056">
      <c r="A2056" s="31" t="n">
        <v>37691</v>
      </c>
      <c r="B2056" s="32" t="n">
        <v>1225.8</v>
      </c>
      <c r="C2056" s="19">
        <f>IF(OR(B2056="",B2055=""),"",LN(B2056/B2055))</f>
        <v/>
      </c>
      <c r="D2056" s="16">
        <f>STDEV(C2037:C2056)*SQRT(252)</f>
        <v/>
      </c>
      <c r="E2056" s="32" t="n">
        <v>117.07</v>
      </c>
      <c r="F2056" s="19">
        <f>IF(OR(E2056="",E2055=""),"",LN(E2056/E2055))</f>
        <v/>
      </c>
      <c r="G2056" s="33" t="n">
        <v>8.276999999999999</v>
      </c>
      <c r="H2056" s="19">
        <f>IF(OR(G2056="",G2055=""),"",LN(G2056/G2055))</f>
        <v/>
      </c>
      <c r="I2056" s="32" t="n"/>
      <c r="J2056" s="32" t="n">
        <v>33.61</v>
      </c>
      <c r="K2056" s="32" t="n">
        <v>3.6</v>
      </c>
      <c r="L2056" s="32" t="n"/>
      <c r="M2056" s="32" t="n">
        <v>1229.1</v>
      </c>
      <c r="N2056" s="32" t="n">
        <v>4.51</v>
      </c>
      <c r="O2056" s="32" t="n"/>
    </row>
    <row r="2057">
      <c r="A2057" s="31" t="n">
        <v>37692</v>
      </c>
      <c r="B2057" s="32" t="n">
        <v>1245</v>
      </c>
      <c r="C2057" s="19">
        <f>IF(OR(B2057="",B2056=""),"",LN(B2057/B2056))</f>
        <v/>
      </c>
      <c r="D2057" s="16">
        <f>STDEV(C2038:C2057)*SQRT(252)</f>
        <v/>
      </c>
      <c r="E2057" s="32" t="n">
        <v>117.18</v>
      </c>
      <c r="F2057" s="19">
        <f>IF(OR(E2057="",E2056=""),"",LN(E2057/E2056))</f>
        <v/>
      </c>
      <c r="G2057" s="33" t="n">
        <v>8.277100000000001</v>
      </c>
      <c r="H2057" s="19">
        <f>IF(OR(G2057="",G2056=""),"",LN(G2057/G2056))</f>
        <v/>
      </c>
      <c r="I2057" s="32" t="n"/>
      <c r="J2057" s="32" t="n">
        <v>33.51</v>
      </c>
      <c r="K2057" s="32" t="n">
        <v>3.6</v>
      </c>
      <c r="L2057" s="32" t="n"/>
      <c r="M2057" s="32" t="n">
        <v>1236.7</v>
      </c>
      <c r="N2057" s="32" t="n">
        <v>4.7</v>
      </c>
      <c r="O2057" s="32" t="n"/>
    </row>
    <row r="2058">
      <c r="A2058" s="31" t="n">
        <v>37693</v>
      </c>
      <c r="B2058" s="32" t="n">
        <v>1241</v>
      </c>
      <c r="C2058" s="19">
        <f>IF(OR(B2058="",B2057=""),"",LN(B2058/B2057))</f>
        <v/>
      </c>
      <c r="D2058" s="16">
        <f>STDEV(C2039:C2058)*SQRT(252)</f>
        <v/>
      </c>
      <c r="E2058" s="32" t="n">
        <v>118.31</v>
      </c>
      <c r="F2058" s="19">
        <f>IF(OR(E2058="",E2057=""),"",LN(E2058/E2057))</f>
        <v/>
      </c>
      <c r="G2058" s="33" t="n">
        <v>8.277100000000001</v>
      </c>
      <c r="H2058" s="19">
        <f>IF(OR(G2058="",G2057=""),"",LN(G2058/G2057))</f>
        <v/>
      </c>
      <c r="I2058" s="32" t="n"/>
      <c r="J2058" s="32" t="n">
        <v>31.76</v>
      </c>
      <c r="K2058" s="32" t="n">
        <v>3.74</v>
      </c>
      <c r="L2058" s="32" t="n"/>
      <c r="M2058" s="32" t="n">
        <v>1237.3</v>
      </c>
      <c r="N2058" s="32" t="n">
        <v>5.04</v>
      </c>
      <c r="O2058" s="32" t="n"/>
    </row>
    <row r="2059">
      <c r="A2059" s="31" t="n">
        <v>37694</v>
      </c>
      <c r="B2059" s="32" t="n">
        <v>1241.5</v>
      </c>
      <c r="C2059" s="19">
        <f>IF(OR(B2059="",B2058=""),"",LN(B2059/B2058))</f>
        <v/>
      </c>
      <c r="D2059" s="16">
        <f>STDEV(C2040:C2059)*SQRT(252)</f>
        <v/>
      </c>
      <c r="E2059" s="32" t="n">
        <v>118.59</v>
      </c>
      <c r="F2059" s="19">
        <f>IF(OR(E2059="",E2058=""),"",LN(E2059/E2058))</f>
        <v/>
      </c>
      <c r="G2059" s="33" t="n">
        <v>8.277200000000001</v>
      </c>
      <c r="H2059" s="19">
        <f>IF(OR(G2059="",G2058=""),"",LN(G2059/G2058))</f>
        <v/>
      </c>
      <c r="I2059" s="32" t="n"/>
      <c r="J2059" s="32" t="n">
        <v>30.98</v>
      </c>
      <c r="K2059" s="32" t="n">
        <v>3.72</v>
      </c>
      <c r="L2059" s="32" t="n"/>
      <c r="M2059" s="32" t="n">
        <v>1247.9</v>
      </c>
      <c r="N2059" s="32" t="n">
        <v>5.04</v>
      </c>
      <c r="O2059" s="32" t="n"/>
    </row>
    <row r="2060">
      <c r="A2060" s="31" t="n">
        <v>37697</v>
      </c>
      <c r="B2060" s="32" t="n">
        <v>1249.8</v>
      </c>
      <c r="C2060" s="19">
        <f>IF(OR(B2060="",B2059=""),"",LN(B2060/B2059))</f>
        <v/>
      </c>
      <c r="D2060" s="16">
        <f>STDEV(C2041:C2060)*SQRT(252)</f>
        <v/>
      </c>
      <c r="E2060" s="32" t="n">
        <v>118.45</v>
      </c>
      <c r="F2060" s="19">
        <f>IF(OR(E2060="",E2059=""),"",LN(E2060/E2059))</f>
        <v/>
      </c>
      <c r="G2060" s="33" t="n">
        <v>8.277200000000001</v>
      </c>
      <c r="H2060" s="19">
        <f>IF(OR(G2060="",G2059=""),"",LN(G2060/G2059))</f>
        <v/>
      </c>
      <c r="I2060" s="32" t="n"/>
      <c r="J2060" s="32" t="n">
        <v>31.75</v>
      </c>
      <c r="K2060" s="32" t="n">
        <v>3.82</v>
      </c>
      <c r="L2060" s="32" t="n"/>
      <c r="M2060" s="32" t="n">
        <v>1241</v>
      </c>
      <c r="N2060" s="32" t="n">
        <v>5.06</v>
      </c>
      <c r="O2060" s="32" t="n"/>
    </row>
    <row r="2061">
      <c r="A2061" s="31" t="n">
        <v>37698</v>
      </c>
      <c r="B2061" s="32" t="n">
        <v>1254.8</v>
      </c>
      <c r="C2061" s="19">
        <f>IF(OR(B2061="",B2060=""),"",LN(B2061/B2060))</f>
        <v/>
      </c>
      <c r="D2061" s="16">
        <f>STDEV(C2042:C2061)*SQRT(252)</f>
        <v/>
      </c>
      <c r="E2061" s="32" t="n">
        <v>118.9</v>
      </c>
      <c r="F2061" s="19">
        <f>IF(OR(E2061="",E2060=""),"",LN(E2061/E2060))</f>
        <v/>
      </c>
      <c r="G2061" s="33" t="n">
        <v>8.277200000000001</v>
      </c>
      <c r="H2061" s="19">
        <f>IF(OR(G2061="",G2060=""),"",LN(G2061/G2060))</f>
        <v/>
      </c>
      <c r="I2061" s="32" t="n"/>
      <c r="J2061" s="32" t="n">
        <v>30.43</v>
      </c>
      <c r="K2061" s="32" t="n">
        <v>3.91</v>
      </c>
      <c r="L2061" s="32" t="n"/>
      <c r="M2061" s="32" t="n">
        <v>1241.6</v>
      </c>
      <c r="N2061" s="32" t="n">
        <v>5.06</v>
      </c>
      <c r="O2061" s="32" t="n"/>
    </row>
    <row r="2062">
      <c r="A2062" s="31" t="n">
        <v>37699</v>
      </c>
      <c r="B2062" s="32" t="n">
        <v>1258</v>
      </c>
      <c r="C2062" s="19">
        <f>IF(OR(B2062="",B2061=""),"",LN(B2062/B2061))</f>
        <v/>
      </c>
      <c r="D2062" s="16">
        <f>STDEV(C2043:C2062)*SQRT(252)</f>
        <v/>
      </c>
      <c r="E2062" s="32" t="n">
        <v>120.13</v>
      </c>
      <c r="F2062" s="19">
        <f>IF(OR(E2062="",E2061=""),"",LN(E2062/E2061))</f>
        <v/>
      </c>
      <c r="G2062" s="33" t="n">
        <v>8.2773</v>
      </c>
      <c r="H2062" s="19">
        <f>IF(OR(G2062="",G2061=""),"",LN(G2062/G2061))</f>
        <v/>
      </c>
      <c r="I2062" s="32" t="n"/>
      <c r="J2062" s="32" t="n">
        <v>31.54</v>
      </c>
      <c r="K2062" s="32" t="n">
        <v>3.98</v>
      </c>
      <c r="L2062" s="32" t="n"/>
      <c r="M2062" s="32" t="n">
        <v>1249.6</v>
      </c>
      <c r="N2062" s="32" t="n">
        <v>4.97</v>
      </c>
      <c r="O2062" s="32" t="n"/>
    </row>
    <row r="2063">
      <c r="A2063" s="31" t="n">
        <v>37700</v>
      </c>
      <c r="B2063" s="32" t="n">
        <v>1245</v>
      </c>
      <c r="C2063" s="19">
        <f>IF(OR(B2063="",B2062=""),"",LN(B2063/B2062))</f>
        <v/>
      </c>
      <c r="D2063" s="16">
        <f>STDEV(C2044:C2063)*SQRT(252)</f>
        <v/>
      </c>
      <c r="E2063" s="32" t="n">
        <v>120.05</v>
      </c>
      <c r="F2063" s="19">
        <f>IF(OR(E2063="",E2062=""),"",LN(E2063/E2062))</f>
        <v/>
      </c>
      <c r="G2063" s="33" t="n">
        <v>8.2773</v>
      </c>
      <c r="H2063" s="19">
        <f>IF(OR(G2063="",G2062=""),"",LN(G2063/G2062))</f>
        <v/>
      </c>
      <c r="I2063" s="32" t="n"/>
      <c r="J2063" s="32" t="n">
        <v>30.44</v>
      </c>
      <c r="K2063" s="32" t="n">
        <v>4.01</v>
      </c>
      <c r="L2063" s="32" t="n"/>
      <c r="M2063" s="32" t="n">
        <v>1255.6</v>
      </c>
      <c r="N2063" s="32" t="n">
        <v>4.91</v>
      </c>
      <c r="O2063" s="32" t="n"/>
    </row>
    <row r="2064">
      <c r="A2064" s="31" t="n">
        <v>37701</v>
      </c>
      <c r="B2064" s="32" t="n">
        <v>1254</v>
      </c>
      <c r="C2064" s="19">
        <f>IF(OR(B2064="",B2063=""),"",LN(B2064/B2063))</f>
        <v/>
      </c>
      <c r="D2064" s="16">
        <f>STDEV(C2045:C2064)*SQRT(252)</f>
        <v/>
      </c>
      <c r="E2064" s="32" t="n">
        <v>121.42</v>
      </c>
      <c r="F2064" s="19">
        <f>IF(OR(E2064="",E2063=""),"",LN(E2064/E2063))</f>
        <v/>
      </c>
      <c r="G2064" s="33" t="n">
        <v>8.2773</v>
      </c>
      <c r="H2064" s="19">
        <f>IF(OR(G2064="",G2063=""),"",LN(G2064/G2063))</f>
        <v/>
      </c>
      <c r="I2064" s="32" t="n"/>
      <c r="J2064" s="32" t="n">
        <v>28.67</v>
      </c>
      <c r="K2064" s="32" t="n">
        <v>4.11</v>
      </c>
      <c r="L2064" s="32" t="n"/>
      <c r="M2064" s="32" t="n">
        <v>1253.8</v>
      </c>
      <c r="N2064" s="32" t="n">
        <v>4.88</v>
      </c>
      <c r="O2064" s="32" t="n"/>
    </row>
    <row r="2065">
      <c r="A2065" s="31" t="n">
        <v>37704</v>
      </c>
      <c r="B2065" s="32" t="n">
        <v>1251.1</v>
      </c>
      <c r="C2065" s="19">
        <f>IF(OR(B2065="",B2064=""),"",LN(B2065/B2064))</f>
        <v/>
      </c>
      <c r="D2065" s="16">
        <f>STDEV(C2046:C2065)*SQRT(252)</f>
        <v/>
      </c>
      <c r="E2065" s="32" t="n">
        <v>120.69</v>
      </c>
      <c r="F2065" s="19">
        <f>IF(OR(E2065="",E2064=""),"",LN(E2065/E2064))</f>
        <v/>
      </c>
      <c r="G2065" s="33" t="n">
        <v>8.2774</v>
      </c>
      <c r="H2065" s="19">
        <f>IF(OR(G2065="",G2064=""),"",LN(G2065/G2064))</f>
        <v/>
      </c>
      <c r="I2065" s="32" t="n"/>
      <c r="J2065" s="32" t="n">
        <v>30.39</v>
      </c>
      <c r="K2065" s="32" t="n">
        <v>3.98</v>
      </c>
      <c r="L2065" s="32" t="n"/>
      <c r="M2065" s="32" t="n">
        <v>1249.6</v>
      </c>
      <c r="N2065" s="32" t="n">
        <v>4.86</v>
      </c>
      <c r="O2065" s="32" t="n"/>
    </row>
    <row r="2066">
      <c r="A2066" s="31" t="n">
        <v>37705</v>
      </c>
      <c r="B2066" s="32" t="n">
        <v>1251</v>
      </c>
      <c r="C2066" s="19">
        <f>IF(OR(B2066="",B2065=""),"",LN(B2066/B2065))</f>
        <v/>
      </c>
      <c r="D2066" s="16">
        <f>STDEV(C2047:C2066)*SQRT(252)</f>
        <v/>
      </c>
      <c r="E2066" s="32" t="n">
        <v>120.03</v>
      </c>
      <c r="F2066" s="19">
        <f>IF(OR(E2066="",E2065=""),"",LN(E2066/E2065))</f>
        <v/>
      </c>
      <c r="G2066" s="33" t="n">
        <v>8.277100000000001</v>
      </c>
      <c r="H2066" s="19">
        <f>IF(OR(G2066="",G2065=""),"",LN(G2066/G2065))</f>
        <v/>
      </c>
      <c r="I2066" s="32" t="n"/>
      <c r="J2066" s="32" t="n">
        <v>28.75</v>
      </c>
      <c r="K2066" s="32" t="n">
        <v>3.97</v>
      </c>
      <c r="L2066" s="32" t="n"/>
      <c r="M2066" s="32" t="n">
        <v>1251.1</v>
      </c>
      <c r="N2066" s="32" t="n">
        <v>4.81</v>
      </c>
      <c r="O2066" s="32" t="n"/>
    </row>
    <row r="2067">
      <c r="A2067" s="31" t="n">
        <v>37706</v>
      </c>
      <c r="B2067" s="32" t="n">
        <v>1244.4</v>
      </c>
      <c r="C2067" s="19">
        <f>IF(OR(B2067="",B2066=""),"",LN(B2067/B2066))</f>
        <v/>
      </c>
      <c r="D2067" s="16">
        <f>STDEV(C2048:C2067)*SQRT(252)</f>
        <v/>
      </c>
      <c r="E2067" s="32" t="n">
        <v>120.13</v>
      </c>
      <c r="F2067" s="19">
        <f>IF(OR(E2067="",E2066=""),"",LN(E2067/E2066))</f>
        <v/>
      </c>
      <c r="G2067" s="33" t="n">
        <v>8.2775</v>
      </c>
      <c r="H2067" s="19">
        <f>IF(OR(G2067="",G2066=""),"",LN(G2067/G2066))</f>
        <v/>
      </c>
      <c r="I2067" s="32" t="n"/>
      <c r="J2067" s="32" t="n">
        <v>28.23</v>
      </c>
      <c r="K2067" s="32" t="n">
        <v>3.96</v>
      </c>
      <c r="L2067" s="32" t="n"/>
      <c r="M2067" s="32" t="n">
        <v>1246.1</v>
      </c>
      <c r="N2067" s="32" t="n">
        <v>4.76</v>
      </c>
      <c r="O2067" s="32" t="n"/>
    </row>
    <row r="2068">
      <c r="A2068" s="31" t="n">
        <v>37707</v>
      </c>
      <c r="B2068" s="32" t="n">
        <v>1247</v>
      </c>
      <c r="C2068" s="19">
        <f>IF(OR(B2068="",B2067=""),"",LN(B2068/B2067))</f>
        <v/>
      </c>
      <c r="D2068" s="16">
        <f>STDEV(C2049:C2068)*SQRT(252)</f>
        <v/>
      </c>
      <c r="E2068" s="32" t="n">
        <v>119.78</v>
      </c>
      <c r="F2068" s="19">
        <f>IF(OR(E2068="",E2067=""),"",LN(E2068/E2067))</f>
        <v/>
      </c>
      <c r="G2068" s="33" t="n">
        <v>8.277200000000001</v>
      </c>
      <c r="H2068" s="19">
        <f>IF(OR(G2068="",G2067=""),"",LN(G2068/G2067))</f>
        <v/>
      </c>
      <c r="I2068" s="32" t="n"/>
      <c r="J2068" s="32" t="n">
        <v>27.96</v>
      </c>
      <c r="K2068" s="32" t="n">
        <v>3.95</v>
      </c>
      <c r="L2068" s="32" t="n"/>
      <c r="M2068" s="32" t="n">
        <v>1244.8</v>
      </c>
      <c r="N2068" s="32" t="n">
        <v>4.75</v>
      </c>
      <c r="O2068" s="32" t="n"/>
    </row>
    <row r="2069">
      <c r="A2069" s="31" t="n">
        <v>37708</v>
      </c>
      <c r="B2069" s="32" t="n">
        <v>1260</v>
      </c>
      <c r="C2069" s="19">
        <f>IF(OR(B2069="",B2068=""),"",LN(B2069/B2068))</f>
        <v/>
      </c>
      <c r="D2069" s="16">
        <f>STDEV(C2050:C2069)*SQRT(252)</f>
        <v/>
      </c>
      <c r="E2069" s="32" t="n">
        <v>120.18</v>
      </c>
      <c r="F2069" s="19">
        <f>IF(OR(E2069="",E2068=""),"",LN(E2069/E2068))</f>
        <v/>
      </c>
      <c r="G2069" s="33" t="n">
        <v>8.277100000000001</v>
      </c>
      <c r="H2069" s="19">
        <f>IF(OR(G2069="",G2068=""),"",LN(G2069/G2068))</f>
        <v/>
      </c>
      <c r="I2069" s="32" t="n"/>
      <c r="J2069" s="32" t="n">
        <v>27.75</v>
      </c>
      <c r="K2069" s="32" t="n">
        <v>3.92</v>
      </c>
      <c r="L2069" s="32" t="n"/>
      <c r="M2069" s="32" t="n">
        <v>1244.6</v>
      </c>
      <c r="N2069" s="32" t="n">
        <v>4.73</v>
      </c>
      <c r="O2069" s="32" t="n"/>
    </row>
    <row r="2070">
      <c r="A2070" s="31" t="n">
        <v>37711</v>
      </c>
      <c r="B2070" s="32" t="n">
        <v>1252</v>
      </c>
      <c r="C2070" s="19">
        <f>IF(OR(B2070="",B2069=""),"",LN(B2070/B2069))</f>
        <v/>
      </c>
      <c r="D2070" s="16">
        <f>STDEV(C2051:C2070)*SQRT(252)</f>
        <v/>
      </c>
      <c r="E2070" s="32" t="n">
        <v>118.07</v>
      </c>
      <c r="F2070" s="19">
        <f>IF(OR(E2070="",E2069=""),"",LN(E2070/E2069))</f>
        <v/>
      </c>
      <c r="G2070" s="33" t="n">
        <v>8.2774</v>
      </c>
      <c r="H2070" s="19">
        <f>IF(OR(G2070="",G2069=""),"",LN(G2070/G2069))</f>
        <v/>
      </c>
      <c r="I2070" s="32" t="n"/>
      <c r="J2070" s="32" t="n">
        <v>29.15</v>
      </c>
      <c r="K2070" s="32" t="n">
        <v>3.83</v>
      </c>
      <c r="L2070" s="32" t="n"/>
      <c r="M2070" s="32" t="n">
        <v>1252.9</v>
      </c>
      <c r="N2070" s="32" t="n">
        <v>4.7</v>
      </c>
      <c r="O2070" s="32" t="n"/>
    </row>
    <row r="2071">
      <c r="A2071" s="31" t="n">
        <v>37712</v>
      </c>
      <c r="B2071" s="32" t="n">
        <v>1262</v>
      </c>
      <c r="C2071" s="19">
        <f>IF(OR(B2071="",B2070=""),"",LN(B2071/B2070))</f>
        <v/>
      </c>
      <c r="D2071" s="16">
        <f>STDEV(C2052:C2071)*SQRT(252)</f>
        <v/>
      </c>
      <c r="E2071" s="32" t="n">
        <v>118.25</v>
      </c>
      <c r="F2071" s="19">
        <f>IF(OR(E2071="",E2070=""),"",LN(E2071/E2070))</f>
        <v/>
      </c>
      <c r="G2071" s="33" t="n">
        <v>8.2773</v>
      </c>
      <c r="H2071" s="19">
        <f>IF(OR(G2071="",G2070=""),"",LN(G2071/G2070))</f>
        <v/>
      </c>
      <c r="I2071" s="32" t="n"/>
      <c r="J2071" s="32" t="n">
        <v>28.36</v>
      </c>
      <c r="K2071" s="32" t="n">
        <v>3.84</v>
      </c>
      <c r="L2071" s="32" t="n"/>
      <c r="M2071" s="32" t="n">
        <v>1258</v>
      </c>
      <c r="N2071" s="32" t="n">
        <v>4.7</v>
      </c>
      <c r="O2071" s="32" t="n"/>
    </row>
    <row r="2072">
      <c r="A2072" s="31" t="n">
        <v>37713</v>
      </c>
      <c r="B2072" s="32" t="n">
        <v>1255.4</v>
      </c>
      <c r="C2072" s="19">
        <f>IF(OR(B2072="",B2071=""),"",LN(B2072/B2071))</f>
        <v/>
      </c>
      <c r="D2072" s="16">
        <f>STDEV(C2053:C2072)*SQRT(252)</f>
        <v/>
      </c>
      <c r="E2072" s="32" t="n">
        <v>119.17</v>
      </c>
      <c r="F2072" s="19">
        <f>IF(OR(E2072="",E2071=""),"",LN(E2072/E2071))</f>
        <v/>
      </c>
      <c r="G2072" s="33" t="n">
        <v>8.276999999999999</v>
      </c>
      <c r="H2072" s="19">
        <f>IF(OR(G2072="",G2071=""),"",LN(G2072/G2071))</f>
        <v/>
      </c>
      <c r="I2072" s="32" t="n"/>
      <c r="J2072" s="32" t="n">
        <v>28.02</v>
      </c>
      <c r="K2072" s="32" t="n">
        <v>3.94</v>
      </c>
      <c r="L2072" s="32" t="n"/>
      <c r="M2072" s="32" t="n">
        <v>1254.3</v>
      </c>
      <c r="N2072" s="32" t="n">
        <v>4.7</v>
      </c>
      <c r="O2072" s="32" t="n"/>
    </row>
    <row r="2073">
      <c r="A2073" s="31" t="n">
        <v>37714</v>
      </c>
      <c r="B2073" s="32" t="n">
        <v>1256</v>
      </c>
      <c r="C2073" s="19">
        <f>IF(OR(B2073="",B2072=""),"",LN(B2073/B2072))</f>
        <v/>
      </c>
      <c r="D2073" s="16">
        <f>STDEV(C2054:C2073)*SQRT(252)</f>
        <v/>
      </c>
      <c r="E2073" s="32" t="n">
        <v>119.55</v>
      </c>
      <c r="F2073" s="19">
        <f>IF(OR(E2073="",E2072=""),"",LN(E2073/E2072))</f>
        <v/>
      </c>
      <c r="G2073" s="33" t="n">
        <v>8.277100000000001</v>
      </c>
      <c r="H2073" s="19">
        <f>IF(OR(G2073="",G2072=""),"",LN(G2073/G2072))</f>
        <v/>
      </c>
      <c r="I2073" s="32" t="n"/>
      <c r="J2073" s="32" t="n">
        <v>28.21</v>
      </c>
      <c r="K2073" s="32" t="n">
        <v>3.93</v>
      </c>
      <c r="L2073" s="32" t="n"/>
      <c r="M2073" s="32" t="n">
        <v>1253.9</v>
      </c>
      <c r="N2073" s="32" t="n">
        <v>4.69</v>
      </c>
      <c r="O2073" s="32" t="n"/>
    </row>
    <row r="2074">
      <c r="A2074" s="31" t="n">
        <v>37715</v>
      </c>
      <c r="B2074" s="32" t="n">
        <v>1258</v>
      </c>
      <c r="C2074" s="19">
        <f>IF(OR(B2074="",B2073=""),"",LN(B2074/B2073))</f>
        <v/>
      </c>
      <c r="D2074" s="16">
        <f>STDEV(C2055:C2074)*SQRT(252)</f>
        <v/>
      </c>
      <c r="E2074" s="32" t="n">
        <v>120.05</v>
      </c>
      <c r="F2074" s="19">
        <f>IF(OR(E2074="",E2073=""),"",LN(E2074/E2073))</f>
        <v/>
      </c>
      <c r="G2074" s="33" t="n">
        <v>8.277100000000001</v>
      </c>
      <c r="H2074" s="19">
        <f>IF(OR(G2074="",G2073=""),"",LN(G2074/G2073))</f>
        <v/>
      </c>
      <c r="I2074" s="32" t="n"/>
      <c r="J2074" s="32" t="n">
        <v>29.13</v>
      </c>
      <c r="K2074" s="32" t="n">
        <v>3.96</v>
      </c>
      <c r="L2074" s="32" t="n"/>
      <c r="M2074" s="32" t="n">
        <v>1254.9</v>
      </c>
      <c r="N2074" s="32" t="n">
        <v>4.69</v>
      </c>
      <c r="O2074" s="32" t="n"/>
    </row>
    <row r="2075">
      <c r="A2075" s="31" t="n">
        <v>37718</v>
      </c>
      <c r="B2075" s="32" t="n">
        <v>1257.8</v>
      </c>
      <c r="C2075" s="19">
        <f>IF(OR(B2075="",B2074=""),"",LN(B2075/B2074))</f>
        <v/>
      </c>
      <c r="D2075" s="16">
        <f>STDEV(C2056:C2075)*SQRT(252)</f>
        <v/>
      </c>
      <c r="E2075" s="32" t="n">
        <v>120.41</v>
      </c>
      <c r="F2075" s="19">
        <f>IF(OR(E2075="",E2074=""),"",LN(E2075/E2074))</f>
        <v/>
      </c>
      <c r="G2075" s="33" t="n">
        <v>8.277200000000001</v>
      </c>
      <c r="H2075" s="19">
        <f>IF(OR(G2075="",G2074=""),"",LN(G2075/G2074))</f>
        <v/>
      </c>
      <c r="I2075" s="32" t="n"/>
      <c r="J2075" s="32" t="n">
        <v>28.45</v>
      </c>
      <c r="K2075" s="32" t="n">
        <v>4.03</v>
      </c>
      <c r="L2075" s="32" t="n"/>
      <c r="M2075" s="32" t="n">
        <v>1258</v>
      </c>
      <c r="N2075" s="32" t="n">
        <v>4.69</v>
      </c>
      <c r="O2075" s="32" t="n"/>
    </row>
    <row r="2076">
      <c r="A2076" s="31" t="n">
        <v>37719</v>
      </c>
      <c r="B2076" s="32" t="n">
        <v>1253.5</v>
      </c>
      <c r="C2076" s="19">
        <f>IF(OR(B2076="",B2075=""),"",LN(B2076/B2075))</f>
        <v/>
      </c>
      <c r="D2076" s="16">
        <f>STDEV(C2057:C2076)*SQRT(252)</f>
        <v/>
      </c>
      <c r="E2076" s="32" t="n">
        <v>119.91</v>
      </c>
      <c r="F2076" s="19">
        <f>IF(OR(E2076="",E2075=""),"",LN(E2076/E2075))</f>
        <v/>
      </c>
      <c r="G2076" s="33" t="n">
        <v>8.2773</v>
      </c>
      <c r="H2076" s="19">
        <f>IF(OR(G2076="",G2075=""),"",LN(G2076/G2075))</f>
        <v/>
      </c>
      <c r="I2076" s="32" t="n"/>
      <c r="J2076" s="32" t="n">
        <v>27.13</v>
      </c>
      <c r="K2076" s="32" t="n">
        <v>3.95</v>
      </c>
      <c r="L2076" s="32" t="n"/>
      <c r="M2076" s="32" t="n">
        <v>1257</v>
      </c>
      <c r="N2076" s="32" t="n">
        <v>4.69</v>
      </c>
      <c r="O2076" s="32" t="n"/>
    </row>
    <row r="2077">
      <c r="A2077" s="31" t="n">
        <v>37720</v>
      </c>
      <c r="B2077" s="32" t="n">
        <v>1246</v>
      </c>
      <c r="C2077" s="19">
        <f>IF(OR(B2077="",B2076=""),"",LN(B2077/B2076))</f>
        <v/>
      </c>
      <c r="D2077" s="16">
        <f>STDEV(C2058:C2077)*SQRT(252)</f>
        <v/>
      </c>
      <c r="E2077" s="32" t="n">
        <v>120.55</v>
      </c>
      <c r="F2077" s="19">
        <f>IF(OR(E2077="",E2076=""),"",LN(E2077/E2076))</f>
        <v/>
      </c>
      <c r="G2077" s="33" t="n">
        <v>8.2774</v>
      </c>
      <c r="H2077" s="19">
        <f>IF(OR(G2077="",G2076=""),"",LN(G2077/G2076))</f>
        <v/>
      </c>
      <c r="I2077" s="32" t="n"/>
      <c r="J2077" s="32" t="n">
        <v>27.11</v>
      </c>
      <c r="K2077" s="32" t="n">
        <v>3.93</v>
      </c>
      <c r="L2077" s="32" t="n"/>
      <c r="M2077" s="32" t="n">
        <v>1255</v>
      </c>
      <c r="N2077" s="32" t="n">
        <v>4.69</v>
      </c>
      <c r="O2077" s="32" t="n"/>
    </row>
    <row r="2078">
      <c r="A2078" s="31" t="n">
        <v>37721</v>
      </c>
      <c r="B2078" s="32" t="n">
        <v>1230</v>
      </c>
      <c r="C2078" s="19">
        <f>IF(OR(B2078="",B2077=""),"",LN(B2078/B2077))</f>
        <v/>
      </c>
      <c r="D2078" s="16">
        <f>STDEV(C2059:C2078)*SQRT(252)</f>
        <v/>
      </c>
      <c r="E2078" s="32" t="n">
        <v>119.58</v>
      </c>
      <c r="F2078" s="19">
        <f>IF(OR(E2078="",E2077=""),"",LN(E2078/E2077))</f>
        <v/>
      </c>
      <c r="G2078" s="33" t="n">
        <v>8.2773</v>
      </c>
      <c r="H2078" s="19">
        <f>IF(OR(G2078="",G2077=""),"",LN(G2078/G2077))</f>
        <v/>
      </c>
      <c r="I2078" s="32" t="n"/>
      <c r="J2078" s="32" t="n">
        <v>25.6</v>
      </c>
      <c r="K2078" s="32" t="n">
        <v>3.95</v>
      </c>
      <c r="L2078" s="32" t="n"/>
      <c r="M2078" s="32" t="n">
        <v>1253.4</v>
      </c>
      <c r="N2078" s="32" t="n">
        <v>4.64</v>
      </c>
      <c r="O2078" s="32" t="n"/>
    </row>
    <row r="2079">
      <c r="A2079" s="31" t="n">
        <v>37722</v>
      </c>
      <c r="B2079" s="32" t="n">
        <v>1229.6</v>
      </c>
      <c r="C2079" s="19">
        <f>IF(OR(B2079="",B2078=""),"",LN(B2079/B2078))</f>
        <v/>
      </c>
      <c r="D2079" s="16">
        <f>STDEV(C2060:C2079)*SQRT(252)</f>
        <v/>
      </c>
      <c r="E2079" s="32" t="n">
        <v>120.47</v>
      </c>
      <c r="F2079" s="19">
        <f>IF(OR(E2079="",E2078=""),"",LN(E2079/E2078))</f>
        <v/>
      </c>
      <c r="G2079" s="33" t="n">
        <v>8.277200000000001</v>
      </c>
      <c r="H2079" s="19">
        <f>IF(OR(G2079="",G2078=""),"",LN(G2079/G2078))</f>
        <v/>
      </c>
      <c r="I2079" s="32" t="n"/>
      <c r="J2079" s="32" t="n">
        <v>24.44</v>
      </c>
      <c r="K2079" s="32" t="n">
        <v>4</v>
      </c>
      <c r="L2079" s="32" t="n"/>
      <c r="M2079" s="32" t="n">
        <v>1239.8</v>
      </c>
      <c r="N2079" s="32" t="n">
        <v>4.61</v>
      </c>
      <c r="O2079" s="32" t="n"/>
    </row>
    <row r="2080">
      <c r="A2080" s="31" t="n">
        <v>37725</v>
      </c>
      <c r="B2080" s="32" t="n">
        <v>1225</v>
      </c>
      <c r="C2080" s="19">
        <f>IF(OR(B2080="",B2079=""),"",LN(B2080/B2079))</f>
        <v/>
      </c>
      <c r="D2080" s="16">
        <f>STDEV(C2061:C2080)*SQRT(252)</f>
        <v/>
      </c>
      <c r="E2080" s="32" t="n">
        <v>120.3</v>
      </c>
      <c r="F2080" s="19">
        <f>IF(OR(E2080="",E2079=""),"",LN(E2080/E2079))</f>
        <v/>
      </c>
      <c r="G2080" s="33" t="n">
        <v>8.2774</v>
      </c>
      <c r="H2080" s="19">
        <f>IF(OR(G2080="",G2079=""),"",LN(G2080/G2079))</f>
        <v/>
      </c>
      <c r="I2080" s="32" t="n"/>
      <c r="J2080" s="32" t="n">
        <v>23.41</v>
      </c>
      <c r="K2080" s="32" t="n">
        <v>4.04</v>
      </c>
      <c r="L2080" s="32" t="n"/>
      <c r="M2080" s="32" t="n">
        <v>1226.3</v>
      </c>
      <c r="N2080" s="32" t="n">
        <v>4.61</v>
      </c>
      <c r="O2080" s="32" t="n"/>
    </row>
    <row r="2081">
      <c r="A2081" s="31" t="n">
        <v>37726</v>
      </c>
      <c r="B2081" s="32" t="n">
        <v>1220</v>
      </c>
      <c r="C2081" s="19">
        <f>IF(OR(B2081="",B2080=""),"",LN(B2081/B2080))</f>
        <v/>
      </c>
      <c r="D2081" s="16">
        <f>STDEV(C2062:C2081)*SQRT(252)</f>
        <v/>
      </c>
      <c r="E2081" s="32" t="n">
        <v>120.2</v>
      </c>
      <c r="F2081" s="19">
        <f>IF(OR(E2081="",E2080=""),"",LN(E2081/E2080))</f>
        <v/>
      </c>
      <c r="G2081" s="33" t="n">
        <v>8.2773</v>
      </c>
      <c r="H2081" s="19">
        <f>IF(OR(G2081="",G2080=""),"",LN(G2081/G2080))</f>
        <v/>
      </c>
      <c r="I2081" s="32" t="n"/>
      <c r="J2081" s="32" t="n">
        <v>22.56</v>
      </c>
      <c r="K2081" s="32" t="n">
        <v>3.98</v>
      </c>
      <c r="L2081" s="32" t="n"/>
      <c r="M2081" s="32" t="n">
        <v>1224.1</v>
      </c>
      <c r="N2081" s="32" t="n">
        <v>4.59</v>
      </c>
      <c r="O2081" s="32" t="n"/>
    </row>
    <row r="2082">
      <c r="A2082" s="31" t="n">
        <v>37727</v>
      </c>
      <c r="B2082" s="32" t="n">
        <v>1217</v>
      </c>
      <c r="C2082" s="19">
        <f>IF(OR(B2082="",B2081=""),"",LN(B2082/B2081))</f>
        <v/>
      </c>
      <c r="D2082" s="16">
        <f>STDEV(C2063:C2082)*SQRT(252)</f>
        <v/>
      </c>
      <c r="E2082" s="32" t="n">
        <v>120.04</v>
      </c>
      <c r="F2082" s="19">
        <f>IF(OR(E2082="",E2081=""),"",LN(E2082/E2081))</f>
        <v/>
      </c>
      <c r="G2082" s="33" t="n">
        <v>8.2773</v>
      </c>
      <c r="H2082" s="19">
        <f>IF(OR(G2082="",G2081=""),"",LN(G2082/G2081))</f>
        <v/>
      </c>
      <c r="I2082" s="32" t="n"/>
      <c r="J2082" s="32" t="n">
        <v>22.52</v>
      </c>
      <c r="K2082" s="32" t="n">
        <v>3.96</v>
      </c>
      <c r="L2082" s="32" t="n"/>
      <c r="M2082" s="32" t="n">
        <v>1217.3</v>
      </c>
      <c r="N2082" s="32" t="n">
        <v>4.59</v>
      </c>
      <c r="O2082" s="32" t="n"/>
    </row>
    <row r="2083">
      <c r="A2083" s="31" t="n">
        <v>37728</v>
      </c>
      <c r="B2083" s="32" t="n">
        <v>1207</v>
      </c>
      <c r="C2083" s="19">
        <f>IF(OR(B2083="",B2082=""),"",LN(B2083/B2082))</f>
        <v/>
      </c>
      <c r="D2083" s="16">
        <f>STDEV(C2064:C2083)*SQRT(252)</f>
        <v/>
      </c>
      <c r="E2083" s="32" t="n">
        <v>119.3</v>
      </c>
      <c r="F2083" s="19">
        <f>IF(OR(E2083="",E2082=""),"",LN(E2083/E2082))</f>
        <v/>
      </c>
      <c r="G2083" s="33" t="n">
        <v>8.277100000000001</v>
      </c>
      <c r="H2083" s="19">
        <f>IF(OR(G2083="",G2082=""),"",LN(G2083/G2082))</f>
        <v/>
      </c>
      <c r="I2083" s="32" t="n"/>
      <c r="J2083" s="32" t="n">
        <v>21.5</v>
      </c>
      <c r="K2083" s="32" t="n">
        <v>3.98</v>
      </c>
      <c r="L2083" s="32" t="n"/>
      <c r="M2083" s="32" t="n">
        <v>1216.5</v>
      </c>
      <c r="N2083" s="32" t="n">
        <v>4.58</v>
      </c>
      <c r="O2083" s="32" t="n"/>
    </row>
    <row r="2084">
      <c r="A2084" s="31" t="n">
        <v>37729</v>
      </c>
      <c r="B2084" s="32" t="n">
        <v>1204</v>
      </c>
      <c r="C2084" s="19">
        <f>IF(OR(B2084="",B2083=""),"",LN(B2084/B2083))</f>
        <v/>
      </c>
      <c r="D2084" s="16">
        <f>STDEV(C2065:C2084)*SQRT(252)</f>
        <v/>
      </c>
      <c r="E2084" s="32" t="n">
        <v>119.72</v>
      </c>
      <c r="F2084" s="19">
        <f>IF(OR(E2084="",E2083=""),"",LN(E2084/E2083))</f>
        <v/>
      </c>
      <c r="G2084" s="33" t="n">
        <v>8.276999999999999</v>
      </c>
      <c r="H2084" s="19">
        <f>IF(OR(G2084="",G2083=""),"",LN(G2084/G2083))</f>
        <v/>
      </c>
      <c r="I2084" s="32" t="n"/>
      <c r="J2084" s="32" t="n"/>
      <c r="K2084" s="32" t="n"/>
      <c r="L2084" s="32" t="n"/>
      <c r="M2084" s="32" t="n">
        <v>1209.5</v>
      </c>
      <c r="N2084" s="32" t="n">
        <v>4.58</v>
      </c>
      <c r="O2084" s="32" t="n"/>
    </row>
    <row r="2085">
      <c r="A2085" s="31" t="n">
        <v>37732</v>
      </c>
      <c r="B2085" s="32" t="n">
        <v>1209</v>
      </c>
      <c r="C2085" s="19">
        <f>IF(OR(B2085="",B2084=""),"",LN(B2085/B2084))</f>
        <v/>
      </c>
      <c r="D2085" s="16">
        <f>STDEV(C2066:C2085)*SQRT(252)</f>
        <v/>
      </c>
      <c r="E2085" s="32" t="n">
        <v>120.55</v>
      </c>
      <c r="F2085" s="19">
        <f>IF(OR(E2085="",E2084=""),"",LN(E2085/E2084))</f>
        <v/>
      </c>
      <c r="G2085" s="33" t="n">
        <v>8.276899999999999</v>
      </c>
      <c r="H2085" s="19">
        <f>IF(OR(G2085="",G2084=""),"",LN(G2085/G2084))</f>
        <v/>
      </c>
      <c r="I2085" s="32" t="n"/>
      <c r="J2085" s="32" t="n">
        <v>21.95</v>
      </c>
      <c r="K2085" s="32" t="n">
        <v>4</v>
      </c>
      <c r="L2085" s="32" t="n"/>
      <c r="M2085" s="32" t="n">
        <v>1205</v>
      </c>
      <c r="N2085" s="32" t="n">
        <v>4.57</v>
      </c>
      <c r="O2085" s="32" t="n"/>
    </row>
    <row r="2086">
      <c r="A2086" s="31" t="n">
        <v>37733</v>
      </c>
      <c r="B2086" s="32" t="n">
        <v>1219</v>
      </c>
      <c r="C2086" s="19">
        <f>IF(OR(B2086="",B2085=""),"",LN(B2086/B2085))</f>
        <v/>
      </c>
      <c r="D2086" s="16">
        <f>STDEV(C2067:C2086)*SQRT(252)</f>
        <v/>
      </c>
      <c r="E2086" s="32" t="n">
        <v>119.68</v>
      </c>
      <c r="F2086" s="19">
        <f>IF(OR(E2086="",E2085=""),"",LN(E2086/E2085))</f>
        <v/>
      </c>
      <c r="G2086" s="33" t="n">
        <v>8.276999999999999</v>
      </c>
      <c r="H2086" s="19">
        <f>IF(OR(G2086="",G2085=""),"",LN(G2086/G2085))</f>
        <v/>
      </c>
      <c r="I2086" s="32" t="n"/>
      <c r="J2086" s="32" t="n">
        <v>20.7</v>
      </c>
      <c r="K2086" s="32" t="n">
        <v>4.01</v>
      </c>
      <c r="L2086" s="32" t="n"/>
      <c r="M2086" s="32" t="n">
        <v>1204.7</v>
      </c>
      <c r="N2086" s="32" t="n">
        <v>4.57</v>
      </c>
      <c r="O2086" s="32" t="n"/>
    </row>
    <row r="2087">
      <c r="A2087" s="31" t="n">
        <v>37734</v>
      </c>
      <c r="B2087" s="32" t="n">
        <v>1219</v>
      </c>
      <c r="C2087" s="19">
        <f>IF(OR(B2087="",B2086=""),"",LN(B2087/B2086))</f>
        <v/>
      </c>
      <c r="D2087" s="16">
        <f>STDEV(C2068:C2087)*SQRT(252)</f>
        <v/>
      </c>
      <c r="E2087" s="32" t="n">
        <v>120.33</v>
      </c>
      <c r="F2087" s="19">
        <f>IF(OR(E2087="",E2086=""),"",LN(E2087/E2086))</f>
        <v/>
      </c>
      <c r="G2087" s="33" t="n">
        <v>8.277200000000001</v>
      </c>
      <c r="H2087" s="19">
        <f>IF(OR(G2087="",G2086=""),"",LN(G2087/G2086))</f>
        <v/>
      </c>
      <c r="I2087" s="32" t="n"/>
      <c r="J2087" s="32" t="n">
        <v>20.8</v>
      </c>
      <c r="K2087" s="32" t="n">
        <v>4.02</v>
      </c>
      <c r="L2087" s="32" t="n"/>
      <c r="M2087" s="32" t="n">
        <v>1217</v>
      </c>
      <c r="N2087" s="32" t="n">
        <v>4.57</v>
      </c>
      <c r="O2087" s="32" t="n"/>
    </row>
    <row r="2088">
      <c r="A2088" s="31" t="n">
        <v>37735</v>
      </c>
      <c r="B2088" s="32" t="n">
        <v>1220.5</v>
      </c>
      <c r="C2088" s="19">
        <f>IF(OR(B2088="",B2087=""),"",LN(B2088/B2087))</f>
        <v/>
      </c>
      <c r="D2088" s="16">
        <f>STDEV(C2069:C2088)*SQRT(252)</f>
        <v/>
      </c>
      <c r="E2088" s="32" t="n">
        <v>119.83</v>
      </c>
      <c r="F2088" s="19">
        <f>IF(OR(E2088="",E2087=""),"",LN(E2088/E2087))</f>
        <v/>
      </c>
      <c r="G2088" s="33" t="n">
        <v>8.277200000000001</v>
      </c>
      <c r="H2088" s="19">
        <f>IF(OR(G2088="",G2087=""),"",LN(G2088/G2087))</f>
        <v/>
      </c>
      <c r="I2088" s="32" t="n"/>
      <c r="J2088" s="32" t="n">
        <v>20.33</v>
      </c>
      <c r="K2088" s="32" t="n">
        <v>3.93</v>
      </c>
      <c r="L2088" s="32" t="n"/>
      <c r="M2088" s="32" t="n">
        <v>1219.5</v>
      </c>
      <c r="N2088" s="32" t="n">
        <v>4.57</v>
      </c>
      <c r="O2088" s="32" t="n"/>
    </row>
    <row r="2089">
      <c r="A2089" s="31" t="n">
        <v>37736</v>
      </c>
      <c r="B2089" s="32" t="n">
        <v>1238.5</v>
      </c>
      <c r="C2089" s="19">
        <f>IF(OR(B2089="",B2088=""),"",LN(B2089/B2088))</f>
        <v/>
      </c>
      <c r="D2089" s="16">
        <f>STDEV(C2070:C2089)*SQRT(252)</f>
        <v/>
      </c>
      <c r="E2089" s="32" t="n">
        <v>120.25</v>
      </c>
      <c r="F2089" s="19">
        <f>IF(OR(E2089="",E2088=""),"",LN(E2089/E2088))</f>
        <v/>
      </c>
      <c r="G2089" s="33" t="n">
        <v>8.276999999999999</v>
      </c>
      <c r="H2089" s="19">
        <f>IF(OR(G2089="",G2088=""),"",LN(G2089/G2088))</f>
        <v/>
      </c>
      <c r="I2089" s="32" t="n"/>
      <c r="J2089" s="32" t="n">
        <v>20.8</v>
      </c>
      <c r="K2089" s="32" t="n">
        <v>3.91</v>
      </c>
      <c r="L2089" s="32" t="n"/>
      <c r="M2089" s="32" t="n">
        <v>1221</v>
      </c>
      <c r="N2089" s="32" t="n">
        <v>4.57</v>
      </c>
      <c r="O2089" s="32" t="n"/>
    </row>
    <row r="2090">
      <c r="A2090" s="31" t="n">
        <v>37739</v>
      </c>
      <c r="B2090" s="32" t="n">
        <v>1222.5</v>
      </c>
      <c r="C2090" s="19">
        <f>IF(OR(B2090="",B2089=""),"",LN(B2090/B2089))</f>
        <v/>
      </c>
      <c r="D2090" s="16">
        <f>STDEV(C2071:C2090)*SQRT(252)</f>
        <v/>
      </c>
      <c r="E2090" s="32" t="n">
        <v>120.34</v>
      </c>
      <c r="F2090" s="19">
        <f>IF(OR(E2090="",E2089=""),"",LN(E2090/E2089))</f>
        <v/>
      </c>
      <c r="G2090" s="33" t="n">
        <v>8.276999999999999</v>
      </c>
      <c r="H2090" s="19">
        <f>IF(OR(G2090="",G2089=""),"",LN(G2090/G2089))</f>
        <v/>
      </c>
      <c r="I2090" s="32" t="n"/>
      <c r="J2090" s="32" t="n">
        <v>20.84</v>
      </c>
      <c r="K2090" s="32" t="n">
        <v>3.92</v>
      </c>
      <c r="L2090" s="32" t="n"/>
      <c r="M2090" s="32" t="n">
        <v>1234.4</v>
      </c>
      <c r="N2090" s="32" t="n">
        <v>4.55</v>
      </c>
      <c r="O2090" s="32" t="n"/>
    </row>
    <row r="2091">
      <c r="A2091" s="31" t="n">
        <v>37740</v>
      </c>
      <c r="B2091" s="32" t="n">
        <v>1219</v>
      </c>
      <c r="C2091" s="19">
        <f>IF(OR(B2091="",B2090=""),"",LN(B2091/B2090))</f>
        <v/>
      </c>
      <c r="D2091" s="16">
        <f>STDEV(C2072:C2091)*SQRT(252)</f>
        <v/>
      </c>
      <c r="E2091" s="32" t="n">
        <v>120.14</v>
      </c>
      <c r="F2091" s="19">
        <f>IF(OR(E2091="",E2090=""),"",LN(E2091/E2090))</f>
        <v/>
      </c>
      <c r="G2091" s="33" t="n">
        <v>8.276999999999999</v>
      </c>
      <c r="H2091" s="19">
        <f>IF(OR(G2091="",G2090=""),"",LN(G2091/G2090))</f>
        <v/>
      </c>
      <c r="I2091" s="32" t="n"/>
      <c r="J2091" s="32" t="n">
        <v>20.76</v>
      </c>
      <c r="K2091" s="32" t="n">
        <v>3.96</v>
      </c>
      <c r="L2091" s="32" t="n"/>
      <c r="M2091" s="32" t="n">
        <v>1229.4</v>
      </c>
      <c r="N2091" s="32" t="n">
        <v>4.55</v>
      </c>
      <c r="O2091" s="32" t="n"/>
    </row>
    <row r="2092">
      <c r="A2092" s="31" t="n">
        <v>37741</v>
      </c>
      <c r="B2092" s="32" t="n">
        <v>1215.5</v>
      </c>
      <c r="C2092" s="19">
        <f>IF(OR(B2092="",B2091=""),"",LN(B2092/B2091))</f>
        <v/>
      </c>
      <c r="D2092" s="16">
        <f>STDEV(C2073:C2092)*SQRT(252)</f>
        <v/>
      </c>
      <c r="E2092" s="32" t="n">
        <v>119.07</v>
      </c>
      <c r="F2092" s="19">
        <f>IF(OR(E2092="",E2091=""),"",LN(E2092/E2091))</f>
        <v/>
      </c>
      <c r="G2092" s="33" t="n">
        <v>8.277100000000001</v>
      </c>
      <c r="H2092" s="19">
        <f>IF(OR(G2092="",G2091=""),"",LN(G2092/G2091))</f>
        <v/>
      </c>
      <c r="I2092" s="32" t="n"/>
      <c r="J2092" s="32" t="n">
        <v>21.21</v>
      </c>
      <c r="K2092" s="32" t="n">
        <v>3.89</v>
      </c>
      <c r="L2092" s="32" t="n"/>
      <c r="M2092" s="32" t="n">
        <v>1213.1</v>
      </c>
      <c r="N2092" s="32" t="n">
        <v>4.54</v>
      </c>
      <c r="O2092" s="32" t="n"/>
    </row>
    <row r="2093">
      <c r="A2093" s="31" t="n">
        <v>37742</v>
      </c>
      <c r="B2093" s="32" t="n">
        <v>1213</v>
      </c>
      <c r="C2093" s="19">
        <f>IF(OR(B2093="",B2092=""),"",LN(B2093/B2092))</f>
        <v/>
      </c>
      <c r="D2093" s="16">
        <f>STDEV(C2074:C2093)*SQRT(252)</f>
        <v/>
      </c>
      <c r="E2093" s="32" t="n">
        <v>118.56</v>
      </c>
      <c r="F2093" s="19">
        <f>IF(OR(E2093="",E2092=""),"",LN(E2093/E2092))</f>
        <v/>
      </c>
      <c r="G2093" s="33" t="n">
        <v>8.277100000000001</v>
      </c>
      <c r="H2093" s="19">
        <f>IF(OR(G2093="",G2092=""),"",LN(G2093/G2092))</f>
        <v/>
      </c>
      <c r="I2093" s="32" t="n"/>
      <c r="J2093" s="32" t="n">
        <v>21.59</v>
      </c>
      <c r="K2093" s="32" t="n">
        <v>3.88</v>
      </c>
      <c r="L2093" s="32" t="n"/>
      <c r="M2093" s="32" t="n"/>
      <c r="N2093" s="32" t="n"/>
      <c r="O2093" s="32" t="n"/>
    </row>
    <row r="2094">
      <c r="A2094" s="31" t="n">
        <v>37743</v>
      </c>
      <c r="B2094" s="32" t="n">
        <v>1213</v>
      </c>
      <c r="C2094" s="19">
        <f>IF(OR(B2094="",B2093=""),"",LN(B2094/B2093))</f>
        <v/>
      </c>
      <c r="D2094" s="16">
        <f>STDEV(C2075:C2094)*SQRT(252)</f>
        <v/>
      </c>
      <c r="E2094" s="32" t="n">
        <v>119.1</v>
      </c>
      <c r="F2094" s="19">
        <f>IF(OR(E2094="",E2093=""),"",LN(E2094/E2093))</f>
        <v/>
      </c>
      <c r="G2094" s="33" t="n">
        <v>8.277100000000001</v>
      </c>
      <c r="H2094" s="19">
        <f>IF(OR(G2094="",G2093=""),"",LN(G2094/G2093))</f>
        <v/>
      </c>
      <c r="I2094" s="32" t="n"/>
      <c r="J2094" s="32" t="n">
        <v>20.63</v>
      </c>
      <c r="K2094" s="32" t="n">
        <v>3.94</v>
      </c>
      <c r="L2094" s="32" t="n"/>
      <c r="M2094" s="32" t="n">
        <v>1213.9</v>
      </c>
      <c r="N2094" s="32" t="n">
        <v>4.51</v>
      </c>
      <c r="O2094" s="32" t="n"/>
    </row>
    <row r="2095">
      <c r="A2095" s="31" t="n">
        <v>37746</v>
      </c>
      <c r="B2095" s="32" t="n">
        <v>1217</v>
      </c>
      <c r="C2095" s="19">
        <f>IF(OR(B2095="",B2094=""),"",LN(B2095/B2094))</f>
        <v/>
      </c>
      <c r="D2095" s="16">
        <f>STDEV(C2076:C2095)*SQRT(252)</f>
        <v/>
      </c>
      <c r="E2095" s="32" t="n">
        <v>118.64</v>
      </c>
      <c r="F2095" s="19">
        <f>IF(OR(E2095="",E2094=""),"",LN(E2095/E2094))</f>
        <v/>
      </c>
      <c r="G2095" s="33" t="n">
        <v>8.277100000000001</v>
      </c>
      <c r="H2095" s="19">
        <f>IF(OR(G2095="",G2094=""),"",LN(G2095/G2094))</f>
        <v/>
      </c>
      <c r="I2095" s="32" t="n"/>
      <c r="J2095" s="32" t="n">
        <v>21.13</v>
      </c>
      <c r="K2095" s="32" t="n">
        <v>3.92</v>
      </c>
      <c r="L2095" s="32" t="n"/>
      <c r="M2095" s="32" t="n"/>
      <c r="N2095" s="32" t="n"/>
      <c r="O2095" s="32" t="n"/>
    </row>
    <row r="2096">
      <c r="A2096" s="31" t="n">
        <v>37747</v>
      </c>
      <c r="B2096" s="32" t="n">
        <v>1201</v>
      </c>
      <c r="C2096" s="19">
        <f>IF(OR(B2096="",B2095=""),"",LN(B2096/B2095))</f>
        <v/>
      </c>
      <c r="D2096" s="16">
        <f>STDEV(C2077:C2096)*SQRT(252)</f>
        <v/>
      </c>
      <c r="E2096" s="32" t="n">
        <v>117.94</v>
      </c>
      <c r="F2096" s="19">
        <f>IF(OR(E2096="",E2095=""),"",LN(E2096/E2095))</f>
        <v/>
      </c>
      <c r="G2096" s="33" t="n">
        <v>8.276999999999999</v>
      </c>
      <c r="H2096" s="19">
        <f>IF(OR(G2096="",G2095=""),"",LN(G2096/G2095))</f>
        <v/>
      </c>
      <c r="I2096" s="32" t="n"/>
      <c r="J2096" s="32" t="n">
        <v>20.8</v>
      </c>
      <c r="K2096" s="32" t="n">
        <v>3.84</v>
      </c>
      <c r="L2096" s="32" t="n"/>
      <c r="M2096" s="32" t="n">
        <v>1211.1</v>
      </c>
      <c r="N2096" s="32" t="n">
        <v>4.51</v>
      </c>
      <c r="O2096" s="32" t="n"/>
    </row>
    <row r="2097">
      <c r="A2097" s="31" t="n">
        <v>37748</v>
      </c>
      <c r="B2097" s="32" t="n">
        <v>1199</v>
      </c>
      <c r="C2097" s="19">
        <f>IF(OR(B2097="",B2096=""),"",LN(B2097/B2096))</f>
        <v/>
      </c>
      <c r="D2097" s="16">
        <f>STDEV(C2078:C2097)*SQRT(252)</f>
        <v/>
      </c>
      <c r="E2097" s="32" t="n">
        <v>116.51</v>
      </c>
      <c r="F2097" s="19">
        <f>IF(OR(E2097="",E2096=""),"",LN(E2097/E2096))</f>
        <v/>
      </c>
      <c r="G2097" s="33" t="n">
        <v>8.276899999999999</v>
      </c>
      <c r="H2097" s="19">
        <f>IF(OR(G2097="",G2096=""),"",LN(G2097/G2096))</f>
        <v/>
      </c>
      <c r="I2097" s="32" t="n"/>
      <c r="J2097" s="32" t="n">
        <v>21</v>
      </c>
      <c r="K2097" s="32" t="n">
        <v>3.72</v>
      </c>
      <c r="L2097" s="32" t="n"/>
      <c r="M2097" s="32" t="n">
        <v>1205.9</v>
      </c>
      <c r="N2097" s="32" t="n">
        <v>4.51</v>
      </c>
      <c r="O2097" s="32" t="n"/>
    </row>
    <row r="2098">
      <c r="A2098" s="31" t="n">
        <v>37749</v>
      </c>
      <c r="B2098" s="32" t="n">
        <v>1199</v>
      </c>
      <c r="C2098" s="19">
        <f>IF(OR(B2098="",B2097=""),"",LN(B2098/B2097))</f>
        <v/>
      </c>
      <c r="D2098" s="16">
        <f>STDEV(C2079:C2098)*SQRT(252)</f>
        <v/>
      </c>
      <c r="E2098" s="32" t="n">
        <v>116.65</v>
      </c>
      <c r="F2098" s="19">
        <f>IF(OR(E2098="",E2097=""),"",LN(E2098/E2097))</f>
        <v/>
      </c>
      <c r="G2098" s="33" t="n">
        <v>8.2768</v>
      </c>
      <c r="H2098" s="19">
        <f>IF(OR(G2098="",G2097=""),"",LN(G2098/G2097))</f>
        <v/>
      </c>
      <c r="I2098" s="32" t="n"/>
      <c r="J2098" s="32" t="n">
        <v>21.24</v>
      </c>
      <c r="K2098" s="32" t="n">
        <v>3.7</v>
      </c>
      <c r="L2098" s="32" t="n"/>
      <c r="M2098" s="32" t="n"/>
      <c r="N2098" s="32" t="n"/>
      <c r="O2098" s="32" t="n"/>
    </row>
    <row r="2099">
      <c r="A2099" s="31" t="n">
        <v>37750</v>
      </c>
      <c r="B2099" s="32" t="n">
        <v>1202</v>
      </c>
      <c r="C2099" s="19">
        <f>IF(OR(B2099="",B2098=""),"",LN(B2099/B2098))</f>
        <v/>
      </c>
      <c r="D2099" s="16">
        <f>STDEV(C2080:C2099)*SQRT(252)</f>
        <v/>
      </c>
      <c r="E2099" s="32" t="n">
        <v>117.2</v>
      </c>
      <c r="F2099" s="19">
        <f>IF(OR(E2099="",E2098=""),"",LN(E2099/E2098))</f>
        <v/>
      </c>
      <c r="G2099" s="33" t="n">
        <v>8.2768</v>
      </c>
      <c r="H2099" s="19">
        <f>IF(OR(G2099="",G2098=""),"",LN(G2099/G2098))</f>
        <v/>
      </c>
      <c r="I2099" s="32" t="n"/>
      <c r="J2099" s="32" t="n">
        <v>19.69</v>
      </c>
      <c r="K2099" s="32" t="n">
        <v>3.69</v>
      </c>
      <c r="L2099" s="32" t="n"/>
      <c r="M2099" s="32" t="n">
        <v>1196.9</v>
      </c>
      <c r="N2099" s="32" t="n">
        <v>4.49</v>
      </c>
      <c r="O2099" s="32" t="n"/>
    </row>
    <row r="2100">
      <c r="A2100" s="31" t="n">
        <v>37753</v>
      </c>
      <c r="B2100" s="32" t="n">
        <v>1192</v>
      </c>
      <c r="C2100" s="19">
        <f>IF(OR(B2100="",B2099=""),"",LN(B2100/B2099))</f>
        <v/>
      </c>
      <c r="D2100" s="16">
        <f>STDEV(C2081:C2100)*SQRT(252)</f>
        <v/>
      </c>
      <c r="E2100" s="32" t="n">
        <v>116.94</v>
      </c>
      <c r="F2100" s="19">
        <f>IF(OR(E2100="",E2099=""),"",LN(E2100/E2099))</f>
        <v/>
      </c>
      <c r="G2100" s="33" t="n">
        <v>8.276999999999999</v>
      </c>
      <c r="H2100" s="19">
        <f>IF(OR(G2100="",G2099=""),"",LN(G2100/G2099))</f>
        <v/>
      </c>
      <c r="I2100" s="32" t="n"/>
      <c r="J2100" s="32" t="n">
        <v>19.52</v>
      </c>
      <c r="K2100" s="32" t="n">
        <v>3.64</v>
      </c>
      <c r="L2100" s="32" t="n"/>
      <c r="M2100" s="32" t="n">
        <v>1199.9</v>
      </c>
      <c r="N2100" s="32" t="n">
        <v>4.49</v>
      </c>
      <c r="O2100" s="32" t="n"/>
    </row>
    <row r="2101">
      <c r="A2101" s="31" t="n">
        <v>37754</v>
      </c>
      <c r="B2101" s="32" t="n">
        <v>1196</v>
      </c>
      <c r="C2101" s="19">
        <f>IF(OR(B2101="",B2100=""),"",LN(B2101/B2100))</f>
        <v/>
      </c>
      <c r="D2101" s="16">
        <f>STDEV(C2082:C2101)*SQRT(252)</f>
        <v/>
      </c>
      <c r="E2101" s="32" t="n">
        <v>116.56</v>
      </c>
      <c r="F2101" s="19">
        <f>IF(OR(E2101="",E2100=""),"",LN(E2101/E2100))</f>
        <v/>
      </c>
      <c r="G2101" s="33" t="n">
        <v>8.276999999999999</v>
      </c>
      <c r="H2101" s="19">
        <f>IF(OR(G2101="",G2100=""),"",LN(G2101/G2100))</f>
        <v/>
      </c>
      <c r="I2101" s="32" t="n"/>
      <c r="J2101" s="32" t="n">
        <v>19.91</v>
      </c>
      <c r="K2101" s="32" t="n">
        <v>3.63</v>
      </c>
      <c r="L2101" s="32" t="n"/>
      <c r="M2101" s="32" t="n">
        <v>1196</v>
      </c>
      <c r="N2101" s="32" t="n">
        <v>4.43</v>
      </c>
      <c r="O2101" s="32" t="n"/>
    </row>
    <row r="2102">
      <c r="A2102" s="31" t="n">
        <v>37755</v>
      </c>
      <c r="B2102" s="32" t="n">
        <v>1200</v>
      </c>
      <c r="C2102" s="19">
        <f>IF(OR(B2102="",B2101=""),"",LN(B2102/B2101))</f>
        <v/>
      </c>
      <c r="D2102" s="16">
        <f>STDEV(C2083:C2102)*SQRT(252)</f>
        <v/>
      </c>
      <c r="E2102" s="32" t="n">
        <v>116.16</v>
      </c>
      <c r="F2102" s="19">
        <f>IF(OR(E2102="",E2101=""),"",LN(E2102/E2101))</f>
        <v/>
      </c>
      <c r="G2102" s="33" t="n">
        <v>8.276899999999999</v>
      </c>
      <c r="H2102" s="19">
        <f>IF(OR(G2102="",G2101=""),"",LN(G2102/G2101))</f>
        <v/>
      </c>
      <c r="I2102" s="32" t="n"/>
      <c r="J2102" s="32" t="n">
        <v>20</v>
      </c>
      <c r="K2102" s="32" t="n">
        <v>3.53</v>
      </c>
      <c r="L2102" s="32" t="n"/>
      <c r="M2102" s="32" t="n">
        <v>1199.8</v>
      </c>
      <c r="N2102" s="32" t="n">
        <v>4.41</v>
      </c>
      <c r="O2102" s="32" t="n"/>
    </row>
    <row r="2103">
      <c r="A2103" s="31" t="n">
        <v>37756</v>
      </c>
      <c r="B2103" s="32" t="n">
        <v>1196.4</v>
      </c>
      <c r="C2103" s="19">
        <f>IF(OR(B2103="",B2102=""),"",LN(B2103/B2102))</f>
        <v/>
      </c>
      <c r="D2103" s="16">
        <f>STDEV(C2084:C2103)*SQRT(252)</f>
        <v/>
      </c>
      <c r="E2103" s="32" t="n">
        <v>115.94</v>
      </c>
      <c r="F2103" s="19">
        <f>IF(OR(E2103="",E2102=""),"",LN(E2103/E2102))</f>
        <v/>
      </c>
      <c r="G2103" s="33" t="n">
        <v>8.2768</v>
      </c>
      <c r="H2103" s="19">
        <f>IF(OR(G2103="",G2102=""),"",LN(G2103/G2102))</f>
        <v/>
      </c>
      <c r="I2103" s="32" t="n"/>
      <c r="J2103" s="32" t="n">
        <v>19.24</v>
      </c>
      <c r="K2103" s="32" t="n">
        <v>3.53</v>
      </c>
      <c r="L2103" s="32" t="n"/>
      <c r="M2103" s="32" t="n">
        <v>1201.5</v>
      </c>
      <c r="N2103" s="32" t="n">
        <v>4.39</v>
      </c>
      <c r="O2103" s="32" t="n"/>
    </row>
    <row r="2104">
      <c r="A2104" s="31" t="n">
        <v>37757</v>
      </c>
      <c r="B2104" s="32" t="n">
        <v>1199.9</v>
      </c>
      <c r="C2104" s="19">
        <f>IF(OR(B2104="",B2103=""),"",LN(B2104/B2103))</f>
        <v/>
      </c>
      <c r="D2104" s="16">
        <f>STDEV(C2085:C2104)*SQRT(252)</f>
        <v/>
      </c>
      <c r="E2104" s="32" t="n">
        <v>116.01</v>
      </c>
      <c r="F2104" s="19">
        <f>IF(OR(E2104="",E2103=""),"",LN(E2104/E2103))</f>
        <v/>
      </c>
      <c r="G2104" s="33" t="n">
        <v>8.276999999999999</v>
      </c>
      <c r="H2104" s="19">
        <f>IF(OR(G2104="",G2103=""),"",LN(G2104/G2103))</f>
        <v/>
      </c>
      <c r="I2104" s="32" t="n"/>
      <c r="J2104" s="32" t="n">
        <v>18.4</v>
      </c>
      <c r="K2104" s="32" t="n">
        <v>3.46</v>
      </c>
      <c r="L2104" s="32" t="n"/>
      <c r="M2104" s="32" t="n">
        <v>1195.2</v>
      </c>
      <c r="N2104" s="32" t="n">
        <v>4.39</v>
      </c>
      <c r="O2104" s="32" t="n"/>
    </row>
    <row r="2105">
      <c r="A2105" s="31" t="n">
        <v>37760</v>
      </c>
      <c r="B2105" s="32" t="n">
        <v>1195</v>
      </c>
      <c r="C2105" s="19">
        <f>IF(OR(B2105="",B2104=""),"",LN(B2105/B2104))</f>
        <v/>
      </c>
      <c r="D2105" s="16">
        <f>STDEV(C2086:C2105)*SQRT(252)</f>
        <v/>
      </c>
      <c r="E2105" s="32" t="n">
        <v>116.58</v>
      </c>
      <c r="F2105" s="19">
        <f>IF(OR(E2105="",E2104=""),"",LN(E2105/E2104))</f>
        <v/>
      </c>
      <c r="G2105" s="33" t="n">
        <v>8.2768</v>
      </c>
      <c r="H2105" s="19">
        <f>IF(OR(G2105="",G2104=""),"",LN(G2105/G2104))</f>
        <v/>
      </c>
      <c r="I2105" s="32" t="n"/>
      <c r="J2105" s="32" t="n">
        <v>20.51</v>
      </c>
      <c r="K2105" s="32" t="n">
        <v>3.46</v>
      </c>
      <c r="L2105" s="32" t="n"/>
      <c r="M2105" s="32" t="n">
        <v>1197.8</v>
      </c>
      <c r="N2105" s="32" t="n">
        <v>4.35</v>
      </c>
      <c r="O2105" s="32" t="n"/>
    </row>
    <row r="2106">
      <c r="A2106" s="31" t="n">
        <v>37761</v>
      </c>
      <c r="B2106" s="32" t="n">
        <v>1202</v>
      </c>
      <c r="C2106" s="19">
        <f>IF(OR(B2106="",B2105=""),"",LN(B2106/B2105))</f>
        <v/>
      </c>
      <c r="D2106" s="16">
        <f>STDEV(C2087:C2106)*SQRT(252)</f>
        <v/>
      </c>
      <c r="E2106" s="32" t="n">
        <v>116.77</v>
      </c>
      <c r="F2106" s="19">
        <f>IF(OR(E2106="",E2105=""),"",LN(E2106/E2105))</f>
        <v/>
      </c>
      <c r="G2106" s="33" t="n">
        <v>8.2768</v>
      </c>
      <c r="H2106" s="19">
        <f>IF(OR(G2106="",G2105=""),"",LN(G2106/G2105))</f>
        <v/>
      </c>
      <c r="I2106" s="32" t="n"/>
      <c r="J2106" s="32" t="n">
        <v>21.29</v>
      </c>
      <c r="K2106" s="32" t="n">
        <v>3.38</v>
      </c>
      <c r="L2106" s="32" t="n"/>
      <c r="M2106" s="32" t="n">
        <v>1193.6</v>
      </c>
      <c r="N2106" s="32" t="n">
        <v>4.33</v>
      </c>
      <c r="O2106" s="32" t="n"/>
    </row>
    <row r="2107">
      <c r="A2107" s="31" t="n">
        <v>37762</v>
      </c>
      <c r="B2107" s="32" t="n">
        <v>1194.3</v>
      </c>
      <c r="C2107" s="19">
        <f>IF(OR(B2107="",B2106=""),"",LN(B2107/B2106))</f>
        <v/>
      </c>
      <c r="D2107" s="16">
        <f>STDEV(C2088:C2107)*SQRT(252)</f>
        <v/>
      </c>
      <c r="E2107" s="32" t="n">
        <v>117.23</v>
      </c>
      <c r="F2107" s="19">
        <f>IF(OR(E2107="",E2106=""),"",LN(E2107/E2106))</f>
        <v/>
      </c>
      <c r="G2107" s="33" t="n">
        <v>8.276899999999999</v>
      </c>
      <c r="H2107" s="19">
        <f>IF(OR(G2107="",G2106=""),"",LN(G2107/G2106))</f>
        <v/>
      </c>
      <c r="I2107" s="32" t="n"/>
      <c r="J2107" s="32" t="n">
        <v>21.21</v>
      </c>
      <c r="K2107" s="32" t="n">
        <v>3.39</v>
      </c>
      <c r="L2107" s="32" t="n"/>
      <c r="M2107" s="32" t="n">
        <v>1199.1</v>
      </c>
      <c r="N2107" s="32" t="n">
        <v>4.32</v>
      </c>
      <c r="O2107" s="32" t="n"/>
    </row>
    <row r="2108">
      <c r="A2108" s="31" t="n">
        <v>37763</v>
      </c>
      <c r="B2108" s="32" t="n">
        <v>1195.4</v>
      </c>
      <c r="C2108" s="19">
        <f>IF(OR(B2108="",B2107=""),"",LN(B2108/B2107))</f>
        <v/>
      </c>
      <c r="D2108" s="16">
        <f>STDEV(C2089:C2108)*SQRT(252)</f>
        <v/>
      </c>
      <c r="E2108" s="32" t="n">
        <v>117.25</v>
      </c>
      <c r="F2108" s="19">
        <f>IF(OR(E2108="",E2107=""),"",LN(E2108/E2107))</f>
        <v/>
      </c>
      <c r="G2108" s="33" t="n">
        <v>8.2768</v>
      </c>
      <c r="H2108" s="19">
        <f>IF(OR(G2108="",G2107=""),"",LN(G2108/G2107))</f>
        <v/>
      </c>
      <c r="I2108" s="32" t="n"/>
      <c r="J2108" s="32" t="n">
        <v>19.78</v>
      </c>
      <c r="K2108" s="32" t="n">
        <v>3.34</v>
      </c>
      <c r="L2108" s="32" t="n"/>
      <c r="M2108" s="32" t="n">
        <v>1193.9</v>
      </c>
      <c r="N2108" s="32" t="n">
        <v>4.33</v>
      </c>
      <c r="O2108" s="32" t="n"/>
    </row>
    <row r="2109">
      <c r="A2109" s="31" t="n">
        <v>37764</v>
      </c>
      <c r="B2109" s="32" t="n">
        <v>1194.4</v>
      </c>
      <c r="C2109" s="19">
        <f>IF(OR(B2109="",B2108=""),"",LN(B2109/B2108))</f>
        <v/>
      </c>
      <c r="D2109" s="16">
        <f>STDEV(C2090:C2109)*SQRT(252)</f>
        <v/>
      </c>
      <c r="E2109" s="32" t="n">
        <v>116.89</v>
      </c>
      <c r="F2109" s="19">
        <f>IF(OR(E2109="",E2108=""),"",LN(E2109/E2108))</f>
        <v/>
      </c>
      <c r="G2109" s="33" t="n">
        <v>8.276899999999999</v>
      </c>
      <c r="H2109" s="19">
        <f>IF(OR(G2109="",G2108=""),"",LN(G2109/G2108))</f>
        <v/>
      </c>
      <c r="I2109" s="32" t="n"/>
      <c r="J2109" s="32" t="n">
        <v>19.17</v>
      </c>
      <c r="K2109" s="32" t="n">
        <v>3.34</v>
      </c>
      <c r="L2109" s="32" t="n"/>
      <c r="M2109" s="32" t="n">
        <v>1197.4</v>
      </c>
      <c r="N2109" s="32" t="n">
        <v>4.33</v>
      </c>
      <c r="O2109" s="32" t="n"/>
    </row>
    <row r="2110">
      <c r="A2110" s="31" t="n">
        <v>37768</v>
      </c>
      <c r="B2110" s="32" t="n">
        <v>1198.9</v>
      </c>
      <c r="C2110" s="19">
        <f>IF(OR(B2110="",B2109=""),"",LN(B2110/B2109))</f>
        <v/>
      </c>
      <c r="D2110" s="16">
        <f>STDEV(C2091:C2110)*SQRT(252)</f>
        <v/>
      </c>
      <c r="E2110" s="32" t="n">
        <v>117.12</v>
      </c>
      <c r="F2110" s="19">
        <f>IF(OR(E2110="",E2109=""),"",LN(E2110/E2109))</f>
        <v/>
      </c>
      <c r="G2110" s="33" t="n">
        <v>8.2768</v>
      </c>
      <c r="H2110" s="19">
        <f>IF(OR(G2110="",G2109=""),"",LN(G2110/G2109))</f>
        <v/>
      </c>
      <c r="I2110" s="32" t="n"/>
      <c r="J2110" s="32" t="n">
        <v>19.99</v>
      </c>
      <c r="K2110" s="32" t="n">
        <v>3.41</v>
      </c>
      <c r="L2110" s="32" t="n"/>
      <c r="M2110" s="32" t="n">
        <v>1194</v>
      </c>
      <c r="N2110" s="32" t="n">
        <v>4.33</v>
      </c>
      <c r="O2110" s="32" t="n"/>
    </row>
    <row r="2111">
      <c r="A2111" s="31" t="n">
        <v>37769</v>
      </c>
      <c r="B2111" s="32" t="n">
        <v>1200.5</v>
      </c>
      <c r="C2111" s="19">
        <f>IF(OR(B2111="",B2110=""),"",LN(B2111/B2110))</f>
        <v/>
      </c>
      <c r="D2111" s="16">
        <f>STDEV(C2092:C2111)*SQRT(252)</f>
        <v/>
      </c>
      <c r="E2111" s="32" t="n">
        <v>118.73</v>
      </c>
      <c r="F2111" s="19">
        <f>IF(OR(E2111="",E2110=""),"",LN(E2111/E2110))</f>
        <v/>
      </c>
      <c r="G2111" s="33" t="n">
        <v>8.276999999999999</v>
      </c>
      <c r="H2111" s="19">
        <f>IF(OR(G2111="",G2110=""),"",LN(G2111/G2110))</f>
        <v/>
      </c>
      <c r="I2111" s="32" t="n"/>
      <c r="J2111" s="32" t="n">
        <v>20.03</v>
      </c>
      <c r="K2111" s="32" t="n">
        <v>3.44</v>
      </c>
      <c r="L2111" s="32" t="n"/>
      <c r="M2111" s="32" t="n">
        <v>1199.4</v>
      </c>
      <c r="N2111" s="32" t="n">
        <v>4.32</v>
      </c>
      <c r="O2111" s="32" t="n"/>
    </row>
    <row r="2112">
      <c r="A2112" s="31" t="n">
        <v>37770</v>
      </c>
      <c r="B2112" s="32" t="n">
        <v>1207.1</v>
      </c>
      <c r="C2112" s="19">
        <f>IF(OR(B2112="",B2111=""),"",LN(B2112/B2111))</f>
        <v/>
      </c>
      <c r="D2112" s="16">
        <f>STDEV(C2093:C2112)*SQRT(252)</f>
        <v/>
      </c>
      <c r="E2112" s="32" t="n">
        <v>118.45</v>
      </c>
      <c r="F2112" s="19">
        <f>IF(OR(E2112="",E2111=""),"",LN(E2112/E2111))</f>
        <v/>
      </c>
      <c r="G2112" s="33" t="n">
        <v>8.276999999999999</v>
      </c>
      <c r="H2112" s="19">
        <f>IF(OR(G2112="",G2111=""),"",LN(G2112/G2111))</f>
        <v/>
      </c>
      <c r="I2112" s="32" t="n"/>
      <c r="J2112" s="32" t="n">
        <v>20.43</v>
      </c>
      <c r="K2112" s="32" t="n">
        <v>3.34</v>
      </c>
      <c r="L2112" s="32" t="n"/>
      <c r="M2112" s="32" t="n">
        <v>1200.4</v>
      </c>
      <c r="N2112" s="32" t="n">
        <v>4.3</v>
      </c>
      <c r="O2112" s="32" t="n"/>
    </row>
    <row r="2113">
      <c r="A2113" s="31" t="n">
        <v>37771</v>
      </c>
      <c r="B2113" s="32" t="n">
        <v>1210</v>
      </c>
      <c r="C2113" s="19">
        <f>IF(OR(B2113="",B2112=""),"",LN(B2113/B2112))</f>
        <v/>
      </c>
      <c r="D2113" s="16">
        <f>STDEV(C2094:C2113)*SQRT(252)</f>
        <v/>
      </c>
      <c r="E2113" s="32" t="n">
        <v>119.5</v>
      </c>
      <c r="F2113" s="19">
        <f>IF(OR(E2113="",E2112=""),"",LN(E2113/E2112))</f>
        <v/>
      </c>
      <c r="G2113" s="33" t="n">
        <v>8.2768</v>
      </c>
      <c r="H2113" s="19">
        <f>IF(OR(G2113="",G2112=""),"",LN(G2113/G2112))</f>
        <v/>
      </c>
      <c r="I2113" s="32" t="n"/>
      <c r="J2113" s="32" t="n">
        <v>19.47</v>
      </c>
      <c r="K2113" s="32" t="n">
        <v>3.37</v>
      </c>
      <c r="L2113" s="32" t="n"/>
      <c r="M2113" s="32" t="n">
        <v>1206.6</v>
      </c>
      <c r="N2113" s="32" t="n">
        <v>4.3</v>
      </c>
      <c r="O2113" s="32" t="n"/>
    </row>
    <row r="2114">
      <c r="A2114" s="31" t="n">
        <v>37774</v>
      </c>
      <c r="B2114" s="32" t="n">
        <v>1203</v>
      </c>
      <c r="C2114" s="19">
        <f>IF(OR(B2114="",B2113=""),"",LN(B2114/B2113))</f>
        <v/>
      </c>
      <c r="D2114" s="16">
        <f>STDEV(C2095:C2114)*SQRT(252)</f>
        <v/>
      </c>
      <c r="E2114" s="32" t="n">
        <v>118.52</v>
      </c>
      <c r="F2114" s="19">
        <f>IF(OR(E2114="",E2113=""),"",LN(E2114/E2113))</f>
        <v/>
      </c>
      <c r="G2114" s="33" t="n">
        <v>8.2768</v>
      </c>
      <c r="H2114" s="19">
        <f>IF(OR(G2114="",G2113=""),"",LN(G2114/G2113))</f>
        <v/>
      </c>
      <c r="I2114" s="32" t="n"/>
      <c r="J2114" s="32" t="n">
        <v>20.85</v>
      </c>
      <c r="K2114" s="32" t="n">
        <v>3.43</v>
      </c>
      <c r="L2114" s="32" t="n"/>
      <c r="M2114" s="32" t="n">
        <v>1205.3</v>
      </c>
      <c r="N2114" s="32" t="n">
        <v>4.3</v>
      </c>
      <c r="O2114" s="32" t="n"/>
    </row>
    <row r="2115">
      <c r="A2115" s="31" t="n">
        <v>37775</v>
      </c>
      <c r="B2115" s="32" t="n">
        <v>1201.5</v>
      </c>
      <c r="C2115" s="19">
        <f>IF(OR(B2115="",B2114=""),"",LN(B2115/B2114))</f>
        <v/>
      </c>
      <c r="D2115" s="16">
        <f>STDEV(C2096:C2115)*SQRT(252)</f>
        <v/>
      </c>
      <c r="E2115" s="32" t="n">
        <v>119.27</v>
      </c>
      <c r="F2115" s="19">
        <f>IF(OR(E2115="",E2114=""),"",LN(E2115/E2114))</f>
        <v/>
      </c>
      <c r="G2115" s="33" t="n">
        <v>8.276899999999999</v>
      </c>
      <c r="H2115" s="19">
        <f>IF(OR(G2115="",G2114=""),"",LN(G2115/G2114))</f>
        <v/>
      </c>
      <c r="I2115" s="32" t="n"/>
      <c r="J2115" s="32" t="n">
        <v>20.84</v>
      </c>
      <c r="K2115" s="32" t="n">
        <v>3.34</v>
      </c>
      <c r="L2115" s="32" t="n"/>
      <c r="M2115" s="32" t="n">
        <v>1207.5</v>
      </c>
      <c r="N2115" s="32" t="n">
        <v>4.3</v>
      </c>
      <c r="O2115" s="32" t="n"/>
    </row>
    <row r="2116">
      <c r="A2116" s="31" t="n">
        <v>37776</v>
      </c>
      <c r="B2116" s="32" t="n">
        <v>1201</v>
      </c>
      <c r="C2116" s="19">
        <f>IF(OR(B2116="",B2115=""),"",LN(B2116/B2115))</f>
        <v/>
      </c>
      <c r="D2116" s="16">
        <f>STDEV(C2097:C2116)*SQRT(252)</f>
        <v/>
      </c>
      <c r="E2116" s="32" t="n">
        <v>118.6</v>
      </c>
      <c r="F2116" s="19">
        <f>IF(OR(E2116="",E2115=""),"",LN(E2116/E2115))</f>
        <v/>
      </c>
      <c r="G2116" s="33" t="n">
        <v>8.276999999999999</v>
      </c>
      <c r="H2116" s="19">
        <f>IF(OR(G2116="",G2115=""),"",LN(G2116/G2115))</f>
        <v/>
      </c>
      <c r="I2116" s="32" t="n"/>
      <c r="J2116" s="32" t="n">
        <v>20.62</v>
      </c>
      <c r="K2116" s="32" t="n">
        <v>3.3</v>
      </c>
      <c r="L2116" s="32" t="n"/>
      <c r="M2116" s="32" t="n">
        <v>1202.3</v>
      </c>
      <c r="N2116" s="32" t="n">
        <v>4.3</v>
      </c>
      <c r="O2116" s="32" t="n"/>
    </row>
    <row r="2117">
      <c r="A2117" s="31" t="n">
        <v>37777</v>
      </c>
      <c r="B2117" s="32" t="n">
        <v>1200.3</v>
      </c>
      <c r="C2117" s="19">
        <f>IF(OR(B2117="",B2116=""),"",LN(B2117/B2116))</f>
        <v/>
      </c>
      <c r="D2117" s="16">
        <f>STDEV(C2098:C2117)*SQRT(252)</f>
        <v/>
      </c>
      <c r="E2117" s="32" t="n">
        <v>117.61</v>
      </c>
      <c r="F2117" s="19">
        <f>IF(OR(E2117="",E2116=""),"",LN(E2117/E2116))</f>
        <v/>
      </c>
      <c r="G2117" s="33" t="n">
        <v>8.276999999999999</v>
      </c>
      <c r="H2117" s="19">
        <f>IF(OR(G2117="",G2116=""),"",LN(G2117/G2116))</f>
        <v/>
      </c>
      <c r="I2117" s="32" t="n"/>
      <c r="J2117" s="32" t="n">
        <v>20.83</v>
      </c>
      <c r="K2117" s="32" t="n">
        <v>3.34</v>
      </c>
      <c r="L2117" s="32" t="n"/>
      <c r="M2117" s="32" t="n">
        <v>1201.5</v>
      </c>
      <c r="N2117" s="32" t="n">
        <v>4.3</v>
      </c>
      <c r="O2117" s="32" t="n"/>
    </row>
    <row r="2118">
      <c r="A2118" s="31" t="n">
        <v>37778</v>
      </c>
      <c r="B2118" s="32" t="n">
        <v>1200.3</v>
      </c>
      <c r="C2118" s="19">
        <f>IF(OR(B2118="",B2117=""),"",LN(B2118/B2117))</f>
        <v/>
      </c>
      <c r="D2118" s="16">
        <f>STDEV(C2099:C2118)*SQRT(252)</f>
        <v/>
      </c>
      <c r="E2118" s="32" t="n">
        <v>118.83</v>
      </c>
      <c r="F2118" s="19">
        <f>IF(OR(E2118="",E2117=""),"",LN(E2118/E2117))</f>
        <v/>
      </c>
      <c r="G2118" s="33" t="n">
        <v>8.276999999999999</v>
      </c>
      <c r="H2118" s="19">
        <f>IF(OR(G2118="",G2117=""),"",LN(G2118/G2117))</f>
        <v/>
      </c>
      <c r="I2118" s="32" t="n"/>
      <c r="J2118" s="32" t="n">
        <v>21.25</v>
      </c>
      <c r="K2118" s="32" t="n">
        <v>3.37</v>
      </c>
      <c r="L2118" s="32" t="n"/>
      <c r="M2118" s="32" t="n"/>
      <c r="N2118" s="32" t="n"/>
      <c r="O2118" s="32" t="n"/>
    </row>
    <row r="2119">
      <c r="A2119" s="31" t="n">
        <v>37781</v>
      </c>
      <c r="B2119" s="32" t="n">
        <v>1196.7</v>
      </c>
      <c r="C2119" s="19">
        <f>IF(OR(B2119="",B2118=""),"",LN(B2119/B2118))</f>
        <v/>
      </c>
      <c r="D2119" s="16">
        <f>STDEV(C2100:C2119)*SQRT(252)</f>
        <v/>
      </c>
      <c r="E2119" s="32" t="n">
        <v>118.11</v>
      </c>
      <c r="F2119" s="19">
        <f>IF(OR(E2119="",E2118=""),"",LN(E2119/E2118))</f>
        <v/>
      </c>
      <c r="G2119" s="33" t="n">
        <v>8.2773</v>
      </c>
      <c r="H2119" s="19">
        <f>IF(OR(G2119="",G2118=""),"",LN(G2119/G2118))</f>
        <v/>
      </c>
      <c r="I2119" s="32" t="n"/>
      <c r="J2119" s="32" t="n">
        <v>22.15</v>
      </c>
      <c r="K2119" s="32" t="n">
        <v>3.29</v>
      </c>
      <c r="L2119" s="32" t="n"/>
      <c r="M2119" s="32" t="n">
        <v>1200.8</v>
      </c>
      <c r="N2119" s="32" t="n">
        <v>4.29</v>
      </c>
      <c r="O2119" s="32" t="n"/>
    </row>
    <row r="2120">
      <c r="A2120" s="31" t="n">
        <v>37782</v>
      </c>
      <c r="B2120" s="32" t="n">
        <v>1194.5</v>
      </c>
      <c r="C2120" s="19">
        <f>IF(OR(B2120="",B2119=""),"",LN(B2120/B2119))</f>
        <v/>
      </c>
      <c r="D2120" s="16">
        <f>STDEV(C2101:C2120)*SQRT(252)</f>
        <v/>
      </c>
      <c r="E2120" s="32" t="n">
        <v>117.68</v>
      </c>
      <c r="F2120" s="19">
        <f>IF(OR(E2120="",E2119=""),"",LN(E2120/E2119))</f>
        <v/>
      </c>
      <c r="G2120" s="33" t="n">
        <v>8.2768</v>
      </c>
      <c r="H2120" s="19">
        <f>IF(OR(G2120="",G2119=""),"",LN(G2120/G2119))</f>
        <v/>
      </c>
      <c r="I2120" s="32" t="n"/>
      <c r="J2120" s="32" t="n">
        <v>20.64</v>
      </c>
      <c r="K2120" s="32" t="n">
        <v>3.2</v>
      </c>
      <c r="L2120" s="32" t="n"/>
      <c r="M2120" s="32" t="n">
        <v>1200.3</v>
      </c>
      <c r="N2120" s="32" t="n">
        <v>4.29</v>
      </c>
      <c r="O2120" s="32" t="n"/>
    </row>
    <row r="2121">
      <c r="A2121" s="31" t="n">
        <v>37783</v>
      </c>
      <c r="B2121" s="32" t="n">
        <v>1195.4</v>
      </c>
      <c r="C2121" s="19">
        <f>IF(OR(B2121="",B2120=""),"",LN(B2121/B2120))</f>
        <v/>
      </c>
      <c r="D2121" s="16">
        <f>STDEV(C2102:C2121)*SQRT(252)</f>
        <v/>
      </c>
      <c r="E2121" s="32" t="n">
        <v>117.69</v>
      </c>
      <c r="F2121" s="19">
        <f>IF(OR(E2121="",E2120=""),"",LN(E2121/E2120))</f>
        <v/>
      </c>
      <c r="G2121" s="33" t="n">
        <v>8.276999999999999</v>
      </c>
      <c r="H2121" s="19">
        <f>IF(OR(G2121="",G2120=""),"",LN(G2121/G2120))</f>
        <v/>
      </c>
      <c r="I2121" s="32" t="n"/>
      <c r="J2121" s="32" t="n">
        <v>20.21</v>
      </c>
      <c r="K2121" s="32" t="n">
        <v>3.21</v>
      </c>
      <c r="L2121" s="32" t="n"/>
      <c r="M2121" s="32" t="n">
        <v>1193.7</v>
      </c>
      <c r="N2121" s="32" t="n">
        <v>4.29</v>
      </c>
      <c r="O2121" s="32" t="n"/>
    </row>
    <row r="2122">
      <c r="A2122" s="31" t="n">
        <v>37784</v>
      </c>
      <c r="B2122" s="32" t="n">
        <v>1193.4</v>
      </c>
      <c r="C2122" s="19">
        <f>IF(OR(B2122="",B2121=""),"",LN(B2122/B2121))</f>
        <v/>
      </c>
      <c r="D2122" s="16">
        <f>STDEV(C2103:C2122)*SQRT(252)</f>
        <v/>
      </c>
      <c r="E2122" s="32" t="n">
        <v>117.66</v>
      </c>
      <c r="F2122" s="19">
        <f>IF(OR(E2122="",E2121=""),"",LN(E2122/E2121))</f>
        <v/>
      </c>
      <c r="G2122" s="33" t="n">
        <v>8.277200000000001</v>
      </c>
      <c r="H2122" s="19">
        <f>IF(OR(G2122="",G2121=""),"",LN(G2122/G2121))</f>
        <v/>
      </c>
      <c r="I2122" s="32" t="n"/>
      <c r="J2122" s="32" t="n">
        <v>20.41</v>
      </c>
      <c r="K2122" s="32" t="n">
        <v>3.18</v>
      </c>
      <c r="L2122" s="32" t="n"/>
      <c r="M2122" s="32" t="n">
        <v>1193.1</v>
      </c>
      <c r="N2122" s="32" t="n">
        <v>4.27</v>
      </c>
      <c r="O2122" s="32" t="n"/>
    </row>
    <row r="2123">
      <c r="A2123" s="31" t="n">
        <v>37785</v>
      </c>
      <c r="B2123" s="32" t="n">
        <v>1192</v>
      </c>
      <c r="C2123" s="19">
        <f>IF(OR(B2123="",B2122=""),"",LN(B2123/B2122))</f>
        <v/>
      </c>
      <c r="D2123" s="16">
        <f>STDEV(C2104:C2123)*SQRT(252)</f>
        <v/>
      </c>
      <c r="E2123" s="32" t="n">
        <v>117.46</v>
      </c>
      <c r="F2123" s="19">
        <f>IF(OR(E2123="",E2122=""),"",LN(E2123/E2122))</f>
        <v/>
      </c>
      <c r="G2123" s="33" t="n">
        <v>8.2768</v>
      </c>
      <c r="H2123" s="19">
        <f>IF(OR(G2123="",G2122=""),"",LN(G2123/G2122))</f>
        <v/>
      </c>
      <c r="I2123" s="32" t="n"/>
      <c r="J2123" s="32" t="n">
        <v>20.66</v>
      </c>
      <c r="K2123" s="32" t="n">
        <v>3.13</v>
      </c>
      <c r="L2123" s="32" t="n"/>
      <c r="M2123" s="32" t="n">
        <v>1194.3</v>
      </c>
      <c r="N2123" s="32" t="n">
        <v>4.26</v>
      </c>
      <c r="O2123" s="32" t="n"/>
    </row>
    <row r="2124">
      <c r="A2124" s="31" t="n">
        <v>37788</v>
      </c>
      <c r="B2124" s="32" t="n">
        <v>1190.3</v>
      </c>
      <c r="C2124" s="19">
        <f>IF(OR(B2124="",B2123=""),"",LN(B2124/B2123))</f>
        <v/>
      </c>
      <c r="D2124" s="16">
        <f>STDEV(C2105:C2124)*SQRT(252)</f>
        <v/>
      </c>
      <c r="E2124" s="32" t="n">
        <v>117.79</v>
      </c>
      <c r="F2124" s="19">
        <f>IF(OR(E2124="",E2123=""),"",LN(E2124/E2123))</f>
        <v/>
      </c>
      <c r="G2124" s="33" t="n">
        <v>8.276899999999999</v>
      </c>
      <c r="H2124" s="19">
        <f>IF(OR(G2124="",G2123=""),"",LN(G2124/G2123))</f>
        <v/>
      </c>
      <c r="I2124" s="32" t="n"/>
      <c r="J2124" s="32" t="n">
        <v>20.22</v>
      </c>
      <c r="K2124" s="32" t="n">
        <v>3.18</v>
      </c>
      <c r="L2124" s="32" t="n"/>
      <c r="M2124" s="32" t="n">
        <v>1192.7</v>
      </c>
      <c r="N2124" s="32" t="n">
        <v>4.26</v>
      </c>
      <c r="O2124" s="32" t="n"/>
    </row>
    <row r="2125">
      <c r="A2125" s="31" t="n">
        <v>37789</v>
      </c>
      <c r="B2125" s="32" t="n">
        <v>1185</v>
      </c>
      <c r="C2125" s="19">
        <f>IF(OR(B2125="",B2124=""),"",LN(B2125/B2124))</f>
        <v/>
      </c>
      <c r="D2125" s="16">
        <f>STDEV(C2106:C2125)*SQRT(252)</f>
        <v/>
      </c>
      <c r="E2125" s="32" t="n">
        <v>118.2</v>
      </c>
      <c r="F2125" s="19">
        <f>IF(OR(E2125="",E2124=""),"",LN(E2125/E2124))</f>
        <v/>
      </c>
      <c r="G2125" s="33" t="n">
        <v>8.2768</v>
      </c>
      <c r="H2125" s="19">
        <f>IF(OR(G2125="",G2124=""),"",LN(G2125/G2124))</f>
        <v/>
      </c>
      <c r="I2125" s="32" t="n"/>
      <c r="J2125" s="32" t="n">
        <v>20.01</v>
      </c>
      <c r="K2125" s="32" t="n">
        <v>3.27</v>
      </c>
      <c r="L2125" s="32" t="n"/>
      <c r="M2125" s="32" t="n">
        <v>1191</v>
      </c>
      <c r="N2125" s="32" t="n">
        <v>4.26</v>
      </c>
      <c r="O2125" s="32" t="n"/>
    </row>
    <row r="2126">
      <c r="A2126" s="31" t="n">
        <v>37790</v>
      </c>
      <c r="B2126" s="32" t="n">
        <v>1185</v>
      </c>
      <c r="C2126" s="19">
        <f>IF(OR(B2126="",B2125=""),"",LN(B2126/B2125))</f>
        <v/>
      </c>
      <c r="D2126" s="16">
        <f>STDEV(C2107:C2126)*SQRT(252)</f>
        <v/>
      </c>
      <c r="E2126" s="32" t="n">
        <v>118.4</v>
      </c>
      <c r="F2126" s="19">
        <f>IF(OR(E2126="",E2125=""),"",LN(E2126/E2125))</f>
        <v/>
      </c>
      <c r="G2126" s="33" t="n">
        <v>8.2768</v>
      </c>
      <c r="H2126" s="19">
        <f>IF(OR(G2126="",G2125=""),"",LN(G2126/G2125))</f>
        <v/>
      </c>
      <c r="I2126" s="32" t="n"/>
      <c r="J2126" s="32" t="n">
        <v>19.76</v>
      </c>
      <c r="K2126" s="32" t="n">
        <v>3.37</v>
      </c>
      <c r="L2126" s="32" t="n"/>
      <c r="M2126" s="32" t="n">
        <v>1188.4</v>
      </c>
      <c r="N2126" s="32" t="n">
        <v>4.26</v>
      </c>
      <c r="O2126" s="32" t="n"/>
    </row>
    <row r="2127">
      <c r="A2127" s="31" t="n">
        <v>37791</v>
      </c>
      <c r="B2127" s="32" t="n">
        <v>1200</v>
      </c>
      <c r="C2127" s="19">
        <f>IF(OR(B2127="",B2126=""),"",LN(B2127/B2126))</f>
        <v/>
      </c>
      <c r="D2127" s="16">
        <f>STDEV(C2108:C2127)*SQRT(252)</f>
        <v/>
      </c>
      <c r="E2127" s="32" t="n">
        <v>118.74</v>
      </c>
      <c r="F2127" s="19">
        <f>IF(OR(E2127="",E2126=""),"",LN(E2127/E2126))</f>
        <v/>
      </c>
      <c r="G2127" s="33" t="n">
        <v>8.276999999999999</v>
      </c>
      <c r="H2127" s="19">
        <f>IF(OR(G2127="",G2126=""),"",LN(G2127/G2126))</f>
        <v/>
      </c>
      <c r="I2127" s="32" t="n"/>
      <c r="J2127" s="32" t="n">
        <v>19.8</v>
      </c>
      <c r="K2127" s="32" t="n">
        <v>3.35</v>
      </c>
      <c r="L2127" s="32" t="n"/>
      <c r="M2127" s="32" t="n">
        <v>1184.5</v>
      </c>
      <c r="N2127" s="32" t="n">
        <v>4.26</v>
      </c>
      <c r="O2127" s="32" t="n"/>
    </row>
    <row r="2128">
      <c r="A2128" s="31" t="n">
        <v>37792</v>
      </c>
      <c r="B2128" s="32" t="n">
        <v>1190.6</v>
      </c>
      <c r="C2128" s="19">
        <f>IF(OR(B2128="",B2127=""),"",LN(B2128/B2127))</f>
        <v/>
      </c>
      <c r="D2128" s="16">
        <f>STDEV(C2109:C2128)*SQRT(252)</f>
        <v/>
      </c>
      <c r="E2128" s="32" t="n">
        <v>118.39</v>
      </c>
      <c r="F2128" s="19">
        <f>IF(OR(E2128="",E2127=""),"",LN(E2128/E2127))</f>
        <v/>
      </c>
      <c r="G2128" s="33" t="n">
        <v>8.277200000000001</v>
      </c>
      <c r="H2128" s="19">
        <f>IF(OR(G2128="",G2127=""),"",LN(G2128/G2127))</f>
        <v/>
      </c>
      <c r="I2128" s="32" t="n"/>
      <c r="J2128" s="32" t="n">
        <v>19.14</v>
      </c>
      <c r="K2128" s="32" t="n">
        <v>3.4</v>
      </c>
      <c r="L2128" s="32" t="n"/>
      <c r="M2128" s="32" t="n">
        <v>1186</v>
      </c>
      <c r="N2128" s="32" t="n">
        <v>4.27</v>
      </c>
      <c r="O2128" s="32" t="n"/>
    </row>
    <row r="2129">
      <c r="A2129" s="31" t="n">
        <v>37795</v>
      </c>
      <c r="B2129" s="32" t="n">
        <v>1190.3</v>
      </c>
      <c r="C2129" s="19">
        <f>IF(OR(B2129="",B2128=""),"",LN(B2129/B2128))</f>
        <v/>
      </c>
      <c r="D2129" s="16">
        <f>STDEV(C2110:C2129)*SQRT(252)</f>
        <v/>
      </c>
      <c r="E2129" s="32" t="n">
        <v>117.55</v>
      </c>
      <c r="F2129" s="19">
        <f>IF(OR(E2129="",E2128=""),"",LN(E2129/E2128))</f>
        <v/>
      </c>
      <c r="G2129" s="33" t="n">
        <v>8.2773</v>
      </c>
      <c r="H2129" s="19">
        <f>IF(OR(G2129="",G2128=""),"",LN(G2129/G2128))</f>
        <v/>
      </c>
      <c r="I2129" s="32" t="n"/>
      <c r="J2129" s="32" t="n">
        <v>20.58</v>
      </c>
      <c r="K2129" s="32" t="n">
        <v>3.32</v>
      </c>
      <c r="L2129" s="32" t="n"/>
      <c r="M2129" s="32" t="n">
        <v>1190.6</v>
      </c>
      <c r="N2129" s="32" t="n">
        <v>4.28</v>
      </c>
      <c r="O2129" s="32" t="n"/>
    </row>
    <row r="2130">
      <c r="A2130" s="31" t="n">
        <v>37796</v>
      </c>
      <c r="B2130" s="32" t="n">
        <v>1193</v>
      </c>
      <c r="C2130" s="19">
        <f>IF(OR(B2130="",B2129=""),"",LN(B2130/B2129))</f>
        <v/>
      </c>
      <c r="D2130" s="16">
        <f>STDEV(C2111:C2130)*SQRT(252)</f>
        <v/>
      </c>
      <c r="E2130" s="32" t="n">
        <v>117.96</v>
      </c>
      <c r="F2130" s="19">
        <f>IF(OR(E2130="",E2129=""),"",LN(E2130/E2129))</f>
        <v/>
      </c>
      <c r="G2130" s="33" t="n">
        <v>8.2774</v>
      </c>
      <c r="H2130" s="19">
        <f>IF(OR(G2130="",G2129=""),"",LN(G2130/G2129))</f>
        <v/>
      </c>
      <c r="I2130" s="32" t="n"/>
      <c r="J2130" s="32" t="n">
        <v>20.75</v>
      </c>
      <c r="K2130" s="32" t="n">
        <v>3.29</v>
      </c>
      <c r="L2130" s="32" t="n"/>
      <c r="M2130" s="32" t="n">
        <v>1190.9</v>
      </c>
      <c r="N2130" s="32" t="n">
        <v>4.28</v>
      </c>
      <c r="O2130" s="32" t="n"/>
    </row>
    <row r="2131">
      <c r="A2131" s="31" t="n">
        <v>37797</v>
      </c>
      <c r="B2131" s="32" t="n">
        <v>1187.2</v>
      </c>
      <c r="C2131" s="19">
        <f>IF(OR(B2131="",B2130=""),"",LN(B2131/B2130))</f>
        <v/>
      </c>
      <c r="D2131" s="16">
        <f>STDEV(C2112:C2131)*SQRT(252)</f>
        <v/>
      </c>
      <c r="E2131" s="32" t="n">
        <v>117.54</v>
      </c>
      <c r="F2131" s="19">
        <f>IF(OR(E2131="",E2130=""),"",LN(E2131/E2130))</f>
        <v/>
      </c>
      <c r="G2131" s="33" t="n">
        <v>8.2775</v>
      </c>
      <c r="H2131" s="19">
        <f>IF(OR(G2131="",G2130=""),"",LN(G2131/G2130))</f>
        <v/>
      </c>
      <c r="I2131" s="32" t="n"/>
      <c r="J2131" s="32" t="n">
        <v>20.81</v>
      </c>
      <c r="K2131" s="32" t="n">
        <v>3.38</v>
      </c>
      <c r="L2131" s="32" t="n"/>
      <c r="M2131" s="32" t="n">
        <v>1189.2</v>
      </c>
      <c r="N2131" s="32" t="n">
        <v>4.28</v>
      </c>
      <c r="O2131" s="32" t="n"/>
    </row>
    <row r="2132">
      <c r="A2132" s="31" t="n">
        <v>37798</v>
      </c>
      <c r="B2132" s="32" t="n">
        <v>1186.9</v>
      </c>
      <c r="C2132" s="19">
        <f>IF(OR(B2132="",B2131=""),"",LN(B2132/B2131))</f>
        <v/>
      </c>
      <c r="D2132" s="16">
        <f>STDEV(C2113:C2132)*SQRT(252)</f>
        <v/>
      </c>
      <c r="E2132" s="32" t="n">
        <v>119.32</v>
      </c>
      <c r="F2132" s="19">
        <f>IF(OR(E2132="",E2131=""),"",LN(E2132/E2131))</f>
        <v/>
      </c>
      <c r="G2132" s="33" t="n">
        <v>8.2775</v>
      </c>
      <c r="H2132" s="19">
        <f>IF(OR(G2132="",G2131=""),"",LN(G2132/G2131))</f>
        <v/>
      </c>
      <c r="I2132" s="32" t="n"/>
      <c r="J2132" s="32" t="n">
        <v>19.4</v>
      </c>
      <c r="K2132" s="32" t="n">
        <v>3.55</v>
      </c>
      <c r="L2132" s="32" t="n"/>
      <c r="M2132" s="32" t="n">
        <v>1188.5</v>
      </c>
      <c r="N2132" s="32" t="n">
        <v>4.29</v>
      </c>
      <c r="O2132" s="32" t="n"/>
    </row>
    <row r="2133">
      <c r="A2133" s="31" t="n">
        <v>37799</v>
      </c>
      <c r="B2133" s="32" t="n">
        <v>1194.6</v>
      </c>
      <c r="C2133" s="19">
        <f>IF(OR(B2133="",B2132=""),"",LN(B2133/B2132))</f>
        <v/>
      </c>
      <c r="D2133" s="16">
        <f>STDEV(C2114:C2133)*SQRT(252)</f>
        <v/>
      </c>
      <c r="E2133" s="32" t="n">
        <v>119.72</v>
      </c>
      <c r="F2133" s="19">
        <f>IF(OR(E2133="",E2132=""),"",LN(E2133/E2132))</f>
        <v/>
      </c>
      <c r="G2133" s="33" t="n">
        <v>8.2774</v>
      </c>
      <c r="H2133" s="19">
        <f>IF(OR(G2133="",G2132=""),"",LN(G2133/G2132))</f>
        <v/>
      </c>
      <c r="I2133" s="32" t="n"/>
      <c r="J2133" s="32" t="n">
        <v>19.16</v>
      </c>
      <c r="K2133" s="32" t="n">
        <v>3.58</v>
      </c>
      <c r="L2133" s="32" t="n"/>
      <c r="M2133" s="32" t="n">
        <v>1186.7</v>
      </c>
      <c r="N2133" s="32" t="n">
        <v>4.29</v>
      </c>
      <c r="O2133" s="32" t="n"/>
    </row>
    <row r="2134">
      <c r="A2134" s="31" t="n">
        <v>37802</v>
      </c>
      <c r="B2134" s="32" t="n">
        <v>1196</v>
      </c>
      <c r="C2134" s="19">
        <f>IF(OR(B2134="",B2133=""),"",LN(B2134/B2133))</f>
        <v/>
      </c>
      <c r="D2134" s="16">
        <f>STDEV(C2115:C2134)*SQRT(252)</f>
        <v/>
      </c>
      <c r="E2134" s="32" t="n">
        <v>119.87</v>
      </c>
      <c r="F2134" s="19">
        <f>IF(OR(E2134="",E2133=""),"",LN(E2134/E2133))</f>
        <v/>
      </c>
      <c r="G2134" s="33" t="n">
        <v>8.2776</v>
      </c>
      <c r="H2134" s="19">
        <f>IF(OR(G2134="",G2133=""),"",LN(G2134/G2133))</f>
        <v/>
      </c>
      <c r="I2134" s="32" t="n"/>
      <c r="J2134" s="32" t="n">
        <v>19.52</v>
      </c>
      <c r="K2134" s="32" t="n">
        <v>3.54</v>
      </c>
      <c r="L2134" s="32" t="n"/>
      <c r="M2134" s="32" t="n">
        <v>1193.1</v>
      </c>
      <c r="N2134" s="32" t="n">
        <v>4.3</v>
      </c>
      <c r="O2134" s="32" t="n"/>
    </row>
    <row r="2135">
      <c r="A2135" s="31" t="n">
        <v>37803</v>
      </c>
      <c r="B2135" s="32" t="n">
        <v>1192</v>
      </c>
      <c r="C2135" s="19">
        <f>IF(OR(B2135="",B2134=""),"",LN(B2135/B2134))</f>
        <v/>
      </c>
      <c r="D2135" s="16">
        <f>STDEV(C2116:C2135)*SQRT(252)</f>
        <v/>
      </c>
      <c r="E2135" s="32" t="n">
        <v>119.45</v>
      </c>
      <c r="F2135" s="19">
        <f>IF(OR(E2135="",E2134=""),"",LN(E2135/E2134))</f>
        <v/>
      </c>
      <c r="G2135" s="33" t="n">
        <v>8.2775</v>
      </c>
      <c r="H2135" s="19">
        <f>IF(OR(G2135="",G2134=""),"",LN(G2135/G2134))</f>
        <v/>
      </c>
      <c r="I2135" s="32" t="n"/>
      <c r="J2135" s="32" t="n">
        <v>19.46</v>
      </c>
      <c r="K2135" s="32" t="n">
        <v>3.56</v>
      </c>
      <c r="L2135" s="32" t="n"/>
      <c r="M2135" s="32" t="n">
        <v>1194.9</v>
      </c>
      <c r="N2135" s="32" t="n">
        <v>4.3</v>
      </c>
      <c r="O2135" s="32" t="n"/>
    </row>
    <row r="2136">
      <c r="A2136" s="31" t="n">
        <v>37804</v>
      </c>
      <c r="B2136" s="32" t="n">
        <v>1187.2</v>
      </c>
      <c r="C2136" s="19">
        <f>IF(OR(B2136="",B2135=""),"",LN(B2136/B2135))</f>
        <v/>
      </c>
      <c r="D2136" s="16">
        <f>STDEV(C2117:C2136)*SQRT(252)</f>
        <v/>
      </c>
      <c r="E2136" s="32" t="n">
        <v>118.63</v>
      </c>
      <c r="F2136" s="19">
        <f>IF(OR(E2136="",E2135=""),"",LN(E2136/E2135))</f>
        <v/>
      </c>
      <c r="G2136" s="33" t="n">
        <v>8.2775</v>
      </c>
      <c r="H2136" s="19">
        <f>IF(OR(G2136="",G2135=""),"",LN(G2136/G2135))</f>
        <v/>
      </c>
      <c r="I2136" s="32" t="n"/>
      <c r="J2136" s="32" t="n">
        <v>19.03</v>
      </c>
      <c r="K2136" s="32" t="n">
        <v>3.56</v>
      </c>
      <c r="L2136" s="32" t="n"/>
      <c r="M2136" s="32" t="n">
        <v>1191</v>
      </c>
      <c r="N2136" s="32" t="n">
        <v>4.3</v>
      </c>
      <c r="O2136" s="32" t="n"/>
    </row>
    <row r="2137">
      <c r="A2137" s="31" t="n">
        <v>37805</v>
      </c>
      <c r="B2137" s="32" t="n">
        <v>1183.7</v>
      </c>
      <c r="C2137" s="19">
        <f>IF(OR(B2137="",B2136=""),"",LN(B2137/B2136))</f>
        <v/>
      </c>
      <c r="D2137" s="16">
        <f>STDEV(C2118:C2137)*SQRT(252)</f>
        <v/>
      </c>
      <c r="E2137" s="32" t="n">
        <v>118.24</v>
      </c>
      <c r="F2137" s="19">
        <f>IF(OR(E2137="",E2136=""),"",LN(E2137/E2136))</f>
        <v/>
      </c>
      <c r="G2137" s="33" t="n">
        <v>8.2776</v>
      </c>
      <c r="H2137" s="19">
        <f>IF(OR(G2137="",G2136=""),"",LN(G2137/G2136))</f>
        <v/>
      </c>
      <c r="I2137" s="32" t="n"/>
      <c r="J2137" s="32" t="n">
        <v>19.39</v>
      </c>
      <c r="K2137" s="32" t="n">
        <v>3.67</v>
      </c>
      <c r="L2137" s="32" t="n"/>
      <c r="M2137" s="32" t="n">
        <v>1188.1</v>
      </c>
      <c r="N2137" s="32" t="n">
        <v>4.31</v>
      </c>
      <c r="O2137" s="32" t="n"/>
    </row>
    <row r="2138">
      <c r="A2138" s="31" t="n">
        <v>37809</v>
      </c>
      <c r="B2138" s="32" t="n">
        <v>1182.1</v>
      </c>
      <c r="C2138" s="19">
        <f>IF(OR(B2138="",B2137=""),"",LN(B2138/B2137))</f>
        <v/>
      </c>
      <c r="D2138" s="16">
        <f>STDEV(C2119:C2138)*SQRT(252)</f>
        <v/>
      </c>
      <c r="E2138" s="32" t="n">
        <v>118.08</v>
      </c>
      <c r="F2138" s="19">
        <f>IF(OR(E2138="",E2137=""),"",LN(E2138/E2137))</f>
        <v/>
      </c>
      <c r="G2138" s="33" t="n">
        <v>8.2773</v>
      </c>
      <c r="H2138" s="19">
        <f>IF(OR(G2138="",G2137=""),"",LN(G2138/G2137))</f>
        <v/>
      </c>
      <c r="I2138" s="32" t="n"/>
      <c r="J2138" s="32" t="n">
        <v>20.06</v>
      </c>
      <c r="K2138" s="32" t="n">
        <v>3.74</v>
      </c>
      <c r="L2138" s="32" t="n"/>
      <c r="M2138" s="32" t="n">
        <v>1182.3</v>
      </c>
      <c r="N2138" s="32" t="n">
        <v>4.33</v>
      </c>
      <c r="O2138" s="32" t="n"/>
    </row>
    <row r="2139">
      <c r="A2139" s="31" t="n">
        <v>37810</v>
      </c>
      <c r="B2139" s="32" t="n">
        <v>1180.3</v>
      </c>
      <c r="C2139" s="19">
        <f>IF(OR(B2139="",B2138=""),"",LN(B2139/B2138))</f>
        <v/>
      </c>
      <c r="D2139" s="16">
        <f>STDEV(C2120:C2139)*SQRT(252)</f>
        <v/>
      </c>
      <c r="E2139" s="32" t="n">
        <v>118.58</v>
      </c>
      <c r="F2139" s="19">
        <f>IF(OR(E2139="",E2138=""),"",LN(E2139/E2138))</f>
        <v/>
      </c>
      <c r="G2139" s="33" t="n">
        <v>8.2774</v>
      </c>
      <c r="H2139" s="19">
        <f>IF(OR(G2139="",G2138=""),"",LN(G2139/G2138))</f>
        <v/>
      </c>
      <c r="I2139" s="32" t="n"/>
      <c r="J2139" s="32" t="n">
        <v>19.48</v>
      </c>
      <c r="K2139" s="32" t="n">
        <v>3.75</v>
      </c>
      <c r="L2139" s="32" t="n"/>
      <c r="M2139" s="32" t="n">
        <v>1180</v>
      </c>
      <c r="N2139" s="32" t="n">
        <v>4.34</v>
      </c>
      <c r="O2139" s="32" t="n"/>
    </row>
    <row r="2140">
      <c r="A2140" s="31" t="n">
        <v>37811</v>
      </c>
      <c r="B2140" s="32" t="n">
        <v>1179.2</v>
      </c>
      <c r="C2140" s="19">
        <f>IF(OR(B2140="",B2139=""),"",LN(B2140/B2139))</f>
        <v/>
      </c>
      <c r="D2140" s="16">
        <f>STDEV(C2121:C2140)*SQRT(252)</f>
        <v/>
      </c>
      <c r="E2140" s="32" t="n">
        <v>117.85</v>
      </c>
      <c r="F2140" s="19">
        <f>IF(OR(E2140="",E2139=""),"",LN(E2140/E2139))</f>
        <v/>
      </c>
      <c r="G2140" s="33" t="n">
        <v>8.2776</v>
      </c>
      <c r="H2140" s="19">
        <f>IF(OR(G2140="",G2139=""),"",LN(G2140/G2139))</f>
        <v/>
      </c>
      <c r="I2140" s="32" t="n"/>
      <c r="J2140" s="32" t="n">
        <v>18.93</v>
      </c>
      <c r="K2140" s="32" t="n">
        <v>3.73</v>
      </c>
      <c r="L2140" s="32" t="n"/>
      <c r="M2140" s="32" t="n">
        <v>1179.2</v>
      </c>
      <c r="N2140" s="32" t="n">
        <v>4.34</v>
      </c>
      <c r="O2140" s="32" t="n"/>
    </row>
    <row r="2141">
      <c r="A2141" s="31" t="n">
        <v>37812</v>
      </c>
      <c r="B2141" s="32" t="n">
        <v>1178.5</v>
      </c>
      <c r="C2141" s="19">
        <f>IF(OR(B2141="",B2140=""),"",LN(B2141/B2140))</f>
        <v/>
      </c>
      <c r="D2141" s="16">
        <f>STDEV(C2122:C2141)*SQRT(252)</f>
        <v/>
      </c>
      <c r="E2141" s="32" t="n">
        <v>117.69</v>
      </c>
      <c r="F2141" s="19">
        <f>IF(OR(E2141="",E2140=""),"",LN(E2141/E2140))</f>
        <v/>
      </c>
      <c r="G2141" s="33" t="n">
        <v>8.2774</v>
      </c>
      <c r="H2141" s="19">
        <f>IF(OR(G2141="",G2140=""),"",LN(G2141/G2140))</f>
        <v/>
      </c>
      <c r="I2141" s="32" t="n"/>
      <c r="J2141" s="32" t="n">
        <v>19.19</v>
      </c>
      <c r="K2141" s="32" t="n">
        <v>3.7</v>
      </c>
      <c r="L2141" s="32" t="n"/>
      <c r="M2141" s="32" t="n">
        <v>1179.6</v>
      </c>
      <c r="N2141" s="32" t="n">
        <v>4.24</v>
      </c>
      <c r="O2141" s="32" t="n"/>
    </row>
    <row r="2142">
      <c r="A2142" s="31" t="n">
        <v>37813</v>
      </c>
      <c r="B2142" s="32" t="n">
        <v>1180</v>
      </c>
      <c r="C2142" s="19">
        <f>IF(OR(B2142="",B2141=""),"",LN(B2142/B2141))</f>
        <v/>
      </c>
      <c r="D2142" s="16">
        <f>STDEV(C2123:C2142)*SQRT(252)</f>
        <v/>
      </c>
      <c r="E2142" s="32" t="n">
        <v>117.8</v>
      </c>
      <c r="F2142" s="19">
        <f>IF(OR(E2142="",E2141=""),"",LN(E2142/E2141))</f>
        <v/>
      </c>
      <c r="G2142" s="33" t="n">
        <v>8.277200000000001</v>
      </c>
      <c r="H2142" s="19">
        <f>IF(OR(G2142="",G2141=""),"",LN(G2142/G2141))</f>
        <v/>
      </c>
      <c r="I2142" s="32" t="n"/>
      <c r="J2142" s="32" t="n">
        <v>18.47</v>
      </c>
      <c r="K2142" s="32" t="n">
        <v>3.66</v>
      </c>
      <c r="L2142" s="32" t="n"/>
      <c r="M2142" s="32" t="n">
        <v>1178.5</v>
      </c>
      <c r="N2142" s="32" t="n">
        <v>4.19</v>
      </c>
      <c r="O2142" s="32" t="n"/>
    </row>
    <row r="2143">
      <c r="A2143" s="31" t="n">
        <v>37816</v>
      </c>
      <c r="B2143" s="32" t="n">
        <v>1176.3</v>
      </c>
      <c r="C2143" s="19">
        <f>IF(OR(B2143="",B2142=""),"",LN(B2143/B2142))</f>
        <v/>
      </c>
      <c r="D2143" s="16">
        <f>STDEV(C2124:C2143)*SQRT(252)</f>
        <v/>
      </c>
      <c r="E2143" s="32" t="n">
        <v>117.54</v>
      </c>
      <c r="F2143" s="19">
        <f>IF(OR(E2143="",E2142=""),"",LN(E2143/E2142))</f>
        <v/>
      </c>
      <c r="G2143" s="33" t="n">
        <v>8.277100000000001</v>
      </c>
      <c r="H2143" s="19">
        <f>IF(OR(G2143="",G2142=""),"",LN(G2143/G2142))</f>
        <v/>
      </c>
      <c r="I2143" s="32" t="n"/>
      <c r="J2143" s="32" t="n">
        <v>19.59</v>
      </c>
      <c r="K2143" s="32" t="n">
        <v>3.74</v>
      </c>
      <c r="L2143" s="32" t="n"/>
      <c r="M2143" s="32" t="n">
        <v>1179.2</v>
      </c>
      <c r="N2143" s="32" t="n">
        <v>4.18</v>
      </c>
      <c r="O2143" s="32" t="n"/>
    </row>
    <row r="2144">
      <c r="A2144" s="31" t="n">
        <v>37817</v>
      </c>
      <c r="B2144" s="32" t="n">
        <v>1180</v>
      </c>
      <c r="C2144" s="19">
        <f>IF(OR(B2144="",B2143=""),"",LN(B2144/B2143))</f>
        <v/>
      </c>
      <c r="D2144" s="16">
        <f>STDEV(C2125:C2144)*SQRT(252)</f>
        <v/>
      </c>
      <c r="E2144" s="32" t="n">
        <v>117.24</v>
      </c>
      <c r="F2144" s="19">
        <f>IF(OR(E2144="",E2143=""),"",LN(E2144/E2143))</f>
        <v/>
      </c>
      <c r="G2144" s="33" t="n">
        <v>8.277200000000001</v>
      </c>
      <c r="H2144" s="19">
        <f>IF(OR(G2144="",G2143=""),"",LN(G2144/G2143))</f>
        <v/>
      </c>
      <c r="I2144" s="32" t="n"/>
      <c r="J2144" s="32" t="n">
        <v>19.55</v>
      </c>
      <c r="K2144" s="32" t="n">
        <v>3.94</v>
      </c>
      <c r="L2144" s="32" t="n"/>
      <c r="M2144" s="32" t="n">
        <v>1177</v>
      </c>
      <c r="N2144" s="32" t="n">
        <v>4.12</v>
      </c>
      <c r="O2144" s="32" t="n"/>
    </row>
    <row r="2145">
      <c r="A2145" s="31" t="n">
        <v>37818</v>
      </c>
      <c r="B2145" s="32" t="n">
        <v>1180</v>
      </c>
      <c r="C2145" s="19">
        <f>IF(OR(B2145="",B2144=""),"",LN(B2145/B2144))</f>
        <v/>
      </c>
      <c r="D2145" s="16">
        <f>STDEV(C2126:C2145)*SQRT(252)</f>
        <v/>
      </c>
      <c r="E2145" s="32" t="n">
        <v>118.24</v>
      </c>
      <c r="F2145" s="19">
        <f>IF(OR(E2145="",E2144=""),"",LN(E2145/E2144))</f>
        <v/>
      </c>
      <c r="G2145" s="33" t="n">
        <v>8.276999999999999</v>
      </c>
      <c r="H2145" s="19">
        <f>IF(OR(G2145="",G2144=""),"",LN(G2145/G2144))</f>
        <v/>
      </c>
      <c r="I2145" s="32" t="n"/>
      <c r="J2145" s="32" t="n">
        <v>19.76</v>
      </c>
      <c r="K2145" s="32" t="n">
        <v>3.97</v>
      </c>
      <c r="L2145" s="32" t="n"/>
      <c r="M2145" s="32" t="n">
        <v>1175.7</v>
      </c>
      <c r="N2145" s="32" t="n">
        <v>4.11</v>
      </c>
      <c r="O2145" s="32" t="n"/>
    </row>
    <row r="2146">
      <c r="A2146" s="31" t="n">
        <v>37819</v>
      </c>
      <c r="B2146" s="32" t="n">
        <v>1180</v>
      </c>
      <c r="C2146" s="19">
        <f>IF(OR(B2146="",B2145=""),"",LN(B2146/B2145))</f>
        <v/>
      </c>
      <c r="D2146" s="16">
        <f>STDEV(C2127:C2146)*SQRT(252)</f>
        <v/>
      </c>
      <c r="E2146" s="32" t="n">
        <v>118.87</v>
      </c>
      <c r="F2146" s="19">
        <f>IF(OR(E2146="",E2145=""),"",LN(E2146/E2145))</f>
        <v/>
      </c>
      <c r="G2146" s="33" t="n">
        <v>8.277100000000001</v>
      </c>
      <c r="H2146" s="19">
        <f>IF(OR(G2146="",G2145=""),"",LN(G2146/G2145))</f>
        <v/>
      </c>
      <c r="I2146" s="32" t="n"/>
      <c r="J2146" s="32" t="n">
        <v>20.22</v>
      </c>
      <c r="K2146" s="32" t="n">
        <v>3.98</v>
      </c>
      <c r="L2146" s="32" t="n"/>
      <c r="M2146" s="32" t="n"/>
      <c r="N2146" s="32" t="n"/>
      <c r="O2146" s="32" t="n"/>
    </row>
    <row r="2147">
      <c r="A2147" s="31" t="n">
        <v>37820</v>
      </c>
      <c r="B2147" s="32" t="n">
        <v>1181</v>
      </c>
      <c r="C2147" s="19">
        <f>IF(OR(B2147="",B2146=""),"",LN(B2147/B2146))</f>
        <v/>
      </c>
      <c r="D2147" s="16">
        <f>STDEV(C2128:C2147)*SQRT(252)</f>
        <v/>
      </c>
      <c r="E2147" s="32" t="n">
        <v>118.4</v>
      </c>
      <c r="F2147" s="19">
        <f>IF(OR(E2147="",E2146=""),"",LN(E2147/E2146))</f>
        <v/>
      </c>
      <c r="G2147" s="33" t="n">
        <v>8.276999999999999</v>
      </c>
      <c r="H2147" s="19">
        <f>IF(OR(G2147="",G2146=""),"",LN(G2147/G2146))</f>
        <v/>
      </c>
      <c r="I2147" s="32" t="n"/>
      <c r="J2147" s="32" t="n">
        <v>19.11</v>
      </c>
      <c r="K2147" s="32" t="n">
        <v>4</v>
      </c>
      <c r="L2147" s="32" t="n"/>
      <c r="M2147" s="32" t="n">
        <v>1178.8</v>
      </c>
      <c r="N2147" s="32" t="n">
        <v>4.09</v>
      </c>
      <c r="O2147" s="32" t="n"/>
    </row>
    <row r="2148">
      <c r="A2148" s="31" t="n">
        <v>37823</v>
      </c>
      <c r="B2148" s="32" t="n">
        <v>1178.6</v>
      </c>
      <c r="C2148" s="19">
        <f>IF(OR(B2148="",B2147=""),"",LN(B2148/B2147))</f>
        <v/>
      </c>
      <c r="D2148" s="16">
        <f>STDEV(C2129:C2148)*SQRT(252)</f>
        <v/>
      </c>
      <c r="E2148" s="32" t="n">
        <v>118.35</v>
      </c>
      <c r="F2148" s="19">
        <f>IF(OR(E2148="",E2147=""),"",LN(E2148/E2147))</f>
        <v/>
      </c>
      <c r="G2148" s="33" t="n">
        <v>8.2768</v>
      </c>
      <c r="H2148" s="19">
        <f>IF(OR(G2148="",G2147=""),"",LN(G2148/G2147))</f>
        <v/>
      </c>
      <c r="I2148" s="32" t="n"/>
      <c r="J2148" s="32" t="n">
        <v>19.78</v>
      </c>
      <c r="K2148" s="32" t="n">
        <v>4.19</v>
      </c>
      <c r="L2148" s="32" t="n"/>
      <c r="M2148" s="32" t="n">
        <v>1182.5</v>
      </c>
      <c r="N2148" s="32" t="n">
        <v>4.05</v>
      </c>
      <c r="O2148" s="32" t="n"/>
    </row>
    <row r="2149">
      <c r="A2149" s="31" t="n">
        <v>37824</v>
      </c>
      <c r="B2149" s="32" t="n">
        <v>1183</v>
      </c>
      <c r="C2149" s="19">
        <f>IF(OR(B2149="",B2148=""),"",LN(B2149/B2148))</f>
        <v/>
      </c>
      <c r="D2149" s="16">
        <f>STDEV(C2130:C2149)*SQRT(252)</f>
        <v/>
      </c>
      <c r="E2149" s="32" t="n">
        <v>119.34</v>
      </c>
      <c r="F2149" s="19">
        <f>IF(OR(E2149="",E2148=""),"",LN(E2149/E2148))</f>
        <v/>
      </c>
      <c r="G2149" s="33" t="n">
        <v>8.276999999999999</v>
      </c>
      <c r="H2149" s="19">
        <f>IF(OR(G2149="",G2148=""),"",LN(G2149/G2148))</f>
        <v/>
      </c>
      <c r="I2149" s="32" t="n"/>
      <c r="J2149" s="32" t="n">
        <v>19.17</v>
      </c>
      <c r="K2149" s="32" t="n">
        <v>4.17</v>
      </c>
      <c r="L2149" s="32" t="n"/>
      <c r="M2149" s="32" t="n">
        <v>1179.4</v>
      </c>
      <c r="N2149" s="32" t="n">
        <v>4.05</v>
      </c>
      <c r="O2149" s="32" t="n"/>
    </row>
    <row r="2150">
      <c r="A2150" s="31" t="n">
        <v>37825</v>
      </c>
      <c r="B2150" s="32" t="n">
        <v>1180.9</v>
      </c>
      <c r="C2150" s="19">
        <f>IF(OR(B2150="",B2149=""),"",LN(B2150/B2149))</f>
        <v/>
      </c>
      <c r="D2150" s="16">
        <f>STDEV(C2131:C2150)*SQRT(252)</f>
        <v/>
      </c>
      <c r="E2150" s="32" t="n">
        <v>118.77</v>
      </c>
      <c r="F2150" s="19">
        <f>IF(OR(E2150="",E2149=""),"",LN(E2150/E2149))</f>
        <v/>
      </c>
      <c r="G2150" s="33" t="n">
        <v>8.277100000000001</v>
      </c>
      <c r="H2150" s="19">
        <f>IF(OR(G2150="",G2149=""),"",LN(G2150/G2149))</f>
        <v/>
      </c>
      <c r="I2150" s="32" t="n"/>
      <c r="J2150" s="32" t="n">
        <v>18.64</v>
      </c>
      <c r="K2150" s="32" t="n">
        <v>4.12</v>
      </c>
      <c r="L2150" s="32" t="n"/>
      <c r="M2150" s="32" t="n">
        <v>1182</v>
      </c>
      <c r="N2150" s="32" t="n">
        <v>4.02</v>
      </c>
      <c r="O2150" s="32" t="n"/>
    </row>
    <row r="2151">
      <c r="A2151" s="31" t="n">
        <v>37826</v>
      </c>
      <c r="B2151" s="32" t="n">
        <v>1179.9</v>
      </c>
      <c r="C2151" s="19">
        <f>IF(OR(B2151="",B2150=""),"",LN(B2151/B2150))</f>
        <v/>
      </c>
      <c r="D2151" s="16">
        <f>STDEV(C2132:C2151)*SQRT(252)</f>
        <v/>
      </c>
      <c r="E2151" s="32" t="n">
        <v>119.25</v>
      </c>
      <c r="F2151" s="19">
        <f>IF(OR(E2151="",E2150=""),"",LN(E2151/E2150))</f>
        <v/>
      </c>
      <c r="G2151" s="33" t="n">
        <v>8.277200000000001</v>
      </c>
      <c r="H2151" s="19">
        <f>IF(OR(G2151="",G2150=""),"",LN(G2151/G2150))</f>
        <v/>
      </c>
      <c r="I2151" s="32" t="n"/>
      <c r="J2151" s="32" t="n">
        <v>18.6</v>
      </c>
      <c r="K2151" s="32" t="n">
        <v>4.2</v>
      </c>
      <c r="L2151" s="32" t="n"/>
      <c r="M2151" s="32" t="n">
        <v>1181.4</v>
      </c>
      <c r="N2151" s="32" t="n">
        <v>4.02</v>
      </c>
      <c r="O2151" s="32" t="n"/>
    </row>
    <row r="2152">
      <c r="A2152" s="31" t="n">
        <v>37827</v>
      </c>
      <c r="B2152" s="32" t="n">
        <v>1180.2</v>
      </c>
      <c r="C2152" s="19">
        <f>IF(OR(B2152="",B2151=""),"",LN(B2152/B2151))</f>
        <v/>
      </c>
      <c r="D2152" s="16">
        <f>STDEV(C2133:C2152)*SQRT(252)</f>
        <v/>
      </c>
      <c r="E2152" s="32" t="n">
        <v>118.82</v>
      </c>
      <c r="F2152" s="19">
        <f>IF(OR(E2152="",E2151=""),"",LN(E2152/E2151))</f>
        <v/>
      </c>
      <c r="G2152" s="33" t="n">
        <v>8.2776</v>
      </c>
      <c r="H2152" s="19">
        <f>IF(OR(G2152="",G2151=""),"",LN(G2152/G2151))</f>
        <v/>
      </c>
      <c r="I2152" s="32" t="n"/>
      <c r="J2152" s="32" t="n">
        <v>17.75</v>
      </c>
      <c r="K2152" s="32" t="n">
        <v>4.22</v>
      </c>
      <c r="L2152" s="32" t="n"/>
      <c r="M2152" s="32" t="n">
        <v>1180.3</v>
      </c>
      <c r="N2152" s="32" t="n">
        <v>4.01</v>
      </c>
      <c r="O2152" s="32" t="n"/>
    </row>
    <row r="2153">
      <c r="A2153" s="31" t="n">
        <v>37830</v>
      </c>
      <c r="B2153" s="32" t="n">
        <v>1183</v>
      </c>
      <c r="C2153" s="19">
        <f>IF(OR(B2153="",B2152=""),"",LN(B2153/B2152))</f>
        <v/>
      </c>
      <c r="D2153" s="16">
        <f>STDEV(C2134:C2153)*SQRT(252)</f>
        <v/>
      </c>
      <c r="E2153" s="32" t="n">
        <v>119.42</v>
      </c>
      <c r="F2153" s="19">
        <f>IF(OR(E2153="",E2152=""),"",LN(E2153/E2152))</f>
        <v/>
      </c>
      <c r="G2153" s="33" t="n">
        <v>8.2775</v>
      </c>
      <c r="H2153" s="19">
        <f>IF(OR(G2153="",G2152=""),"",LN(G2153/G2152))</f>
        <v/>
      </c>
      <c r="I2153" s="32" t="n"/>
      <c r="J2153" s="32" t="n">
        <v>18.36</v>
      </c>
      <c r="K2153" s="32" t="n">
        <v>4.31</v>
      </c>
      <c r="L2153" s="32" t="n"/>
      <c r="M2153" s="32" t="n">
        <v>1181.2</v>
      </c>
      <c r="N2153" s="32" t="n">
        <v>4.01</v>
      </c>
      <c r="O2153" s="32" t="n"/>
    </row>
    <row r="2154">
      <c r="A2154" s="31" t="n">
        <v>37831</v>
      </c>
      <c r="B2154" s="32" t="n">
        <v>1178.7</v>
      </c>
      <c r="C2154" s="19">
        <f>IF(OR(B2154="",B2153=""),"",LN(B2154/B2153))</f>
        <v/>
      </c>
      <c r="D2154" s="16">
        <f>STDEV(C2135:C2154)*SQRT(252)</f>
        <v/>
      </c>
      <c r="E2154" s="32" t="n">
        <v>119.78</v>
      </c>
      <c r="F2154" s="19">
        <f>IF(OR(E2154="",E2153=""),"",LN(E2154/E2153))</f>
        <v/>
      </c>
      <c r="G2154" s="33" t="n">
        <v>8.2776</v>
      </c>
      <c r="H2154" s="19">
        <f>IF(OR(G2154="",G2153=""),"",LN(G2154/G2153))</f>
        <v/>
      </c>
      <c r="I2154" s="32" t="n"/>
      <c r="J2154" s="32" t="n">
        <v>18.67</v>
      </c>
      <c r="K2154" s="32" t="n">
        <v>4.42</v>
      </c>
      <c r="L2154" s="32" t="n"/>
      <c r="M2154" s="32" t="n">
        <v>1179.3</v>
      </c>
      <c r="N2154" s="32" t="n">
        <v>3.98</v>
      </c>
      <c r="O2154" s="32" t="n"/>
    </row>
    <row r="2155">
      <c r="A2155" s="31" t="n">
        <v>37832</v>
      </c>
      <c r="B2155" s="32" t="n">
        <v>1180</v>
      </c>
      <c r="C2155" s="19">
        <f>IF(OR(B2155="",B2154=""),"",LN(B2155/B2154))</f>
        <v/>
      </c>
      <c r="D2155" s="16">
        <f>STDEV(C2136:C2155)*SQRT(252)</f>
        <v/>
      </c>
      <c r="E2155" s="32" t="n">
        <v>120.55</v>
      </c>
      <c r="F2155" s="19">
        <f>IF(OR(E2155="",E2154=""),"",LN(E2155/E2154))</f>
        <v/>
      </c>
      <c r="G2155" s="33" t="n">
        <v>8.2773</v>
      </c>
      <c r="H2155" s="19">
        <f>IF(OR(G2155="",G2154=""),"",LN(G2155/G2154))</f>
        <v/>
      </c>
      <c r="I2155" s="32" t="n"/>
      <c r="J2155" s="32" t="n">
        <v>18.85</v>
      </c>
      <c r="K2155" s="32" t="n">
        <v>4.34</v>
      </c>
      <c r="L2155" s="32" t="n"/>
      <c r="M2155" s="32" t="n">
        <v>1179.5</v>
      </c>
      <c r="N2155" s="32" t="n">
        <v>3.97</v>
      </c>
      <c r="O2155" s="32" t="n"/>
    </row>
    <row r="2156">
      <c r="A2156" s="31" t="n">
        <v>37833</v>
      </c>
      <c r="B2156" s="32" t="n">
        <v>1181</v>
      </c>
      <c r="C2156" s="19">
        <f>IF(OR(B2156="",B2155=""),"",LN(B2156/B2155))</f>
        <v/>
      </c>
      <c r="D2156" s="16">
        <f>STDEV(C2137:C2156)*SQRT(252)</f>
        <v/>
      </c>
      <c r="E2156" s="32" t="n">
        <v>120.42</v>
      </c>
      <c r="F2156" s="19">
        <f>IF(OR(E2156="",E2155=""),"",LN(E2156/E2155))</f>
        <v/>
      </c>
      <c r="G2156" s="33" t="n">
        <v>8.2774</v>
      </c>
      <c r="H2156" s="19">
        <f>IF(OR(G2156="",G2155=""),"",LN(G2156/G2155))</f>
        <v/>
      </c>
      <c r="I2156" s="32" t="n"/>
      <c r="J2156" s="32" t="n">
        <v>19.49</v>
      </c>
      <c r="K2156" s="32" t="n">
        <v>4.49</v>
      </c>
      <c r="L2156" s="32" t="n"/>
      <c r="M2156" s="32" t="n">
        <v>1180</v>
      </c>
      <c r="N2156" s="32" t="n">
        <v>3.96</v>
      </c>
      <c r="O2156" s="32" t="n"/>
    </row>
    <row r="2157">
      <c r="A2157" s="31" t="n">
        <v>37834</v>
      </c>
      <c r="B2157" s="32" t="n">
        <v>1185</v>
      </c>
      <c r="C2157" s="19">
        <f>IF(OR(B2157="",B2156=""),"",LN(B2157/B2156))</f>
        <v/>
      </c>
      <c r="D2157" s="16">
        <f>STDEV(C2138:C2157)*SQRT(252)</f>
        <v/>
      </c>
      <c r="E2157" s="32" t="n">
        <v>120</v>
      </c>
      <c r="F2157" s="19">
        <f>IF(OR(E2157="",E2156=""),"",LN(E2157/E2156))</f>
        <v/>
      </c>
      <c r="G2157" s="33" t="n">
        <v>8.277200000000001</v>
      </c>
      <c r="H2157" s="19">
        <f>IF(OR(G2157="",G2156=""),"",LN(G2157/G2156))</f>
        <v/>
      </c>
      <c r="I2157" s="32" t="n"/>
      <c r="J2157" s="32" t="n">
        <v>20.75</v>
      </c>
      <c r="K2157" s="32" t="n">
        <v>4.44</v>
      </c>
      <c r="L2157" s="32" t="n"/>
      <c r="M2157" s="32" t="n">
        <v>1180.6</v>
      </c>
      <c r="N2157" s="32" t="n">
        <v>3.95</v>
      </c>
      <c r="O2157" s="32" t="n"/>
    </row>
    <row r="2158">
      <c r="A2158" s="31" t="n">
        <v>37837</v>
      </c>
      <c r="B2158" s="32" t="n">
        <v>1182</v>
      </c>
      <c r="C2158" s="19">
        <f>IF(OR(B2158="",B2157=""),"",LN(B2158/B2157))</f>
        <v/>
      </c>
      <c r="D2158" s="16">
        <f>STDEV(C2139:C2158)*SQRT(252)</f>
        <v/>
      </c>
      <c r="E2158" s="32" t="n">
        <v>120.47</v>
      </c>
      <c r="F2158" s="19">
        <f>IF(OR(E2158="",E2157=""),"",LN(E2158/E2157))</f>
        <v/>
      </c>
      <c r="G2158" s="33" t="n">
        <v>8.2775</v>
      </c>
      <c r="H2158" s="19">
        <f>IF(OR(G2158="",G2157=""),"",LN(G2158/G2157))</f>
        <v/>
      </c>
      <c r="I2158" s="32" t="n"/>
      <c r="J2158" s="32" t="n">
        <v>21.27</v>
      </c>
      <c r="K2158" s="32" t="n">
        <v>4.35</v>
      </c>
      <c r="L2158" s="32" t="n"/>
      <c r="M2158" s="32" t="n">
        <v>1180.4</v>
      </c>
      <c r="N2158" s="32" t="n">
        <v>3.94</v>
      </c>
      <c r="O2158" s="32" t="n"/>
    </row>
    <row r="2159">
      <c r="A2159" s="31" t="n">
        <v>37838</v>
      </c>
      <c r="B2159" s="32" t="n">
        <v>1187.9</v>
      </c>
      <c r="C2159" s="19">
        <f>IF(OR(B2159="",B2158=""),"",LN(B2159/B2158))</f>
        <v/>
      </c>
      <c r="D2159" s="16">
        <f>STDEV(C2140:C2159)*SQRT(252)</f>
        <v/>
      </c>
      <c r="E2159" s="32" t="n">
        <v>119.95</v>
      </c>
      <c r="F2159" s="19">
        <f>IF(OR(E2159="",E2158=""),"",LN(E2159/E2158))</f>
        <v/>
      </c>
      <c r="G2159" s="33" t="n">
        <v>8.2775</v>
      </c>
      <c r="H2159" s="19">
        <f>IF(OR(G2159="",G2158=""),"",LN(G2159/G2158))</f>
        <v/>
      </c>
      <c r="I2159" s="32" t="n"/>
      <c r="J2159" s="32" t="n">
        <v>22.68</v>
      </c>
      <c r="K2159" s="32" t="n">
        <v>4.47</v>
      </c>
      <c r="L2159" s="32" t="n"/>
      <c r="M2159" s="32" t="n">
        <v>1181.4</v>
      </c>
      <c r="N2159" s="32" t="n">
        <v>3.93</v>
      </c>
      <c r="O2159" s="32" t="n"/>
    </row>
    <row r="2160">
      <c r="A2160" s="31" t="n">
        <v>37839</v>
      </c>
      <c r="B2160" s="32" t="n">
        <v>1186</v>
      </c>
      <c r="C2160" s="19">
        <f>IF(OR(B2160="",B2159=""),"",LN(B2160/B2159))</f>
        <v/>
      </c>
      <c r="D2160" s="16">
        <f>STDEV(C2141:C2160)*SQRT(252)</f>
        <v/>
      </c>
      <c r="E2160" s="32" t="n">
        <v>120.33</v>
      </c>
      <c r="F2160" s="19">
        <f>IF(OR(E2160="",E2159=""),"",LN(E2160/E2159))</f>
        <v/>
      </c>
      <c r="G2160" s="33" t="n">
        <v>8.2773</v>
      </c>
      <c r="H2160" s="19">
        <f>IF(OR(G2160="",G2159=""),"",LN(G2160/G2159))</f>
        <v/>
      </c>
      <c r="I2160" s="32" t="n"/>
      <c r="J2160" s="32" t="n">
        <v>21.5</v>
      </c>
      <c r="K2160" s="32" t="n">
        <v>4.32</v>
      </c>
      <c r="L2160" s="32" t="n"/>
      <c r="M2160" s="32" t="n">
        <v>1186.1</v>
      </c>
      <c r="N2160" s="32" t="n">
        <v>3.93</v>
      </c>
      <c r="O2160" s="32" t="n"/>
    </row>
    <row r="2161">
      <c r="A2161" s="31" t="n">
        <v>37840</v>
      </c>
      <c r="B2161" s="32" t="n">
        <v>1185</v>
      </c>
      <c r="C2161" s="19">
        <f>IF(OR(B2161="",B2160=""),"",LN(B2161/B2160))</f>
        <v/>
      </c>
      <c r="D2161" s="16">
        <f>STDEV(C2142:C2161)*SQRT(252)</f>
        <v/>
      </c>
      <c r="E2161" s="32" t="n">
        <v>118.91</v>
      </c>
      <c r="F2161" s="19">
        <f>IF(OR(E2161="",E2160=""),"",LN(E2161/E2160))</f>
        <v/>
      </c>
      <c r="G2161" s="33" t="n">
        <v>8.2774</v>
      </c>
      <c r="H2161" s="19">
        <f>IF(OR(G2161="",G2160=""),"",LN(G2161/G2160))</f>
        <v/>
      </c>
      <c r="I2161" s="32" t="n"/>
      <c r="J2161" s="32" t="n">
        <v>20.26</v>
      </c>
      <c r="K2161" s="32" t="n">
        <v>4.3</v>
      </c>
      <c r="L2161" s="32" t="n"/>
      <c r="M2161" s="32" t="n">
        <v>1185.9</v>
      </c>
      <c r="N2161" s="32" t="n">
        <v>3.93</v>
      </c>
      <c r="O2161" s="32" t="n"/>
    </row>
    <row r="2162">
      <c r="A2162" s="31" t="n">
        <v>37841</v>
      </c>
      <c r="B2162" s="32" t="n">
        <v>1181.1</v>
      </c>
      <c r="C2162" s="19">
        <f>IF(OR(B2162="",B2161=""),"",LN(B2162/B2161))</f>
        <v/>
      </c>
      <c r="D2162" s="16">
        <f>STDEV(C2143:C2162)*SQRT(252)</f>
        <v/>
      </c>
      <c r="E2162" s="32" t="n">
        <v>119.02</v>
      </c>
      <c r="F2162" s="19">
        <f>IF(OR(E2162="",E2161=""),"",LN(E2162/E2161))</f>
        <v/>
      </c>
      <c r="G2162" s="33" t="n">
        <v>8.277200000000001</v>
      </c>
      <c r="H2162" s="19">
        <f>IF(OR(G2162="",G2161=""),"",LN(G2162/G2161))</f>
        <v/>
      </c>
      <c r="I2162" s="32" t="n"/>
      <c r="J2162" s="32" t="n">
        <v>19.59</v>
      </c>
      <c r="K2162" s="32" t="n">
        <v>4.27</v>
      </c>
      <c r="L2162" s="32" t="n"/>
      <c r="M2162" s="32" t="n">
        <v>1185.5</v>
      </c>
      <c r="N2162" s="32" t="n">
        <v>3.92</v>
      </c>
      <c r="O2162" s="32" t="n"/>
    </row>
    <row r="2163">
      <c r="A2163" s="31" t="n">
        <v>37844</v>
      </c>
      <c r="B2163" s="32" t="n">
        <v>1180</v>
      </c>
      <c r="C2163" s="19">
        <f>IF(OR(B2163="",B2162=""),"",LN(B2163/B2162))</f>
        <v/>
      </c>
      <c r="D2163" s="16">
        <f>STDEV(C2144:C2163)*SQRT(252)</f>
        <v/>
      </c>
      <c r="E2163" s="32" t="n">
        <v>118.36</v>
      </c>
      <c r="F2163" s="19">
        <f>IF(OR(E2163="",E2162=""),"",LN(E2163/E2162))</f>
        <v/>
      </c>
      <c r="G2163" s="33" t="n">
        <v>8.2773</v>
      </c>
      <c r="H2163" s="19">
        <f>IF(OR(G2163="",G2162=""),"",LN(G2163/G2162))</f>
        <v/>
      </c>
      <c r="I2163" s="32" t="n"/>
      <c r="J2163" s="32" t="n">
        <v>19.75</v>
      </c>
      <c r="K2163" s="32" t="n">
        <v>4.38</v>
      </c>
      <c r="L2163" s="32" t="n"/>
      <c r="M2163" s="32" t="n">
        <v>1181.9</v>
      </c>
      <c r="N2163" s="32" t="n">
        <v>3.92</v>
      </c>
      <c r="O2163" s="32" t="n"/>
    </row>
    <row r="2164">
      <c r="A2164" s="31" t="n">
        <v>37845</v>
      </c>
      <c r="B2164" s="32" t="n">
        <v>1179</v>
      </c>
      <c r="C2164" s="19">
        <f>IF(OR(B2164="",B2163=""),"",LN(B2164/B2163))</f>
        <v/>
      </c>
      <c r="D2164" s="16">
        <f>STDEV(C2145:C2164)*SQRT(252)</f>
        <v/>
      </c>
      <c r="E2164" s="32" t="n">
        <v>118.53</v>
      </c>
      <c r="F2164" s="19">
        <f>IF(OR(E2164="",E2163=""),"",LN(E2164/E2163))</f>
        <v/>
      </c>
      <c r="G2164" s="33" t="n">
        <v>8.276999999999999</v>
      </c>
      <c r="H2164" s="19">
        <f>IF(OR(G2164="",G2163=""),"",LN(G2164/G2163))</f>
        <v/>
      </c>
      <c r="I2164" s="32" t="n"/>
      <c r="J2164" s="32" t="n">
        <v>17.94</v>
      </c>
      <c r="K2164" s="32" t="n">
        <v>4.37</v>
      </c>
      <c r="L2164" s="32" t="n"/>
      <c r="M2164" s="32" t="n">
        <v>1180.2</v>
      </c>
      <c r="N2164" s="32" t="n">
        <v>3.91</v>
      </c>
      <c r="O2164" s="32" t="n"/>
    </row>
    <row r="2165">
      <c r="A2165" s="31" t="n">
        <v>37846</v>
      </c>
      <c r="B2165" s="32" t="n">
        <v>1179.8</v>
      </c>
      <c r="C2165" s="19">
        <f>IF(OR(B2165="",B2164=""),"",LN(B2165/B2164))</f>
        <v/>
      </c>
      <c r="D2165" s="16">
        <f>STDEV(C2146:C2165)*SQRT(252)</f>
        <v/>
      </c>
      <c r="E2165" s="32" t="n">
        <v>119.07</v>
      </c>
      <c r="F2165" s="19">
        <f>IF(OR(E2165="",E2164=""),"",LN(E2165/E2164))</f>
        <v/>
      </c>
      <c r="G2165" s="33" t="n">
        <v>8.277100000000001</v>
      </c>
      <c r="H2165" s="19">
        <f>IF(OR(G2165="",G2164=""),"",LN(G2165/G2164))</f>
        <v/>
      </c>
      <c r="I2165" s="32" t="n"/>
      <c r="J2165" s="32" t="n">
        <v>18.77</v>
      </c>
      <c r="K2165" s="32" t="n">
        <v>4.58</v>
      </c>
      <c r="L2165" s="32" t="n"/>
      <c r="M2165" s="32" t="n">
        <v>1178.3</v>
      </c>
      <c r="N2165" s="32" t="n">
        <v>3.9</v>
      </c>
      <c r="O2165" s="32" t="n"/>
    </row>
    <row r="2166">
      <c r="A2166" s="31" t="n">
        <v>37847</v>
      </c>
      <c r="B2166" s="32" t="n">
        <v>1178</v>
      </c>
      <c r="C2166" s="19">
        <f>IF(OR(B2166="",B2165=""),"",LN(B2166/B2165))</f>
        <v/>
      </c>
      <c r="D2166" s="16">
        <f>STDEV(C2147:C2166)*SQRT(252)</f>
        <v/>
      </c>
      <c r="E2166" s="32" t="n">
        <v>119.14</v>
      </c>
      <c r="F2166" s="19">
        <f>IF(OR(E2166="",E2165=""),"",LN(E2166/E2165))</f>
        <v/>
      </c>
      <c r="G2166" s="33" t="n">
        <v>8.276999999999999</v>
      </c>
      <c r="H2166" s="19">
        <f>IF(OR(G2166="",G2165=""),"",LN(G2166/G2165))</f>
        <v/>
      </c>
      <c r="I2166" s="32" t="n"/>
      <c r="J2166" s="32" t="n">
        <v>18.47</v>
      </c>
      <c r="K2166" s="32" t="n">
        <v>4.55</v>
      </c>
      <c r="L2166" s="32" t="n"/>
      <c r="M2166" s="32" t="n">
        <v>1179.3</v>
      </c>
      <c r="N2166" s="32" t="n">
        <v>3.9</v>
      </c>
      <c r="O2166" s="32" t="n"/>
    </row>
    <row r="2167">
      <c r="A2167" s="31" t="n">
        <v>37848</v>
      </c>
      <c r="B2167" s="32" t="n">
        <v>1178</v>
      </c>
      <c r="C2167" s="19">
        <f>IF(OR(B2167="",B2166=""),"",LN(B2167/B2166))</f>
        <v/>
      </c>
      <c r="D2167" s="16">
        <f>STDEV(C2148:C2167)*SQRT(252)</f>
        <v/>
      </c>
      <c r="E2167" s="32" t="n">
        <v>119.24</v>
      </c>
      <c r="F2167" s="19">
        <f>IF(OR(E2167="",E2166=""),"",LN(E2167/E2166))</f>
        <v/>
      </c>
      <c r="G2167" s="33" t="n">
        <v>8.2768</v>
      </c>
      <c r="H2167" s="19">
        <f>IF(OR(G2167="",G2166=""),"",LN(G2167/G2166))</f>
        <v/>
      </c>
      <c r="I2167" s="32" t="n"/>
      <c r="J2167" s="32" t="n">
        <v>18.27</v>
      </c>
      <c r="K2167" s="32" t="n">
        <v>4.55</v>
      </c>
      <c r="L2167" s="32" t="n"/>
      <c r="M2167" s="32" t="n"/>
      <c r="N2167" s="32" t="n"/>
      <c r="O2167" s="32" t="n"/>
    </row>
    <row r="2168">
      <c r="A2168" s="31" t="n">
        <v>37851</v>
      </c>
      <c r="B2168" s="32" t="n">
        <v>1180</v>
      </c>
      <c r="C2168" s="19">
        <f>IF(OR(B2168="",B2167=""),"",LN(B2168/B2167))</f>
        <v/>
      </c>
      <c r="D2168" s="16">
        <f>STDEV(C2149:C2168)*SQRT(252)</f>
        <v/>
      </c>
      <c r="E2168" s="32" t="n">
        <v>119.43</v>
      </c>
      <c r="F2168" s="19">
        <f>IF(OR(E2168="",E2167=""),"",LN(E2168/E2167))</f>
        <v/>
      </c>
      <c r="G2168" s="33" t="n">
        <v>8.2768</v>
      </c>
      <c r="H2168" s="19">
        <f>IF(OR(G2168="",G2167=""),"",LN(G2168/G2167))</f>
        <v/>
      </c>
      <c r="I2168" s="32" t="n"/>
      <c r="J2168" s="32" t="n">
        <v>18.18</v>
      </c>
      <c r="K2168" s="32" t="n">
        <v>4.49</v>
      </c>
      <c r="L2168" s="32" t="n"/>
      <c r="M2168" s="32" t="n">
        <v>1178.3</v>
      </c>
      <c r="N2168" s="32" t="n">
        <v>3.9</v>
      </c>
      <c r="O2168" s="32" t="n"/>
    </row>
    <row r="2169">
      <c r="A2169" s="31" t="n">
        <v>37852</v>
      </c>
      <c r="B2169" s="32" t="n">
        <v>1179.2</v>
      </c>
      <c r="C2169" s="19">
        <f>IF(OR(B2169="",B2168=""),"",LN(B2169/B2168))</f>
        <v/>
      </c>
      <c r="D2169" s="16">
        <f>STDEV(C2150:C2169)*SQRT(252)</f>
        <v/>
      </c>
      <c r="E2169" s="32" t="n">
        <v>119.26</v>
      </c>
      <c r="F2169" s="19">
        <f>IF(OR(E2169="",E2168=""),"",LN(E2169/E2168))</f>
        <v/>
      </c>
      <c r="G2169" s="33" t="n">
        <v>8.2767</v>
      </c>
      <c r="H2169" s="19">
        <f>IF(OR(G2169="",G2168=""),"",LN(G2169/G2168))</f>
        <v/>
      </c>
      <c r="I2169" s="32" t="n"/>
      <c r="J2169" s="32" t="n">
        <v>17.86</v>
      </c>
      <c r="K2169" s="32" t="n">
        <v>4.38</v>
      </c>
      <c r="L2169" s="32" t="n"/>
      <c r="M2169" s="32" t="n">
        <v>1175.9</v>
      </c>
      <c r="N2169" s="32" t="n">
        <v>3.9</v>
      </c>
      <c r="O2169" s="32" t="n"/>
    </row>
    <row r="2170">
      <c r="A2170" s="31" t="n">
        <v>37853</v>
      </c>
      <c r="B2170" s="32" t="n">
        <v>1175.6</v>
      </c>
      <c r="C2170" s="19">
        <f>IF(OR(B2170="",B2169=""),"",LN(B2170/B2169))</f>
        <v/>
      </c>
      <c r="D2170" s="16">
        <f>STDEV(C2151:C2170)*SQRT(252)</f>
        <v/>
      </c>
      <c r="E2170" s="32" t="n">
        <v>118.23</v>
      </c>
      <c r="F2170" s="19">
        <f>IF(OR(E2170="",E2169=""),"",LN(E2170/E2169))</f>
        <v/>
      </c>
      <c r="G2170" s="33" t="n">
        <v>8.2768</v>
      </c>
      <c r="H2170" s="19">
        <f>IF(OR(G2170="",G2169=""),"",LN(G2170/G2169))</f>
        <v/>
      </c>
      <c r="I2170" s="32" t="n"/>
      <c r="J2170" s="32" t="n">
        <v>17.82</v>
      </c>
      <c r="K2170" s="32" t="n">
        <v>4.45</v>
      </c>
      <c r="L2170" s="32" t="n"/>
      <c r="M2170" s="32" t="n">
        <v>1178.6</v>
      </c>
      <c r="N2170" s="32" t="n">
        <v>3.88</v>
      </c>
      <c r="O2170" s="32" t="n"/>
    </row>
    <row r="2171">
      <c r="A2171" s="31" t="n">
        <v>37854</v>
      </c>
      <c r="B2171" s="32" t="n">
        <v>1173</v>
      </c>
      <c r="C2171" s="19">
        <f>IF(OR(B2171="",B2170=""),"",LN(B2171/B2170))</f>
        <v/>
      </c>
      <c r="D2171" s="16">
        <f>STDEV(C2152:C2171)*SQRT(252)</f>
        <v/>
      </c>
      <c r="E2171" s="32" t="n">
        <v>117.58</v>
      </c>
      <c r="F2171" s="19">
        <f>IF(OR(E2171="",E2170=""),"",LN(E2171/E2170))</f>
        <v/>
      </c>
      <c r="G2171" s="33" t="n">
        <v>8.2766</v>
      </c>
      <c r="H2171" s="19">
        <f>IF(OR(G2171="",G2170=""),"",LN(G2171/G2170))</f>
        <v/>
      </c>
      <c r="I2171" s="32" t="n"/>
      <c r="J2171" s="32" t="n">
        <v>17.84</v>
      </c>
      <c r="K2171" s="32" t="n">
        <v>4.53</v>
      </c>
      <c r="L2171" s="32" t="n"/>
      <c r="M2171" s="32" t="n">
        <v>1176.4</v>
      </c>
      <c r="N2171" s="32" t="n">
        <v>3.88</v>
      </c>
      <c r="O2171" s="32" t="n"/>
    </row>
    <row r="2172">
      <c r="A2172" s="31" t="n">
        <v>37855</v>
      </c>
      <c r="B2172" s="32" t="n">
        <v>1168</v>
      </c>
      <c r="C2172" s="19">
        <f>IF(OR(B2172="",B2171=""),"",LN(B2172/B2171))</f>
        <v/>
      </c>
      <c r="D2172" s="16">
        <f>STDEV(C2153:C2172)*SQRT(252)</f>
        <v/>
      </c>
      <c r="E2172" s="32" t="n">
        <v>117.58</v>
      </c>
      <c r="F2172" s="19">
        <f>IF(OR(E2172="",E2171=""),"",LN(E2172/E2171))</f>
        <v/>
      </c>
      <c r="G2172" s="33" t="n">
        <v>8.2766</v>
      </c>
      <c r="H2172" s="19">
        <f>IF(OR(G2172="",G2171=""),"",LN(G2172/G2171))</f>
        <v/>
      </c>
      <c r="I2172" s="32" t="n"/>
      <c r="J2172" s="32" t="n">
        <v>18.55</v>
      </c>
      <c r="K2172" s="32" t="n">
        <v>4.48</v>
      </c>
      <c r="L2172" s="32" t="n"/>
      <c r="M2172" s="32" t="n">
        <v>1173.9</v>
      </c>
      <c r="N2172" s="32" t="n">
        <v>3.87</v>
      </c>
      <c r="O2172" s="32" t="n"/>
    </row>
    <row r="2173">
      <c r="A2173" s="31" t="n">
        <v>37858</v>
      </c>
      <c r="B2173" s="32" t="n">
        <v>1171</v>
      </c>
      <c r="C2173" s="19">
        <f>IF(OR(B2173="",B2172=""),"",LN(B2173/B2172))</f>
        <v/>
      </c>
      <c r="D2173" s="16">
        <f>STDEV(C2154:C2173)*SQRT(252)</f>
        <v/>
      </c>
      <c r="E2173" s="32" t="n">
        <v>117.43</v>
      </c>
      <c r="F2173" s="19">
        <f>IF(OR(E2173="",E2172=""),"",LN(E2173/E2172))</f>
        <v/>
      </c>
      <c r="G2173" s="33" t="n">
        <v>8.2768</v>
      </c>
      <c r="H2173" s="19">
        <f>IF(OR(G2173="",G2172=""),"",LN(G2173/G2172))</f>
        <v/>
      </c>
      <c r="I2173" s="32" t="n"/>
      <c r="J2173" s="32" t="n">
        <v>19.53</v>
      </c>
      <c r="K2173" s="32" t="n">
        <v>4.53</v>
      </c>
      <c r="L2173" s="32" t="n"/>
      <c r="M2173" s="32" t="n">
        <v>1170.6</v>
      </c>
      <c r="N2173" s="32" t="n">
        <v>3.86</v>
      </c>
      <c r="O2173" s="32" t="n"/>
    </row>
    <row r="2174">
      <c r="A2174" s="31" t="n">
        <v>37859</v>
      </c>
      <c r="B2174" s="32" t="n">
        <v>1170</v>
      </c>
      <c r="C2174" s="19">
        <f>IF(OR(B2174="",B2173=""),"",LN(B2174/B2173))</f>
        <v/>
      </c>
      <c r="D2174" s="16">
        <f>STDEV(C2155:C2174)*SQRT(252)</f>
        <v/>
      </c>
      <c r="E2174" s="32" t="n">
        <v>117.49</v>
      </c>
      <c r="F2174" s="19">
        <f>IF(OR(E2174="",E2173=""),"",LN(E2174/E2173))</f>
        <v/>
      </c>
      <c r="G2174" s="33" t="n">
        <v>8.2768</v>
      </c>
      <c r="H2174" s="19">
        <f>IF(OR(G2174="",G2173=""),"",LN(G2174/G2173))</f>
        <v/>
      </c>
      <c r="I2174" s="32" t="n"/>
      <c r="J2174" s="32" t="n">
        <v>19.49</v>
      </c>
      <c r="K2174" s="32" t="n">
        <v>4.5</v>
      </c>
      <c r="L2174" s="32" t="n"/>
      <c r="M2174" s="32" t="n">
        <v>1170.5</v>
      </c>
      <c r="N2174" s="32" t="n">
        <v>3.85</v>
      </c>
      <c r="O2174" s="32" t="n"/>
    </row>
    <row r="2175">
      <c r="A2175" s="31" t="n">
        <v>37860</v>
      </c>
      <c r="B2175" s="32" t="n">
        <v>1178</v>
      </c>
      <c r="C2175" s="19">
        <f>IF(OR(B2175="",B2174=""),"",LN(B2175/B2174))</f>
        <v/>
      </c>
      <c r="D2175" s="16">
        <f>STDEV(C2156:C2175)*SQRT(252)</f>
        <v/>
      </c>
      <c r="E2175" s="32" t="n">
        <v>117.74</v>
      </c>
      <c r="F2175" s="19">
        <f>IF(OR(E2175="",E2174=""),"",LN(E2175/E2174))</f>
        <v/>
      </c>
      <c r="G2175" s="33" t="n">
        <v>8.276999999999999</v>
      </c>
      <c r="H2175" s="19">
        <f>IF(OR(G2175="",G2174=""),"",LN(G2175/G2174))</f>
        <v/>
      </c>
      <c r="I2175" s="32" t="n"/>
      <c r="J2175" s="32" t="n">
        <v>19.13</v>
      </c>
      <c r="K2175" s="32" t="n">
        <v>4.54</v>
      </c>
      <c r="L2175" s="32" t="n"/>
      <c r="M2175" s="32" t="n">
        <v>1170.8</v>
      </c>
      <c r="N2175" s="32" t="n">
        <v>3.85</v>
      </c>
      <c r="O2175" s="32" t="n"/>
    </row>
    <row r="2176">
      <c r="A2176" s="31" t="n">
        <v>37861</v>
      </c>
      <c r="B2176" s="32" t="n">
        <v>1179</v>
      </c>
      <c r="C2176" s="19">
        <f>IF(OR(B2176="",B2175=""),"",LN(B2176/B2175))</f>
        <v/>
      </c>
      <c r="D2176" s="16">
        <f>STDEV(C2157:C2176)*SQRT(252)</f>
        <v/>
      </c>
      <c r="E2176" s="32" t="n">
        <v>117.44</v>
      </c>
      <c r="F2176" s="19">
        <f>IF(OR(E2176="",E2175=""),"",LN(E2176/E2175))</f>
        <v/>
      </c>
      <c r="G2176" s="33" t="n">
        <v>8.277200000000001</v>
      </c>
      <c r="H2176" s="19">
        <f>IF(OR(G2176="",G2175=""),"",LN(G2176/G2175))</f>
        <v/>
      </c>
      <c r="I2176" s="32" t="n"/>
      <c r="J2176" s="32" t="n">
        <v>18.48</v>
      </c>
      <c r="K2176" s="32" t="n">
        <v>4.42</v>
      </c>
      <c r="L2176" s="32" t="n"/>
      <c r="M2176" s="32" t="n">
        <v>1173.9</v>
      </c>
      <c r="N2176" s="32" t="n">
        <v>3.85</v>
      </c>
      <c r="O2176" s="32" t="n"/>
    </row>
    <row r="2177">
      <c r="A2177" s="31" t="n">
        <v>37862</v>
      </c>
      <c r="B2177" s="32" t="n">
        <v>1175</v>
      </c>
      <c r="C2177" s="19">
        <f>IF(OR(B2177="",B2176=""),"",LN(B2177/B2176))</f>
        <v/>
      </c>
      <c r="D2177" s="16">
        <f>STDEV(C2158:C2177)*SQRT(252)</f>
        <v/>
      </c>
      <c r="E2177" s="32" t="n">
        <v>116.71</v>
      </c>
      <c r="F2177" s="19">
        <f>IF(OR(E2177="",E2176=""),"",LN(E2177/E2176))</f>
        <v/>
      </c>
      <c r="G2177" s="33" t="n">
        <v>8.277200000000001</v>
      </c>
      <c r="H2177" s="19">
        <f>IF(OR(G2177="",G2176=""),"",LN(G2177/G2176))</f>
        <v/>
      </c>
      <c r="I2177" s="32" t="n"/>
      <c r="J2177" s="32" t="n">
        <v>18.63</v>
      </c>
      <c r="K2177" s="32" t="n">
        <v>4.45</v>
      </c>
      <c r="L2177" s="32" t="n"/>
      <c r="M2177" s="32" t="n">
        <v>1179.9</v>
      </c>
      <c r="N2177" s="32" t="n">
        <v>3.85</v>
      </c>
      <c r="O2177" s="32" t="n"/>
    </row>
    <row r="2178">
      <c r="A2178" s="31" t="n">
        <v>37866</v>
      </c>
      <c r="B2178" s="32" t="n">
        <v>1178</v>
      </c>
      <c r="C2178" s="19">
        <f>IF(OR(B2178="",B2177=""),"",LN(B2178/B2177))</f>
        <v/>
      </c>
      <c r="D2178" s="16">
        <f>STDEV(C2159:C2178)*SQRT(252)</f>
        <v/>
      </c>
      <c r="E2178" s="32" t="n">
        <v>116.15</v>
      </c>
      <c r="F2178" s="19">
        <f>IF(OR(E2178="",E2177=""),"",LN(E2178/E2177))</f>
        <v/>
      </c>
      <c r="G2178" s="33" t="n">
        <v>8.277100000000001</v>
      </c>
      <c r="H2178" s="19">
        <f>IF(OR(G2178="",G2177=""),"",LN(G2178/G2177))</f>
        <v/>
      </c>
      <c r="I2178" s="32" t="n"/>
      <c r="J2178" s="32" t="n">
        <v>19.02</v>
      </c>
      <c r="K2178" s="32" t="n">
        <v>4.61</v>
      </c>
      <c r="L2178" s="32" t="n"/>
      <c r="M2178" s="32" t="n">
        <v>1175.9</v>
      </c>
      <c r="N2178" s="32" t="n">
        <v>3.85</v>
      </c>
      <c r="O2178" s="32" t="n"/>
    </row>
    <row r="2179">
      <c r="A2179" s="31" t="n">
        <v>37867</v>
      </c>
      <c r="B2179" s="32" t="n">
        <v>1174.3</v>
      </c>
      <c r="C2179" s="19">
        <f>IF(OR(B2179="",B2178=""),"",LN(B2179/B2178))</f>
        <v/>
      </c>
      <c r="D2179" s="16">
        <f>STDEV(C2160:C2179)*SQRT(252)</f>
        <v/>
      </c>
      <c r="E2179" s="32" t="n">
        <v>116.04</v>
      </c>
      <c r="F2179" s="19">
        <f>IF(OR(E2179="",E2178=""),"",LN(E2179/E2178))</f>
        <v/>
      </c>
      <c r="G2179" s="33" t="n">
        <v>8.2768</v>
      </c>
      <c r="H2179" s="19">
        <f>IF(OR(G2179="",G2178=""),"",LN(G2179/G2178))</f>
        <v/>
      </c>
      <c r="I2179" s="32" t="n"/>
      <c r="J2179" s="32" t="n">
        <v>19.44</v>
      </c>
      <c r="K2179" s="32" t="n">
        <v>4.6</v>
      </c>
      <c r="L2179" s="32" t="n"/>
      <c r="M2179" s="32" t="n">
        <v>1176.7</v>
      </c>
      <c r="N2179" s="32" t="n">
        <v>3.85</v>
      </c>
      <c r="O2179" s="32" t="n"/>
    </row>
    <row r="2180">
      <c r="A2180" s="31" t="n">
        <v>37868</v>
      </c>
      <c r="B2180" s="32" t="n">
        <v>1178</v>
      </c>
      <c r="C2180" s="19">
        <f>IF(OR(B2180="",B2179=""),"",LN(B2180/B2179))</f>
        <v/>
      </c>
      <c r="D2180" s="16">
        <f>STDEV(C2161:C2180)*SQRT(252)</f>
        <v/>
      </c>
      <c r="E2180" s="32" t="n">
        <v>116.77</v>
      </c>
      <c r="F2180" s="19">
        <f>IF(OR(E2180="",E2179=""),"",LN(E2180/E2179))</f>
        <v/>
      </c>
      <c r="G2180" s="33" t="n">
        <v>8.276999999999999</v>
      </c>
      <c r="H2180" s="19">
        <f>IF(OR(G2180="",G2179=""),"",LN(G2180/G2179))</f>
        <v/>
      </c>
      <c r="I2180" s="32" t="n"/>
      <c r="J2180" s="32" t="n">
        <v>18.71</v>
      </c>
      <c r="K2180" s="32" t="n">
        <v>4.52</v>
      </c>
      <c r="L2180" s="32" t="n"/>
      <c r="M2180" s="32" t="n">
        <v>1176.1</v>
      </c>
      <c r="N2180" s="32" t="n">
        <v>3.84</v>
      </c>
      <c r="O2180" s="32" t="n"/>
    </row>
    <row r="2181">
      <c r="A2181" s="31" t="n">
        <v>37869</v>
      </c>
      <c r="B2181" s="32" t="n">
        <v>1171</v>
      </c>
      <c r="C2181" s="19">
        <f>IF(OR(B2181="",B2180=""),"",LN(B2181/B2180))</f>
        <v/>
      </c>
      <c r="D2181" s="16">
        <f>STDEV(C2162:C2181)*SQRT(252)</f>
        <v/>
      </c>
      <c r="E2181" s="32" t="n">
        <v>117.06</v>
      </c>
      <c r="F2181" s="19">
        <f>IF(OR(E2181="",E2180=""),"",LN(E2181/E2180))</f>
        <v/>
      </c>
      <c r="G2181" s="33" t="n">
        <v>8.276999999999999</v>
      </c>
      <c r="H2181" s="19">
        <f>IF(OR(G2181="",G2180=""),"",LN(G2181/G2180))</f>
        <v/>
      </c>
      <c r="I2181" s="32" t="n"/>
      <c r="J2181" s="32" t="n">
        <v>18.17</v>
      </c>
      <c r="K2181" s="32" t="n">
        <v>4.35</v>
      </c>
      <c r="L2181" s="32" t="n"/>
      <c r="M2181" s="32" t="n">
        <v>1173.4</v>
      </c>
      <c r="N2181" s="32" t="n">
        <v>3.84</v>
      </c>
      <c r="O2181" s="32" t="n"/>
    </row>
    <row r="2182">
      <c r="A2182" s="31" t="n">
        <v>37872</v>
      </c>
      <c r="B2182" s="32" t="n">
        <v>1173</v>
      </c>
      <c r="C2182" s="19">
        <f>IF(OR(B2182="",B2181=""),"",LN(B2182/B2181))</f>
        <v/>
      </c>
      <c r="D2182" s="16">
        <f>STDEV(C2163:C2182)*SQRT(252)</f>
        <v/>
      </c>
      <c r="E2182" s="32" t="n">
        <v>116.48</v>
      </c>
      <c r="F2182" s="19">
        <f>IF(OR(E2182="",E2181=""),"",LN(E2182/E2181))</f>
        <v/>
      </c>
      <c r="G2182" s="33" t="n">
        <v>8.276999999999999</v>
      </c>
      <c r="H2182" s="19">
        <f>IF(OR(G2182="",G2181=""),"",LN(G2182/G2181))</f>
        <v/>
      </c>
      <c r="I2182" s="32" t="n"/>
      <c r="J2182" s="32" t="n">
        <v>18.26</v>
      </c>
      <c r="K2182" s="32" t="n">
        <v>4.41</v>
      </c>
      <c r="L2182" s="32" t="n"/>
      <c r="M2182" s="32" t="n">
        <v>1171.8</v>
      </c>
      <c r="N2182" s="32" t="n">
        <v>3.83</v>
      </c>
      <c r="O2182" s="32" t="n"/>
    </row>
    <row r="2183">
      <c r="A2183" s="31" t="n">
        <v>37873</v>
      </c>
      <c r="B2183" s="32" t="n">
        <v>1170</v>
      </c>
      <c r="C2183" s="19">
        <f>IF(OR(B2183="",B2182=""),"",LN(B2183/B2182))</f>
        <v/>
      </c>
      <c r="D2183" s="16">
        <f>STDEV(C2164:C2183)*SQRT(252)</f>
        <v/>
      </c>
      <c r="E2183" s="32" t="n">
        <v>116.33</v>
      </c>
      <c r="F2183" s="19">
        <f>IF(OR(E2183="",E2182=""),"",LN(E2183/E2182))</f>
        <v/>
      </c>
      <c r="G2183" s="33" t="n">
        <v>8.276999999999999</v>
      </c>
      <c r="H2183" s="19">
        <f>IF(OR(G2183="",G2182=""),"",LN(G2183/G2182))</f>
        <v/>
      </c>
      <c r="I2183" s="32" t="n"/>
      <c r="J2183" s="32" t="n">
        <v>18.85</v>
      </c>
      <c r="K2183" s="32" t="n">
        <v>4.37</v>
      </c>
      <c r="L2183" s="32" t="n"/>
      <c r="M2183" s="32" t="n">
        <v>1172.8</v>
      </c>
      <c r="N2183" s="32" t="n">
        <v>3.83</v>
      </c>
      <c r="O2183" s="32" t="n"/>
    </row>
    <row r="2184">
      <c r="A2184" s="31" t="n">
        <v>37874</v>
      </c>
      <c r="B2184" s="32" t="n">
        <v>1170</v>
      </c>
      <c r="C2184" s="19">
        <f>IF(OR(B2184="",B2183=""),"",LN(B2184/B2183))</f>
        <v/>
      </c>
      <c r="D2184" s="16">
        <f>STDEV(C2165:C2184)*SQRT(252)</f>
        <v/>
      </c>
      <c r="E2184" s="32" t="n">
        <v>117.13</v>
      </c>
      <c r="F2184" s="19">
        <f>IF(OR(E2184="",E2183=""),"",LN(E2184/E2183))</f>
        <v/>
      </c>
      <c r="G2184" s="33" t="n">
        <v>8.276999999999999</v>
      </c>
      <c r="H2184" s="19">
        <f>IF(OR(G2184="",G2183=""),"",LN(G2184/G2183))</f>
        <v/>
      </c>
      <c r="I2184" s="32" t="n"/>
      <c r="J2184" s="32" t="n">
        <v>20.01</v>
      </c>
      <c r="K2184" s="32" t="n">
        <v>4.28</v>
      </c>
      <c r="L2184" s="32" t="n"/>
      <c r="M2184" s="32" t="n"/>
      <c r="N2184" s="32" t="n"/>
      <c r="O2184" s="32" t="n"/>
    </row>
    <row r="2185">
      <c r="A2185" s="31" t="n">
        <v>37875</v>
      </c>
      <c r="B2185" s="32" t="n">
        <v>1174</v>
      </c>
      <c r="C2185" s="19">
        <f>IF(OR(B2185="",B2184=""),"",LN(B2185/B2184))</f>
        <v/>
      </c>
      <c r="D2185" s="16">
        <f>STDEV(C2166:C2185)*SQRT(252)</f>
        <v/>
      </c>
      <c r="E2185" s="32" t="n">
        <v>117.07</v>
      </c>
      <c r="F2185" s="19">
        <f>IF(OR(E2185="",E2184=""),"",LN(E2185/E2184))</f>
        <v/>
      </c>
      <c r="G2185" s="33" t="n">
        <v>8.277200000000001</v>
      </c>
      <c r="H2185" s="19">
        <f>IF(OR(G2185="",G2184=""),"",LN(G2185/G2184))</f>
        <v/>
      </c>
      <c r="I2185" s="32" t="n"/>
      <c r="J2185" s="32" t="n">
        <v>19.25</v>
      </c>
      <c r="K2185" s="32" t="n">
        <v>4.35</v>
      </c>
      <c r="L2185" s="32" t="n"/>
      <c r="M2185" s="32" t="n"/>
      <c r="N2185" s="32" t="n"/>
      <c r="O2185" s="32" t="n"/>
    </row>
    <row r="2186">
      <c r="A2186" s="31" t="n">
        <v>37876</v>
      </c>
      <c r="B2186" s="32" t="n">
        <v>1174</v>
      </c>
      <c r="C2186" s="19">
        <f>IF(OR(B2186="",B2185=""),"",LN(B2186/B2185))</f>
        <v/>
      </c>
      <c r="D2186" s="16">
        <f>STDEV(C2167:C2186)*SQRT(252)</f>
        <v/>
      </c>
      <c r="E2186" s="32" t="n">
        <v>117.38</v>
      </c>
      <c r="F2186" s="19">
        <f>IF(OR(E2186="",E2185=""),"",LN(E2186/E2185))</f>
        <v/>
      </c>
      <c r="G2186" s="33" t="n">
        <v>8.277200000000001</v>
      </c>
      <c r="H2186" s="19">
        <f>IF(OR(G2186="",G2185=""),"",LN(G2186/G2185))</f>
        <v/>
      </c>
      <c r="I2186" s="32" t="n"/>
      <c r="J2186" s="32" t="n">
        <v>18.68</v>
      </c>
      <c r="K2186" s="32" t="n">
        <v>4.27</v>
      </c>
      <c r="L2186" s="32" t="n"/>
      <c r="M2186" s="32" t="n"/>
      <c r="N2186" s="32" t="n"/>
      <c r="O2186" s="32" t="n"/>
    </row>
    <row r="2187">
      <c r="A2187" s="31" t="n">
        <v>37879</v>
      </c>
      <c r="B2187" s="32" t="n">
        <v>1172.9</v>
      </c>
      <c r="C2187" s="19">
        <f>IF(OR(B2187="",B2186=""),"",LN(B2187/B2186))</f>
        <v/>
      </c>
      <c r="D2187" s="16">
        <f>STDEV(C2168:C2187)*SQRT(252)</f>
        <v/>
      </c>
      <c r="E2187" s="32" t="n">
        <v>117.41</v>
      </c>
      <c r="F2187" s="19">
        <f>IF(OR(E2187="",E2186=""),"",LN(E2187/E2186))</f>
        <v/>
      </c>
      <c r="G2187" s="33" t="n">
        <v>8.2774</v>
      </c>
      <c r="H2187" s="19">
        <f>IF(OR(G2187="",G2186=""),"",LN(G2187/G2186))</f>
        <v/>
      </c>
      <c r="I2187" s="32" t="n"/>
      <c r="J2187" s="32" t="n">
        <v>19.28</v>
      </c>
      <c r="K2187" s="32" t="n">
        <v>4.28</v>
      </c>
      <c r="L2187" s="32" t="n"/>
      <c r="M2187" s="32" t="n">
        <v>1170.1</v>
      </c>
      <c r="N2187" s="32" t="n">
        <v>3.82</v>
      </c>
      <c r="O2187" s="32" t="n"/>
    </row>
    <row r="2188">
      <c r="A2188" s="31" t="n">
        <v>37880</v>
      </c>
      <c r="B2188" s="32" t="n">
        <v>1170</v>
      </c>
      <c r="C2188" s="19">
        <f>IF(OR(B2188="",B2187=""),"",LN(B2188/B2187))</f>
        <v/>
      </c>
      <c r="D2188" s="16">
        <f>STDEV(C2169:C2188)*SQRT(252)</f>
        <v/>
      </c>
      <c r="E2188" s="32" t="n">
        <v>116.27</v>
      </c>
      <c r="F2188" s="19">
        <f>IF(OR(E2188="",E2187=""),"",LN(E2188/E2187))</f>
        <v/>
      </c>
      <c r="G2188" s="33" t="n">
        <v>8.2774</v>
      </c>
      <c r="H2188" s="19">
        <f>IF(OR(G2188="",G2187=""),"",LN(G2188/G2187))</f>
        <v/>
      </c>
      <c r="I2188" s="32" t="n"/>
      <c r="J2188" s="32" t="n">
        <v>18.03</v>
      </c>
      <c r="K2188" s="32" t="n">
        <v>4.29</v>
      </c>
      <c r="L2188" s="32" t="n"/>
      <c r="M2188" s="32" t="n">
        <v>1173.1</v>
      </c>
      <c r="N2188" s="32" t="n">
        <v>3.82</v>
      </c>
      <c r="O2188" s="32" t="n"/>
    </row>
    <row r="2189">
      <c r="A2189" s="31" t="n">
        <v>37881</v>
      </c>
      <c r="B2189" s="32" t="n">
        <v>1172</v>
      </c>
      <c r="C2189" s="19">
        <f>IF(OR(B2189="",B2188=""),"",LN(B2189/B2188))</f>
        <v/>
      </c>
      <c r="D2189" s="16">
        <f>STDEV(C2170:C2189)*SQRT(252)</f>
        <v/>
      </c>
      <c r="E2189" s="32" t="n">
        <v>115.99</v>
      </c>
      <c r="F2189" s="19">
        <f>IF(OR(E2189="",E2188=""),"",LN(E2189/E2188))</f>
        <v/>
      </c>
      <c r="G2189" s="33" t="n">
        <v>8.2775</v>
      </c>
      <c r="H2189" s="19">
        <f>IF(OR(G2189="",G2188=""),"",LN(G2189/G2188))</f>
        <v/>
      </c>
      <c r="I2189" s="32" t="n"/>
      <c r="J2189" s="32" t="n">
        <v>18.15</v>
      </c>
      <c r="K2189" s="32" t="n">
        <v>4.2</v>
      </c>
      <c r="L2189" s="32" t="n"/>
      <c r="M2189" s="32" t="n">
        <v>1171.4</v>
      </c>
      <c r="N2189" s="32" t="n">
        <v>3.81</v>
      </c>
      <c r="O2189" s="32" t="n"/>
    </row>
    <row r="2190">
      <c r="A2190" s="31" t="n">
        <v>37882</v>
      </c>
      <c r="B2190" s="32" t="n">
        <v>1171</v>
      </c>
      <c r="C2190" s="19">
        <f>IF(OR(B2190="",B2189=""),"",LN(B2190/B2189))</f>
        <v/>
      </c>
      <c r="D2190" s="16">
        <f>STDEV(C2171:C2190)*SQRT(252)</f>
        <v/>
      </c>
      <c r="E2190" s="32" t="n">
        <v>115.27</v>
      </c>
      <c r="F2190" s="19">
        <f>IF(OR(E2190="",E2189=""),"",LN(E2190/E2189))</f>
        <v/>
      </c>
      <c r="G2190" s="33" t="n">
        <v>8.2775</v>
      </c>
      <c r="H2190" s="19">
        <f>IF(OR(G2190="",G2189=""),"",LN(G2190/G2189))</f>
        <v/>
      </c>
      <c r="I2190" s="32" t="n"/>
      <c r="J2190" s="32" t="n">
        <v>17.57</v>
      </c>
      <c r="K2190" s="32" t="n">
        <v>4.19</v>
      </c>
      <c r="L2190" s="32" t="n"/>
      <c r="M2190" s="32" t="n">
        <v>1170.6</v>
      </c>
      <c r="N2190" s="32" t="n">
        <v>3.81</v>
      </c>
      <c r="O2190" s="32" t="n"/>
    </row>
    <row r="2191">
      <c r="A2191" s="31" t="n">
        <v>37883</v>
      </c>
      <c r="B2191" s="32" t="n">
        <v>1166</v>
      </c>
      <c r="C2191" s="19">
        <f>IF(OR(B2191="",B2190=""),"",LN(B2191/B2190))</f>
        <v/>
      </c>
      <c r="D2191" s="16">
        <f>STDEV(C2172:C2191)*SQRT(252)</f>
        <v/>
      </c>
      <c r="E2191" s="32" t="n">
        <v>113.99</v>
      </c>
      <c r="F2191" s="19">
        <f>IF(OR(E2191="",E2190=""),"",LN(E2191/E2190))</f>
        <v/>
      </c>
      <c r="G2191" s="33" t="n">
        <v>8.2773</v>
      </c>
      <c r="H2191" s="19">
        <f>IF(OR(G2191="",G2190=""),"",LN(G2191/G2190))</f>
        <v/>
      </c>
      <c r="I2191" s="32" t="n"/>
      <c r="J2191" s="32" t="n">
        <v>17.54</v>
      </c>
      <c r="K2191" s="32" t="n">
        <v>4.17</v>
      </c>
      <c r="L2191" s="32" t="n"/>
      <c r="M2191" s="32" t="n">
        <v>1170.3</v>
      </c>
      <c r="N2191" s="32" t="n">
        <v>3.8</v>
      </c>
      <c r="O2191" s="32" t="n"/>
    </row>
    <row r="2192">
      <c r="A2192" s="31" t="n">
        <v>37886</v>
      </c>
      <c r="B2192" s="32" t="n">
        <v>1152</v>
      </c>
      <c r="C2192" s="19">
        <f>IF(OR(B2192="",B2191=""),"",LN(B2192/B2191))</f>
        <v/>
      </c>
      <c r="D2192" s="16">
        <f>STDEV(C2173:C2192)*SQRT(252)</f>
        <v/>
      </c>
      <c r="E2192" s="32" t="n">
        <v>111.95</v>
      </c>
      <c r="F2192" s="19">
        <f>IF(OR(E2192="",E2191=""),"",LN(E2192/E2191))</f>
        <v/>
      </c>
      <c r="G2192" s="33" t="n">
        <v>8.2773</v>
      </c>
      <c r="H2192" s="19">
        <f>IF(OR(G2192="",G2191=""),"",LN(G2192/G2191))</f>
        <v/>
      </c>
      <c r="I2192" s="32" t="n"/>
      <c r="J2192" s="32" t="n">
        <v>19.65</v>
      </c>
      <c r="K2192" s="32" t="n">
        <v>4.26</v>
      </c>
      <c r="L2192" s="32" t="n"/>
      <c r="M2192" s="32" t="n">
        <v>1168.8</v>
      </c>
      <c r="N2192" s="32" t="n">
        <v>3.8</v>
      </c>
      <c r="O2192" s="32" t="n"/>
    </row>
    <row r="2193">
      <c r="A2193" s="31" t="n">
        <v>37887</v>
      </c>
      <c r="B2193" s="32" t="n">
        <v>1154</v>
      </c>
      <c r="C2193" s="19">
        <f>IF(OR(B2193="",B2192=""),"",LN(B2193/B2192))</f>
        <v/>
      </c>
      <c r="D2193" s="16">
        <f>STDEV(C2174:C2193)*SQRT(252)</f>
        <v/>
      </c>
      <c r="E2193" s="32" t="n">
        <v>111.65</v>
      </c>
      <c r="F2193" s="19">
        <f>IF(OR(E2193="",E2192=""),"",LN(E2193/E2192))</f>
        <v/>
      </c>
      <c r="G2193" s="33" t="n">
        <v>8.2773</v>
      </c>
      <c r="H2193" s="19">
        <f>IF(OR(G2193="",G2192=""),"",LN(G2193/G2192))</f>
        <v/>
      </c>
      <c r="I2193" s="32" t="n"/>
      <c r="J2193" s="32" t="n">
        <v>19.47</v>
      </c>
      <c r="K2193" s="32" t="n">
        <v>4.24</v>
      </c>
      <c r="L2193" s="32" t="n"/>
      <c r="M2193" s="32" t="n">
        <v>1152</v>
      </c>
      <c r="N2193" s="32" t="n">
        <v>3.8</v>
      </c>
      <c r="O2193" s="32" t="n"/>
    </row>
    <row r="2194">
      <c r="A2194" s="31" t="n">
        <v>37888</v>
      </c>
      <c r="B2194" s="32" t="n">
        <v>1150.5</v>
      </c>
      <c r="C2194" s="19">
        <f>IF(OR(B2194="",B2193=""),"",LN(B2194/B2193))</f>
        <v/>
      </c>
      <c r="D2194" s="16">
        <f>STDEV(C2175:C2194)*SQRT(252)</f>
        <v/>
      </c>
      <c r="E2194" s="32" t="n">
        <v>111.7</v>
      </c>
      <c r="F2194" s="19">
        <f>IF(OR(E2194="",E2193=""),"",LN(E2194/E2193))</f>
        <v/>
      </c>
      <c r="G2194" s="33" t="n">
        <v>8.276999999999999</v>
      </c>
      <c r="H2194" s="19">
        <f>IF(OR(G2194="",G2193=""),"",LN(G2194/G2193))</f>
        <v/>
      </c>
      <c r="I2194" s="32" t="n"/>
      <c r="J2194" s="32" t="n">
        <v>21.22</v>
      </c>
      <c r="K2194" s="32" t="n">
        <v>4.16</v>
      </c>
      <c r="L2194" s="32" t="n"/>
      <c r="M2194" s="32" t="n">
        <v>1151.1</v>
      </c>
      <c r="N2194" s="32" t="n">
        <v>3.8</v>
      </c>
      <c r="O2194" s="32" t="n"/>
    </row>
    <row r="2195">
      <c r="A2195" s="31" t="n">
        <v>37889</v>
      </c>
      <c r="B2195" s="32" t="n">
        <v>1152</v>
      </c>
      <c r="C2195" s="19">
        <f>IF(OR(B2195="",B2194=""),"",LN(B2195/B2194))</f>
        <v/>
      </c>
      <c r="D2195" s="16">
        <f>STDEV(C2176:C2195)*SQRT(252)</f>
        <v/>
      </c>
      <c r="E2195" s="32" t="n">
        <v>111.86</v>
      </c>
      <c r="F2195" s="19">
        <f>IF(OR(E2195="",E2194=""),"",LN(E2195/E2194))</f>
        <v/>
      </c>
      <c r="G2195" s="33" t="n">
        <v>8.277100000000001</v>
      </c>
      <c r="H2195" s="19">
        <f>IF(OR(G2195="",G2194=""),"",LN(G2195/G2194))</f>
        <v/>
      </c>
      <c r="I2195" s="32" t="n"/>
      <c r="J2195" s="32" t="n">
        <v>22.26</v>
      </c>
      <c r="K2195" s="32" t="n">
        <v>4.12</v>
      </c>
      <c r="L2195" s="32" t="n"/>
      <c r="M2195" s="32" t="n">
        <v>1152.5</v>
      </c>
      <c r="N2195" s="32" t="n">
        <v>3.82</v>
      </c>
      <c r="O2195" s="32" t="n"/>
    </row>
    <row r="2196">
      <c r="A2196" s="31" t="n">
        <v>37890</v>
      </c>
      <c r="B2196" s="32" t="n">
        <v>1150</v>
      </c>
      <c r="C2196" s="19">
        <f>IF(OR(B2196="",B2195=""),"",LN(B2196/B2195))</f>
        <v/>
      </c>
      <c r="D2196" s="16">
        <f>STDEV(C2177:C2196)*SQRT(252)</f>
        <v/>
      </c>
      <c r="E2196" s="32" t="n">
        <v>111.8</v>
      </c>
      <c r="F2196" s="19">
        <f>IF(OR(E2196="",E2195=""),"",LN(E2196/E2195))</f>
        <v/>
      </c>
      <c r="G2196" s="33" t="n">
        <v>8.2773</v>
      </c>
      <c r="H2196" s="19">
        <f>IF(OR(G2196="",G2195=""),"",LN(G2196/G2195))</f>
        <v/>
      </c>
      <c r="I2196" s="32" t="n"/>
      <c r="J2196" s="32" t="n">
        <v>22.23</v>
      </c>
      <c r="K2196" s="32" t="n">
        <v>4.04</v>
      </c>
      <c r="L2196" s="32" t="n"/>
      <c r="M2196" s="32" t="n">
        <v>1151.1</v>
      </c>
      <c r="N2196" s="32" t="n">
        <v>3.9</v>
      </c>
      <c r="O2196" s="32" t="n"/>
    </row>
    <row r="2197">
      <c r="A2197" s="31" t="n">
        <v>37893</v>
      </c>
      <c r="B2197" s="32" t="n">
        <v>1150.6</v>
      </c>
      <c r="C2197" s="19">
        <f>IF(OR(B2197="",B2196=""),"",LN(B2197/B2196))</f>
        <v/>
      </c>
      <c r="D2197" s="16">
        <f>STDEV(C2178:C2197)*SQRT(252)</f>
        <v/>
      </c>
      <c r="E2197" s="32" t="n">
        <v>111.07</v>
      </c>
      <c r="F2197" s="19">
        <f>IF(OR(E2197="",E2196=""),"",LN(E2197/E2196))</f>
        <v/>
      </c>
      <c r="G2197" s="33" t="n">
        <v>8.276999999999999</v>
      </c>
      <c r="H2197" s="19">
        <f>IF(OR(G2197="",G2196=""),"",LN(G2197/G2196))</f>
        <v/>
      </c>
      <c r="I2197" s="32" t="n"/>
      <c r="J2197" s="32" t="n">
        <v>21.67</v>
      </c>
      <c r="K2197" s="32" t="n">
        <v>4.09</v>
      </c>
      <c r="L2197" s="32" t="n"/>
      <c r="M2197" s="32" t="n">
        <v>1150.8</v>
      </c>
      <c r="N2197" s="32" t="n">
        <v>3.9</v>
      </c>
      <c r="O2197" s="32" t="n"/>
    </row>
    <row r="2198">
      <c r="A2198" s="31" t="n">
        <v>37894</v>
      </c>
      <c r="B2198" s="32" t="n">
        <v>1150.2</v>
      </c>
      <c r="C2198" s="19">
        <f>IF(OR(B2198="",B2197=""),"",LN(B2198/B2197))</f>
        <v/>
      </c>
      <c r="D2198" s="16">
        <f>STDEV(C2179:C2198)*SQRT(252)</f>
        <v/>
      </c>
      <c r="E2198" s="32" t="n">
        <v>111.43</v>
      </c>
      <c r="F2198" s="19">
        <f>IF(OR(E2198="",E2197=""),"",LN(E2198/E2197))</f>
        <v/>
      </c>
      <c r="G2198" s="33" t="n">
        <v>8.277100000000001</v>
      </c>
      <c r="H2198" s="19">
        <f>IF(OR(G2198="",G2197=""),"",LN(G2198/G2197))</f>
        <v/>
      </c>
      <c r="I2198" s="32" t="n"/>
      <c r="J2198" s="32" t="n">
        <v>22.72</v>
      </c>
      <c r="K2198" s="32" t="n">
        <v>3.96</v>
      </c>
      <c r="L2198" s="32" t="n"/>
      <c r="M2198" s="32" t="n">
        <v>1150.2</v>
      </c>
      <c r="N2198" s="32" t="n">
        <v>3.89</v>
      </c>
      <c r="O2198" s="32" t="n"/>
    </row>
    <row r="2199">
      <c r="A2199" s="31" t="n">
        <v>37895</v>
      </c>
      <c r="B2199" s="32" t="n">
        <v>1151.9</v>
      </c>
      <c r="C2199" s="19">
        <f>IF(OR(B2199="",B2198=""),"",LN(B2199/B2198))</f>
        <v/>
      </c>
      <c r="D2199" s="16">
        <f>STDEV(C2180:C2199)*SQRT(252)</f>
        <v/>
      </c>
      <c r="E2199" s="32" t="n">
        <v>110.61</v>
      </c>
      <c r="F2199" s="19">
        <f>IF(OR(E2199="",E2198=""),"",LN(E2199/E2198))</f>
        <v/>
      </c>
      <c r="G2199" s="33" t="n">
        <v>8.277100000000001</v>
      </c>
      <c r="H2199" s="19">
        <f>IF(OR(G2199="",G2198=""),"",LN(G2199/G2198))</f>
        <v/>
      </c>
      <c r="I2199" s="32" t="n"/>
      <c r="J2199" s="32" t="n">
        <v>21.07</v>
      </c>
      <c r="K2199" s="32" t="n">
        <v>3.96</v>
      </c>
      <c r="L2199" s="32" t="n"/>
      <c r="M2199" s="32" t="n">
        <v>1150.3</v>
      </c>
      <c r="N2199" s="32" t="n">
        <v>3.88</v>
      </c>
      <c r="O2199" s="32" t="n"/>
    </row>
    <row r="2200">
      <c r="A2200" s="31" t="n">
        <v>37896</v>
      </c>
      <c r="B2200" s="32" t="n">
        <v>1150</v>
      </c>
      <c r="C2200" s="19">
        <f>IF(OR(B2200="",B2199=""),"",LN(B2200/B2199))</f>
        <v/>
      </c>
      <c r="D2200" s="16">
        <f>STDEV(C2181:C2200)*SQRT(252)</f>
        <v/>
      </c>
      <c r="E2200" s="32" t="n">
        <v>110.59</v>
      </c>
      <c r="F2200" s="19">
        <f>IF(OR(E2200="",E2199=""),"",LN(E2200/E2199))</f>
        <v/>
      </c>
      <c r="G2200" s="33" t="n">
        <v>8.277100000000001</v>
      </c>
      <c r="H2200" s="19">
        <f>IF(OR(G2200="",G2199=""),"",LN(G2200/G2199))</f>
        <v/>
      </c>
      <c r="I2200" s="32" t="n"/>
      <c r="J2200" s="32" t="n">
        <v>20.8</v>
      </c>
      <c r="K2200" s="32" t="n">
        <v>4.03</v>
      </c>
      <c r="L2200" s="32" t="n"/>
      <c r="M2200" s="32" t="n">
        <v>1152.3</v>
      </c>
      <c r="N2200" s="32" t="n">
        <v>3.88</v>
      </c>
      <c r="O2200" s="32" t="n"/>
    </row>
    <row r="2201">
      <c r="A2201" s="31" t="n">
        <v>37897</v>
      </c>
      <c r="B2201" s="32" t="n">
        <v>1148</v>
      </c>
      <c r="C2201" s="19">
        <f>IF(OR(B2201="",B2200=""),"",LN(B2201/B2200))</f>
        <v/>
      </c>
      <c r="D2201" s="16">
        <f>STDEV(C2182:C2201)*SQRT(252)</f>
        <v/>
      </c>
      <c r="E2201" s="32" t="n">
        <v>110.9</v>
      </c>
      <c r="F2201" s="19">
        <f>IF(OR(E2201="",E2200=""),"",LN(E2201/E2200))</f>
        <v/>
      </c>
      <c r="G2201" s="33" t="n">
        <v>8.276999999999999</v>
      </c>
      <c r="H2201" s="19">
        <f>IF(OR(G2201="",G2200=""),"",LN(G2201/G2200))</f>
        <v/>
      </c>
      <c r="I2201" s="32" t="n"/>
      <c r="J2201" s="32" t="n">
        <v>19.5</v>
      </c>
      <c r="K2201" s="32" t="n">
        <v>4.21</v>
      </c>
      <c r="L2201" s="32" t="n"/>
      <c r="M2201" s="32" t="n"/>
      <c r="N2201" s="32" t="n"/>
      <c r="O2201" s="32" t="n"/>
    </row>
    <row r="2202">
      <c r="A2202" s="31" t="n">
        <v>37900</v>
      </c>
      <c r="B2202" s="32" t="n">
        <v>1151.5</v>
      </c>
      <c r="C2202" s="19">
        <f>IF(OR(B2202="",B2201=""),"",LN(B2202/B2201))</f>
        <v/>
      </c>
      <c r="D2202" s="16">
        <f>STDEV(C2183:C2202)*SQRT(252)</f>
        <v/>
      </c>
      <c r="E2202" s="32" t="n">
        <v>110.81</v>
      </c>
      <c r="F2202" s="19">
        <f>IF(OR(E2202="",E2201=""),"",LN(E2202/E2201))</f>
        <v/>
      </c>
      <c r="G2202" s="33" t="n">
        <v>8.276999999999999</v>
      </c>
      <c r="H2202" s="19">
        <f>IF(OR(G2202="",G2201=""),"",LN(G2202/G2201))</f>
        <v/>
      </c>
      <c r="I2202" s="32" t="n"/>
      <c r="J2202" s="32" t="n">
        <v>19.51</v>
      </c>
      <c r="K2202" s="32" t="n">
        <v>4.17</v>
      </c>
      <c r="L2202" s="32" t="n"/>
      <c r="M2202" s="32" t="n">
        <v>1150.5</v>
      </c>
      <c r="N2202" s="32" t="n">
        <v>3.88</v>
      </c>
      <c r="O2202" s="32" t="n"/>
    </row>
    <row r="2203">
      <c r="A2203" s="31" t="n">
        <v>37901</v>
      </c>
      <c r="B2203" s="32" t="n">
        <v>1149</v>
      </c>
      <c r="C2203" s="19">
        <f>IF(OR(B2203="",B2202=""),"",LN(B2203/B2202))</f>
        <v/>
      </c>
      <c r="D2203" s="16">
        <f>STDEV(C2184:C2203)*SQRT(252)</f>
        <v/>
      </c>
      <c r="E2203" s="32" t="n">
        <v>109.81</v>
      </c>
      <c r="F2203" s="19">
        <f>IF(OR(E2203="",E2202=""),"",LN(E2203/E2202))</f>
        <v/>
      </c>
      <c r="G2203" s="33" t="n">
        <v>8.276999999999999</v>
      </c>
      <c r="H2203" s="19">
        <f>IF(OR(G2203="",G2202=""),"",LN(G2203/G2202))</f>
        <v/>
      </c>
      <c r="I2203" s="32" t="n"/>
      <c r="J2203" s="32" t="n">
        <v>19.41</v>
      </c>
      <c r="K2203" s="32" t="n">
        <v>4.27</v>
      </c>
      <c r="L2203" s="32" t="n"/>
      <c r="M2203" s="32" t="n">
        <v>1151.9</v>
      </c>
      <c r="N2203" s="32" t="n">
        <v>3.88</v>
      </c>
      <c r="O2203" s="32" t="n"/>
    </row>
    <row r="2204">
      <c r="A2204" s="31" t="n">
        <v>37902</v>
      </c>
      <c r="B2204" s="32" t="n">
        <v>1150</v>
      </c>
      <c r="C2204" s="19">
        <f>IF(OR(B2204="",B2203=""),"",LN(B2204/B2203))</f>
        <v/>
      </c>
      <c r="D2204" s="16">
        <f>STDEV(C2185:C2204)*SQRT(252)</f>
        <v/>
      </c>
      <c r="E2204" s="32" t="n">
        <v>109.55</v>
      </c>
      <c r="F2204" s="19">
        <f>IF(OR(E2204="",E2203=""),"",LN(E2204/E2203))</f>
        <v/>
      </c>
      <c r="G2204" s="33" t="n">
        <v>8.276999999999999</v>
      </c>
      <c r="H2204" s="19">
        <f>IF(OR(G2204="",G2203=""),"",LN(G2204/G2203))</f>
        <v/>
      </c>
      <c r="I2204" s="32" t="n"/>
      <c r="J2204" s="32" t="n">
        <v>19.18</v>
      </c>
      <c r="K2204" s="32" t="n">
        <v>4.27</v>
      </c>
      <c r="L2204" s="32" t="n"/>
      <c r="M2204" s="32" t="n">
        <v>1151.4</v>
      </c>
      <c r="N2204" s="32" t="n">
        <v>3.88</v>
      </c>
      <c r="O2204" s="32" t="n"/>
    </row>
    <row r="2205">
      <c r="A2205" s="31" t="n">
        <v>37903</v>
      </c>
      <c r="B2205" s="32" t="n">
        <v>1148.7</v>
      </c>
      <c r="C2205" s="19">
        <f>IF(OR(B2205="",B2204=""),"",LN(B2205/B2204))</f>
        <v/>
      </c>
      <c r="D2205" s="16">
        <f>STDEV(C2186:C2205)*SQRT(252)</f>
        <v/>
      </c>
      <c r="E2205" s="32" t="n">
        <v>109.34</v>
      </c>
      <c r="F2205" s="19">
        <f>IF(OR(E2205="",E2204=""),"",LN(E2205/E2204))</f>
        <v/>
      </c>
      <c r="G2205" s="33" t="n">
        <v>8.276999999999999</v>
      </c>
      <c r="H2205" s="19">
        <f>IF(OR(G2205="",G2204=""),"",LN(G2205/G2204))</f>
        <v/>
      </c>
      <c r="I2205" s="32" t="n"/>
      <c r="J2205" s="32" t="n">
        <v>18.82</v>
      </c>
      <c r="K2205" s="32" t="n">
        <v>4.32</v>
      </c>
      <c r="L2205" s="32" t="n"/>
      <c r="M2205" s="32" t="n">
        <v>1148.9</v>
      </c>
      <c r="N2205" s="32" t="n">
        <v>3.88</v>
      </c>
      <c r="O2205" s="32" t="n"/>
    </row>
    <row r="2206">
      <c r="A2206" s="31" t="n">
        <v>37904</v>
      </c>
      <c r="B2206" s="32" t="n">
        <v>1146</v>
      </c>
      <c r="C2206" s="19">
        <f>IF(OR(B2206="",B2205=""),"",LN(B2206/B2205))</f>
        <v/>
      </c>
      <c r="D2206" s="16">
        <f>STDEV(C2187:C2206)*SQRT(252)</f>
        <v/>
      </c>
      <c r="E2206" s="32" t="n">
        <v>108.57</v>
      </c>
      <c r="F2206" s="19">
        <f>IF(OR(E2206="",E2205=""),"",LN(E2206/E2205))</f>
        <v/>
      </c>
      <c r="G2206" s="33" t="n">
        <v>8.276999999999999</v>
      </c>
      <c r="H2206" s="19">
        <f>IF(OR(G2206="",G2205=""),"",LN(G2206/G2205))</f>
        <v/>
      </c>
      <c r="I2206" s="32" t="n"/>
      <c r="J2206" s="32" t="n">
        <v>18.45</v>
      </c>
      <c r="K2206" s="32" t="n">
        <v>4.29</v>
      </c>
      <c r="L2206" s="32" t="n"/>
      <c r="M2206" s="32" t="n">
        <v>1149.5</v>
      </c>
      <c r="N2206" s="32" t="n">
        <v>3.88</v>
      </c>
      <c r="O2206" s="32" t="n"/>
    </row>
    <row r="2207">
      <c r="A2207" s="31" t="n">
        <v>37908</v>
      </c>
      <c r="B2207" s="32" t="n">
        <v>1175</v>
      </c>
      <c r="C2207" s="19">
        <f>IF(OR(B2207="",B2206=""),"",LN(B2207/B2206))</f>
        <v/>
      </c>
      <c r="D2207" s="16">
        <f>STDEV(C2188:C2207)*SQRT(252)</f>
        <v/>
      </c>
      <c r="E2207" s="32" t="n">
        <v>109.29</v>
      </c>
      <c r="F2207" s="19">
        <f>IF(OR(E2207="",E2206=""),"",LN(E2207/E2206))</f>
        <v/>
      </c>
      <c r="G2207" s="33" t="n">
        <v>8.2767</v>
      </c>
      <c r="H2207" s="19">
        <f>IF(OR(G2207="",G2206=""),"",LN(G2207/G2206))</f>
        <v/>
      </c>
      <c r="I2207" s="32" t="n"/>
      <c r="J2207" s="32" t="n">
        <v>17.37</v>
      </c>
      <c r="K2207" s="32" t="n">
        <v>4.37</v>
      </c>
      <c r="L2207" s="32" t="n"/>
      <c r="M2207" s="32" t="n">
        <v>1146.6</v>
      </c>
      <c r="N2207" s="32" t="n">
        <v>3.88</v>
      </c>
      <c r="O2207" s="32" t="n"/>
    </row>
    <row r="2208">
      <c r="A2208" s="31" t="n">
        <v>37909</v>
      </c>
      <c r="B2208" s="32" t="n">
        <v>1170.5</v>
      </c>
      <c r="C2208" s="19">
        <f>IF(OR(B2208="",B2207=""),"",LN(B2208/B2207))</f>
        <v/>
      </c>
      <c r="D2208" s="16">
        <f>STDEV(C2189:C2208)*SQRT(252)</f>
        <v/>
      </c>
      <c r="E2208" s="32" t="n">
        <v>109.56</v>
      </c>
      <c r="F2208" s="19">
        <f>IF(OR(E2208="",E2207=""),"",LN(E2208/E2207))</f>
        <v/>
      </c>
      <c r="G2208" s="33" t="n">
        <v>8.2767</v>
      </c>
      <c r="H2208" s="19">
        <f>IF(OR(G2208="",G2207=""),"",LN(G2208/G2207))</f>
        <v/>
      </c>
      <c r="I2208" s="32" t="n"/>
      <c r="J2208" s="32" t="n">
        <v>17.69</v>
      </c>
      <c r="K2208" s="32" t="n">
        <v>4.43</v>
      </c>
      <c r="L2208" s="32" t="n"/>
      <c r="M2208" s="32" t="n">
        <v>1158.5</v>
      </c>
      <c r="N2208" s="32" t="n">
        <v>3.91</v>
      </c>
      <c r="O2208" s="32" t="n"/>
    </row>
    <row r="2209">
      <c r="A2209" s="31" t="n">
        <v>37910</v>
      </c>
      <c r="B2209" s="32" t="n">
        <v>1174.9</v>
      </c>
      <c r="C2209" s="19">
        <f>IF(OR(B2209="",B2208=""),"",LN(B2209/B2208))</f>
        <v/>
      </c>
      <c r="D2209" s="16">
        <f>STDEV(C2190:C2209)*SQRT(252)</f>
        <v/>
      </c>
      <c r="E2209" s="32" t="n">
        <v>109.36</v>
      </c>
      <c r="F2209" s="19">
        <f>IF(OR(E2209="",E2208=""),"",LN(E2209/E2208))</f>
        <v/>
      </c>
      <c r="G2209" s="33" t="n">
        <v>8.2776</v>
      </c>
      <c r="H2209" s="19">
        <f>IF(OR(G2209="",G2208=""),"",LN(G2209/G2208))</f>
        <v/>
      </c>
      <c r="I2209" s="32" t="n"/>
      <c r="J2209" s="32" t="n">
        <v>17.19</v>
      </c>
      <c r="K2209" s="32" t="n">
        <v>4.47</v>
      </c>
      <c r="L2209" s="32" t="n"/>
      <c r="M2209" s="32" t="n">
        <v>1169.5</v>
      </c>
      <c r="N2209" s="32" t="n">
        <v>3.92</v>
      </c>
      <c r="O2209" s="32" t="n"/>
    </row>
    <row r="2210">
      <c r="A2210" s="31" t="n">
        <v>37911</v>
      </c>
      <c r="B2210" s="32" t="n">
        <v>1179</v>
      </c>
      <c r="C2210" s="19">
        <f>IF(OR(B2210="",B2209=""),"",LN(B2210/B2209))</f>
        <v/>
      </c>
      <c r="D2210" s="16">
        <f>STDEV(C2191:C2210)*SQRT(252)</f>
        <v/>
      </c>
      <c r="E2210" s="32" t="n">
        <v>109.57</v>
      </c>
      <c r="F2210" s="19">
        <f>IF(OR(E2210="",E2209=""),"",LN(E2210/E2209))</f>
        <v/>
      </c>
      <c r="G2210" s="33" t="n">
        <v>8.2766</v>
      </c>
      <c r="H2210" s="19">
        <f>IF(OR(G2210="",G2209=""),"",LN(G2210/G2209))</f>
        <v/>
      </c>
      <c r="I2210" s="32" t="n"/>
      <c r="J2210" s="32" t="n">
        <v>17.62</v>
      </c>
      <c r="K2210" s="32" t="n">
        <v>4.41</v>
      </c>
      <c r="L2210" s="32" t="n"/>
      <c r="M2210" s="32" t="n">
        <v>1177.6</v>
      </c>
      <c r="N2210" s="32" t="n">
        <v>3.93</v>
      </c>
      <c r="O2210" s="32" t="n"/>
    </row>
    <row r="2211">
      <c r="A2211" s="31" t="n">
        <v>37914</v>
      </c>
      <c r="B2211" s="32" t="n">
        <v>1182</v>
      </c>
      <c r="C2211" s="19">
        <f>IF(OR(B2211="",B2210=""),"",LN(B2211/B2210))</f>
        <v/>
      </c>
      <c r="D2211" s="16">
        <f>STDEV(C2192:C2211)*SQRT(252)</f>
        <v/>
      </c>
      <c r="E2211" s="32" t="n">
        <v>110.22</v>
      </c>
      <c r="F2211" s="19">
        <f>IF(OR(E2211="",E2210=""),"",LN(E2211/E2210))</f>
        <v/>
      </c>
      <c r="G2211" s="33" t="n">
        <v>8.2766</v>
      </c>
      <c r="H2211" s="19">
        <f>IF(OR(G2211="",G2210=""),"",LN(G2211/G2210))</f>
        <v/>
      </c>
      <c r="I2211" s="32" t="n"/>
      <c r="J2211" s="32" t="n">
        <v>17.04</v>
      </c>
      <c r="K2211" s="32" t="n">
        <v>4.41</v>
      </c>
      <c r="L2211" s="32" t="n"/>
      <c r="M2211" s="32" t="n">
        <v>1174.5</v>
      </c>
      <c r="N2211" s="32" t="n">
        <v>3.94</v>
      </c>
      <c r="O2211" s="32" t="n"/>
    </row>
    <row r="2212">
      <c r="A2212" s="31" t="n">
        <v>37915</v>
      </c>
      <c r="B2212" s="32" t="n">
        <v>1182</v>
      </c>
      <c r="C2212" s="19">
        <f>IF(OR(B2212="",B2211=""),"",LN(B2212/B2211))</f>
        <v/>
      </c>
      <c r="D2212" s="16">
        <f>STDEV(C2193:C2212)*SQRT(252)</f>
        <v/>
      </c>
      <c r="E2212" s="32" t="n">
        <v>109.69</v>
      </c>
      <c r="F2212" s="19">
        <f>IF(OR(E2212="",E2211=""),"",LN(E2212/E2211))</f>
        <v/>
      </c>
      <c r="G2212" s="33" t="n">
        <v>8.2765</v>
      </c>
      <c r="H2212" s="19">
        <f>IF(OR(G2212="",G2211=""),"",LN(G2212/G2211))</f>
        <v/>
      </c>
      <c r="I2212" s="32" t="n"/>
      <c r="J2212" s="32" t="n">
        <v>16.55</v>
      </c>
      <c r="K2212" s="32" t="n">
        <v>4.38</v>
      </c>
      <c r="L2212" s="32" t="n"/>
      <c r="M2212" s="32" t="n">
        <v>1174.4</v>
      </c>
      <c r="N2212" s="32" t="n">
        <v>3.94</v>
      </c>
      <c r="O2212" s="32" t="n"/>
    </row>
    <row r="2213">
      <c r="A2213" s="31" t="n">
        <v>37916</v>
      </c>
      <c r="B2213" s="32" t="n">
        <v>1182</v>
      </c>
      <c r="C2213" s="19">
        <f>IF(OR(B2213="",B2212=""),"",LN(B2213/B2212))</f>
        <v/>
      </c>
      <c r="D2213" s="16">
        <f>STDEV(C2194:C2213)*SQRT(252)</f>
        <v/>
      </c>
      <c r="E2213" s="32" t="n">
        <v>108.95</v>
      </c>
      <c r="F2213" s="19">
        <f>IF(OR(E2213="",E2212=""),"",LN(E2213/E2212))</f>
        <v/>
      </c>
      <c r="G2213" s="33" t="n">
        <v>8.2766</v>
      </c>
      <c r="H2213" s="19">
        <f>IF(OR(G2213="",G2212=""),"",LN(G2213/G2212))</f>
        <v/>
      </c>
      <c r="I2213" s="32" t="n"/>
      <c r="J2213" s="32" t="n">
        <v>17.67</v>
      </c>
      <c r="K2213" s="32" t="n">
        <v>4.29</v>
      </c>
      <c r="L2213" s="32" t="n"/>
      <c r="M2213" s="32" t="n">
        <v>1180</v>
      </c>
      <c r="N2213" s="32" t="n">
        <v>3.94</v>
      </c>
      <c r="O2213" s="32" t="n"/>
    </row>
    <row r="2214">
      <c r="A2214" s="31" t="n">
        <v>37917</v>
      </c>
      <c r="B2214" s="32" t="n">
        <v>1190</v>
      </c>
      <c r="C2214" s="19">
        <f>IF(OR(B2214="",B2213=""),"",LN(B2214/B2213))</f>
        <v/>
      </c>
      <c r="D2214" s="16">
        <f>STDEV(C2195:C2214)*SQRT(252)</f>
        <v/>
      </c>
      <c r="E2214" s="32" t="n">
        <v>109.59</v>
      </c>
      <c r="F2214" s="19">
        <f>IF(OR(E2214="",E2213=""),"",LN(E2214/E2213))</f>
        <v/>
      </c>
      <c r="G2214" s="33" t="n">
        <v>8.2766</v>
      </c>
      <c r="H2214" s="19">
        <f>IF(OR(G2214="",G2213=""),"",LN(G2214/G2213))</f>
        <v/>
      </c>
      <c r="I2214" s="32" t="n"/>
      <c r="J2214" s="32" t="n">
        <v>17.68</v>
      </c>
      <c r="K2214" s="32" t="n">
        <v>4.34</v>
      </c>
      <c r="L2214" s="32" t="n"/>
      <c r="M2214" s="32" t="n">
        <v>1181.9</v>
      </c>
      <c r="N2214" s="32" t="n">
        <v>3.94</v>
      </c>
      <c r="O2214" s="32" t="n"/>
    </row>
    <row r="2215">
      <c r="A2215" s="31" t="n">
        <v>37918</v>
      </c>
      <c r="B2215" s="32" t="n">
        <v>1186</v>
      </c>
      <c r="C2215" s="19">
        <f>IF(OR(B2215="",B2214=""),"",LN(B2215/B2214))</f>
        <v/>
      </c>
      <c r="D2215" s="16">
        <f>STDEV(C2196:C2215)*SQRT(252)</f>
        <v/>
      </c>
      <c r="E2215" s="32" t="n">
        <v>109.23</v>
      </c>
      <c r="F2215" s="19">
        <f>IF(OR(E2215="",E2214=""),"",LN(E2215/E2214))</f>
        <v/>
      </c>
      <c r="G2215" s="33" t="n">
        <v>8.2768</v>
      </c>
      <c r="H2215" s="19">
        <f>IF(OR(G2215="",G2214=""),"",LN(G2215/G2214))</f>
        <v/>
      </c>
      <c r="I2215" s="32" t="n"/>
      <c r="J2215" s="32" t="n">
        <v>17.71</v>
      </c>
      <c r="K2215" s="32" t="n">
        <v>4.24</v>
      </c>
      <c r="L2215" s="32" t="n"/>
      <c r="M2215" s="32" t="n">
        <v>1179.4</v>
      </c>
      <c r="N2215" s="32" t="n">
        <v>3.96</v>
      </c>
      <c r="O2215" s="32" t="n"/>
    </row>
    <row r="2216">
      <c r="A2216" s="31" t="n">
        <v>37921</v>
      </c>
      <c r="B2216" s="32" t="n">
        <v>1183</v>
      </c>
      <c r="C2216" s="19">
        <f>IF(OR(B2216="",B2215=""),"",LN(B2216/B2215))</f>
        <v/>
      </c>
      <c r="D2216" s="16">
        <f>STDEV(C2197:C2216)*SQRT(252)</f>
        <v/>
      </c>
      <c r="E2216" s="32" t="n">
        <v>108.38</v>
      </c>
      <c r="F2216" s="19">
        <f>IF(OR(E2216="",E2215=""),"",LN(E2216/E2215))</f>
        <v/>
      </c>
      <c r="G2216" s="33" t="n">
        <v>8.2767</v>
      </c>
      <c r="H2216" s="19">
        <f>IF(OR(G2216="",G2215=""),"",LN(G2216/G2215))</f>
        <v/>
      </c>
      <c r="I2216" s="32" t="n"/>
      <c r="J2216" s="32" t="n">
        <v>18.05</v>
      </c>
      <c r="K2216" s="32" t="n">
        <v>4.3</v>
      </c>
      <c r="L2216" s="32" t="n"/>
      <c r="M2216" s="32" t="n">
        <v>1185.8</v>
      </c>
      <c r="N2216" s="32" t="n">
        <v>3.97</v>
      </c>
      <c r="O2216" s="32" t="n"/>
    </row>
    <row r="2217">
      <c r="A2217" s="31" t="n">
        <v>37922</v>
      </c>
      <c r="B2217" s="32" t="n">
        <v>1186</v>
      </c>
      <c r="C2217" s="19">
        <f>IF(OR(B2217="",B2216=""),"",LN(B2217/B2216))</f>
        <v/>
      </c>
      <c r="D2217" s="16">
        <f>STDEV(C2198:C2217)*SQRT(252)</f>
        <v/>
      </c>
      <c r="E2217" s="32" t="n">
        <v>108.33</v>
      </c>
      <c r="F2217" s="19">
        <f>IF(OR(E2217="",E2216=""),"",LN(E2217/E2216))</f>
        <v/>
      </c>
      <c r="G2217" s="33" t="n">
        <v>8.2766</v>
      </c>
      <c r="H2217" s="19">
        <f>IF(OR(G2217="",G2216=""),"",LN(G2217/G2216))</f>
        <v/>
      </c>
      <c r="I2217" s="32" t="n"/>
      <c r="J2217" s="32" t="n">
        <v>16.82</v>
      </c>
      <c r="K2217" s="32" t="n">
        <v>4.23</v>
      </c>
      <c r="L2217" s="32" t="n"/>
      <c r="M2217" s="32" t="n">
        <v>1184.2</v>
      </c>
      <c r="N2217" s="32" t="n">
        <v>3.99</v>
      </c>
      <c r="O2217" s="32" t="n"/>
    </row>
    <row r="2218">
      <c r="A2218" s="31" t="n">
        <v>37923</v>
      </c>
      <c r="B2218" s="32" t="n">
        <v>1179</v>
      </c>
      <c r="C2218" s="19">
        <f>IF(OR(B2218="",B2217=""),"",LN(B2218/B2217))</f>
        <v/>
      </c>
      <c r="D2218" s="16">
        <f>STDEV(C2199:C2218)*SQRT(252)</f>
        <v/>
      </c>
      <c r="E2218" s="32" t="n">
        <v>108.18</v>
      </c>
      <c r="F2218" s="19">
        <f>IF(OR(E2218="",E2217=""),"",LN(E2218/E2217))</f>
        <v/>
      </c>
      <c r="G2218" s="33" t="n">
        <v>8.2766</v>
      </c>
      <c r="H2218" s="19">
        <f>IF(OR(G2218="",G2217=""),"",LN(G2218/G2217))</f>
        <v/>
      </c>
      <c r="I2218" s="32" t="n"/>
      <c r="J2218" s="32" t="n">
        <v>16.43</v>
      </c>
      <c r="K2218" s="32" t="n">
        <v>4.31</v>
      </c>
      <c r="L2218" s="32" t="n"/>
      <c r="M2218" s="32" t="n">
        <v>1183.4</v>
      </c>
      <c r="N2218" s="32" t="n">
        <v>4.03</v>
      </c>
      <c r="O2218" s="32" t="n"/>
    </row>
    <row r="2219">
      <c r="A2219" s="31" t="n">
        <v>37924</v>
      </c>
      <c r="B2219" s="32" t="n">
        <v>1177</v>
      </c>
      <c r="C2219" s="19">
        <f>IF(OR(B2219="",B2218=""),"",LN(B2219/B2218))</f>
        <v/>
      </c>
      <c r="D2219" s="16">
        <f>STDEV(C2200:C2219)*SQRT(252)</f>
        <v/>
      </c>
      <c r="E2219" s="32" t="n">
        <v>108.27</v>
      </c>
      <c r="F2219" s="19">
        <f>IF(OR(E2219="",E2218=""),"",LN(E2219/E2218))</f>
        <v/>
      </c>
      <c r="G2219" s="33" t="n">
        <v>8.2767</v>
      </c>
      <c r="H2219" s="19">
        <f>IF(OR(G2219="",G2218=""),"",LN(G2219/G2218))</f>
        <v/>
      </c>
      <c r="I2219" s="32" t="n"/>
      <c r="J2219" s="32" t="n">
        <v>16.33</v>
      </c>
      <c r="K2219" s="32" t="n">
        <v>4.36</v>
      </c>
      <c r="L2219" s="32" t="n"/>
      <c r="M2219" s="32" t="n">
        <v>1181.6</v>
      </c>
      <c r="N2219" s="32" t="n">
        <v>4.04</v>
      </c>
      <c r="O2219" s="32" t="n"/>
    </row>
    <row r="2220">
      <c r="A2220" s="31" t="n">
        <v>37925</v>
      </c>
      <c r="B2220" s="32" t="n">
        <v>1184</v>
      </c>
      <c r="C2220" s="19">
        <f>IF(OR(B2220="",B2219=""),"",LN(B2220/B2219))</f>
        <v/>
      </c>
      <c r="D2220" s="16">
        <f>STDEV(C2201:C2220)*SQRT(252)</f>
        <v/>
      </c>
      <c r="E2220" s="32" t="n">
        <v>110.1</v>
      </c>
      <c r="F2220" s="19">
        <f>IF(OR(E2220="",E2219=""),"",LN(E2220/E2219))</f>
        <v/>
      </c>
      <c r="G2220" s="33" t="n">
        <v>8.2766</v>
      </c>
      <c r="H2220" s="19">
        <f>IF(OR(G2220="",G2219=""),"",LN(G2220/G2219))</f>
        <v/>
      </c>
      <c r="I2220" s="32" t="n"/>
      <c r="J2220" s="32" t="n">
        <v>16.1</v>
      </c>
      <c r="K2220" s="32" t="n">
        <v>4.33</v>
      </c>
      <c r="L2220" s="32" t="n"/>
      <c r="M2220" s="32" t="n">
        <v>1177.3</v>
      </c>
      <c r="N2220" s="32" t="n">
        <v>4.05</v>
      </c>
      <c r="O2220" s="32" t="n"/>
    </row>
    <row r="2221">
      <c r="A2221" s="31" t="n">
        <v>37928</v>
      </c>
      <c r="B2221" s="32" t="n">
        <v>1186</v>
      </c>
      <c r="C2221" s="19">
        <f>IF(OR(B2221="",B2220=""),"",LN(B2221/B2220))</f>
        <v/>
      </c>
      <c r="D2221" s="16">
        <f>STDEV(C2202:C2221)*SQRT(252)</f>
        <v/>
      </c>
      <c r="E2221" s="32" t="n">
        <v>111.2</v>
      </c>
      <c r="F2221" s="19">
        <f>IF(OR(E2221="",E2220=""),"",LN(E2221/E2220))</f>
        <v/>
      </c>
      <c r="G2221" s="33" t="n">
        <v>8.2766</v>
      </c>
      <c r="H2221" s="19">
        <f>IF(OR(G2221="",G2220=""),"",LN(G2221/G2220))</f>
        <v/>
      </c>
      <c r="I2221" s="32" t="n"/>
      <c r="J2221" s="32" t="n">
        <v>16.55</v>
      </c>
      <c r="K2221" s="32" t="n">
        <v>4.4</v>
      </c>
      <c r="L2221" s="32" t="n"/>
      <c r="M2221" s="32" t="n">
        <v>1182.4</v>
      </c>
      <c r="N2221" s="32" t="n">
        <v>4.09</v>
      </c>
      <c r="O2221" s="32" t="n"/>
    </row>
    <row r="2222">
      <c r="A2222" s="31" t="n">
        <v>37929</v>
      </c>
      <c r="B2222" s="32" t="n">
        <v>1186</v>
      </c>
      <c r="C2222" s="19">
        <f>IF(OR(B2222="",B2221=""),"",LN(B2222/B2221))</f>
        <v/>
      </c>
      <c r="D2222" s="16">
        <f>STDEV(C2203:C2222)*SQRT(252)</f>
        <v/>
      </c>
      <c r="E2222" s="32" t="n">
        <v>109.6</v>
      </c>
      <c r="F2222" s="19">
        <f>IF(OR(E2222="",E2221=""),"",LN(E2222/E2221))</f>
        <v/>
      </c>
      <c r="G2222" s="33" t="n">
        <v>8.2767</v>
      </c>
      <c r="H2222" s="19">
        <f>IF(OR(G2222="",G2221=""),"",LN(G2222/G2221))</f>
        <v/>
      </c>
      <c r="I2222" s="32" t="n"/>
      <c r="J2222" s="32" t="n">
        <v>16.55</v>
      </c>
      <c r="K2222" s="32" t="n">
        <v>4.33</v>
      </c>
      <c r="L2222" s="32" t="n"/>
      <c r="M2222" s="32" t="n">
        <v>1185.3</v>
      </c>
      <c r="N2222" s="32" t="n">
        <v>4.14</v>
      </c>
      <c r="O2222" s="32" t="n"/>
    </row>
    <row r="2223">
      <c r="A2223" s="31" t="n">
        <v>37930</v>
      </c>
      <c r="B2223" s="32" t="n">
        <v>1187</v>
      </c>
      <c r="C2223" s="19">
        <f>IF(OR(B2223="",B2222=""),"",LN(B2223/B2222))</f>
        <v/>
      </c>
      <c r="D2223" s="16">
        <f>STDEV(C2204:C2223)*SQRT(252)</f>
        <v/>
      </c>
      <c r="E2223" s="32" t="n">
        <v>109.91</v>
      </c>
      <c r="F2223" s="19">
        <f>IF(OR(E2223="",E2222=""),"",LN(E2223/E2222))</f>
        <v/>
      </c>
      <c r="G2223" s="33" t="n">
        <v>8.2767</v>
      </c>
      <c r="H2223" s="19">
        <f>IF(OR(G2223="",G2222=""),"",LN(G2223/G2222))</f>
        <v/>
      </c>
      <c r="I2223" s="32" t="n"/>
      <c r="J2223" s="32" t="n">
        <v>16.86</v>
      </c>
      <c r="K2223" s="32" t="n">
        <v>4.38</v>
      </c>
      <c r="L2223" s="32" t="n"/>
      <c r="M2223" s="32" t="n">
        <v>1185.8</v>
      </c>
      <c r="N2223" s="32" t="n">
        <v>4.15</v>
      </c>
      <c r="O2223" s="32" t="n"/>
    </row>
    <row r="2224">
      <c r="A2224" s="31" t="n">
        <v>37931</v>
      </c>
      <c r="B2224" s="32" t="n">
        <v>1181</v>
      </c>
      <c r="C2224" s="19">
        <f>IF(OR(B2224="",B2223=""),"",LN(B2224/B2223))</f>
        <v/>
      </c>
      <c r="D2224" s="16">
        <f>STDEV(C2205:C2224)*SQRT(252)</f>
        <v/>
      </c>
      <c r="E2224" s="32" t="n">
        <v>110.15</v>
      </c>
      <c r="F2224" s="19">
        <f>IF(OR(E2224="",E2223=""),"",LN(E2224/E2223))</f>
        <v/>
      </c>
      <c r="G2224" s="33" t="n">
        <v>8.276899999999999</v>
      </c>
      <c r="H2224" s="19">
        <f>IF(OR(G2224="",G2223=""),"",LN(G2224/G2223))</f>
        <v/>
      </c>
      <c r="I2224" s="32" t="n"/>
      <c r="J2224" s="32" t="n">
        <v>16.74</v>
      </c>
      <c r="K2224" s="32" t="n">
        <v>4.45</v>
      </c>
      <c r="L2224" s="32" t="n"/>
      <c r="M2224" s="32" t="n">
        <v>1183.1</v>
      </c>
      <c r="N2224" s="32" t="n">
        <v>4.16</v>
      </c>
      <c r="O2224" s="32" t="n"/>
    </row>
    <row r="2225">
      <c r="A2225" s="31" t="n">
        <v>37932</v>
      </c>
      <c r="B2225" s="32" t="n">
        <v>1180</v>
      </c>
      <c r="C2225" s="19">
        <f>IF(OR(B2225="",B2224=""),"",LN(B2225/B2224))</f>
        <v/>
      </c>
      <c r="D2225" s="16">
        <f>STDEV(C2206:C2225)*SQRT(252)</f>
        <v/>
      </c>
      <c r="E2225" s="32" t="n">
        <v>109.29</v>
      </c>
      <c r="F2225" s="19">
        <f>IF(OR(E2225="",E2224=""),"",LN(E2225/E2224))</f>
        <v/>
      </c>
      <c r="G2225" s="33" t="n">
        <v>8.276999999999999</v>
      </c>
      <c r="H2225" s="19">
        <f>IF(OR(G2225="",G2224=""),"",LN(G2225/G2224))</f>
        <v/>
      </c>
      <c r="I2225" s="32" t="n"/>
      <c r="J2225" s="32" t="n">
        <v>16.93</v>
      </c>
      <c r="K2225" s="32" t="n">
        <v>4.48</v>
      </c>
      <c r="L2225" s="32" t="n"/>
      <c r="M2225" s="32" t="n">
        <v>1181.7</v>
      </c>
      <c r="N2225" s="32" t="n">
        <v>4.17</v>
      </c>
      <c r="O2225" s="32" t="n"/>
    </row>
    <row r="2226">
      <c r="A2226" s="31" t="n">
        <v>37935</v>
      </c>
      <c r="B2226" s="32" t="n">
        <v>1175</v>
      </c>
      <c r="C2226" s="19">
        <f>IF(OR(B2226="",B2225=""),"",LN(B2226/B2225))</f>
        <v/>
      </c>
      <c r="D2226" s="16">
        <f>STDEV(C2207:C2226)*SQRT(252)</f>
        <v/>
      </c>
      <c r="E2226" s="32" t="n">
        <v>107.98</v>
      </c>
      <c r="F2226" s="19">
        <f>IF(OR(E2226="",E2225=""),"",LN(E2226/E2225))</f>
        <v/>
      </c>
      <c r="G2226" s="33" t="n">
        <v>8.276999999999999</v>
      </c>
      <c r="H2226" s="19">
        <f>IF(OR(G2226="",G2225=""),"",LN(G2226/G2225))</f>
        <v/>
      </c>
      <c r="I2226" s="32" t="n"/>
      <c r="J2226" s="32" t="n">
        <v>17.62</v>
      </c>
      <c r="K2226" s="32" t="n">
        <v>4.49</v>
      </c>
      <c r="L2226" s="32" t="n"/>
      <c r="M2226" s="32" t="n">
        <v>1180.2</v>
      </c>
      <c r="N2226" s="32" t="n">
        <v>4.2</v>
      </c>
      <c r="O2226" s="32" t="n"/>
    </row>
    <row r="2227">
      <c r="A2227" s="31" t="n">
        <v>37937</v>
      </c>
      <c r="B2227" s="32" t="n">
        <v>1173</v>
      </c>
      <c r="C2227" s="19">
        <f>IF(OR(B2227="",B2226=""),"",LN(B2227/B2226))</f>
        <v/>
      </c>
      <c r="D2227" s="16">
        <f>STDEV(C2208:C2227)*SQRT(252)</f>
        <v/>
      </c>
      <c r="E2227" s="32" t="n">
        <v>108.55</v>
      </c>
      <c r="F2227" s="19">
        <f>IF(OR(E2227="",E2226=""),"",LN(E2227/E2226))</f>
        <v/>
      </c>
      <c r="G2227" s="33" t="n">
        <v>8.276999999999999</v>
      </c>
      <c r="H2227" s="19">
        <f>IF(OR(G2227="",G2226=""),"",LN(G2227/G2226))</f>
        <v/>
      </c>
      <c r="I2227" s="32" t="n"/>
      <c r="J2227" s="32" t="n">
        <v>16.75</v>
      </c>
      <c r="K2227" s="32" t="n">
        <v>4.44</v>
      </c>
      <c r="L2227" s="32" t="n"/>
      <c r="M2227" s="32" t="n">
        <v>1175.1</v>
      </c>
      <c r="N2227" s="32" t="n">
        <v>4.24</v>
      </c>
      <c r="O2227" s="32" t="n"/>
    </row>
    <row r="2228">
      <c r="A2228" s="31" t="n">
        <v>37938</v>
      </c>
      <c r="B2228" s="32" t="n">
        <v>1171</v>
      </c>
      <c r="C2228" s="19">
        <f>IF(OR(B2228="",B2227=""),"",LN(B2228/B2227))</f>
        <v/>
      </c>
      <c r="D2228" s="16">
        <f>STDEV(C2209:C2228)*SQRT(252)</f>
        <v/>
      </c>
      <c r="E2228" s="32" t="n">
        <v>108.33</v>
      </c>
      <c r="F2228" s="19">
        <f>IF(OR(E2228="",E2227=""),"",LN(E2228/E2227))</f>
        <v/>
      </c>
      <c r="G2228" s="33" t="n">
        <v>8.276999999999999</v>
      </c>
      <c r="H2228" s="19">
        <f>IF(OR(G2228="",G2227=""),"",LN(G2228/G2227))</f>
        <v/>
      </c>
      <c r="I2228" s="32" t="n"/>
      <c r="J2228" s="32" t="n">
        <v>16.47</v>
      </c>
      <c r="K2228" s="32" t="n">
        <v>4.3</v>
      </c>
      <c r="L2228" s="32" t="n"/>
      <c r="M2228" s="32" t="n">
        <v>1174.4</v>
      </c>
      <c r="N2228" s="32" t="n">
        <v>4.25</v>
      </c>
      <c r="O2228" s="32" t="n"/>
    </row>
    <row r="2229">
      <c r="A2229" s="31" t="n">
        <v>37939</v>
      </c>
      <c r="B2229" s="32" t="n">
        <v>1171.3</v>
      </c>
      <c r="C2229" s="19">
        <f>IF(OR(B2229="",B2228=""),"",LN(B2229/B2228))</f>
        <v/>
      </c>
      <c r="D2229" s="16">
        <f>STDEV(C2210:C2229)*SQRT(252)</f>
        <v/>
      </c>
      <c r="E2229" s="32" t="n">
        <v>108.43</v>
      </c>
      <c r="F2229" s="19">
        <f>IF(OR(E2229="",E2228=""),"",LN(E2229/E2228))</f>
        <v/>
      </c>
      <c r="G2229" s="33" t="n">
        <v>8.276999999999999</v>
      </c>
      <c r="H2229" s="19">
        <f>IF(OR(G2229="",G2228=""),"",LN(G2229/G2228))</f>
        <v/>
      </c>
      <c r="I2229" s="32" t="n"/>
      <c r="J2229" s="32" t="n">
        <v>16.94</v>
      </c>
      <c r="K2229" s="32" t="n">
        <v>4.22</v>
      </c>
      <c r="L2229" s="32" t="n"/>
      <c r="M2229" s="32" t="n">
        <v>1173.2</v>
      </c>
      <c r="N2229" s="32" t="n">
        <v>4.25</v>
      </c>
      <c r="O2229" s="32" t="n"/>
    </row>
    <row r="2230">
      <c r="A2230" s="31" t="n">
        <v>37942</v>
      </c>
      <c r="B2230" s="32" t="n">
        <v>1183</v>
      </c>
      <c r="C2230" s="19">
        <f>IF(OR(B2230="",B2229=""),"",LN(B2230/B2229))</f>
        <v/>
      </c>
      <c r="D2230" s="16">
        <f>STDEV(C2211:C2230)*SQRT(252)</f>
        <v/>
      </c>
      <c r="E2230" s="32" t="n">
        <v>108.98</v>
      </c>
      <c r="F2230" s="19">
        <f>IF(OR(E2230="",E2229=""),"",LN(E2230/E2229))</f>
        <v/>
      </c>
      <c r="G2230" s="33" t="n">
        <v>8.276899999999999</v>
      </c>
      <c r="H2230" s="19">
        <f>IF(OR(G2230="",G2229=""),"",LN(G2230/G2229))</f>
        <v/>
      </c>
      <c r="I2230" s="32" t="n"/>
      <c r="J2230" s="32" t="n">
        <v>18.6</v>
      </c>
      <c r="K2230" s="32" t="n">
        <v>4.18</v>
      </c>
      <c r="L2230" s="32" t="n"/>
      <c r="M2230" s="32" t="n">
        <v>1171.2</v>
      </c>
      <c r="N2230" s="32" t="n">
        <v>4.25</v>
      </c>
      <c r="O2230" s="32" t="n"/>
    </row>
    <row r="2231">
      <c r="A2231" s="31" t="n">
        <v>37943</v>
      </c>
      <c r="B2231" s="32" t="n">
        <v>1181</v>
      </c>
      <c r="C2231" s="19">
        <f>IF(OR(B2231="",B2230=""),"",LN(B2231/B2230))</f>
        <v/>
      </c>
      <c r="D2231" s="16">
        <f>STDEV(C2212:C2231)*SQRT(252)</f>
        <v/>
      </c>
      <c r="E2231" s="32" t="n">
        <v>108.11</v>
      </c>
      <c r="F2231" s="19">
        <f>IF(OR(E2231="",E2230=""),"",LN(E2231/E2230))</f>
        <v/>
      </c>
      <c r="G2231" s="33" t="n">
        <v>8.2767</v>
      </c>
      <c r="H2231" s="19">
        <f>IF(OR(G2231="",G2230=""),"",LN(G2231/G2230))</f>
        <v/>
      </c>
      <c r="I2231" s="32" t="n"/>
      <c r="J2231" s="32" t="n">
        <v>19.11</v>
      </c>
      <c r="K2231" s="32" t="n">
        <v>4.17</v>
      </c>
      <c r="L2231" s="32" t="n"/>
      <c r="M2231" s="32" t="n">
        <v>1178.3</v>
      </c>
      <c r="N2231" s="32" t="n">
        <v>4.27</v>
      </c>
      <c r="O2231" s="32" t="n"/>
    </row>
    <row r="2232">
      <c r="A2232" s="31" t="n">
        <v>37944</v>
      </c>
      <c r="B2232" s="32" t="n">
        <v>1178</v>
      </c>
      <c r="C2232" s="19">
        <f>IF(OR(B2232="",B2231=""),"",LN(B2232/B2231))</f>
        <v/>
      </c>
      <c r="D2232" s="16">
        <f>STDEV(C2213:C2232)*SQRT(252)</f>
        <v/>
      </c>
      <c r="E2232" s="32" t="n">
        <v>109.06</v>
      </c>
      <c r="F2232" s="19">
        <f>IF(OR(E2232="",E2231=""),"",LN(E2232/E2231))</f>
        <v/>
      </c>
      <c r="G2232" s="33" t="n">
        <v>8.2767</v>
      </c>
      <c r="H2232" s="19">
        <f>IF(OR(G2232="",G2231=""),"",LN(G2232/G2231))</f>
        <v/>
      </c>
      <c r="I2232" s="32" t="n"/>
      <c r="J2232" s="32" t="n">
        <v>18.8</v>
      </c>
      <c r="K2232" s="32" t="n">
        <v>4.24</v>
      </c>
      <c r="L2232" s="32" t="n"/>
      <c r="M2232" s="32" t="n">
        <v>1180.5</v>
      </c>
      <c r="N2232" s="32" t="n">
        <v>4.26</v>
      </c>
      <c r="O2232" s="32" t="n"/>
    </row>
    <row r="2233">
      <c r="A2233" s="31" t="n">
        <v>37945</v>
      </c>
      <c r="B2233" s="32" t="n">
        <v>1191.9</v>
      </c>
      <c r="C2233" s="19">
        <f>IF(OR(B2233="",B2232=""),"",LN(B2233/B2232))</f>
        <v/>
      </c>
      <c r="D2233" s="16">
        <f>STDEV(C2214:C2233)*SQRT(252)</f>
        <v/>
      </c>
      <c r="E2233" s="32" t="n">
        <v>108.99</v>
      </c>
      <c r="F2233" s="19">
        <f>IF(OR(E2233="",E2232=""),"",LN(E2233/E2232))</f>
        <v/>
      </c>
      <c r="G2233" s="33" t="n">
        <v>8.276899999999999</v>
      </c>
      <c r="H2233" s="19">
        <f>IF(OR(G2233="",G2232=""),"",LN(G2233/G2232))</f>
        <v/>
      </c>
      <c r="I2233" s="32" t="n"/>
      <c r="J2233" s="32" t="n">
        <v>19.48</v>
      </c>
      <c r="K2233" s="32" t="n">
        <v>4.16</v>
      </c>
      <c r="L2233" s="32" t="n"/>
      <c r="M2233" s="32" t="n">
        <v>1177.4</v>
      </c>
      <c r="N2233" s="32" t="n">
        <v>4.26</v>
      </c>
      <c r="O2233" s="32" t="n"/>
    </row>
    <row r="2234">
      <c r="A2234" s="31" t="n">
        <v>37946</v>
      </c>
      <c r="B2234" s="32" t="n">
        <v>1195.7</v>
      </c>
      <c r="C2234" s="19">
        <f>IF(OR(B2234="",B2233=""),"",LN(B2234/B2233))</f>
        <v/>
      </c>
      <c r="D2234" s="16">
        <f>STDEV(C2215:C2234)*SQRT(252)</f>
        <v/>
      </c>
      <c r="E2234" s="32" t="n">
        <v>108.87</v>
      </c>
      <c r="F2234" s="19">
        <f>IF(OR(E2234="",E2233=""),"",LN(E2234/E2233))</f>
        <v/>
      </c>
      <c r="G2234" s="33" t="n">
        <v>8.276999999999999</v>
      </c>
      <c r="H2234" s="19">
        <f>IF(OR(G2234="",G2233=""),"",LN(G2234/G2233))</f>
        <v/>
      </c>
      <c r="I2234" s="32" t="n"/>
      <c r="J2234" s="32" t="n">
        <v>18.98</v>
      </c>
      <c r="K2234" s="32" t="n">
        <v>4.15</v>
      </c>
      <c r="L2234" s="32" t="n"/>
      <c r="M2234" s="32" t="n">
        <v>1186.8</v>
      </c>
      <c r="N2234" s="32" t="n">
        <v>4.26</v>
      </c>
      <c r="O2234" s="32" t="n"/>
    </row>
    <row r="2235">
      <c r="A2235" s="31" t="n">
        <v>37949</v>
      </c>
      <c r="B2235" s="32" t="n">
        <v>1207</v>
      </c>
      <c r="C2235" s="19">
        <f>IF(OR(B2235="",B2234=""),"",LN(B2235/B2234))</f>
        <v/>
      </c>
      <c r="D2235" s="16">
        <f>STDEV(C2216:C2235)*SQRT(252)</f>
        <v/>
      </c>
      <c r="E2235" s="32" t="n">
        <v>109.39</v>
      </c>
      <c r="F2235" s="19">
        <f>IF(OR(E2235="",E2234=""),"",LN(E2235/E2234))</f>
        <v/>
      </c>
      <c r="G2235" s="33" t="n">
        <v>8.277100000000001</v>
      </c>
      <c r="H2235" s="19">
        <f>IF(OR(G2235="",G2234=""),"",LN(G2235/G2234))</f>
        <v/>
      </c>
      <c r="I2235" s="32" t="n"/>
      <c r="J2235" s="32" t="n">
        <v>17.44</v>
      </c>
      <c r="K2235" s="32" t="n">
        <v>4.23</v>
      </c>
      <c r="L2235" s="32" t="n"/>
      <c r="M2235" s="32" t="n">
        <v>1195.5</v>
      </c>
      <c r="N2235" s="32" t="n">
        <v>4.27</v>
      </c>
      <c r="O2235" s="32" t="n"/>
    </row>
    <row r="2236">
      <c r="A2236" s="31" t="n">
        <v>37950</v>
      </c>
      <c r="B2236" s="32" t="n">
        <v>1203</v>
      </c>
      <c r="C2236" s="19">
        <f>IF(OR(B2236="",B2235=""),"",LN(B2236/B2235))</f>
        <v/>
      </c>
      <c r="D2236" s="16">
        <f>STDEV(C2217:C2236)*SQRT(252)</f>
        <v/>
      </c>
      <c r="E2236" s="32" t="n">
        <v>109.72</v>
      </c>
      <c r="F2236" s="19">
        <f>IF(OR(E2236="",E2235=""),"",LN(E2236/E2235))</f>
        <v/>
      </c>
      <c r="G2236" s="33" t="n">
        <v>8.276999999999999</v>
      </c>
      <c r="H2236" s="19">
        <f>IF(OR(G2236="",G2235=""),"",LN(G2236/G2235))</f>
        <v/>
      </c>
      <c r="I2236" s="32" t="n"/>
      <c r="J2236" s="32" t="n">
        <v>16.71</v>
      </c>
      <c r="K2236" s="32" t="n">
        <v>4.19</v>
      </c>
      <c r="L2236" s="32" t="n"/>
      <c r="M2236" s="32" t="n">
        <v>1202.3</v>
      </c>
      <c r="N2236" s="32" t="n">
        <v>4.27</v>
      </c>
      <c r="O2236" s="32" t="n"/>
    </row>
    <row r="2237">
      <c r="A2237" s="31" t="n">
        <v>37951</v>
      </c>
      <c r="B2237" s="32" t="n">
        <v>1203</v>
      </c>
      <c r="C2237" s="19">
        <f>IF(OR(B2237="",B2236=""),"",LN(B2237/B2236))</f>
        <v/>
      </c>
      <c r="D2237" s="16">
        <f>STDEV(C2218:C2237)*SQRT(252)</f>
        <v/>
      </c>
      <c r="E2237" s="32" t="n">
        <v>109.11</v>
      </c>
      <c r="F2237" s="19">
        <f>IF(OR(E2237="",E2236=""),"",LN(E2237/E2236))</f>
        <v/>
      </c>
      <c r="G2237" s="33" t="n">
        <v>8.277200000000001</v>
      </c>
      <c r="H2237" s="19">
        <f>IF(OR(G2237="",G2236=""),"",LN(G2237/G2236))</f>
        <v/>
      </c>
      <c r="I2237" s="32" t="n"/>
      <c r="J2237" s="32" t="n">
        <v>16.23</v>
      </c>
      <c r="K2237" s="32" t="n">
        <v>4.25</v>
      </c>
      <c r="L2237" s="32" t="n"/>
      <c r="M2237" s="32" t="n">
        <v>1203.4</v>
      </c>
      <c r="N2237" s="32" t="n">
        <v>4.27</v>
      </c>
      <c r="O2237" s="32" t="n"/>
    </row>
    <row r="2238">
      <c r="A2238" s="31" t="n">
        <v>37953</v>
      </c>
      <c r="B2238" s="32" t="n">
        <v>1202.1</v>
      </c>
      <c r="C2238" s="19">
        <f>IF(OR(B2238="",B2237=""),"",LN(B2238/B2237))</f>
        <v/>
      </c>
      <c r="D2238" s="16">
        <f>STDEV(C2219:C2238)*SQRT(252)</f>
        <v/>
      </c>
      <c r="E2238" s="32" t="n">
        <v>109.53</v>
      </c>
      <c r="F2238" s="19">
        <f>IF(OR(E2238="",E2237=""),"",LN(E2238/E2237))</f>
        <v/>
      </c>
      <c r="G2238" s="33" t="n">
        <v>8.276999999999999</v>
      </c>
      <c r="H2238" s="19">
        <f>IF(OR(G2238="",G2237=""),"",LN(G2238/G2237))</f>
        <v/>
      </c>
      <c r="I2238" s="32" t="n"/>
      <c r="J2238" s="32" t="n">
        <v>16.32</v>
      </c>
      <c r="K2238" s="32" t="n">
        <v>4.34</v>
      </c>
      <c r="L2238" s="32" t="n"/>
      <c r="M2238" s="32" t="n">
        <v>1202.6</v>
      </c>
      <c r="N2238" s="32" t="n">
        <v>4.28</v>
      </c>
      <c r="O2238" s="32" t="n"/>
    </row>
    <row r="2239">
      <c r="A2239" s="31" t="n">
        <v>37956</v>
      </c>
      <c r="B2239" s="32" t="n">
        <v>1200</v>
      </c>
      <c r="C2239" s="19">
        <f>IF(OR(B2239="",B2238=""),"",LN(B2239/B2238))</f>
        <v/>
      </c>
      <c r="D2239" s="16">
        <f>STDEV(C2220:C2239)*SQRT(252)</f>
        <v/>
      </c>
      <c r="E2239" s="32" t="n">
        <v>109.61</v>
      </c>
      <c r="F2239" s="19">
        <f>IF(OR(E2239="",E2238=""),"",LN(E2239/E2238))</f>
        <v/>
      </c>
      <c r="G2239" s="33" t="n">
        <v>8.277200000000001</v>
      </c>
      <c r="H2239" s="19">
        <f>IF(OR(G2239="",G2238=""),"",LN(G2239/G2238))</f>
        <v/>
      </c>
      <c r="I2239" s="32" t="n"/>
      <c r="J2239" s="32" t="n">
        <v>16.77</v>
      </c>
      <c r="K2239" s="32" t="n">
        <v>4.4</v>
      </c>
      <c r="L2239" s="32" t="n"/>
      <c r="M2239" s="32" t="n">
        <v>1203.6</v>
      </c>
      <c r="N2239" s="32" t="n">
        <v>4.31</v>
      </c>
      <c r="O2239" s="32" t="n"/>
    </row>
    <row r="2240">
      <c r="A2240" s="31" t="n">
        <v>37957</v>
      </c>
      <c r="B2240" s="32" t="n">
        <v>1195.5</v>
      </c>
      <c r="C2240" s="19">
        <f>IF(OR(B2240="",B2239=""),"",LN(B2240/B2239))</f>
        <v/>
      </c>
      <c r="D2240" s="16">
        <f>STDEV(C2221:C2240)*SQRT(252)</f>
        <v/>
      </c>
      <c r="E2240" s="32" t="n">
        <v>108.82</v>
      </c>
      <c r="F2240" s="19">
        <f>IF(OR(E2240="",E2239=""),"",LN(E2240/E2239))</f>
        <v/>
      </c>
      <c r="G2240" s="33" t="n">
        <v>8.277200000000001</v>
      </c>
      <c r="H2240" s="19">
        <f>IF(OR(G2240="",G2239=""),"",LN(G2240/G2239))</f>
        <v/>
      </c>
      <c r="I2240" s="32" t="n"/>
      <c r="J2240" s="32" t="n">
        <v>16.27</v>
      </c>
      <c r="K2240" s="32" t="n">
        <v>4.38</v>
      </c>
      <c r="L2240" s="32" t="n"/>
      <c r="M2240" s="32" t="n">
        <v>1203.4</v>
      </c>
      <c r="N2240" s="32" t="n">
        <v>4.31</v>
      </c>
      <c r="O2240" s="32" t="n"/>
    </row>
    <row r="2241">
      <c r="A2241" s="31" t="n">
        <v>37958</v>
      </c>
      <c r="B2241" s="32" t="n">
        <v>1196</v>
      </c>
      <c r="C2241" s="19">
        <f>IF(OR(B2241="",B2240=""),"",LN(B2241/B2240))</f>
        <v/>
      </c>
      <c r="D2241" s="16">
        <f>STDEV(C2222:C2241)*SQRT(252)</f>
        <v/>
      </c>
      <c r="E2241" s="32" t="n">
        <v>108.17</v>
      </c>
      <c r="F2241" s="19">
        <f>IF(OR(E2241="",E2240=""),"",LN(E2241/E2240))</f>
        <v/>
      </c>
      <c r="G2241" s="33" t="n">
        <v>8.277100000000001</v>
      </c>
      <c r="H2241" s="19">
        <f>IF(OR(G2241="",G2240=""),"",LN(G2241/G2240))</f>
        <v/>
      </c>
      <c r="I2241" s="32" t="n"/>
      <c r="J2241" s="32" t="n">
        <v>16.63</v>
      </c>
      <c r="K2241" s="32" t="n">
        <v>4.41</v>
      </c>
      <c r="L2241" s="32" t="n"/>
      <c r="M2241" s="32" t="n">
        <v>1196.9</v>
      </c>
      <c r="N2241" s="32" t="n">
        <v>4.32</v>
      </c>
      <c r="O2241" s="32" t="n"/>
    </row>
    <row r="2242">
      <c r="A2242" s="31" t="n">
        <v>37959</v>
      </c>
      <c r="B2242" s="32" t="n">
        <v>1192</v>
      </c>
      <c r="C2242" s="19">
        <f>IF(OR(B2242="",B2241=""),"",LN(B2242/B2241))</f>
        <v/>
      </c>
      <c r="D2242" s="16">
        <f>STDEV(C2223:C2242)*SQRT(252)</f>
        <v/>
      </c>
      <c r="E2242" s="32" t="n">
        <v>108.19</v>
      </c>
      <c r="F2242" s="19">
        <f>IF(OR(E2242="",E2241=""),"",LN(E2242/E2241))</f>
        <v/>
      </c>
      <c r="G2242" s="33" t="n">
        <v>8.276999999999999</v>
      </c>
      <c r="H2242" s="19">
        <f>IF(OR(G2242="",G2241=""),"",LN(G2242/G2241))</f>
        <v/>
      </c>
      <c r="I2242" s="32" t="n"/>
      <c r="J2242" s="32" t="n">
        <v>16.3</v>
      </c>
      <c r="K2242" s="32" t="n">
        <v>4.38</v>
      </c>
      <c r="L2242" s="32" t="n"/>
      <c r="M2242" s="32" t="n">
        <v>1194.1</v>
      </c>
      <c r="N2242" s="32" t="n">
        <v>4.33</v>
      </c>
      <c r="O2242" s="32" t="n"/>
    </row>
    <row r="2243">
      <c r="A2243" s="31" t="n">
        <v>37960</v>
      </c>
      <c r="B2243" s="32" t="n">
        <v>1191</v>
      </c>
      <c r="C2243" s="19">
        <f>IF(OR(B2243="",B2242=""),"",LN(B2243/B2242))</f>
        <v/>
      </c>
      <c r="D2243" s="16">
        <f>STDEV(C2224:C2243)*SQRT(252)</f>
        <v/>
      </c>
      <c r="E2243" s="32" t="n">
        <v>107.78</v>
      </c>
      <c r="F2243" s="19">
        <f>IF(OR(E2243="",E2242=""),"",LN(E2243/E2242))</f>
        <v/>
      </c>
      <c r="G2243" s="33" t="n">
        <v>8.276899999999999</v>
      </c>
      <c r="H2243" s="19">
        <f>IF(OR(G2243="",G2242=""),"",LN(G2243/G2242))</f>
        <v/>
      </c>
      <c r="I2243" s="32" t="n"/>
      <c r="J2243" s="32" t="n">
        <v>17.09</v>
      </c>
      <c r="K2243" s="32" t="n">
        <v>4.23</v>
      </c>
      <c r="L2243" s="32" t="n"/>
      <c r="M2243" s="32" t="n">
        <v>1192.2</v>
      </c>
      <c r="N2243" s="32" t="n">
        <v>4.33</v>
      </c>
      <c r="O2243" s="32" t="n"/>
    </row>
    <row r="2244">
      <c r="A2244" s="31" t="n">
        <v>37963</v>
      </c>
      <c r="B2244" s="32" t="n">
        <v>1187</v>
      </c>
      <c r="C2244" s="19">
        <f>IF(OR(B2244="",B2243=""),"",LN(B2244/B2243))</f>
        <v/>
      </c>
      <c r="D2244" s="16">
        <f>STDEV(C2225:C2244)*SQRT(252)</f>
        <v/>
      </c>
      <c r="E2244" s="32" t="n">
        <v>107.23</v>
      </c>
      <c r="F2244" s="19">
        <f>IF(OR(E2244="",E2243=""),"",LN(E2244/E2243))</f>
        <v/>
      </c>
      <c r="G2244" s="33" t="n">
        <v>8.277100000000001</v>
      </c>
      <c r="H2244" s="19">
        <f>IF(OR(G2244="",G2243=""),"",LN(G2244/G2243))</f>
        <v/>
      </c>
      <c r="I2244" s="32" t="n"/>
      <c r="J2244" s="32" t="n">
        <v>16.54</v>
      </c>
      <c r="K2244" s="32" t="n">
        <v>4.29</v>
      </c>
      <c r="L2244" s="32" t="n"/>
      <c r="M2244" s="32" t="n">
        <v>1193.4</v>
      </c>
      <c r="N2244" s="32" t="n">
        <v>4.33</v>
      </c>
      <c r="O2244" s="32" t="n"/>
    </row>
    <row r="2245">
      <c r="A2245" s="31" t="n">
        <v>37964</v>
      </c>
      <c r="B2245" s="32" t="n">
        <v>1186</v>
      </c>
      <c r="C2245" s="19">
        <f>IF(OR(B2245="",B2244=""),"",LN(B2245/B2244))</f>
        <v/>
      </c>
      <c r="D2245" s="16">
        <f>STDEV(C2226:C2245)*SQRT(252)</f>
        <v/>
      </c>
      <c r="E2245" s="32" t="n">
        <v>107.3</v>
      </c>
      <c r="F2245" s="19">
        <f>IF(OR(E2245="",E2244=""),"",LN(E2245/E2244))</f>
        <v/>
      </c>
      <c r="G2245" s="33" t="n">
        <v>8.277100000000001</v>
      </c>
      <c r="H2245" s="19">
        <f>IF(OR(G2245="",G2244=""),"",LN(G2245/G2244))</f>
        <v/>
      </c>
      <c r="I2245" s="32" t="n"/>
      <c r="J2245" s="32" t="n">
        <v>17.63</v>
      </c>
      <c r="K2245" s="32" t="n">
        <v>4.32</v>
      </c>
      <c r="L2245" s="32" t="n"/>
      <c r="M2245" s="32" t="n">
        <v>1187.6</v>
      </c>
      <c r="N2245" s="32" t="n">
        <v>4.34</v>
      </c>
      <c r="O2245" s="32" t="n"/>
    </row>
    <row r="2246">
      <c r="A2246" s="31" t="n">
        <v>37965</v>
      </c>
      <c r="B2246" s="32" t="n">
        <v>1186</v>
      </c>
      <c r="C2246" s="19">
        <f>IF(OR(B2246="",B2245=""),"",LN(B2246/B2245))</f>
        <v/>
      </c>
      <c r="D2246" s="16">
        <f>STDEV(C2227:C2246)*SQRT(252)</f>
        <v/>
      </c>
      <c r="E2246" s="32" t="n">
        <v>108.4</v>
      </c>
      <c r="F2246" s="19">
        <f>IF(OR(E2246="",E2245=""),"",LN(E2246/E2245))</f>
        <v/>
      </c>
      <c r="G2246" s="33" t="n">
        <v>8.276999999999999</v>
      </c>
      <c r="H2246" s="19">
        <f>IF(OR(G2246="",G2245=""),"",LN(G2246/G2245))</f>
        <v/>
      </c>
      <c r="I2246" s="32" t="n"/>
      <c r="J2246" s="32" t="n">
        <v>17.87</v>
      </c>
      <c r="K2246" s="32" t="n">
        <v>4.3</v>
      </c>
      <c r="L2246" s="32" t="n"/>
      <c r="M2246" s="32" t="n">
        <v>1188.1</v>
      </c>
      <c r="N2246" s="32" t="n">
        <v>4.35</v>
      </c>
      <c r="O2246" s="32" t="n"/>
    </row>
    <row r="2247">
      <c r="A2247" s="31" t="n">
        <v>37966</v>
      </c>
      <c r="B2247" s="32" t="n">
        <v>1187.8</v>
      </c>
      <c r="C2247" s="19">
        <f>IF(OR(B2247="",B2246=""),"",LN(B2247/B2246))</f>
        <v/>
      </c>
      <c r="D2247" s="16">
        <f>STDEV(C2228:C2247)*SQRT(252)</f>
        <v/>
      </c>
      <c r="E2247" s="32" t="n">
        <v>108.23</v>
      </c>
      <c r="F2247" s="19">
        <f>IF(OR(E2247="",E2246=""),"",LN(E2247/E2246))</f>
        <v/>
      </c>
      <c r="G2247" s="33" t="n">
        <v>8.277100000000001</v>
      </c>
      <c r="H2247" s="19">
        <f>IF(OR(G2247="",G2246=""),"",LN(G2247/G2246))</f>
        <v/>
      </c>
      <c r="I2247" s="32" t="n"/>
      <c r="J2247" s="32" t="n">
        <v>16.73</v>
      </c>
      <c r="K2247" s="32" t="n">
        <v>4.27</v>
      </c>
      <c r="L2247" s="32" t="n"/>
      <c r="M2247" s="32" t="n">
        <v>1184.9</v>
      </c>
      <c r="N2247" s="32" t="n">
        <v>4.35</v>
      </c>
      <c r="O2247" s="32" t="n"/>
    </row>
    <row r="2248">
      <c r="A2248" s="31" t="n">
        <v>37967</v>
      </c>
      <c r="B2248" s="32" t="n">
        <v>1185.1</v>
      </c>
      <c r="C2248" s="19">
        <f>IF(OR(B2248="",B2247=""),"",LN(B2248/B2247))</f>
        <v/>
      </c>
      <c r="D2248" s="16">
        <f>STDEV(C2229:C2248)*SQRT(252)</f>
        <v/>
      </c>
      <c r="E2248" s="32" t="n">
        <v>107.73</v>
      </c>
      <c r="F2248" s="19">
        <f>IF(OR(E2248="",E2247=""),"",LN(E2248/E2247))</f>
        <v/>
      </c>
      <c r="G2248" s="33" t="n">
        <v>8.277100000000001</v>
      </c>
      <c r="H2248" s="19">
        <f>IF(OR(G2248="",G2247=""),"",LN(G2248/G2247))</f>
        <v/>
      </c>
      <c r="I2248" s="32" t="n"/>
      <c r="J2248" s="32" t="n">
        <v>16.41</v>
      </c>
      <c r="K2248" s="32" t="n">
        <v>4.26</v>
      </c>
      <c r="L2248" s="32" t="n"/>
      <c r="M2248" s="32" t="n">
        <v>1188.9</v>
      </c>
      <c r="N2248" s="32" t="n">
        <v>4.35</v>
      </c>
      <c r="O2248" s="32" t="n"/>
    </row>
    <row r="2249">
      <c r="A2249" s="31" t="n">
        <v>37970</v>
      </c>
      <c r="B2249" s="32" t="n">
        <v>1183</v>
      </c>
      <c r="C2249" s="19">
        <f>IF(OR(B2249="",B2248=""),"",LN(B2249/B2248))</f>
        <v/>
      </c>
      <c r="D2249" s="16">
        <f>STDEV(C2230:C2249)*SQRT(252)</f>
        <v/>
      </c>
      <c r="E2249" s="32" t="n">
        <v>107.52</v>
      </c>
      <c r="F2249" s="19">
        <f>IF(OR(E2249="",E2248=""),"",LN(E2249/E2248))</f>
        <v/>
      </c>
      <c r="G2249" s="33" t="n">
        <v>8.277200000000001</v>
      </c>
      <c r="H2249" s="19">
        <f>IF(OR(G2249="",G2248=""),"",LN(G2249/G2248))</f>
        <v/>
      </c>
      <c r="I2249" s="32" t="n"/>
      <c r="J2249" s="32" t="n">
        <v>17.23</v>
      </c>
      <c r="K2249" s="32" t="n">
        <v>4.28</v>
      </c>
      <c r="L2249" s="32" t="n"/>
      <c r="M2249" s="32" t="n">
        <v>1185.2</v>
      </c>
      <c r="N2249" s="32" t="n">
        <v>4.35</v>
      </c>
      <c r="O2249" s="32" t="n"/>
    </row>
    <row r="2250">
      <c r="A2250" s="31" t="n">
        <v>37971</v>
      </c>
      <c r="B2250" s="32" t="n">
        <v>1192</v>
      </c>
      <c r="C2250" s="19">
        <f>IF(OR(B2250="",B2249=""),"",LN(B2250/B2249))</f>
        <v/>
      </c>
      <c r="D2250" s="16">
        <f>STDEV(C2231:C2250)*SQRT(252)</f>
        <v/>
      </c>
      <c r="E2250" s="32" t="n">
        <v>107.6</v>
      </c>
      <c r="F2250" s="19">
        <f>IF(OR(E2250="",E2249=""),"",LN(E2250/E2249))</f>
        <v/>
      </c>
      <c r="G2250" s="33" t="n">
        <v>8.277100000000001</v>
      </c>
      <c r="H2250" s="19">
        <f>IF(OR(G2250="",G2249=""),"",LN(G2250/G2249))</f>
        <v/>
      </c>
      <c r="I2250" s="32" t="n"/>
      <c r="J2250" s="32" t="n">
        <v>15.93</v>
      </c>
      <c r="K2250" s="32" t="n">
        <v>4.24</v>
      </c>
      <c r="L2250" s="32" t="n"/>
      <c r="M2250" s="32" t="n">
        <v>1184.5</v>
      </c>
      <c r="N2250" s="32" t="n">
        <v>4.35</v>
      </c>
      <c r="O2250" s="32" t="n"/>
    </row>
    <row r="2251">
      <c r="A2251" s="31" t="n">
        <v>37972</v>
      </c>
      <c r="B2251" s="32" t="n">
        <v>1188.7</v>
      </c>
      <c r="C2251" s="19">
        <f>IF(OR(B2251="",B2250=""),"",LN(B2251/B2250))</f>
        <v/>
      </c>
      <c r="D2251" s="16">
        <f>STDEV(C2232:C2251)*SQRT(252)</f>
        <v/>
      </c>
      <c r="E2251" s="32" t="n">
        <v>107.42</v>
      </c>
      <c r="F2251" s="19">
        <f>IF(OR(E2251="",E2250=""),"",LN(E2251/E2250))</f>
        <v/>
      </c>
      <c r="G2251" s="33" t="n">
        <v>8.276899999999999</v>
      </c>
      <c r="H2251" s="19">
        <f>IF(OR(G2251="",G2250=""),"",LN(G2251/G2250))</f>
        <v/>
      </c>
      <c r="I2251" s="32" t="n"/>
      <c r="J2251" s="32" t="n">
        <v>15.58</v>
      </c>
      <c r="K2251" s="32" t="n">
        <v>4.19</v>
      </c>
      <c r="L2251" s="32" t="n"/>
      <c r="M2251" s="32" t="n">
        <v>1187.6</v>
      </c>
      <c r="N2251" s="32" t="n">
        <v>4.35</v>
      </c>
      <c r="O2251" s="32" t="n"/>
    </row>
    <row r="2252">
      <c r="A2252" s="31" t="n">
        <v>37973</v>
      </c>
      <c r="B2252" s="32" t="n">
        <v>1189</v>
      </c>
      <c r="C2252" s="19">
        <f>IF(OR(B2252="",B2251=""),"",LN(B2252/B2251))</f>
        <v/>
      </c>
      <c r="D2252" s="16">
        <f>STDEV(C2233:C2252)*SQRT(252)</f>
        <v/>
      </c>
      <c r="E2252" s="32" t="n">
        <v>107.92</v>
      </c>
      <c r="F2252" s="19">
        <f>IF(OR(E2252="",E2251=""),"",LN(E2252/E2251))</f>
        <v/>
      </c>
      <c r="G2252" s="33" t="n">
        <v>8.2765</v>
      </c>
      <c r="H2252" s="19">
        <f>IF(OR(G2252="",G2251=""),"",LN(G2252/G2251))</f>
        <v/>
      </c>
      <c r="I2252" s="32" t="n"/>
      <c r="J2252" s="32" t="n">
        <v>16.16</v>
      </c>
      <c r="K2252" s="32" t="n">
        <v>4.16</v>
      </c>
      <c r="L2252" s="32" t="n"/>
      <c r="M2252" s="32" t="n">
        <v>1188.7</v>
      </c>
      <c r="N2252" s="32" t="n">
        <v>4.35</v>
      </c>
      <c r="O2252" s="32" t="n"/>
    </row>
    <row r="2253">
      <c r="A2253" s="31" t="n">
        <v>37974</v>
      </c>
      <c r="B2253" s="32" t="n">
        <v>1194</v>
      </c>
      <c r="C2253" s="19">
        <f>IF(OR(B2253="",B2252=""),"",LN(B2253/B2252))</f>
        <v/>
      </c>
      <c r="D2253" s="16">
        <f>STDEV(C2234:C2253)*SQRT(252)</f>
        <v/>
      </c>
      <c r="E2253" s="32" t="n">
        <v>107.94</v>
      </c>
      <c r="F2253" s="19">
        <f>IF(OR(E2253="",E2252=""),"",LN(E2253/E2252))</f>
        <v/>
      </c>
      <c r="G2253" s="33" t="n">
        <v>8.276999999999999</v>
      </c>
      <c r="H2253" s="19">
        <f>IF(OR(G2253="",G2252=""),"",LN(G2253/G2252))</f>
        <v/>
      </c>
      <c r="I2253" s="32" t="n"/>
      <c r="J2253" s="32" t="n">
        <v>16.42</v>
      </c>
      <c r="K2253" s="32" t="n">
        <v>4.15</v>
      </c>
      <c r="L2253" s="32" t="n"/>
      <c r="M2253" s="32" t="n">
        <v>1189.5</v>
      </c>
      <c r="N2253" s="32" t="n">
        <v>4.35</v>
      </c>
      <c r="O2253" s="32" t="n"/>
    </row>
    <row r="2254">
      <c r="A2254" s="31" t="n">
        <v>37977</v>
      </c>
      <c r="B2254" s="32" t="n">
        <v>1195</v>
      </c>
      <c r="C2254" s="19">
        <f>IF(OR(B2254="",B2253=""),"",LN(B2254/B2253))</f>
        <v/>
      </c>
      <c r="D2254" s="16">
        <f>STDEV(C2235:C2254)*SQRT(252)</f>
        <v/>
      </c>
      <c r="E2254" s="32" t="n">
        <v>107.4</v>
      </c>
      <c r="F2254" s="19">
        <f>IF(OR(E2254="",E2253=""),"",LN(E2254/E2253))</f>
        <v/>
      </c>
      <c r="G2254" s="33" t="n">
        <v>8.276899999999999</v>
      </c>
      <c r="H2254" s="19">
        <f>IF(OR(G2254="",G2253=""),"",LN(G2254/G2253))</f>
        <v/>
      </c>
      <c r="I2254" s="32" t="n"/>
      <c r="J2254" s="32" t="n">
        <v>16.94</v>
      </c>
      <c r="K2254" s="32" t="n">
        <v>4.18</v>
      </c>
      <c r="L2254" s="32" t="n"/>
      <c r="M2254" s="32" t="n">
        <v>1190.7</v>
      </c>
      <c r="N2254" s="32" t="n">
        <v>4.35</v>
      </c>
      <c r="O2254" s="32" t="n"/>
    </row>
    <row r="2255">
      <c r="A2255" s="31" t="n">
        <v>37978</v>
      </c>
      <c r="B2255" s="32" t="n">
        <v>1196</v>
      </c>
      <c r="C2255" s="19">
        <f>IF(OR(B2255="",B2254=""),"",LN(B2255/B2254))</f>
        <v/>
      </c>
      <c r="D2255" s="16">
        <f>STDEV(C2236:C2255)*SQRT(252)</f>
        <v/>
      </c>
      <c r="E2255" s="32" t="n">
        <v>107.44</v>
      </c>
      <c r="F2255" s="19">
        <f>IF(OR(E2255="",E2254=""),"",LN(E2255/E2254))</f>
        <v/>
      </c>
      <c r="G2255" s="33" t="n">
        <v>8.276899999999999</v>
      </c>
      <c r="H2255" s="19">
        <f>IF(OR(G2255="",G2254=""),"",LN(G2255/G2254))</f>
        <v/>
      </c>
      <c r="I2255" s="32" t="n"/>
      <c r="J2255" s="32" t="n">
        <v>16.49</v>
      </c>
      <c r="K2255" s="32" t="n">
        <v>4.28</v>
      </c>
      <c r="L2255" s="32" t="n"/>
      <c r="M2255" s="32" t="n">
        <v>1193.1</v>
      </c>
      <c r="N2255" s="32" t="n">
        <v>4.35</v>
      </c>
      <c r="O2255" s="32" t="n"/>
    </row>
    <row r="2256">
      <c r="A2256" s="31" t="n">
        <v>37979</v>
      </c>
      <c r="B2256" s="32" t="n">
        <v>1200</v>
      </c>
      <c r="C2256" s="19">
        <f>IF(OR(B2256="",B2255=""),"",LN(B2256/B2255))</f>
        <v/>
      </c>
      <c r="D2256" s="16">
        <f>STDEV(C2237:C2256)*SQRT(252)</f>
        <v/>
      </c>
      <c r="E2256" s="32" t="n">
        <v>107.29</v>
      </c>
      <c r="F2256" s="19">
        <f>IF(OR(E2256="",E2255=""),"",LN(E2256/E2255))</f>
        <v/>
      </c>
      <c r="G2256" s="33" t="n">
        <v>8.276999999999999</v>
      </c>
      <c r="H2256" s="19">
        <f>IF(OR(G2256="",G2255=""),"",LN(G2256/G2255))</f>
        <v/>
      </c>
      <c r="I2256" s="32" t="n"/>
      <c r="J2256" s="32" t="n">
        <v>16.66</v>
      </c>
      <c r="K2256" s="32" t="n">
        <v>4.2</v>
      </c>
      <c r="L2256" s="32" t="n"/>
      <c r="M2256" s="32" t="n">
        <v>1195.8</v>
      </c>
      <c r="N2256" s="32" t="n">
        <v>4.35</v>
      </c>
      <c r="O2256" s="32" t="n"/>
    </row>
    <row r="2257">
      <c r="A2257" s="31" t="n">
        <v>37981</v>
      </c>
      <c r="B2257" s="32" t="n">
        <v>1199.9</v>
      </c>
      <c r="C2257" s="19">
        <f>IF(OR(B2257="",B2256=""),"",LN(B2257/B2256))</f>
        <v/>
      </c>
      <c r="D2257" s="16">
        <f>STDEV(C2238:C2257)*SQRT(252)</f>
        <v/>
      </c>
      <c r="E2257" s="32" t="n">
        <v>107.18</v>
      </c>
      <c r="F2257" s="19">
        <f>IF(OR(E2257="",E2256=""),"",LN(E2257/E2256))</f>
        <v/>
      </c>
      <c r="G2257" s="33" t="n">
        <v>8.2768</v>
      </c>
      <c r="H2257" s="19">
        <f>IF(OR(G2257="",G2256=""),"",LN(G2257/G2256))</f>
        <v/>
      </c>
      <c r="I2257" s="32" t="n"/>
      <c r="J2257" s="32" t="n">
        <v>17.45</v>
      </c>
      <c r="K2257" s="32" t="n">
        <v>4.17</v>
      </c>
      <c r="L2257" s="32" t="n"/>
      <c r="M2257" s="32" t="n">
        <v>1199</v>
      </c>
      <c r="N2257" s="32" t="n">
        <v>4.35</v>
      </c>
      <c r="O2257" s="32" t="n"/>
    </row>
    <row r="2258">
      <c r="A2258" s="31" t="n">
        <v>37984</v>
      </c>
      <c r="B2258" s="32" t="n">
        <v>1198</v>
      </c>
      <c r="C2258" s="19">
        <f>IF(OR(B2258="",B2257=""),"",LN(B2258/B2257))</f>
        <v/>
      </c>
      <c r="D2258" s="16">
        <f>STDEV(C2239:C2258)*SQRT(252)</f>
        <v/>
      </c>
      <c r="E2258" s="32" t="n">
        <v>106.93</v>
      </c>
      <c r="F2258" s="19">
        <f>IF(OR(E2258="",E2257=""),"",LN(E2258/E2257))</f>
        <v/>
      </c>
      <c r="G2258" s="33" t="n">
        <v>8.276899999999999</v>
      </c>
      <c r="H2258" s="19">
        <f>IF(OR(G2258="",G2257=""),"",LN(G2258/G2257))</f>
        <v/>
      </c>
      <c r="I2258" s="32" t="n"/>
      <c r="J2258" s="32" t="n">
        <v>17.09</v>
      </c>
      <c r="K2258" s="32" t="n">
        <v>4.24</v>
      </c>
      <c r="L2258" s="32" t="n"/>
      <c r="M2258" s="32" t="n">
        <v>1199.7</v>
      </c>
      <c r="N2258" s="32" t="n">
        <v>4.35</v>
      </c>
      <c r="O2258" s="32" t="n"/>
    </row>
    <row r="2259">
      <c r="A2259" s="31" t="n">
        <v>37985</v>
      </c>
      <c r="B2259" s="32" t="n">
        <v>1197.4</v>
      </c>
      <c r="C2259" s="19">
        <f>IF(OR(B2259="",B2258=""),"",LN(B2259/B2258))</f>
        <v/>
      </c>
      <c r="D2259" s="16">
        <f>STDEV(C2240:C2259)*SQRT(252)</f>
        <v/>
      </c>
      <c r="E2259" s="32" t="n">
        <v>107</v>
      </c>
      <c r="F2259" s="19">
        <f>IF(OR(E2259="",E2258=""),"",LN(E2259/E2258))</f>
        <v/>
      </c>
      <c r="G2259" s="33" t="n">
        <v>8.2767</v>
      </c>
      <c r="H2259" s="19">
        <f>IF(OR(G2259="",G2258=""),"",LN(G2259/G2258))</f>
        <v/>
      </c>
      <c r="I2259" s="32" t="n"/>
      <c r="J2259" s="32" t="n">
        <v>17.68</v>
      </c>
      <c r="K2259" s="32" t="n">
        <v>4.29</v>
      </c>
      <c r="L2259" s="32" t="n"/>
      <c r="M2259" s="32" t="n">
        <v>1200.3</v>
      </c>
      <c r="N2259" s="32" t="n">
        <v>4.36</v>
      </c>
      <c r="O2259" s="32" t="n"/>
    </row>
    <row r="2260">
      <c r="A2260" s="31" t="n">
        <v>37986</v>
      </c>
      <c r="B2260" s="32" t="n">
        <v>1192</v>
      </c>
      <c r="C2260" s="19">
        <f>IF(OR(B2260="",B2259=""),"",LN(B2260/B2259))</f>
        <v/>
      </c>
      <c r="D2260" s="16">
        <f>STDEV(C2241:C2260)*SQRT(252)</f>
        <v/>
      </c>
      <c r="E2260" s="32" t="n">
        <v>107.13</v>
      </c>
      <c r="F2260" s="19">
        <f>IF(OR(E2260="",E2259=""),"",LN(E2260/E2259))</f>
        <v/>
      </c>
      <c r="G2260" s="33" t="n">
        <v>8.2767</v>
      </c>
      <c r="H2260" s="19">
        <f>IF(OR(G2260="",G2259=""),"",LN(G2260/G2259))</f>
        <v/>
      </c>
      <c r="I2260" s="32" t="n"/>
      <c r="J2260" s="32" t="n">
        <v>18.31</v>
      </c>
      <c r="K2260" s="32" t="n">
        <v>4.27</v>
      </c>
      <c r="L2260" s="32" t="n"/>
      <c r="M2260" s="32" t="n">
        <v>1197.8</v>
      </c>
      <c r="N2260" s="32" t="n">
        <v>4.36</v>
      </c>
      <c r="O2260" s="32" t="n"/>
    </row>
    <row r="2261">
      <c r="A2261" s="31" t="n">
        <v>37988</v>
      </c>
      <c r="B2261" s="32" t="n">
        <v>1195.1</v>
      </c>
      <c r="C2261" s="19">
        <f>IF(OR(B2261="",B2260=""),"",LN(B2261/B2260))</f>
        <v/>
      </c>
      <c r="D2261" s="16">
        <f>STDEV(C2242:C2261)*SQRT(252)</f>
        <v/>
      </c>
      <c r="E2261" s="32" t="n">
        <v>106.95</v>
      </c>
      <c r="F2261" s="19">
        <f>IF(OR(E2261="",E2260=""),"",LN(E2261/E2260))</f>
        <v/>
      </c>
      <c r="G2261" s="33" t="n">
        <v>8.276899999999999</v>
      </c>
      <c r="H2261" s="19">
        <f>IF(OR(G2261="",G2260=""),"",LN(G2261/G2260))</f>
        <v/>
      </c>
      <c r="I2261" s="32" t="n"/>
      <c r="J2261" s="32" t="n">
        <v>18.22</v>
      </c>
      <c r="K2261" s="32" t="n">
        <v>4.38</v>
      </c>
      <c r="L2261" s="32" t="n"/>
      <c r="M2261" s="32" t="n">
        <v>1194.3</v>
      </c>
      <c r="N2261" s="32" t="n">
        <v>4.33</v>
      </c>
      <c r="O2261" s="32" t="n"/>
    </row>
    <row r="2262">
      <c r="A2262" s="31" t="n">
        <v>37991</v>
      </c>
      <c r="B2262" s="32" t="n">
        <v>1192.1</v>
      </c>
      <c r="C2262" s="19">
        <f>IF(OR(B2262="",B2261=""),"",LN(B2262/B2261))</f>
        <v/>
      </c>
      <c r="D2262" s="16">
        <f>STDEV(C2243:C2262)*SQRT(252)</f>
        <v/>
      </c>
      <c r="E2262" s="32" t="n">
        <v>106.1</v>
      </c>
      <c r="F2262" s="19">
        <f>IF(OR(E2262="",E2261=""),"",LN(E2262/E2261))</f>
        <v/>
      </c>
      <c r="G2262" s="33" t="n">
        <v>8.276999999999999</v>
      </c>
      <c r="H2262" s="19">
        <f>IF(OR(G2262="",G2261=""),"",LN(G2262/G2261))</f>
        <v/>
      </c>
      <c r="I2262" s="32" t="n"/>
      <c r="J2262" s="32" t="n">
        <v>17.49</v>
      </c>
      <c r="K2262" s="32" t="n">
        <v>4.41</v>
      </c>
      <c r="L2262" s="32" t="n"/>
      <c r="M2262" s="32" t="n">
        <v>1195.5</v>
      </c>
      <c r="N2262" s="32" t="n">
        <v>4.33</v>
      </c>
      <c r="O2262" s="32" t="n"/>
    </row>
    <row r="2263">
      <c r="A2263" s="31" t="n">
        <v>37992</v>
      </c>
      <c r="B2263" s="32" t="n">
        <v>1186</v>
      </c>
      <c r="C2263" s="19">
        <f>IF(OR(B2263="",B2262=""),"",LN(B2263/B2262))</f>
        <v/>
      </c>
      <c r="D2263" s="16">
        <f>STDEV(C2244:C2263)*SQRT(252)</f>
        <v/>
      </c>
      <c r="E2263" s="32" t="n">
        <v>106.2</v>
      </c>
      <c r="F2263" s="19">
        <f>IF(OR(E2263="",E2262=""),"",LN(E2263/E2262))</f>
        <v/>
      </c>
      <c r="G2263" s="33" t="n">
        <v>8.277100000000001</v>
      </c>
      <c r="H2263" s="19">
        <f>IF(OR(G2263="",G2262=""),"",LN(G2263/G2262))</f>
        <v/>
      </c>
      <c r="I2263" s="32" t="n"/>
      <c r="J2263" s="32" t="n">
        <v>16.73</v>
      </c>
      <c r="K2263" s="32" t="n">
        <v>4.29</v>
      </c>
      <c r="L2263" s="32" t="n"/>
      <c r="M2263" s="32" t="n">
        <v>1193.6</v>
      </c>
      <c r="N2263" s="32" t="n">
        <v>4.33</v>
      </c>
      <c r="O2263" s="32" t="n"/>
    </row>
    <row r="2264">
      <c r="A2264" s="31" t="n">
        <v>37993</v>
      </c>
      <c r="B2264" s="32" t="n">
        <v>1187</v>
      </c>
      <c r="C2264" s="19">
        <f>IF(OR(B2264="",B2263=""),"",LN(B2264/B2263))</f>
        <v/>
      </c>
      <c r="D2264" s="16">
        <f>STDEV(C2245:C2264)*SQRT(252)</f>
        <v/>
      </c>
      <c r="E2264" s="32" t="n">
        <v>106.19</v>
      </c>
      <c r="F2264" s="19">
        <f>IF(OR(E2264="",E2263=""),"",LN(E2264/E2263))</f>
        <v/>
      </c>
      <c r="G2264" s="33" t="n">
        <v>8.277200000000001</v>
      </c>
      <c r="H2264" s="19">
        <f>IF(OR(G2264="",G2263=""),"",LN(G2264/G2263))</f>
        <v/>
      </c>
      <c r="I2264" s="32" t="n"/>
      <c r="J2264" s="32" t="n">
        <v>15.5</v>
      </c>
      <c r="K2264" s="32" t="n">
        <v>4.27</v>
      </c>
      <c r="L2264" s="32" t="n"/>
      <c r="M2264" s="32" t="n">
        <v>1187.9</v>
      </c>
      <c r="N2264" s="32" t="n">
        <v>4.33</v>
      </c>
      <c r="O2264" s="32" t="n"/>
    </row>
    <row r="2265">
      <c r="A2265" s="31" t="n">
        <v>37994</v>
      </c>
      <c r="B2265" s="32" t="n">
        <v>1182.5</v>
      </c>
      <c r="C2265" s="19">
        <f>IF(OR(B2265="",B2264=""),"",LN(B2265/B2264))</f>
        <v/>
      </c>
      <c r="D2265" s="16">
        <f>STDEV(C2246:C2265)*SQRT(252)</f>
        <v/>
      </c>
      <c r="E2265" s="32" t="n">
        <v>106.17</v>
      </c>
      <c r="F2265" s="19">
        <f>IF(OR(E2265="",E2264=""),"",LN(E2265/E2264))</f>
        <v/>
      </c>
      <c r="G2265" s="33" t="n">
        <v>8.277200000000001</v>
      </c>
      <c r="H2265" s="19">
        <f>IF(OR(G2265="",G2264=""),"",LN(G2265/G2264))</f>
        <v/>
      </c>
      <c r="I2265" s="32" t="n"/>
      <c r="J2265" s="32" t="n">
        <v>15.61</v>
      </c>
      <c r="K2265" s="32" t="n">
        <v>4.27</v>
      </c>
      <c r="L2265" s="32" t="n"/>
      <c r="M2265" s="32" t="n">
        <v>1187.4</v>
      </c>
      <c r="N2265" s="32" t="n">
        <v>4.33</v>
      </c>
      <c r="O2265" s="32" t="n"/>
    </row>
    <row r="2266">
      <c r="A2266" s="31" t="n">
        <v>37995</v>
      </c>
      <c r="B2266" s="32" t="n">
        <v>1181.7</v>
      </c>
      <c r="C2266" s="19">
        <f>IF(OR(B2266="",B2265=""),"",LN(B2266/B2265))</f>
        <v/>
      </c>
      <c r="D2266" s="16">
        <f>STDEV(C2247:C2266)*SQRT(252)</f>
        <v/>
      </c>
      <c r="E2266" s="32" t="n">
        <v>106.54</v>
      </c>
      <c r="F2266" s="19">
        <f>IF(OR(E2266="",E2265=""),"",LN(E2266/E2265))</f>
        <v/>
      </c>
      <c r="G2266" s="33" t="n">
        <v>8.276999999999999</v>
      </c>
      <c r="H2266" s="19">
        <f>IF(OR(G2266="",G2265=""),"",LN(G2266/G2265))</f>
        <v/>
      </c>
      <c r="I2266" s="32" t="n"/>
      <c r="J2266" s="32" t="n">
        <v>16.75</v>
      </c>
      <c r="K2266" s="32" t="n">
        <v>4.11</v>
      </c>
      <c r="L2266" s="32" t="n"/>
      <c r="M2266" s="32" t="n">
        <v>1183.3</v>
      </c>
      <c r="N2266" s="32" t="n">
        <v>4.3</v>
      </c>
      <c r="O2266" s="32" t="n"/>
    </row>
    <row r="2267">
      <c r="A2267" s="31" t="n">
        <v>37998</v>
      </c>
      <c r="B2267" s="32" t="n">
        <v>1175</v>
      </c>
      <c r="C2267" s="19">
        <f>IF(OR(B2267="",B2266=""),"",LN(B2267/B2266))</f>
        <v/>
      </c>
      <c r="D2267" s="16">
        <f>STDEV(C2248:C2267)*SQRT(252)</f>
        <v/>
      </c>
      <c r="E2267" s="32" t="n">
        <v>106.48</v>
      </c>
      <c r="F2267" s="19">
        <f>IF(OR(E2267="",E2266=""),"",LN(E2267/E2266))</f>
        <v/>
      </c>
      <c r="G2267" s="33" t="n">
        <v>8.276999999999999</v>
      </c>
      <c r="H2267" s="19">
        <f>IF(OR(G2267="",G2266=""),"",LN(G2267/G2266))</f>
        <v/>
      </c>
      <c r="I2267" s="32" t="n"/>
      <c r="J2267" s="32" t="n">
        <v>16.82</v>
      </c>
      <c r="K2267" s="32" t="n">
        <v>4.11</v>
      </c>
      <c r="L2267" s="32" t="n"/>
      <c r="M2267" s="32" t="n">
        <v>1182.9</v>
      </c>
      <c r="N2267" s="32" t="n">
        <v>4.27</v>
      </c>
      <c r="O2267" s="32" t="n"/>
    </row>
    <row r="2268">
      <c r="A2268" s="31" t="n">
        <v>37999</v>
      </c>
      <c r="B2268" s="32" t="n">
        <v>1181</v>
      </c>
      <c r="C2268" s="19">
        <f>IF(OR(B2268="",B2267=""),"",LN(B2268/B2267))</f>
        <v/>
      </c>
      <c r="D2268" s="16">
        <f>STDEV(C2249:C2268)*SQRT(252)</f>
        <v/>
      </c>
      <c r="E2268" s="32" t="n">
        <v>106.25</v>
      </c>
      <c r="F2268" s="19">
        <f>IF(OR(E2268="",E2267=""),"",LN(E2268/E2267))</f>
        <v/>
      </c>
      <c r="G2268" s="33" t="n">
        <v>8.2768</v>
      </c>
      <c r="H2268" s="19">
        <f>IF(OR(G2268="",G2267=""),"",LN(G2268/G2267))</f>
        <v/>
      </c>
      <c r="I2268" s="32" t="n"/>
      <c r="J2268" s="32" t="n">
        <v>18.04</v>
      </c>
      <c r="K2268" s="32" t="n">
        <v>4.05</v>
      </c>
      <c r="L2268" s="32" t="n"/>
      <c r="M2268" s="32" t="n">
        <v>1178.5</v>
      </c>
      <c r="N2268" s="32" t="n">
        <v>4.27</v>
      </c>
      <c r="O2268" s="32" t="n"/>
    </row>
    <row r="2269">
      <c r="A2269" s="31" t="n">
        <v>38000</v>
      </c>
      <c r="B2269" s="32" t="n">
        <v>1180.3</v>
      </c>
      <c r="C2269" s="19">
        <f>IF(OR(B2269="",B2268=""),"",LN(B2269/B2268))</f>
        <v/>
      </c>
      <c r="D2269" s="16">
        <f>STDEV(C2250:C2269)*SQRT(252)</f>
        <v/>
      </c>
      <c r="E2269" s="32" t="n">
        <v>106.06</v>
      </c>
      <c r="F2269" s="19">
        <f>IF(OR(E2269="",E2268=""),"",LN(E2269/E2268))</f>
        <v/>
      </c>
      <c r="G2269" s="33" t="n">
        <v>8.2768</v>
      </c>
      <c r="H2269" s="19">
        <f>IF(OR(G2269="",G2268=""),"",LN(G2269/G2268))</f>
        <v/>
      </c>
      <c r="I2269" s="32" t="n"/>
      <c r="J2269" s="32" t="n">
        <v>16.75</v>
      </c>
      <c r="K2269" s="32" t="n">
        <v>4.01</v>
      </c>
      <c r="L2269" s="32" t="n"/>
      <c r="M2269" s="32" t="n">
        <v>1179.9</v>
      </c>
      <c r="N2269" s="32" t="n">
        <v>4.27</v>
      </c>
      <c r="O2269" s="32" t="n"/>
    </row>
    <row r="2270">
      <c r="A2270" s="31" t="n">
        <v>38001</v>
      </c>
      <c r="B2270" s="32" t="n">
        <v>1187</v>
      </c>
      <c r="C2270" s="19">
        <f>IF(OR(B2270="",B2269=""),"",LN(B2270/B2269))</f>
        <v/>
      </c>
      <c r="D2270" s="16">
        <f>STDEV(C2251:C2270)*SQRT(252)</f>
        <v/>
      </c>
      <c r="E2270" s="32" t="n">
        <v>106.1</v>
      </c>
      <c r="F2270" s="19">
        <f>IF(OR(E2270="",E2269=""),"",LN(E2270/E2269))</f>
        <v/>
      </c>
      <c r="G2270" s="33" t="n">
        <v>8.2767</v>
      </c>
      <c r="H2270" s="19">
        <f>IF(OR(G2270="",G2269=""),"",LN(G2270/G2269))</f>
        <v/>
      </c>
      <c r="I2270" s="32" t="n"/>
      <c r="J2270" s="32" t="n">
        <v>15.56</v>
      </c>
      <c r="K2270" s="32" t="n">
        <v>3.99</v>
      </c>
      <c r="L2270" s="32" t="n"/>
      <c r="M2270" s="32" t="n">
        <v>1180.2</v>
      </c>
      <c r="N2270" s="32" t="n">
        <v>4.24</v>
      </c>
      <c r="O2270" s="32" t="n"/>
    </row>
    <row r="2271">
      <c r="A2271" s="31" t="n">
        <v>38002</v>
      </c>
      <c r="B2271" s="32" t="n">
        <v>1186.2</v>
      </c>
      <c r="C2271" s="19">
        <f>IF(OR(B2271="",B2270=""),"",LN(B2271/B2270))</f>
        <v/>
      </c>
      <c r="D2271" s="16">
        <f>STDEV(C2252:C2271)*SQRT(252)</f>
        <v/>
      </c>
      <c r="E2271" s="32" t="n">
        <v>106.87</v>
      </c>
      <c r="F2271" s="19">
        <f>IF(OR(E2271="",E2270=""),"",LN(E2271/E2270))</f>
        <v/>
      </c>
      <c r="G2271" s="33" t="n">
        <v>8.2767</v>
      </c>
      <c r="H2271" s="19">
        <f>IF(OR(G2271="",G2270=""),"",LN(G2271/G2270))</f>
        <v/>
      </c>
      <c r="I2271" s="32" t="n"/>
      <c r="J2271" s="32" t="n">
        <v>15</v>
      </c>
      <c r="K2271" s="32" t="n">
        <v>4.04</v>
      </c>
      <c r="L2271" s="32" t="n"/>
      <c r="M2271" s="32" t="n">
        <v>1187.4</v>
      </c>
      <c r="N2271" s="32" t="n">
        <v>4.24</v>
      </c>
      <c r="O2271" s="32" t="n"/>
    </row>
    <row r="2272">
      <c r="A2272" s="31" t="n">
        <v>38006</v>
      </c>
      <c r="B2272" s="32" t="n">
        <v>1190</v>
      </c>
      <c r="C2272" s="19">
        <f>IF(OR(B2272="",B2271=""),"",LN(B2272/B2271))</f>
        <v/>
      </c>
      <c r="D2272" s="16">
        <f>STDEV(C2253:C2272)*SQRT(252)</f>
        <v/>
      </c>
      <c r="E2272" s="32" t="n">
        <v>107.17</v>
      </c>
      <c r="F2272" s="19">
        <f>IF(OR(E2272="",E2271=""),"",LN(E2272/E2271))</f>
        <v/>
      </c>
      <c r="G2272" s="33" t="n">
        <v>8.276999999999999</v>
      </c>
      <c r="H2272" s="19">
        <f>IF(OR(G2272="",G2271=""),"",LN(G2272/G2271))</f>
        <v/>
      </c>
      <c r="I2272" s="32" t="n"/>
      <c r="J2272" s="32" t="n">
        <v>15.21</v>
      </c>
      <c r="K2272" s="32" t="n">
        <v>4.08</v>
      </c>
      <c r="L2272" s="32" t="n"/>
      <c r="M2272" s="32" t="n">
        <v>1185.7</v>
      </c>
      <c r="N2272" s="32" t="n">
        <v>4.24</v>
      </c>
      <c r="O2272" s="32" t="n"/>
    </row>
    <row r="2273">
      <c r="A2273" s="31" t="n">
        <v>38007</v>
      </c>
      <c r="B2273" s="32" t="n">
        <v>1189</v>
      </c>
      <c r="C2273" s="19">
        <f>IF(OR(B2273="",B2272=""),"",LN(B2273/B2272))</f>
        <v/>
      </c>
      <c r="D2273" s="16">
        <f>STDEV(C2254:C2273)*SQRT(252)</f>
        <v/>
      </c>
      <c r="E2273" s="32" t="n">
        <v>106.84</v>
      </c>
      <c r="F2273" s="19">
        <f>IF(OR(E2273="",E2272=""),"",LN(E2273/E2272))</f>
        <v/>
      </c>
      <c r="G2273" s="33" t="n">
        <v>8.277100000000001</v>
      </c>
      <c r="H2273" s="19">
        <f>IF(OR(G2273="",G2272=""),"",LN(G2273/G2272))</f>
        <v/>
      </c>
      <c r="I2273" s="32" t="n"/>
      <c r="J2273" s="32" t="n">
        <v>14.34</v>
      </c>
      <c r="K2273" s="32" t="n">
        <v>4.05</v>
      </c>
      <c r="L2273" s="32" t="n"/>
      <c r="M2273" s="32" t="n"/>
      <c r="N2273" s="32" t="n"/>
      <c r="O2273" s="32" t="n"/>
    </row>
    <row r="2274">
      <c r="A2274" s="31" t="n">
        <v>38008</v>
      </c>
      <c r="B2274" s="32" t="n">
        <v>1189</v>
      </c>
      <c r="C2274" s="19">
        <f>IF(OR(B2274="",B2273=""),"",LN(B2274/B2273))</f>
        <v/>
      </c>
      <c r="D2274" s="16">
        <f>STDEV(C2255:C2274)*SQRT(252)</f>
        <v/>
      </c>
      <c r="E2274" s="32" t="n">
        <v>106.08</v>
      </c>
      <c r="F2274" s="19">
        <f>IF(OR(E2274="",E2273=""),"",LN(E2274/E2273))</f>
        <v/>
      </c>
      <c r="G2274" s="33" t="n">
        <v>8.277100000000001</v>
      </c>
      <c r="H2274" s="19">
        <f>IF(OR(G2274="",G2273=""),"",LN(G2274/G2273))</f>
        <v/>
      </c>
      <c r="I2274" s="32" t="n"/>
      <c r="J2274" s="32" t="n">
        <v>14.71</v>
      </c>
      <c r="K2274" s="32" t="n">
        <v>3.99</v>
      </c>
      <c r="L2274" s="32" t="n"/>
      <c r="M2274" s="32" t="n"/>
      <c r="N2274" s="32" t="n"/>
      <c r="O2274" s="32" t="n"/>
    </row>
    <row r="2275">
      <c r="A2275" s="31" t="n">
        <v>38009</v>
      </c>
      <c r="B2275" s="32" t="n">
        <v>1185</v>
      </c>
      <c r="C2275" s="19">
        <f>IF(OR(B2275="",B2274=""),"",LN(B2275/B2274))</f>
        <v/>
      </c>
      <c r="D2275" s="16">
        <f>STDEV(C2256:C2275)*SQRT(252)</f>
        <v/>
      </c>
      <c r="E2275" s="32" t="n">
        <v>106.21</v>
      </c>
      <c r="F2275" s="19">
        <f>IF(OR(E2275="",E2274=""),"",LN(E2275/E2274))</f>
        <v/>
      </c>
      <c r="G2275" s="33" t="n">
        <v>8.277100000000001</v>
      </c>
      <c r="H2275" s="19">
        <f>IF(OR(G2275="",G2274=""),"",LN(G2275/G2274))</f>
        <v/>
      </c>
      <c r="I2275" s="32" t="n"/>
      <c r="J2275" s="32" t="n">
        <v>14.84</v>
      </c>
      <c r="K2275" s="32" t="n">
        <v>4.09</v>
      </c>
      <c r="L2275" s="32" t="n"/>
      <c r="M2275" s="32" t="n"/>
      <c r="N2275" s="32" t="n"/>
      <c r="O2275" s="32" t="n"/>
    </row>
    <row r="2276">
      <c r="A2276" s="31" t="n">
        <v>38012</v>
      </c>
      <c r="B2276" s="32" t="n">
        <v>1181</v>
      </c>
      <c r="C2276" s="19">
        <f>IF(OR(B2276="",B2275=""),"",LN(B2276/B2275))</f>
        <v/>
      </c>
      <c r="D2276" s="16">
        <f>STDEV(C2257:C2276)*SQRT(252)</f>
        <v/>
      </c>
      <c r="E2276" s="32" t="n">
        <v>106.15</v>
      </c>
      <c r="F2276" s="19">
        <f>IF(OR(E2276="",E2275=""),"",LN(E2276/E2275))</f>
        <v/>
      </c>
      <c r="G2276" s="33" t="n">
        <v>8.277100000000001</v>
      </c>
      <c r="H2276" s="19">
        <f>IF(OR(G2276="",G2275=""),"",LN(G2276/G2275))</f>
        <v/>
      </c>
      <c r="I2276" s="32" t="n"/>
      <c r="J2276" s="32" t="n">
        <v>14.55</v>
      </c>
      <c r="K2276" s="32" t="n">
        <v>4.16</v>
      </c>
      <c r="L2276" s="32" t="n"/>
      <c r="M2276" s="32" t="n">
        <v>1188.6</v>
      </c>
      <c r="N2276" s="32" t="n">
        <v>4.22</v>
      </c>
      <c r="O2276" s="32" t="n"/>
    </row>
    <row r="2277">
      <c r="A2277" s="31" t="n">
        <v>38013</v>
      </c>
      <c r="B2277" s="32" t="n">
        <v>1180</v>
      </c>
      <c r="C2277" s="19">
        <f>IF(OR(B2277="",B2276=""),"",LN(B2277/B2276))</f>
        <v/>
      </c>
      <c r="D2277" s="16">
        <f>STDEV(C2258:C2277)*SQRT(252)</f>
        <v/>
      </c>
      <c r="E2277" s="32" t="n">
        <v>105.56</v>
      </c>
      <c r="F2277" s="19">
        <f>IF(OR(E2277="",E2276=""),"",LN(E2277/E2276))</f>
        <v/>
      </c>
      <c r="G2277" s="33" t="n">
        <v>8.277100000000001</v>
      </c>
      <c r="H2277" s="19">
        <f>IF(OR(G2277="",G2276=""),"",LN(G2277/G2276))</f>
        <v/>
      </c>
      <c r="I2277" s="32" t="n"/>
      <c r="J2277" s="32" t="n">
        <v>15.35</v>
      </c>
      <c r="K2277" s="32" t="n">
        <v>4.11</v>
      </c>
      <c r="L2277" s="32" t="n"/>
      <c r="M2277" s="32" t="n">
        <v>1181.6</v>
      </c>
      <c r="N2277" s="32" t="n">
        <v>4.21</v>
      </c>
      <c r="O2277" s="32" t="n"/>
    </row>
    <row r="2278">
      <c r="A2278" s="31" t="n">
        <v>38014</v>
      </c>
      <c r="B2278" s="32" t="n">
        <v>1172</v>
      </c>
      <c r="C2278" s="19">
        <f>IF(OR(B2278="",B2277=""),"",LN(B2278/B2277))</f>
        <v/>
      </c>
      <c r="D2278" s="16">
        <f>STDEV(C2259:C2278)*SQRT(252)</f>
        <v/>
      </c>
      <c r="E2278" s="32" t="n">
        <v>105.52</v>
      </c>
      <c r="F2278" s="19">
        <f>IF(OR(E2278="",E2277=""),"",LN(E2278/E2277))</f>
        <v/>
      </c>
      <c r="G2278" s="33" t="n">
        <v>8.277100000000001</v>
      </c>
      <c r="H2278" s="19">
        <f>IF(OR(G2278="",G2277=""),"",LN(G2278/G2277))</f>
        <v/>
      </c>
      <c r="I2278" s="32" t="n"/>
      <c r="J2278" s="32" t="n">
        <v>16.78</v>
      </c>
      <c r="K2278" s="32" t="n">
        <v>4.22</v>
      </c>
      <c r="L2278" s="32" t="n"/>
      <c r="M2278" s="32" t="n">
        <v>1177.2</v>
      </c>
      <c r="N2278" s="32" t="n">
        <v>4.2</v>
      </c>
      <c r="O2278" s="32" t="n"/>
    </row>
    <row r="2279">
      <c r="A2279" s="31" t="n">
        <v>38015</v>
      </c>
      <c r="B2279" s="32" t="n">
        <v>1173</v>
      </c>
      <c r="C2279" s="19">
        <f>IF(OR(B2279="",B2278=""),"",LN(B2279/B2278))</f>
        <v/>
      </c>
      <c r="D2279" s="16">
        <f>STDEV(C2260:C2279)*SQRT(252)</f>
        <v/>
      </c>
      <c r="E2279" s="32" t="n">
        <v>106.09</v>
      </c>
      <c r="F2279" s="19">
        <f>IF(OR(E2279="",E2278=""),"",LN(E2279/E2278))</f>
        <v/>
      </c>
      <c r="G2279" s="33" t="n">
        <v>8.276999999999999</v>
      </c>
      <c r="H2279" s="19">
        <f>IF(OR(G2279="",G2278=""),"",LN(G2279/G2278))</f>
        <v/>
      </c>
      <c r="I2279" s="32" t="n"/>
      <c r="J2279" s="32" t="n">
        <v>17.14</v>
      </c>
      <c r="K2279" s="32" t="n">
        <v>4.22</v>
      </c>
      <c r="L2279" s="32" t="n"/>
      <c r="M2279" s="32" t="n">
        <v>1173</v>
      </c>
      <c r="N2279" s="32" t="n">
        <v>4.19</v>
      </c>
      <c r="O2279" s="32" t="n"/>
    </row>
    <row r="2280">
      <c r="A2280" s="31" t="n">
        <v>38016</v>
      </c>
      <c r="B2280" s="32" t="n">
        <v>1174</v>
      </c>
      <c r="C2280" s="19">
        <f>IF(OR(B2280="",B2279=""),"",LN(B2280/B2279))</f>
        <v/>
      </c>
      <c r="D2280" s="16">
        <f>STDEV(C2261:C2280)*SQRT(252)</f>
        <v/>
      </c>
      <c r="E2280" s="32" t="n">
        <v>105.84</v>
      </c>
      <c r="F2280" s="19">
        <f>IF(OR(E2280="",E2279=""),"",LN(E2280/E2279))</f>
        <v/>
      </c>
      <c r="G2280" s="33" t="n">
        <v>8.2768</v>
      </c>
      <c r="H2280" s="19">
        <f>IF(OR(G2280="",G2279=""),"",LN(G2280/G2279))</f>
        <v/>
      </c>
      <c r="I2280" s="32" t="n"/>
      <c r="J2280" s="32" t="n">
        <v>16.63</v>
      </c>
      <c r="K2280" s="32" t="n">
        <v>4.16</v>
      </c>
      <c r="L2280" s="32" t="n"/>
      <c r="M2280" s="32" t="n">
        <v>1173.6</v>
      </c>
      <c r="N2280" s="32" t="n">
        <v>4.19</v>
      </c>
      <c r="O2280" s="32" t="n"/>
    </row>
    <row r="2281">
      <c r="A2281" s="31" t="n">
        <v>38019</v>
      </c>
      <c r="B2281" s="32" t="n">
        <v>1171</v>
      </c>
      <c r="C2281" s="19">
        <f>IF(OR(B2281="",B2280=""),"",LN(B2281/B2280))</f>
        <v/>
      </c>
      <c r="D2281" s="16">
        <f>STDEV(C2262:C2281)*SQRT(252)</f>
        <v/>
      </c>
      <c r="E2281" s="32" t="n">
        <v>105.59</v>
      </c>
      <c r="F2281" s="19">
        <f>IF(OR(E2281="",E2280=""),"",LN(E2281/E2280))</f>
        <v/>
      </c>
      <c r="G2281" s="33" t="n">
        <v>8.276999999999999</v>
      </c>
      <c r="H2281" s="19">
        <f>IF(OR(G2281="",G2280=""),"",LN(G2281/G2280))</f>
        <v/>
      </c>
      <c r="I2281" s="32" t="n"/>
      <c r="J2281" s="32" t="n">
        <v>17.11</v>
      </c>
      <c r="K2281" s="32" t="n">
        <v>4.18</v>
      </c>
      <c r="L2281" s="32" t="n"/>
      <c r="M2281" s="32" t="n">
        <v>1174.9</v>
      </c>
      <c r="N2281" s="32" t="n">
        <v>4.19</v>
      </c>
      <c r="O2281" s="32" t="n"/>
    </row>
    <row r="2282">
      <c r="A2282" s="31" t="n">
        <v>38020</v>
      </c>
      <c r="B2282" s="32" t="n">
        <v>1169</v>
      </c>
      <c r="C2282" s="19">
        <f>IF(OR(B2282="",B2281=""),"",LN(B2282/B2281))</f>
        <v/>
      </c>
      <c r="D2282" s="16">
        <f>STDEV(C2263:C2282)*SQRT(252)</f>
        <v/>
      </c>
      <c r="E2282" s="32" t="n">
        <v>105.36</v>
      </c>
      <c r="F2282" s="19">
        <f>IF(OR(E2282="",E2281=""),"",LN(E2282/E2281))</f>
        <v/>
      </c>
      <c r="G2282" s="33" t="n">
        <v>8.277200000000001</v>
      </c>
      <c r="H2282" s="19">
        <f>IF(OR(G2282="",G2281=""),"",LN(G2282/G2281))</f>
        <v/>
      </c>
      <c r="I2282" s="32" t="n"/>
      <c r="J2282" s="32" t="n">
        <v>17.34</v>
      </c>
      <c r="K2282" s="32" t="n">
        <v>4.13</v>
      </c>
      <c r="L2282" s="32" t="n"/>
      <c r="M2282" s="32" t="n">
        <v>1170.7</v>
      </c>
      <c r="N2282" s="32" t="n">
        <v>4.18</v>
      </c>
      <c r="O2282" s="32" t="n"/>
    </row>
    <row r="2283">
      <c r="A2283" s="31" t="n">
        <v>38021</v>
      </c>
      <c r="B2283" s="32" t="n">
        <v>1168.4</v>
      </c>
      <c r="C2283" s="19">
        <f>IF(OR(B2283="",B2282=""),"",LN(B2283/B2282))</f>
        <v/>
      </c>
      <c r="D2283" s="16">
        <f>STDEV(C2264:C2283)*SQRT(252)</f>
        <v/>
      </c>
      <c r="E2283" s="32" t="n">
        <v>105.53</v>
      </c>
      <c r="F2283" s="19">
        <f>IF(OR(E2283="",E2282=""),"",LN(E2283/E2282))</f>
        <v/>
      </c>
      <c r="G2283" s="33" t="n">
        <v>8.277200000000001</v>
      </c>
      <c r="H2283" s="19">
        <f>IF(OR(G2283="",G2282=""),"",LN(G2283/G2282))</f>
        <v/>
      </c>
      <c r="I2283" s="32" t="n"/>
      <c r="J2283" s="32" t="n">
        <v>17.87</v>
      </c>
      <c r="K2283" s="32" t="n">
        <v>4.15</v>
      </c>
      <c r="L2283" s="32" t="n"/>
      <c r="M2283" s="32" t="n">
        <v>1166.2</v>
      </c>
      <c r="N2283" s="32" t="n">
        <v>4.18</v>
      </c>
      <c r="O2283" s="32" t="n"/>
    </row>
    <row r="2284">
      <c r="A2284" s="31" t="n">
        <v>38022</v>
      </c>
      <c r="B2284" s="32" t="n">
        <v>1166.1</v>
      </c>
      <c r="C2284" s="19">
        <f>IF(OR(B2284="",B2283=""),"",LN(B2284/B2283))</f>
        <v/>
      </c>
      <c r="D2284" s="16">
        <f>STDEV(C2265:C2284)*SQRT(252)</f>
        <v/>
      </c>
      <c r="E2284" s="32" t="n">
        <v>105.52</v>
      </c>
      <c r="F2284" s="19">
        <f>IF(OR(E2284="",E2283=""),"",LN(E2284/E2283))</f>
        <v/>
      </c>
      <c r="G2284" s="33" t="n">
        <v>8.2773</v>
      </c>
      <c r="H2284" s="19">
        <f>IF(OR(G2284="",G2283=""),"",LN(G2284/G2283))</f>
        <v/>
      </c>
      <c r="I2284" s="32" t="n"/>
      <c r="J2284" s="32" t="n">
        <v>17.71</v>
      </c>
      <c r="K2284" s="32" t="n">
        <v>4.2</v>
      </c>
      <c r="L2284" s="32" t="n"/>
      <c r="M2284" s="32" t="n">
        <v>1168.3</v>
      </c>
      <c r="N2284" s="32" t="n">
        <v>4.17</v>
      </c>
      <c r="O2284" s="32" t="n"/>
    </row>
    <row r="2285">
      <c r="A2285" s="31" t="n">
        <v>38023</v>
      </c>
      <c r="B2285" s="32" t="n">
        <v>1168.1</v>
      </c>
      <c r="C2285" s="19">
        <f>IF(OR(B2285="",B2284=""),"",LN(B2285/B2284))</f>
        <v/>
      </c>
      <c r="D2285" s="16">
        <f>STDEV(C2266:C2285)*SQRT(252)</f>
        <v/>
      </c>
      <c r="E2285" s="32" t="n">
        <v>105.57</v>
      </c>
      <c r="F2285" s="19">
        <f>IF(OR(E2285="",E2284=""),"",LN(E2285/E2284))</f>
        <v/>
      </c>
      <c r="G2285" s="33" t="n">
        <v>8.2773</v>
      </c>
      <c r="H2285" s="19">
        <f>IF(OR(G2285="",G2284=""),"",LN(G2285/G2284))</f>
        <v/>
      </c>
      <c r="I2285" s="32" t="n"/>
      <c r="J2285" s="32" t="n">
        <v>16</v>
      </c>
      <c r="K2285" s="32" t="n">
        <v>4.12</v>
      </c>
      <c r="L2285" s="32" t="n"/>
      <c r="M2285" s="32" t="n">
        <v>1167.2</v>
      </c>
      <c r="N2285" s="32" t="n">
        <v>4.17</v>
      </c>
      <c r="O2285" s="32" t="n"/>
    </row>
    <row r="2286">
      <c r="A2286" s="31" t="n">
        <v>38026</v>
      </c>
      <c r="B2286" s="32" t="n">
        <v>1166.3</v>
      </c>
      <c r="C2286" s="19">
        <f>IF(OR(B2286="",B2285=""),"",LN(B2286/B2285))</f>
        <v/>
      </c>
      <c r="D2286" s="16">
        <f>STDEV(C2267:C2286)*SQRT(252)</f>
        <v/>
      </c>
      <c r="E2286" s="32" t="n">
        <v>105.68</v>
      </c>
      <c r="F2286" s="19">
        <f>IF(OR(E2286="",E2285=""),"",LN(E2286/E2285))</f>
        <v/>
      </c>
      <c r="G2286" s="33" t="n">
        <v>8.2773</v>
      </c>
      <c r="H2286" s="19">
        <f>IF(OR(G2286="",G2285=""),"",LN(G2286/G2285))</f>
        <v/>
      </c>
      <c r="I2286" s="32" t="n"/>
      <c r="J2286" s="32" t="n">
        <v>16.39</v>
      </c>
      <c r="K2286" s="32" t="n">
        <v>4.09</v>
      </c>
      <c r="L2286" s="32" t="n"/>
      <c r="M2286" s="32" t="n">
        <v>1169.2</v>
      </c>
      <c r="N2286" s="32" t="n">
        <v>4.11</v>
      </c>
      <c r="O2286" s="32" t="n"/>
    </row>
    <row r="2287">
      <c r="A2287" s="31" t="n">
        <v>38027</v>
      </c>
      <c r="B2287" s="32" t="n">
        <v>1162.1</v>
      </c>
      <c r="C2287" s="19">
        <f>IF(OR(B2287="",B2286=""),"",LN(B2287/B2286))</f>
        <v/>
      </c>
      <c r="D2287" s="16">
        <f>STDEV(C2268:C2287)*SQRT(252)</f>
        <v/>
      </c>
      <c r="E2287" s="32" t="n">
        <v>105.55</v>
      </c>
      <c r="F2287" s="19">
        <f>IF(OR(E2287="",E2286=""),"",LN(E2287/E2286))</f>
        <v/>
      </c>
      <c r="G2287" s="33" t="n">
        <v>8.277200000000001</v>
      </c>
      <c r="H2287" s="19">
        <f>IF(OR(G2287="",G2286=""),"",LN(G2287/G2286))</f>
        <v/>
      </c>
      <c r="I2287" s="32" t="n"/>
      <c r="J2287" s="32" t="n">
        <v>15.94</v>
      </c>
      <c r="K2287" s="32" t="n">
        <v>4.13</v>
      </c>
      <c r="L2287" s="32" t="n"/>
      <c r="M2287" s="32" t="n">
        <v>1167.4</v>
      </c>
      <c r="N2287" s="32" t="n">
        <v>4.11</v>
      </c>
      <c r="O2287" s="32" t="n"/>
    </row>
    <row r="2288">
      <c r="A2288" s="31" t="n">
        <v>38028</v>
      </c>
      <c r="B2288" s="32" t="n">
        <v>1160.6</v>
      </c>
      <c r="C2288" s="19">
        <f>IF(OR(B2288="",B2287=""),"",LN(B2288/B2287))</f>
        <v/>
      </c>
      <c r="D2288" s="16">
        <f>STDEV(C2269:C2288)*SQRT(252)</f>
        <v/>
      </c>
      <c r="E2288" s="32" t="n">
        <v>105.37</v>
      </c>
      <c r="F2288" s="19">
        <f>IF(OR(E2288="",E2287=""),"",LN(E2288/E2287))</f>
        <v/>
      </c>
      <c r="G2288" s="33" t="n">
        <v>8.277100000000001</v>
      </c>
      <c r="H2288" s="19">
        <f>IF(OR(G2288="",G2287=""),"",LN(G2288/G2287))</f>
        <v/>
      </c>
      <c r="I2288" s="32" t="n"/>
      <c r="J2288" s="32" t="n">
        <v>15.39</v>
      </c>
      <c r="K2288" s="32" t="n">
        <v>4.05</v>
      </c>
      <c r="L2288" s="32" t="n"/>
      <c r="M2288" s="32" t="n">
        <v>1162.9</v>
      </c>
      <c r="N2288" s="32" t="n">
        <v>4.11</v>
      </c>
      <c r="O2288" s="32" t="n"/>
    </row>
    <row r="2289">
      <c r="A2289" s="31" t="n">
        <v>38029</v>
      </c>
      <c r="B2289" s="32" t="n">
        <v>1161</v>
      </c>
      <c r="C2289" s="19">
        <f>IF(OR(B2289="",B2288=""),"",LN(B2289/B2288))</f>
        <v/>
      </c>
      <c r="D2289" s="16">
        <f>STDEV(C2270:C2289)*SQRT(252)</f>
        <v/>
      </c>
      <c r="E2289" s="32" t="n">
        <v>105.42</v>
      </c>
      <c r="F2289" s="19">
        <f>IF(OR(E2289="",E2288=""),"",LN(E2289/E2288))</f>
        <v/>
      </c>
      <c r="G2289" s="33" t="n">
        <v>8.277200000000001</v>
      </c>
      <c r="H2289" s="19">
        <f>IF(OR(G2289="",G2288=""),"",LN(G2289/G2288))</f>
        <v/>
      </c>
      <c r="I2289" s="32" t="n"/>
      <c r="J2289" s="32" t="n">
        <v>15.31</v>
      </c>
      <c r="K2289" s="32" t="n">
        <v>4.1</v>
      </c>
      <c r="L2289" s="32" t="n"/>
      <c r="M2289" s="32" t="n">
        <v>1161</v>
      </c>
      <c r="N2289" s="32" t="n">
        <v>4.08</v>
      </c>
      <c r="O2289" s="32" t="n"/>
    </row>
    <row r="2290">
      <c r="A2290" s="31" t="n">
        <v>38030</v>
      </c>
      <c r="B2290" s="32" t="n">
        <v>1160</v>
      </c>
      <c r="C2290" s="19">
        <f>IF(OR(B2290="",B2289=""),"",LN(B2290/B2289))</f>
        <v/>
      </c>
      <c r="D2290" s="16">
        <f>STDEV(C2271:C2290)*SQRT(252)</f>
        <v/>
      </c>
      <c r="E2290" s="32" t="n">
        <v>105.6</v>
      </c>
      <c r="F2290" s="19">
        <f>IF(OR(E2290="",E2289=""),"",LN(E2290/E2289))</f>
        <v/>
      </c>
      <c r="G2290" s="33" t="n">
        <v>8.276999999999999</v>
      </c>
      <c r="H2290" s="19">
        <f>IF(OR(G2290="",G2289=""),"",LN(G2290/G2289))</f>
        <v/>
      </c>
      <c r="I2290" s="32" t="n"/>
      <c r="J2290" s="32" t="n">
        <v>15.58</v>
      </c>
      <c r="K2290" s="32" t="n">
        <v>4.05</v>
      </c>
      <c r="L2290" s="32" t="n"/>
      <c r="M2290" s="32" t="n">
        <v>1160.7</v>
      </c>
      <c r="N2290" s="32" t="n">
        <v>4.08</v>
      </c>
      <c r="O2290" s="32" t="n"/>
    </row>
    <row r="2291">
      <c r="A2291" s="31" t="n">
        <v>38034</v>
      </c>
      <c r="B2291" s="32" t="n">
        <v>1158.2</v>
      </c>
      <c r="C2291" s="19">
        <f>IF(OR(B2291="",B2290=""),"",LN(B2291/B2290))</f>
        <v/>
      </c>
      <c r="D2291" s="16">
        <f>STDEV(C2272:C2291)*SQRT(252)</f>
        <v/>
      </c>
      <c r="E2291" s="32" t="n">
        <v>105.8</v>
      </c>
      <c r="F2291" s="19">
        <f>IF(OR(E2291="",E2290=""),"",LN(E2291/E2290))</f>
        <v/>
      </c>
      <c r="G2291" s="33" t="n">
        <v>8.276999999999999</v>
      </c>
      <c r="H2291" s="19">
        <f>IF(OR(G2291="",G2290=""),"",LN(G2291/G2290))</f>
        <v/>
      </c>
      <c r="I2291" s="32" t="n"/>
      <c r="J2291" s="32" t="n">
        <v>15.4</v>
      </c>
      <c r="K2291" s="32" t="n">
        <v>4.05</v>
      </c>
      <c r="L2291" s="32" t="n"/>
      <c r="M2291" s="32" t="n">
        <v>1158.5</v>
      </c>
      <c r="N2291" s="32" t="n">
        <v>4.04</v>
      </c>
      <c r="O2291" s="32" t="n"/>
    </row>
    <row r="2292">
      <c r="A2292" s="31" t="n">
        <v>38035</v>
      </c>
      <c r="B2292" s="32" t="n">
        <v>1152.2</v>
      </c>
      <c r="C2292" s="19">
        <f>IF(OR(B2292="",B2291=""),"",LN(B2292/B2291))</f>
        <v/>
      </c>
      <c r="D2292" s="16">
        <f>STDEV(C2273:C2292)*SQRT(252)</f>
        <v/>
      </c>
      <c r="E2292" s="32" t="n">
        <v>106.37</v>
      </c>
      <c r="F2292" s="19">
        <f>IF(OR(E2292="",E2291=""),"",LN(E2292/E2291))</f>
        <v/>
      </c>
      <c r="G2292" s="33" t="n">
        <v>8.276999999999999</v>
      </c>
      <c r="H2292" s="19">
        <f>IF(OR(G2292="",G2291=""),"",LN(G2292/G2291))</f>
        <v/>
      </c>
      <c r="I2292" s="32" t="n"/>
      <c r="J2292" s="32" t="n">
        <v>15.59</v>
      </c>
      <c r="K2292" s="32" t="n">
        <v>4.05</v>
      </c>
      <c r="L2292" s="32" t="n"/>
      <c r="M2292" s="32" t="n">
        <v>1158.2</v>
      </c>
      <c r="N2292" s="32" t="n">
        <v>4.01</v>
      </c>
      <c r="O2292" s="32" t="n"/>
    </row>
    <row r="2293">
      <c r="A2293" s="31" t="n">
        <v>38036</v>
      </c>
      <c r="B2293" s="32" t="n">
        <v>1165</v>
      </c>
      <c r="C2293" s="19">
        <f>IF(OR(B2293="",B2292=""),"",LN(B2293/B2292))</f>
        <v/>
      </c>
      <c r="D2293" s="16">
        <f>STDEV(C2274:C2293)*SQRT(252)</f>
        <v/>
      </c>
      <c r="E2293" s="32" t="n">
        <v>107.09</v>
      </c>
      <c r="F2293" s="19">
        <f>IF(OR(E2293="",E2292=""),"",LN(E2293/E2292))</f>
        <v/>
      </c>
      <c r="G2293" s="33" t="n">
        <v>8.277100000000001</v>
      </c>
      <c r="H2293" s="19">
        <f>IF(OR(G2293="",G2292=""),"",LN(G2293/G2292))</f>
        <v/>
      </c>
      <c r="I2293" s="32" t="n"/>
      <c r="J2293" s="32" t="n">
        <v>15.8</v>
      </c>
      <c r="K2293" s="32" t="n">
        <v>4.05</v>
      </c>
      <c r="L2293" s="32" t="n"/>
      <c r="M2293" s="32" t="n">
        <v>1154.6</v>
      </c>
      <c r="N2293" s="32" t="n">
        <v>4</v>
      </c>
      <c r="O2293" s="32" t="n"/>
    </row>
    <row r="2294">
      <c r="A2294" s="31" t="n">
        <v>38037</v>
      </c>
      <c r="B2294" s="32" t="n">
        <v>1167.4</v>
      </c>
      <c r="C2294" s="19">
        <f>IF(OR(B2294="",B2293=""),"",LN(B2294/B2293))</f>
        <v/>
      </c>
      <c r="D2294" s="16">
        <f>STDEV(C2275:C2294)*SQRT(252)</f>
        <v/>
      </c>
      <c r="E2294" s="32" t="n">
        <v>108.83</v>
      </c>
      <c r="F2294" s="19">
        <f>IF(OR(E2294="",E2293=""),"",LN(E2294/E2293))</f>
        <v/>
      </c>
      <c r="G2294" s="33" t="n">
        <v>8.277200000000001</v>
      </c>
      <c r="H2294" s="19">
        <f>IF(OR(G2294="",G2293=""),"",LN(G2294/G2293))</f>
        <v/>
      </c>
      <c r="I2294" s="32" t="n"/>
      <c r="J2294" s="32" t="n">
        <v>16.04</v>
      </c>
      <c r="K2294" s="32" t="n">
        <v>4.1</v>
      </c>
      <c r="L2294" s="32" t="n"/>
      <c r="M2294" s="32" t="n">
        <v>1161.7</v>
      </c>
      <c r="N2294" s="32" t="n">
        <v>4</v>
      </c>
      <c r="O2294" s="32" t="n"/>
    </row>
    <row r="2295">
      <c r="A2295" s="31" t="n">
        <v>38040</v>
      </c>
      <c r="B2295" s="32" t="n">
        <v>1180</v>
      </c>
      <c r="C2295" s="19">
        <f>IF(OR(B2295="",B2294=""),"",LN(B2295/B2294))</f>
        <v/>
      </c>
      <c r="D2295" s="16">
        <f>STDEV(C2276:C2295)*SQRT(252)</f>
        <v/>
      </c>
      <c r="E2295" s="32" t="n">
        <v>108.22</v>
      </c>
      <c r="F2295" s="19">
        <f>IF(OR(E2295="",E2294=""),"",LN(E2295/E2294))</f>
        <v/>
      </c>
      <c r="G2295" s="33" t="n">
        <v>8.277200000000001</v>
      </c>
      <c r="H2295" s="19">
        <f>IF(OR(G2295="",G2294=""),"",LN(G2295/G2294))</f>
        <v/>
      </c>
      <c r="I2295" s="32" t="n"/>
      <c r="J2295" s="32" t="n">
        <v>16.29</v>
      </c>
      <c r="K2295" s="32" t="n">
        <v>4.05</v>
      </c>
      <c r="L2295" s="32" t="n"/>
      <c r="M2295" s="32" t="n">
        <v>1166.9</v>
      </c>
      <c r="N2295" s="32" t="n">
        <v>4</v>
      </c>
      <c r="O2295" s="32" t="n"/>
    </row>
    <row r="2296">
      <c r="A2296" s="31" t="n">
        <v>38041</v>
      </c>
      <c r="B2296" s="32" t="n">
        <v>1180</v>
      </c>
      <c r="C2296" s="19">
        <f>IF(OR(B2296="",B2295=""),"",LN(B2296/B2295))</f>
        <v/>
      </c>
      <c r="D2296" s="16">
        <f>STDEV(C2277:C2296)*SQRT(252)</f>
        <v/>
      </c>
      <c r="E2296" s="32" t="n">
        <v>108.11</v>
      </c>
      <c r="F2296" s="19">
        <f>IF(OR(E2296="",E2295=""),"",LN(E2296/E2295))</f>
        <v/>
      </c>
      <c r="G2296" s="33" t="n">
        <v>8.277100000000001</v>
      </c>
      <c r="H2296" s="19">
        <f>IF(OR(G2296="",G2295=""),"",LN(G2296/G2295))</f>
        <v/>
      </c>
      <c r="I2296" s="32" t="n"/>
      <c r="J2296" s="32" t="n">
        <v>15.9</v>
      </c>
      <c r="K2296" s="32" t="n">
        <v>4.04</v>
      </c>
      <c r="L2296" s="32" t="n"/>
      <c r="M2296" s="32" t="n">
        <v>1182.1</v>
      </c>
      <c r="N2296" s="32" t="n">
        <v>4</v>
      </c>
      <c r="O2296" s="32" t="n"/>
    </row>
    <row r="2297">
      <c r="A2297" s="31" t="n">
        <v>38042</v>
      </c>
      <c r="B2297" s="32" t="n">
        <v>1170.2</v>
      </c>
      <c r="C2297" s="19">
        <f>IF(OR(B2297="",B2296=""),"",LN(B2297/B2296))</f>
        <v/>
      </c>
      <c r="D2297" s="16">
        <f>STDEV(C2278:C2297)*SQRT(252)</f>
        <v/>
      </c>
      <c r="E2297" s="32" t="n">
        <v>108.99</v>
      </c>
      <c r="F2297" s="19">
        <f>IF(OR(E2297="",E2296=""),"",LN(E2297/E2296))</f>
        <v/>
      </c>
      <c r="G2297" s="33" t="n">
        <v>8.276999999999999</v>
      </c>
      <c r="H2297" s="19">
        <f>IF(OR(G2297="",G2296=""),"",LN(G2297/G2296))</f>
        <v/>
      </c>
      <c r="I2297" s="32" t="n"/>
      <c r="J2297" s="32" t="n">
        <v>14.93</v>
      </c>
      <c r="K2297" s="32" t="n">
        <v>4.02</v>
      </c>
      <c r="L2297" s="32" t="n"/>
      <c r="M2297" s="32" t="n">
        <v>1176.8</v>
      </c>
      <c r="N2297" s="32" t="n">
        <v>4</v>
      </c>
      <c r="O2297" s="32" t="n"/>
    </row>
    <row r="2298">
      <c r="A2298" s="31" t="n">
        <v>38043</v>
      </c>
      <c r="B2298" s="32" t="n">
        <v>1178.5</v>
      </c>
      <c r="C2298" s="19">
        <f>IF(OR(B2298="",B2297=""),"",LN(B2298/B2297))</f>
        <v/>
      </c>
      <c r="D2298" s="16">
        <f>STDEV(C2279:C2298)*SQRT(252)</f>
        <v/>
      </c>
      <c r="E2298" s="32" t="n">
        <v>109.59</v>
      </c>
      <c r="F2298" s="19">
        <f>IF(OR(E2298="",E2297=""),"",LN(E2298/E2297))</f>
        <v/>
      </c>
      <c r="G2298" s="33" t="n">
        <v>8.277100000000001</v>
      </c>
      <c r="H2298" s="19">
        <f>IF(OR(G2298="",G2297=""),"",LN(G2298/G2297))</f>
        <v/>
      </c>
      <c r="I2298" s="32" t="n"/>
      <c r="J2298" s="32" t="n">
        <v>14.83</v>
      </c>
      <c r="K2298" s="32" t="n">
        <v>4.05</v>
      </c>
      <c r="L2298" s="32" t="n"/>
      <c r="M2298" s="32" t="n">
        <v>1171.1</v>
      </c>
      <c r="N2298" s="32" t="n">
        <v>4</v>
      </c>
      <c r="O2298" s="32" t="n"/>
    </row>
    <row r="2299">
      <c r="A2299" s="31" t="n">
        <v>38044</v>
      </c>
      <c r="B2299" s="32" t="n">
        <v>1179</v>
      </c>
      <c r="C2299" s="19">
        <f>IF(OR(B2299="",B2298=""),"",LN(B2299/B2298))</f>
        <v/>
      </c>
      <c r="D2299" s="16">
        <f>STDEV(C2280:C2299)*SQRT(252)</f>
        <v/>
      </c>
      <c r="E2299" s="32" t="n">
        <v>109.26</v>
      </c>
      <c r="F2299" s="19">
        <f>IF(OR(E2299="",E2298=""),"",LN(E2299/E2298))</f>
        <v/>
      </c>
      <c r="G2299" s="33" t="n">
        <v>8.276899999999999</v>
      </c>
      <c r="H2299" s="19">
        <f>IF(OR(G2299="",G2298=""),"",LN(G2299/G2298))</f>
        <v/>
      </c>
      <c r="I2299" s="32" t="n"/>
      <c r="J2299" s="32" t="n">
        <v>14.55</v>
      </c>
      <c r="K2299" s="32" t="n">
        <v>3.99</v>
      </c>
      <c r="L2299" s="32" t="n"/>
      <c r="M2299" s="32" t="n">
        <v>1174.5</v>
      </c>
      <c r="N2299" s="32" t="n">
        <v>4</v>
      </c>
      <c r="O2299" s="32" t="n"/>
    </row>
    <row r="2300">
      <c r="A2300" s="31" t="n">
        <v>38047</v>
      </c>
      <c r="B2300" s="32" t="n">
        <v>1179</v>
      </c>
      <c r="C2300" s="19">
        <f>IF(OR(B2300="",B2299=""),"",LN(B2300/B2299))</f>
        <v/>
      </c>
      <c r="D2300" s="16">
        <f>STDEV(C2281:C2300)*SQRT(252)</f>
        <v/>
      </c>
      <c r="E2300" s="32" t="n">
        <v>108.93</v>
      </c>
      <c r="F2300" s="19">
        <f>IF(OR(E2300="",E2299=""),"",LN(E2300/E2299))</f>
        <v/>
      </c>
      <c r="G2300" s="33" t="n">
        <v>8.2768</v>
      </c>
      <c r="H2300" s="19">
        <f>IF(OR(G2300="",G2299=""),"",LN(G2300/G2299))</f>
        <v/>
      </c>
      <c r="I2300" s="32" t="n"/>
      <c r="J2300" s="32" t="n">
        <v>14.44</v>
      </c>
      <c r="K2300" s="32" t="n">
        <v>4</v>
      </c>
      <c r="L2300" s="32" t="n"/>
      <c r="M2300" s="32" t="n"/>
      <c r="N2300" s="32" t="n"/>
      <c r="O2300" s="32" t="n"/>
    </row>
    <row r="2301">
      <c r="A2301" s="31" t="n">
        <v>38048</v>
      </c>
      <c r="B2301" s="32" t="n">
        <v>1174</v>
      </c>
      <c r="C2301" s="19">
        <f>IF(OR(B2301="",B2300=""),"",LN(B2301/B2300))</f>
        <v/>
      </c>
      <c r="D2301" s="16">
        <f>STDEV(C2282:C2301)*SQRT(252)</f>
        <v/>
      </c>
      <c r="E2301" s="32" t="n">
        <v>110.27</v>
      </c>
      <c r="F2301" s="19">
        <f>IF(OR(E2301="",E2300=""),"",LN(E2301/E2300))</f>
        <v/>
      </c>
      <c r="G2301" s="33" t="n">
        <v>8.2768</v>
      </c>
      <c r="H2301" s="19">
        <f>IF(OR(G2301="",G2300=""),"",LN(G2301/G2300))</f>
        <v/>
      </c>
      <c r="I2301" s="32" t="n"/>
      <c r="J2301" s="32" t="n">
        <v>14.86</v>
      </c>
      <c r="K2301" s="32" t="n">
        <v>4.05</v>
      </c>
      <c r="L2301" s="32" t="n"/>
      <c r="M2301" s="32" t="n">
        <v>1176.5</v>
      </c>
      <c r="N2301" s="32" t="n">
        <v>4</v>
      </c>
      <c r="O2301" s="32" t="n"/>
    </row>
    <row r="2302">
      <c r="A2302" s="31" t="n">
        <v>38049</v>
      </c>
      <c r="B2302" s="32" t="n">
        <v>1178</v>
      </c>
      <c r="C2302" s="19">
        <f>IF(OR(B2302="",B2301=""),"",LN(B2302/B2301))</f>
        <v/>
      </c>
      <c r="D2302" s="16">
        <f>STDEV(C2283:C2302)*SQRT(252)</f>
        <v/>
      </c>
      <c r="E2302" s="32" t="n">
        <v>110.25</v>
      </c>
      <c r="F2302" s="19">
        <f>IF(OR(E2302="",E2301=""),"",LN(E2302/E2301))</f>
        <v/>
      </c>
      <c r="G2302" s="33" t="n">
        <v>8.2768</v>
      </c>
      <c r="H2302" s="19">
        <f>IF(OR(G2302="",G2301=""),"",LN(G2302/G2301))</f>
        <v/>
      </c>
      <c r="I2302" s="32" t="n"/>
      <c r="J2302" s="32" t="n">
        <v>14.55</v>
      </c>
      <c r="K2302" s="32" t="n">
        <v>4.07</v>
      </c>
      <c r="L2302" s="32" t="n"/>
      <c r="M2302" s="32" t="n">
        <v>1173.4</v>
      </c>
      <c r="N2302" s="32" t="n">
        <v>4</v>
      </c>
      <c r="O2302" s="32" t="n"/>
    </row>
    <row r="2303">
      <c r="A2303" s="31" t="n">
        <v>38050</v>
      </c>
      <c r="B2303" s="32" t="n">
        <v>1171</v>
      </c>
      <c r="C2303" s="19">
        <f>IF(OR(B2303="",B2302=""),"",LN(B2303/B2302))</f>
        <v/>
      </c>
      <c r="D2303" s="16">
        <f>STDEV(C2284:C2303)*SQRT(252)</f>
        <v/>
      </c>
      <c r="E2303" s="32" t="n">
        <v>110.74</v>
      </c>
      <c r="F2303" s="19">
        <f>IF(OR(E2303="",E2302=""),"",LN(E2303/E2302))</f>
        <v/>
      </c>
      <c r="G2303" s="33" t="n">
        <v>8.276999999999999</v>
      </c>
      <c r="H2303" s="19">
        <f>IF(OR(G2303="",G2302=""),"",LN(G2303/G2302))</f>
        <v/>
      </c>
      <c r="I2303" s="32" t="n"/>
      <c r="J2303" s="32" t="n">
        <v>14.4</v>
      </c>
      <c r="K2303" s="32" t="n">
        <v>4.04</v>
      </c>
      <c r="L2303" s="32" t="n"/>
      <c r="M2303" s="32" t="n">
        <v>1178.7</v>
      </c>
      <c r="N2303" s="32" t="n">
        <v>4</v>
      </c>
      <c r="O2303" s="32" t="n"/>
    </row>
    <row r="2304">
      <c r="A2304" s="31" t="n">
        <v>38051</v>
      </c>
      <c r="B2304" s="32" t="n">
        <v>1173</v>
      </c>
      <c r="C2304" s="19">
        <f>IF(OR(B2304="",B2303=""),"",LN(B2304/B2303))</f>
        <v/>
      </c>
      <c r="D2304" s="16">
        <f>STDEV(C2285:C2304)*SQRT(252)</f>
        <v/>
      </c>
      <c r="E2304" s="32" t="n">
        <v>111.42</v>
      </c>
      <c r="F2304" s="19">
        <f>IF(OR(E2304="",E2303=""),"",LN(E2304/E2303))</f>
        <v/>
      </c>
      <c r="G2304" s="33" t="n">
        <v>8.2773</v>
      </c>
      <c r="H2304" s="19">
        <f>IF(OR(G2304="",G2303=""),"",LN(G2304/G2303))</f>
        <v/>
      </c>
      <c r="I2304" s="32" t="n"/>
      <c r="J2304" s="32" t="n">
        <v>14.48</v>
      </c>
      <c r="K2304" s="32" t="n">
        <v>3.85</v>
      </c>
      <c r="L2304" s="32" t="n"/>
      <c r="M2304" s="32" t="n">
        <v>1171.9</v>
      </c>
      <c r="N2304" s="32" t="n">
        <v>3.98</v>
      </c>
      <c r="O2304" s="32" t="n"/>
    </row>
    <row r="2305">
      <c r="A2305" s="31" t="n">
        <v>38054</v>
      </c>
      <c r="B2305" s="32" t="n">
        <v>1173.7</v>
      </c>
      <c r="C2305" s="19">
        <f>IF(OR(B2305="",B2304=""),"",LN(B2305/B2304))</f>
        <v/>
      </c>
      <c r="D2305" s="16">
        <f>STDEV(C2286:C2305)*SQRT(252)</f>
        <v/>
      </c>
      <c r="E2305" s="32" t="n">
        <v>112.12</v>
      </c>
      <c r="F2305" s="19">
        <f>IF(OR(E2305="",E2304=""),"",LN(E2305/E2304))</f>
        <v/>
      </c>
      <c r="G2305" s="33" t="n">
        <v>8.2767</v>
      </c>
      <c r="H2305" s="19">
        <f>IF(OR(G2305="",G2304=""),"",LN(G2305/G2304))</f>
        <v/>
      </c>
      <c r="I2305" s="32" t="n"/>
      <c r="J2305" s="32" t="n">
        <v>15.79</v>
      </c>
      <c r="K2305" s="32" t="n">
        <v>3.78</v>
      </c>
      <c r="L2305" s="32" t="n"/>
      <c r="M2305" s="32" t="n">
        <v>1174.3</v>
      </c>
      <c r="N2305" s="32" t="n">
        <v>3.97</v>
      </c>
      <c r="O2305" s="32" t="n"/>
    </row>
    <row r="2306">
      <c r="A2306" s="31" t="n">
        <v>38055</v>
      </c>
      <c r="B2306" s="32" t="n">
        <v>1173</v>
      </c>
      <c r="C2306" s="19">
        <f>IF(OR(B2306="",B2305=""),"",LN(B2306/B2305))</f>
        <v/>
      </c>
      <c r="D2306" s="16">
        <f>STDEV(C2287:C2306)*SQRT(252)</f>
        <v/>
      </c>
      <c r="E2306" s="32" t="n">
        <v>111.2</v>
      </c>
      <c r="F2306" s="19">
        <f>IF(OR(E2306="",E2305=""),"",LN(E2306/E2305))</f>
        <v/>
      </c>
      <c r="G2306" s="33" t="n">
        <v>8.2767</v>
      </c>
      <c r="H2306" s="19">
        <f>IF(OR(G2306="",G2305=""),"",LN(G2306/G2305))</f>
        <v/>
      </c>
      <c r="I2306" s="32" t="n"/>
      <c r="J2306" s="32" t="n">
        <v>16.6</v>
      </c>
      <c r="K2306" s="32" t="n">
        <v>3.73</v>
      </c>
      <c r="L2306" s="32" t="n"/>
      <c r="M2306" s="32" t="n">
        <v>1173.4</v>
      </c>
      <c r="N2306" s="32" t="n">
        <v>3.97</v>
      </c>
      <c r="O2306" s="32" t="n"/>
    </row>
    <row r="2307">
      <c r="A2307" s="31" t="n">
        <v>38056</v>
      </c>
      <c r="B2307" s="32" t="n">
        <v>1171.5</v>
      </c>
      <c r="C2307" s="19">
        <f>IF(OR(B2307="",B2306=""),"",LN(B2307/B2306))</f>
        <v/>
      </c>
      <c r="D2307" s="16">
        <f>STDEV(C2288:C2307)*SQRT(252)</f>
        <v/>
      </c>
      <c r="E2307" s="32" t="n">
        <v>111.04</v>
      </c>
      <c r="F2307" s="19">
        <f>IF(OR(E2307="",E2306=""),"",LN(E2307/E2306))</f>
        <v/>
      </c>
      <c r="G2307" s="33" t="n">
        <v>8.2767</v>
      </c>
      <c r="H2307" s="19">
        <f>IF(OR(G2307="",G2306=""),"",LN(G2307/G2306))</f>
        <v/>
      </c>
      <c r="I2307" s="32" t="n"/>
      <c r="J2307" s="32" t="n">
        <v>18.67</v>
      </c>
      <c r="K2307" s="32" t="n">
        <v>3.74</v>
      </c>
      <c r="L2307" s="32" t="n"/>
      <c r="M2307" s="32" t="n">
        <v>1170.6</v>
      </c>
      <c r="N2307" s="32" t="n">
        <v>3.97</v>
      </c>
      <c r="O2307" s="32" t="n"/>
    </row>
    <row r="2308">
      <c r="A2308" s="31" t="n">
        <v>38057</v>
      </c>
      <c r="B2308" s="32" t="n">
        <v>1171</v>
      </c>
      <c r="C2308" s="19">
        <f>IF(OR(B2308="",B2307=""),"",LN(B2308/B2307))</f>
        <v/>
      </c>
      <c r="D2308" s="16">
        <f>STDEV(C2289:C2308)*SQRT(252)</f>
        <v/>
      </c>
      <c r="E2308" s="32" t="n">
        <v>110.89</v>
      </c>
      <c r="F2308" s="19">
        <f>IF(OR(E2308="",E2307=""),"",LN(E2308/E2307))</f>
        <v/>
      </c>
      <c r="G2308" s="33" t="n">
        <v>8.277200000000001</v>
      </c>
      <c r="H2308" s="19">
        <f>IF(OR(G2308="",G2307=""),"",LN(G2308/G2307))</f>
        <v/>
      </c>
      <c r="I2308" s="32" t="n"/>
      <c r="J2308" s="32" t="n">
        <v>20.67</v>
      </c>
      <c r="K2308" s="32" t="n">
        <v>3.74</v>
      </c>
      <c r="L2308" s="32" t="n"/>
      <c r="M2308" s="32" t="n">
        <v>1172.1</v>
      </c>
      <c r="N2308" s="32" t="n">
        <v>3.96</v>
      </c>
      <c r="O2308" s="32" t="n"/>
    </row>
    <row r="2309">
      <c r="A2309" s="31" t="n">
        <v>38058</v>
      </c>
      <c r="B2309" s="32" t="n">
        <v>1181</v>
      </c>
      <c r="C2309" s="19">
        <f>IF(OR(B2309="",B2308=""),"",LN(B2309/B2308))</f>
        <v/>
      </c>
      <c r="D2309" s="16">
        <f>STDEV(C2290:C2309)*SQRT(252)</f>
        <v/>
      </c>
      <c r="E2309" s="32" t="n">
        <v>110.82</v>
      </c>
      <c r="F2309" s="19">
        <f>IF(OR(E2309="",E2308=""),"",LN(E2309/E2308))</f>
        <v/>
      </c>
      <c r="G2309" s="33" t="n">
        <v>8.277100000000001</v>
      </c>
      <c r="H2309" s="19">
        <f>IF(OR(G2309="",G2308=""),"",LN(G2309/G2308))</f>
        <v/>
      </c>
      <c r="I2309" s="32" t="n"/>
      <c r="J2309" s="32" t="n">
        <v>18.3</v>
      </c>
      <c r="K2309" s="32" t="n">
        <v>3.78</v>
      </c>
      <c r="L2309" s="32" t="n"/>
      <c r="M2309" s="32" t="n">
        <v>1168.6</v>
      </c>
      <c r="N2309" s="32" t="n">
        <v>3.95</v>
      </c>
      <c r="O2309" s="32" t="n"/>
    </row>
    <row r="2310">
      <c r="A2310" s="31" t="n">
        <v>38061</v>
      </c>
      <c r="B2310" s="32" t="n">
        <v>1175.5</v>
      </c>
      <c r="C2310" s="19">
        <f>IF(OR(B2310="",B2309=""),"",LN(B2310/B2309))</f>
        <v/>
      </c>
      <c r="D2310" s="16">
        <f>STDEV(C2291:C2310)*SQRT(252)</f>
        <v/>
      </c>
      <c r="E2310" s="32" t="n">
        <v>110.48</v>
      </c>
      <c r="F2310" s="19">
        <f>IF(OR(E2310="",E2309=""),"",LN(E2310/E2309))</f>
        <v/>
      </c>
      <c r="G2310" s="33" t="n">
        <v>8.2773</v>
      </c>
      <c r="H2310" s="19">
        <f>IF(OR(G2310="",G2309=""),"",LN(G2310/G2309))</f>
        <v/>
      </c>
      <c r="I2310" s="32" t="n"/>
      <c r="J2310" s="32" t="n">
        <v>21.13</v>
      </c>
      <c r="K2310" s="32" t="n">
        <v>3.78</v>
      </c>
      <c r="L2310" s="32" t="n"/>
      <c r="M2310" s="32" t="n">
        <v>1175.2</v>
      </c>
      <c r="N2310" s="32" t="n">
        <v>3.94</v>
      </c>
      <c r="O2310" s="32" t="n"/>
    </row>
    <row r="2311">
      <c r="A2311" s="31" t="n">
        <v>38062</v>
      </c>
      <c r="B2311" s="32" t="n">
        <v>1171</v>
      </c>
      <c r="C2311" s="19">
        <f>IF(OR(B2311="",B2310=""),"",LN(B2311/B2310))</f>
        <v/>
      </c>
      <c r="D2311" s="16">
        <f>STDEV(C2292:C2311)*SQRT(252)</f>
        <v/>
      </c>
      <c r="E2311" s="32" t="n">
        <v>108.95</v>
      </c>
      <c r="F2311" s="19">
        <f>IF(OR(E2311="",E2310=""),"",LN(E2311/E2310))</f>
        <v/>
      </c>
      <c r="G2311" s="33" t="n">
        <v>8.2773</v>
      </c>
      <c r="H2311" s="19">
        <f>IF(OR(G2311="",G2310=""),"",LN(G2311/G2310))</f>
        <v/>
      </c>
      <c r="I2311" s="32" t="n"/>
      <c r="J2311" s="32" t="n">
        <v>20.34</v>
      </c>
      <c r="K2311" s="32" t="n">
        <v>3.7</v>
      </c>
      <c r="L2311" s="32" t="n"/>
      <c r="M2311" s="32" t="n">
        <v>1177</v>
      </c>
      <c r="N2311" s="32" t="n">
        <v>3.94</v>
      </c>
      <c r="O2311" s="32" t="n"/>
    </row>
    <row r="2312">
      <c r="A2312" s="31" t="n">
        <v>38063</v>
      </c>
      <c r="B2312" s="32" t="n">
        <v>1167</v>
      </c>
      <c r="C2312" s="19">
        <f>IF(OR(B2312="",B2311=""),"",LN(B2312/B2311))</f>
        <v/>
      </c>
      <c r="D2312" s="16">
        <f>STDEV(C2293:C2312)*SQRT(252)</f>
        <v/>
      </c>
      <c r="E2312" s="32" t="n">
        <v>108.18</v>
      </c>
      <c r="F2312" s="19">
        <f>IF(OR(E2312="",E2311=""),"",LN(E2312/E2311))</f>
        <v/>
      </c>
      <c r="G2312" s="33" t="n">
        <v>8.2774</v>
      </c>
      <c r="H2312" s="19">
        <f>IF(OR(G2312="",G2311=""),"",LN(G2312/G2311))</f>
        <v/>
      </c>
      <c r="I2312" s="32" t="n"/>
      <c r="J2312" s="32" t="n">
        <v>18.11</v>
      </c>
      <c r="K2312" s="32" t="n">
        <v>3.71</v>
      </c>
      <c r="L2312" s="32" t="n"/>
      <c r="M2312" s="32" t="n">
        <v>1171.2</v>
      </c>
      <c r="N2312" s="32" t="n">
        <v>3.94</v>
      </c>
      <c r="O2312" s="32" t="n"/>
    </row>
    <row r="2313">
      <c r="A2313" s="31" t="n">
        <v>38064</v>
      </c>
      <c r="B2313" s="32" t="n">
        <v>1158</v>
      </c>
      <c r="C2313" s="19">
        <f>IF(OR(B2313="",B2312=""),"",LN(B2313/B2312))</f>
        <v/>
      </c>
      <c r="D2313" s="16">
        <f>STDEV(C2294:C2313)*SQRT(252)</f>
        <v/>
      </c>
      <c r="E2313" s="32" t="n">
        <v>106.6</v>
      </c>
      <c r="F2313" s="19">
        <f>IF(OR(E2313="",E2312=""),"",LN(E2313/E2312))</f>
        <v/>
      </c>
      <c r="G2313" s="33" t="n">
        <v>8.2768</v>
      </c>
      <c r="H2313" s="19">
        <f>IF(OR(G2313="",G2312=""),"",LN(G2313/G2312))</f>
        <v/>
      </c>
      <c r="I2313" s="32" t="n"/>
      <c r="J2313" s="32" t="n">
        <v>18.53</v>
      </c>
      <c r="K2313" s="32" t="n">
        <v>3.76</v>
      </c>
      <c r="L2313" s="32" t="n"/>
      <c r="M2313" s="32" t="n">
        <v>1166.2</v>
      </c>
      <c r="N2313" s="32" t="n">
        <v>3.91</v>
      </c>
      <c r="O2313" s="32" t="n"/>
    </row>
    <row r="2314">
      <c r="A2314" s="31" t="n">
        <v>38065</v>
      </c>
      <c r="B2314" s="32" t="n">
        <v>1157</v>
      </c>
      <c r="C2314" s="19">
        <f>IF(OR(B2314="",B2313=""),"",LN(B2314/B2313))</f>
        <v/>
      </c>
      <c r="D2314" s="16">
        <f>STDEV(C2295:C2314)*SQRT(252)</f>
        <v/>
      </c>
      <c r="E2314" s="32" t="n">
        <v>106.97</v>
      </c>
      <c r="F2314" s="19">
        <f>IF(OR(E2314="",E2313=""),"",LN(E2314/E2313))</f>
        <v/>
      </c>
      <c r="G2314" s="33" t="n">
        <v>8.277200000000001</v>
      </c>
      <c r="H2314" s="19">
        <f>IF(OR(G2314="",G2313=""),"",LN(G2314/G2313))</f>
        <v/>
      </c>
      <c r="I2314" s="32" t="n"/>
      <c r="J2314" s="32" t="n">
        <v>19.15</v>
      </c>
      <c r="K2314" s="32" t="n">
        <v>3.8</v>
      </c>
      <c r="L2314" s="32" t="n"/>
      <c r="M2314" s="32" t="n">
        <v>1159.6</v>
      </c>
      <c r="N2314" s="32" t="n">
        <v>3.9</v>
      </c>
      <c r="O2314" s="32" t="n"/>
    </row>
    <row r="2315">
      <c r="A2315" s="31" t="n">
        <v>38068</v>
      </c>
      <c r="B2315" s="32" t="n">
        <v>1161</v>
      </c>
      <c r="C2315" s="19">
        <f>IF(OR(B2315="",B2314=""),"",LN(B2315/B2314))</f>
        <v/>
      </c>
      <c r="D2315" s="16">
        <f>STDEV(C2296:C2315)*SQRT(252)</f>
        <v/>
      </c>
      <c r="E2315" s="32" t="n">
        <v>106.84</v>
      </c>
      <c r="F2315" s="19">
        <f>IF(OR(E2315="",E2314=""),"",LN(E2315/E2314))</f>
        <v/>
      </c>
      <c r="G2315" s="33" t="n">
        <v>8.2773</v>
      </c>
      <c r="H2315" s="19">
        <f>IF(OR(G2315="",G2314=""),"",LN(G2315/G2314))</f>
        <v/>
      </c>
      <c r="I2315" s="32" t="n"/>
      <c r="J2315" s="32" t="n">
        <v>21.58</v>
      </c>
      <c r="K2315" s="32" t="n">
        <v>3.74</v>
      </c>
      <c r="L2315" s="32" t="n"/>
      <c r="M2315" s="32" t="n">
        <v>1158.6</v>
      </c>
      <c r="N2315" s="32" t="n">
        <v>3.9</v>
      </c>
      <c r="O2315" s="32" t="n"/>
    </row>
    <row r="2316">
      <c r="A2316" s="31" t="n">
        <v>38069</v>
      </c>
      <c r="B2316" s="32" t="n">
        <v>1160.5</v>
      </c>
      <c r="C2316" s="19">
        <f>IF(OR(B2316="",B2315=""),"",LN(B2316/B2315))</f>
        <v/>
      </c>
      <c r="D2316" s="16">
        <f>STDEV(C2297:C2316)*SQRT(252)</f>
        <v/>
      </c>
      <c r="E2316" s="32" t="n">
        <v>106.63</v>
      </c>
      <c r="F2316" s="19">
        <f>IF(OR(E2316="",E2315=""),"",LN(E2316/E2315))</f>
        <v/>
      </c>
      <c r="G2316" s="33" t="n">
        <v>8.2774</v>
      </c>
      <c r="H2316" s="19">
        <f>IF(OR(G2316="",G2315=""),"",LN(G2316/G2315))</f>
        <v/>
      </c>
      <c r="I2316" s="32" t="n"/>
      <c r="J2316" s="32" t="n">
        <v>20.67</v>
      </c>
      <c r="K2316" s="32" t="n">
        <v>3.73</v>
      </c>
      <c r="L2316" s="32" t="n"/>
      <c r="M2316" s="32" t="n">
        <v>1159.5</v>
      </c>
      <c r="N2316" s="32" t="n">
        <v>3.88</v>
      </c>
      <c r="O2316" s="32" t="n"/>
    </row>
    <row r="2317">
      <c r="A2317" s="31" t="n">
        <v>38070</v>
      </c>
      <c r="B2317" s="32" t="n">
        <v>1155</v>
      </c>
      <c r="C2317" s="19">
        <f>IF(OR(B2317="",B2316=""),"",LN(B2317/B2316))</f>
        <v/>
      </c>
      <c r="D2317" s="16">
        <f>STDEV(C2298:C2317)*SQRT(252)</f>
        <v/>
      </c>
      <c r="E2317" s="32" t="n">
        <v>106.23</v>
      </c>
      <c r="F2317" s="19">
        <f>IF(OR(E2317="",E2316=""),"",LN(E2317/E2316))</f>
        <v/>
      </c>
      <c r="G2317" s="33" t="n">
        <v>8.277200000000001</v>
      </c>
      <c r="H2317" s="19">
        <f>IF(OR(G2317="",G2316=""),"",LN(G2317/G2316))</f>
        <v/>
      </c>
      <c r="I2317" s="32" t="n"/>
      <c r="J2317" s="32" t="n">
        <v>19.81</v>
      </c>
      <c r="K2317" s="32" t="n">
        <v>3.73</v>
      </c>
      <c r="L2317" s="32" t="n"/>
      <c r="M2317" s="32" t="n">
        <v>1157.3</v>
      </c>
      <c r="N2317" s="32" t="n">
        <v>3.88</v>
      </c>
      <c r="O2317" s="32" t="n"/>
    </row>
    <row r="2318">
      <c r="A2318" s="31" t="n">
        <v>38071</v>
      </c>
      <c r="B2318" s="32" t="n">
        <v>1158</v>
      </c>
      <c r="C2318" s="19">
        <f>IF(OR(B2318="",B2317=""),"",LN(B2318/B2317))</f>
        <v/>
      </c>
      <c r="D2318" s="16">
        <f>STDEV(C2299:C2318)*SQRT(252)</f>
        <v/>
      </c>
      <c r="E2318" s="32" t="n">
        <v>106.06</v>
      </c>
      <c r="F2318" s="19">
        <f>IF(OR(E2318="",E2317=""),"",LN(E2318/E2317))</f>
        <v/>
      </c>
      <c r="G2318" s="33" t="n">
        <v>8.277100000000001</v>
      </c>
      <c r="H2318" s="19">
        <f>IF(OR(G2318="",G2317=""),"",LN(G2318/G2317))</f>
        <v/>
      </c>
      <c r="I2318" s="32" t="n"/>
      <c r="J2318" s="32" t="n">
        <v>17.88</v>
      </c>
      <c r="K2318" s="32" t="n">
        <v>3.75</v>
      </c>
      <c r="L2318" s="32" t="n"/>
      <c r="M2318" s="32" t="n">
        <v>1154.5</v>
      </c>
      <c r="N2318" s="32" t="n">
        <v>3.88</v>
      </c>
      <c r="O2318" s="32" t="n"/>
    </row>
    <row r="2319">
      <c r="A2319" s="31" t="n">
        <v>38072</v>
      </c>
      <c r="B2319" s="32" t="n">
        <v>1157.9</v>
      </c>
      <c r="C2319" s="19">
        <f>IF(OR(B2319="",B2318=""),"",LN(B2319/B2318))</f>
        <v/>
      </c>
      <c r="D2319" s="16">
        <f>STDEV(C2300:C2319)*SQRT(252)</f>
        <v/>
      </c>
      <c r="E2319" s="32" t="n">
        <v>105.93</v>
      </c>
      <c r="F2319" s="19">
        <f>IF(OR(E2319="",E2318=""),"",LN(E2319/E2318))</f>
        <v/>
      </c>
      <c r="G2319" s="33" t="n">
        <v>8.276999999999999</v>
      </c>
      <c r="H2319" s="19">
        <f>IF(OR(G2319="",G2318=""),"",LN(G2319/G2318))</f>
        <v/>
      </c>
      <c r="I2319" s="32" t="n"/>
      <c r="J2319" s="32" t="n">
        <v>17.33</v>
      </c>
      <c r="K2319" s="32" t="n">
        <v>3.85</v>
      </c>
      <c r="L2319" s="32" t="n"/>
      <c r="M2319" s="32" t="n">
        <v>1155.1</v>
      </c>
      <c r="N2319" s="32" t="n">
        <v>3.88</v>
      </c>
      <c r="O2319" s="32" t="n"/>
    </row>
    <row r="2320">
      <c r="A2320" s="31" t="n">
        <v>38075</v>
      </c>
      <c r="B2320" s="32" t="n">
        <v>1157.8</v>
      </c>
      <c r="C2320" s="19">
        <f>IF(OR(B2320="",B2319=""),"",LN(B2320/B2319))</f>
        <v/>
      </c>
      <c r="D2320" s="16">
        <f>STDEV(C2301:C2320)*SQRT(252)</f>
        <v/>
      </c>
      <c r="E2320" s="32" t="n">
        <v>105.52</v>
      </c>
      <c r="F2320" s="19">
        <f>IF(OR(E2320="",E2319=""),"",LN(E2320/E2319))</f>
        <v/>
      </c>
      <c r="G2320" s="33" t="n">
        <v>8.277100000000001</v>
      </c>
      <c r="H2320" s="19">
        <f>IF(OR(G2320="",G2319=""),"",LN(G2320/G2319))</f>
        <v/>
      </c>
      <c r="I2320" s="32" t="n"/>
      <c r="J2320" s="32" t="n">
        <v>16.5</v>
      </c>
      <c r="K2320" s="32" t="n">
        <v>3.91</v>
      </c>
      <c r="L2320" s="32" t="n"/>
      <c r="M2320" s="32" t="n">
        <v>1157.1</v>
      </c>
      <c r="N2320" s="32" t="n">
        <v>3.88</v>
      </c>
      <c r="O2320" s="32" t="n"/>
    </row>
    <row r="2321">
      <c r="A2321" s="31" t="n">
        <v>38076</v>
      </c>
      <c r="B2321" s="32" t="n">
        <v>1154</v>
      </c>
      <c r="C2321" s="19">
        <f>IF(OR(B2321="",B2320=""),"",LN(B2321/B2320))</f>
        <v/>
      </c>
      <c r="D2321" s="16">
        <f>STDEV(C2302:C2321)*SQRT(252)</f>
        <v/>
      </c>
      <c r="E2321" s="32" t="n">
        <v>105.61</v>
      </c>
      <c r="F2321" s="19">
        <f>IF(OR(E2321="",E2320=""),"",LN(E2321/E2320))</f>
        <v/>
      </c>
      <c r="G2321" s="33" t="n">
        <v>8.277100000000001</v>
      </c>
      <c r="H2321" s="19">
        <f>IF(OR(G2321="",G2320=""),"",LN(G2321/G2320))</f>
        <v/>
      </c>
      <c r="I2321" s="32" t="n"/>
      <c r="J2321" s="32" t="n">
        <v>16.28</v>
      </c>
      <c r="K2321" s="32" t="n">
        <v>3.91</v>
      </c>
      <c r="L2321" s="32" t="n"/>
      <c r="M2321" s="32" t="n">
        <v>1155.1</v>
      </c>
      <c r="N2321" s="32" t="n">
        <v>3.9</v>
      </c>
      <c r="O2321" s="32" t="n"/>
    </row>
    <row r="2322">
      <c r="A2322" s="31" t="n">
        <v>38077</v>
      </c>
      <c r="B2322" s="32" t="n">
        <v>1146.7</v>
      </c>
      <c r="C2322" s="19">
        <f>IF(OR(B2322="",B2321=""),"",LN(B2322/B2321))</f>
        <v/>
      </c>
      <c r="D2322" s="16">
        <f>STDEV(C2303:C2322)*SQRT(252)</f>
        <v/>
      </c>
      <c r="E2322" s="32" t="n">
        <v>104.18</v>
      </c>
      <c r="F2322" s="19">
        <f>IF(OR(E2322="",E2321=""),"",LN(E2322/E2321))</f>
        <v/>
      </c>
      <c r="G2322" s="33" t="n">
        <v>8.276999999999999</v>
      </c>
      <c r="H2322" s="19">
        <f>IF(OR(G2322="",G2321=""),"",LN(G2322/G2321))</f>
        <v/>
      </c>
      <c r="I2322" s="32" t="n"/>
      <c r="J2322" s="32" t="n">
        <v>16.74</v>
      </c>
      <c r="K2322" s="32" t="n">
        <v>3.86</v>
      </c>
      <c r="L2322" s="32" t="n"/>
      <c r="M2322" s="32" t="n">
        <v>1153.6</v>
      </c>
      <c r="N2322" s="32" t="n">
        <v>3.9</v>
      </c>
      <c r="O2322" s="32" t="n"/>
    </row>
    <row r="2323">
      <c r="A2323" s="31" t="n">
        <v>38078</v>
      </c>
      <c r="B2323" s="32" t="n">
        <v>1141.4</v>
      </c>
      <c r="C2323" s="19">
        <f>IF(OR(B2323="",B2322=""),"",LN(B2323/B2322))</f>
        <v/>
      </c>
      <c r="D2323" s="16">
        <f>STDEV(C2304:C2323)*SQRT(252)</f>
        <v/>
      </c>
      <c r="E2323" s="32" t="n">
        <v>103.7</v>
      </c>
      <c r="F2323" s="19">
        <f>IF(OR(E2323="",E2322=""),"",LN(E2323/E2322))</f>
        <v/>
      </c>
      <c r="G2323" s="33" t="n">
        <v>8.276899999999999</v>
      </c>
      <c r="H2323" s="19">
        <f>IF(OR(G2323="",G2322=""),"",LN(G2323/G2322))</f>
        <v/>
      </c>
      <c r="I2323" s="32" t="n"/>
      <c r="J2323" s="32" t="n">
        <v>16.65</v>
      </c>
      <c r="K2323" s="32" t="n">
        <v>3.91</v>
      </c>
      <c r="L2323" s="32" t="n"/>
      <c r="M2323" s="32" t="n">
        <v>1150</v>
      </c>
      <c r="N2323" s="32" t="n">
        <v>3.9</v>
      </c>
      <c r="O2323" s="32" t="n"/>
    </row>
    <row r="2324">
      <c r="A2324" s="31" t="n">
        <v>38079</v>
      </c>
      <c r="B2324" s="32" t="n">
        <v>1141.8</v>
      </c>
      <c r="C2324" s="19">
        <f>IF(OR(B2324="",B2323=""),"",LN(B2324/B2323))</f>
        <v/>
      </c>
      <c r="D2324" s="16">
        <f>STDEV(C2305:C2324)*SQRT(252)</f>
        <v/>
      </c>
      <c r="E2324" s="32" t="n">
        <v>104.55</v>
      </c>
      <c r="F2324" s="19">
        <f>IF(OR(E2324="",E2323=""),"",LN(E2324/E2323))</f>
        <v/>
      </c>
      <c r="G2324" s="33" t="n">
        <v>8.276899999999999</v>
      </c>
      <c r="H2324" s="19">
        <f>IF(OR(G2324="",G2323=""),"",LN(G2324/G2323))</f>
        <v/>
      </c>
      <c r="I2324" s="32" t="n"/>
      <c r="J2324" s="32" t="n">
        <v>15.64</v>
      </c>
      <c r="K2324" s="32" t="n">
        <v>4.15</v>
      </c>
      <c r="L2324" s="32" t="n"/>
      <c r="M2324" s="32" t="n">
        <v>1142.6</v>
      </c>
      <c r="N2324" s="32" t="n">
        <v>3.9</v>
      </c>
      <c r="O2324" s="32" t="n"/>
    </row>
    <row r="2325">
      <c r="A2325" s="31" t="n">
        <v>38082</v>
      </c>
      <c r="B2325" s="32" t="n">
        <v>1144</v>
      </c>
      <c r="C2325" s="19">
        <f>IF(OR(B2325="",B2324=""),"",LN(B2325/B2324))</f>
        <v/>
      </c>
      <c r="D2325" s="16">
        <f>STDEV(C2306:C2325)*SQRT(252)</f>
        <v/>
      </c>
      <c r="E2325" s="32" t="n">
        <v>105.36</v>
      </c>
      <c r="F2325" s="19">
        <f>IF(OR(E2325="",E2324=""),"",LN(E2325/E2324))</f>
        <v/>
      </c>
      <c r="G2325" s="33" t="n">
        <v>8.276899999999999</v>
      </c>
      <c r="H2325" s="19">
        <f>IF(OR(G2325="",G2324=""),"",LN(G2325/G2324))</f>
        <v/>
      </c>
      <c r="I2325" s="32" t="n"/>
      <c r="J2325" s="32" t="n">
        <v>14.97</v>
      </c>
      <c r="K2325" s="32" t="n">
        <v>4.24</v>
      </c>
      <c r="L2325" s="32" t="n"/>
      <c r="M2325" s="32" t="n"/>
      <c r="N2325" s="32" t="n"/>
      <c r="O2325" s="32" t="n"/>
    </row>
    <row r="2326">
      <c r="A2326" s="31" t="n">
        <v>38083</v>
      </c>
      <c r="B2326" s="32" t="n">
        <v>1150.4</v>
      </c>
      <c r="C2326" s="19">
        <f>IF(OR(B2326="",B2325=""),"",LN(B2326/B2325))</f>
        <v/>
      </c>
      <c r="D2326" s="16">
        <f>STDEV(C2307:C2326)*SQRT(252)</f>
        <v/>
      </c>
      <c r="E2326" s="32" t="n">
        <v>105.9</v>
      </c>
      <c r="F2326" s="19">
        <f>IF(OR(E2326="",E2325=""),"",LN(E2326/E2325))</f>
        <v/>
      </c>
      <c r="G2326" s="33" t="n">
        <v>8.276899999999999</v>
      </c>
      <c r="H2326" s="19">
        <f>IF(OR(G2326="",G2325=""),"",LN(G2326/G2325))</f>
        <v/>
      </c>
      <c r="I2326" s="32" t="n"/>
      <c r="J2326" s="32" t="n">
        <v>15.32</v>
      </c>
      <c r="K2326" s="32" t="n">
        <v>4.19</v>
      </c>
      <c r="L2326" s="32" t="n"/>
      <c r="M2326" s="32" t="n">
        <v>1141.2</v>
      </c>
      <c r="N2326" s="32" t="n">
        <v>3.95</v>
      </c>
      <c r="O2326" s="32" t="n"/>
    </row>
    <row r="2327">
      <c r="A2327" s="31" t="n">
        <v>38084</v>
      </c>
      <c r="B2327" s="32" t="n">
        <v>1143.5</v>
      </c>
      <c r="C2327" s="19">
        <f>IF(OR(B2327="",B2326=""),"",LN(B2327/B2326))</f>
        <v/>
      </c>
      <c r="D2327" s="16">
        <f>STDEV(C2308:C2327)*SQRT(252)</f>
        <v/>
      </c>
      <c r="E2327" s="32" t="n">
        <v>105.2</v>
      </c>
      <c r="F2327" s="19">
        <f>IF(OR(E2327="",E2326=""),"",LN(E2327/E2326))</f>
        <v/>
      </c>
      <c r="G2327" s="33" t="n">
        <v>8.276899999999999</v>
      </c>
      <c r="H2327" s="19">
        <f>IF(OR(G2327="",G2326=""),"",LN(G2327/G2326))</f>
        <v/>
      </c>
      <c r="I2327" s="32" t="n"/>
      <c r="J2327" s="32" t="n">
        <v>15.76</v>
      </c>
      <c r="K2327" s="32" t="n">
        <v>4.19</v>
      </c>
      <c r="L2327" s="32" t="n"/>
      <c r="M2327" s="32" t="n">
        <v>1148.4</v>
      </c>
      <c r="N2327" s="32" t="n">
        <v>3.95</v>
      </c>
      <c r="O2327" s="32" t="n"/>
    </row>
    <row r="2328">
      <c r="A2328" s="31" t="n">
        <v>38085</v>
      </c>
      <c r="B2328" s="32" t="n">
        <v>1145</v>
      </c>
      <c r="C2328" s="19">
        <f>IF(OR(B2328="",B2327=""),"",LN(B2328/B2327))</f>
        <v/>
      </c>
      <c r="D2328" s="16">
        <f>STDEV(C2309:C2328)*SQRT(252)</f>
        <v/>
      </c>
      <c r="E2328" s="32" t="n">
        <v>106.1</v>
      </c>
      <c r="F2328" s="19">
        <f>IF(OR(E2328="",E2327=""),"",LN(E2328/E2327))</f>
        <v/>
      </c>
      <c r="G2328" s="33" t="n">
        <v>8.276899999999999</v>
      </c>
      <c r="H2328" s="19">
        <f>IF(OR(G2328="",G2327=""),"",LN(G2328/G2327))</f>
        <v/>
      </c>
      <c r="I2328" s="32" t="n"/>
      <c r="J2328" s="32" t="n">
        <v>16.26</v>
      </c>
      <c r="K2328" s="32" t="n">
        <v>4.21</v>
      </c>
      <c r="L2328" s="32" t="n"/>
      <c r="M2328" s="32" t="n">
        <v>1144.2</v>
      </c>
      <c r="N2328" s="32" t="n">
        <v>3.94</v>
      </c>
      <c r="O2328" s="32" t="n"/>
    </row>
    <row r="2329">
      <c r="A2329" s="31" t="n">
        <v>38086</v>
      </c>
      <c r="B2329" s="32" t="n">
        <v>1144</v>
      </c>
      <c r="C2329" s="19">
        <f>IF(OR(B2329="",B2328=""),"",LN(B2329/B2328))</f>
        <v/>
      </c>
      <c r="D2329" s="16">
        <f>STDEV(C2310:C2329)*SQRT(252)</f>
        <v/>
      </c>
      <c r="E2329" s="32" t="n">
        <v>106.45</v>
      </c>
      <c r="F2329" s="19">
        <f>IF(OR(E2329="",E2328=""),"",LN(E2329/E2328))</f>
        <v/>
      </c>
      <c r="G2329" s="33" t="n">
        <v>8.276899999999999</v>
      </c>
      <c r="H2329" s="19">
        <f>IF(OR(G2329="",G2328=""),"",LN(G2329/G2328))</f>
        <v/>
      </c>
      <c r="I2329" s="32" t="n"/>
      <c r="J2329" s="32" t="n"/>
      <c r="K2329" s="32" t="n"/>
      <c r="L2329" s="32" t="n"/>
      <c r="M2329" s="32" t="n">
        <v>1140.6</v>
      </c>
      <c r="N2329" s="32" t="n">
        <v>3.91</v>
      </c>
      <c r="O2329" s="32" t="n"/>
    </row>
    <row r="2330">
      <c r="A2330" s="31" t="n">
        <v>38089</v>
      </c>
      <c r="B2330" s="32" t="n">
        <v>1141.9</v>
      </c>
      <c r="C2330" s="19">
        <f>IF(OR(B2330="",B2329=""),"",LN(B2330/B2329))</f>
        <v/>
      </c>
      <c r="D2330" s="16">
        <f>STDEV(C2311:C2330)*SQRT(252)</f>
        <v/>
      </c>
      <c r="E2330" s="32" t="n">
        <v>105.5</v>
      </c>
      <c r="F2330" s="19">
        <f>IF(OR(E2330="",E2329=""),"",LN(E2330/E2329))</f>
        <v/>
      </c>
      <c r="G2330" s="33" t="n">
        <v>8.276999999999999</v>
      </c>
      <c r="H2330" s="19">
        <f>IF(OR(G2330="",G2329=""),"",LN(G2330/G2329))</f>
        <v/>
      </c>
      <c r="I2330" s="32" t="n"/>
      <c r="J2330" s="32" t="n">
        <v>15.28</v>
      </c>
      <c r="K2330" s="32" t="n">
        <v>4.25</v>
      </c>
      <c r="L2330" s="32" t="n"/>
      <c r="M2330" s="32" t="n">
        <v>1142.4</v>
      </c>
      <c r="N2330" s="32" t="n">
        <v>3.91</v>
      </c>
      <c r="O2330" s="32" t="n"/>
    </row>
    <row r="2331">
      <c r="A2331" s="31" t="n">
        <v>38090</v>
      </c>
      <c r="B2331" s="32" t="n">
        <v>1141.4</v>
      </c>
      <c r="C2331" s="19">
        <f>IF(OR(B2331="",B2330=""),"",LN(B2331/B2330))</f>
        <v/>
      </c>
      <c r="D2331" s="16">
        <f>STDEV(C2312:C2331)*SQRT(252)</f>
        <v/>
      </c>
      <c r="E2331" s="32" t="n">
        <v>106.96</v>
      </c>
      <c r="F2331" s="19">
        <f>IF(OR(E2331="",E2330=""),"",LN(E2331/E2330))</f>
        <v/>
      </c>
      <c r="G2331" s="33" t="n">
        <v>8.276899999999999</v>
      </c>
      <c r="H2331" s="19">
        <f>IF(OR(G2331="",G2330=""),"",LN(G2331/G2330))</f>
        <v/>
      </c>
      <c r="I2331" s="32" t="n"/>
      <c r="J2331" s="32" t="n">
        <v>17.26</v>
      </c>
      <c r="K2331" s="32" t="n">
        <v>4.35</v>
      </c>
      <c r="L2331" s="32" t="n"/>
      <c r="M2331" s="32" t="n">
        <v>1142.2</v>
      </c>
      <c r="N2331" s="32" t="n">
        <v>3.91</v>
      </c>
      <c r="O2331" s="32" t="n"/>
    </row>
    <row r="2332">
      <c r="A2332" s="31" t="n">
        <v>38091</v>
      </c>
      <c r="B2332" s="32" t="n">
        <v>1158</v>
      </c>
      <c r="C2332" s="19">
        <f>IF(OR(B2332="",B2331=""),"",LN(B2332/B2331))</f>
        <v/>
      </c>
      <c r="D2332" s="16">
        <f>STDEV(C2313:C2332)*SQRT(252)</f>
        <v/>
      </c>
      <c r="E2332" s="32" t="n">
        <v>108.53</v>
      </c>
      <c r="F2332" s="19">
        <f>IF(OR(E2332="",E2331=""),"",LN(E2332/E2331))</f>
        <v/>
      </c>
      <c r="G2332" s="33" t="n">
        <v>8.277200000000001</v>
      </c>
      <c r="H2332" s="19">
        <f>IF(OR(G2332="",G2331=""),"",LN(G2332/G2331))</f>
        <v/>
      </c>
      <c r="I2332" s="32" t="n"/>
      <c r="J2332" s="32" t="n">
        <v>15.62</v>
      </c>
      <c r="K2332" s="32" t="n">
        <v>4.4</v>
      </c>
      <c r="L2332" s="32" t="n"/>
      <c r="M2332" s="32" t="n">
        <v>1140.6</v>
      </c>
      <c r="N2332" s="32" t="n">
        <v>3.91</v>
      </c>
      <c r="O2332" s="32" t="n"/>
    </row>
    <row r="2333">
      <c r="A2333" s="31" t="n">
        <v>38092</v>
      </c>
      <c r="B2333" s="32" t="n">
        <v>1154</v>
      </c>
      <c r="C2333" s="19">
        <f>IF(OR(B2333="",B2332=""),"",LN(B2333/B2332))</f>
        <v/>
      </c>
      <c r="D2333" s="16">
        <f>STDEV(C2314:C2333)*SQRT(252)</f>
        <v/>
      </c>
      <c r="E2333" s="32" t="n">
        <v>108.58</v>
      </c>
      <c r="F2333" s="19">
        <f>IF(OR(E2333="",E2332=""),"",LN(E2333/E2332))</f>
        <v/>
      </c>
      <c r="G2333" s="33" t="n">
        <v>8.277100000000001</v>
      </c>
      <c r="H2333" s="19">
        <f>IF(OR(G2333="",G2332=""),"",LN(G2333/G2332))</f>
        <v/>
      </c>
      <c r="I2333" s="32" t="n"/>
      <c r="J2333" s="32" t="n">
        <v>15.74</v>
      </c>
      <c r="K2333" s="32" t="n">
        <v>4.42</v>
      </c>
      <c r="L2333" s="32" t="n"/>
      <c r="M2333" s="32" t="n"/>
      <c r="N2333" s="32" t="n"/>
      <c r="O2333" s="32" t="n"/>
    </row>
    <row r="2334">
      <c r="A2334" s="31" t="n">
        <v>38093</v>
      </c>
      <c r="B2334" s="32" t="n">
        <v>1163</v>
      </c>
      <c r="C2334" s="19">
        <f>IF(OR(B2334="",B2333=""),"",LN(B2334/B2333))</f>
        <v/>
      </c>
      <c r="D2334" s="16">
        <f>STDEV(C2315:C2334)*SQRT(252)</f>
        <v/>
      </c>
      <c r="E2334" s="32" t="n">
        <v>107.69</v>
      </c>
      <c r="F2334" s="19">
        <f>IF(OR(E2334="",E2333=""),"",LN(E2334/E2333))</f>
        <v/>
      </c>
      <c r="G2334" s="33" t="n">
        <v>8.276899999999999</v>
      </c>
      <c r="H2334" s="19">
        <f>IF(OR(G2334="",G2333=""),"",LN(G2334/G2333))</f>
        <v/>
      </c>
      <c r="I2334" s="32" t="n"/>
      <c r="J2334" s="32" t="n">
        <v>14.94</v>
      </c>
      <c r="K2334" s="32" t="n">
        <v>4.37</v>
      </c>
      <c r="L2334" s="32" t="n"/>
      <c r="M2334" s="32" t="n">
        <v>1148.8</v>
      </c>
      <c r="N2334" s="32" t="n">
        <v>3.91</v>
      </c>
      <c r="O2334" s="32" t="n"/>
    </row>
    <row r="2335">
      <c r="A2335" s="31" t="n">
        <v>38096</v>
      </c>
      <c r="B2335" s="32" t="n">
        <v>1154</v>
      </c>
      <c r="C2335" s="19">
        <f>IF(OR(B2335="",B2334=""),"",LN(B2335/B2334))</f>
        <v/>
      </c>
      <c r="D2335" s="16">
        <f>STDEV(C2316:C2335)*SQRT(252)</f>
        <v/>
      </c>
      <c r="E2335" s="32" t="n">
        <v>108.5</v>
      </c>
      <c r="F2335" s="19">
        <f>IF(OR(E2335="",E2334=""),"",LN(E2335/E2334))</f>
        <v/>
      </c>
      <c r="G2335" s="33" t="n">
        <v>8.2768</v>
      </c>
      <c r="H2335" s="19">
        <f>IF(OR(G2335="",G2334=""),"",LN(G2335/G2334))</f>
        <v/>
      </c>
      <c r="I2335" s="32" t="n"/>
      <c r="J2335" s="32" t="n">
        <v>15.42</v>
      </c>
      <c r="K2335" s="32" t="n">
        <v>4.39</v>
      </c>
      <c r="L2335" s="32" t="n"/>
      <c r="M2335" s="32" t="n">
        <v>1160.3</v>
      </c>
      <c r="N2335" s="32" t="n">
        <v>3.91</v>
      </c>
      <c r="O2335" s="32" t="n"/>
    </row>
    <row r="2336">
      <c r="A2336" s="31" t="n">
        <v>38097</v>
      </c>
      <c r="B2336" s="32" t="n">
        <v>1155</v>
      </c>
      <c r="C2336" s="19">
        <f>IF(OR(B2336="",B2335=""),"",LN(B2336/B2335))</f>
        <v/>
      </c>
      <c r="D2336" s="16">
        <f>STDEV(C2317:C2336)*SQRT(252)</f>
        <v/>
      </c>
      <c r="E2336" s="32" t="n">
        <v>108.43</v>
      </c>
      <c r="F2336" s="19">
        <f>IF(OR(E2336="",E2335=""),"",LN(E2336/E2335))</f>
        <v/>
      </c>
      <c r="G2336" s="33" t="n">
        <v>8.2768</v>
      </c>
      <c r="H2336" s="19">
        <f>IF(OR(G2336="",G2335=""),"",LN(G2336/G2335))</f>
        <v/>
      </c>
      <c r="I2336" s="32" t="n"/>
      <c r="J2336" s="32" t="n">
        <v>16.67</v>
      </c>
      <c r="K2336" s="32" t="n">
        <v>4.43</v>
      </c>
      <c r="L2336" s="32" t="n"/>
      <c r="M2336" s="32" t="n">
        <v>1155.8</v>
      </c>
      <c r="N2336" s="32" t="n">
        <v>3.91</v>
      </c>
      <c r="O2336" s="32" t="n"/>
    </row>
    <row r="2337">
      <c r="A2337" s="31" t="n">
        <v>38098</v>
      </c>
      <c r="B2337" s="32" t="n">
        <v>1156</v>
      </c>
      <c r="C2337" s="19">
        <f>IF(OR(B2337="",B2336=""),"",LN(B2337/B2336))</f>
        <v/>
      </c>
      <c r="D2337" s="16">
        <f>STDEV(C2318:C2337)*SQRT(252)</f>
        <v/>
      </c>
      <c r="E2337" s="32" t="n">
        <v>109.55</v>
      </c>
      <c r="F2337" s="19">
        <f>IF(OR(E2337="",E2336=""),"",LN(E2337/E2336))</f>
        <v/>
      </c>
      <c r="G2337" s="33" t="n">
        <v>8.276899999999999</v>
      </c>
      <c r="H2337" s="19">
        <f>IF(OR(G2337="",G2336=""),"",LN(G2337/G2336))</f>
        <v/>
      </c>
      <c r="I2337" s="32" t="n"/>
      <c r="J2337" s="32" t="n">
        <v>15.6</v>
      </c>
      <c r="K2337" s="32" t="n">
        <v>4.45</v>
      </c>
      <c r="L2337" s="32" t="n"/>
      <c r="M2337" s="32" t="n">
        <v>1154.5</v>
      </c>
      <c r="N2337" s="32" t="n">
        <v>3.91</v>
      </c>
      <c r="O2337" s="32" t="n"/>
    </row>
    <row r="2338">
      <c r="A2338" s="31" t="n">
        <v>38099</v>
      </c>
      <c r="B2338" s="32" t="n">
        <v>1160</v>
      </c>
      <c r="C2338" s="19">
        <f>IF(OR(B2338="",B2337=""),"",LN(B2338/B2337))</f>
        <v/>
      </c>
      <c r="D2338" s="16">
        <f>STDEV(C2319:C2338)*SQRT(252)</f>
        <v/>
      </c>
      <c r="E2338" s="32" t="n">
        <v>109.85</v>
      </c>
      <c r="F2338" s="19">
        <f>IF(OR(E2338="",E2337=""),"",LN(E2338/E2337))</f>
        <v/>
      </c>
      <c r="G2338" s="33" t="n">
        <v>8.276999999999999</v>
      </c>
      <c r="H2338" s="19">
        <f>IF(OR(G2338="",G2337=""),"",LN(G2338/G2337))</f>
        <v/>
      </c>
      <c r="I2338" s="32" t="n"/>
      <c r="J2338" s="32" t="n">
        <v>14.61</v>
      </c>
      <c r="K2338" s="32" t="n">
        <v>4.4</v>
      </c>
      <c r="L2338" s="32" t="n"/>
      <c r="M2338" s="32" t="n">
        <v>1156</v>
      </c>
      <c r="N2338" s="32" t="n">
        <v>3.91</v>
      </c>
      <c r="O2338" s="32" t="n"/>
    </row>
    <row r="2339">
      <c r="A2339" s="31" t="n">
        <v>38100</v>
      </c>
      <c r="B2339" s="32" t="n">
        <v>1159</v>
      </c>
      <c r="C2339" s="19">
        <f>IF(OR(B2339="",B2338=""),"",LN(B2339/B2338))</f>
        <v/>
      </c>
      <c r="D2339" s="16">
        <f>STDEV(C2320:C2339)*SQRT(252)</f>
        <v/>
      </c>
      <c r="E2339" s="32" t="n">
        <v>109.38</v>
      </c>
      <c r="F2339" s="19">
        <f>IF(OR(E2339="",E2338=""),"",LN(E2339/E2338))</f>
        <v/>
      </c>
      <c r="G2339" s="33" t="n">
        <v>8.276899999999999</v>
      </c>
      <c r="H2339" s="19">
        <f>IF(OR(G2339="",G2338=""),"",LN(G2339/G2338))</f>
        <v/>
      </c>
      <c r="I2339" s="32" t="n"/>
      <c r="J2339" s="32" t="n">
        <v>14.01</v>
      </c>
      <c r="K2339" s="32" t="n">
        <v>4.48</v>
      </c>
      <c r="L2339" s="32" t="n"/>
      <c r="M2339" s="32" t="n">
        <v>1159.4</v>
      </c>
      <c r="N2339" s="32" t="n">
        <v>3.9</v>
      </c>
      <c r="O2339" s="32" t="n"/>
    </row>
    <row r="2340">
      <c r="A2340" s="31" t="n">
        <v>38103</v>
      </c>
      <c r="B2340" s="32" t="n">
        <v>1156</v>
      </c>
      <c r="C2340" s="19">
        <f>IF(OR(B2340="",B2339=""),"",LN(B2340/B2339))</f>
        <v/>
      </c>
      <c r="D2340" s="16">
        <f>STDEV(C2321:C2340)*SQRT(252)</f>
        <v/>
      </c>
      <c r="E2340" s="32" t="n">
        <v>108.55</v>
      </c>
      <c r="F2340" s="19">
        <f>IF(OR(E2340="",E2339=""),"",LN(E2340/E2339))</f>
        <v/>
      </c>
      <c r="G2340" s="33" t="n">
        <v>8.2768</v>
      </c>
      <c r="H2340" s="19">
        <f>IF(OR(G2340="",G2339=""),"",LN(G2340/G2339))</f>
        <v/>
      </c>
      <c r="I2340" s="32" t="n"/>
      <c r="J2340" s="32" t="n">
        <v>14.77</v>
      </c>
      <c r="K2340" s="32" t="n">
        <v>4.46</v>
      </c>
      <c r="L2340" s="32" t="n"/>
      <c r="M2340" s="32" t="n">
        <v>1158.7</v>
      </c>
      <c r="N2340" s="32" t="n">
        <v>3.9</v>
      </c>
      <c r="O2340" s="32" t="n"/>
    </row>
    <row r="2341">
      <c r="A2341" s="31" t="n">
        <v>38104</v>
      </c>
      <c r="B2341" s="32" t="n">
        <v>1153</v>
      </c>
      <c r="C2341" s="19">
        <f>IF(OR(B2341="",B2340=""),"",LN(B2341/B2340))</f>
        <v/>
      </c>
      <c r="D2341" s="16">
        <f>STDEV(C2322:C2341)*SQRT(252)</f>
        <v/>
      </c>
      <c r="E2341" s="32" t="n">
        <v>109.48</v>
      </c>
      <c r="F2341" s="19">
        <f>IF(OR(E2341="",E2340=""),"",LN(E2341/E2340))</f>
        <v/>
      </c>
      <c r="G2341" s="33" t="n">
        <v>8.2768</v>
      </c>
      <c r="H2341" s="19">
        <f>IF(OR(G2341="",G2340=""),"",LN(G2341/G2340))</f>
        <v/>
      </c>
      <c r="I2341" s="32" t="n"/>
      <c r="J2341" s="32" t="n">
        <v>15.07</v>
      </c>
      <c r="K2341" s="32" t="n">
        <v>4.43</v>
      </c>
      <c r="L2341" s="32" t="n"/>
      <c r="M2341" s="32" t="n">
        <v>1154.9</v>
      </c>
      <c r="N2341" s="32" t="n">
        <v>3.9</v>
      </c>
      <c r="O2341" s="32" t="n"/>
    </row>
    <row r="2342">
      <c r="A2342" s="31" t="n">
        <v>38105</v>
      </c>
      <c r="B2342" s="32" t="n">
        <v>1157</v>
      </c>
      <c r="C2342" s="19">
        <f>IF(OR(B2342="",B2341=""),"",LN(B2342/B2341))</f>
        <v/>
      </c>
      <c r="D2342" s="16">
        <f>STDEV(C2323:C2342)*SQRT(252)</f>
        <v/>
      </c>
      <c r="E2342" s="32" t="n">
        <v>109.85</v>
      </c>
      <c r="F2342" s="19">
        <f>IF(OR(E2342="",E2341=""),"",LN(E2342/E2341))</f>
        <v/>
      </c>
      <c r="G2342" s="33" t="n">
        <v>8.2768</v>
      </c>
      <c r="H2342" s="19">
        <f>IF(OR(G2342="",G2341=""),"",LN(G2342/G2341))</f>
        <v/>
      </c>
      <c r="I2342" s="32" t="n"/>
      <c r="J2342" s="32" t="n">
        <v>16.29</v>
      </c>
      <c r="K2342" s="32" t="n">
        <v>4.5</v>
      </c>
      <c r="L2342" s="32" t="n"/>
      <c r="M2342" s="32" t="n">
        <v>1152.8</v>
      </c>
      <c r="N2342" s="32" t="n">
        <v>3.9</v>
      </c>
      <c r="O2342" s="32" t="n"/>
    </row>
    <row r="2343">
      <c r="A2343" s="31" t="n">
        <v>38106</v>
      </c>
      <c r="B2343" s="32" t="n">
        <v>1171</v>
      </c>
      <c r="C2343" s="19">
        <f>IF(OR(B2343="",B2342=""),"",LN(B2343/B2342))</f>
        <v/>
      </c>
      <c r="D2343" s="16">
        <f>STDEV(C2324:C2343)*SQRT(252)</f>
        <v/>
      </c>
      <c r="E2343" s="32" t="n">
        <v>109.96</v>
      </c>
      <c r="F2343" s="19">
        <f>IF(OR(E2343="",E2342=""),"",LN(E2343/E2342))</f>
        <v/>
      </c>
      <c r="G2343" s="33" t="n">
        <v>8.276899999999999</v>
      </c>
      <c r="H2343" s="19">
        <f>IF(OR(G2343="",G2342=""),"",LN(G2343/G2342))</f>
        <v/>
      </c>
      <c r="I2343" s="32" t="n"/>
      <c r="J2343" s="32" t="n">
        <v>16.6</v>
      </c>
      <c r="K2343" s="32" t="n">
        <v>4.55</v>
      </c>
      <c r="L2343" s="32" t="n"/>
      <c r="M2343" s="32" t="n">
        <v>1155.8</v>
      </c>
      <c r="N2343" s="32" t="n">
        <v>3.9</v>
      </c>
      <c r="O2343" s="32" t="n"/>
    </row>
    <row r="2344">
      <c r="A2344" s="31" t="n">
        <v>38107</v>
      </c>
      <c r="B2344" s="32" t="n">
        <v>1173.6</v>
      </c>
      <c r="C2344" s="19">
        <f>IF(OR(B2344="",B2343=""),"",LN(B2344/B2343))</f>
        <v/>
      </c>
      <c r="D2344" s="16">
        <f>STDEV(C2325:C2344)*SQRT(252)</f>
        <v/>
      </c>
      <c r="E2344" s="32" t="n">
        <v>110.37</v>
      </c>
      <c r="F2344" s="19">
        <f>IF(OR(E2344="",E2343=""),"",LN(E2344/E2343))</f>
        <v/>
      </c>
      <c r="G2344" s="33" t="n">
        <v>8.277100000000001</v>
      </c>
      <c r="H2344" s="19">
        <f>IF(OR(G2344="",G2343=""),"",LN(G2344/G2343))</f>
        <v/>
      </c>
      <c r="I2344" s="32" t="n"/>
      <c r="J2344" s="32" t="n">
        <v>17.19</v>
      </c>
      <c r="K2344" s="32" t="n">
        <v>4.53</v>
      </c>
      <c r="L2344" s="32" t="n"/>
      <c r="M2344" s="32" t="n">
        <v>1167.7</v>
      </c>
      <c r="N2344" s="32" t="n">
        <v>3.9</v>
      </c>
      <c r="O2344" s="32" t="n"/>
    </row>
    <row r="2345">
      <c r="A2345" s="31" t="n">
        <v>38110</v>
      </c>
      <c r="B2345" s="32" t="n">
        <v>1173</v>
      </c>
      <c r="C2345" s="19">
        <f>IF(OR(B2345="",B2344=""),"",LN(B2345/B2344))</f>
        <v/>
      </c>
      <c r="D2345" s="16">
        <f>STDEV(C2326:C2345)*SQRT(252)</f>
        <v/>
      </c>
      <c r="E2345" s="32" t="n">
        <v>110.34</v>
      </c>
      <c r="F2345" s="19">
        <f>IF(OR(E2345="",E2344=""),"",LN(E2345/E2344))</f>
        <v/>
      </c>
      <c r="G2345" s="33" t="n">
        <v>8.277100000000001</v>
      </c>
      <c r="H2345" s="19">
        <f>IF(OR(G2345="",G2344=""),"",LN(G2345/G2344))</f>
        <v/>
      </c>
      <c r="I2345" s="32" t="n"/>
      <c r="J2345" s="32" t="n">
        <v>16.62</v>
      </c>
      <c r="K2345" s="32" t="n">
        <v>4.53</v>
      </c>
      <c r="L2345" s="32" t="n"/>
      <c r="M2345" s="32" t="n">
        <v>1175.2</v>
      </c>
      <c r="N2345" s="32" t="n">
        <v>3.9</v>
      </c>
      <c r="O2345" s="32" t="n"/>
    </row>
    <row r="2346">
      <c r="A2346" s="31" t="n">
        <v>38111</v>
      </c>
      <c r="B2346" s="32" t="n">
        <v>1172</v>
      </c>
      <c r="C2346" s="19">
        <f>IF(OR(B2346="",B2345=""),"",LN(B2346/B2345))</f>
        <v/>
      </c>
      <c r="D2346" s="16">
        <f>STDEV(C2327:C2346)*SQRT(252)</f>
        <v/>
      </c>
      <c r="E2346" s="32" t="n">
        <v>110.02</v>
      </c>
      <c r="F2346" s="19">
        <f>IF(OR(E2346="",E2345=""),"",LN(E2346/E2345))</f>
        <v/>
      </c>
      <c r="G2346" s="33" t="n">
        <v>8.277100000000001</v>
      </c>
      <c r="H2346" s="19">
        <f>IF(OR(G2346="",G2345=""),"",LN(G2346/G2345))</f>
        <v/>
      </c>
      <c r="I2346" s="32" t="n"/>
      <c r="J2346" s="32" t="n">
        <v>16.55</v>
      </c>
      <c r="K2346" s="32" t="n">
        <v>4.56</v>
      </c>
      <c r="L2346" s="32" t="n"/>
      <c r="M2346" s="32" t="n">
        <v>1172.8</v>
      </c>
      <c r="N2346" s="32" t="n">
        <v>3.9</v>
      </c>
      <c r="O2346" s="32" t="n"/>
    </row>
    <row r="2347">
      <c r="A2347" s="31" t="n">
        <v>38112</v>
      </c>
      <c r="B2347" s="32" t="n">
        <v>1168</v>
      </c>
      <c r="C2347" s="19">
        <f>IF(OR(B2347="",B2346=""),"",LN(B2347/B2346))</f>
        <v/>
      </c>
      <c r="D2347" s="16">
        <f>STDEV(C2328:C2347)*SQRT(252)</f>
        <v/>
      </c>
      <c r="E2347" s="32" t="n">
        <v>108.5</v>
      </c>
      <c r="F2347" s="19">
        <f>IF(OR(E2347="",E2346=""),"",LN(E2347/E2346))</f>
        <v/>
      </c>
      <c r="G2347" s="33" t="n">
        <v>8.277100000000001</v>
      </c>
      <c r="H2347" s="19">
        <f>IF(OR(G2347="",G2346=""),"",LN(G2347/G2346))</f>
        <v/>
      </c>
      <c r="I2347" s="32" t="n"/>
      <c r="J2347" s="32" t="n">
        <v>15.77</v>
      </c>
      <c r="K2347" s="32" t="n">
        <v>4.61</v>
      </c>
      <c r="L2347" s="32" t="n"/>
      <c r="M2347" s="32" t="n"/>
      <c r="N2347" s="32" t="n"/>
      <c r="O2347" s="32" t="n"/>
    </row>
    <row r="2348">
      <c r="A2348" s="31" t="n">
        <v>38113</v>
      </c>
      <c r="B2348" s="32" t="n">
        <v>1167</v>
      </c>
      <c r="C2348" s="19">
        <f>IF(OR(B2348="",B2347=""),"",LN(B2348/B2347))</f>
        <v/>
      </c>
      <c r="D2348" s="16">
        <f>STDEV(C2329:C2348)*SQRT(252)</f>
        <v/>
      </c>
      <c r="E2348" s="32" t="n">
        <v>109.58</v>
      </c>
      <c r="F2348" s="19">
        <f>IF(OR(E2348="",E2347=""),"",LN(E2348/E2347))</f>
        <v/>
      </c>
      <c r="G2348" s="33" t="n">
        <v>8.277100000000001</v>
      </c>
      <c r="H2348" s="19">
        <f>IF(OR(G2348="",G2347=""),"",LN(G2348/G2347))</f>
        <v/>
      </c>
      <c r="I2348" s="32" t="n"/>
      <c r="J2348" s="32" t="n">
        <v>17.05</v>
      </c>
      <c r="K2348" s="32" t="n">
        <v>4.63</v>
      </c>
      <c r="L2348" s="32" t="n"/>
      <c r="M2348" s="32" t="n">
        <v>1168.7</v>
      </c>
      <c r="N2348" s="32" t="n">
        <v>3.9</v>
      </c>
      <c r="O2348" s="32" t="n"/>
    </row>
    <row r="2349">
      <c r="A2349" s="31" t="n">
        <v>38114</v>
      </c>
      <c r="B2349" s="32" t="n">
        <v>1172</v>
      </c>
      <c r="C2349" s="19">
        <f>IF(OR(B2349="",B2348=""),"",LN(B2349/B2348))</f>
        <v/>
      </c>
      <c r="D2349" s="16">
        <f>STDEV(C2330:C2349)*SQRT(252)</f>
        <v/>
      </c>
      <c r="E2349" s="32" t="n">
        <v>112.3</v>
      </c>
      <c r="F2349" s="19">
        <f>IF(OR(E2349="",E2348=""),"",LN(E2349/E2348))</f>
        <v/>
      </c>
      <c r="G2349" s="33" t="n">
        <v>8.277100000000001</v>
      </c>
      <c r="H2349" s="19">
        <f>IF(OR(G2349="",G2348=""),"",LN(G2349/G2348))</f>
        <v/>
      </c>
      <c r="I2349" s="32" t="n"/>
      <c r="J2349" s="32" t="n">
        <v>18.13</v>
      </c>
      <c r="K2349" s="32" t="n">
        <v>4.79</v>
      </c>
      <c r="L2349" s="32" t="n"/>
      <c r="M2349" s="32" t="n">
        <v>1166.2</v>
      </c>
      <c r="N2349" s="32" t="n">
        <v>3.9</v>
      </c>
      <c r="O2349" s="32" t="n"/>
    </row>
    <row r="2350">
      <c r="A2350" s="31" t="n">
        <v>38117</v>
      </c>
      <c r="B2350" s="32" t="n">
        <v>1191</v>
      </c>
      <c r="C2350" s="19">
        <f>IF(OR(B2350="",B2349=""),"",LN(B2350/B2349))</f>
        <v/>
      </c>
      <c r="D2350" s="16">
        <f>STDEV(C2331:C2350)*SQRT(252)</f>
        <v/>
      </c>
      <c r="E2350" s="32" t="n">
        <v>114.03</v>
      </c>
      <c r="F2350" s="19">
        <f>IF(OR(E2350="",E2349=""),"",LN(E2350/E2349))</f>
        <v/>
      </c>
      <c r="G2350" s="33" t="n">
        <v>8.276899999999999</v>
      </c>
      <c r="H2350" s="19">
        <f>IF(OR(G2350="",G2349=""),"",LN(G2350/G2349))</f>
        <v/>
      </c>
      <c r="I2350" s="32" t="n"/>
      <c r="J2350" s="32" t="n">
        <v>19.77</v>
      </c>
      <c r="K2350" s="32" t="n">
        <v>4.81</v>
      </c>
      <c r="L2350" s="32" t="n"/>
      <c r="M2350" s="32" t="n">
        <v>1170.5</v>
      </c>
      <c r="N2350" s="32" t="n">
        <v>3.9</v>
      </c>
      <c r="O2350" s="32" t="n"/>
    </row>
    <row r="2351">
      <c r="A2351" s="31" t="n">
        <v>38118</v>
      </c>
      <c r="B2351" s="32" t="n">
        <v>1189</v>
      </c>
      <c r="C2351" s="19">
        <f>IF(OR(B2351="",B2350=""),"",LN(B2351/B2350))</f>
        <v/>
      </c>
      <c r="D2351" s="16">
        <f>STDEV(C2332:C2351)*SQRT(252)</f>
        <v/>
      </c>
      <c r="E2351" s="32" t="n">
        <v>113.67</v>
      </c>
      <c r="F2351" s="19">
        <f>IF(OR(E2351="",E2350=""),"",LN(E2351/E2350))</f>
        <v/>
      </c>
      <c r="G2351" s="33" t="n">
        <v>8.2773</v>
      </c>
      <c r="H2351" s="19">
        <f>IF(OR(G2351="",G2350=""),"",LN(G2351/G2350))</f>
        <v/>
      </c>
      <c r="I2351" s="32" t="n"/>
      <c r="J2351" s="32" t="n">
        <v>18.57</v>
      </c>
      <c r="K2351" s="32" t="n">
        <v>4.79</v>
      </c>
      <c r="L2351" s="32" t="n"/>
      <c r="M2351" s="32" t="n">
        <v>1183.1</v>
      </c>
      <c r="N2351" s="32" t="n">
        <v>3.9</v>
      </c>
      <c r="O2351" s="32" t="n"/>
    </row>
    <row r="2352">
      <c r="A2352" s="31" t="n">
        <v>38119</v>
      </c>
      <c r="B2352" s="32" t="n">
        <v>1182</v>
      </c>
      <c r="C2352" s="19">
        <f>IF(OR(B2352="",B2351=""),"",LN(B2352/B2351))</f>
        <v/>
      </c>
      <c r="D2352" s="16">
        <f>STDEV(C2333:C2352)*SQRT(252)</f>
        <v/>
      </c>
      <c r="E2352" s="32" t="n">
        <v>113.21</v>
      </c>
      <c r="F2352" s="19">
        <f>IF(OR(E2352="",E2351=""),"",LN(E2352/E2351))</f>
        <v/>
      </c>
      <c r="G2352" s="33" t="n">
        <v>8.2773</v>
      </c>
      <c r="H2352" s="19">
        <f>IF(OR(G2352="",G2351=""),"",LN(G2352/G2351))</f>
        <v/>
      </c>
      <c r="I2352" s="32" t="n"/>
      <c r="J2352" s="32" t="n">
        <v>18.14</v>
      </c>
      <c r="K2352" s="32" t="n">
        <v>4.83</v>
      </c>
      <c r="L2352" s="32" t="n"/>
      <c r="M2352" s="32" t="n">
        <v>1188.4</v>
      </c>
      <c r="N2352" s="32" t="n">
        <v>3.9</v>
      </c>
      <c r="O2352" s="32" t="n"/>
    </row>
    <row r="2353">
      <c r="A2353" s="31" t="n">
        <v>38120</v>
      </c>
      <c r="B2353" s="32" t="n">
        <v>1186</v>
      </c>
      <c r="C2353" s="19">
        <f>IF(OR(B2353="",B2352=""),"",LN(B2353/B2352))</f>
        <v/>
      </c>
      <c r="D2353" s="16">
        <f>STDEV(C2334:C2353)*SQRT(252)</f>
        <v/>
      </c>
      <c r="E2353" s="32" t="n">
        <v>114.25</v>
      </c>
      <c r="F2353" s="19">
        <f>IF(OR(E2353="",E2352=""),"",LN(E2353/E2352))</f>
        <v/>
      </c>
      <c r="G2353" s="33" t="n">
        <v>8.277200000000001</v>
      </c>
      <c r="H2353" s="19">
        <f>IF(OR(G2353="",G2352=""),"",LN(G2353/G2352))</f>
        <v/>
      </c>
      <c r="I2353" s="32" t="n"/>
      <c r="J2353" s="32" t="n">
        <v>18.86</v>
      </c>
      <c r="K2353" s="32" t="n">
        <v>4.85</v>
      </c>
      <c r="L2353" s="32" t="n"/>
      <c r="M2353" s="32" t="n">
        <v>1182.1</v>
      </c>
      <c r="N2353" s="32" t="n">
        <v>3.9</v>
      </c>
      <c r="O2353" s="32" t="n"/>
    </row>
    <row r="2354">
      <c r="A2354" s="31" t="n">
        <v>38121</v>
      </c>
      <c r="B2354" s="32" t="n">
        <v>1187</v>
      </c>
      <c r="C2354" s="19">
        <f>IF(OR(B2354="",B2353=""),"",LN(B2354/B2353))</f>
        <v/>
      </c>
      <c r="D2354" s="16">
        <f>STDEV(C2335:C2354)*SQRT(252)</f>
        <v/>
      </c>
      <c r="E2354" s="32" t="n">
        <v>114.3</v>
      </c>
      <c r="F2354" s="19">
        <f>IF(OR(E2354="",E2353=""),"",LN(E2354/E2353))</f>
        <v/>
      </c>
      <c r="G2354" s="33" t="n">
        <v>8.277200000000001</v>
      </c>
      <c r="H2354" s="19">
        <f>IF(OR(G2354="",G2353=""),"",LN(G2354/G2353))</f>
        <v/>
      </c>
      <c r="I2354" s="32" t="n"/>
      <c r="J2354" s="32" t="n">
        <v>18.47</v>
      </c>
      <c r="K2354" s="32" t="n">
        <v>4.79</v>
      </c>
      <c r="L2354" s="32" t="n"/>
      <c r="M2354" s="32" t="n">
        <v>1184.1</v>
      </c>
      <c r="N2354" s="32" t="n">
        <v>3.9</v>
      </c>
      <c r="O2354" s="32" t="n"/>
    </row>
    <row r="2355">
      <c r="A2355" s="31" t="n">
        <v>38124</v>
      </c>
      <c r="B2355" s="32" t="n">
        <v>1183</v>
      </c>
      <c r="C2355" s="19">
        <f>IF(OR(B2355="",B2354=""),"",LN(B2355/B2354))</f>
        <v/>
      </c>
      <c r="D2355" s="16">
        <f>STDEV(C2336:C2355)*SQRT(252)</f>
        <v/>
      </c>
      <c r="E2355" s="32" t="n">
        <v>114.1</v>
      </c>
      <c r="F2355" s="19">
        <f>IF(OR(E2355="",E2354=""),"",LN(E2355/E2354))</f>
        <v/>
      </c>
      <c r="G2355" s="33" t="n">
        <v>8.277200000000001</v>
      </c>
      <c r="H2355" s="19">
        <f>IF(OR(G2355="",G2354=""),"",LN(G2355/G2354))</f>
        <v/>
      </c>
      <c r="I2355" s="32" t="n"/>
      <c r="J2355" s="32" t="n">
        <v>19.96</v>
      </c>
      <c r="K2355" s="32" t="n">
        <v>4.7</v>
      </c>
      <c r="L2355" s="32" t="n"/>
      <c r="M2355" s="32" t="n">
        <v>1187.9</v>
      </c>
      <c r="N2355" s="32" t="n">
        <v>3.9</v>
      </c>
      <c r="O2355" s="32" t="n"/>
    </row>
    <row r="2356">
      <c r="A2356" s="31" t="n">
        <v>38125</v>
      </c>
      <c r="B2356" s="32" t="n">
        <v>1185</v>
      </c>
      <c r="C2356" s="19">
        <f>IF(OR(B2356="",B2355=""),"",LN(B2356/B2355))</f>
        <v/>
      </c>
      <c r="D2356" s="16">
        <f>STDEV(C2337:C2356)*SQRT(252)</f>
        <v/>
      </c>
      <c r="E2356" s="32" t="n">
        <v>114.06</v>
      </c>
      <c r="F2356" s="19">
        <f>IF(OR(E2356="",E2355=""),"",LN(E2356/E2355))</f>
        <v/>
      </c>
      <c r="G2356" s="33" t="n">
        <v>8.277100000000001</v>
      </c>
      <c r="H2356" s="19">
        <f>IF(OR(G2356="",G2355=""),"",LN(G2356/G2355))</f>
        <v/>
      </c>
      <c r="I2356" s="32" t="n"/>
      <c r="J2356" s="32" t="n">
        <v>19.33</v>
      </c>
      <c r="K2356" s="32" t="n">
        <v>4.74</v>
      </c>
      <c r="L2356" s="32" t="n"/>
      <c r="M2356" s="32" t="n">
        <v>1184.2</v>
      </c>
      <c r="N2356" s="32" t="n">
        <v>3.9</v>
      </c>
      <c r="O2356" s="32" t="n"/>
    </row>
    <row r="2357">
      <c r="A2357" s="31" t="n">
        <v>38126</v>
      </c>
      <c r="B2357" s="32" t="n">
        <v>1174</v>
      </c>
      <c r="C2357" s="19">
        <f>IF(OR(B2357="",B2356=""),"",LN(B2357/B2356))</f>
        <v/>
      </c>
      <c r="D2357" s="16">
        <f>STDEV(C2338:C2357)*SQRT(252)</f>
        <v/>
      </c>
      <c r="E2357" s="32" t="n">
        <v>112.77</v>
      </c>
      <c r="F2357" s="19">
        <f>IF(OR(E2357="",E2356=""),"",LN(E2357/E2356))</f>
        <v/>
      </c>
      <c r="G2357" s="33" t="n">
        <v>8.276899999999999</v>
      </c>
      <c r="H2357" s="19">
        <f>IF(OR(G2357="",G2356=""),"",LN(G2357/G2356))</f>
        <v/>
      </c>
      <c r="I2357" s="32" t="n"/>
      <c r="J2357" s="32" t="n">
        <v>18.93</v>
      </c>
      <c r="K2357" s="32" t="n">
        <v>4.79</v>
      </c>
      <c r="L2357" s="32" t="n"/>
      <c r="M2357" s="32" t="n">
        <v>1184.2</v>
      </c>
      <c r="N2357" s="32" t="n">
        <v>3.9</v>
      </c>
      <c r="O2357" s="32" t="n"/>
    </row>
    <row r="2358">
      <c r="A2358" s="31" t="n">
        <v>38127</v>
      </c>
      <c r="B2358" s="32" t="n">
        <v>1179</v>
      </c>
      <c r="C2358" s="19">
        <f>IF(OR(B2358="",B2357=""),"",LN(B2358/B2357))</f>
        <v/>
      </c>
      <c r="D2358" s="16">
        <f>STDEV(C2339:C2358)*SQRT(252)</f>
        <v/>
      </c>
      <c r="E2358" s="32" t="n">
        <v>113.18</v>
      </c>
      <c r="F2358" s="19">
        <f>IF(OR(E2358="",E2357=""),"",LN(E2358/E2357))</f>
        <v/>
      </c>
      <c r="G2358" s="33" t="n">
        <v>8.277100000000001</v>
      </c>
      <c r="H2358" s="19">
        <f>IF(OR(G2358="",G2357=""),"",LN(G2358/G2357))</f>
        <v/>
      </c>
      <c r="I2358" s="32" t="n"/>
      <c r="J2358" s="32" t="n">
        <v>18.67</v>
      </c>
      <c r="K2358" s="32" t="n">
        <v>4.72</v>
      </c>
      <c r="L2358" s="32" t="n"/>
      <c r="M2358" s="32" t="n">
        <v>1177.8</v>
      </c>
      <c r="N2358" s="32" t="n">
        <v>3.9</v>
      </c>
      <c r="O2358" s="32" t="n"/>
    </row>
    <row r="2359">
      <c r="A2359" s="31" t="n">
        <v>38128</v>
      </c>
      <c r="B2359" s="32" t="n">
        <v>1176</v>
      </c>
      <c r="C2359" s="19">
        <f>IF(OR(B2359="",B2358=""),"",LN(B2359/B2358))</f>
        <v/>
      </c>
      <c r="D2359" s="16">
        <f>STDEV(C2340:C2359)*SQRT(252)</f>
        <v/>
      </c>
      <c r="E2359" s="32" t="n">
        <v>112.09</v>
      </c>
      <c r="F2359" s="19">
        <f>IF(OR(E2359="",E2358=""),"",LN(E2359/E2358))</f>
        <v/>
      </c>
      <c r="G2359" s="33" t="n">
        <v>8.277100000000001</v>
      </c>
      <c r="H2359" s="19">
        <f>IF(OR(G2359="",G2358=""),"",LN(G2359/G2358))</f>
        <v/>
      </c>
      <c r="I2359" s="32" t="n"/>
      <c r="J2359" s="32" t="n">
        <v>18.49</v>
      </c>
      <c r="K2359" s="32" t="n">
        <v>4.76</v>
      </c>
      <c r="L2359" s="32" t="n"/>
      <c r="M2359" s="32" t="n">
        <v>1176.5</v>
      </c>
      <c r="N2359" s="32" t="n">
        <v>3.9</v>
      </c>
      <c r="O2359" s="32" t="n"/>
    </row>
    <row r="2360">
      <c r="A2360" s="31" t="n">
        <v>38131</v>
      </c>
      <c r="B2360" s="32" t="n">
        <v>1179</v>
      </c>
      <c r="C2360" s="19">
        <f>IF(OR(B2360="",B2359=""),"",LN(B2360/B2359))</f>
        <v/>
      </c>
      <c r="D2360" s="16">
        <f>STDEV(C2341:C2360)*SQRT(252)</f>
        <v/>
      </c>
      <c r="E2360" s="32" t="n">
        <v>112.66</v>
      </c>
      <c r="F2360" s="19">
        <f>IF(OR(E2360="",E2359=""),"",LN(E2360/E2359))</f>
        <v/>
      </c>
      <c r="G2360" s="33" t="n">
        <v>8.277100000000001</v>
      </c>
      <c r="H2360" s="19">
        <f>IF(OR(G2360="",G2359=""),"",LN(G2360/G2359))</f>
        <v/>
      </c>
      <c r="I2360" s="32" t="n"/>
      <c r="J2360" s="32" t="n">
        <v>18.08</v>
      </c>
      <c r="K2360" s="32" t="n">
        <v>4.75</v>
      </c>
      <c r="L2360" s="32" t="n"/>
      <c r="M2360" s="32" t="n">
        <v>1177.1</v>
      </c>
      <c r="N2360" s="32" t="n">
        <v>3.89</v>
      </c>
      <c r="O2360" s="32" t="n"/>
    </row>
    <row r="2361">
      <c r="A2361" s="31" t="n">
        <v>38132</v>
      </c>
      <c r="B2361" s="32" t="n">
        <v>1179.5</v>
      </c>
      <c r="C2361" s="19">
        <f>IF(OR(B2361="",B2360=""),"",LN(B2361/B2360))</f>
        <v/>
      </c>
      <c r="D2361" s="16">
        <f>STDEV(C2342:C2361)*SQRT(252)</f>
        <v/>
      </c>
      <c r="E2361" s="32" t="n">
        <v>112.21</v>
      </c>
      <c r="F2361" s="19">
        <f>IF(OR(E2361="",E2360=""),"",LN(E2361/E2360))</f>
        <v/>
      </c>
      <c r="G2361" s="33" t="n">
        <v>8.276899999999999</v>
      </c>
      <c r="H2361" s="19">
        <f>IF(OR(G2361="",G2360=""),"",LN(G2361/G2360))</f>
        <v/>
      </c>
      <c r="I2361" s="32" t="n"/>
      <c r="J2361" s="32" t="n">
        <v>15.96</v>
      </c>
      <c r="K2361" s="32" t="n">
        <v>4.73</v>
      </c>
      <c r="L2361" s="32" t="n"/>
      <c r="M2361" s="32" t="n">
        <v>1176.3</v>
      </c>
      <c r="N2361" s="32" t="n">
        <v>3.89</v>
      </c>
      <c r="O2361" s="32" t="n"/>
    </row>
    <row r="2362">
      <c r="A2362" s="31" t="n">
        <v>38133</v>
      </c>
      <c r="B2362" s="32" t="n">
        <v>1180</v>
      </c>
      <c r="C2362" s="19">
        <f>IF(OR(B2362="",B2361=""),"",LN(B2362/B2361))</f>
        <v/>
      </c>
      <c r="D2362" s="16">
        <f>STDEV(C2343:C2362)*SQRT(252)</f>
        <v/>
      </c>
      <c r="E2362" s="32" t="n">
        <v>111.7</v>
      </c>
      <c r="F2362" s="19">
        <f>IF(OR(E2362="",E2361=""),"",LN(E2362/E2361))</f>
        <v/>
      </c>
      <c r="G2362" s="33" t="n">
        <v>8.276899999999999</v>
      </c>
      <c r="H2362" s="19">
        <f>IF(OR(G2362="",G2361=""),"",LN(G2362/G2361))</f>
        <v/>
      </c>
      <c r="I2362" s="32" t="n"/>
      <c r="J2362" s="32" t="n">
        <v>15.97</v>
      </c>
      <c r="K2362" s="32" t="n">
        <v>4.67</v>
      </c>
      <c r="L2362" s="32" t="n"/>
      <c r="M2362" s="32" t="n"/>
      <c r="N2362" s="32" t="n"/>
      <c r="O2362" s="32" t="n"/>
    </row>
    <row r="2363">
      <c r="A2363" s="31" t="n">
        <v>38134</v>
      </c>
      <c r="B2363" s="32" t="n">
        <v>1170</v>
      </c>
      <c r="C2363" s="19">
        <f>IF(OR(B2363="",B2362=""),"",LN(B2363/B2362))</f>
        <v/>
      </c>
      <c r="D2363" s="16">
        <f>STDEV(C2344:C2363)*SQRT(252)</f>
        <v/>
      </c>
      <c r="E2363" s="32" t="n">
        <v>110.77</v>
      </c>
      <c r="F2363" s="19">
        <f>IF(OR(E2363="",E2362=""),"",LN(E2363/E2362))</f>
        <v/>
      </c>
      <c r="G2363" s="33" t="n">
        <v>8.2768</v>
      </c>
      <c r="H2363" s="19">
        <f>IF(OR(G2363="",G2362=""),"",LN(G2363/G2362))</f>
        <v/>
      </c>
      <c r="I2363" s="32" t="n"/>
      <c r="J2363" s="32" t="n">
        <v>15.28</v>
      </c>
      <c r="K2363" s="32" t="n">
        <v>4.6</v>
      </c>
      <c r="L2363" s="32" t="n"/>
      <c r="M2363" s="32" t="n">
        <v>1178</v>
      </c>
      <c r="N2363" s="32" t="n">
        <v>3.89</v>
      </c>
      <c r="O2363" s="32" t="n"/>
    </row>
    <row r="2364">
      <c r="A2364" s="31" t="n">
        <v>38135</v>
      </c>
      <c r="B2364" s="32" t="n">
        <v>1165</v>
      </c>
      <c r="C2364" s="19">
        <f>IF(OR(B2364="",B2363=""),"",LN(B2364/B2363))</f>
        <v/>
      </c>
      <c r="D2364" s="16">
        <f>STDEV(C2345:C2364)*SQRT(252)</f>
        <v/>
      </c>
      <c r="E2364" s="32" t="n">
        <v>110.18</v>
      </c>
      <c r="F2364" s="19">
        <f>IF(OR(E2364="",E2363=""),"",LN(E2364/E2363))</f>
        <v/>
      </c>
      <c r="G2364" s="33" t="n">
        <v>8.276899999999999</v>
      </c>
      <c r="H2364" s="19">
        <f>IF(OR(G2364="",G2363=""),"",LN(G2364/G2363))</f>
        <v/>
      </c>
      <c r="I2364" s="32" t="n"/>
      <c r="J2364" s="32" t="n">
        <v>15.5</v>
      </c>
      <c r="K2364" s="32" t="n">
        <v>4.66</v>
      </c>
      <c r="L2364" s="32" t="n"/>
      <c r="M2364" s="32" t="n">
        <v>1171.3</v>
      </c>
      <c r="N2364" s="32" t="n">
        <v>3.89</v>
      </c>
      <c r="O2364" s="32" t="n"/>
    </row>
    <row r="2365">
      <c r="A2365" s="31" t="n">
        <v>38139</v>
      </c>
      <c r="B2365" s="32" t="n">
        <v>1161</v>
      </c>
      <c r="C2365" s="19">
        <f>IF(OR(B2365="",B2364=""),"",LN(B2365/B2364))</f>
        <v/>
      </c>
      <c r="D2365" s="16">
        <f>STDEV(C2346:C2365)*SQRT(252)</f>
        <v/>
      </c>
      <c r="E2365" s="32" t="n">
        <v>110.45</v>
      </c>
      <c r="F2365" s="19">
        <f>IF(OR(E2365="",E2364=""),"",LN(E2365/E2364))</f>
        <v/>
      </c>
      <c r="G2365" s="33" t="n">
        <v>8.2767</v>
      </c>
      <c r="H2365" s="19">
        <f>IF(OR(G2365="",G2364=""),"",LN(G2365/G2364))</f>
        <v/>
      </c>
      <c r="I2365" s="32" t="n"/>
      <c r="J2365" s="32" t="n">
        <v>16.3</v>
      </c>
      <c r="K2365" s="32" t="n">
        <v>4.71</v>
      </c>
      <c r="L2365" s="32" t="n"/>
      <c r="M2365" s="32" t="n">
        <v>1163.2</v>
      </c>
      <c r="N2365" s="32" t="n">
        <v>3.89</v>
      </c>
      <c r="O2365" s="32" t="n"/>
    </row>
    <row r="2366">
      <c r="A2366" s="31" t="n">
        <v>38140</v>
      </c>
      <c r="B2366" s="32" t="n">
        <v>1164.8</v>
      </c>
      <c r="C2366" s="19">
        <f>IF(OR(B2366="",B2365=""),"",LN(B2366/B2365))</f>
        <v/>
      </c>
      <c r="D2366" s="16">
        <f>STDEV(C2347:C2366)*SQRT(252)</f>
        <v/>
      </c>
      <c r="E2366" s="32" t="n">
        <v>110.28</v>
      </c>
      <c r="F2366" s="19">
        <f>IF(OR(E2366="",E2365=""),"",LN(E2366/E2365))</f>
        <v/>
      </c>
      <c r="G2366" s="33" t="n">
        <v>8.2767</v>
      </c>
      <c r="H2366" s="19">
        <f>IF(OR(G2366="",G2365=""),"",LN(G2366/G2365))</f>
        <v/>
      </c>
      <c r="I2366" s="32" t="n"/>
      <c r="J2366" s="32" t="n">
        <v>16.08</v>
      </c>
      <c r="K2366" s="32" t="n">
        <v>4.74</v>
      </c>
      <c r="L2366" s="32" t="n"/>
      <c r="M2366" s="32" t="n">
        <v>1161.6</v>
      </c>
      <c r="N2366" s="32" t="n">
        <v>3.89</v>
      </c>
      <c r="O2366" s="32" t="n"/>
    </row>
    <row r="2367">
      <c r="A2367" s="31" t="n">
        <v>38141</v>
      </c>
      <c r="B2367" s="32" t="n">
        <v>1164.7</v>
      </c>
      <c r="C2367" s="19">
        <f>IF(OR(B2367="",B2366=""),"",LN(B2367/B2366))</f>
        <v/>
      </c>
      <c r="D2367" s="16">
        <f>STDEV(C2348:C2367)*SQRT(252)</f>
        <v/>
      </c>
      <c r="E2367" s="32" t="n">
        <v>111.14</v>
      </c>
      <c r="F2367" s="19">
        <f>IF(OR(E2367="",E2366=""),"",LN(E2367/E2366))</f>
        <v/>
      </c>
      <c r="G2367" s="33" t="n">
        <v>8.2768</v>
      </c>
      <c r="H2367" s="19">
        <f>IF(OR(G2367="",G2366=""),"",LN(G2367/G2366))</f>
        <v/>
      </c>
      <c r="I2367" s="32" t="n"/>
      <c r="J2367" s="32" t="n">
        <v>17.03</v>
      </c>
      <c r="K2367" s="32" t="n">
        <v>4.71</v>
      </c>
      <c r="L2367" s="32" t="n"/>
      <c r="M2367" s="32" t="n">
        <v>1165.2</v>
      </c>
      <c r="N2367" s="32" t="n">
        <v>3.88</v>
      </c>
      <c r="O2367" s="32" t="n"/>
    </row>
    <row r="2368">
      <c r="A2368" s="31" t="n">
        <v>38142</v>
      </c>
      <c r="B2368" s="32" t="n">
        <v>1164</v>
      </c>
      <c r="C2368" s="19">
        <f>IF(OR(B2368="",B2367=""),"",LN(B2368/B2367))</f>
        <v/>
      </c>
      <c r="D2368" s="16">
        <f>STDEV(C2349:C2368)*SQRT(252)</f>
        <v/>
      </c>
      <c r="E2368" s="32" t="n">
        <v>111.27</v>
      </c>
      <c r="F2368" s="19">
        <f>IF(OR(E2368="",E2367=""),"",LN(E2368/E2367))</f>
        <v/>
      </c>
      <c r="G2368" s="33" t="n">
        <v>8.2767</v>
      </c>
      <c r="H2368" s="19">
        <f>IF(OR(G2368="",G2367=""),"",LN(G2368/G2367))</f>
        <v/>
      </c>
      <c r="I2368" s="32" t="n"/>
      <c r="J2368" s="32" t="n">
        <v>16.78</v>
      </c>
      <c r="K2368" s="32" t="n">
        <v>4.78</v>
      </c>
      <c r="L2368" s="32" t="n"/>
      <c r="M2368" s="32" t="n">
        <v>1162.6</v>
      </c>
      <c r="N2368" s="32" t="n">
        <v>3.88</v>
      </c>
      <c r="O2368" s="32" t="n"/>
    </row>
    <row r="2369">
      <c r="A2369" s="31" t="n">
        <v>38145</v>
      </c>
      <c r="B2369" s="32" t="n">
        <v>1160</v>
      </c>
      <c r="C2369" s="19">
        <f>IF(OR(B2369="",B2368=""),"",LN(B2369/B2368))</f>
        <v/>
      </c>
      <c r="D2369" s="16">
        <f>STDEV(C2350:C2369)*SQRT(252)</f>
        <v/>
      </c>
      <c r="E2369" s="32" t="n">
        <v>109.61</v>
      </c>
      <c r="F2369" s="19">
        <f>IF(OR(E2369="",E2368=""),"",LN(E2369/E2368))</f>
        <v/>
      </c>
      <c r="G2369" s="33" t="n">
        <v>8.2767</v>
      </c>
      <c r="H2369" s="19">
        <f>IF(OR(G2369="",G2368=""),"",LN(G2369/G2368))</f>
        <v/>
      </c>
      <c r="I2369" s="32" t="n"/>
      <c r="J2369" s="32" t="n">
        <v>15.39</v>
      </c>
      <c r="K2369" s="32" t="n">
        <v>4.78</v>
      </c>
      <c r="L2369" s="32" t="n"/>
      <c r="M2369" s="32" t="n">
        <v>1164.1</v>
      </c>
      <c r="N2369" s="32" t="n">
        <v>3.88</v>
      </c>
      <c r="O2369" s="32" t="n"/>
    </row>
    <row r="2370">
      <c r="A2370" s="31" t="n">
        <v>38146</v>
      </c>
      <c r="B2370" s="32" t="n">
        <v>1159</v>
      </c>
      <c r="C2370" s="19">
        <f>IF(OR(B2370="",B2369=""),"",LN(B2370/B2369))</f>
        <v/>
      </c>
      <c r="D2370" s="16">
        <f>STDEV(C2351:C2370)*SQRT(252)</f>
        <v/>
      </c>
      <c r="E2370" s="32" t="n">
        <v>109.77</v>
      </c>
      <c r="F2370" s="19">
        <f>IF(OR(E2370="",E2369=""),"",LN(E2370/E2369))</f>
        <v/>
      </c>
      <c r="G2370" s="33" t="n">
        <v>8.2767</v>
      </c>
      <c r="H2370" s="19">
        <f>IF(OR(G2370="",G2369=""),"",LN(G2370/G2369))</f>
        <v/>
      </c>
      <c r="I2370" s="32" t="n"/>
      <c r="J2370" s="32" t="n">
        <v>15.01</v>
      </c>
      <c r="K2370" s="32" t="n">
        <v>4.78</v>
      </c>
      <c r="L2370" s="32" t="n"/>
      <c r="M2370" s="32" t="n">
        <v>1159</v>
      </c>
      <c r="N2370" s="32" t="n">
        <v>3.88</v>
      </c>
      <c r="O2370" s="32" t="n"/>
    </row>
    <row r="2371">
      <c r="A2371" s="31" t="n">
        <v>38147</v>
      </c>
      <c r="B2371" s="32" t="n">
        <v>1155</v>
      </c>
      <c r="C2371" s="19">
        <f>IF(OR(B2371="",B2370=""),"",LN(B2371/B2370))</f>
        <v/>
      </c>
      <c r="D2371" s="16">
        <f>STDEV(C2352:C2371)*SQRT(252)</f>
        <v/>
      </c>
      <c r="E2371" s="32" t="n">
        <v>109.74</v>
      </c>
      <c r="F2371" s="19">
        <f>IF(OR(E2371="",E2370=""),"",LN(E2371/E2370))</f>
        <v/>
      </c>
      <c r="G2371" s="33" t="n">
        <v>8.2767</v>
      </c>
      <c r="H2371" s="19">
        <f>IF(OR(G2371="",G2370=""),"",LN(G2371/G2370))</f>
        <v/>
      </c>
      <c r="I2371" s="32" t="n"/>
      <c r="J2371" s="32" t="n">
        <v>15.39</v>
      </c>
      <c r="K2371" s="32" t="n">
        <v>4.82</v>
      </c>
      <c r="L2371" s="32" t="n"/>
      <c r="M2371" s="32" t="n">
        <v>1158</v>
      </c>
      <c r="N2371" s="32" t="n">
        <v>3.88</v>
      </c>
      <c r="O2371" s="32" t="n"/>
    </row>
    <row r="2372">
      <c r="A2372" s="31" t="n">
        <v>38148</v>
      </c>
      <c r="B2372" s="32" t="n">
        <v>1160</v>
      </c>
      <c r="C2372" s="19">
        <f>IF(OR(B2372="",B2371=""),"",LN(B2372/B2371))</f>
        <v/>
      </c>
      <c r="D2372" s="16">
        <f>STDEV(C2353:C2372)*SQRT(252)</f>
        <v/>
      </c>
      <c r="E2372" s="32" t="n">
        <v>109.33</v>
      </c>
      <c r="F2372" s="19">
        <f>IF(OR(E2372="",E2371=""),"",LN(E2372/E2371))</f>
        <v/>
      </c>
      <c r="G2372" s="33" t="n">
        <v>8.2768</v>
      </c>
      <c r="H2372" s="19">
        <f>IF(OR(G2372="",G2371=""),"",LN(G2372/G2371))</f>
        <v/>
      </c>
      <c r="I2372" s="32" t="n"/>
      <c r="J2372" s="32" t="n">
        <v>15.04</v>
      </c>
      <c r="K2372" s="32" t="n">
        <v>4.81</v>
      </c>
      <c r="L2372" s="32" t="n"/>
      <c r="M2372" s="32" t="n">
        <v>1154.7</v>
      </c>
      <c r="N2372" s="32" t="n">
        <v>3.88</v>
      </c>
      <c r="O2372" s="32" t="n"/>
    </row>
    <row r="2373">
      <c r="A2373" s="31" t="n">
        <v>38149</v>
      </c>
      <c r="B2373" s="32" t="n">
        <v>1164.1</v>
      </c>
      <c r="C2373" s="19">
        <f>IF(OR(B2373="",B2372=""),"",LN(B2373/B2372))</f>
        <v/>
      </c>
      <c r="D2373" s="16">
        <f>STDEV(C2354:C2373)*SQRT(252)</f>
        <v/>
      </c>
      <c r="E2373" s="32" t="n">
        <v>110.09</v>
      </c>
      <c r="F2373" s="19">
        <f>IF(OR(E2373="",E2372=""),"",LN(E2373/E2372))</f>
        <v/>
      </c>
      <c r="G2373" s="33" t="n">
        <v>8.2767</v>
      </c>
      <c r="H2373" s="19">
        <f>IF(OR(G2373="",G2372=""),"",LN(G2373/G2372))</f>
        <v/>
      </c>
      <c r="I2373" s="32" t="n"/>
      <c r="J2373" s="32" t="n">
        <v>15.04</v>
      </c>
      <c r="K2373" s="32" t="n"/>
      <c r="L2373" s="32" t="n"/>
      <c r="M2373" s="32" t="n">
        <v>1159.4</v>
      </c>
      <c r="N2373" s="32" t="n">
        <v>3.89</v>
      </c>
      <c r="O2373" s="32" t="n"/>
    </row>
    <row r="2374">
      <c r="A2374" s="31" t="n">
        <v>38152</v>
      </c>
      <c r="B2374" s="32" t="n">
        <v>1164</v>
      </c>
      <c r="C2374" s="19">
        <f>IF(OR(B2374="",B2373=""),"",LN(B2374/B2373))</f>
        <v/>
      </c>
      <c r="D2374" s="16">
        <f>STDEV(C2355:C2374)*SQRT(252)</f>
        <v/>
      </c>
      <c r="E2374" s="32" t="n">
        <v>111.15</v>
      </c>
      <c r="F2374" s="19">
        <f>IF(OR(E2374="",E2373=""),"",LN(E2374/E2373))</f>
        <v/>
      </c>
      <c r="G2374" s="33" t="n">
        <v>8.2766</v>
      </c>
      <c r="H2374" s="19">
        <f>IF(OR(G2374="",G2373=""),"",LN(G2374/G2373))</f>
        <v/>
      </c>
      <c r="I2374" s="32" t="n"/>
      <c r="J2374" s="32" t="n">
        <v>16.07</v>
      </c>
      <c r="K2374" s="32" t="n">
        <v>4.89</v>
      </c>
      <c r="L2374" s="32" t="n"/>
      <c r="M2374" s="32" t="n">
        <v>1158.4</v>
      </c>
      <c r="N2374" s="32" t="n">
        <v>3.9</v>
      </c>
      <c r="O2374" s="32" t="n"/>
    </row>
    <row r="2375">
      <c r="A2375" s="31" t="n">
        <v>38153</v>
      </c>
      <c r="B2375" s="32" t="n">
        <v>1163.4</v>
      </c>
      <c r="C2375" s="19">
        <f>IF(OR(B2375="",B2374=""),"",LN(B2375/B2374))</f>
        <v/>
      </c>
      <c r="D2375" s="16">
        <f>STDEV(C2356:C2375)*SQRT(252)</f>
        <v/>
      </c>
      <c r="E2375" s="32" t="n">
        <v>109.59</v>
      </c>
      <c r="F2375" s="19">
        <f>IF(OR(E2375="",E2374=""),"",LN(E2375/E2374))</f>
        <v/>
      </c>
      <c r="G2375" s="33" t="n">
        <v>8.2766</v>
      </c>
      <c r="H2375" s="19">
        <f>IF(OR(G2375="",G2374=""),"",LN(G2375/G2374))</f>
        <v/>
      </c>
      <c r="I2375" s="32" t="n"/>
      <c r="J2375" s="32" t="n">
        <v>15.05</v>
      </c>
      <c r="K2375" s="32" t="n">
        <v>4.69</v>
      </c>
      <c r="L2375" s="32" t="n"/>
      <c r="M2375" s="32" t="n">
        <v>1163.1</v>
      </c>
      <c r="N2375" s="32" t="n">
        <v>3.9</v>
      </c>
      <c r="O2375" s="32" t="n"/>
    </row>
    <row r="2376">
      <c r="A2376" s="31" t="n">
        <v>38154</v>
      </c>
      <c r="B2376" s="32" t="n">
        <v>1158</v>
      </c>
      <c r="C2376" s="19">
        <f>IF(OR(B2376="",B2375=""),"",LN(B2376/B2375))</f>
        <v/>
      </c>
      <c r="D2376" s="16">
        <f>STDEV(C2357:C2376)*SQRT(252)</f>
        <v/>
      </c>
      <c r="E2376" s="32" t="n">
        <v>110.15</v>
      </c>
      <c r="F2376" s="19">
        <f>IF(OR(E2376="",E2375=""),"",LN(E2376/E2375))</f>
        <v/>
      </c>
      <c r="G2376" s="33" t="n">
        <v>8.2766</v>
      </c>
      <c r="H2376" s="19">
        <f>IF(OR(G2376="",G2375=""),"",LN(G2376/G2375))</f>
        <v/>
      </c>
      <c r="I2376" s="32" t="n"/>
      <c r="J2376" s="32" t="n">
        <v>14.79</v>
      </c>
      <c r="K2376" s="32" t="n">
        <v>4.74</v>
      </c>
      <c r="L2376" s="32" t="n"/>
      <c r="M2376" s="32" t="n">
        <v>1163.5</v>
      </c>
      <c r="N2376" s="32" t="n">
        <v>3.9</v>
      </c>
      <c r="O2376" s="32" t="n"/>
    </row>
    <row r="2377">
      <c r="A2377" s="31" t="n">
        <v>38155</v>
      </c>
      <c r="B2377" s="32" t="n">
        <v>1157.5</v>
      </c>
      <c r="C2377" s="19">
        <f>IF(OR(B2377="",B2376=""),"",LN(B2377/B2376))</f>
        <v/>
      </c>
      <c r="D2377" s="16">
        <f>STDEV(C2358:C2377)*SQRT(252)</f>
        <v/>
      </c>
      <c r="E2377" s="32" t="n">
        <v>109.63</v>
      </c>
      <c r="F2377" s="19">
        <f>IF(OR(E2377="",E2376=""),"",LN(E2377/E2376))</f>
        <v/>
      </c>
      <c r="G2377" s="33" t="n">
        <v>8.2766</v>
      </c>
      <c r="H2377" s="19">
        <f>IF(OR(G2377="",G2376=""),"",LN(G2377/G2376))</f>
        <v/>
      </c>
      <c r="I2377" s="32" t="n"/>
      <c r="J2377" s="32" t="n">
        <v>15.15</v>
      </c>
      <c r="K2377" s="32" t="n">
        <v>4.71</v>
      </c>
      <c r="L2377" s="32" t="n"/>
      <c r="M2377" s="32" t="n">
        <v>1157</v>
      </c>
      <c r="N2377" s="32" t="n">
        <v>3.93</v>
      </c>
      <c r="O2377" s="32" t="n"/>
    </row>
    <row r="2378">
      <c r="A2378" s="31" t="n">
        <v>38156</v>
      </c>
      <c r="B2378" s="32" t="n">
        <v>1160</v>
      </c>
      <c r="C2378" s="19">
        <f>IF(OR(B2378="",B2377=""),"",LN(B2378/B2377))</f>
        <v/>
      </c>
      <c r="D2378" s="16">
        <f>STDEV(C2359:C2378)*SQRT(252)</f>
        <v/>
      </c>
      <c r="E2378" s="32" t="n">
        <v>108.65</v>
      </c>
      <c r="F2378" s="19">
        <f>IF(OR(E2378="",E2377=""),"",LN(E2378/E2377))</f>
        <v/>
      </c>
      <c r="G2378" s="33" t="n">
        <v>8.2766</v>
      </c>
      <c r="H2378" s="19">
        <f>IF(OR(G2378="",G2377=""),"",LN(G2378/G2377))</f>
        <v/>
      </c>
      <c r="I2378" s="32" t="n"/>
      <c r="J2378" s="32" t="n">
        <v>14.99</v>
      </c>
      <c r="K2378" s="32" t="n">
        <v>4.72</v>
      </c>
      <c r="L2378" s="32" t="n"/>
      <c r="M2378" s="32" t="n">
        <v>1157.7</v>
      </c>
      <c r="N2378" s="32" t="n">
        <v>3.93</v>
      </c>
      <c r="O2378" s="32" t="n"/>
    </row>
    <row r="2379">
      <c r="A2379" s="31" t="n">
        <v>38159</v>
      </c>
      <c r="B2379" s="32" t="n">
        <v>1157</v>
      </c>
      <c r="C2379" s="19">
        <f>IF(OR(B2379="",B2378=""),"",LN(B2379/B2378))</f>
        <v/>
      </c>
      <c r="D2379" s="16">
        <f>STDEV(C2360:C2379)*SQRT(252)</f>
        <v/>
      </c>
      <c r="E2379" s="32" t="n">
        <v>108.57</v>
      </c>
      <c r="F2379" s="19">
        <f>IF(OR(E2379="",E2378=""),"",LN(E2379/E2378))</f>
        <v/>
      </c>
      <c r="G2379" s="33" t="n">
        <v>8.2766</v>
      </c>
      <c r="H2379" s="19">
        <f>IF(OR(G2379="",G2378=""),"",LN(G2379/G2378))</f>
        <v/>
      </c>
      <c r="I2379" s="32" t="n"/>
      <c r="J2379" s="32" t="n">
        <v>15.26</v>
      </c>
      <c r="K2379" s="32" t="n">
        <v>4.7</v>
      </c>
      <c r="L2379" s="32" t="n"/>
      <c r="M2379" s="32" t="n">
        <v>1158.3</v>
      </c>
      <c r="N2379" s="32" t="n">
        <v>3.93</v>
      </c>
      <c r="O2379" s="32" t="n"/>
    </row>
    <row r="2380">
      <c r="A2380" s="31" t="n">
        <v>38160</v>
      </c>
      <c r="B2380" s="32" t="n">
        <v>1159</v>
      </c>
      <c r="C2380" s="19">
        <f>IF(OR(B2380="",B2379=""),"",LN(B2380/B2379))</f>
        <v/>
      </c>
      <c r="D2380" s="16">
        <f>STDEV(C2361:C2380)*SQRT(252)</f>
        <v/>
      </c>
      <c r="E2380" s="32" t="n">
        <v>109</v>
      </c>
      <c r="F2380" s="19">
        <f>IF(OR(E2380="",E2379=""),"",LN(E2380/E2379))</f>
        <v/>
      </c>
      <c r="G2380" s="33" t="n">
        <v>8.2766</v>
      </c>
      <c r="H2380" s="19">
        <f>IF(OR(G2380="",G2379=""),"",LN(G2380/G2379))</f>
        <v/>
      </c>
      <c r="I2380" s="32" t="n"/>
      <c r="J2380" s="32" t="n">
        <v>14.31</v>
      </c>
      <c r="K2380" s="32" t="n">
        <v>4.72</v>
      </c>
      <c r="L2380" s="32" t="n"/>
      <c r="M2380" s="32" t="n">
        <v>1156.4</v>
      </c>
      <c r="N2380" s="32" t="n">
        <v>3.93</v>
      </c>
      <c r="O2380" s="32" t="n"/>
    </row>
    <row r="2381">
      <c r="A2381" s="31" t="n">
        <v>38161</v>
      </c>
      <c r="B2381" s="32" t="n">
        <v>1160</v>
      </c>
      <c r="C2381" s="19">
        <f>IF(OR(B2381="",B2380=""),"",LN(B2381/B2380))</f>
        <v/>
      </c>
      <c r="D2381" s="16">
        <f>STDEV(C2362:C2381)*SQRT(252)</f>
        <v/>
      </c>
      <c r="E2381" s="32" t="n">
        <v>108.64</v>
      </c>
      <c r="F2381" s="19">
        <f>IF(OR(E2381="",E2380=""),"",LN(E2381/E2380))</f>
        <v/>
      </c>
      <c r="G2381" s="33" t="n">
        <v>8.2767</v>
      </c>
      <c r="H2381" s="19">
        <f>IF(OR(G2381="",G2380=""),"",LN(G2381/G2380))</f>
        <v/>
      </c>
      <c r="I2381" s="32" t="n"/>
      <c r="J2381" s="32" t="n">
        <v>13.98</v>
      </c>
      <c r="K2381" s="32" t="n">
        <v>4.71</v>
      </c>
      <c r="L2381" s="32" t="n"/>
      <c r="M2381" s="32" t="n">
        <v>1157.2</v>
      </c>
      <c r="N2381" s="32" t="n">
        <v>3.93</v>
      </c>
      <c r="O2381" s="32" t="n"/>
    </row>
    <row r="2382">
      <c r="A2382" s="31" t="n">
        <v>38162</v>
      </c>
      <c r="B2382" s="32" t="n">
        <v>1156</v>
      </c>
      <c r="C2382" s="19">
        <f>IF(OR(B2382="",B2381=""),"",LN(B2382/B2381))</f>
        <v/>
      </c>
      <c r="D2382" s="16">
        <f>STDEV(C2363:C2382)*SQRT(252)</f>
        <v/>
      </c>
      <c r="E2382" s="32" t="n">
        <v>107.1</v>
      </c>
      <c r="F2382" s="19">
        <f>IF(OR(E2382="",E2381=""),"",LN(E2382/E2381))</f>
        <v/>
      </c>
      <c r="G2382" s="33" t="n">
        <v>8.2766</v>
      </c>
      <c r="H2382" s="19">
        <f>IF(OR(G2382="",G2381=""),"",LN(G2382/G2381))</f>
        <v/>
      </c>
      <c r="I2382" s="32" t="n"/>
      <c r="J2382" s="32" t="n">
        <v>14.81</v>
      </c>
      <c r="K2382" s="32" t="n">
        <v>4.66</v>
      </c>
      <c r="L2382" s="32" t="n"/>
      <c r="M2382" s="32" t="n">
        <v>1160.2</v>
      </c>
      <c r="N2382" s="32" t="n">
        <v>3.93</v>
      </c>
      <c r="O2382" s="32" t="n"/>
    </row>
    <row r="2383">
      <c r="A2383" s="31" t="n">
        <v>38163</v>
      </c>
      <c r="B2383" s="32" t="n">
        <v>1150</v>
      </c>
      <c r="C2383" s="19">
        <f>IF(OR(B2383="",B2382=""),"",LN(B2383/B2382))</f>
        <v/>
      </c>
      <c r="D2383" s="16">
        <f>STDEV(C2364:C2383)*SQRT(252)</f>
        <v/>
      </c>
      <c r="E2383" s="32" t="n">
        <v>107.82</v>
      </c>
      <c r="F2383" s="19">
        <f>IF(OR(E2383="",E2382=""),"",LN(E2383/E2382))</f>
        <v/>
      </c>
      <c r="G2383" s="33" t="n">
        <v>8.2767</v>
      </c>
      <c r="H2383" s="19">
        <f>IF(OR(G2383="",G2382=""),"",LN(G2383/G2382))</f>
        <v/>
      </c>
      <c r="I2383" s="32" t="n"/>
      <c r="J2383" s="32" t="n">
        <v>15.19</v>
      </c>
      <c r="K2383" s="32" t="n">
        <v>4.66</v>
      </c>
      <c r="L2383" s="32" t="n"/>
      <c r="M2383" s="32" t="n">
        <v>1156.5</v>
      </c>
      <c r="N2383" s="32" t="n">
        <v>3.93</v>
      </c>
      <c r="O2383" s="32" t="n"/>
    </row>
    <row r="2384">
      <c r="A2384" s="31" t="n">
        <v>38166</v>
      </c>
      <c r="B2384" s="32" t="n">
        <v>1153</v>
      </c>
      <c r="C2384" s="19">
        <f>IF(OR(B2384="",B2383=""),"",LN(B2384/B2383))</f>
        <v/>
      </c>
      <c r="D2384" s="16">
        <f>STDEV(C2365:C2384)*SQRT(252)</f>
        <v/>
      </c>
      <c r="E2384" s="32" t="n">
        <v>107.95</v>
      </c>
      <c r="F2384" s="19">
        <f>IF(OR(E2384="",E2383=""),"",LN(E2384/E2383))</f>
        <v/>
      </c>
      <c r="G2384" s="33" t="n">
        <v>8.2766</v>
      </c>
      <c r="H2384" s="19">
        <f>IF(OR(G2384="",G2383=""),"",LN(G2384/G2383))</f>
        <v/>
      </c>
      <c r="I2384" s="32" t="n"/>
      <c r="J2384" s="32" t="n">
        <v>16.07</v>
      </c>
      <c r="K2384" s="32" t="n">
        <v>4.76</v>
      </c>
      <c r="L2384" s="32" t="n"/>
      <c r="M2384" s="32" t="n">
        <v>1151</v>
      </c>
      <c r="N2384" s="32" t="n">
        <v>3.93</v>
      </c>
      <c r="O2384" s="32" t="n"/>
    </row>
    <row r="2385">
      <c r="A2385" s="31" t="n">
        <v>38167</v>
      </c>
      <c r="B2385" s="32" t="n">
        <v>1152</v>
      </c>
      <c r="C2385" s="19">
        <f>IF(OR(B2385="",B2384=""),"",LN(B2385/B2384))</f>
        <v/>
      </c>
      <c r="D2385" s="16">
        <f>STDEV(C2366:C2385)*SQRT(252)</f>
        <v/>
      </c>
      <c r="E2385" s="32" t="n">
        <v>108.18</v>
      </c>
      <c r="F2385" s="19">
        <f>IF(OR(E2385="",E2384=""),"",LN(E2385/E2384))</f>
        <v/>
      </c>
      <c r="G2385" s="33" t="n">
        <v>8.2766</v>
      </c>
      <c r="H2385" s="19">
        <f>IF(OR(G2385="",G2384=""),"",LN(G2385/G2384))</f>
        <v/>
      </c>
      <c r="I2385" s="32" t="n"/>
      <c r="J2385" s="32" t="n">
        <v>15.47</v>
      </c>
      <c r="K2385" s="32" t="n">
        <v>4.7</v>
      </c>
      <c r="L2385" s="32" t="n"/>
      <c r="M2385" s="32" t="n">
        <v>1150.7</v>
      </c>
      <c r="N2385" s="32" t="n">
        <v>3.93</v>
      </c>
      <c r="O2385" s="32" t="n"/>
    </row>
    <row r="2386">
      <c r="A2386" s="31" t="n">
        <v>38168</v>
      </c>
      <c r="B2386" s="32" t="n">
        <v>1156</v>
      </c>
      <c r="C2386" s="19">
        <f>IF(OR(B2386="",B2385=""),"",LN(B2386/B2385))</f>
        <v/>
      </c>
      <c r="D2386" s="16">
        <f>STDEV(C2367:C2386)*SQRT(252)</f>
        <v/>
      </c>
      <c r="E2386" s="32" t="n">
        <v>109.43</v>
      </c>
      <c r="F2386" s="19">
        <f>IF(OR(E2386="",E2385=""),"",LN(E2386/E2385))</f>
        <v/>
      </c>
      <c r="G2386" s="33" t="n">
        <v>8.2766</v>
      </c>
      <c r="H2386" s="19">
        <f>IF(OR(G2386="",G2385=""),"",LN(G2386/G2385))</f>
        <v/>
      </c>
      <c r="I2386" s="32" t="n"/>
      <c r="J2386" s="32" t="n">
        <v>14.34</v>
      </c>
      <c r="K2386" s="32" t="n">
        <v>4.62</v>
      </c>
      <c r="L2386" s="32" t="n"/>
      <c r="M2386" s="32" t="n">
        <v>1152.5</v>
      </c>
      <c r="N2386" s="32" t="n">
        <v>3.93</v>
      </c>
      <c r="O2386" s="32" t="n"/>
    </row>
    <row r="2387">
      <c r="A2387" s="31" t="n">
        <v>38169</v>
      </c>
      <c r="B2387" s="32" t="n">
        <v>1153</v>
      </c>
      <c r="C2387" s="19">
        <f>IF(OR(B2387="",B2386=""),"",LN(B2387/B2386))</f>
        <v/>
      </c>
      <c r="D2387" s="16">
        <f>STDEV(C2368:C2387)*SQRT(252)</f>
        <v/>
      </c>
      <c r="E2387" s="32" t="n">
        <v>108.24</v>
      </c>
      <c r="F2387" s="19">
        <f>IF(OR(E2387="",E2386=""),"",LN(E2387/E2386))</f>
        <v/>
      </c>
      <c r="G2387" s="33" t="n">
        <v>8.2767</v>
      </c>
      <c r="H2387" s="19">
        <f>IF(OR(G2387="",G2386=""),"",LN(G2387/G2386))</f>
        <v/>
      </c>
      <c r="I2387" s="32" t="n"/>
      <c r="J2387" s="32" t="n">
        <v>15.2</v>
      </c>
      <c r="K2387" s="32" t="n">
        <v>4.57</v>
      </c>
      <c r="L2387" s="32" t="n"/>
      <c r="M2387" s="32" t="n">
        <v>1152.5</v>
      </c>
      <c r="N2387" s="32" t="n">
        <v>3.93</v>
      </c>
      <c r="O2387" s="32" t="n"/>
    </row>
    <row r="2388">
      <c r="A2388" s="31" t="n">
        <v>38170</v>
      </c>
      <c r="B2388" s="32" t="n">
        <v>1155.2</v>
      </c>
      <c r="C2388" s="19">
        <f>IF(OR(B2388="",B2387=""),"",LN(B2388/B2387))</f>
        <v/>
      </c>
      <c r="D2388" s="16">
        <f>STDEV(C2369:C2388)*SQRT(252)</f>
        <v/>
      </c>
      <c r="E2388" s="32" t="n">
        <v>108.6</v>
      </c>
      <c r="F2388" s="19">
        <f>IF(OR(E2388="",E2387=""),"",LN(E2388/E2387))</f>
        <v/>
      </c>
      <c r="G2388" s="33" t="n">
        <v>8.2766</v>
      </c>
      <c r="H2388" s="19">
        <f>IF(OR(G2388="",G2387=""),"",LN(G2388/G2387))</f>
        <v/>
      </c>
      <c r="I2388" s="32" t="n"/>
      <c r="J2388" s="32" t="n">
        <v>15.08</v>
      </c>
      <c r="K2388" s="32" t="n">
        <v>4.48</v>
      </c>
      <c r="L2388" s="32" t="n"/>
      <c r="M2388" s="32" t="n">
        <v>1153.5</v>
      </c>
      <c r="N2388" s="32" t="n">
        <v>3.91</v>
      </c>
      <c r="O2388" s="32" t="n"/>
    </row>
    <row r="2389">
      <c r="A2389" s="31" t="n">
        <v>38174</v>
      </c>
      <c r="B2389" s="32" t="n">
        <v>1155</v>
      </c>
      <c r="C2389" s="19">
        <f>IF(OR(B2389="",B2388=""),"",LN(B2389/B2388))</f>
        <v/>
      </c>
      <c r="D2389" s="16">
        <f>STDEV(C2370:C2389)*SQRT(252)</f>
        <v/>
      </c>
      <c r="E2389" s="32" t="n">
        <v>109.24</v>
      </c>
      <c r="F2389" s="19">
        <f>IF(OR(E2389="",E2388=""),"",LN(E2389/E2388))</f>
        <v/>
      </c>
      <c r="G2389" s="33" t="n">
        <v>8.2768</v>
      </c>
      <c r="H2389" s="19">
        <f>IF(OR(G2389="",G2388=""),"",LN(G2389/G2388))</f>
        <v/>
      </c>
      <c r="I2389" s="32" t="n"/>
      <c r="J2389" s="32" t="n">
        <v>16.25</v>
      </c>
      <c r="K2389" s="32" t="n">
        <v>4.49</v>
      </c>
      <c r="L2389" s="32" t="n"/>
      <c r="M2389" s="32" t="n">
        <v>1152.8</v>
      </c>
      <c r="N2389" s="32" t="n">
        <v>3.91</v>
      </c>
      <c r="O2389" s="32" t="n"/>
    </row>
    <row r="2390">
      <c r="A2390" s="31" t="n">
        <v>38175</v>
      </c>
      <c r="B2390" s="32" t="n">
        <v>1152.2</v>
      </c>
      <c r="C2390" s="19">
        <f>IF(OR(B2390="",B2389=""),"",LN(B2390/B2389))</f>
        <v/>
      </c>
      <c r="D2390" s="16">
        <f>STDEV(C2371:C2390)*SQRT(252)</f>
        <v/>
      </c>
      <c r="E2390" s="32" t="n">
        <v>108.38</v>
      </c>
      <c r="F2390" s="19">
        <f>IF(OR(E2390="",E2389=""),"",LN(E2390/E2389))</f>
        <v/>
      </c>
      <c r="G2390" s="33" t="n">
        <v>8.2768</v>
      </c>
      <c r="H2390" s="19">
        <f>IF(OR(G2390="",G2389=""),"",LN(G2390/G2389))</f>
        <v/>
      </c>
      <c r="I2390" s="32" t="n"/>
      <c r="J2390" s="32" t="n">
        <v>15.81</v>
      </c>
      <c r="K2390" s="32" t="n">
        <v>4.5</v>
      </c>
      <c r="L2390" s="32" t="n"/>
      <c r="M2390" s="32" t="n">
        <v>1154.8</v>
      </c>
      <c r="N2390" s="32" t="n">
        <v>3.91</v>
      </c>
      <c r="O2390" s="32" t="n"/>
    </row>
    <row r="2391">
      <c r="A2391" s="31" t="n">
        <v>38176</v>
      </c>
      <c r="B2391" s="32" t="n">
        <v>1151</v>
      </c>
      <c r="C2391" s="19">
        <f>IF(OR(B2391="",B2390=""),"",LN(B2391/B2390))</f>
        <v/>
      </c>
      <c r="D2391" s="16">
        <f>STDEV(C2372:C2391)*SQRT(252)</f>
        <v/>
      </c>
      <c r="E2391" s="32" t="n">
        <v>108.76</v>
      </c>
      <c r="F2391" s="19">
        <f>IF(OR(E2391="",E2390=""),"",LN(E2391/E2390))</f>
        <v/>
      </c>
      <c r="G2391" s="33" t="n">
        <v>8.276899999999999</v>
      </c>
      <c r="H2391" s="19">
        <f>IF(OR(G2391="",G2390=""),"",LN(G2391/G2390))</f>
        <v/>
      </c>
      <c r="I2391" s="32" t="n"/>
      <c r="J2391" s="32" t="n">
        <v>16.2</v>
      </c>
      <c r="K2391" s="32" t="n">
        <v>4.49</v>
      </c>
      <c r="L2391" s="32" t="n"/>
      <c r="M2391" s="32" t="n">
        <v>1153.8</v>
      </c>
      <c r="N2391" s="32" t="n">
        <v>3.91</v>
      </c>
      <c r="O2391" s="32" t="n"/>
    </row>
    <row r="2392">
      <c r="A2392" s="31" t="n">
        <v>38177</v>
      </c>
      <c r="B2392" s="32" t="n">
        <v>1149.6</v>
      </c>
      <c r="C2392" s="19">
        <f>IF(OR(B2392="",B2391=""),"",LN(B2392/B2391))</f>
        <v/>
      </c>
      <c r="D2392" s="16">
        <f>STDEV(C2373:C2392)*SQRT(252)</f>
        <v/>
      </c>
      <c r="E2392" s="32" t="n">
        <v>108.21</v>
      </c>
      <c r="F2392" s="19">
        <f>IF(OR(E2392="",E2391=""),"",LN(E2392/E2391))</f>
        <v/>
      </c>
      <c r="G2392" s="33" t="n">
        <v>8.276899999999999</v>
      </c>
      <c r="H2392" s="19">
        <f>IF(OR(G2392="",G2391=""),"",LN(G2392/G2391))</f>
        <v/>
      </c>
      <c r="I2392" s="32" t="n"/>
      <c r="J2392" s="32" t="n">
        <v>15.78</v>
      </c>
      <c r="K2392" s="32" t="n">
        <v>4.49</v>
      </c>
      <c r="L2392" s="32" t="n"/>
      <c r="M2392" s="32" t="n">
        <v>1150.2</v>
      </c>
      <c r="N2392" s="32" t="n">
        <v>3.91</v>
      </c>
      <c r="O2392" s="32" t="n"/>
    </row>
    <row r="2393">
      <c r="A2393" s="31" t="n">
        <v>38180</v>
      </c>
      <c r="B2393" s="32" t="n">
        <v>1147.6</v>
      </c>
      <c r="C2393" s="19">
        <f>IF(OR(B2393="",B2392=""),"",LN(B2393/B2392))</f>
        <v/>
      </c>
      <c r="D2393" s="16">
        <f>STDEV(C2374:C2393)*SQRT(252)</f>
        <v/>
      </c>
      <c r="E2393" s="32" t="n">
        <v>108.24</v>
      </c>
      <c r="F2393" s="19">
        <f>IF(OR(E2393="",E2392=""),"",LN(E2393/E2392))</f>
        <v/>
      </c>
      <c r="G2393" s="33" t="n">
        <v>8.2768</v>
      </c>
      <c r="H2393" s="19">
        <f>IF(OR(G2393="",G2392=""),"",LN(G2393/G2392))</f>
        <v/>
      </c>
      <c r="I2393" s="32" t="n"/>
      <c r="J2393" s="32" t="n">
        <v>14.96</v>
      </c>
      <c r="K2393" s="32" t="n">
        <v>4.46</v>
      </c>
      <c r="L2393" s="32" t="n"/>
      <c r="M2393" s="32" t="n">
        <v>1150.7</v>
      </c>
      <c r="N2393" s="32" t="n">
        <v>3.91</v>
      </c>
      <c r="O2393" s="32" t="n"/>
    </row>
    <row r="2394">
      <c r="A2394" s="31" t="n">
        <v>38181</v>
      </c>
      <c r="B2394" s="32" t="n">
        <v>1149.6</v>
      </c>
      <c r="C2394" s="19">
        <f>IF(OR(B2394="",B2393=""),"",LN(B2394/B2393))</f>
        <v/>
      </c>
      <c r="D2394" s="16">
        <f>STDEV(C2375:C2394)*SQRT(252)</f>
        <v/>
      </c>
      <c r="E2394" s="32" t="n">
        <v>109.37</v>
      </c>
      <c r="F2394" s="19">
        <f>IF(OR(E2394="",E2393=""),"",LN(E2394/E2393))</f>
        <v/>
      </c>
      <c r="G2394" s="33" t="n">
        <v>8.2768</v>
      </c>
      <c r="H2394" s="19">
        <f>IF(OR(G2394="",G2393=""),"",LN(G2394/G2393))</f>
        <v/>
      </c>
      <c r="I2394" s="32" t="n"/>
      <c r="J2394" s="32" t="n">
        <v>14.46</v>
      </c>
      <c r="K2394" s="32" t="n">
        <v>4.5</v>
      </c>
      <c r="L2394" s="32" t="n"/>
      <c r="M2394" s="32" t="n">
        <v>1147.4</v>
      </c>
      <c r="N2394" s="32" t="n">
        <v>3.91</v>
      </c>
      <c r="O2394" s="32" t="n"/>
    </row>
    <row r="2395">
      <c r="A2395" s="31" t="n">
        <v>38182</v>
      </c>
      <c r="B2395" s="32" t="n">
        <v>1152.6</v>
      </c>
      <c r="C2395" s="19">
        <f>IF(OR(B2395="",B2394=""),"",LN(B2395/B2394))</f>
        <v/>
      </c>
      <c r="D2395" s="16">
        <f>STDEV(C2376:C2395)*SQRT(252)</f>
        <v/>
      </c>
      <c r="E2395" s="32" t="n">
        <v>109.13</v>
      </c>
      <c r="F2395" s="19">
        <f>IF(OR(E2395="",E2394=""),"",LN(E2395/E2394))</f>
        <v/>
      </c>
      <c r="G2395" s="33" t="n">
        <v>8.2767</v>
      </c>
      <c r="H2395" s="19">
        <f>IF(OR(G2395="",G2394=""),"",LN(G2395/G2394))</f>
        <v/>
      </c>
      <c r="I2395" s="32" t="n"/>
      <c r="J2395" s="32" t="n">
        <v>13.76</v>
      </c>
      <c r="K2395" s="32" t="n">
        <v>4.5</v>
      </c>
      <c r="L2395" s="32" t="n"/>
      <c r="M2395" s="32" t="n">
        <v>1149.7</v>
      </c>
      <c r="N2395" s="32" t="n">
        <v>3.91</v>
      </c>
      <c r="O2395" s="32" t="n"/>
    </row>
    <row r="2396">
      <c r="A2396" s="31" t="n">
        <v>38183</v>
      </c>
      <c r="B2396" s="32" t="n">
        <v>1161.7</v>
      </c>
      <c r="C2396" s="19">
        <f>IF(OR(B2396="",B2395=""),"",LN(B2396/B2395))</f>
        <v/>
      </c>
      <c r="D2396" s="16">
        <f>STDEV(C2377:C2396)*SQRT(252)</f>
        <v/>
      </c>
      <c r="E2396" s="32" t="n">
        <v>109.52</v>
      </c>
      <c r="F2396" s="19">
        <f>IF(OR(E2396="",E2395=""),"",LN(E2396/E2395))</f>
        <v/>
      </c>
      <c r="G2396" s="33" t="n">
        <v>8.2767</v>
      </c>
      <c r="H2396" s="19">
        <f>IF(OR(G2396="",G2395=""),"",LN(G2396/G2395))</f>
        <v/>
      </c>
      <c r="I2396" s="32" t="n"/>
      <c r="J2396" s="32" t="n">
        <v>14.71</v>
      </c>
      <c r="K2396" s="32" t="n">
        <v>4.5</v>
      </c>
      <c r="L2396" s="32" t="n"/>
      <c r="M2396" s="32" t="n">
        <v>1150.9</v>
      </c>
      <c r="N2396" s="32" t="n">
        <v>3.91</v>
      </c>
      <c r="O2396" s="32" t="n"/>
    </row>
    <row r="2397">
      <c r="A2397" s="31" t="n">
        <v>38184</v>
      </c>
      <c r="B2397" s="32" t="n">
        <v>1164.7</v>
      </c>
      <c r="C2397" s="19">
        <f>IF(OR(B2397="",B2396=""),"",LN(B2397/B2396))</f>
        <v/>
      </c>
      <c r="D2397" s="16">
        <f>STDEV(C2378:C2397)*SQRT(252)</f>
        <v/>
      </c>
      <c r="E2397" s="32" t="n">
        <v>108.77</v>
      </c>
      <c r="F2397" s="19">
        <f>IF(OR(E2397="",E2396=""),"",LN(E2397/E2396))</f>
        <v/>
      </c>
      <c r="G2397" s="33" t="n">
        <v>8.2766</v>
      </c>
      <c r="H2397" s="19">
        <f>IF(OR(G2397="",G2396=""),"",LN(G2397/G2396))</f>
        <v/>
      </c>
      <c r="I2397" s="32" t="n"/>
      <c r="J2397" s="32" t="n">
        <v>14.34</v>
      </c>
      <c r="K2397" s="32" t="n">
        <v>4.38</v>
      </c>
      <c r="L2397" s="32" t="n"/>
      <c r="M2397" s="32" t="n">
        <v>1158.7</v>
      </c>
      <c r="N2397" s="32" t="n">
        <v>3.91</v>
      </c>
      <c r="O2397" s="32" t="n"/>
    </row>
    <row r="2398">
      <c r="A2398" s="31" t="n">
        <v>38187</v>
      </c>
      <c r="B2398" s="32" t="n">
        <v>1157.7</v>
      </c>
      <c r="C2398" s="19">
        <f>IF(OR(B2398="",B2397=""),"",LN(B2398/B2397))</f>
        <v/>
      </c>
      <c r="D2398" s="16">
        <f>STDEV(C2379:C2398)*SQRT(252)</f>
        <v/>
      </c>
      <c r="E2398" s="32" t="n">
        <v>108.28</v>
      </c>
      <c r="F2398" s="19">
        <f>IF(OR(E2398="",E2397=""),"",LN(E2398/E2397))</f>
        <v/>
      </c>
      <c r="G2398" s="33" t="n">
        <v>8.2766</v>
      </c>
      <c r="H2398" s="19">
        <f>IF(OR(G2398="",G2397=""),"",LN(G2398/G2397))</f>
        <v/>
      </c>
      <c r="I2398" s="32" t="n"/>
      <c r="J2398" s="32" t="n">
        <v>15.17</v>
      </c>
      <c r="K2398" s="32" t="n">
        <v>4.38</v>
      </c>
      <c r="L2398" s="32" t="n"/>
      <c r="M2398" s="32" t="n">
        <v>1166.8</v>
      </c>
      <c r="N2398" s="32" t="n">
        <v>3.9</v>
      </c>
      <c r="O2398" s="32" t="n"/>
    </row>
    <row r="2399">
      <c r="A2399" s="31" t="n">
        <v>38188</v>
      </c>
      <c r="B2399" s="32" t="n">
        <v>1160.6</v>
      </c>
      <c r="C2399" s="19">
        <f>IF(OR(B2399="",B2398=""),"",LN(B2399/B2398))</f>
        <v/>
      </c>
      <c r="D2399" s="16">
        <f>STDEV(C2380:C2399)*SQRT(252)</f>
        <v/>
      </c>
      <c r="E2399" s="32" t="n">
        <v>108.38</v>
      </c>
      <c r="F2399" s="19">
        <f>IF(OR(E2399="",E2398=""),"",LN(E2399/E2398))</f>
        <v/>
      </c>
      <c r="G2399" s="33" t="n">
        <v>8.2767</v>
      </c>
      <c r="H2399" s="19">
        <f>IF(OR(G2399="",G2398=""),"",LN(G2399/G2398))</f>
        <v/>
      </c>
      <c r="I2399" s="32" t="n"/>
      <c r="J2399" s="32" t="n">
        <v>14.17</v>
      </c>
      <c r="K2399" s="32" t="n">
        <v>4.47</v>
      </c>
      <c r="L2399" s="32" t="n"/>
      <c r="M2399" s="32" t="n">
        <v>1158.2</v>
      </c>
      <c r="N2399" s="32" t="n">
        <v>3.9</v>
      </c>
      <c r="O2399" s="32" t="n"/>
    </row>
    <row r="2400">
      <c r="A2400" s="31" t="n">
        <v>38189</v>
      </c>
      <c r="B2400" s="32" t="n">
        <v>1158.6</v>
      </c>
      <c r="C2400" s="19">
        <f>IF(OR(B2400="",B2399=""),"",LN(B2400/B2399))</f>
        <v/>
      </c>
      <c r="D2400" s="16">
        <f>STDEV(C2381:C2400)*SQRT(252)</f>
        <v/>
      </c>
      <c r="E2400" s="32" t="n">
        <v>110.1</v>
      </c>
      <c r="F2400" s="19">
        <f>IF(OR(E2400="",E2399=""),"",LN(E2400/E2399))</f>
        <v/>
      </c>
      <c r="G2400" s="33" t="n">
        <v>8.2766</v>
      </c>
      <c r="H2400" s="19">
        <f>IF(OR(G2400="",G2399=""),"",LN(G2400/G2399))</f>
        <v/>
      </c>
      <c r="I2400" s="32" t="n"/>
      <c r="J2400" s="32" t="n">
        <v>16.41</v>
      </c>
      <c r="K2400" s="32" t="n">
        <v>4.5</v>
      </c>
      <c r="L2400" s="32" t="n"/>
      <c r="M2400" s="32" t="n">
        <v>1162.1</v>
      </c>
      <c r="N2400" s="32" t="n">
        <v>3.9</v>
      </c>
      <c r="O2400" s="32" t="n"/>
    </row>
    <row r="2401">
      <c r="A2401" s="31" t="n">
        <v>38190</v>
      </c>
      <c r="B2401" s="32" t="n">
        <v>1162.6</v>
      </c>
      <c r="C2401" s="19">
        <f>IF(OR(B2401="",B2400=""),"",LN(B2401/B2400))</f>
        <v/>
      </c>
      <c r="D2401" s="16">
        <f>STDEV(C2382:C2401)*SQRT(252)</f>
        <v/>
      </c>
      <c r="E2401" s="32" t="n">
        <v>109.68</v>
      </c>
      <c r="F2401" s="19">
        <f>IF(OR(E2401="",E2400=""),"",LN(E2401/E2400))</f>
        <v/>
      </c>
      <c r="G2401" s="33" t="n">
        <v>8.2766</v>
      </c>
      <c r="H2401" s="19">
        <f>IF(OR(G2401="",G2400=""),"",LN(G2401/G2400))</f>
        <v/>
      </c>
      <c r="I2401" s="32" t="n"/>
      <c r="J2401" s="32" t="n">
        <v>15.75</v>
      </c>
      <c r="K2401" s="32" t="n">
        <v>4.48</v>
      </c>
      <c r="L2401" s="32" t="n"/>
      <c r="M2401" s="32" t="n">
        <v>1159</v>
      </c>
      <c r="N2401" s="32" t="n">
        <v>3.9</v>
      </c>
      <c r="O2401" s="32" t="n"/>
    </row>
    <row r="2402">
      <c r="A2402" s="31" t="n">
        <v>38191</v>
      </c>
      <c r="B2402" s="32" t="n">
        <v>1166.6</v>
      </c>
      <c r="C2402" s="19">
        <f>IF(OR(B2402="",B2401=""),"",LN(B2402/B2401))</f>
        <v/>
      </c>
      <c r="D2402" s="16">
        <f>STDEV(C2383:C2402)*SQRT(252)</f>
        <v/>
      </c>
      <c r="E2402" s="32" t="n">
        <v>110.11</v>
      </c>
      <c r="F2402" s="19">
        <f>IF(OR(E2402="",E2401=""),"",LN(E2402/E2401))</f>
        <v/>
      </c>
      <c r="G2402" s="33" t="n">
        <v>8.2766</v>
      </c>
      <c r="H2402" s="19">
        <f>IF(OR(G2402="",G2401=""),"",LN(G2402/G2401))</f>
        <v/>
      </c>
      <c r="I2402" s="32" t="n"/>
      <c r="J2402" s="32" t="n">
        <v>16.5</v>
      </c>
      <c r="K2402" s="32" t="n">
        <v>4.45</v>
      </c>
      <c r="L2402" s="32" t="n"/>
      <c r="M2402" s="32" t="n">
        <v>1164.2</v>
      </c>
      <c r="N2402" s="32" t="n">
        <v>3.9</v>
      </c>
      <c r="O2402" s="32" t="n"/>
    </row>
    <row r="2403">
      <c r="A2403" s="31" t="n">
        <v>38194</v>
      </c>
      <c r="B2403" s="32" t="n">
        <v>1162</v>
      </c>
      <c r="C2403" s="19">
        <f>IF(OR(B2403="",B2402=""),"",LN(B2403/B2402))</f>
        <v/>
      </c>
      <c r="D2403" s="16">
        <f>STDEV(C2384:C2403)*SQRT(252)</f>
        <v/>
      </c>
      <c r="E2403" s="32" t="n">
        <v>110.08</v>
      </c>
      <c r="F2403" s="19">
        <f>IF(OR(E2403="",E2402=""),"",LN(E2403/E2402))</f>
        <v/>
      </c>
      <c r="G2403" s="33" t="n">
        <v>8.2767</v>
      </c>
      <c r="H2403" s="19">
        <f>IF(OR(G2403="",G2402=""),"",LN(G2403/G2402))</f>
        <v/>
      </c>
      <c r="I2403" s="32" t="n"/>
      <c r="J2403" s="32" t="n">
        <v>17.3</v>
      </c>
      <c r="K2403" s="32" t="n">
        <v>4.49</v>
      </c>
      <c r="L2403" s="32" t="n"/>
      <c r="M2403" s="32" t="n">
        <v>1164.6</v>
      </c>
      <c r="N2403" s="32" t="n">
        <v>3.9</v>
      </c>
      <c r="O2403" s="32" t="n"/>
    </row>
    <row r="2404">
      <c r="A2404" s="31" t="n">
        <v>38195</v>
      </c>
      <c r="B2404" s="32" t="n">
        <v>1166</v>
      </c>
      <c r="C2404" s="19">
        <f>IF(OR(B2404="",B2403=""),"",LN(B2404/B2403))</f>
        <v/>
      </c>
      <c r="D2404" s="16">
        <f>STDEV(C2385:C2404)*SQRT(252)</f>
        <v/>
      </c>
      <c r="E2404" s="32" t="n">
        <v>111.09</v>
      </c>
      <c r="F2404" s="19">
        <f>IF(OR(E2404="",E2403=""),"",LN(E2404/E2403))</f>
        <v/>
      </c>
      <c r="G2404" s="33" t="n">
        <v>8.2767</v>
      </c>
      <c r="H2404" s="19">
        <f>IF(OR(G2404="",G2403=""),"",LN(G2404/G2403))</f>
        <v/>
      </c>
      <c r="I2404" s="32" t="n"/>
      <c r="J2404" s="32" t="n">
        <v>16.55</v>
      </c>
      <c r="K2404" s="32" t="n">
        <v>4.62</v>
      </c>
      <c r="L2404" s="32" t="n"/>
      <c r="M2404" s="32" t="n">
        <v>1162.5</v>
      </c>
      <c r="N2404" s="32" t="n">
        <v>3.9</v>
      </c>
      <c r="O2404" s="32" t="n"/>
    </row>
    <row r="2405">
      <c r="A2405" s="31" t="n">
        <v>38196</v>
      </c>
      <c r="B2405" s="32" t="n">
        <v>1168</v>
      </c>
      <c r="C2405" s="19">
        <f>IF(OR(B2405="",B2404=""),"",LN(B2405/B2404))</f>
        <v/>
      </c>
      <c r="D2405" s="16">
        <f>STDEV(C2386:C2405)*SQRT(252)</f>
        <v/>
      </c>
      <c r="E2405" s="32" t="n">
        <v>111.78</v>
      </c>
      <c r="F2405" s="19">
        <f>IF(OR(E2405="",E2404=""),"",LN(E2405/E2404))</f>
        <v/>
      </c>
      <c r="G2405" s="33" t="n">
        <v>8.2768</v>
      </c>
      <c r="H2405" s="19">
        <f>IF(OR(G2405="",G2404=""),"",LN(G2405/G2404))</f>
        <v/>
      </c>
      <c r="I2405" s="32" t="n"/>
      <c r="J2405" s="32" t="n">
        <v>16.15</v>
      </c>
      <c r="K2405" s="32" t="n">
        <v>4.61</v>
      </c>
      <c r="L2405" s="32" t="n"/>
      <c r="M2405" s="32" t="n">
        <v>1163.9</v>
      </c>
      <c r="N2405" s="32" t="n">
        <v>3.9</v>
      </c>
      <c r="O2405" s="32" t="n"/>
    </row>
    <row r="2406">
      <c r="A2406" s="31" t="n">
        <v>38197</v>
      </c>
      <c r="B2406" s="32" t="n">
        <v>1168.4</v>
      </c>
      <c r="C2406" s="19">
        <f>IF(OR(B2406="",B2405=""),"",LN(B2406/B2405))</f>
        <v/>
      </c>
      <c r="D2406" s="16">
        <f>STDEV(C2387:C2406)*SQRT(252)</f>
        <v/>
      </c>
      <c r="E2406" s="32" t="n">
        <v>111.88</v>
      </c>
      <c r="F2406" s="19">
        <f>IF(OR(E2406="",E2405=""),"",LN(E2406/E2405))</f>
        <v/>
      </c>
      <c r="G2406" s="33" t="n">
        <v>8.276899999999999</v>
      </c>
      <c r="H2406" s="19">
        <f>IF(OR(G2406="",G2405=""),"",LN(G2406/G2405))</f>
        <v/>
      </c>
      <c r="I2406" s="32" t="n"/>
      <c r="J2406" s="32" t="n">
        <v>15.68</v>
      </c>
      <c r="K2406" s="32" t="n">
        <v>4.6</v>
      </c>
      <c r="L2406" s="32" t="n"/>
      <c r="M2406" s="32" t="n">
        <v>1168.2</v>
      </c>
      <c r="N2406" s="32" t="n">
        <v>3.9</v>
      </c>
      <c r="O2406" s="32" t="n"/>
    </row>
    <row r="2407">
      <c r="A2407" s="31" t="n">
        <v>38198</v>
      </c>
      <c r="B2407" s="32" t="n">
        <v>1170</v>
      </c>
      <c r="C2407" s="19">
        <f>IF(OR(B2407="",B2406=""),"",LN(B2407/B2406))</f>
        <v/>
      </c>
      <c r="D2407" s="16">
        <f>STDEV(C2388:C2407)*SQRT(252)</f>
        <v/>
      </c>
      <c r="E2407" s="32" t="n">
        <v>111.39</v>
      </c>
      <c r="F2407" s="19">
        <f>IF(OR(E2407="",E2406=""),"",LN(E2407/E2406))</f>
        <v/>
      </c>
      <c r="G2407" s="33" t="n">
        <v>8.276899999999999</v>
      </c>
      <c r="H2407" s="19">
        <f>IF(OR(G2407="",G2406=""),"",LN(G2407/G2406))</f>
        <v/>
      </c>
      <c r="I2407" s="32" t="n"/>
      <c r="J2407" s="32" t="n">
        <v>15.32</v>
      </c>
      <c r="K2407" s="32" t="n">
        <v>4.5</v>
      </c>
      <c r="L2407" s="32" t="n"/>
      <c r="M2407" s="32" t="n">
        <v>1168.3</v>
      </c>
      <c r="N2407" s="32" t="n">
        <v>3.9</v>
      </c>
      <c r="O2407" s="32" t="n"/>
    </row>
    <row r="2408">
      <c r="A2408" s="31" t="n">
        <v>38201</v>
      </c>
      <c r="B2408" s="32" t="n">
        <v>1165</v>
      </c>
      <c r="C2408" s="19">
        <f>IF(OR(B2408="",B2407=""),"",LN(B2408/B2407))</f>
        <v/>
      </c>
      <c r="D2408" s="16">
        <f>STDEV(C2389:C2408)*SQRT(252)</f>
        <v/>
      </c>
      <c r="E2408" s="32" t="n">
        <v>111.08</v>
      </c>
      <c r="F2408" s="19">
        <f>IF(OR(E2408="",E2407=""),"",LN(E2408/E2407))</f>
        <v/>
      </c>
      <c r="G2408" s="33" t="n">
        <v>8.276999999999999</v>
      </c>
      <c r="H2408" s="19">
        <f>IF(OR(G2408="",G2407=""),"",LN(G2408/G2407))</f>
        <v/>
      </c>
      <c r="I2408" s="32" t="n"/>
      <c r="J2408" s="32" t="n">
        <v>15.37</v>
      </c>
      <c r="K2408" s="32" t="n">
        <v>4.48</v>
      </c>
      <c r="L2408" s="32" t="n"/>
      <c r="M2408" s="32" t="n">
        <v>1171.3</v>
      </c>
      <c r="N2408" s="32" t="n">
        <v>3.9</v>
      </c>
      <c r="O2408" s="32" t="n"/>
    </row>
    <row r="2409">
      <c r="A2409" s="31" t="n">
        <v>38202</v>
      </c>
      <c r="B2409" s="32" t="n">
        <v>1165.3</v>
      </c>
      <c r="C2409" s="19">
        <f>IF(OR(B2409="",B2408=""),"",LN(B2409/B2408))</f>
        <v/>
      </c>
      <c r="D2409" s="16">
        <f>STDEV(C2390:C2409)*SQRT(252)</f>
        <v/>
      </c>
      <c r="E2409" s="32" t="n">
        <v>110.6</v>
      </c>
      <c r="F2409" s="19">
        <f>IF(OR(E2409="",E2408=""),"",LN(E2409/E2408))</f>
        <v/>
      </c>
      <c r="G2409" s="33" t="n">
        <v>8.276999999999999</v>
      </c>
      <c r="H2409" s="19">
        <f>IF(OR(G2409="",G2408=""),"",LN(G2409/G2408))</f>
        <v/>
      </c>
      <c r="I2409" s="32" t="n"/>
      <c r="J2409" s="32" t="n">
        <v>16.03</v>
      </c>
      <c r="K2409" s="32" t="n">
        <v>4.45</v>
      </c>
      <c r="L2409" s="32" t="n"/>
      <c r="M2409" s="32" t="n">
        <v>1166.4</v>
      </c>
      <c r="N2409" s="32" t="n">
        <v>3.9</v>
      </c>
      <c r="O2409" s="32" t="n"/>
    </row>
    <row r="2410">
      <c r="A2410" s="31" t="n">
        <v>38203</v>
      </c>
      <c r="B2410" s="32" t="n">
        <v>1168</v>
      </c>
      <c r="C2410" s="19">
        <f>IF(OR(B2410="",B2409=""),"",LN(B2410/B2409))</f>
        <v/>
      </c>
      <c r="D2410" s="16">
        <f>STDEV(C2391:C2410)*SQRT(252)</f>
        <v/>
      </c>
      <c r="E2410" s="32" t="n">
        <v>111.29</v>
      </c>
      <c r="F2410" s="19">
        <f>IF(OR(E2410="",E2409=""),"",LN(E2410/E2409))</f>
        <v/>
      </c>
      <c r="G2410" s="33" t="n">
        <v>8.276999999999999</v>
      </c>
      <c r="H2410" s="19">
        <f>IF(OR(G2410="",G2409=""),"",LN(G2410/G2409))</f>
        <v/>
      </c>
      <c r="I2410" s="32" t="n"/>
      <c r="J2410" s="32" t="n">
        <v>16.21</v>
      </c>
      <c r="K2410" s="32" t="n">
        <v>4.45</v>
      </c>
      <c r="L2410" s="32" t="n"/>
      <c r="M2410" s="32" t="n">
        <v>1163.4</v>
      </c>
      <c r="N2410" s="32" t="n">
        <v>3.9</v>
      </c>
      <c r="O2410" s="32" t="n"/>
    </row>
    <row r="2411">
      <c r="A2411" s="31" t="n">
        <v>38204</v>
      </c>
      <c r="B2411" s="32" t="n">
        <v>1164</v>
      </c>
      <c r="C2411" s="19">
        <f>IF(OR(B2411="",B2410=""),"",LN(B2411/B2410))</f>
        <v/>
      </c>
      <c r="D2411" s="16">
        <f>STDEV(C2392:C2411)*SQRT(252)</f>
        <v/>
      </c>
      <c r="E2411" s="32" t="n">
        <v>111.53</v>
      </c>
      <c r="F2411" s="19">
        <f>IF(OR(E2411="",E2410=""),"",LN(E2411/E2410))</f>
        <v/>
      </c>
      <c r="G2411" s="33" t="n">
        <v>8.276899999999999</v>
      </c>
      <c r="H2411" s="19">
        <f>IF(OR(G2411="",G2410=""),"",LN(G2411/G2410))</f>
        <v/>
      </c>
      <c r="I2411" s="32" t="n"/>
      <c r="J2411" s="32" t="n">
        <v>18.32</v>
      </c>
      <c r="K2411" s="32" t="n">
        <v>4.43</v>
      </c>
      <c r="L2411" s="32" t="n"/>
      <c r="M2411" s="32" t="n">
        <v>1165.2</v>
      </c>
      <c r="N2411" s="32" t="n">
        <v>3.9</v>
      </c>
      <c r="O2411" s="32" t="n"/>
    </row>
    <row r="2412">
      <c r="A2412" s="31" t="n">
        <v>38205</v>
      </c>
      <c r="B2412" s="32" t="n">
        <v>1163</v>
      </c>
      <c r="C2412" s="19">
        <f>IF(OR(B2412="",B2411=""),"",LN(B2412/B2411))</f>
        <v/>
      </c>
      <c r="D2412" s="16">
        <f>STDEV(C2393:C2412)*SQRT(252)</f>
        <v/>
      </c>
      <c r="E2412" s="32" t="n">
        <v>110.05</v>
      </c>
      <c r="F2412" s="19">
        <f>IF(OR(E2412="",E2411=""),"",LN(E2412/E2411))</f>
        <v/>
      </c>
      <c r="G2412" s="33" t="n">
        <v>8.276899999999999</v>
      </c>
      <c r="H2412" s="19">
        <f>IF(OR(G2412="",G2411=""),"",LN(G2412/G2411))</f>
        <v/>
      </c>
      <c r="I2412" s="32" t="n"/>
      <c r="J2412" s="32" t="n">
        <v>19.34</v>
      </c>
      <c r="K2412" s="32" t="n">
        <v>4.24</v>
      </c>
      <c r="L2412" s="32" t="n"/>
      <c r="M2412" s="32" t="n">
        <v>1164.3</v>
      </c>
      <c r="N2412" s="32" t="n">
        <v>3.9</v>
      </c>
      <c r="O2412" s="32" t="n"/>
    </row>
    <row r="2413">
      <c r="A2413" s="31" t="n">
        <v>38208</v>
      </c>
      <c r="B2413" s="32" t="n">
        <v>1157</v>
      </c>
      <c r="C2413" s="19">
        <f>IF(OR(B2413="",B2412=""),"",LN(B2413/B2412))</f>
        <v/>
      </c>
      <c r="D2413" s="16">
        <f>STDEV(C2394:C2413)*SQRT(252)</f>
        <v/>
      </c>
      <c r="E2413" s="32" t="n">
        <v>110.57</v>
      </c>
      <c r="F2413" s="19">
        <f>IF(OR(E2413="",E2412=""),"",LN(E2413/E2412))</f>
        <v/>
      </c>
      <c r="G2413" s="33" t="n">
        <v>8.276899999999999</v>
      </c>
      <c r="H2413" s="19">
        <f>IF(OR(G2413="",G2412=""),"",LN(G2413/G2412))</f>
        <v/>
      </c>
      <c r="I2413" s="32" t="n"/>
      <c r="J2413" s="32" t="n">
        <v>18.89</v>
      </c>
      <c r="K2413" s="32" t="n">
        <v>4.28</v>
      </c>
      <c r="L2413" s="32" t="n"/>
      <c r="M2413" s="32" t="n">
        <v>1165.9</v>
      </c>
      <c r="N2413" s="32" t="n">
        <v>3.9</v>
      </c>
      <c r="O2413" s="32" t="n"/>
    </row>
    <row r="2414">
      <c r="A2414" s="31" t="n">
        <v>38209</v>
      </c>
      <c r="B2414" s="32" t="n">
        <v>1155.1</v>
      </c>
      <c r="C2414" s="19">
        <f>IF(OR(B2414="",B2413=""),"",LN(B2414/B2413))</f>
        <v/>
      </c>
      <c r="D2414" s="16">
        <f>STDEV(C2395:C2414)*SQRT(252)</f>
        <v/>
      </c>
      <c r="E2414" s="32" t="n">
        <v>110.79</v>
      </c>
      <c r="F2414" s="19">
        <f>IF(OR(E2414="",E2413=""),"",LN(E2414/E2413))</f>
        <v/>
      </c>
      <c r="G2414" s="33" t="n">
        <v>8.276999999999999</v>
      </c>
      <c r="H2414" s="19">
        <f>IF(OR(G2414="",G2413=""),"",LN(G2414/G2413))</f>
        <v/>
      </c>
      <c r="I2414" s="32" t="n"/>
      <c r="J2414" s="32" t="n">
        <v>17.47</v>
      </c>
      <c r="K2414" s="32" t="n">
        <v>4.32</v>
      </c>
      <c r="L2414" s="32" t="n"/>
      <c r="M2414" s="32" t="n">
        <v>1157</v>
      </c>
      <c r="N2414" s="32" t="n">
        <v>3.9</v>
      </c>
      <c r="O2414" s="32" t="n"/>
    </row>
    <row r="2415">
      <c r="A2415" s="31" t="n">
        <v>38210</v>
      </c>
      <c r="B2415" s="32" t="n">
        <v>1158</v>
      </c>
      <c r="C2415" s="19">
        <f>IF(OR(B2415="",B2414=""),"",LN(B2415/B2414))</f>
        <v/>
      </c>
      <c r="D2415" s="16">
        <f>STDEV(C2396:C2415)*SQRT(252)</f>
        <v/>
      </c>
      <c r="E2415" s="32" t="n">
        <v>110.78</v>
      </c>
      <c r="F2415" s="19">
        <f>IF(OR(E2415="",E2414=""),"",LN(E2415/E2414))</f>
        <v/>
      </c>
      <c r="G2415" s="33" t="n">
        <v>8.276899999999999</v>
      </c>
      <c r="H2415" s="19">
        <f>IF(OR(G2415="",G2414=""),"",LN(G2415/G2414))</f>
        <v/>
      </c>
      <c r="I2415" s="32" t="n"/>
      <c r="J2415" s="32" t="n">
        <v>18.04</v>
      </c>
      <c r="K2415" s="32" t="n">
        <v>4.3</v>
      </c>
      <c r="L2415" s="32" t="n"/>
      <c r="M2415" s="32" t="n">
        <v>1155.7</v>
      </c>
      <c r="N2415" s="32" t="n">
        <v>3.9</v>
      </c>
      <c r="O2415" s="32" t="n"/>
    </row>
    <row r="2416">
      <c r="A2416" s="31" t="n">
        <v>38211</v>
      </c>
      <c r="B2416" s="32" t="n">
        <v>1158</v>
      </c>
      <c r="C2416" s="19">
        <f>IF(OR(B2416="",B2415=""),"",LN(B2416/B2415))</f>
        <v/>
      </c>
      <c r="D2416" s="16">
        <f>STDEV(C2397:C2416)*SQRT(252)</f>
        <v/>
      </c>
      <c r="E2416" s="32" t="n">
        <v>111.14</v>
      </c>
      <c r="F2416" s="19">
        <f>IF(OR(E2416="",E2415=""),"",LN(E2416/E2415))</f>
        <v/>
      </c>
      <c r="G2416" s="33" t="n">
        <v>8.276899999999999</v>
      </c>
      <c r="H2416" s="19">
        <f>IF(OR(G2416="",G2415=""),"",LN(G2416/G2415))</f>
        <v/>
      </c>
      <c r="I2416" s="32" t="n"/>
      <c r="J2416" s="32" t="n">
        <v>19.08</v>
      </c>
      <c r="K2416" s="32" t="n">
        <v>4.27</v>
      </c>
      <c r="L2416" s="32" t="n"/>
      <c r="M2416" s="32" t="n">
        <v>1158.2</v>
      </c>
      <c r="N2416" s="32" t="n">
        <v>3.73</v>
      </c>
      <c r="O2416" s="32" t="n"/>
    </row>
    <row r="2417">
      <c r="A2417" s="31" t="n">
        <v>38212</v>
      </c>
      <c r="B2417" s="32" t="n">
        <v>1162.7</v>
      </c>
      <c r="C2417" s="19">
        <f>IF(OR(B2417="",B2416=""),"",LN(B2417/B2416))</f>
        <v/>
      </c>
      <c r="D2417" s="16">
        <f>STDEV(C2398:C2417)*SQRT(252)</f>
        <v/>
      </c>
      <c r="E2417" s="32" t="n">
        <v>110.67</v>
      </c>
      <c r="F2417" s="19">
        <f>IF(OR(E2417="",E2416=""),"",LN(E2417/E2416))</f>
        <v/>
      </c>
      <c r="G2417" s="33" t="n">
        <v>8.2768</v>
      </c>
      <c r="H2417" s="19">
        <f>IF(OR(G2417="",G2416=""),"",LN(G2417/G2416))</f>
        <v/>
      </c>
      <c r="I2417" s="32" t="n"/>
      <c r="J2417" s="32" t="n">
        <v>17.98</v>
      </c>
      <c r="K2417" s="32" t="n">
        <v>4.22</v>
      </c>
      <c r="L2417" s="32" t="n"/>
      <c r="M2417" s="32" t="n">
        <v>1158.8</v>
      </c>
      <c r="N2417" s="32" t="n">
        <v>3.67</v>
      </c>
      <c r="O2417" s="32" t="n"/>
    </row>
    <row r="2418">
      <c r="A2418" s="31" t="n">
        <v>38215</v>
      </c>
      <c r="B2418" s="32" t="n">
        <v>1160</v>
      </c>
      <c r="C2418" s="19">
        <f>IF(OR(B2418="",B2417=""),"",LN(B2418/B2417))</f>
        <v/>
      </c>
      <c r="D2418" s="16">
        <f>STDEV(C2399:C2418)*SQRT(252)</f>
        <v/>
      </c>
      <c r="E2418" s="32" t="n">
        <v>110.64</v>
      </c>
      <c r="F2418" s="19">
        <f>IF(OR(E2418="",E2417=""),"",LN(E2418/E2417))</f>
        <v/>
      </c>
      <c r="G2418" s="33" t="n">
        <v>8.2768</v>
      </c>
      <c r="H2418" s="19">
        <f>IF(OR(G2418="",G2417=""),"",LN(G2418/G2417))</f>
        <v/>
      </c>
      <c r="I2418" s="32" t="n"/>
      <c r="J2418" s="32" t="n">
        <v>17.57</v>
      </c>
      <c r="K2418" s="32" t="n">
        <v>4.26</v>
      </c>
      <c r="L2418" s="32" t="n"/>
      <c r="M2418" s="32" t="n">
        <v>1162.2</v>
      </c>
      <c r="N2418" s="32" t="n">
        <v>3.65</v>
      </c>
      <c r="O2418" s="32" t="n"/>
    </row>
    <row r="2419">
      <c r="A2419" s="31" t="n">
        <v>38216</v>
      </c>
      <c r="B2419" s="32" t="n">
        <v>1157.7</v>
      </c>
      <c r="C2419" s="19">
        <f>IF(OR(B2419="",B2418=""),"",LN(B2419/B2418))</f>
        <v/>
      </c>
      <c r="D2419" s="16">
        <f>STDEV(C2400:C2419)*SQRT(252)</f>
        <v/>
      </c>
      <c r="E2419" s="32" t="n">
        <v>110.07</v>
      </c>
      <c r="F2419" s="19">
        <f>IF(OR(E2419="",E2418=""),"",LN(E2419/E2418))</f>
        <v/>
      </c>
      <c r="G2419" s="33" t="n">
        <v>8.2767</v>
      </c>
      <c r="H2419" s="19">
        <f>IF(OR(G2419="",G2418=""),"",LN(G2419/G2418))</f>
        <v/>
      </c>
      <c r="I2419" s="32" t="n"/>
      <c r="J2419" s="32" t="n">
        <v>17.02</v>
      </c>
      <c r="K2419" s="32" t="n">
        <v>4.21</v>
      </c>
      <c r="L2419" s="32" t="n"/>
      <c r="M2419" s="32" t="n">
        <v>1157.6</v>
      </c>
      <c r="N2419" s="32" t="n">
        <v>3.62</v>
      </c>
      <c r="O2419" s="32" t="n"/>
    </row>
    <row r="2420">
      <c r="A2420" s="31" t="n">
        <v>38217</v>
      </c>
      <c r="B2420" s="32" t="n">
        <v>1157.9</v>
      </c>
      <c r="C2420" s="19">
        <f>IF(OR(B2420="",B2419=""),"",LN(B2420/B2419))</f>
        <v/>
      </c>
      <c r="D2420" s="16">
        <f>STDEV(C2401:C2420)*SQRT(252)</f>
        <v/>
      </c>
      <c r="E2420" s="32" t="n">
        <v>109.71</v>
      </c>
      <c r="F2420" s="19">
        <f>IF(OR(E2420="",E2419=""),"",LN(E2420/E2419))</f>
        <v/>
      </c>
      <c r="G2420" s="33" t="n">
        <v>8.2767</v>
      </c>
      <c r="H2420" s="19">
        <f>IF(OR(G2420="",G2419=""),"",LN(G2420/G2419))</f>
        <v/>
      </c>
      <c r="I2420" s="32" t="n"/>
      <c r="J2420" s="32" t="n">
        <v>16.23</v>
      </c>
      <c r="K2420" s="32" t="n">
        <v>4.23</v>
      </c>
      <c r="L2420" s="32" t="n"/>
      <c r="M2420" s="32" t="n">
        <v>1157.8</v>
      </c>
      <c r="N2420" s="32" t="n">
        <v>3.59</v>
      </c>
      <c r="O2420" s="32" t="n"/>
    </row>
    <row r="2421">
      <c r="A2421" s="31" t="n">
        <v>38218</v>
      </c>
      <c r="B2421" s="32" t="n">
        <v>1155.3</v>
      </c>
      <c r="C2421" s="19">
        <f>IF(OR(B2421="",B2420=""),"",LN(B2421/B2420))</f>
        <v/>
      </c>
      <c r="D2421" s="16">
        <f>STDEV(C2402:C2421)*SQRT(252)</f>
        <v/>
      </c>
      <c r="E2421" s="32" t="n">
        <v>109.34</v>
      </c>
      <c r="F2421" s="19">
        <f>IF(OR(E2421="",E2420=""),"",LN(E2421/E2420))</f>
        <v/>
      </c>
      <c r="G2421" s="33" t="n">
        <v>8.2768</v>
      </c>
      <c r="H2421" s="19">
        <f>IF(OR(G2421="",G2420=""),"",LN(G2421/G2420))</f>
        <v/>
      </c>
      <c r="I2421" s="32" t="n"/>
      <c r="J2421" s="32" t="n">
        <v>16.96</v>
      </c>
      <c r="K2421" s="32" t="n">
        <v>4.22</v>
      </c>
      <c r="L2421" s="32" t="n"/>
      <c r="M2421" s="32" t="n">
        <v>1157.7</v>
      </c>
      <c r="N2421" s="32" t="n">
        <v>3.58</v>
      </c>
      <c r="O2421" s="32" t="n"/>
    </row>
    <row r="2422">
      <c r="A2422" s="31" t="n">
        <v>38219</v>
      </c>
      <c r="B2422" s="32" t="n">
        <v>1153.7</v>
      </c>
      <c r="C2422" s="19">
        <f>IF(OR(B2422="",B2421=""),"",LN(B2422/B2421))</f>
        <v/>
      </c>
      <c r="D2422" s="16">
        <f>STDEV(C2403:C2422)*SQRT(252)</f>
        <v/>
      </c>
      <c r="E2422" s="32" t="n">
        <v>109.32</v>
      </c>
      <c r="F2422" s="19">
        <f>IF(OR(E2422="",E2421=""),"",LN(E2422/E2421))</f>
        <v/>
      </c>
      <c r="G2422" s="33" t="n">
        <v>8.2767</v>
      </c>
      <c r="H2422" s="19">
        <f>IF(OR(G2422="",G2421=""),"",LN(G2422/G2421))</f>
        <v/>
      </c>
      <c r="I2422" s="32" t="n"/>
      <c r="J2422" s="32" t="n">
        <v>16</v>
      </c>
      <c r="K2422" s="32" t="n">
        <v>4.24</v>
      </c>
      <c r="L2422" s="32" t="n"/>
      <c r="M2422" s="32" t="n">
        <v>1155.9</v>
      </c>
      <c r="N2422" s="32" t="n">
        <v>3.58</v>
      </c>
      <c r="O2422" s="32" t="n"/>
    </row>
    <row r="2423">
      <c r="A2423" s="31" t="n">
        <v>38222</v>
      </c>
      <c r="B2423" s="32" t="n">
        <v>1153.7</v>
      </c>
      <c r="C2423" s="19">
        <f>IF(OR(B2423="",B2422=""),"",LN(B2423/B2422))</f>
        <v/>
      </c>
      <c r="D2423" s="16">
        <f>STDEV(C2404:C2423)*SQRT(252)</f>
        <v/>
      </c>
      <c r="E2423" s="32" t="n">
        <v>109.47</v>
      </c>
      <c r="F2423" s="19">
        <f>IF(OR(E2423="",E2422=""),"",LN(E2423/E2422))</f>
        <v/>
      </c>
      <c r="G2423" s="33" t="n">
        <v>8.2767</v>
      </c>
      <c r="H2423" s="19">
        <f>IF(OR(G2423="",G2422=""),"",LN(G2423/G2422))</f>
        <v/>
      </c>
      <c r="I2423" s="32" t="n"/>
      <c r="J2423" s="32" t="n">
        <v>15.88</v>
      </c>
      <c r="K2423" s="32" t="n">
        <v>4.28</v>
      </c>
      <c r="L2423" s="32" t="n"/>
      <c r="M2423" s="32" t="n">
        <v>1154.6</v>
      </c>
      <c r="N2423" s="32" t="n">
        <v>3.57</v>
      </c>
      <c r="O2423" s="32" t="n"/>
    </row>
    <row r="2424">
      <c r="A2424" s="31" t="n">
        <v>38223</v>
      </c>
      <c r="B2424" s="32" t="n">
        <v>1154.2</v>
      </c>
      <c r="C2424" s="19">
        <f>IF(OR(B2424="",B2423=""),"",LN(B2424/B2423))</f>
        <v/>
      </c>
      <c r="D2424" s="16">
        <f>STDEV(C2405:C2424)*SQRT(252)</f>
        <v/>
      </c>
      <c r="E2424" s="32" t="n">
        <v>109.63</v>
      </c>
      <c r="F2424" s="19">
        <f>IF(OR(E2424="",E2423=""),"",LN(E2424/E2423))</f>
        <v/>
      </c>
      <c r="G2424" s="33" t="n">
        <v>8.2767</v>
      </c>
      <c r="H2424" s="19">
        <f>IF(OR(G2424="",G2423=""),"",LN(G2424/G2423))</f>
        <v/>
      </c>
      <c r="I2424" s="32" t="n"/>
      <c r="J2424" s="32" t="n">
        <v>15.33</v>
      </c>
      <c r="K2424" s="32" t="n">
        <v>4.28</v>
      </c>
      <c r="L2424" s="32" t="n"/>
      <c r="M2424" s="32" t="n">
        <v>1152.8</v>
      </c>
      <c r="N2424" s="32" t="n">
        <v>3.56</v>
      </c>
      <c r="O2424" s="32" t="n"/>
    </row>
    <row r="2425">
      <c r="A2425" s="31" t="n">
        <v>38224</v>
      </c>
      <c r="B2425" s="32" t="n">
        <v>1157.1</v>
      </c>
      <c r="C2425" s="19">
        <f>IF(OR(B2425="",B2424=""),"",LN(B2425/B2424))</f>
        <v/>
      </c>
      <c r="D2425" s="16">
        <f>STDEV(C2406:C2425)*SQRT(252)</f>
        <v/>
      </c>
      <c r="E2425" s="32" t="n">
        <v>110.38</v>
      </c>
      <c r="F2425" s="19">
        <f>IF(OR(E2425="",E2424=""),"",LN(E2425/E2424))</f>
        <v/>
      </c>
      <c r="G2425" s="33" t="n">
        <v>8.2766</v>
      </c>
      <c r="H2425" s="19">
        <f>IF(OR(G2425="",G2424=""),"",LN(G2425/G2424))</f>
        <v/>
      </c>
      <c r="I2425" s="32" t="n"/>
      <c r="J2425" s="32" t="n">
        <v>14.98</v>
      </c>
      <c r="K2425" s="32" t="n">
        <v>4.26</v>
      </c>
      <c r="L2425" s="32" t="n"/>
      <c r="M2425" s="32" t="n">
        <v>1154.7</v>
      </c>
      <c r="N2425" s="32" t="n">
        <v>3.56</v>
      </c>
      <c r="O2425" s="32" t="n"/>
    </row>
    <row r="2426">
      <c r="A2426" s="31" t="n">
        <v>38225</v>
      </c>
      <c r="B2426" s="32" t="n">
        <v>1154</v>
      </c>
      <c r="C2426" s="19">
        <f>IF(OR(B2426="",B2425=""),"",LN(B2426/B2425))</f>
        <v/>
      </c>
      <c r="D2426" s="16">
        <f>STDEV(C2407:C2426)*SQRT(252)</f>
        <v/>
      </c>
      <c r="E2426" s="32" t="n">
        <v>109.73</v>
      </c>
      <c r="F2426" s="19">
        <f>IF(OR(E2426="",E2425=""),"",LN(E2426/E2425))</f>
        <v/>
      </c>
      <c r="G2426" s="33" t="n">
        <v>8.2766</v>
      </c>
      <c r="H2426" s="19">
        <f>IF(OR(G2426="",G2425=""),"",LN(G2426/G2425))</f>
        <v/>
      </c>
      <c r="I2426" s="32" t="n"/>
      <c r="J2426" s="32" t="n">
        <v>14.91</v>
      </c>
      <c r="K2426" s="32" t="n">
        <v>4.22</v>
      </c>
      <c r="L2426" s="32" t="n"/>
      <c r="M2426" s="32" t="n">
        <v>1156.5</v>
      </c>
      <c r="N2426" s="32" t="n">
        <v>3.55</v>
      </c>
      <c r="O2426" s="32" t="n"/>
    </row>
    <row r="2427">
      <c r="A2427" s="31" t="n">
        <v>38226</v>
      </c>
      <c r="B2427" s="32" t="n">
        <v>1152</v>
      </c>
      <c r="C2427" s="19">
        <f>IF(OR(B2427="",B2426=""),"",LN(B2427/B2426))</f>
        <v/>
      </c>
      <c r="D2427" s="16">
        <f>STDEV(C2408:C2427)*SQRT(252)</f>
        <v/>
      </c>
      <c r="E2427" s="32" t="n">
        <v>109.51</v>
      </c>
      <c r="F2427" s="19">
        <f>IF(OR(E2427="",E2426=""),"",LN(E2427/E2426))</f>
        <v/>
      </c>
      <c r="G2427" s="33" t="n">
        <v>8.2767</v>
      </c>
      <c r="H2427" s="19">
        <f>IF(OR(G2427="",G2426=""),"",LN(G2427/G2426))</f>
        <v/>
      </c>
      <c r="I2427" s="32" t="n"/>
      <c r="J2427" s="32" t="n">
        <v>14.71</v>
      </c>
      <c r="K2427" s="32" t="n">
        <v>4.23</v>
      </c>
      <c r="L2427" s="32" t="n"/>
      <c r="M2427" s="32" t="n">
        <v>1155.8</v>
      </c>
      <c r="N2427" s="32" t="n">
        <v>3.53</v>
      </c>
      <c r="O2427" s="32" t="n"/>
    </row>
    <row r="2428">
      <c r="A2428" s="31" t="n">
        <v>38229</v>
      </c>
      <c r="B2428" s="32" t="n">
        <v>1153</v>
      </c>
      <c r="C2428" s="19">
        <f>IF(OR(B2428="",B2427=""),"",LN(B2428/B2427))</f>
        <v/>
      </c>
      <c r="D2428" s="16">
        <f>STDEV(C2409:C2428)*SQRT(252)</f>
        <v/>
      </c>
      <c r="E2428" s="32" t="n">
        <v>109.84</v>
      </c>
      <c r="F2428" s="19">
        <f>IF(OR(E2428="",E2427=""),"",LN(E2428/E2427))</f>
        <v/>
      </c>
      <c r="G2428" s="33" t="n">
        <v>8.2767</v>
      </c>
      <c r="H2428" s="19">
        <f>IF(OR(G2428="",G2427=""),"",LN(G2428/G2427))</f>
        <v/>
      </c>
      <c r="I2428" s="32" t="n"/>
      <c r="J2428" s="32" t="n">
        <v>15.44</v>
      </c>
      <c r="K2428" s="32" t="n">
        <v>4.19</v>
      </c>
      <c r="L2428" s="32" t="n"/>
      <c r="M2428" s="32" t="n">
        <v>1152.3</v>
      </c>
      <c r="N2428" s="32" t="n">
        <v>3.52</v>
      </c>
      <c r="O2428" s="32" t="n"/>
    </row>
    <row r="2429">
      <c r="A2429" s="31" t="n">
        <v>38230</v>
      </c>
      <c r="B2429" s="32" t="n">
        <v>1152</v>
      </c>
      <c r="C2429" s="19">
        <f>IF(OR(B2429="",B2428=""),"",LN(B2429/B2428))</f>
        <v/>
      </c>
      <c r="D2429" s="16">
        <f>STDEV(C2410:C2429)*SQRT(252)</f>
        <v/>
      </c>
      <c r="E2429" s="32" t="n">
        <v>109</v>
      </c>
      <c r="F2429" s="19">
        <f>IF(OR(E2429="",E2428=""),"",LN(E2429/E2428))</f>
        <v/>
      </c>
      <c r="G2429" s="33" t="n">
        <v>8.2766</v>
      </c>
      <c r="H2429" s="19">
        <f>IF(OR(G2429="",G2428=""),"",LN(G2429/G2428))</f>
        <v/>
      </c>
      <c r="I2429" s="32" t="n"/>
      <c r="J2429" s="32" t="n">
        <v>15.29</v>
      </c>
      <c r="K2429" s="32" t="n">
        <v>4.13</v>
      </c>
      <c r="L2429" s="32" t="n"/>
      <c r="M2429" s="32" t="n">
        <v>1153.8</v>
      </c>
      <c r="N2429" s="32" t="n">
        <v>3.52</v>
      </c>
      <c r="O2429" s="32" t="n"/>
    </row>
    <row r="2430">
      <c r="A2430" s="31" t="n">
        <v>38231</v>
      </c>
      <c r="B2430" s="32" t="n">
        <v>1149</v>
      </c>
      <c r="C2430" s="19">
        <f>IF(OR(B2430="",B2429=""),"",LN(B2430/B2429))</f>
        <v/>
      </c>
      <c r="D2430" s="16">
        <f>STDEV(C2411:C2430)*SQRT(252)</f>
        <v/>
      </c>
      <c r="E2430" s="32" t="n">
        <v>109.62</v>
      </c>
      <c r="F2430" s="19">
        <f>IF(OR(E2430="",E2429=""),"",LN(E2430/E2429))</f>
        <v/>
      </c>
      <c r="G2430" s="33" t="n">
        <v>8.2766</v>
      </c>
      <c r="H2430" s="19">
        <f>IF(OR(G2430="",G2429=""),"",LN(G2430/G2429))</f>
        <v/>
      </c>
      <c r="I2430" s="32" t="n"/>
      <c r="J2430" s="32" t="n">
        <v>14.91</v>
      </c>
      <c r="K2430" s="32" t="n">
        <v>4.13</v>
      </c>
      <c r="L2430" s="32" t="n"/>
      <c r="M2430" s="32" t="n">
        <v>1153.7</v>
      </c>
      <c r="N2430" s="32" t="n">
        <v>3.52</v>
      </c>
      <c r="O2430" s="32" t="n"/>
    </row>
    <row r="2431">
      <c r="A2431" s="31" t="n">
        <v>38232</v>
      </c>
      <c r="B2431" s="32" t="n">
        <v>1151</v>
      </c>
      <c r="C2431" s="19">
        <f>IF(OR(B2431="",B2430=""),"",LN(B2431/B2430))</f>
        <v/>
      </c>
      <c r="D2431" s="16">
        <f>STDEV(C2412:C2431)*SQRT(252)</f>
        <v/>
      </c>
      <c r="E2431" s="32" t="n">
        <v>109.52</v>
      </c>
      <c r="F2431" s="19">
        <f>IF(OR(E2431="",E2430=""),"",LN(E2431/E2430))</f>
        <v/>
      </c>
      <c r="G2431" s="33" t="n">
        <v>8.2767</v>
      </c>
      <c r="H2431" s="19">
        <f>IF(OR(G2431="",G2430=""),"",LN(G2431/G2430))</f>
        <v/>
      </c>
      <c r="I2431" s="32" t="n"/>
      <c r="J2431" s="32" t="n">
        <v>14.28</v>
      </c>
      <c r="K2431" s="32" t="n">
        <v>4.2</v>
      </c>
      <c r="L2431" s="32" t="n"/>
      <c r="M2431" s="32" t="n">
        <v>1151.2</v>
      </c>
      <c r="N2431" s="32" t="n">
        <v>3.52</v>
      </c>
      <c r="O2431" s="32" t="n"/>
    </row>
    <row r="2432">
      <c r="A2432" s="31" t="n">
        <v>38233</v>
      </c>
      <c r="B2432" s="32" t="n">
        <v>1150.3</v>
      </c>
      <c r="C2432" s="19">
        <f>IF(OR(B2432="",B2431=""),"",LN(B2432/B2431))</f>
        <v/>
      </c>
      <c r="D2432" s="16">
        <f>STDEV(C2413:C2432)*SQRT(252)</f>
        <v/>
      </c>
      <c r="E2432" s="32" t="n">
        <v>110.47</v>
      </c>
      <c r="F2432" s="19">
        <f>IF(OR(E2432="",E2431=""),"",LN(E2432/E2431))</f>
        <v/>
      </c>
      <c r="G2432" s="33" t="n">
        <v>8.2767</v>
      </c>
      <c r="H2432" s="19">
        <f>IF(OR(G2432="",G2431=""),"",LN(G2432/G2431))</f>
        <v/>
      </c>
      <c r="I2432" s="32" t="n"/>
      <c r="J2432" s="32" t="n">
        <v>13.91</v>
      </c>
      <c r="K2432" s="32" t="n">
        <v>4.3</v>
      </c>
      <c r="L2432" s="32" t="n"/>
      <c r="M2432" s="32" t="n">
        <v>1151.5</v>
      </c>
      <c r="N2432" s="32" t="n">
        <v>3.52</v>
      </c>
      <c r="O2432" s="32" t="n"/>
    </row>
    <row r="2433">
      <c r="A2433" s="31" t="n">
        <v>38237</v>
      </c>
      <c r="B2433" s="32" t="n">
        <v>1150.9</v>
      </c>
      <c r="C2433" s="19">
        <f>IF(OR(B2433="",B2432=""),"",LN(B2433/B2432))</f>
        <v/>
      </c>
      <c r="D2433" s="16">
        <f>STDEV(C2414:C2433)*SQRT(252)</f>
        <v/>
      </c>
      <c r="E2433" s="32" t="n">
        <v>109.32</v>
      </c>
      <c r="F2433" s="19">
        <f>IF(OR(E2433="",E2432=""),"",LN(E2433/E2432))</f>
        <v/>
      </c>
      <c r="G2433" s="33" t="n">
        <v>8.2767</v>
      </c>
      <c r="H2433" s="19">
        <f>IF(OR(G2433="",G2432=""),"",LN(G2433/G2432))</f>
        <v/>
      </c>
      <c r="I2433" s="32" t="n"/>
      <c r="J2433" s="32" t="n">
        <v>14.07</v>
      </c>
      <c r="K2433" s="32" t="n">
        <v>4.26</v>
      </c>
      <c r="L2433" s="32" t="n"/>
      <c r="M2433" s="32" t="n">
        <v>1152.8</v>
      </c>
      <c r="N2433" s="32" t="n">
        <v>3.52</v>
      </c>
      <c r="O2433" s="32" t="n"/>
    </row>
    <row r="2434">
      <c r="A2434" s="31" t="n">
        <v>38238</v>
      </c>
      <c r="B2434" s="32" t="n">
        <v>1149.3</v>
      </c>
      <c r="C2434" s="19">
        <f>IF(OR(B2434="",B2433=""),"",LN(B2434/B2433))</f>
        <v/>
      </c>
      <c r="D2434" s="16">
        <f>STDEV(C2415:C2434)*SQRT(252)</f>
        <v/>
      </c>
      <c r="E2434" s="32" t="n">
        <v>109.22</v>
      </c>
      <c r="F2434" s="19">
        <f>IF(OR(E2434="",E2433=""),"",LN(E2434/E2433))</f>
        <v/>
      </c>
      <c r="G2434" s="33" t="n">
        <v>8.2767</v>
      </c>
      <c r="H2434" s="19">
        <f>IF(OR(G2434="",G2433=""),"",LN(G2434/G2433))</f>
        <v/>
      </c>
      <c r="I2434" s="32" t="n"/>
      <c r="J2434" s="32" t="n">
        <v>14.06</v>
      </c>
      <c r="K2434" s="32" t="n">
        <v>4.18</v>
      </c>
      <c r="L2434" s="32" t="n"/>
      <c r="M2434" s="32" t="n">
        <v>1152.1</v>
      </c>
      <c r="N2434" s="32" t="n">
        <v>3.51</v>
      </c>
      <c r="O2434" s="32" t="n"/>
    </row>
    <row r="2435">
      <c r="A2435" s="31" t="n">
        <v>38239</v>
      </c>
      <c r="B2435" s="32" t="n">
        <v>1146</v>
      </c>
      <c r="C2435" s="19">
        <f>IF(OR(B2435="",B2434=""),"",LN(B2435/B2434))</f>
        <v/>
      </c>
      <c r="D2435" s="16">
        <f>STDEV(C2416:C2435)*SQRT(252)</f>
        <v/>
      </c>
      <c r="E2435" s="32" t="n">
        <v>109.69</v>
      </c>
      <c r="F2435" s="19">
        <f>IF(OR(E2435="",E2434=""),"",LN(E2435/E2434))</f>
        <v/>
      </c>
      <c r="G2435" s="33" t="n">
        <v>8.2768</v>
      </c>
      <c r="H2435" s="19">
        <f>IF(OR(G2435="",G2434=""),"",LN(G2435/G2434))</f>
        <v/>
      </c>
      <c r="I2435" s="32" t="n"/>
      <c r="J2435" s="32" t="n">
        <v>14.01</v>
      </c>
      <c r="K2435" s="32" t="n">
        <v>4.22</v>
      </c>
      <c r="L2435" s="32" t="n"/>
      <c r="M2435" s="32" t="n">
        <v>1149.3</v>
      </c>
      <c r="N2435" s="32" t="n">
        <v>3.51</v>
      </c>
      <c r="O2435" s="32" t="n"/>
    </row>
    <row r="2436">
      <c r="A2436" s="31" t="n">
        <v>38240</v>
      </c>
      <c r="B2436" s="32" t="n">
        <v>1146</v>
      </c>
      <c r="C2436" s="19">
        <f>IF(OR(B2436="",B2435=""),"",LN(B2436/B2435))</f>
        <v/>
      </c>
      <c r="D2436" s="16">
        <f>STDEV(C2417:C2436)*SQRT(252)</f>
        <v/>
      </c>
      <c r="E2436" s="32" t="n">
        <v>109.33</v>
      </c>
      <c r="F2436" s="19">
        <f>IF(OR(E2436="",E2435=""),"",LN(E2436/E2435))</f>
        <v/>
      </c>
      <c r="G2436" s="33" t="n">
        <v>8.2766</v>
      </c>
      <c r="H2436" s="19">
        <f>IF(OR(G2436="",G2435=""),"",LN(G2436/G2435))</f>
        <v/>
      </c>
      <c r="I2436" s="32" t="n"/>
      <c r="J2436" s="32" t="n">
        <v>13.76</v>
      </c>
      <c r="K2436" s="32" t="n">
        <v>4.19</v>
      </c>
      <c r="L2436" s="32" t="n"/>
      <c r="M2436" s="32" t="n">
        <v>1146.7</v>
      </c>
      <c r="N2436" s="32" t="n">
        <v>3.51</v>
      </c>
      <c r="O2436" s="32" t="n"/>
    </row>
    <row r="2437">
      <c r="A2437" s="31" t="n">
        <v>38243</v>
      </c>
      <c r="B2437" s="32" t="n">
        <v>1145.2</v>
      </c>
      <c r="C2437" s="19">
        <f>IF(OR(B2437="",B2436=""),"",LN(B2437/B2436))</f>
        <v/>
      </c>
      <c r="D2437" s="16">
        <f>STDEV(C2418:C2437)*SQRT(252)</f>
        <v/>
      </c>
      <c r="E2437" s="32" t="n">
        <v>110.13</v>
      </c>
      <c r="F2437" s="19">
        <f>IF(OR(E2437="",E2436=""),"",LN(E2437/E2436))</f>
        <v/>
      </c>
      <c r="G2437" s="33" t="n">
        <v>8.2766</v>
      </c>
      <c r="H2437" s="19">
        <f>IF(OR(G2437="",G2436=""),"",LN(G2437/G2436))</f>
        <v/>
      </c>
      <c r="I2437" s="32" t="n"/>
      <c r="J2437" s="32" t="n">
        <v>13.17</v>
      </c>
      <c r="K2437" s="32" t="n">
        <v>4.16</v>
      </c>
      <c r="L2437" s="32" t="n"/>
      <c r="M2437" s="32" t="n">
        <v>1145.9</v>
      </c>
      <c r="N2437" s="32" t="n">
        <v>3.51</v>
      </c>
      <c r="O2437" s="32" t="n"/>
    </row>
    <row r="2438">
      <c r="A2438" s="31" t="n">
        <v>38244</v>
      </c>
      <c r="B2438" s="32" t="n">
        <v>1145.3</v>
      </c>
      <c r="C2438" s="19">
        <f>IF(OR(B2438="",B2437=""),"",LN(B2438/B2437))</f>
        <v/>
      </c>
      <c r="D2438" s="16">
        <f>STDEV(C2419:C2438)*SQRT(252)</f>
        <v/>
      </c>
      <c r="E2438" s="32" t="n">
        <v>109.4</v>
      </c>
      <c r="F2438" s="19">
        <f>IF(OR(E2438="",E2437=""),"",LN(E2438/E2437))</f>
        <v/>
      </c>
      <c r="G2438" s="33" t="n">
        <v>8.2767</v>
      </c>
      <c r="H2438" s="19">
        <f>IF(OR(G2438="",G2437=""),"",LN(G2438/G2437))</f>
        <v/>
      </c>
      <c r="I2438" s="32" t="n"/>
      <c r="J2438" s="32" t="n">
        <v>13.56</v>
      </c>
      <c r="K2438" s="32" t="n">
        <v>4.15</v>
      </c>
      <c r="L2438" s="32" t="n"/>
      <c r="M2438" s="32" t="n">
        <v>1145</v>
      </c>
      <c r="N2438" s="32" t="n">
        <v>3.53</v>
      </c>
      <c r="O2438" s="32" t="n"/>
    </row>
    <row r="2439">
      <c r="A2439" s="31" t="n">
        <v>38245</v>
      </c>
      <c r="B2439" s="32" t="n">
        <v>1148</v>
      </c>
      <c r="C2439" s="19">
        <f>IF(OR(B2439="",B2438=""),"",LN(B2439/B2438))</f>
        <v/>
      </c>
      <c r="D2439" s="16">
        <f>STDEV(C2420:C2439)*SQRT(252)</f>
        <v/>
      </c>
      <c r="E2439" s="32" t="n">
        <v>110.34</v>
      </c>
      <c r="F2439" s="19">
        <f>IF(OR(E2439="",E2438=""),"",LN(E2439/E2438))</f>
        <v/>
      </c>
      <c r="G2439" s="33" t="n">
        <v>8.2768</v>
      </c>
      <c r="H2439" s="19">
        <f>IF(OR(G2439="",G2438=""),"",LN(G2439/G2438))</f>
        <v/>
      </c>
      <c r="I2439" s="32" t="n"/>
      <c r="J2439" s="32" t="n">
        <v>14.64</v>
      </c>
      <c r="K2439" s="32" t="n">
        <v>4.18</v>
      </c>
      <c r="L2439" s="32" t="n"/>
      <c r="M2439" s="32" t="n">
        <v>1145.4</v>
      </c>
      <c r="N2439" s="32" t="n">
        <v>3.52</v>
      </c>
      <c r="O2439" s="32" t="n"/>
    </row>
    <row r="2440">
      <c r="A2440" s="31" t="n">
        <v>38246</v>
      </c>
      <c r="B2440" s="32" t="n">
        <v>1145.9</v>
      </c>
      <c r="C2440" s="19">
        <f>IF(OR(B2440="",B2439=""),"",LN(B2440/B2439))</f>
        <v/>
      </c>
      <c r="D2440" s="16">
        <f>STDEV(C2421:C2440)*SQRT(252)</f>
        <v/>
      </c>
      <c r="E2440" s="32" t="n">
        <v>109.75</v>
      </c>
      <c r="F2440" s="19">
        <f>IF(OR(E2440="",E2439=""),"",LN(E2440/E2439))</f>
        <v/>
      </c>
      <c r="G2440" s="33" t="n">
        <v>8.2766</v>
      </c>
      <c r="H2440" s="19">
        <f>IF(OR(G2440="",G2439=""),"",LN(G2440/G2439))</f>
        <v/>
      </c>
      <c r="I2440" s="32" t="n"/>
      <c r="J2440" s="32" t="n">
        <v>14.39</v>
      </c>
      <c r="K2440" s="32" t="n">
        <v>4.08</v>
      </c>
      <c r="L2440" s="32" t="n"/>
      <c r="M2440" s="32" t="n">
        <v>1144.4</v>
      </c>
      <c r="N2440" s="32" t="n">
        <v>3.52</v>
      </c>
      <c r="O2440" s="32" t="n"/>
    </row>
    <row r="2441">
      <c r="A2441" s="31" t="n">
        <v>38247</v>
      </c>
      <c r="B2441" s="32" t="n">
        <v>1147</v>
      </c>
      <c r="C2441" s="19">
        <f>IF(OR(B2441="",B2440=""),"",LN(B2441/B2440))</f>
        <v/>
      </c>
      <c r="D2441" s="16">
        <f>STDEV(C2422:C2441)*SQRT(252)</f>
        <v/>
      </c>
      <c r="E2441" s="32" t="n">
        <v>109.97</v>
      </c>
      <c r="F2441" s="19">
        <f>IF(OR(E2441="",E2440=""),"",LN(E2441/E2440))</f>
        <v/>
      </c>
      <c r="G2441" s="33" t="n">
        <v>8.2767</v>
      </c>
      <c r="H2441" s="19">
        <f>IF(OR(G2441="",G2440=""),"",LN(G2441/G2440))</f>
        <v/>
      </c>
      <c r="I2441" s="32" t="n"/>
      <c r="J2441" s="32" t="n">
        <v>14.03</v>
      </c>
      <c r="K2441" s="32" t="n">
        <v>4.14</v>
      </c>
      <c r="L2441" s="32" t="n"/>
      <c r="M2441" s="32" t="n">
        <v>1146.3</v>
      </c>
      <c r="N2441" s="32" t="n">
        <v>3.53</v>
      </c>
      <c r="O2441" s="32" t="n"/>
    </row>
    <row r="2442">
      <c r="A2442" s="31" t="n">
        <v>38250</v>
      </c>
      <c r="B2442" s="32" t="n">
        <v>1146.4</v>
      </c>
      <c r="C2442" s="19">
        <f>IF(OR(B2442="",B2441=""),"",LN(B2442/B2441))</f>
        <v/>
      </c>
      <c r="D2442" s="16">
        <f>STDEV(C2423:C2442)*SQRT(252)</f>
        <v/>
      </c>
      <c r="E2442" s="32" t="n">
        <v>109.87</v>
      </c>
      <c r="F2442" s="19">
        <f>IF(OR(E2442="",E2441=""),"",LN(E2442/E2441))</f>
        <v/>
      </c>
      <c r="G2442" s="33" t="n">
        <v>8.2767</v>
      </c>
      <c r="H2442" s="19">
        <f>IF(OR(G2442="",G2441=""),"",LN(G2442/G2441))</f>
        <v/>
      </c>
      <c r="I2442" s="32" t="n"/>
      <c r="J2442" s="32" t="n">
        <v>14.43</v>
      </c>
      <c r="K2442" s="32" t="n">
        <v>4.07</v>
      </c>
      <c r="L2442" s="32" t="n"/>
      <c r="M2442" s="32" t="n">
        <v>1145.4</v>
      </c>
      <c r="N2442" s="32" t="n">
        <v>3.53</v>
      </c>
      <c r="O2442" s="32" t="n"/>
    </row>
    <row r="2443">
      <c r="A2443" s="31" t="n">
        <v>38251</v>
      </c>
      <c r="B2443" s="32" t="n">
        <v>1147</v>
      </c>
      <c r="C2443" s="19">
        <f>IF(OR(B2443="",B2442=""),"",LN(B2443/B2442))</f>
        <v/>
      </c>
      <c r="D2443" s="16">
        <f>STDEV(C2424:C2443)*SQRT(252)</f>
        <v/>
      </c>
      <c r="E2443" s="32" t="n">
        <v>109.94</v>
      </c>
      <c r="F2443" s="19">
        <f>IF(OR(E2443="",E2442=""),"",LN(E2443/E2442))</f>
        <v/>
      </c>
      <c r="G2443" s="33" t="n">
        <v>8.2766</v>
      </c>
      <c r="H2443" s="19">
        <f>IF(OR(G2443="",G2442=""),"",LN(G2443/G2442))</f>
        <v/>
      </c>
      <c r="I2443" s="32" t="n"/>
      <c r="J2443" s="32" t="n">
        <v>13.66</v>
      </c>
      <c r="K2443" s="32" t="n">
        <v>4.05</v>
      </c>
      <c r="L2443" s="32" t="n"/>
      <c r="M2443" s="32" t="n">
        <v>1147.1</v>
      </c>
      <c r="N2443" s="32" t="n">
        <v>3.53</v>
      </c>
      <c r="O2443" s="32" t="n"/>
    </row>
    <row r="2444">
      <c r="A2444" s="31" t="n">
        <v>38252</v>
      </c>
      <c r="B2444" s="32" t="n">
        <v>1148</v>
      </c>
      <c r="C2444" s="19">
        <f>IF(OR(B2444="",B2443=""),"",LN(B2444/B2443))</f>
        <v/>
      </c>
      <c r="D2444" s="16">
        <f>STDEV(C2425:C2444)*SQRT(252)</f>
        <v/>
      </c>
      <c r="E2444" s="32" t="n">
        <v>110.53</v>
      </c>
      <c r="F2444" s="19">
        <f>IF(OR(E2444="",E2443=""),"",LN(E2444/E2443))</f>
        <v/>
      </c>
      <c r="G2444" s="33" t="n">
        <v>8.2766</v>
      </c>
      <c r="H2444" s="19">
        <f>IF(OR(G2444="",G2443=""),"",LN(G2444/G2443))</f>
        <v/>
      </c>
      <c r="I2444" s="32" t="n"/>
      <c r="J2444" s="32" t="n">
        <v>14.74</v>
      </c>
      <c r="K2444" s="32" t="n">
        <v>4</v>
      </c>
      <c r="L2444" s="32" t="n"/>
      <c r="M2444" s="32" t="n">
        <v>1145.9</v>
      </c>
      <c r="N2444" s="32" t="n">
        <v>3.53</v>
      </c>
      <c r="O2444" s="32" t="n"/>
    </row>
    <row r="2445">
      <c r="A2445" s="31" t="n">
        <v>38253</v>
      </c>
      <c r="B2445" s="32" t="n">
        <v>1147.8</v>
      </c>
      <c r="C2445" s="19">
        <f>IF(OR(B2445="",B2444=""),"",LN(B2445/B2444))</f>
        <v/>
      </c>
      <c r="D2445" s="16">
        <f>STDEV(C2426:C2445)*SQRT(252)</f>
        <v/>
      </c>
      <c r="E2445" s="32" t="n">
        <v>110.39</v>
      </c>
      <c r="F2445" s="19">
        <f>IF(OR(E2445="",E2444=""),"",LN(E2445/E2444))</f>
        <v/>
      </c>
      <c r="G2445" s="33" t="n">
        <v>8.2766</v>
      </c>
      <c r="H2445" s="19">
        <f>IF(OR(G2445="",G2444=""),"",LN(G2445/G2444))</f>
        <v/>
      </c>
      <c r="I2445" s="32" t="n"/>
      <c r="J2445" s="32" t="n">
        <v>14.8</v>
      </c>
      <c r="K2445" s="32" t="n">
        <v>4.02</v>
      </c>
      <c r="L2445" s="32" t="n"/>
      <c r="M2445" s="32" t="n">
        <v>1144.8</v>
      </c>
      <c r="N2445" s="32" t="n">
        <v>3.54</v>
      </c>
      <c r="O2445" s="32" t="n"/>
    </row>
    <row r="2446">
      <c r="A2446" s="31" t="n">
        <v>38254</v>
      </c>
      <c r="B2446" s="32" t="n">
        <v>1150</v>
      </c>
      <c r="C2446" s="19">
        <f>IF(OR(B2446="",B2445=""),"",LN(B2446/B2445))</f>
        <v/>
      </c>
      <c r="D2446" s="16">
        <f>STDEV(C2427:C2446)*SQRT(252)</f>
        <v/>
      </c>
      <c r="E2446" s="32" t="n">
        <v>110.72</v>
      </c>
      <c r="F2446" s="19">
        <f>IF(OR(E2446="",E2445=""),"",LN(E2446/E2445))</f>
        <v/>
      </c>
      <c r="G2446" s="33" t="n">
        <v>8.2766</v>
      </c>
      <c r="H2446" s="19">
        <f>IF(OR(G2446="",G2445=""),"",LN(G2446/G2445))</f>
        <v/>
      </c>
      <c r="I2446" s="32" t="n"/>
      <c r="J2446" s="32" t="n">
        <v>14.28</v>
      </c>
      <c r="K2446" s="32" t="n">
        <v>4.04</v>
      </c>
      <c r="L2446" s="32" t="n"/>
      <c r="M2446" s="32" t="n">
        <v>1147.3</v>
      </c>
      <c r="N2446" s="32" t="n">
        <v>3.54</v>
      </c>
      <c r="O2446" s="32" t="n"/>
    </row>
    <row r="2447">
      <c r="A2447" s="31" t="n">
        <v>38257</v>
      </c>
      <c r="B2447" s="32" t="n">
        <v>1150</v>
      </c>
      <c r="C2447" s="19">
        <f>IF(OR(B2447="",B2446=""),"",LN(B2447/B2446))</f>
        <v/>
      </c>
      <c r="D2447" s="16">
        <f>STDEV(C2428:C2447)*SQRT(252)</f>
        <v/>
      </c>
      <c r="E2447" s="32" t="n">
        <v>111.13</v>
      </c>
      <c r="F2447" s="19">
        <f>IF(OR(E2447="",E2446=""),"",LN(E2447/E2446))</f>
        <v/>
      </c>
      <c r="G2447" s="33" t="n">
        <v>8.2766</v>
      </c>
      <c r="H2447" s="19">
        <f>IF(OR(G2447="",G2446=""),"",LN(G2447/G2446))</f>
        <v/>
      </c>
      <c r="I2447" s="32" t="n"/>
      <c r="J2447" s="32" t="n">
        <v>14.62</v>
      </c>
      <c r="K2447" s="32" t="n">
        <v>4.01</v>
      </c>
      <c r="L2447" s="32" t="n"/>
      <c r="M2447" s="32" t="n"/>
      <c r="N2447" s="32" t="n"/>
      <c r="O2447" s="32" t="n"/>
    </row>
    <row r="2448">
      <c r="A2448" s="31" t="n">
        <v>38258</v>
      </c>
      <c r="B2448" s="32" t="n">
        <v>1155</v>
      </c>
      <c r="C2448" s="19">
        <f>IF(OR(B2448="",B2447=""),"",LN(B2448/B2447))</f>
        <v/>
      </c>
      <c r="D2448" s="16">
        <f>STDEV(C2429:C2448)*SQRT(252)</f>
        <v/>
      </c>
      <c r="E2448" s="32" t="n">
        <v>111.48</v>
      </c>
      <c r="F2448" s="19">
        <f>IF(OR(E2448="",E2447=""),"",LN(E2448/E2447))</f>
        <v/>
      </c>
      <c r="G2448" s="33" t="n">
        <v>8.2766</v>
      </c>
      <c r="H2448" s="19">
        <f>IF(OR(G2448="",G2447=""),"",LN(G2448/G2447))</f>
        <v/>
      </c>
      <c r="I2448" s="32" t="n"/>
      <c r="J2448" s="32" t="n">
        <v>13.83</v>
      </c>
      <c r="K2448" s="32" t="n">
        <v>4.02</v>
      </c>
      <c r="L2448" s="32" t="n"/>
      <c r="M2448" s="32" t="n"/>
      <c r="N2448" s="32" t="n"/>
      <c r="O2448" s="32" t="n"/>
    </row>
    <row r="2449">
      <c r="A2449" s="31" t="n">
        <v>38259</v>
      </c>
      <c r="B2449" s="32" t="n">
        <v>1153</v>
      </c>
      <c r="C2449" s="19">
        <f>IF(OR(B2449="",B2448=""),"",LN(B2449/B2448))</f>
        <v/>
      </c>
      <c r="D2449" s="16">
        <f>STDEV(C2430:C2449)*SQRT(252)</f>
        <v/>
      </c>
      <c r="E2449" s="32" t="n">
        <v>110.9</v>
      </c>
      <c r="F2449" s="19">
        <f>IF(OR(E2449="",E2448=""),"",LN(E2449/E2448))</f>
        <v/>
      </c>
      <c r="G2449" s="33" t="n">
        <v>8.2766</v>
      </c>
      <c r="H2449" s="19">
        <f>IF(OR(G2449="",G2448=""),"",LN(G2449/G2448))</f>
        <v/>
      </c>
      <c r="I2449" s="32" t="n"/>
      <c r="J2449" s="32" t="n">
        <v>13.21</v>
      </c>
      <c r="K2449" s="32" t="n">
        <v>4.1</v>
      </c>
      <c r="L2449" s="32" t="n"/>
      <c r="M2449" s="32" t="n"/>
      <c r="N2449" s="32" t="n"/>
      <c r="O2449" s="32" t="n"/>
    </row>
    <row r="2450">
      <c r="A2450" s="31" t="n">
        <v>38260</v>
      </c>
      <c r="B2450" s="32" t="n">
        <v>1152</v>
      </c>
      <c r="C2450" s="19">
        <f>IF(OR(B2450="",B2449=""),"",LN(B2450/B2449))</f>
        <v/>
      </c>
      <c r="D2450" s="16">
        <f>STDEV(C2431:C2450)*SQRT(252)</f>
        <v/>
      </c>
      <c r="E2450" s="32" t="n">
        <v>110.2</v>
      </c>
      <c r="F2450" s="19">
        <f>IF(OR(E2450="",E2449=""),"",LN(E2450/E2449))</f>
        <v/>
      </c>
      <c r="G2450" s="33" t="n">
        <v>8.2766</v>
      </c>
      <c r="H2450" s="19">
        <f>IF(OR(G2450="",G2449=""),"",LN(G2450/G2449))</f>
        <v/>
      </c>
      <c r="I2450" s="32" t="n"/>
      <c r="J2450" s="32" t="n">
        <v>13.34</v>
      </c>
      <c r="K2450" s="32" t="n">
        <v>4.14</v>
      </c>
      <c r="L2450" s="32" t="n"/>
      <c r="M2450" s="32" t="n">
        <v>1147.9</v>
      </c>
      <c r="N2450" s="32" t="n">
        <v>3.54</v>
      </c>
      <c r="O2450" s="32" t="n"/>
    </row>
    <row r="2451">
      <c r="A2451" s="31" t="n">
        <v>38261</v>
      </c>
      <c r="B2451" s="32" t="n">
        <v>1149</v>
      </c>
      <c r="C2451" s="19">
        <f>IF(OR(B2451="",B2450=""),"",LN(B2451/B2450))</f>
        <v/>
      </c>
      <c r="D2451" s="16">
        <f>STDEV(C2432:C2451)*SQRT(252)</f>
        <v/>
      </c>
      <c r="E2451" s="32" t="n">
        <v>110.45</v>
      </c>
      <c r="F2451" s="19">
        <f>IF(OR(E2451="",E2450=""),"",LN(E2451/E2450))</f>
        <v/>
      </c>
      <c r="G2451" s="33" t="n">
        <v>8.2766</v>
      </c>
      <c r="H2451" s="19">
        <f>IF(OR(G2451="",G2450=""),"",LN(G2451/G2450))</f>
        <v/>
      </c>
      <c r="I2451" s="32" t="n"/>
      <c r="J2451" s="32" t="n">
        <v>12.75</v>
      </c>
      <c r="K2451" s="32" t="n">
        <v>4.21</v>
      </c>
      <c r="L2451" s="32" t="n"/>
      <c r="M2451" s="32" t="n">
        <v>1152.7</v>
      </c>
      <c r="N2451" s="32" t="n">
        <v>3.54</v>
      </c>
      <c r="O2451" s="32" t="n"/>
    </row>
    <row r="2452">
      <c r="A2452" s="31" t="n">
        <v>38264</v>
      </c>
      <c r="B2452" s="32" t="n">
        <v>1150</v>
      </c>
      <c r="C2452" s="19">
        <f>IF(OR(B2452="",B2451=""),"",LN(B2452/B2451))</f>
        <v/>
      </c>
      <c r="D2452" s="16">
        <f>STDEV(C2433:C2452)*SQRT(252)</f>
        <v/>
      </c>
      <c r="E2452" s="32" t="n">
        <v>111.13</v>
      </c>
      <c r="F2452" s="19">
        <f>IF(OR(E2452="",E2451=""),"",LN(E2452/E2451))</f>
        <v/>
      </c>
      <c r="G2452" s="33" t="n">
        <v>8.2766</v>
      </c>
      <c r="H2452" s="19">
        <f>IF(OR(G2452="",G2451=""),"",LN(G2452/G2451))</f>
        <v/>
      </c>
      <c r="I2452" s="32" t="n"/>
      <c r="J2452" s="32" t="n">
        <v>13.41</v>
      </c>
      <c r="K2452" s="32" t="n">
        <v>4.19</v>
      </c>
      <c r="L2452" s="32" t="n"/>
      <c r="M2452" s="32" t="n">
        <v>1148</v>
      </c>
      <c r="N2452" s="32" t="n">
        <v>3.52</v>
      </c>
      <c r="O2452" s="32" t="n"/>
    </row>
    <row r="2453">
      <c r="A2453" s="31" t="n">
        <v>38265</v>
      </c>
      <c r="B2453" s="32" t="n">
        <v>1149</v>
      </c>
      <c r="C2453" s="19">
        <f>IF(OR(B2453="",B2452=""),"",LN(B2453/B2452))</f>
        <v/>
      </c>
      <c r="D2453" s="16">
        <f>STDEV(C2434:C2453)*SQRT(252)</f>
        <v/>
      </c>
      <c r="E2453" s="32" t="n">
        <v>111.21</v>
      </c>
      <c r="F2453" s="19">
        <f>IF(OR(E2453="",E2452=""),"",LN(E2453/E2452))</f>
        <v/>
      </c>
      <c r="G2453" s="33" t="n">
        <v>8.2766</v>
      </c>
      <c r="H2453" s="19">
        <f>IF(OR(G2453="",G2452=""),"",LN(G2453/G2452))</f>
        <v/>
      </c>
      <c r="I2453" s="32" t="n"/>
      <c r="J2453" s="32" t="n">
        <v>13.95</v>
      </c>
      <c r="K2453" s="32" t="n">
        <v>4.18</v>
      </c>
      <c r="L2453" s="32" t="n"/>
      <c r="M2453" s="32" t="n">
        <v>1149.8</v>
      </c>
      <c r="N2453" s="32" t="n">
        <v>3.47</v>
      </c>
      <c r="O2453" s="32" t="n"/>
    </row>
    <row r="2454">
      <c r="A2454" s="31" t="n">
        <v>38266</v>
      </c>
      <c r="B2454" s="32" t="n">
        <v>1153</v>
      </c>
      <c r="C2454" s="19">
        <f>IF(OR(B2454="",B2453=""),"",LN(B2454/B2453))</f>
        <v/>
      </c>
      <c r="D2454" s="16">
        <f>STDEV(C2435:C2454)*SQRT(252)</f>
        <v/>
      </c>
      <c r="E2454" s="32" t="n">
        <v>111.34</v>
      </c>
      <c r="F2454" s="19">
        <f>IF(OR(E2454="",E2453=""),"",LN(E2454/E2453))</f>
        <v/>
      </c>
      <c r="G2454" s="33" t="n">
        <v>8.2766</v>
      </c>
      <c r="H2454" s="19">
        <f>IF(OR(G2454="",G2453=""),"",LN(G2454/G2453))</f>
        <v/>
      </c>
      <c r="I2454" s="32" t="n"/>
      <c r="J2454" s="32" t="n">
        <v>13.28</v>
      </c>
      <c r="K2454" s="32" t="n">
        <v>4.23</v>
      </c>
      <c r="L2454" s="32" t="n"/>
      <c r="M2454" s="32" t="n">
        <v>1148.2</v>
      </c>
      <c r="N2454" s="32" t="n">
        <v>3.43</v>
      </c>
      <c r="O2454" s="32" t="n"/>
    </row>
    <row r="2455">
      <c r="A2455" s="31" t="n">
        <v>38267</v>
      </c>
      <c r="B2455" s="32" t="n">
        <v>1151</v>
      </c>
      <c r="C2455" s="19">
        <f>IF(OR(B2455="",B2454=""),"",LN(B2455/B2454))</f>
        <v/>
      </c>
      <c r="D2455" s="16">
        <f>STDEV(C2436:C2455)*SQRT(252)</f>
        <v/>
      </c>
      <c r="E2455" s="32" t="n">
        <v>111.15</v>
      </c>
      <c r="F2455" s="19">
        <f>IF(OR(E2455="",E2454=""),"",LN(E2455/E2454))</f>
        <v/>
      </c>
      <c r="G2455" s="33" t="n">
        <v>8.2766</v>
      </c>
      <c r="H2455" s="19">
        <f>IF(OR(G2455="",G2454=""),"",LN(G2455/G2454))</f>
        <v/>
      </c>
      <c r="I2455" s="32" t="n"/>
      <c r="J2455" s="32" t="n">
        <v>14.5</v>
      </c>
      <c r="K2455" s="32" t="n">
        <v>4.26</v>
      </c>
      <c r="L2455" s="32" t="n"/>
      <c r="M2455" s="32" t="n">
        <v>1150.5</v>
      </c>
      <c r="N2455" s="32" t="n">
        <v>3.54</v>
      </c>
      <c r="O2455" s="32" t="n"/>
    </row>
    <row r="2456">
      <c r="A2456" s="31" t="n">
        <v>38268</v>
      </c>
      <c r="B2456" s="32" t="n">
        <v>1149</v>
      </c>
      <c r="C2456" s="19">
        <f>IF(OR(B2456="",B2455=""),"",LN(B2456/B2455))</f>
        <v/>
      </c>
      <c r="D2456" s="16">
        <f>STDEV(C2437:C2456)*SQRT(252)</f>
        <v/>
      </c>
      <c r="E2456" s="32" t="n">
        <v>109.44</v>
      </c>
      <c r="F2456" s="19">
        <f>IF(OR(E2456="",E2455=""),"",LN(E2456/E2455))</f>
        <v/>
      </c>
      <c r="G2456" s="33" t="n">
        <v>8.2768</v>
      </c>
      <c r="H2456" s="19">
        <f>IF(OR(G2456="",G2455=""),"",LN(G2456/G2455))</f>
        <v/>
      </c>
      <c r="I2456" s="32" t="n"/>
      <c r="J2456" s="32" t="n">
        <v>15.05</v>
      </c>
      <c r="K2456" s="32" t="n">
        <v>4.15</v>
      </c>
      <c r="L2456" s="32" t="n"/>
      <c r="M2456" s="32" t="n">
        <v>1151.8</v>
      </c>
      <c r="N2456" s="32" t="n">
        <v>3.54</v>
      </c>
      <c r="O2456" s="32" t="n"/>
    </row>
    <row r="2457">
      <c r="A2457" s="31" t="n">
        <v>38272</v>
      </c>
      <c r="B2457" s="32" t="n">
        <v>1146</v>
      </c>
      <c r="C2457" s="19">
        <f>IF(OR(B2457="",B2456=""),"",LN(B2457/B2456))</f>
        <v/>
      </c>
      <c r="D2457" s="16">
        <f>STDEV(C2438:C2457)*SQRT(252)</f>
        <v/>
      </c>
      <c r="E2457" s="32" t="n">
        <v>109.79</v>
      </c>
      <c r="F2457" s="19">
        <f>IF(OR(E2457="",E2456=""),"",LN(E2457/E2456))</f>
        <v/>
      </c>
      <c r="G2457" s="33" t="n">
        <v>8.2765</v>
      </c>
      <c r="H2457" s="19">
        <f>IF(OR(G2457="",G2456=""),"",LN(G2457/G2456))</f>
        <v/>
      </c>
      <c r="I2457" s="32" t="n"/>
      <c r="J2457" s="32" t="n">
        <v>15.05</v>
      </c>
      <c r="K2457" s="32" t="n">
        <v>4.12</v>
      </c>
      <c r="L2457" s="32" t="n"/>
      <c r="M2457" s="32" t="n">
        <v>1146</v>
      </c>
      <c r="N2457" s="32" t="n">
        <v>3.53</v>
      </c>
      <c r="O2457" s="32" t="n"/>
    </row>
    <row r="2458">
      <c r="A2458" s="31" t="n">
        <v>38273</v>
      </c>
      <c r="B2458" s="32" t="n">
        <v>1149</v>
      </c>
      <c r="C2458" s="19">
        <f>IF(OR(B2458="",B2457=""),"",LN(B2458/B2457))</f>
        <v/>
      </c>
      <c r="D2458" s="16">
        <f>STDEV(C2439:C2458)*SQRT(252)</f>
        <v/>
      </c>
      <c r="E2458" s="32" t="n">
        <v>109.78</v>
      </c>
      <c r="F2458" s="19">
        <f>IF(OR(E2458="",E2457=""),"",LN(E2458/E2457))</f>
        <v/>
      </c>
      <c r="G2458" s="33" t="n">
        <v>8.2765</v>
      </c>
      <c r="H2458" s="19">
        <f>IF(OR(G2458="",G2457=""),"",LN(G2458/G2457))</f>
        <v/>
      </c>
      <c r="I2458" s="32" t="n"/>
      <c r="J2458" s="32" t="n">
        <v>15.42</v>
      </c>
      <c r="K2458" s="32" t="n">
        <v>4.09</v>
      </c>
      <c r="L2458" s="32" t="n"/>
      <c r="M2458" s="32" t="n">
        <v>1147.6</v>
      </c>
      <c r="N2458" s="32" t="n">
        <v>3.53</v>
      </c>
      <c r="O2458" s="32" t="n"/>
    </row>
    <row r="2459">
      <c r="A2459" s="31" t="n">
        <v>38274</v>
      </c>
      <c r="B2459" s="32" t="n">
        <v>1145</v>
      </c>
      <c r="C2459" s="19">
        <f>IF(OR(B2459="",B2458=""),"",LN(B2459/B2458))</f>
        <v/>
      </c>
      <c r="D2459" s="16">
        <f>STDEV(C2440:C2459)*SQRT(252)</f>
        <v/>
      </c>
      <c r="E2459" s="32" t="n">
        <v>109.6</v>
      </c>
      <c r="F2459" s="19">
        <f>IF(OR(E2459="",E2458=""),"",LN(E2459/E2458))</f>
        <v/>
      </c>
      <c r="G2459" s="33" t="n">
        <v>8.2765</v>
      </c>
      <c r="H2459" s="19">
        <f>IF(OR(G2459="",G2458=""),"",LN(G2459/G2458))</f>
        <v/>
      </c>
      <c r="I2459" s="32" t="n"/>
      <c r="J2459" s="32" t="n">
        <v>16.43</v>
      </c>
      <c r="K2459" s="32" t="n">
        <v>4.03</v>
      </c>
      <c r="L2459" s="32" t="n"/>
      <c r="M2459" s="32" t="n">
        <v>1146.2</v>
      </c>
      <c r="N2459" s="32" t="n">
        <v>3.53</v>
      </c>
      <c r="O2459" s="32" t="n"/>
    </row>
    <row r="2460">
      <c r="A2460" s="31" t="n">
        <v>38275</v>
      </c>
      <c r="B2460" s="32" t="n">
        <v>1146</v>
      </c>
      <c r="C2460" s="19">
        <f>IF(OR(B2460="",B2459=""),"",LN(B2460/B2459))</f>
        <v/>
      </c>
      <c r="D2460" s="16">
        <f>STDEV(C2441:C2460)*SQRT(252)</f>
        <v/>
      </c>
      <c r="E2460" s="32" t="n">
        <v>109.14</v>
      </c>
      <c r="F2460" s="19">
        <f>IF(OR(E2460="",E2459=""),"",LN(E2460/E2459))</f>
        <v/>
      </c>
      <c r="G2460" s="33" t="n">
        <v>8.2765</v>
      </c>
      <c r="H2460" s="19">
        <f>IF(OR(G2460="",G2459=""),"",LN(G2460/G2459))</f>
        <v/>
      </c>
      <c r="I2460" s="32" t="n"/>
      <c r="J2460" s="32" t="n">
        <v>15.04</v>
      </c>
      <c r="K2460" s="32" t="n">
        <v>4.07</v>
      </c>
      <c r="L2460" s="32" t="n"/>
      <c r="M2460" s="32" t="n">
        <v>1147.5</v>
      </c>
      <c r="N2460" s="32" t="n">
        <v>3.53</v>
      </c>
      <c r="O2460" s="32" t="n"/>
    </row>
    <row r="2461">
      <c r="A2461" s="31" t="n">
        <v>38278</v>
      </c>
      <c r="B2461" s="32" t="n">
        <v>1144</v>
      </c>
      <c r="C2461" s="19">
        <f>IF(OR(B2461="",B2460=""),"",LN(B2461/B2460))</f>
        <v/>
      </c>
      <c r="D2461" s="16">
        <f>STDEV(C2442:C2461)*SQRT(252)</f>
        <v/>
      </c>
      <c r="E2461" s="32" t="n">
        <v>109.23</v>
      </c>
      <c r="F2461" s="19">
        <f>IF(OR(E2461="",E2460=""),"",LN(E2461/E2460))</f>
        <v/>
      </c>
      <c r="G2461" s="33" t="n">
        <v>8.2765</v>
      </c>
      <c r="H2461" s="19">
        <f>IF(OR(G2461="",G2460=""),"",LN(G2461/G2460))</f>
        <v/>
      </c>
      <c r="I2461" s="32" t="n"/>
      <c r="J2461" s="32" t="n">
        <v>14.71</v>
      </c>
      <c r="K2461" s="32" t="n">
        <v>4.07</v>
      </c>
      <c r="L2461" s="32" t="n"/>
      <c r="M2461" s="32" t="n">
        <v>1145.4</v>
      </c>
      <c r="N2461" s="32" t="n">
        <v>3.53</v>
      </c>
      <c r="O2461" s="32" t="n"/>
    </row>
    <row r="2462">
      <c r="A2462" s="31" t="n">
        <v>38279</v>
      </c>
      <c r="B2462" s="32" t="n">
        <v>1145</v>
      </c>
      <c r="C2462" s="19">
        <f>IF(OR(B2462="",B2461=""),"",LN(B2462/B2461))</f>
        <v/>
      </c>
      <c r="D2462" s="16">
        <f>STDEV(C2443:C2462)*SQRT(252)</f>
        <v/>
      </c>
      <c r="E2462" s="32" t="n">
        <v>108.36</v>
      </c>
      <c r="F2462" s="19">
        <f>IF(OR(E2462="",E2461=""),"",LN(E2462/E2461))</f>
        <v/>
      </c>
      <c r="G2462" s="33" t="n">
        <v>8.2765</v>
      </c>
      <c r="H2462" s="19">
        <f>IF(OR(G2462="",G2461=""),"",LN(G2462/G2461))</f>
        <v/>
      </c>
      <c r="I2462" s="32" t="n"/>
      <c r="J2462" s="32" t="n">
        <v>15.13</v>
      </c>
      <c r="K2462" s="32" t="n">
        <v>4.07</v>
      </c>
      <c r="L2462" s="32" t="n"/>
      <c r="M2462" s="32" t="n">
        <v>1143.9</v>
      </c>
      <c r="N2462" s="32" t="n">
        <v>3.53</v>
      </c>
      <c r="O2462" s="32" t="n"/>
    </row>
    <row r="2463">
      <c r="A2463" s="31" t="n">
        <v>38280</v>
      </c>
      <c r="B2463" s="32" t="n">
        <v>1141</v>
      </c>
      <c r="C2463" s="19">
        <f>IF(OR(B2463="",B2462=""),"",LN(B2463/B2462))</f>
        <v/>
      </c>
      <c r="D2463" s="16">
        <f>STDEV(C2444:C2463)*SQRT(252)</f>
        <v/>
      </c>
      <c r="E2463" s="32" t="n">
        <v>108.16</v>
      </c>
      <c r="F2463" s="19">
        <f>IF(OR(E2463="",E2462=""),"",LN(E2463/E2462))</f>
        <v/>
      </c>
      <c r="G2463" s="33" t="n">
        <v>8.2765</v>
      </c>
      <c r="H2463" s="19">
        <f>IF(OR(G2463="",G2462=""),"",LN(G2463/G2462))</f>
        <v/>
      </c>
      <c r="I2463" s="32" t="n"/>
      <c r="J2463" s="32" t="n">
        <v>14.85</v>
      </c>
      <c r="K2463" s="32" t="n">
        <v>4.01</v>
      </c>
      <c r="L2463" s="32" t="n"/>
      <c r="M2463" s="32" t="n">
        <v>1144.7</v>
      </c>
      <c r="N2463" s="32" t="n">
        <v>3.53</v>
      </c>
      <c r="O2463" s="32" t="n"/>
    </row>
    <row r="2464">
      <c r="A2464" s="31" t="n">
        <v>38281</v>
      </c>
      <c r="B2464" s="32" t="n">
        <v>1140</v>
      </c>
      <c r="C2464" s="19">
        <f>IF(OR(B2464="",B2463=""),"",LN(B2464/B2463))</f>
        <v/>
      </c>
      <c r="D2464" s="16">
        <f>STDEV(C2445:C2464)*SQRT(252)</f>
        <v/>
      </c>
      <c r="E2464" s="32" t="n">
        <v>107.43</v>
      </c>
      <c r="F2464" s="19">
        <f>IF(OR(E2464="",E2463=""),"",LN(E2464/E2463))</f>
        <v/>
      </c>
      <c r="G2464" s="33" t="n">
        <v>8.2765</v>
      </c>
      <c r="H2464" s="19">
        <f>IF(OR(G2464="",G2463=""),"",LN(G2464/G2463))</f>
        <v/>
      </c>
      <c r="I2464" s="32" t="n"/>
      <c r="J2464" s="32" t="n">
        <v>14.54</v>
      </c>
      <c r="K2464" s="32" t="n">
        <v>4.01</v>
      </c>
      <c r="L2464" s="32" t="n"/>
      <c r="M2464" s="32" t="n">
        <v>1142.7</v>
      </c>
      <c r="N2464" s="32" t="n">
        <v>3.53</v>
      </c>
      <c r="O2464" s="32" t="n"/>
    </row>
    <row r="2465">
      <c r="A2465" s="31" t="n">
        <v>38282</v>
      </c>
      <c r="B2465" s="32" t="n">
        <v>1140.5</v>
      </c>
      <c r="C2465" s="19">
        <f>IF(OR(B2465="",B2464=""),"",LN(B2465/B2464))</f>
        <v/>
      </c>
      <c r="D2465" s="16">
        <f>STDEV(C2446:C2465)*SQRT(252)</f>
        <v/>
      </c>
      <c r="E2465" s="32" t="n">
        <v>107.42</v>
      </c>
      <c r="F2465" s="19">
        <f>IF(OR(E2465="",E2464=""),"",LN(E2465/E2464))</f>
        <v/>
      </c>
      <c r="G2465" s="33" t="n">
        <v>8.2765</v>
      </c>
      <c r="H2465" s="19">
        <f>IF(OR(G2465="",G2464=""),"",LN(G2465/G2464))</f>
        <v/>
      </c>
      <c r="I2465" s="32" t="n"/>
      <c r="J2465" s="32" t="n">
        <v>15.28</v>
      </c>
      <c r="K2465" s="32" t="n">
        <v>4</v>
      </c>
      <c r="L2465" s="32" t="n"/>
      <c r="M2465" s="32" t="n">
        <v>1141.9</v>
      </c>
      <c r="N2465" s="32" t="n">
        <v>3.53</v>
      </c>
      <c r="O2465" s="32" t="n"/>
    </row>
    <row r="2466">
      <c r="A2466" s="31" t="n">
        <v>38285</v>
      </c>
      <c r="B2466" s="32" t="n">
        <v>1134</v>
      </c>
      <c r="C2466" s="19">
        <f>IF(OR(B2466="",B2465=""),"",LN(B2466/B2465))</f>
        <v/>
      </c>
      <c r="D2466" s="16">
        <f>STDEV(C2447:C2466)*SQRT(252)</f>
        <v/>
      </c>
      <c r="E2466" s="32" t="n">
        <v>106.61</v>
      </c>
      <c r="F2466" s="19">
        <f>IF(OR(E2466="",E2465=""),"",LN(E2466/E2465))</f>
        <v/>
      </c>
      <c r="G2466" s="33" t="n">
        <v>8.2765</v>
      </c>
      <c r="H2466" s="19">
        <f>IF(OR(G2466="",G2465=""),"",LN(G2466/G2465))</f>
        <v/>
      </c>
      <c r="I2466" s="32" t="n"/>
      <c r="J2466" s="32" t="n">
        <v>16.58</v>
      </c>
      <c r="K2466" s="32" t="n">
        <v>3.99</v>
      </c>
      <c r="L2466" s="32" t="n"/>
      <c r="M2466" s="32" t="n">
        <v>1141.1</v>
      </c>
      <c r="N2466" s="32" t="n">
        <v>3.53</v>
      </c>
      <c r="O2466" s="32" t="n"/>
    </row>
    <row r="2467">
      <c r="A2467" s="31" t="n">
        <v>38286</v>
      </c>
      <c r="B2467" s="32" t="n">
        <v>1131</v>
      </c>
      <c r="C2467" s="19">
        <f>IF(OR(B2467="",B2466=""),"",LN(B2467/B2466))</f>
        <v/>
      </c>
      <c r="D2467" s="16">
        <f>STDEV(C2448:C2467)*SQRT(252)</f>
        <v/>
      </c>
      <c r="E2467" s="32" t="n">
        <v>106.63</v>
      </c>
      <c r="F2467" s="19">
        <f>IF(OR(E2467="",E2466=""),"",LN(E2467/E2466))</f>
        <v/>
      </c>
      <c r="G2467" s="33" t="n">
        <v>8.2765</v>
      </c>
      <c r="H2467" s="19">
        <f>IF(OR(G2467="",G2466=""),"",LN(G2467/G2466))</f>
        <v/>
      </c>
      <c r="I2467" s="32" t="n"/>
      <c r="J2467" s="32" t="n">
        <v>16.39</v>
      </c>
      <c r="K2467" s="32" t="n">
        <v>4.01</v>
      </c>
      <c r="L2467" s="32" t="n"/>
      <c r="M2467" s="32" t="n">
        <v>1136</v>
      </c>
      <c r="N2467" s="32" t="n">
        <v>3.53</v>
      </c>
      <c r="O2467" s="32" t="n"/>
    </row>
    <row r="2468">
      <c r="A2468" s="31" t="n">
        <v>38287</v>
      </c>
      <c r="B2468" s="32" t="n">
        <v>1124</v>
      </c>
      <c r="C2468" s="19">
        <f>IF(OR(B2468="",B2467=""),"",LN(B2468/B2467))</f>
        <v/>
      </c>
      <c r="D2468" s="16">
        <f>STDEV(C2449:C2468)*SQRT(252)</f>
        <v/>
      </c>
      <c r="E2468" s="32" t="n">
        <v>106.67</v>
      </c>
      <c r="F2468" s="19">
        <f>IF(OR(E2468="",E2467=""),"",LN(E2468/E2467))</f>
        <v/>
      </c>
      <c r="G2468" s="33" t="n">
        <v>8.2765</v>
      </c>
      <c r="H2468" s="19">
        <f>IF(OR(G2468="",G2467=""),"",LN(G2468/G2467))</f>
        <v/>
      </c>
      <c r="I2468" s="32" t="n"/>
      <c r="J2468" s="32" t="n">
        <v>15.72</v>
      </c>
      <c r="K2468" s="32" t="n">
        <v>4.11</v>
      </c>
      <c r="L2468" s="32" t="n"/>
      <c r="M2468" s="32" t="n">
        <v>1134.3</v>
      </c>
      <c r="N2468" s="32" t="n">
        <v>3.53</v>
      </c>
      <c r="O2468" s="32" t="n"/>
    </row>
    <row r="2469">
      <c r="A2469" s="31" t="n">
        <v>38288</v>
      </c>
      <c r="B2469" s="32" t="n">
        <v>1124.9</v>
      </c>
      <c r="C2469" s="19">
        <f>IF(OR(B2469="",B2468=""),"",LN(B2469/B2468))</f>
        <v/>
      </c>
      <c r="D2469" s="16">
        <f>STDEV(C2450:C2469)*SQRT(252)</f>
        <v/>
      </c>
      <c r="E2469" s="32" t="n">
        <v>106.09</v>
      </c>
      <c r="F2469" s="19">
        <f>IF(OR(E2469="",E2468=""),"",LN(E2469/E2468))</f>
        <v/>
      </c>
      <c r="G2469" s="33" t="n">
        <v>8.2765</v>
      </c>
      <c r="H2469" s="19">
        <f>IF(OR(G2469="",G2468=""),"",LN(G2469/G2468))</f>
        <v/>
      </c>
      <c r="I2469" s="32" t="n"/>
      <c r="J2469" s="32" t="n">
        <v>15.39</v>
      </c>
      <c r="K2469" s="32" t="n">
        <v>4.09</v>
      </c>
      <c r="L2469" s="32" t="n"/>
      <c r="M2469" s="32" t="n">
        <v>1130.7</v>
      </c>
      <c r="N2469" s="32" t="n">
        <v>3.53</v>
      </c>
      <c r="O2469" s="32" t="n"/>
    </row>
    <row r="2470">
      <c r="A2470" s="31" t="n">
        <v>38289</v>
      </c>
      <c r="B2470" s="32" t="n">
        <v>1120</v>
      </c>
      <c r="C2470" s="19">
        <f>IF(OR(B2470="",B2469=""),"",LN(B2470/B2469))</f>
        <v/>
      </c>
      <c r="D2470" s="16">
        <f>STDEV(C2451:C2470)*SQRT(252)</f>
        <v/>
      </c>
      <c r="E2470" s="32" t="n">
        <v>106.04</v>
      </c>
      <c r="F2470" s="19">
        <f>IF(OR(E2470="",E2469=""),"",LN(E2470/E2469))</f>
        <v/>
      </c>
      <c r="G2470" s="33" t="n">
        <v>8.2766</v>
      </c>
      <c r="H2470" s="19">
        <f>IF(OR(G2470="",G2469=""),"",LN(G2470/G2469))</f>
        <v/>
      </c>
      <c r="I2470" s="32" t="n"/>
      <c r="J2470" s="32" t="n">
        <v>16.27</v>
      </c>
      <c r="K2470" s="32" t="n">
        <v>4.05</v>
      </c>
      <c r="L2470" s="32" t="n"/>
      <c r="M2470" s="32" t="n">
        <v>1126</v>
      </c>
      <c r="N2470" s="32" t="n">
        <v>3.53</v>
      </c>
      <c r="O2470" s="32" t="n"/>
    </row>
    <row r="2471">
      <c r="A2471" s="31" t="n">
        <v>38292</v>
      </c>
      <c r="B2471" s="32" t="n">
        <v>1119</v>
      </c>
      <c r="C2471" s="19">
        <f>IF(OR(B2471="",B2470=""),"",LN(B2471/B2470))</f>
        <v/>
      </c>
      <c r="D2471" s="16">
        <f>STDEV(C2452:C2471)*SQRT(252)</f>
        <v/>
      </c>
      <c r="E2471" s="32" t="n">
        <v>106.41</v>
      </c>
      <c r="F2471" s="19">
        <f>IF(OR(E2471="",E2470=""),"",LN(E2471/E2470))</f>
        <v/>
      </c>
      <c r="G2471" s="33" t="n">
        <v>8.2765</v>
      </c>
      <c r="H2471" s="19">
        <f>IF(OR(G2471="",G2470=""),"",LN(G2471/G2470))</f>
        <v/>
      </c>
      <c r="I2471" s="32" t="n"/>
      <c r="J2471" s="32" t="n">
        <v>16.27</v>
      </c>
      <c r="K2471" s="32" t="n">
        <v>4.11</v>
      </c>
      <c r="L2471" s="32" t="n"/>
      <c r="M2471" s="32" t="n">
        <v>1122.3</v>
      </c>
      <c r="N2471" s="32" t="n">
        <v>3.53</v>
      </c>
      <c r="O2471" s="32" t="n"/>
    </row>
    <row r="2472">
      <c r="A2472" s="31" t="n">
        <v>38293</v>
      </c>
      <c r="B2472" s="32" t="n">
        <v>1115</v>
      </c>
      <c r="C2472" s="19">
        <f>IF(OR(B2472="",B2471=""),"",LN(B2472/B2471))</f>
        <v/>
      </c>
      <c r="D2472" s="16">
        <f>STDEV(C2453:C2472)*SQRT(252)</f>
        <v/>
      </c>
      <c r="E2472" s="32" t="n">
        <v>106.29</v>
      </c>
      <c r="F2472" s="19">
        <f>IF(OR(E2472="",E2471=""),"",LN(E2472/E2471))</f>
        <v/>
      </c>
      <c r="G2472" s="33" t="n">
        <v>8.276400000000001</v>
      </c>
      <c r="H2472" s="19">
        <f>IF(OR(G2472="",G2471=""),"",LN(G2472/G2471))</f>
        <v/>
      </c>
      <c r="I2472" s="32" t="n"/>
      <c r="J2472" s="32" t="n">
        <v>16.18</v>
      </c>
      <c r="K2472" s="32" t="n">
        <v>4.1</v>
      </c>
      <c r="L2472" s="32" t="n"/>
      <c r="M2472" s="32" t="n">
        <v>1117.4</v>
      </c>
      <c r="N2472" s="32" t="n">
        <v>3.53</v>
      </c>
      <c r="O2472" s="32" t="n"/>
    </row>
    <row r="2473">
      <c r="A2473" s="31" t="n">
        <v>38294</v>
      </c>
      <c r="B2473" s="32" t="n">
        <v>1116</v>
      </c>
      <c r="C2473" s="19">
        <f>IF(OR(B2473="",B2472=""),"",LN(B2473/B2472))</f>
        <v/>
      </c>
      <c r="D2473" s="16">
        <f>STDEV(C2454:C2473)*SQRT(252)</f>
        <v/>
      </c>
      <c r="E2473" s="32" t="n">
        <v>106.2</v>
      </c>
      <c r="F2473" s="19">
        <f>IF(OR(E2473="",E2472=""),"",LN(E2473/E2472))</f>
        <v/>
      </c>
      <c r="G2473" s="33" t="n">
        <v>8.2765</v>
      </c>
      <c r="H2473" s="19">
        <f>IF(OR(G2473="",G2472=""),"",LN(G2473/G2472))</f>
        <v/>
      </c>
      <c r="I2473" s="32" t="n"/>
      <c r="J2473" s="32" t="n">
        <v>14.04</v>
      </c>
      <c r="K2473" s="32" t="n">
        <v>4.09</v>
      </c>
      <c r="L2473" s="32" t="n"/>
      <c r="M2473" s="32" t="n">
        <v>1117.6</v>
      </c>
      <c r="N2473" s="32" t="n">
        <v>3.54</v>
      </c>
      <c r="O2473" s="32" t="n"/>
    </row>
    <row r="2474">
      <c r="A2474" s="31" t="n">
        <v>38295</v>
      </c>
      <c r="B2474" s="32" t="n">
        <v>1112</v>
      </c>
      <c r="C2474" s="19">
        <f>IF(OR(B2474="",B2473=""),"",LN(B2474/B2473))</f>
        <v/>
      </c>
      <c r="D2474" s="16">
        <f>STDEV(C2455:C2474)*SQRT(252)</f>
        <v/>
      </c>
      <c r="E2474" s="32" t="n">
        <v>106.02</v>
      </c>
      <c r="F2474" s="19">
        <f>IF(OR(E2474="",E2473=""),"",LN(E2474/E2473))</f>
        <v/>
      </c>
      <c r="G2474" s="33" t="n">
        <v>8.2765</v>
      </c>
      <c r="H2474" s="19">
        <f>IF(OR(G2474="",G2473=""),"",LN(G2474/G2473))</f>
        <v/>
      </c>
      <c r="I2474" s="32" t="n"/>
      <c r="J2474" s="32" t="n">
        <v>13.97</v>
      </c>
      <c r="K2474" s="32" t="n">
        <v>4.1</v>
      </c>
      <c r="L2474" s="32" t="n"/>
      <c r="M2474" s="32" t="n">
        <v>1116.7</v>
      </c>
      <c r="N2474" s="32" t="n">
        <v>3.54</v>
      </c>
      <c r="O2474" s="32" t="n"/>
    </row>
    <row r="2475">
      <c r="A2475" s="31" t="n">
        <v>38296</v>
      </c>
      <c r="B2475" s="32" t="n">
        <v>1110</v>
      </c>
      <c r="C2475" s="19">
        <f>IF(OR(B2475="",B2474=""),"",LN(B2475/B2474))</f>
        <v/>
      </c>
      <c r="D2475" s="16">
        <f>STDEV(C2456:C2475)*SQRT(252)</f>
        <v/>
      </c>
      <c r="E2475" s="32" t="n">
        <v>105.6</v>
      </c>
      <c r="F2475" s="19">
        <f>IF(OR(E2475="",E2474=""),"",LN(E2475/E2474))</f>
        <v/>
      </c>
      <c r="G2475" s="33" t="n">
        <v>8.276400000000001</v>
      </c>
      <c r="H2475" s="19">
        <f>IF(OR(G2475="",G2474=""),"",LN(G2475/G2474))</f>
        <v/>
      </c>
      <c r="I2475" s="32" t="n"/>
      <c r="J2475" s="32" t="n">
        <v>13.84</v>
      </c>
      <c r="K2475" s="32" t="n">
        <v>4.21</v>
      </c>
      <c r="L2475" s="32" t="n"/>
      <c r="M2475" s="32" t="n">
        <v>1114.6</v>
      </c>
      <c r="N2475" s="32" t="n">
        <v>3.54</v>
      </c>
      <c r="O2475" s="32" t="n"/>
    </row>
    <row r="2476">
      <c r="A2476" s="31" t="n">
        <v>38299</v>
      </c>
      <c r="B2476" s="32" t="n">
        <v>1105</v>
      </c>
      <c r="C2476" s="19">
        <f>IF(OR(B2476="",B2475=""),"",LN(B2476/B2475))</f>
        <v/>
      </c>
      <c r="D2476" s="16">
        <f>STDEV(C2457:C2476)*SQRT(252)</f>
        <v/>
      </c>
      <c r="E2476" s="32" t="n">
        <v>105.57</v>
      </c>
      <c r="F2476" s="19">
        <f>IF(OR(E2476="",E2475=""),"",LN(E2476/E2475))</f>
        <v/>
      </c>
      <c r="G2476" s="33" t="n">
        <v>8.2765</v>
      </c>
      <c r="H2476" s="19">
        <f>IF(OR(G2476="",G2475=""),"",LN(G2476/G2475))</f>
        <v/>
      </c>
      <c r="I2476" s="32" t="n"/>
      <c r="J2476" s="32" t="n">
        <v>13.8</v>
      </c>
      <c r="K2476" s="32" t="n">
        <v>4.22</v>
      </c>
      <c r="L2476" s="32" t="n"/>
      <c r="M2476" s="32" t="n">
        <v>1110.9</v>
      </c>
      <c r="N2476" s="32" t="n">
        <v>3.54</v>
      </c>
      <c r="O2476" s="32" t="n"/>
    </row>
    <row r="2477">
      <c r="A2477" s="31" t="n">
        <v>38300</v>
      </c>
      <c r="B2477" s="32" t="n">
        <v>1102</v>
      </c>
      <c r="C2477" s="19">
        <f>IF(OR(B2477="",B2476=""),"",LN(B2477/B2476))</f>
        <v/>
      </c>
      <c r="D2477" s="16">
        <f>STDEV(C2458:C2477)*SQRT(252)</f>
        <v/>
      </c>
      <c r="E2477" s="32" t="n">
        <v>105.57</v>
      </c>
      <c r="F2477" s="19">
        <f>IF(OR(E2477="",E2476=""),"",LN(E2477/E2476))</f>
        <v/>
      </c>
      <c r="G2477" s="33" t="n">
        <v>8.276400000000001</v>
      </c>
      <c r="H2477" s="19">
        <f>IF(OR(G2477="",G2476=""),"",LN(G2477/G2476))</f>
        <v/>
      </c>
      <c r="I2477" s="32" t="n"/>
      <c r="J2477" s="32" t="n">
        <v>13.61</v>
      </c>
      <c r="K2477" s="32" t="n">
        <v>4.22</v>
      </c>
      <c r="L2477" s="32" t="n"/>
      <c r="M2477" s="32" t="n">
        <v>1105.9</v>
      </c>
      <c r="N2477" s="32" t="n">
        <v>3.54</v>
      </c>
      <c r="O2477" s="32" t="n"/>
    </row>
    <row r="2478">
      <c r="A2478" s="31" t="n">
        <v>38301</v>
      </c>
      <c r="B2478" s="32" t="n">
        <v>1111</v>
      </c>
      <c r="C2478" s="19">
        <f>IF(OR(B2478="",B2477=""),"",LN(B2478/B2477))</f>
        <v/>
      </c>
      <c r="D2478" s="16">
        <f>STDEV(C2459:C2478)*SQRT(252)</f>
        <v/>
      </c>
      <c r="E2478" s="32" t="n">
        <v>106.91</v>
      </c>
      <c r="F2478" s="19">
        <f>IF(OR(E2478="",E2477=""),"",LN(E2478/E2477))</f>
        <v/>
      </c>
      <c r="G2478" s="33" t="n">
        <v>8.2765</v>
      </c>
      <c r="H2478" s="19">
        <f>IF(OR(G2478="",G2477=""),"",LN(G2478/G2477))</f>
        <v/>
      </c>
      <c r="I2478" s="32" t="n"/>
      <c r="J2478" s="32" t="n">
        <v>13.08</v>
      </c>
      <c r="K2478" s="32" t="n">
        <v>4.25</v>
      </c>
      <c r="L2478" s="32" t="n"/>
      <c r="M2478" s="32" t="n">
        <v>1104.4</v>
      </c>
      <c r="N2478" s="32" t="n">
        <v>3.54</v>
      </c>
      <c r="O2478" s="32" t="n"/>
    </row>
    <row r="2479">
      <c r="A2479" s="31" t="n">
        <v>38303</v>
      </c>
      <c r="B2479" s="32" t="n">
        <v>1104</v>
      </c>
      <c r="C2479" s="19">
        <f>IF(OR(B2479="",B2478=""),"",LN(B2479/B2478))</f>
        <v/>
      </c>
      <c r="D2479" s="16">
        <f>STDEV(C2460:C2479)*SQRT(252)</f>
        <v/>
      </c>
      <c r="E2479" s="32" t="n">
        <v>105.53</v>
      </c>
      <c r="F2479" s="19">
        <f>IF(OR(E2479="",E2478=""),"",LN(E2479/E2478))</f>
        <v/>
      </c>
      <c r="G2479" s="33" t="n">
        <v>8.2765</v>
      </c>
      <c r="H2479" s="19">
        <f>IF(OR(G2479="",G2478=""),"",LN(G2479/G2478))</f>
        <v/>
      </c>
      <c r="I2479" s="32" t="n"/>
      <c r="J2479" s="32" t="n">
        <v>13.33</v>
      </c>
      <c r="K2479" s="32" t="n">
        <v>4.2</v>
      </c>
      <c r="L2479" s="32" t="n"/>
      <c r="M2479" s="32" t="n">
        <v>1112.4</v>
      </c>
      <c r="N2479" s="32" t="n">
        <v>3.36</v>
      </c>
      <c r="O2479" s="32" t="n"/>
    </row>
    <row r="2480">
      <c r="A2480" s="31" t="n">
        <v>38306</v>
      </c>
      <c r="B2480" s="32" t="n">
        <v>1092</v>
      </c>
      <c r="C2480" s="19">
        <f>IF(OR(B2480="",B2479=""),"",LN(B2480/B2479))</f>
        <v/>
      </c>
      <c r="D2480" s="16">
        <f>STDEV(C2461:C2480)*SQRT(252)</f>
        <v/>
      </c>
      <c r="E2480" s="32" t="n">
        <v>105.53</v>
      </c>
      <c r="F2480" s="19">
        <f>IF(OR(E2480="",E2479=""),"",LN(E2480/E2479))</f>
        <v/>
      </c>
      <c r="G2480" s="33" t="n">
        <v>8.2765</v>
      </c>
      <c r="H2480" s="19">
        <f>IF(OR(G2480="",G2479=""),"",LN(G2480/G2479))</f>
        <v/>
      </c>
      <c r="I2480" s="32" t="n"/>
      <c r="J2480" s="32" t="n">
        <v>13.38</v>
      </c>
      <c r="K2480" s="32" t="n">
        <v>4.2</v>
      </c>
      <c r="L2480" s="32" t="n"/>
      <c r="M2480" s="32" t="n">
        <v>1108</v>
      </c>
      <c r="N2480" s="32" t="n">
        <v>3.35</v>
      </c>
      <c r="O2480" s="32" t="n"/>
    </row>
    <row r="2481">
      <c r="A2481" s="31" t="n">
        <v>38307</v>
      </c>
      <c r="B2481" s="32" t="n">
        <v>1091</v>
      </c>
      <c r="C2481" s="19">
        <f>IF(OR(B2481="",B2480=""),"",LN(B2481/B2480))</f>
        <v/>
      </c>
      <c r="D2481" s="16">
        <f>STDEV(C2462:C2481)*SQRT(252)</f>
        <v/>
      </c>
      <c r="E2481" s="32" t="n">
        <v>105.35</v>
      </c>
      <c r="F2481" s="19">
        <f>IF(OR(E2481="",E2480=""),"",LN(E2481/E2480))</f>
        <v/>
      </c>
      <c r="G2481" s="33" t="n">
        <v>8.2765</v>
      </c>
      <c r="H2481" s="19">
        <f>IF(OR(G2481="",G2480=""),"",LN(G2481/G2480))</f>
        <v/>
      </c>
      <c r="I2481" s="32" t="n"/>
      <c r="J2481" s="32" t="n">
        <v>13.21</v>
      </c>
      <c r="K2481" s="32" t="n">
        <v>4.21</v>
      </c>
      <c r="L2481" s="32" t="n"/>
      <c r="M2481" s="32" t="n">
        <v>1096.9</v>
      </c>
      <c r="N2481" s="32" t="n">
        <v>3.35</v>
      </c>
      <c r="O2481" s="32" t="n"/>
    </row>
    <row r="2482">
      <c r="A2482" s="31" t="n">
        <v>38308</v>
      </c>
      <c r="B2482" s="32" t="n">
        <v>1078</v>
      </c>
      <c r="C2482" s="19">
        <f>IF(OR(B2482="",B2481=""),"",LN(B2482/B2481))</f>
        <v/>
      </c>
      <c r="D2482" s="16">
        <f>STDEV(C2463:C2482)*SQRT(252)</f>
        <v/>
      </c>
      <c r="E2482" s="32" t="n">
        <v>104.18</v>
      </c>
      <c r="F2482" s="19">
        <f>IF(OR(E2482="",E2481=""),"",LN(E2482/E2481))</f>
        <v/>
      </c>
      <c r="G2482" s="33" t="n">
        <v>8.2765</v>
      </c>
      <c r="H2482" s="19">
        <f>IF(OR(G2482="",G2481=""),"",LN(G2482/G2481))</f>
        <v/>
      </c>
      <c r="I2482" s="32" t="n"/>
      <c r="J2482" s="32" t="n">
        <v>13.21</v>
      </c>
      <c r="K2482" s="32" t="n">
        <v>4.14</v>
      </c>
      <c r="L2482" s="32" t="n"/>
      <c r="M2482" s="32" t="n">
        <v>1093.1</v>
      </c>
      <c r="N2482" s="32" t="n">
        <v>3.35</v>
      </c>
      <c r="O2482" s="32" t="n"/>
    </row>
    <row r="2483">
      <c r="A2483" s="31" t="n">
        <v>38309</v>
      </c>
      <c r="B2483" s="32" t="n">
        <v>1069</v>
      </c>
      <c r="C2483" s="19">
        <f>IF(OR(B2483="",B2482=""),"",LN(B2483/B2482))</f>
        <v/>
      </c>
      <c r="D2483" s="16">
        <f>STDEV(C2464:C2483)*SQRT(252)</f>
        <v/>
      </c>
      <c r="E2483" s="32" t="n">
        <v>104.23</v>
      </c>
      <c r="F2483" s="19">
        <f>IF(OR(E2483="",E2482=""),"",LN(E2483/E2482))</f>
        <v/>
      </c>
      <c r="G2483" s="33" t="n">
        <v>8.2765</v>
      </c>
      <c r="H2483" s="19">
        <f>IF(OR(G2483="",G2482=""),"",LN(G2483/G2482))</f>
        <v/>
      </c>
      <c r="I2483" s="32" t="n"/>
      <c r="J2483" s="32" t="n">
        <v>12.98</v>
      </c>
      <c r="K2483" s="32" t="n">
        <v>4.12</v>
      </c>
      <c r="L2483" s="32" t="n"/>
      <c r="M2483" s="32" t="n">
        <v>1088.2</v>
      </c>
      <c r="N2483" s="32" t="n">
        <v>3.36</v>
      </c>
      <c r="O2483" s="32" t="n"/>
    </row>
    <row r="2484">
      <c r="A2484" s="31" t="n">
        <v>38310</v>
      </c>
      <c r="B2484" s="32" t="n">
        <v>1068</v>
      </c>
      <c r="C2484" s="19">
        <f>IF(OR(B2484="",B2483=""),"",LN(B2484/B2483))</f>
        <v/>
      </c>
      <c r="D2484" s="16">
        <f>STDEV(C2465:C2484)*SQRT(252)</f>
        <v/>
      </c>
      <c r="E2484" s="32" t="n">
        <v>102.8</v>
      </c>
      <c r="F2484" s="19">
        <f>IF(OR(E2484="",E2483=""),"",LN(E2484/E2483))</f>
        <v/>
      </c>
      <c r="G2484" s="33" t="n">
        <v>8.2765</v>
      </c>
      <c r="H2484" s="19">
        <f>IF(OR(G2484="",G2483=""),"",LN(G2484/G2483))</f>
        <v/>
      </c>
      <c r="I2484" s="32" t="n"/>
      <c r="J2484" s="32" t="n">
        <v>13.5</v>
      </c>
      <c r="K2484" s="32" t="n">
        <v>4.2</v>
      </c>
      <c r="L2484" s="32" t="n"/>
      <c r="M2484" s="32" t="n">
        <v>1069.5</v>
      </c>
      <c r="N2484" s="32" t="n">
        <v>3.36</v>
      </c>
      <c r="O2484" s="32" t="n"/>
    </row>
    <row r="2485">
      <c r="A2485" s="31" t="n">
        <v>38313</v>
      </c>
      <c r="B2485" s="32" t="n">
        <v>1064</v>
      </c>
      <c r="C2485" s="19">
        <f>IF(OR(B2485="",B2484=""),"",LN(B2485/B2484))</f>
        <v/>
      </c>
      <c r="D2485" s="16">
        <f>STDEV(C2466:C2485)*SQRT(252)</f>
        <v/>
      </c>
      <c r="E2485" s="32" t="n">
        <v>103.2</v>
      </c>
      <c r="F2485" s="19">
        <f>IF(OR(E2485="",E2484=""),"",LN(E2485/E2484))</f>
        <v/>
      </c>
      <c r="G2485" s="33" t="n">
        <v>8.2765</v>
      </c>
      <c r="H2485" s="19">
        <f>IF(OR(G2485="",G2484=""),"",LN(G2485/G2484))</f>
        <v/>
      </c>
      <c r="I2485" s="32" t="n"/>
      <c r="J2485" s="32" t="n">
        <v>12.97</v>
      </c>
      <c r="K2485" s="32" t="n">
        <v>4.18</v>
      </c>
      <c r="L2485" s="32" t="n"/>
      <c r="M2485" s="32" t="n">
        <v>1068.6</v>
      </c>
      <c r="N2485" s="32" t="n">
        <v>3.36</v>
      </c>
      <c r="O2485" s="32" t="n"/>
    </row>
    <row r="2486">
      <c r="A2486" s="31" t="n">
        <v>38314</v>
      </c>
      <c r="B2486" s="32" t="n">
        <v>1065</v>
      </c>
      <c r="C2486" s="19">
        <f>IF(OR(B2486="",B2485=""),"",LN(B2486/B2485))</f>
        <v/>
      </c>
      <c r="D2486" s="16">
        <f>STDEV(C2467:C2486)*SQRT(252)</f>
        <v/>
      </c>
      <c r="E2486" s="32" t="n">
        <v>103.42</v>
      </c>
      <c r="F2486" s="19">
        <f>IF(OR(E2486="",E2485=""),"",LN(E2486/E2485))</f>
        <v/>
      </c>
      <c r="G2486" s="33" t="n">
        <v>8.2765</v>
      </c>
      <c r="H2486" s="19">
        <f>IF(OR(G2486="",G2485=""),"",LN(G2486/G2485))</f>
        <v/>
      </c>
      <c r="I2486" s="32" t="n"/>
      <c r="J2486" s="32" t="n">
        <v>12.67</v>
      </c>
      <c r="K2486" s="32" t="n">
        <v>4.19</v>
      </c>
      <c r="L2486" s="32" t="n"/>
      <c r="M2486" s="32" t="n">
        <v>1063.7</v>
      </c>
      <c r="N2486" s="32" t="n">
        <v>3.36</v>
      </c>
      <c r="O2486" s="32" t="n"/>
    </row>
    <row r="2487">
      <c r="A2487" s="31" t="n">
        <v>38315</v>
      </c>
      <c r="B2487" s="32" t="n">
        <v>1066</v>
      </c>
      <c r="C2487" s="19">
        <f>IF(OR(B2487="",B2486=""),"",LN(B2487/B2486))</f>
        <v/>
      </c>
      <c r="D2487" s="16">
        <f>STDEV(C2468:C2487)*SQRT(252)</f>
        <v/>
      </c>
      <c r="E2487" s="32" t="n">
        <v>102.94</v>
      </c>
      <c r="F2487" s="19">
        <f>IF(OR(E2487="",E2486=""),"",LN(E2487/E2486))</f>
        <v/>
      </c>
      <c r="G2487" s="33" t="n">
        <v>8.2765</v>
      </c>
      <c r="H2487" s="19">
        <f>IF(OR(G2487="",G2486=""),"",LN(G2487/G2486))</f>
        <v/>
      </c>
      <c r="I2487" s="32" t="n"/>
      <c r="J2487" s="32" t="n">
        <v>12.72</v>
      </c>
      <c r="K2487" s="32" t="n">
        <v>4.2</v>
      </c>
      <c r="L2487" s="32" t="n"/>
      <c r="M2487" s="32" t="n">
        <v>1064.5</v>
      </c>
      <c r="N2487" s="32" t="n">
        <v>3.36</v>
      </c>
      <c r="O2487" s="32" t="n"/>
    </row>
    <row r="2488">
      <c r="A2488" s="31" t="n">
        <v>38317</v>
      </c>
      <c r="B2488" s="32" t="n">
        <v>1046</v>
      </c>
      <c r="C2488" s="19">
        <f>IF(OR(B2488="",B2487=""),"",LN(B2488/B2487))</f>
        <v/>
      </c>
      <c r="D2488" s="16">
        <f>STDEV(C2469:C2488)*SQRT(252)</f>
        <v/>
      </c>
      <c r="E2488" s="32" t="n">
        <v>102.58</v>
      </c>
      <c r="F2488" s="19">
        <f>IF(OR(E2488="",E2487=""),"",LN(E2488/E2487))</f>
        <v/>
      </c>
      <c r="G2488" s="33" t="n">
        <v>8.2765</v>
      </c>
      <c r="H2488" s="19">
        <f>IF(OR(G2488="",G2487=""),"",LN(G2488/G2487))</f>
        <v/>
      </c>
      <c r="I2488" s="32" t="n"/>
      <c r="J2488" s="32" t="n">
        <v>12.79</v>
      </c>
      <c r="K2488" s="32" t="n">
        <v>4.24</v>
      </c>
      <c r="L2488" s="32" t="n"/>
      <c r="M2488" s="32" t="n">
        <v>1060.3</v>
      </c>
      <c r="N2488" s="32" t="n">
        <v>3.36</v>
      </c>
      <c r="O2488" s="32" t="n"/>
    </row>
    <row r="2489">
      <c r="A2489" s="31" t="n">
        <v>38320</v>
      </c>
      <c r="B2489" s="32" t="n">
        <v>1047.7</v>
      </c>
      <c r="C2489" s="19">
        <f>IF(OR(B2489="",B2488=""),"",LN(B2489/B2488))</f>
        <v/>
      </c>
      <c r="D2489" s="16">
        <f>STDEV(C2470:C2489)*SQRT(252)</f>
        <v/>
      </c>
      <c r="E2489" s="32" t="n">
        <v>102.61</v>
      </c>
      <c r="F2489" s="19">
        <f>IF(OR(E2489="",E2488=""),"",LN(E2489/E2488))</f>
        <v/>
      </c>
      <c r="G2489" s="33" t="n">
        <v>8.2765</v>
      </c>
      <c r="H2489" s="19">
        <f>IF(OR(G2489="",G2488=""),"",LN(G2489/G2488))</f>
        <v/>
      </c>
      <c r="I2489" s="32" t="n"/>
      <c r="J2489" s="32" t="n">
        <v>13.3</v>
      </c>
      <c r="K2489" s="32" t="n">
        <v>4.34</v>
      </c>
      <c r="L2489" s="32" t="n"/>
      <c r="M2489" s="32" t="n">
        <v>1048.9</v>
      </c>
      <c r="N2489" s="32" t="n">
        <v>3.36</v>
      </c>
      <c r="O2489" s="32" t="n"/>
    </row>
    <row r="2490">
      <c r="A2490" s="31" t="n">
        <v>38321</v>
      </c>
      <c r="B2490" s="32" t="n">
        <v>1048</v>
      </c>
      <c r="C2490" s="19">
        <f>IF(OR(B2490="",B2489=""),"",LN(B2490/B2489))</f>
        <v/>
      </c>
      <c r="D2490" s="16">
        <f>STDEV(C2471:C2490)*SQRT(252)</f>
        <v/>
      </c>
      <c r="E2490" s="32" t="n">
        <v>103.04</v>
      </c>
      <c r="F2490" s="19">
        <f>IF(OR(E2490="",E2489=""),"",LN(E2490/E2489))</f>
        <v/>
      </c>
      <c r="G2490" s="33" t="n">
        <v>8.2765</v>
      </c>
      <c r="H2490" s="19">
        <f>IF(OR(G2490="",G2489=""),"",LN(G2490/G2489))</f>
        <v/>
      </c>
      <c r="I2490" s="32" t="n"/>
      <c r="J2490" s="32" t="n">
        <v>13.24</v>
      </c>
      <c r="K2490" s="32" t="n">
        <v>4.36</v>
      </c>
      <c r="L2490" s="32" t="n"/>
      <c r="M2490" s="32" t="n">
        <v>1047.9</v>
      </c>
      <c r="N2490" s="32" t="n">
        <v>3.36</v>
      </c>
      <c r="O2490" s="32" t="n"/>
    </row>
    <row r="2491">
      <c r="A2491" s="31" t="n">
        <v>38322</v>
      </c>
      <c r="B2491" s="32" t="n">
        <v>1045</v>
      </c>
      <c r="C2491" s="19">
        <f>IF(OR(B2491="",B2490=""),"",LN(B2491/B2490))</f>
        <v/>
      </c>
      <c r="D2491" s="16">
        <f>STDEV(C2472:C2491)*SQRT(252)</f>
        <v/>
      </c>
      <c r="E2491" s="32" t="n">
        <v>102.78</v>
      </c>
      <c r="F2491" s="19">
        <f>IF(OR(E2491="",E2490=""),"",LN(E2491/E2490))</f>
        <v/>
      </c>
      <c r="G2491" s="33" t="n">
        <v>8.2765</v>
      </c>
      <c r="H2491" s="19">
        <f>IF(OR(G2491="",G2490=""),"",LN(G2491/G2490))</f>
        <v/>
      </c>
      <c r="I2491" s="32" t="n"/>
      <c r="J2491" s="32" t="n">
        <v>12.97</v>
      </c>
      <c r="K2491" s="32" t="n">
        <v>4.38</v>
      </c>
      <c r="L2491" s="32" t="n"/>
      <c r="M2491" s="32" t="n">
        <v>1048.1</v>
      </c>
      <c r="N2491" s="32" t="n">
        <v>3.36</v>
      </c>
      <c r="O2491" s="32" t="n"/>
    </row>
    <row r="2492">
      <c r="A2492" s="31" t="n">
        <v>38323</v>
      </c>
      <c r="B2492" s="32" t="n">
        <v>1041</v>
      </c>
      <c r="C2492" s="19">
        <f>IF(OR(B2492="",B2491=""),"",LN(B2492/B2491))</f>
        <v/>
      </c>
      <c r="D2492" s="16">
        <f>STDEV(C2473:C2492)*SQRT(252)</f>
        <v/>
      </c>
      <c r="E2492" s="32" t="n">
        <v>103.11</v>
      </c>
      <c r="F2492" s="19">
        <f>IF(OR(E2492="",E2491=""),"",LN(E2492/E2491))</f>
        <v/>
      </c>
      <c r="G2492" s="33" t="n">
        <v>8.2765</v>
      </c>
      <c r="H2492" s="19">
        <f>IF(OR(G2492="",G2491=""),"",LN(G2492/G2491))</f>
        <v/>
      </c>
      <c r="I2492" s="32" t="n"/>
      <c r="J2492" s="32" t="n">
        <v>12.98</v>
      </c>
      <c r="K2492" s="32" t="n">
        <v>4.4</v>
      </c>
      <c r="L2492" s="32" t="n"/>
      <c r="M2492" s="32" t="n">
        <v>1047.1</v>
      </c>
      <c r="N2492" s="32" t="n">
        <v>3.36</v>
      </c>
      <c r="O2492" s="32" t="n"/>
    </row>
    <row r="2493">
      <c r="A2493" s="31" t="n">
        <v>38324</v>
      </c>
      <c r="B2493" s="32" t="n">
        <v>1046.5</v>
      </c>
      <c r="C2493" s="19">
        <f>IF(OR(B2493="",B2492=""),"",LN(B2493/B2492))</f>
        <v/>
      </c>
      <c r="D2493" s="16">
        <f>STDEV(C2474:C2493)*SQRT(252)</f>
        <v/>
      </c>
      <c r="E2493" s="32" t="n">
        <v>102.56</v>
      </c>
      <c r="F2493" s="19">
        <f>IF(OR(E2493="",E2492=""),"",LN(E2493/E2492))</f>
        <v/>
      </c>
      <c r="G2493" s="33" t="n">
        <v>8.2765</v>
      </c>
      <c r="H2493" s="19">
        <f>IF(OR(G2493="",G2492=""),"",LN(G2493/G2492))</f>
        <v/>
      </c>
      <c r="I2493" s="32" t="n"/>
      <c r="J2493" s="32" t="n">
        <v>12.96</v>
      </c>
      <c r="K2493" s="32" t="n">
        <v>4.27</v>
      </c>
      <c r="L2493" s="32" t="n"/>
      <c r="M2493" s="32" t="n">
        <v>1042.1</v>
      </c>
      <c r="N2493" s="32" t="n">
        <v>3.36</v>
      </c>
      <c r="O2493" s="32" t="n"/>
    </row>
    <row r="2494">
      <c r="A2494" s="31" t="n">
        <v>38327</v>
      </c>
      <c r="B2494" s="32" t="n">
        <v>1040</v>
      </c>
      <c r="C2494" s="19">
        <f>IF(OR(B2494="",B2493=""),"",LN(B2494/B2493))</f>
        <v/>
      </c>
      <c r="D2494" s="16">
        <f>STDEV(C2475:C2494)*SQRT(252)</f>
        <v/>
      </c>
      <c r="E2494" s="32" t="n">
        <v>102.68</v>
      </c>
      <c r="F2494" s="19">
        <f>IF(OR(E2494="",E2493=""),"",LN(E2494/E2493))</f>
        <v/>
      </c>
      <c r="G2494" s="33" t="n">
        <v>8.2765</v>
      </c>
      <c r="H2494" s="19">
        <f>IF(OR(G2494="",G2493=""),"",LN(G2494/G2493))</f>
        <v/>
      </c>
      <c r="I2494" s="32" t="n"/>
      <c r="J2494" s="32" t="n">
        <v>13.19</v>
      </c>
      <c r="K2494" s="32" t="n">
        <v>4.24</v>
      </c>
      <c r="L2494" s="32" t="n"/>
      <c r="M2494" s="32" t="n">
        <v>1044.9</v>
      </c>
      <c r="N2494" s="32" t="n">
        <v>3.36</v>
      </c>
      <c r="O2494" s="32" t="n"/>
    </row>
    <row r="2495">
      <c r="A2495" s="31" t="n">
        <v>38328</v>
      </c>
      <c r="B2495" s="32" t="n">
        <v>1041</v>
      </c>
      <c r="C2495" s="19">
        <f>IF(OR(B2495="",B2494=""),"",LN(B2495/B2494))</f>
        <v/>
      </c>
      <c r="D2495" s="16">
        <f>STDEV(C2476:C2495)*SQRT(252)</f>
        <v/>
      </c>
      <c r="E2495" s="32" t="n">
        <v>102.74</v>
      </c>
      <c r="F2495" s="19">
        <f>IF(OR(E2495="",E2494=""),"",LN(E2495/E2494))</f>
        <v/>
      </c>
      <c r="G2495" s="33" t="n">
        <v>8.2765</v>
      </c>
      <c r="H2495" s="19">
        <f>IF(OR(G2495="",G2494=""),"",LN(G2495/G2494))</f>
        <v/>
      </c>
      <c r="I2495" s="32" t="n"/>
      <c r="J2495" s="32" t="n">
        <v>13.67</v>
      </c>
      <c r="K2495" s="32" t="n">
        <v>4.23</v>
      </c>
      <c r="L2495" s="32" t="n"/>
      <c r="M2495" s="32" t="n">
        <v>1038.3</v>
      </c>
      <c r="N2495" s="32" t="n">
        <v>3.36</v>
      </c>
      <c r="O2495" s="32" t="n"/>
    </row>
    <row r="2496">
      <c r="A2496" s="31" t="n">
        <v>38329</v>
      </c>
      <c r="B2496" s="32" t="n">
        <v>1058</v>
      </c>
      <c r="C2496" s="19">
        <f>IF(OR(B2496="",B2495=""),"",LN(B2496/B2495))</f>
        <v/>
      </c>
      <c r="D2496" s="16">
        <f>STDEV(C2477:C2496)*SQRT(252)</f>
        <v/>
      </c>
      <c r="E2496" s="32" t="n">
        <v>104.74</v>
      </c>
      <c r="F2496" s="19">
        <f>IF(OR(E2496="",E2495=""),"",LN(E2496/E2495))</f>
        <v/>
      </c>
      <c r="G2496" s="33" t="n">
        <v>8.2765</v>
      </c>
      <c r="H2496" s="19">
        <f>IF(OR(G2496="",G2495=""),"",LN(G2496/G2495))</f>
        <v/>
      </c>
      <c r="I2496" s="32" t="n"/>
      <c r="J2496" s="32" t="n">
        <v>13.19</v>
      </c>
      <c r="K2496" s="32" t="n">
        <v>4.14</v>
      </c>
      <c r="L2496" s="32" t="n"/>
      <c r="M2496" s="32" t="n">
        <v>1042.1</v>
      </c>
      <c r="N2496" s="32" t="n">
        <v>3.37</v>
      </c>
      <c r="O2496" s="32" t="n"/>
    </row>
    <row r="2497">
      <c r="A2497" s="31" t="n">
        <v>38330</v>
      </c>
      <c r="B2497" s="32" t="n">
        <v>1055</v>
      </c>
      <c r="C2497" s="19">
        <f>IF(OR(B2497="",B2496=""),"",LN(B2497/B2496))</f>
        <v/>
      </c>
      <c r="D2497" s="16">
        <f>STDEV(C2478:C2497)*SQRT(252)</f>
        <v/>
      </c>
      <c r="E2497" s="32" t="n">
        <v>104.93</v>
      </c>
      <c r="F2497" s="19">
        <f>IF(OR(E2497="",E2496=""),"",LN(E2497/E2496))</f>
        <v/>
      </c>
      <c r="G2497" s="33" t="n">
        <v>8.2765</v>
      </c>
      <c r="H2497" s="19">
        <f>IF(OR(G2497="",G2496=""),"",LN(G2497/G2496))</f>
        <v/>
      </c>
      <c r="I2497" s="32" t="n"/>
      <c r="J2497" s="32" t="n">
        <v>12.88</v>
      </c>
      <c r="K2497" s="32" t="n">
        <v>4.19</v>
      </c>
      <c r="L2497" s="32" t="n"/>
      <c r="M2497" s="32" t="n">
        <v>1052.2</v>
      </c>
      <c r="N2497" s="32" t="n">
        <v>3.38</v>
      </c>
      <c r="O2497" s="32" t="n"/>
    </row>
    <row r="2498">
      <c r="A2498" s="31" t="n">
        <v>38331</v>
      </c>
      <c r="B2498" s="32" t="n">
        <v>1067</v>
      </c>
      <c r="C2498" s="19">
        <f>IF(OR(B2498="",B2497=""),"",LN(B2498/B2497))</f>
        <v/>
      </c>
      <c r="D2498" s="16">
        <f>STDEV(C2479:C2498)*SQRT(252)</f>
        <v/>
      </c>
      <c r="E2498" s="32" t="n">
        <v>105.45</v>
      </c>
      <c r="F2498" s="19">
        <f>IF(OR(E2498="",E2497=""),"",LN(E2498/E2497))</f>
        <v/>
      </c>
      <c r="G2498" s="33" t="n">
        <v>8.2765</v>
      </c>
      <c r="H2498" s="19">
        <f>IF(OR(G2498="",G2497=""),"",LN(G2498/G2497))</f>
        <v/>
      </c>
      <c r="I2498" s="32" t="n"/>
      <c r="J2498" s="32" t="n">
        <v>12.76</v>
      </c>
      <c r="K2498" s="32" t="n">
        <v>4.16</v>
      </c>
      <c r="L2498" s="32" t="n"/>
      <c r="M2498" s="32" t="n">
        <v>1056.8</v>
      </c>
      <c r="N2498" s="32" t="n">
        <v>3.38</v>
      </c>
      <c r="O2498" s="32" t="n"/>
    </row>
    <row r="2499">
      <c r="A2499" s="31" t="n">
        <v>38334</v>
      </c>
      <c r="B2499" s="32" t="n">
        <v>1061.3</v>
      </c>
      <c r="C2499" s="19">
        <f>IF(OR(B2499="",B2498=""),"",LN(B2499/B2498))</f>
        <v/>
      </c>
      <c r="D2499" s="16">
        <f>STDEV(C2480:C2499)*SQRT(252)</f>
        <v/>
      </c>
      <c r="E2499" s="32" t="n">
        <v>104.67</v>
      </c>
      <c r="F2499" s="19">
        <f>IF(OR(E2499="",E2498=""),"",LN(E2499/E2498))</f>
        <v/>
      </c>
      <c r="G2499" s="33" t="n">
        <v>8.2767</v>
      </c>
      <c r="H2499" s="19">
        <f>IF(OR(G2499="",G2498=""),"",LN(G2499/G2498))</f>
        <v/>
      </c>
      <c r="I2499" s="32" t="n"/>
      <c r="J2499" s="32" t="n">
        <v>12.54</v>
      </c>
      <c r="K2499" s="32" t="n">
        <v>4.16</v>
      </c>
      <c r="L2499" s="32" t="n"/>
      <c r="M2499" s="32" t="n">
        <v>1062.8</v>
      </c>
      <c r="N2499" s="32" t="n">
        <v>3.38</v>
      </c>
      <c r="O2499" s="32" t="n"/>
    </row>
    <row r="2500">
      <c r="A2500" s="31" t="n">
        <v>38335</v>
      </c>
      <c r="B2500" s="32" t="n">
        <v>1058</v>
      </c>
      <c r="C2500" s="19">
        <f>IF(OR(B2500="",B2499=""),"",LN(B2500/B2499))</f>
        <v/>
      </c>
      <c r="D2500" s="16">
        <f>STDEV(C2481:C2500)*SQRT(252)</f>
        <v/>
      </c>
      <c r="E2500" s="32" t="n">
        <v>105.59</v>
      </c>
      <c r="F2500" s="19">
        <f>IF(OR(E2500="",E2499=""),"",LN(E2500/E2499))</f>
        <v/>
      </c>
      <c r="G2500" s="33" t="n">
        <v>8.2765</v>
      </c>
      <c r="H2500" s="19">
        <f>IF(OR(G2500="",G2499=""),"",LN(G2500/G2499))</f>
        <v/>
      </c>
      <c r="I2500" s="32" t="n"/>
      <c r="J2500" s="32" t="n">
        <v>12.73</v>
      </c>
      <c r="K2500" s="32" t="n">
        <v>4.14</v>
      </c>
      <c r="L2500" s="32" t="n"/>
      <c r="M2500" s="32" t="n">
        <v>1061.1</v>
      </c>
      <c r="N2500" s="32" t="n">
        <v>3.38</v>
      </c>
      <c r="O2500" s="32" t="n"/>
    </row>
    <row r="2501">
      <c r="A2501" s="31" t="n">
        <v>38336</v>
      </c>
      <c r="B2501" s="32" t="n">
        <v>1061</v>
      </c>
      <c r="C2501" s="19">
        <f>IF(OR(B2501="",B2500=""),"",LN(B2501/B2500))</f>
        <v/>
      </c>
      <c r="D2501" s="16">
        <f>STDEV(C2482:C2501)*SQRT(252)</f>
        <v/>
      </c>
      <c r="E2501" s="32" t="n">
        <v>104.02</v>
      </c>
      <c r="F2501" s="19">
        <f>IF(OR(E2501="",E2500=""),"",LN(E2501/E2500))</f>
        <v/>
      </c>
      <c r="G2501" s="33" t="n">
        <v>8.2765</v>
      </c>
      <c r="H2501" s="19">
        <f>IF(OR(G2501="",G2500=""),"",LN(G2501/G2500))</f>
        <v/>
      </c>
      <c r="I2501" s="32" t="n"/>
      <c r="J2501" s="32" t="n">
        <v>12.35</v>
      </c>
      <c r="K2501" s="32" t="n">
        <v>4.09</v>
      </c>
      <c r="L2501" s="32" t="n"/>
      <c r="M2501" s="32" t="n">
        <v>1056.1</v>
      </c>
      <c r="N2501" s="32" t="n">
        <v>3.4</v>
      </c>
      <c r="O2501" s="32" t="n"/>
    </row>
    <row r="2502">
      <c r="A2502" s="31" t="n">
        <v>38337</v>
      </c>
      <c r="B2502" s="32" t="n">
        <v>1055</v>
      </c>
      <c r="C2502" s="19">
        <f>IF(OR(B2502="",B2501=""),"",LN(B2502/B2501))</f>
        <v/>
      </c>
      <c r="D2502" s="16">
        <f>STDEV(C2483:C2502)*SQRT(252)</f>
        <v/>
      </c>
      <c r="E2502" s="32" t="n">
        <v>104.36</v>
      </c>
      <c r="F2502" s="19">
        <f>IF(OR(E2502="",E2501=""),"",LN(E2502/E2501))</f>
        <v/>
      </c>
      <c r="G2502" s="33" t="n">
        <v>8.2765</v>
      </c>
      <c r="H2502" s="19">
        <f>IF(OR(G2502="",G2501=""),"",LN(G2502/G2501))</f>
        <v/>
      </c>
      <c r="I2502" s="32" t="n"/>
      <c r="J2502" s="32" t="n">
        <v>12.27</v>
      </c>
      <c r="K2502" s="32" t="n">
        <v>4.19</v>
      </c>
      <c r="L2502" s="32" t="n"/>
      <c r="M2502" s="32" t="n">
        <v>1060.7</v>
      </c>
      <c r="N2502" s="32" t="n">
        <v>3.4</v>
      </c>
      <c r="O2502" s="32" t="n"/>
    </row>
    <row r="2503">
      <c r="A2503" s="31" t="n">
        <v>38338</v>
      </c>
      <c r="B2503" s="32" t="n">
        <v>1060</v>
      </c>
      <c r="C2503" s="19">
        <f>IF(OR(B2503="",B2502=""),"",LN(B2503/B2502))</f>
        <v/>
      </c>
      <c r="D2503" s="16">
        <f>STDEV(C2484:C2503)*SQRT(252)</f>
        <v/>
      </c>
      <c r="E2503" s="32" t="n">
        <v>104.28</v>
      </c>
      <c r="F2503" s="19">
        <f>IF(OR(E2503="",E2502=""),"",LN(E2503/E2502))</f>
        <v/>
      </c>
      <c r="G2503" s="33" t="n">
        <v>8.2765</v>
      </c>
      <c r="H2503" s="19">
        <f>IF(OR(G2503="",G2502=""),"",LN(G2503/G2502))</f>
        <v/>
      </c>
      <c r="I2503" s="32" t="n"/>
      <c r="J2503" s="32" t="n">
        <v>11.95</v>
      </c>
      <c r="K2503" s="32" t="n">
        <v>4.21</v>
      </c>
      <c r="L2503" s="32" t="n"/>
      <c r="M2503" s="32" t="n">
        <v>1055.6</v>
      </c>
      <c r="N2503" s="32" t="n">
        <v>3.4</v>
      </c>
      <c r="O2503" s="32" t="n"/>
    </row>
    <row r="2504">
      <c r="A2504" s="31" t="n">
        <v>38341</v>
      </c>
      <c r="B2504" s="32" t="n">
        <v>1058</v>
      </c>
      <c r="C2504" s="19">
        <f>IF(OR(B2504="",B2503=""),"",LN(B2504/B2503))</f>
        <v/>
      </c>
      <c r="D2504" s="16">
        <f>STDEV(C2485:C2504)*SQRT(252)</f>
        <v/>
      </c>
      <c r="E2504" s="32" t="n">
        <v>104.01</v>
      </c>
      <c r="F2504" s="19">
        <f>IF(OR(E2504="",E2503=""),"",LN(E2504/E2503))</f>
        <v/>
      </c>
      <c r="G2504" s="33" t="n">
        <v>8.2765</v>
      </c>
      <c r="H2504" s="19">
        <f>IF(OR(G2504="",G2503=""),"",LN(G2504/G2503))</f>
        <v/>
      </c>
      <c r="I2504" s="32" t="n"/>
      <c r="J2504" s="32" t="n">
        <v>11.83</v>
      </c>
      <c r="K2504" s="32" t="n">
        <v>4.21</v>
      </c>
      <c r="L2504" s="32" t="n"/>
      <c r="M2504" s="32" t="n">
        <v>1058.8</v>
      </c>
      <c r="N2504" s="32" t="n">
        <v>3.4</v>
      </c>
      <c r="O2504" s="32" t="n"/>
    </row>
    <row r="2505">
      <c r="A2505" s="31" t="n">
        <v>38342</v>
      </c>
      <c r="B2505" s="32" t="n">
        <v>1055</v>
      </c>
      <c r="C2505" s="19">
        <f>IF(OR(B2505="",B2504=""),"",LN(B2505/B2504))</f>
        <v/>
      </c>
      <c r="D2505" s="16">
        <f>STDEV(C2486:C2505)*SQRT(252)</f>
        <v/>
      </c>
      <c r="E2505" s="32" t="n">
        <v>104.33</v>
      </c>
      <c r="F2505" s="19">
        <f>IF(OR(E2505="",E2504=""),"",LN(E2505/E2504))</f>
        <v/>
      </c>
      <c r="G2505" s="33" t="n">
        <v>8.2765</v>
      </c>
      <c r="H2505" s="19">
        <f>IF(OR(G2505="",G2504=""),"",LN(G2505/G2504))</f>
        <v/>
      </c>
      <c r="I2505" s="32" t="n"/>
      <c r="J2505" s="32" t="n">
        <v>11.55</v>
      </c>
      <c r="K2505" s="32" t="n">
        <v>4.18</v>
      </c>
      <c r="L2505" s="32" t="n"/>
      <c r="M2505" s="32" t="n">
        <v>1058.1</v>
      </c>
      <c r="N2505" s="32" t="n">
        <v>3.41</v>
      </c>
      <c r="O2505" s="32" t="n"/>
    </row>
    <row r="2506">
      <c r="A2506" s="31" t="n">
        <v>38343</v>
      </c>
      <c r="B2506" s="32" t="n">
        <v>1053</v>
      </c>
      <c r="C2506" s="19">
        <f>IF(OR(B2506="",B2505=""),"",LN(B2506/B2505))</f>
        <v/>
      </c>
      <c r="D2506" s="16">
        <f>STDEV(C2487:C2506)*SQRT(252)</f>
        <v/>
      </c>
      <c r="E2506" s="32" t="n">
        <v>103.95</v>
      </c>
      <c r="F2506" s="19">
        <f>IF(OR(E2506="",E2505=""),"",LN(E2506/E2505))</f>
        <v/>
      </c>
      <c r="G2506" s="33" t="n">
        <v>8.2765</v>
      </c>
      <c r="H2506" s="19">
        <f>IF(OR(G2506="",G2505=""),"",LN(G2506/G2505))</f>
        <v/>
      </c>
      <c r="I2506" s="32" t="n"/>
      <c r="J2506" s="32" t="n">
        <v>11.45</v>
      </c>
      <c r="K2506" s="32" t="n">
        <v>4.21</v>
      </c>
      <c r="L2506" s="32" t="n"/>
      <c r="M2506" s="32" t="n">
        <v>1055.4</v>
      </c>
      <c r="N2506" s="32" t="n">
        <v>3.41</v>
      </c>
      <c r="O2506" s="32" t="n"/>
    </row>
    <row r="2507">
      <c r="A2507" s="31" t="n">
        <v>38344</v>
      </c>
      <c r="B2507" s="32" t="n">
        <v>1050</v>
      </c>
      <c r="C2507" s="19">
        <f>IF(OR(B2507="",B2506=""),"",LN(B2507/B2506))</f>
        <v/>
      </c>
      <c r="D2507" s="16">
        <f>STDEV(C2488:C2507)*SQRT(252)</f>
        <v/>
      </c>
      <c r="E2507" s="32" t="n">
        <v>103.71</v>
      </c>
      <c r="F2507" s="19">
        <f>IF(OR(E2507="",E2506=""),"",LN(E2507/E2506))</f>
        <v/>
      </c>
      <c r="G2507" s="33" t="n">
        <v>8.2765</v>
      </c>
      <c r="H2507" s="19">
        <f>IF(OR(G2507="",G2506=""),"",LN(G2507/G2506))</f>
        <v/>
      </c>
      <c r="I2507" s="32" t="n"/>
      <c r="J2507" s="32" t="n">
        <v>11.23</v>
      </c>
      <c r="K2507" s="32" t="n">
        <v>4.23</v>
      </c>
      <c r="L2507" s="32" t="n"/>
      <c r="M2507" s="32" t="n">
        <v>1056.5</v>
      </c>
      <c r="N2507" s="32" t="n">
        <v>3.41</v>
      </c>
      <c r="O2507" s="32" t="n"/>
    </row>
    <row r="2508">
      <c r="A2508" s="31" t="n">
        <v>38345</v>
      </c>
      <c r="B2508" s="32" t="n">
        <v>1047.8</v>
      </c>
      <c r="C2508" s="19">
        <f>IF(OR(B2508="",B2507=""),"",LN(B2508/B2507))</f>
        <v/>
      </c>
      <c r="D2508" s="16">
        <f>STDEV(C2489:C2508)*SQRT(252)</f>
        <v/>
      </c>
      <c r="E2508" s="32" t="n">
        <v>103.65</v>
      </c>
      <c r="F2508" s="19">
        <f>IF(OR(E2508="",E2507=""),"",LN(E2508/E2507))</f>
        <v/>
      </c>
      <c r="G2508" s="33" t="n">
        <v>8.2765</v>
      </c>
      <c r="H2508" s="19">
        <f>IF(OR(G2508="",G2507=""),"",LN(G2508/G2507))</f>
        <v/>
      </c>
      <c r="I2508" s="32" t="n"/>
      <c r="J2508" s="32" t="n"/>
      <c r="K2508" s="32" t="n"/>
      <c r="L2508" s="32" t="n"/>
      <c r="M2508" s="32" t="n">
        <v>1051</v>
      </c>
      <c r="N2508" s="32" t="n">
        <v>3.42</v>
      </c>
      <c r="O2508" s="32" t="n"/>
    </row>
    <row r="2509">
      <c r="A2509" s="31" t="n">
        <v>38348</v>
      </c>
      <c r="B2509" s="32" t="n">
        <v>1046.5</v>
      </c>
      <c r="C2509" s="19">
        <f>IF(OR(B2509="",B2508=""),"",LN(B2509/B2508))</f>
        <v/>
      </c>
      <c r="D2509" s="16">
        <f>STDEV(C2490:C2509)*SQRT(252)</f>
        <v/>
      </c>
      <c r="E2509" s="32" t="n">
        <v>102.97</v>
      </c>
      <c r="F2509" s="19">
        <f>IF(OR(E2509="",E2508=""),"",LN(E2509/E2508))</f>
        <v/>
      </c>
      <c r="G2509" s="33" t="n">
        <v>8.2765</v>
      </c>
      <c r="H2509" s="19">
        <f>IF(OR(G2509="",G2508=""),"",LN(G2509/G2508))</f>
        <v/>
      </c>
      <c r="I2509" s="32" t="n"/>
      <c r="J2509" s="32" t="n">
        <v>12.14</v>
      </c>
      <c r="K2509" s="32" t="n">
        <v>4.3</v>
      </c>
      <c r="L2509" s="32" t="n"/>
      <c r="M2509" s="32" t="n">
        <v>1046.2</v>
      </c>
      <c r="N2509" s="32" t="n">
        <v>3.42</v>
      </c>
      <c r="O2509" s="32" t="n"/>
    </row>
    <row r="2510">
      <c r="A2510" s="31" t="n">
        <v>38349</v>
      </c>
      <c r="B2510" s="32" t="n">
        <v>1042.4</v>
      </c>
      <c r="C2510" s="19">
        <f>IF(OR(B2510="",B2509=""),"",LN(B2510/B2509))</f>
        <v/>
      </c>
      <c r="D2510" s="16">
        <f>STDEV(C2491:C2510)*SQRT(252)</f>
        <v/>
      </c>
      <c r="E2510" s="32" t="n">
        <v>103.13</v>
      </c>
      <c r="F2510" s="19">
        <f>IF(OR(E2510="",E2509=""),"",LN(E2510/E2509))</f>
        <v/>
      </c>
      <c r="G2510" s="33" t="n">
        <v>8.2765</v>
      </c>
      <c r="H2510" s="19">
        <f>IF(OR(G2510="",G2509=""),"",LN(G2510/G2509))</f>
        <v/>
      </c>
      <c r="I2510" s="32" t="n"/>
      <c r="J2510" s="32" t="n">
        <v>12</v>
      </c>
      <c r="K2510" s="32" t="n">
        <v>4.31</v>
      </c>
      <c r="L2510" s="32" t="n"/>
      <c r="M2510" s="32" t="n">
        <v>1047.7</v>
      </c>
      <c r="N2510" s="32" t="n">
        <v>3.42</v>
      </c>
      <c r="O2510" s="32" t="n"/>
    </row>
    <row r="2511">
      <c r="A2511" s="31" t="n">
        <v>38350</v>
      </c>
      <c r="B2511" s="32" t="n">
        <v>1041</v>
      </c>
      <c r="C2511" s="19">
        <f>IF(OR(B2511="",B2510=""),"",LN(B2511/B2510))</f>
        <v/>
      </c>
      <c r="D2511" s="16">
        <f>STDEV(C2492:C2511)*SQRT(252)</f>
        <v/>
      </c>
      <c r="E2511" s="32" t="n">
        <v>104.19</v>
      </c>
      <c r="F2511" s="19">
        <f>IF(OR(E2511="",E2510=""),"",LN(E2511/E2510))</f>
        <v/>
      </c>
      <c r="G2511" s="33" t="n">
        <v>8.2765</v>
      </c>
      <c r="H2511" s="19">
        <f>IF(OR(G2511="",G2510=""),"",LN(G2511/G2510))</f>
        <v/>
      </c>
      <c r="I2511" s="32" t="n"/>
      <c r="J2511" s="32" t="n">
        <v>11.62</v>
      </c>
      <c r="K2511" s="32" t="n">
        <v>4.33</v>
      </c>
      <c r="L2511" s="32" t="n"/>
      <c r="M2511" s="32" t="n">
        <v>1042.4</v>
      </c>
      <c r="N2511" s="32" t="n">
        <v>3.42</v>
      </c>
      <c r="O2511" s="32" t="n"/>
    </row>
    <row r="2512">
      <c r="A2512" s="31" t="n">
        <v>38351</v>
      </c>
      <c r="B2512" s="32" t="n">
        <v>1041</v>
      </c>
      <c r="C2512" s="19">
        <f>IF(OR(B2512="",B2511=""),"",LN(B2512/B2511))</f>
        <v/>
      </c>
      <c r="D2512" s="16">
        <f>STDEV(C2493:C2512)*SQRT(252)</f>
        <v/>
      </c>
      <c r="E2512" s="32" t="n">
        <v>103.11</v>
      </c>
      <c r="F2512" s="19">
        <f>IF(OR(E2512="",E2511=""),"",LN(E2512/E2511))</f>
        <v/>
      </c>
      <c r="G2512" s="33" t="n">
        <v>8.2765</v>
      </c>
      <c r="H2512" s="19">
        <f>IF(OR(G2512="",G2511=""),"",LN(G2512/G2511))</f>
        <v/>
      </c>
      <c r="I2512" s="32" t="n"/>
      <c r="J2512" s="32" t="n">
        <v>12.56</v>
      </c>
      <c r="K2512" s="32" t="n">
        <v>4.27</v>
      </c>
      <c r="L2512" s="32" t="n"/>
      <c r="M2512" s="32" t="n">
        <v>1043.2</v>
      </c>
      <c r="N2512" s="32" t="n">
        <v>3.43</v>
      </c>
      <c r="O2512" s="32" t="n"/>
    </row>
    <row r="2513">
      <c r="A2513" s="31" t="n">
        <v>38352</v>
      </c>
      <c r="B2513" s="32" t="n">
        <v>1035.1</v>
      </c>
      <c r="C2513" s="19">
        <f>IF(OR(B2513="",B2512=""),"",LN(B2513/B2512))</f>
        <v/>
      </c>
      <c r="D2513" s="16">
        <f>STDEV(C2494:C2513)*SQRT(252)</f>
        <v/>
      </c>
      <c r="E2513" s="32" t="n">
        <v>102.68</v>
      </c>
      <c r="F2513" s="19">
        <f>IF(OR(E2513="",E2512=""),"",LN(E2513/E2512))</f>
        <v/>
      </c>
      <c r="G2513" s="33" t="n">
        <v>8.2765</v>
      </c>
      <c r="H2513" s="19">
        <f>IF(OR(G2513="",G2512=""),"",LN(G2513/G2512))</f>
        <v/>
      </c>
      <c r="I2513" s="32" t="n"/>
      <c r="J2513" s="32" t="n">
        <v>13.29</v>
      </c>
      <c r="K2513" s="32" t="n">
        <v>4.24</v>
      </c>
      <c r="L2513" s="32" t="n"/>
      <c r="M2513" s="32" t="n">
        <v>1043.8</v>
      </c>
      <c r="N2513" s="32" t="n">
        <v>3.43</v>
      </c>
      <c r="O2513" s="32" t="n"/>
    </row>
    <row r="2514">
      <c r="A2514" s="31" t="n">
        <v>38355</v>
      </c>
      <c r="B2514" s="32" t="n">
        <v>1038</v>
      </c>
      <c r="C2514" s="19">
        <f>IF(OR(B2514="",B2513=""),"",LN(B2514/B2513))</f>
        <v/>
      </c>
      <c r="D2514" s="16">
        <f>STDEV(C2495:C2514)*SQRT(252)</f>
        <v/>
      </c>
      <c r="E2514" s="32" t="n">
        <v>102.83</v>
      </c>
      <c r="F2514" s="19">
        <f>IF(OR(E2514="",E2513=""),"",LN(E2514/E2513))</f>
        <v/>
      </c>
      <c r="G2514" s="33" t="n">
        <v>8.2765</v>
      </c>
      <c r="H2514" s="19">
        <f>IF(OR(G2514="",G2513=""),"",LN(G2514/G2513))</f>
        <v/>
      </c>
      <c r="I2514" s="32" t="n"/>
      <c r="J2514" s="32" t="n">
        <v>14.08</v>
      </c>
      <c r="K2514" s="32" t="n">
        <v>4.23</v>
      </c>
      <c r="L2514" s="32" t="n"/>
      <c r="M2514" s="32" t="n">
        <v>1035.6</v>
      </c>
      <c r="N2514" s="32" t="n">
        <v>3.45</v>
      </c>
      <c r="O2514" s="32" t="n">
        <v>102.960521385</v>
      </c>
    </row>
    <row r="2515">
      <c r="A2515" s="31" t="n">
        <v>38356</v>
      </c>
      <c r="B2515" s="32" t="n">
        <v>1038</v>
      </c>
      <c r="C2515" s="19">
        <f>IF(OR(B2515="",B2514=""),"",LN(B2515/B2514))</f>
        <v/>
      </c>
      <c r="D2515" s="16">
        <f>STDEV(C2496:C2515)*SQRT(252)</f>
        <v/>
      </c>
      <c r="E2515" s="32" t="n">
        <v>104.27</v>
      </c>
      <c r="F2515" s="19">
        <f>IF(OR(E2515="",E2514=""),"",LN(E2515/E2514))</f>
        <v/>
      </c>
      <c r="G2515" s="33" t="n">
        <v>8.2765</v>
      </c>
      <c r="H2515" s="19">
        <f>IF(OR(G2515="",G2514=""),"",LN(G2515/G2514))</f>
        <v/>
      </c>
      <c r="I2515" s="32" t="n"/>
      <c r="J2515" s="32" t="n">
        <v>13.98</v>
      </c>
      <c r="K2515" s="32" t="n">
        <v>4.29</v>
      </c>
      <c r="L2515" s="32" t="n"/>
      <c r="M2515" s="32" t="n">
        <v>1037.1</v>
      </c>
      <c r="N2515" s="32" t="n">
        <v>3.45</v>
      </c>
      <c r="O2515" s="32" t="n">
        <v>43.93656908</v>
      </c>
    </row>
    <row r="2516">
      <c r="A2516" s="31" t="n">
        <v>38357</v>
      </c>
      <c r="B2516" s="32" t="n">
        <v>1046.3</v>
      </c>
      <c r="C2516" s="19">
        <f>IF(OR(B2516="",B2515=""),"",LN(B2516/B2515))</f>
        <v/>
      </c>
      <c r="D2516" s="16">
        <f>STDEV(C2497:C2516)*SQRT(252)</f>
        <v/>
      </c>
      <c r="E2516" s="32" t="n">
        <v>103.95</v>
      </c>
      <c r="F2516" s="19">
        <f>IF(OR(E2516="",E2515=""),"",LN(E2516/E2515))</f>
        <v/>
      </c>
      <c r="G2516" s="33" t="n">
        <v>8.2765</v>
      </c>
      <c r="H2516" s="19">
        <f>IF(OR(G2516="",G2515=""),"",LN(G2516/G2515))</f>
        <v/>
      </c>
      <c r="I2516" s="32" t="n"/>
      <c r="J2516" s="32" t="n">
        <v>14.09</v>
      </c>
      <c r="K2516" s="32" t="n">
        <v>4.29</v>
      </c>
      <c r="L2516" s="32" t="n"/>
      <c r="M2516" s="32" t="n">
        <v>1038.8</v>
      </c>
      <c r="N2516" s="32" t="n">
        <v>3.45</v>
      </c>
      <c r="O2516" s="32" t="n">
        <v>18.060445315</v>
      </c>
    </row>
    <row r="2517">
      <c r="A2517" s="31" t="n">
        <v>38358</v>
      </c>
      <c r="B2517" s="32" t="n">
        <v>1058</v>
      </c>
      <c r="C2517" s="19">
        <f>IF(OR(B2517="",B2516=""),"",LN(B2517/B2516))</f>
        <v/>
      </c>
      <c r="D2517" s="16">
        <f>STDEV(C2498:C2517)*SQRT(252)</f>
        <v/>
      </c>
      <c r="E2517" s="32" t="n">
        <v>104.87</v>
      </c>
      <c r="F2517" s="19">
        <f>IF(OR(E2517="",E2516=""),"",LN(E2517/E2516))</f>
        <v/>
      </c>
      <c r="G2517" s="33" t="n">
        <v>8.2765</v>
      </c>
      <c r="H2517" s="19">
        <f>IF(OR(G2517="",G2516=""),"",LN(G2517/G2516))</f>
        <v/>
      </c>
      <c r="I2517" s="32" t="n"/>
      <c r="J2517" s="32" t="n">
        <v>13.58</v>
      </c>
      <c r="K2517" s="32" t="n">
        <v>4.29</v>
      </c>
      <c r="L2517" s="32" t="n"/>
      <c r="M2517" s="32" t="n">
        <v>1047.3</v>
      </c>
      <c r="N2517" s="32" t="n">
        <v>3.45</v>
      </c>
      <c r="O2517" s="32" t="n">
        <v>11.95347788</v>
      </c>
    </row>
    <row r="2518">
      <c r="A2518" s="31" t="n">
        <v>38359</v>
      </c>
      <c r="B2518" s="32" t="n">
        <v>1051</v>
      </c>
      <c r="C2518" s="19">
        <f>IF(OR(B2518="",B2517=""),"",LN(B2518/B2517))</f>
        <v/>
      </c>
      <c r="D2518" s="16">
        <f>STDEV(C2499:C2518)*SQRT(252)</f>
        <v/>
      </c>
      <c r="E2518" s="32" t="n">
        <v>104.93</v>
      </c>
      <c r="F2518" s="19">
        <f>IF(OR(E2518="",E2517=""),"",LN(E2518/E2517))</f>
        <v/>
      </c>
      <c r="G2518" s="33" t="n">
        <v>8.2765</v>
      </c>
      <c r="H2518" s="19">
        <f>IF(OR(G2518="",G2517=""),"",LN(G2518/G2517))</f>
        <v/>
      </c>
      <c r="I2518" s="32" t="n"/>
      <c r="J2518" s="32" t="n">
        <v>13.49</v>
      </c>
      <c r="K2518" s="32" t="n">
        <v>4.29</v>
      </c>
      <c r="L2518" s="32" t="n"/>
      <c r="M2518" s="32" t="n">
        <v>1048</v>
      </c>
      <c r="N2518" s="32" t="n">
        <v>3.45</v>
      </c>
      <c r="O2518" s="32" t="n">
        <v>48.296987865</v>
      </c>
    </row>
    <row r="2519">
      <c r="A2519" s="31" t="n">
        <v>38362</v>
      </c>
      <c r="B2519" s="32" t="n">
        <v>1053</v>
      </c>
      <c r="C2519" s="19">
        <f>IF(OR(B2519="",B2518=""),"",LN(B2519/B2518))</f>
        <v/>
      </c>
      <c r="D2519" s="16">
        <f>STDEV(C2500:C2519)*SQRT(252)</f>
        <v/>
      </c>
      <c r="E2519" s="32" t="n">
        <v>104.32</v>
      </c>
      <c r="F2519" s="19">
        <f>IF(OR(E2519="",E2518=""),"",LN(E2519/E2518))</f>
        <v/>
      </c>
      <c r="G2519" s="33" t="n">
        <v>8.2765</v>
      </c>
      <c r="H2519" s="19">
        <f>IF(OR(G2519="",G2518=""),"",LN(G2519/G2518))</f>
        <v/>
      </c>
      <c r="I2519" s="32" t="n"/>
      <c r="J2519" s="32" t="n">
        <v>13.23</v>
      </c>
      <c r="K2519" s="32" t="n">
        <v>4.29</v>
      </c>
      <c r="L2519" s="32" t="n"/>
      <c r="M2519" s="32" t="n">
        <v>1052.9</v>
      </c>
      <c r="N2519" s="32" t="n">
        <v>3.45</v>
      </c>
      <c r="O2519" s="32" t="n">
        <v>36.47991185</v>
      </c>
    </row>
    <row r="2520">
      <c r="A2520" s="31" t="n">
        <v>38363</v>
      </c>
      <c r="B2520" s="32" t="n">
        <v>1045</v>
      </c>
      <c r="C2520" s="19">
        <f>IF(OR(B2520="",B2519=""),"",LN(B2520/B2519))</f>
        <v/>
      </c>
      <c r="D2520" s="16">
        <f>STDEV(C2501:C2520)*SQRT(252)</f>
        <v/>
      </c>
      <c r="E2520" s="32" t="n">
        <v>103.42</v>
      </c>
      <c r="F2520" s="19">
        <f>IF(OR(E2520="",E2519=""),"",LN(E2520/E2519))</f>
        <v/>
      </c>
      <c r="G2520" s="33" t="n">
        <v>8.2765</v>
      </c>
      <c r="H2520" s="19">
        <f>IF(OR(G2520="",G2519=""),"",LN(G2520/G2519))</f>
        <v/>
      </c>
      <c r="I2520" s="32" t="n"/>
      <c r="J2520" s="32" t="n">
        <v>13.19</v>
      </c>
      <c r="K2520" s="32" t="n">
        <v>4.26</v>
      </c>
      <c r="L2520" s="32" t="n"/>
      <c r="M2520" s="32" t="n">
        <v>1053.2</v>
      </c>
      <c r="N2520" s="32" t="n">
        <v>3.45</v>
      </c>
      <c r="O2520" s="32" t="n">
        <v>-0.3812568499999998</v>
      </c>
    </row>
    <row r="2521">
      <c r="A2521" s="31" t="n">
        <v>38364</v>
      </c>
      <c r="B2521" s="32" t="n">
        <v>1042</v>
      </c>
      <c r="C2521" s="19">
        <f>IF(OR(B2521="",B2520=""),"",LN(B2521/B2520))</f>
        <v/>
      </c>
      <c r="D2521" s="16">
        <f>STDEV(C2502:C2521)*SQRT(252)</f>
        <v/>
      </c>
      <c r="E2521" s="32" t="n">
        <v>102.26</v>
      </c>
      <c r="F2521" s="19">
        <f>IF(OR(E2521="",E2520=""),"",LN(E2521/E2520))</f>
        <v/>
      </c>
      <c r="G2521" s="33" t="n">
        <v>8.2765</v>
      </c>
      <c r="H2521" s="19">
        <f>IF(OR(G2521="",G2520=""),"",LN(G2521/G2520))</f>
        <v/>
      </c>
      <c r="I2521" s="32" t="n"/>
      <c r="J2521" s="32" t="n">
        <v>12.56</v>
      </c>
      <c r="K2521" s="32" t="n">
        <v>4.25</v>
      </c>
      <c r="L2521" s="32" t="n"/>
      <c r="M2521" s="32" t="n">
        <v>1045.2</v>
      </c>
      <c r="N2521" s="32" t="n">
        <v>3.45</v>
      </c>
      <c r="O2521" s="32" t="n">
        <v>95.0114986</v>
      </c>
    </row>
    <row r="2522">
      <c r="A2522" s="31" t="n">
        <v>38365</v>
      </c>
      <c r="B2522" s="32" t="n">
        <v>1036</v>
      </c>
      <c r="C2522" s="19">
        <f>IF(OR(B2522="",B2521=""),"",LN(B2522/B2521))</f>
        <v/>
      </c>
      <c r="D2522" s="16">
        <f>STDEV(C2503:C2522)*SQRT(252)</f>
        <v/>
      </c>
      <c r="E2522" s="32" t="n">
        <v>102.55</v>
      </c>
      <c r="F2522" s="19">
        <f>IF(OR(E2522="",E2521=""),"",LN(E2522/E2521))</f>
        <v/>
      </c>
      <c r="G2522" s="33" t="n">
        <v>8.2765</v>
      </c>
      <c r="H2522" s="19">
        <f>IF(OR(G2522="",G2521=""),"",LN(G2522/G2521))</f>
        <v/>
      </c>
      <c r="I2522" s="32" t="n"/>
      <c r="J2522" s="32" t="n">
        <v>12.84</v>
      </c>
      <c r="K2522" s="32" t="n">
        <v>4.2</v>
      </c>
      <c r="L2522" s="32" t="n"/>
      <c r="M2522" s="32" t="n">
        <v>1041.2</v>
      </c>
      <c r="N2522" s="32" t="n">
        <v>3.45</v>
      </c>
      <c r="O2522" s="32" t="n">
        <v>-41.751266885</v>
      </c>
    </row>
    <row r="2523">
      <c r="A2523" s="31" t="n">
        <v>38366</v>
      </c>
      <c r="B2523" s="32" t="n">
        <v>1043</v>
      </c>
      <c r="C2523" s="19">
        <f>IF(OR(B2523="",B2522=""),"",LN(B2523/B2522))</f>
        <v/>
      </c>
      <c r="D2523" s="16">
        <f>STDEV(C2504:C2523)*SQRT(252)</f>
        <v/>
      </c>
      <c r="E2523" s="32" t="n">
        <v>102.5</v>
      </c>
      <c r="F2523" s="19">
        <f>IF(OR(E2523="",E2522=""),"",LN(E2523/E2522))</f>
        <v/>
      </c>
      <c r="G2523" s="33" t="n">
        <v>8.2765</v>
      </c>
      <c r="H2523" s="19">
        <f>IF(OR(G2523="",G2522=""),"",LN(G2523/G2522))</f>
        <v/>
      </c>
      <c r="I2523" s="32" t="n"/>
      <c r="J2523" s="32" t="n">
        <v>12.43</v>
      </c>
      <c r="K2523" s="32" t="n">
        <v>4.23</v>
      </c>
      <c r="L2523" s="32" t="n"/>
      <c r="M2523" s="32" t="n">
        <v>1036.5</v>
      </c>
      <c r="N2523" s="32" t="n">
        <v>3.45</v>
      </c>
      <c r="O2523" s="32" t="n">
        <v>188.31880665</v>
      </c>
    </row>
    <row r="2524">
      <c r="A2524" s="31" t="n">
        <v>38370</v>
      </c>
      <c r="B2524" s="32" t="n">
        <v>1035.8</v>
      </c>
      <c r="C2524" s="19">
        <f>IF(OR(B2524="",B2523=""),"",LN(B2524/B2523))</f>
        <v/>
      </c>
      <c r="D2524" s="16">
        <f>STDEV(C2505:C2524)*SQRT(252)</f>
        <v/>
      </c>
      <c r="E2524" s="32" t="n">
        <v>102.36</v>
      </c>
      <c r="F2524" s="19">
        <f>IF(OR(E2524="",E2523=""),"",LN(E2524/E2523))</f>
        <v/>
      </c>
      <c r="G2524" s="33" t="n">
        <v>8.2765</v>
      </c>
      <c r="H2524" s="19">
        <f>IF(OR(G2524="",G2523=""),"",LN(G2524/G2523))</f>
        <v/>
      </c>
      <c r="I2524" s="32" t="n"/>
      <c r="J2524" s="32" t="n">
        <v>12.47</v>
      </c>
      <c r="K2524" s="32" t="n">
        <v>4.21</v>
      </c>
      <c r="L2524" s="32" t="n"/>
      <c r="M2524" s="32" t="n">
        <v>1035.8</v>
      </c>
      <c r="N2524" s="32" t="n">
        <v>3.45</v>
      </c>
      <c r="O2524" s="32" t="n">
        <v>101.457483835</v>
      </c>
    </row>
    <row r="2525">
      <c r="A2525" s="31" t="n">
        <v>38371</v>
      </c>
      <c r="B2525" s="32" t="n">
        <v>1031</v>
      </c>
      <c r="C2525" s="19">
        <f>IF(OR(B2525="",B2524=""),"",LN(B2525/B2524))</f>
        <v/>
      </c>
      <c r="D2525" s="16">
        <f>STDEV(C2506:C2525)*SQRT(252)</f>
        <v/>
      </c>
      <c r="E2525" s="32" t="n">
        <v>102.52</v>
      </c>
      <c r="F2525" s="19">
        <f>IF(OR(E2525="",E2524=""),"",LN(E2525/E2524))</f>
        <v/>
      </c>
      <c r="G2525" s="33" t="n">
        <v>8.2765</v>
      </c>
      <c r="H2525" s="19">
        <f>IF(OR(G2525="",G2524=""),"",LN(G2525/G2524))</f>
        <v/>
      </c>
      <c r="I2525" s="32" t="n"/>
      <c r="J2525" s="32" t="n">
        <v>13.18</v>
      </c>
      <c r="K2525" s="32" t="n">
        <v>4.2</v>
      </c>
      <c r="L2525" s="32" t="n"/>
      <c r="M2525" s="32" t="n">
        <v>1036.9</v>
      </c>
      <c r="N2525" s="32" t="n">
        <v>3.46</v>
      </c>
      <c r="O2525" s="32" t="n">
        <v>-50.79748051</v>
      </c>
    </row>
    <row r="2526">
      <c r="A2526" s="31" t="n">
        <v>38372</v>
      </c>
      <c r="B2526" s="32" t="n">
        <v>1031.85</v>
      </c>
      <c r="C2526" s="19">
        <f>IF(OR(B2526="",B2525=""),"",LN(B2526/B2525))</f>
        <v/>
      </c>
      <c r="D2526" s="16">
        <f>STDEV(C2507:C2526)*SQRT(252)</f>
        <v/>
      </c>
      <c r="E2526" s="32" t="n">
        <v>103.31</v>
      </c>
      <c r="F2526" s="19">
        <f>IF(OR(E2526="",E2525=""),"",LN(E2526/E2525))</f>
        <v/>
      </c>
      <c r="G2526" s="33" t="n">
        <v>8.2765</v>
      </c>
      <c r="H2526" s="19">
        <f>IF(OR(G2526="",G2525=""),"",LN(G2526/G2525))</f>
        <v/>
      </c>
      <c r="I2526" s="32" t="n"/>
      <c r="J2526" s="32" t="n">
        <v>13.83</v>
      </c>
      <c r="K2526" s="32" t="n">
        <v>4.17</v>
      </c>
      <c r="L2526" s="32" t="n"/>
      <c r="M2526" s="32" t="n">
        <v>1033.4</v>
      </c>
      <c r="N2526" s="32" t="n">
        <v>3.46</v>
      </c>
      <c r="O2526" s="32" t="n">
        <v>-38.354936665</v>
      </c>
    </row>
    <row r="2527">
      <c r="A2527" s="31" t="n">
        <v>38373</v>
      </c>
      <c r="B2527" s="32" t="n">
        <v>1037.85</v>
      </c>
      <c r="C2527" s="19">
        <f>IF(OR(B2527="",B2526=""),"",LN(B2527/B2526))</f>
        <v/>
      </c>
      <c r="D2527" s="16">
        <f>STDEV(C2508:C2527)*SQRT(252)</f>
        <v/>
      </c>
      <c r="E2527" s="32" t="n">
        <v>102.85</v>
      </c>
      <c r="F2527" s="19">
        <f>IF(OR(E2527="",E2526=""),"",LN(E2527/E2526))</f>
        <v/>
      </c>
      <c r="G2527" s="33" t="n">
        <v>8.2765</v>
      </c>
      <c r="H2527" s="19">
        <f>IF(OR(G2527="",G2526=""),"",LN(G2527/G2526))</f>
        <v/>
      </c>
      <c r="I2527" s="32" t="n"/>
      <c r="J2527" s="32" t="n">
        <v>14.36</v>
      </c>
      <c r="K2527" s="32" t="n">
        <v>4.16</v>
      </c>
      <c r="L2527" s="32" t="n"/>
      <c r="M2527" s="32" t="n">
        <v>1032.1</v>
      </c>
      <c r="N2527" s="32" t="n">
        <v>3.48</v>
      </c>
      <c r="O2527" s="32" t="n">
        <v>-169.403557645</v>
      </c>
    </row>
    <row r="2528">
      <c r="A2528" s="31" t="n">
        <v>38376</v>
      </c>
      <c r="B2528" s="32" t="n">
        <v>1031.85</v>
      </c>
      <c r="C2528" s="19">
        <f>IF(OR(B2528="",B2527=""),"",LN(B2528/B2527))</f>
        <v/>
      </c>
      <c r="D2528" s="16">
        <f>STDEV(C2509:C2528)*SQRT(252)</f>
        <v/>
      </c>
      <c r="E2528" s="32" t="n">
        <v>102.67</v>
      </c>
      <c r="F2528" s="19">
        <f>IF(OR(E2528="",E2527=""),"",LN(E2528/E2527))</f>
        <v/>
      </c>
      <c r="G2528" s="33" t="n">
        <v>8.2765</v>
      </c>
      <c r="H2528" s="19">
        <f>IF(OR(G2528="",G2527=""),"",LN(G2528/G2527))</f>
        <v/>
      </c>
      <c r="I2528" s="32" t="n"/>
      <c r="J2528" s="32" t="n">
        <v>14.65</v>
      </c>
      <c r="K2528" s="32" t="n">
        <v>4.14</v>
      </c>
      <c r="L2528" s="32" t="n"/>
      <c r="M2528" s="32" t="n">
        <v>1037.5</v>
      </c>
      <c r="N2528" s="32" t="n">
        <v>3.49</v>
      </c>
      <c r="O2528" s="32" t="n">
        <v>111.557415895</v>
      </c>
    </row>
    <row r="2529">
      <c r="A2529" s="31" t="n">
        <v>38377</v>
      </c>
      <c r="B2529" s="32" t="n">
        <v>1030.85</v>
      </c>
      <c r="C2529" s="19">
        <f>IF(OR(B2529="",B2528=""),"",LN(B2529/B2528))</f>
        <v/>
      </c>
      <c r="D2529" s="16">
        <f>STDEV(C2510:C2529)*SQRT(252)</f>
        <v/>
      </c>
      <c r="E2529" s="32" t="n">
        <v>104.16</v>
      </c>
      <c r="F2529" s="19">
        <f>IF(OR(E2529="",E2528=""),"",LN(E2529/E2528))</f>
        <v/>
      </c>
      <c r="G2529" s="33" t="n">
        <v>8.2765</v>
      </c>
      <c r="H2529" s="19">
        <f>IF(OR(G2529="",G2528=""),"",LN(G2529/G2528))</f>
        <v/>
      </c>
      <c r="I2529" s="32" t="n"/>
      <c r="J2529" s="32" t="n">
        <v>14.06</v>
      </c>
      <c r="K2529" s="32" t="n">
        <v>4.2</v>
      </c>
      <c r="L2529" s="32" t="n"/>
      <c r="M2529" s="32" t="n">
        <v>1033.8</v>
      </c>
      <c r="N2529" s="32" t="n">
        <v>3.52</v>
      </c>
      <c r="O2529" s="32" t="n">
        <v>33.17667338</v>
      </c>
    </row>
    <row r="2530">
      <c r="A2530" s="31" t="n">
        <v>38378</v>
      </c>
      <c r="B2530" s="32" t="n">
        <v>1031.45</v>
      </c>
      <c r="C2530" s="19">
        <f>IF(OR(B2530="",B2529=""),"",LN(B2530/B2529))</f>
        <v/>
      </c>
      <c r="D2530" s="16">
        <f>STDEV(C2511:C2530)*SQRT(252)</f>
        <v/>
      </c>
      <c r="E2530" s="32" t="n">
        <v>102.9</v>
      </c>
      <c r="F2530" s="19">
        <f>IF(OR(E2530="",E2529=""),"",LN(E2530/E2529))</f>
        <v/>
      </c>
      <c r="G2530" s="33" t="n">
        <v>8.2765</v>
      </c>
      <c r="H2530" s="19">
        <f>IF(OR(G2530="",G2529=""),"",LN(G2530/G2529))</f>
        <v/>
      </c>
      <c r="I2530" s="32" t="n"/>
      <c r="J2530" s="32" t="n">
        <v>13.44</v>
      </c>
      <c r="K2530" s="32" t="n">
        <v>4.21</v>
      </c>
      <c r="L2530" s="32" t="n"/>
      <c r="M2530" s="32" t="n">
        <v>1031.4</v>
      </c>
      <c r="N2530" s="32" t="n">
        <v>3.53</v>
      </c>
      <c r="O2530" s="32" t="n">
        <v>68.16645491</v>
      </c>
    </row>
    <row r="2531">
      <c r="A2531" s="31" t="n">
        <v>38379</v>
      </c>
      <c r="B2531" s="32" t="n">
        <v>1027.85</v>
      </c>
      <c r="C2531" s="19">
        <f>IF(OR(B2531="",B2530=""),"",LN(B2531/B2530))</f>
        <v/>
      </c>
      <c r="D2531" s="16">
        <f>STDEV(C2512:C2531)*SQRT(252)</f>
        <v/>
      </c>
      <c r="E2531" s="32" t="n">
        <v>103.15</v>
      </c>
      <c r="F2531" s="19">
        <f>IF(OR(E2531="",E2530=""),"",LN(E2531/E2530))</f>
        <v/>
      </c>
      <c r="G2531" s="33" t="n">
        <v>8.2765</v>
      </c>
      <c r="H2531" s="19">
        <f>IF(OR(G2531="",G2530=""),"",LN(G2531/G2530))</f>
        <v/>
      </c>
      <c r="I2531" s="32" t="n"/>
      <c r="J2531" s="32" t="n">
        <v>13.24</v>
      </c>
      <c r="K2531" s="32" t="n">
        <v>4.22</v>
      </c>
      <c r="L2531" s="32" t="n"/>
      <c r="M2531" s="32" t="n">
        <v>1033.4</v>
      </c>
      <c r="N2531" s="32" t="n">
        <v>3.53</v>
      </c>
      <c r="O2531" s="32" t="n">
        <v>23.925885</v>
      </c>
    </row>
    <row r="2532">
      <c r="A2532" s="31" t="n">
        <v>38380</v>
      </c>
      <c r="B2532" s="32" t="n">
        <v>1024</v>
      </c>
      <c r="C2532" s="19">
        <f>IF(OR(B2532="",B2531=""),"",LN(B2532/B2531))</f>
        <v/>
      </c>
      <c r="D2532" s="16">
        <f>STDEV(C2513:C2532)*SQRT(252)</f>
        <v/>
      </c>
      <c r="E2532" s="32" t="n">
        <v>103.45</v>
      </c>
      <c r="F2532" s="19">
        <f>IF(OR(E2532="",E2531=""),"",LN(E2532/E2531))</f>
        <v/>
      </c>
      <c r="G2532" s="33" t="n">
        <v>8.2765</v>
      </c>
      <c r="H2532" s="19">
        <f>IF(OR(G2532="",G2531=""),"",LN(G2532/G2531))</f>
        <v/>
      </c>
      <c r="I2532" s="32" t="n"/>
      <c r="J2532" s="32" t="n">
        <v>13.24</v>
      </c>
      <c r="K2532" s="32" t="n">
        <v>4.16</v>
      </c>
      <c r="L2532" s="32" t="n"/>
      <c r="M2532" s="32" t="n">
        <v>1028.1</v>
      </c>
      <c r="N2532" s="32" t="n">
        <v>3.52</v>
      </c>
      <c r="O2532" s="32" t="n">
        <v>-75.06334567</v>
      </c>
    </row>
    <row r="2533">
      <c r="A2533" s="31" t="n">
        <v>38383</v>
      </c>
      <c r="B2533" s="32" t="n">
        <v>1026.85</v>
      </c>
      <c r="C2533" s="19">
        <f>IF(OR(B2533="",B2532=""),"",LN(B2533/B2532))</f>
        <v/>
      </c>
      <c r="D2533" s="16">
        <f>STDEV(C2514:C2533)*SQRT(252)</f>
        <v/>
      </c>
      <c r="E2533" s="32" t="n">
        <v>103.55</v>
      </c>
      <c r="F2533" s="19">
        <f>IF(OR(E2533="",E2532=""),"",LN(E2533/E2532))</f>
        <v/>
      </c>
      <c r="G2533" s="33" t="n">
        <v>8.2765</v>
      </c>
      <c r="H2533" s="19">
        <f>IF(OR(G2533="",G2532=""),"",LN(G2533/G2532))</f>
        <v/>
      </c>
      <c r="I2533" s="32" t="n"/>
      <c r="J2533" s="32" t="n">
        <v>12.82</v>
      </c>
      <c r="K2533" s="32" t="n">
        <v>4.14</v>
      </c>
      <c r="L2533" s="32" t="n"/>
      <c r="M2533" s="32" t="n">
        <v>1026.4</v>
      </c>
      <c r="N2533" s="32" t="n">
        <v>3.57</v>
      </c>
      <c r="O2533" s="32" t="n">
        <v>-84.766797135</v>
      </c>
    </row>
    <row r="2534">
      <c r="A2534" s="31" t="n">
        <v>38384</v>
      </c>
      <c r="B2534" s="32" t="n">
        <v>1027.35</v>
      </c>
      <c r="C2534" s="19">
        <f>IF(OR(B2534="",B2533=""),"",LN(B2534/B2533))</f>
        <v/>
      </c>
      <c r="D2534" s="16">
        <f>STDEV(C2515:C2534)*SQRT(252)</f>
        <v/>
      </c>
      <c r="E2534" s="32" t="n">
        <v>103.93</v>
      </c>
      <c r="F2534" s="19">
        <f>IF(OR(E2534="",E2533=""),"",LN(E2534/E2533))</f>
        <v/>
      </c>
      <c r="G2534" s="33" t="n">
        <v>8.2765</v>
      </c>
      <c r="H2534" s="19">
        <f>IF(OR(G2534="",G2533=""),"",LN(G2534/G2533))</f>
        <v/>
      </c>
      <c r="I2534" s="32" t="n"/>
      <c r="J2534" s="32" t="n">
        <v>12.03</v>
      </c>
      <c r="K2534" s="32" t="n">
        <v>4.15</v>
      </c>
      <c r="L2534" s="32" t="n"/>
      <c r="M2534" s="32" t="n">
        <v>1026.4</v>
      </c>
      <c r="N2534" s="32" t="n">
        <v>3.58</v>
      </c>
      <c r="O2534" s="32" t="n">
        <v>86.09296761500001</v>
      </c>
    </row>
    <row r="2535">
      <c r="A2535" s="31" t="n">
        <v>38385</v>
      </c>
      <c r="B2535" s="32" t="n">
        <v>1027.8</v>
      </c>
      <c r="C2535" s="19">
        <f>IF(OR(B2535="",B2534=""),"",LN(B2535/B2534))</f>
        <v/>
      </c>
      <c r="D2535" s="16">
        <f>STDEV(C2516:C2535)*SQRT(252)</f>
        <v/>
      </c>
      <c r="E2535" s="32" t="n">
        <v>104.05</v>
      </c>
      <c r="F2535" s="19">
        <f>IF(OR(E2535="",E2534=""),"",LN(E2535/E2534))</f>
        <v/>
      </c>
      <c r="G2535" s="33" t="n">
        <v>8.2765</v>
      </c>
      <c r="H2535" s="19">
        <f>IF(OR(G2535="",G2534=""),"",LN(G2535/G2534))</f>
        <v/>
      </c>
      <c r="I2535" s="32" t="n"/>
      <c r="J2535" s="32" t="n">
        <v>11.66</v>
      </c>
      <c r="K2535" s="32" t="n">
        <v>4.15</v>
      </c>
      <c r="L2535" s="32" t="n"/>
      <c r="M2535" s="32" t="n">
        <v>1027.5</v>
      </c>
      <c r="N2535" s="32" t="n">
        <v>3.58</v>
      </c>
      <c r="O2535" s="32" t="n">
        <v>-46.13565101</v>
      </c>
    </row>
    <row r="2536">
      <c r="A2536" s="31" t="n">
        <v>38386</v>
      </c>
      <c r="B2536" s="32" t="n">
        <v>1024.85</v>
      </c>
      <c r="C2536" s="19">
        <f>IF(OR(B2536="",B2535=""),"",LN(B2536/B2535))</f>
        <v/>
      </c>
      <c r="D2536" s="16">
        <f>STDEV(C2517:C2536)*SQRT(252)</f>
        <v/>
      </c>
      <c r="E2536" s="32" t="n">
        <v>104.55</v>
      </c>
      <c r="F2536" s="19">
        <f>IF(OR(E2536="",E2535=""),"",LN(E2536/E2535))</f>
        <v/>
      </c>
      <c r="G2536" s="33" t="n">
        <v>8.2765</v>
      </c>
      <c r="H2536" s="19">
        <f>IF(OR(G2536="",G2535=""),"",LN(G2536/G2535))</f>
        <v/>
      </c>
      <c r="I2536" s="32" t="n"/>
      <c r="J2536" s="32" t="n">
        <v>11.79</v>
      </c>
      <c r="K2536" s="32" t="n">
        <v>4.18</v>
      </c>
      <c r="L2536" s="32" t="n"/>
      <c r="M2536" s="32" t="n">
        <v>1027.1</v>
      </c>
      <c r="N2536" s="32" t="n">
        <v>3.59</v>
      </c>
      <c r="O2536" s="32" t="n">
        <v>41.55268228</v>
      </c>
    </row>
    <row r="2537">
      <c r="A2537" s="31" t="n">
        <v>38387</v>
      </c>
      <c r="B2537" s="32" t="n">
        <v>1027</v>
      </c>
      <c r="C2537" s="19">
        <f>IF(OR(B2537="",B2536=""),"",LN(B2537/B2536))</f>
        <v/>
      </c>
      <c r="D2537" s="16">
        <f>STDEV(C2518:C2537)*SQRT(252)</f>
        <v/>
      </c>
      <c r="E2537" s="32" t="n">
        <v>103.7</v>
      </c>
      <c r="F2537" s="19">
        <f>IF(OR(E2537="",E2536=""),"",LN(E2537/E2536))</f>
        <v/>
      </c>
      <c r="G2537" s="33" t="n">
        <v>8.2765</v>
      </c>
      <c r="H2537" s="19">
        <f>IF(OR(G2537="",G2536=""),"",LN(G2537/G2536))</f>
        <v/>
      </c>
      <c r="I2537" s="32" t="n"/>
      <c r="J2537" s="32" t="n">
        <v>11.21</v>
      </c>
      <c r="K2537" s="32" t="n">
        <v>4.09</v>
      </c>
      <c r="L2537" s="32" t="n"/>
      <c r="M2537" s="32" t="n">
        <v>1027.9</v>
      </c>
      <c r="N2537" s="32" t="n">
        <v>3.6</v>
      </c>
      <c r="O2537" s="32" t="n">
        <v>-5.806937725</v>
      </c>
    </row>
    <row r="2538">
      <c r="A2538" s="31" t="n">
        <v>38390</v>
      </c>
      <c r="B2538" s="32" t="n">
        <v>1029</v>
      </c>
      <c r="C2538" s="19">
        <f>IF(OR(B2538="",B2537=""),"",LN(B2538/B2537))</f>
        <v/>
      </c>
      <c r="D2538" s="16">
        <f>STDEV(C2519:C2538)*SQRT(252)</f>
        <v/>
      </c>
      <c r="E2538" s="32" t="n">
        <v>104.68</v>
      </c>
      <c r="F2538" s="19">
        <f>IF(OR(E2538="",E2537=""),"",LN(E2538/E2537))</f>
        <v/>
      </c>
      <c r="G2538" s="33" t="n">
        <v>8.2765</v>
      </c>
      <c r="H2538" s="19">
        <f>IF(OR(G2538="",G2537=""),"",LN(G2538/G2537))</f>
        <v/>
      </c>
      <c r="I2538" s="32" t="n"/>
      <c r="J2538" s="32" t="n">
        <v>11.73</v>
      </c>
      <c r="K2538" s="32" t="n">
        <v>4.07</v>
      </c>
      <c r="L2538" s="32" t="n"/>
      <c r="M2538" s="32" t="n">
        <v>1026.7</v>
      </c>
      <c r="N2538" s="32" t="n">
        <v>3.6</v>
      </c>
      <c r="O2538" s="32" t="n">
        <v>188.91759546</v>
      </c>
    </row>
    <row r="2539">
      <c r="A2539" s="31" t="n">
        <v>38391</v>
      </c>
      <c r="B2539" s="32" t="n">
        <v>1036</v>
      </c>
      <c r="C2539" s="19">
        <f>IF(OR(B2539="",B2538=""),"",LN(B2539/B2538))</f>
        <v/>
      </c>
      <c r="D2539" s="16">
        <f>STDEV(C2520:C2539)*SQRT(252)</f>
        <v/>
      </c>
      <c r="E2539" s="32" t="n">
        <v>105.65</v>
      </c>
      <c r="F2539" s="19">
        <f>IF(OR(E2539="",E2538=""),"",LN(E2539/E2538))</f>
        <v/>
      </c>
      <c r="G2539" s="33" t="n">
        <v>8.2765</v>
      </c>
      <c r="H2539" s="19">
        <f>IF(OR(G2539="",G2538=""),"",LN(G2539/G2538))</f>
        <v/>
      </c>
      <c r="I2539" s="32" t="n"/>
      <c r="J2539" s="32" t="n">
        <v>11.6</v>
      </c>
      <c r="K2539" s="32" t="n">
        <v>4.05</v>
      </c>
      <c r="L2539" s="32" t="n"/>
      <c r="M2539" s="32" t="n"/>
      <c r="N2539" s="32" t="n"/>
      <c r="O2539" s="32" t="n"/>
    </row>
    <row r="2540">
      <c r="A2540" s="31" t="n">
        <v>38392</v>
      </c>
      <c r="B2540" s="32" t="n">
        <v>1039</v>
      </c>
      <c r="C2540" s="19">
        <f>IF(OR(B2540="",B2539=""),"",LN(B2540/B2539))</f>
        <v/>
      </c>
      <c r="D2540" s="16">
        <f>STDEV(C2521:C2540)*SQRT(252)</f>
        <v/>
      </c>
      <c r="E2540" s="32" t="n">
        <v>105.84</v>
      </c>
      <c r="F2540" s="19">
        <f>IF(OR(E2540="",E2539=""),"",LN(E2540/E2539))</f>
        <v/>
      </c>
      <c r="G2540" s="33" t="n">
        <v>8.2765</v>
      </c>
      <c r="H2540" s="19">
        <f>IF(OR(G2540="",G2539=""),"",LN(G2540/G2539))</f>
        <v/>
      </c>
      <c r="I2540" s="32" t="n"/>
      <c r="J2540" s="32" t="n">
        <v>12</v>
      </c>
      <c r="K2540" s="32" t="n">
        <v>4</v>
      </c>
      <c r="L2540" s="32" t="n"/>
      <c r="M2540" s="32" t="n"/>
      <c r="N2540" s="32" t="n"/>
      <c r="O2540" s="32" t="n"/>
    </row>
    <row r="2541">
      <c r="A2541" s="31" t="n">
        <v>38393</v>
      </c>
      <c r="B2541" s="32" t="n">
        <v>1044</v>
      </c>
      <c r="C2541" s="19">
        <f>IF(OR(B2541="",B2540=""),"",LN(B2541/B2540))</f>
        <v/>
      </c>
      <c r="D2541" s="16">
        <f>STDEV(C2522:C2541)*SQRT(252)</f>
        <v/>
      </c>
      <c r="E2541" s="32" t="n">
        <v>105.69</v>
      </c>
      <c r="F2541" s="19">
        <f>IF(OR(E2541="",E2540=""),"",LN(E2541/E2540))</f>
        <v/>
      </c>
      <c r="G2541" s="33" t="n">
        <v>8.2765</v>
      </c>
      <c r="H2541" s="19">
        <f>IF(OR(G2541="",G2540=""),"",LN(G2541/G2540))</f>
        <v/>
      </c>
      <c r="I2541" s="32" t="n"/>
      <c r="J2541" s="32" t="n">
        <v>11.51</v>
      </c>
      <c r="K2541" s="32" t="n">
        <v>4.07</v>
      </c>
      <c r="L2541" s="32" t="n"/>
      <c r="M2541" s="32" t="n"/>
      <c r="N2541" s="32" t="n"/>
      <c r="O2541" s="32" t="n"/>
    </row>
    <row r="2542">
      <c r="A2542" s="31" t="n">
        <v>38394</v>
      </c>
      <c r="B2542" s="32" t="n">
        <v>1033</v>
      </c>
      <c r="C2542" s="19">
        <f>IF(OR(B2542="",B2541=""),"",LN(B2542/B2541))</f>
        <v/>
      </c>
      <c r="D2542" s="16">
        <f>STDEV(C2523:C2542)*SQRT(252)</f>
        <v/>
      </c>
      <c r="E2542" s="32" t="n">
        <v>105.75</v>
      </c>
      <c r="F2542" s="19">
        <f>IF(OR(E2542="",E2541=""),"",LN(E2542/E2541))</f>
        <v/>
      </c>
      <c r="G2542" s="33" t="n">
        <v>8.2765</v>
      </c>
      <c r="H2542" s="19">
        <f>IF(OR(G2542="",G2541=""),"",LN(G2542/G2541))</f>
        <v/>
      </c>
      <c r="I2542" s="32" t="n"/>
      <c r="J2542" s="32" t="n">
        <v>11.43</v>
      </c>
      <c r="K2542" s="32" t="n">
        <v>4.1</v>
      </c>
      <c r="L2542" s="32" t="n"/>
      <c r="M2542" s="32" t="n">
        <v>1026.5</v>
      </c>
      <c r="N2542" s="32" t="n">
        <v>3.63</v>
      </c>
      <c r="O2542" s="32" t="n">
        <v>128.06953946</v>
      </c>
    </row>
    <row r="2543">
      <c r="A2543" s="31" t="n">
        <v>38397</v>
      </c>
      <c r="B2543" s="32" t="n">
        <v>1024.85</v>
      </c>
      <c r="C2543" s="19">
        <f>IF(OR(B2543="",B2542=""),"",LN(B2543/B2542))</f>
        <v/>
      </c>
      <c r="D2543" s="16">
        <f>STDEV(C2524:C2543)*SQRT(252)</f>
        <v/>
      </c>
      <c r="E2543" s="32" t="n">
        <v>104.94</v>
      </c>
      <c r="F2543" s="19">
        <f>IF(OR(E2543="",E2542=""),"",LN(E2543/E2542))</f>
        <v/>
      </c>
      <c r="G2543" s="33" t="n">
        <v>8.2765</v>
      </c>
      <c r="H2543" s="19">
        <f>IF(OR(G2543="",G2542=""),"",LN(G2543/G2542))</f>
        <v/>
      </c>
      <c r="I2543" s="32" t="n"/>
      <c r="J2543" s="32" t="n">
        <v>11.52</v>
      </c>
      <c r="K2543" s="32" t="n">
        <v>4.08</v>
      </c>
      <c r="L2543" s="32" t="n"/>
      <c r="M2543" s="32" t="n">
        <v>1035.2</v>
      </c>
      <c r="N2543" s="32" t="n">
        <v>3.63</v>
      </c>
      <c r="O2543" s="32" t="n">
        <v>99.94792727500001</v>
      </c>
    </row>
    <row r="2544">
      <c r="A2544" s="31" t="n">
        <v>38398</v>
      </c>
      <c r="B2544" s="32" t="n">
        <v>1026.55</v>
      </c>
      <c r="C2544" s="19">
        <f>IF(OR(B2544="",B2543=""),"",LN(B2544/B2543))</f>
        <v/>
      </c>
      <c r="D2544" s="16">
        <f>STDEV(C2525:C2544)*SQRT(252)</f>
        <v/>
      </c>
      <c r="E2544" s="32" t="n">
        <v>104.47</v>
      </c>
      <c r="F2544" s="19">
        <f>IF(OR(E2544="",E2543=""),"",LN(E2544/E2543))</f>
        <v/>
      </c>
      <c r="G2544" s="33" t="n">
        <v>8.2765</v>
      </c>
      <c r="H2544" s="19">
        <f>IF(OR(G2544="",G2543=""),"",LN(G2544/G2543))</f>
        <v/>
      </c>
      <c r="I2544" s="32" t="n"/>
      <c r="J2544" s="32" t="n">
        <v>11.27</v>
      </c>
      <c r="K2544" s="32" t="n">
        <v>4.1</v>
      </c>
      <c r="L2544" s="32" t="n"/>
      <c r="M2544" s="32" t="n">
        <v>1026.7</v>
      </c>
      <c r="N2544" s="32" t="n">
        <v>3.63</v>
      </c>
      <c r="O2544" s="32" t="n">
        <v>100.383292465</v>
      </c>
    </row>
    <row r="2545">
      <c r="A2545" s="31" t="n">
        <v>38399</v>
      </c>
      <c r="B2545" s="32" t="n">
        <v>1027</v>
      </c>
      <c r="C2545" s="19">
        <f>IF(OR(B2545="",B2544=""),"",LN(B2545/B2544))</f>
        <v/>
      </c>
      <c r="D2545" s="16">
        <f>STDEV(C2526:C2545)*SQRT(252)</f>
        <v/>
      </c>
      <c r="E2545" s="32" t="n">
        <v>105.62</v>
      </c>
      <c r="F2545" s="19">
        <f>IF(OR(E2545="",E2544=""),"",LN(E2545/E2544))</f>
        <v/>
      </c>
      <c r="G2545" s="33" t="n">
        <v>8.2765</v>
      </c>
      <c r="H2545" s="19">
        <f>IF(OR(G2545="",G2544=""),"",LN(G2545/G2544))</f>
        <v/>
      </c>
      <c r="I2545" s="32" t="n"/>
      <c r="J2545" s="32" t="n">
        <v>11.1</v>
      </c>
      <c r="K2545" s="32" t="n">
        <v>4.16</v>
      </c>
      <c r="L2545" s="32" t="n"/>
      <c r="M2545" s="32" t="n">
        <v>1026.7</v>
      </c>
      <c r="N2545" s="32" t="n">
        <v>3.6</v>
      </c>
      <c r="O2545" s="32" t="n">
        <v>114.909101105</v>
      </c>
    </row>
    <row r="2546">
      <c r="A2546" s="31" t="n">
        <v>38400</v>
      </c>
      <c r="B2546" s="32" t="n">
        <v>1025.45</v>
      </c>
      <c r="C2546" s="19">
        <f>IF(OR(B2546="",B2545=""),"",LN(B2546/B2545))</f>
        <v/>
      </c>
      <c r="D2546" s="16">
        <f>STDEV(C2527:C2546)*SQRT(252)</f>
        <v/>
      </c>
      <c r="E2546" s="32" t="n">
        <v>105.4</v>
      </c>
      <c r="F2546" s="19">
        <f>IF(OR(E2546="",E2545=""),"",LN(E2546/E2545))</f>
        <v/>
      </c>
      <c r="G2546" s="33" t="n">
        <v>8.2765</v>
      </c>
      <c r="H2546" s="19">
        <f>IF(OR(G2546="",G2545=""),"",LN(G2546/G2545))</f>
        <v/>
      </c>
      <c r="I2546" s="32" t="n"/>
      <c r="J2546" s="32" t="n">
        <v>11.77</v>
      </c>
      <c r="K2546" s="32" t="n">
        <v>4.19</v>
      </c>
      <c r="L2546" s="32" t="n"/>
      <c r="M2546" s="32" t="n">
        <v>1025.9</v>
      </c>
      <c r="N2546" s="32" t="n">
        <v>3.59</v>
      </c>
      <c r="O2546" s="32" t="n">
        <v>39.40975389</v>
      </c>
    </row>
    <row r="2547">
      <c r="A2547" s="31" t="n">
        <v>38401</v>
      </c>
      <c r="B2547" s="32" t="n">
        <v>1024</v>
      </c>
      <c r="C2547" s="19">
        <f>IF(OR(B2547="",B2546=""),"",LN(B2547/B2546))</f>
        <v/>
      </c>
      <c r="D2547" s="16">
        <f>STDEV(C2528:C2547)*SQRT(252)</f>
        <v/>
      </c>
      <c r="E2547" s="32" t="n">
        <v>105.69</v>
      </c>
      <c r="F2547" s="19">
        <f>IF(OR(E2547="",E2546=""),"",LN(E2547/E2546))</f>
        <v/>
      </c>
      <c r="G2547" s="33" t="n">
        <v>8.2765</v>
      </c>
      <c r="H2547" s="19">
        <f>IF(OR(G2547="",G2546=""),"",LN(G2547/G2546))</f>
        <v/>
      </c>
      <c r="I2547" s="32" t="n"/>
      <c r="J2547" s="32" t="n">
        <v>11.18</v>
      </c>
      <c r="K2547" s="32" t="n">
        <v>4.27</v>
      </c>
      <c r="L2547" s="32" t="n"/>
      <c r="M2547" s="32" t="n">
        <v>1025.8</v>
      </c>
      <c r="N2547" s="32" t="n">
        <v>3.57</v>
      </c>
      <c r="O2547" s="32" t="n">
        <v>61.15939387500001</v>
      </c>
    </row>
    <row r="2548">
      <c r="A2548" s="31" t="n">
        <v>38405</v>
      </c>
      <c r="B2548" s="32" t="n">
        <v>1004.85</v>
      </c>
      <c r="C2548" s="19">
        <f>IF(OR(B2548="",B2547=""),"",LN(B2548/B2547))</f>
        <v/>
      </c>
      <c r="D2548" s="16">
        <f>STDEV(C2529:C2548)*SQRT(252)</f>
        <v/>
      </c>
      <c r="E2548" s="32" t="n">
        <v>104.15</v>
      </c>
      <c r="F2548" s="19">
        <f>IF(OR(E2548="",E2547=""),"",LN(E2548/E2547))</f>
        <v/>
      </c>
      <c r="G2548" s="33" t="n">
        <v>8.2765</v>
      </c>
      <c r="H2548" s="19">
        <f>IF(OR(G2548="",G2547=""),"",LN(G2548/G2547))</f>
        <v/>
      </c>
      <c r="I2548" s="32" t="n"/>
      <c r="J2548" s="32" t="n">
        <v>13.14</v>
      </c>
      <c r="K2548" s="32" t="n">
        <v>4.29</v>
      </c>
      <c r="L2548" s="32" t="n"/>
      <c r="M2548" s="32" t="n">
        <v>1023.9</v>
      </c>
      <c r="N2548" s="32" t="n">
        <v>3.57</v>
      </c>
      <c r="O2548" s="32" t="n">
        <v>137.71205388</v>
      </c>
    </row>
    <row r="2549">
      <c r="A2549" s="31" t="n">
        <v>38406</v>
      </c>
      <c r="B2549" s="32" t="n">
        <v>1002.85</v>
      </c>
      <c r="C2549" s="19">
        <f>IF(OR(B2549="",B2548=""),"",LN(B2549/B2548))</f>
        <v/>
      </c>
      <c r="D2549" s="16">
        <f>STDEV(C2530:C2549)*SQRT(252)</f>
        <v/>
      </c>
      <c r="E2549" s="32" t="n">
        <v>104.96</v>
      </c>
      <c r="F2549" s="19">
        <f>IF(OR(E2549="",E2548=""),"",LN(E2549/E2548))</f>
        <v/>
      </c>
      <c r="G2549" s="33" t="n">
        <v>8.2765</v>
      </c>
      <c r="H2549" s="19">
        <f>IF(OR(G2549="",G2548=""),"",LN(G2549/G2548))</f>
        <v/>
      </c>
      <c r="I2549" s="32" t="n"/>
      <c r="J2549" s="32" t="n">
        <v>12.39</v>
      </c>
      <c r="K2549" s="32" t="n">
        <v>4.27</v>
      </c>
      <c r="L2549" s="32" t="n"/>
      <c r="M2549" s="32" t="n">
        <v>1015.3</v>
      </c>
      <c r="N2549" s="32" t="n">
        <v>3.57</v>
      </c>
      <c r="O2549" s="32" t="n">
        <v>-78.38592033</v>
      </c>
    </row>
    <row r="2550">
      <c r="A2550" s="31" t="n">
        <v>38407</v>
      </c>
      <c r="B2550" s="32" t="n">
        <v>1006.85</v>
      </c>
      <c r="C2550" s="19">
        <f>IF(OR(B2550="",B2549=""),"",LN(B2550/B2549))</f>
        <v/>
      </c>
      <c r="D2550" s="16">
        <f>STDEV(C2531:C2550)*SQRT(252)</f>
        <v/>
      </c>
      <c r="E2550" s="32" t="n">
        <v>105.41</v>
      </c>
      <c r="F2550" s="19">
        <f>IF(OR(E2550="",E2549=""),"",LN(E2550/E2549))</f>
        <v/>
      </c>
      <c r="G2550" s="33" t="n">
        <v>8.2765</v>
      </c>
      <c r="H2550" s="19">
        <f>IF(OR(G2550="",G2549=""),"",LN(G2550/G2549))</f>
        <v/>
      </c>
      <c r="I2550" s="32" t="n"/>
      <c r="J2550" s="32" t="n">
        <v>11.57</v>
      </c>
      <c r="K2550" s="32" t="n">
        <v>4.29</v>
      </c>
      <c r="L2550" s="32" t="n"/>
      <c r="M2550" s="32" t="n">
        <v>1002.2</v>
      </c>
      <c r="N2550" s="32" t="n">
        <v>3.57</v>
      </c>
      <c r="O2550" s="32" t="n">
        <v>9.694667290000002</v>
      </c>
    </row>
    <row r="2551">
      <c r="A2551" s="31" t="n">
        <v>38408</v>
      </c>
      <c r="B2551" s="32" t="n">
        <v>1007.85</v>
      </c>
      <c r="C2551" s="19">
        <f>IF(OR(B2551="",B2550=""),"",LN(B2551/B2550))</f>
        <v/>
      </c>
      <c r="D2551" s="16">
        <f>STDEV(C2532:C2551)*SQRT(252)</f>
        <v/>
      </c>
      <c r="E2551" s="32" t="n">
        <v>105.21</v>
      </c>
      <c r="F2551" s="19">
        <f>IF(OR(E2551="",E2550=""),"",LN(E2551/E2550))</f>
        <v/>
      </c>
      <c r="G2551" s="33" t="n">
        <v>8.2765</v>
      </c>
      <c r="H2551" s="19">
        <f>IF(OR(G2551="",G2550=""),"",LN(G2551/G2550))</f>
        <v/>
      </c>
      <c r="I2551" s="32" t="n"/>
      <c r="J2551" s="32" t="n">
        <v>11.49</v>
      </c>
      <c r="K2551" s="32" t="n">
        <v>4.27</v>
      </c>
      <c r="L2551" s="32" t="n"/>
      <c r="M2551" s="32" t="n">
        <v>1004.2</v>
      </c>
      <c r="N2551" s="32" t="n">
        <v>3.57</v>
      </c>
      <c r="O2551" s="32" t="n">
        <v>177.56246752</v>
      </c>
    </row>
    <row r="2552">
      <c r="A2552" s="31" t="n">
        <v>38411</v>
      </c>
      <c r="B2552" s="32" t="n">
        <v>1000.85</v>
      </c>
      <c r="C2552" s="19">
        <f>IF(OR(B2552="",B2551=""),"",LN(B2552/B2551))</f>
        <v/>
      </c>
      <c r="D2552" s="16">
        <f>STDEV(C2533:C2552)*SQRT(252)</f>
        <v/>
      </c>
      <c r="E2552" s="32" t="n">
        <v>104.25</v>
      </c>
      <c r="F2552" s="19">
        <f>IF(OR(E2552="",E2551=""),"",LN(E2552/E2551))</f>
        <v/>
      </c>
      <c r="G2552" s="33" t="n">
        <v>8.2765</v>
      </c>
      <c r="H2552" s="19">
        <f>IF(OR(G2552="",G2551=""),"",LN(G2552/G2551))</f>
        <v/>
      </c>
      <c r="I2552" s="32" t="n"/>
      <c r="J2552" s="32" t="n">
        <v>12.08</v>
      </c>
      <c r="K2552" s="32" t="n">
        <v>4.36</v>
      </c>
      <c r="L2552" s="32" t="n"/>
      <c r="M2552" s="32" t="n">
        <v>1008.1</v>
      </c>
      <c r="N2552" s="32" t="n">
        <v>3.55</v>
      </c>
      <c r="O2552" s="32" t="n">
        <v>305.16748815</v>
      </c>
    </row>
    <row r="2553">
      <c r="A2553" s="31" t="n">
        <v>38412</v>
      </c>
      <c r="B2553" s="32" t="n">
        <v>1003.85</v>
      </c>
      <c r="C2553" s="19">
        <f>IF(OR(B2553="",B2552=""),"",LN(B2553/B2552))</f>
        <v/>
      </c>
      <c r="D2553" s="16">
        <f>STDEV(C2534:C2553)*SQRT(252)</f>
        <v/>
      </c>
      <c r="E2553" s="32" t="n">
        <v>104.37</v>
      </c>
      <c r="F2553" s="19">
        <f>IF(OR(E2553="",E2552=""),"",LN(E2553/E2552))</f>
        <v/>
      </c>
      <c r="G2553" s="33" t="n">
        <v>8.2765</v>
      </c>
      <c r="H2553" s="19">
        <f>IF(OR(G2553="",G2552=""),"",LN(G2553/G2552))</f>
        <v/>
      </c>
      <c r="I2553" s="32" t="n"/>
      <c r="J2553" s="32" t="n">
        <v>12.04</v>
      </c>
      <c r="K2553" s="32" t="n">
        <v>4.38</v>
      </c>
      <c r="L2553" s="32" t="n"/>
      <c r="M2553" s="32" t="n"/>
      <c r="N2553" s="32" t="n"/>
      <c r="O2553" s="32" t="n"/>
    </row>
    <row r="2554">
      <c r="A2554" s="31" t="n">
        <v>38413</v>
      </c>
      <c r="B2554" s="32" t="n">
        <v>1006.85</v>
      </c>
      <c r="C2554" s="19">
        <f>IF(OR(B2554="",B2553=""),"",LN(B2554/B2553))</f>
        <v/>
      </c>
      <c r="D2554" s="16">
        <f>STDEV(C2535:C2554)*SQRT(252)</f>
        <v/>
      </c>
      <c r="E2554" s="32" t="n">
        <v>104.71</v>
      </c>
      <c r="F2554" s="19">
        <f>IF(OR(E2554="",E2553=""),"",LN(E2554/E2553))</f>
        <v/>
      </c>
      <c r="G2554" s="33" t="n">
        <v>8.2765</v>
      </c>
      <c r="H2554" s="19">
        <f>IF(OR(G2554="",G2553=""),"",LN(G2554/G2553))</f>
        <v/>
      </c>
      <c r="I2554" s="32" t="n"/>
      <c r="J2554" s="32" t="n">
        <v>12.5</v>
      </c>
      <c r="K2554" s="32" t="n">
        <v>4.38</v>
      </c>
      <c r="L2554" s="32" t="n"/>
      <c r="M2554" s="32" t="n">
        <v>1004.8</v>
      </c>
      <c r="N2554" s="32" t="n">
        <v>3.55</v>
      </c>
      <c r="O2554" s="32" t="n">
        <v>62.36796215</v>
      </c>
    </row>
    <row r="2555">
      <c r="A2555" s="31" t="n">
        <v>38414</v>
      </c>
      <c r="B2555" s="32" t="n">
        <v>1005.85</v>
      </c>
      <c r="C2555" s="19">
        <f>IF(OR(B2555="",B2554=""),"",LN(B2555/B2554))</f>
        <v/>
      </c>
      <c r="D2555" s="16">
        <f>STDEV(C2536:C2555)*SQRT(252)</f>
        <v/>
      </c>
      <c r="E2555" s="32" t="n">
        <v>105.02</v>
      </c>
      <c r="F2555" s="19">
        <f>IF(OR(E2555="",E2554=""),"",LN(E2555/E2554))</f>
        <v/>
      </c>
      <c r="G2555" s="33" t="n">
        <v>8.2765</v>
      </c>
      <c r="H2555" s="19">
        <f>IF(OR(G2555="",G2554=""),"",LN(G2555/G2554))</f>
        <v/>
      </c>
      <c r="I2555" s="32" t="n"/>
      <c r="J2555" s="32" t="n">
        <v>12.93</v>
      </c>
      <c r="K2555" s="32" t="n">
        <v>4.39</v>
      </c>
      <c r="L2555" s="32" t="n"/>
      <c r="M2555" s="32" t="n">
        <v>1006.8</v>
      </c>
      <c r="N2555" s="32" t="n">
        <v>3.55</v>
      </c>
      <c r="O2555" s="32" t="n">
        <v>-157.73167258</v>
      </c>
    </row>
    <row r="2556">
      <c r="A2556" s="31" t="n">
        <v>38415</v>
      </c>
      <c r="B2556" s="32" t="n">
        <v>1008</v>
      </c>
      <c r="C2556" s="19">
        <f>IF(OR(B2556="",B2555=""),"",LN(B2556/B2555))</f>
        <v/>
      </c>
      <c r="D2556" s="16">
        <f>STDEV(C2537:C2556)*SQRT(252)</f>
        <v/>
      </c>
      <c r="E2556" s="32" t="n">
        <v>104.46</v>
      </c>
      <c r="F2556" s="19">
        <f>IF(OR(E2556="",E2555=""),"",LN(E2556/E2555))</f>
        <v/>
      </c>
      <c r="G2556" s="33" t="n">
        <v>8.2765</v>
      </c>
      <c r="H2556" s="19">
        <f>IF(OR(G2556="",G2555=""),"",LN(G2556/G2555))</f>
        <v/>
      </c>
      <c r="I2556" s="32" t="n"/>
      <c r="J2556" s="32" t="n">
        <v>11.94</v>
      </c>
      <c r="K2556" s="32" t="n">
        <v>4.32</v>
      </c>
      <c r="L2556" s="32" t="n"/>
      <c r="M2556" s="32" t="n">
        <v>1006.7</v>
      </c>
      <c r="N2556" s="32" t="n">
        <v>3.55</v>
      </c>
      <c r="O2556" s="32" t="n">
        <v>-29.330171745</v>
      </c>
    </row>
    <row r="2557">
      <c r="A2557" s="31" t="n">
        <v>38418</v>
      </c>
      <c r="B2557" s="32" t="n">
        <v>1004.45</v>
      </c>
      <c r="C2557" s="19">
        <f>IF(OR(B2557="",B2556=""),"",LN(B2557/B2556))</f>
        <v/>
      </c>
      <c r="D2557" s="16">
        <f>STDEV(C2538:C2557)*SQRT(252)</f>
        <v/>
      </c>
      <c r="E2557" s="32" t="n">
        <v>105.22</v>
      </c>
      <c r="F2557" s="19">
        <f>IF(OR(E2557="",E2556=""),"",LN(E2557/E2556))</f>
        <v/>
      </c>
      <c r="G2557" s="33" t="n">
        <v>8.2765</v>
      </c>
      <c r="H2557" s="19">
        <f>IF(OR(G2557="",G2556=""),"",LN(G2557/G2556))</f>
        <v/>
      </c>
      <c r="I2557" s="32" t="n"/>
      <c r="J2557" s="32" t="n">
        <v>12.26</v>
      </c>
      <c r="K2557" s="32" t="n">
        <v>4.31</v>
      </c>
      <c r="L2557" s="32" t="n"/>
      <c r="M2557" s="32" t="n">
        <v>1007.8</v>
      </c>
      <c r="N2557" s="32" t="n">
        <v>3.55</v>
      </c>
      <c r="O2557" s="32" t="n">
        <v>-14.094530795</v>
      </c>
    </row>
    <row r="2558">
      <c r="A2558" s="31" t="n">
        <v>38419</v>
      </c>
      <c r="B2558" s="32" t="n">
        <v>1004.05</v>
      </c>
      <c r="C2558" s="19">
        <f>IF(OR(B2558="",B2557=""),"",LN(B2558/B2557))</f>
        <v/>
      </c>
      <c r="D2558" s="16">
        <f>STDEV(C2539:C2558)*SQRT(252)</f>
        <v/>
      </c>
      <c r="E2558" s="32" t="n">
        <v>104.51</v>
      </c>
      <c r="F2558" s="19">
        <f>IF(OR(E2558="",E2557=""),"",LN(E2558/E2557))</f>
        <v/>
      </c>
      <c r="G2558" s="33" t="n">
        <v>8.2765</v>
      </c>
      <c r="H2558" s="19">
        <f>IF(OR(G2558="",G2557=""),"",LN(G2558/G2557))</f>
        <v/>
      </c>
      <c r="I2558" s="32" t="n"/>
      <c r="J2558" s="32" t="n">
        <v>12.4</v>
      </c>
      <c r="K2558" s="32" t="n">
        <v>4.38</v>
      </c>
      <c r="L2558" s="32" t="n"/>
      <c r="M2558" s="32" t="n">
        <v>1004.7</v>
      </c>
      <c r="N2558" s="32" t="n">
        <v>3.55</v>
      </c>
      <c r="O2558" s="32" t="n">
        <v>-94.43266050999999</v>
      </c>
    </row>
    <row r="2559">
      <c r="A2559" s="31" t="n">
        <v>38420</v>
      </c>
      <c r="B2559" s="32" t="n">
        <v>1000.95</v>
      </c>
      <c r="C2559" s="19">
        <f>IF(OR(B2559="",B2558=""),"",LN(B2559/B2558))</f>
        <v/>
      </c>
      <c r="D2559" s="16">
        <f>STDEV(C2540:C2559)*SQRT(252)</f>
        <v/>
      </c>
      <c r="E2559" s="32" t="n">
        <v>103.87</v>
      </c>
      <c r="F2559" s="19">
        <f>IF(OR(E2559="",E2558=""),"",LN(E2559/E2558))</f>
        <v/>
      </c>
      <c r="G2559" s="33" t="n">
        <v>8.2765</v>
      </c>
      <c r="H2559" s="19">
        <f>IF(OR(G2559="",G2558=""),"",LN(G2559/G2558))</f>
        <v/>
      </c>
      <c r="I2559" s="32" t="n"/>
      <c r="J2559" s="32" t="n">
        <v>12.7</v>
      </c>
      <c r="K2559" s="32" t="n">
        <v>4.52</v>
      </c>
      <c r="L2559" s="32" t="n"/>
      <c r="M2559" s="32" t="n">
        <v>1004.3</v>
      </c>
      <c r="N2559" s="32" t="n">
        <v>3.55</v>
      </c>
      <c r="O2559" s="32" t="n">
        <v>-141.166607895</v>
      </c>
    </row>
    <row r="2560">
      <c r="A2560" s="31" t="n">
        <v>38421</v>
      </c>
      <c r="B2560" s="32" t="n">
        <v>1000.05</v>
      </c>
      <c r="C2560" s="19">
        <f>IF(OR(B2560="",B2559=""),"",LN(B2560/B2559))</f>
        <v/>
      </c>
      <c r="D2560" s="16">
        <f>STDEV(C2541:C2560)*SQRT(252)</f>
        <v/>
      </c>
      <c r="E2560" s="32" t="n">
        <v>104.15</v>
      </c>
      <c r="F2560" s="19">
        <f>IF(OR(E2560="",E2559=""),"",LN(E2560/E2559))</f>
        <v/>
      </c>
      <c r="G2560" s="33" t="n">
        <v>8.2765</v>
      </c>
      <c r="H2560" s="19">
        <f>IF(OR(G2560="",G2559=""),"",LN(G2560/G2559))</f>
        <v/>
      </c>
      <c r="I2560" s="32" t="n"/>
      <c r="J2560" s="32" t="n">
        <v>12.49</v>
      </c>
      <c r="K2560" s="32" t="n">
        <v>4.48</v>
      </c>
      <c r="L2560" s="32" t="n"/>
      <c r="M2560" s="32" t="n">
        <v>1002.1</v>
      </c>
      <c r="N2560" s="32" t="n">
        <v>3.55</v>
      </c>
      <c r="O2560" s="32" t="n">
        <v>-169.809820215</v>
      </c>
    </row>
    <row r="2561">
      <c r="A2561" s="31" t="n">
        <v>38422</v>
      </c>
      <c r="B2561" s="32" t="n">
        <v>997.5</v>
      </c>
      <c r="C2561" s="19">
        <f>IF(OR(B2561="",B2560=""),"",LN(B2561/B2560))</f>
        <v/>
      </c>
      <c r="D2561" s="16">
        <f>STDEV(C2542:C2561)*SQRT(252)</f>
        <v/>
      </c>
      <c r="E2561" s="32" t="n">
        <v>103.93</v>
      </c>
      <c r="F2561" s="19">
        <f>IF(OR(E2561="",E2560=""),"",LN(E2561/E2560))</f>
        <v/>
      </c>
      <c r="G2561" s="33" t="n">
        <v>8.2765</v>
      </c>
      <c r="H2561" s="19">
        <f>IF(OR(G2561="",G2560=""),"",LN(G2561/G2560))</f>
        <v/>
      </c>
      <c r="I2561" s="32" t="n"/>
      <c r="J2561" s="32" t="n">
        <v>12.8</v>
      </c>
      <c r="K2561" s="32" t="n">
        <v>4.56</v>
      </c>
      <c r="L2561" s="32" t="n"/>
      <c r="M2561" s="32" t="n">
        <v>998.4</v>
      </c>
      <c r="N2561" s="32" t="n">
        <v>3.55</v>
      </c>
      <c r="O2561" s="32" t="n">
        <v>-192.468749975</v>
      </c>
    </row>
    <row r="2562">
      <c r="A2562" s="31" t="n">
        <v>38425</v>
      </c>
      <c r="B2562" s="32" t="n">
        <v>1000.55</v>
      </c>
      <c r="C2562" s="19">
        <f>IF(OR(B2562="",B2561=""),"",LN(B2562/B2561))</f>
        <v/>
      </c>
      <c r="D2562" s="16">
        <f>STDEV(C2543:C2562)*SQRT(252)</f>
        <v/>
      </c>
      <c r="E2562" s="32" t="n">
        <v>105.01</v>
      </c>
      <c r="F2562" s="19">
        <f>IF(OR(E2562="",E2561=""),"",LN(E2562/E2561))</f>
        <v/>
      </c>
      <c r="G2562" s="33" t="n">
        <v>8.2765</v>
      </c>
      <c r="H2562" s="19">
        <f>IF(OR(G2562="",G2561=""),"",LN(G2562/G2561))</f>
        <v/>
      </c>
      <c r="I2562" s="32" t="n"/>
      <c r="J2562" s="32" t="n">
        <v>12.39</v>
      </c>
      <c r="K2562" s="32" t="n">
        <v>4.52</v>
      </c>
      <c r="L2562" s="32" t="n"/>
      <c r="M2562" s="32" t="n">
        <v>1000.7</v>
      </c>
      <c r="N2562" s="32" t="n">
        <v>3.55</v>
      </c>
      <c r="O2562" s="32" t="n">
        <v>-29.684140766</v>
      </c>
    </row>
    <row r="2563">
      <c r="A2563" s="31" t="n">
        <v>38426</v>
      </c>
      <c r="B2563" s="32" t="n">
        <v>1003.65</v>
      </c>
      <c r="C2563" s="19">
        <f>IF(OR(B2563="",B2562=""),"",LN(B2563/B2562))</f>
        <v/>
      </c>
      <c r="D2563" s="16">
        <f>STDEV(C2544:C2563)*SQRT(252)</f>
        <v/>
      </c>
      <c r="E2563" s="32" t="n">
        <v>104.54</v>
      </c>
      <c r="F2563" s="19">
        <f>IF(OR(E2563="",E2562=""),"",LN(E2563/E2562))</f>
        <v/>
      </c>
      <c r="G2563" s="33" t="n">
        <v>8.2765</v>
      </c>
      <c r="H2563" s="19">
        <f>IF(OR(G2563="",G2562=""),"",LN(G2563/G2562))</f>
        <v/>
      </c>
      <c r="I2563" s="32" t="n"/>
      <c r="J2563" s="32" t="n">
        <v>13.15</v>
      </c>
      <c r="K2563" s="32" t="n">
        <v>4.54</v>
      </c>
      <c r="L2563" s="32" t="n"/>
      <c r="M2563" s="32" t="n">
        <v>999.9</v>
      </c>
      <c r="N2563" s="32" t="n">
        <v>3.55</v>
      </c>
      <c r="O2563" s="32" t="n">
        <v>-4.25787289</v>
      </c>
    </row>
    <row r="2564">
      <c r="A2564" s="31" t="n">
        <v>38427</v>
      </c>
      <c r="B2564" s="32" t="n">
        <v>1003.55</v>
      </c>
      <c r="C2564" s="19">
        <f>IF(OR(B2564="",B2563=""),"",LN(B2564/B2563))</f>
        <v/>
      </c>
      <c r="D2564" s="16">
        <f>STDEV(C2545:C2564)*SQRT(252)</f>
        <v/>
      </c>
      <c r="E2564" s="32" t="n">
        <v>104.1</v>
      </c>
      <c r="F2564" s="19">
        <f>IF(OR(E2564="",E2563=""),"",LN(E2564/E2563))</f>
        <v/>
      </c>
      <c r="G2564" s="33" t="n">
        <v>8.2765</v>
      </c>
      <c r="H2564" s="19">
        <f>IF(OR(G2564="",G2563=""),"",LN(G2564/G2563))</f>
        <v/>
      </c>
      <c r="I2564" s="32" t="n"/>
      <c r="J2564" s="32" t="n">
        <v>13.49</v>
      </c>
      <c r="K2564" s="32" t="n">
        <v>4.52</v>
      </c>
      <c r="L2564" s="32" t="n"/>
      <c r="M2564" s="32" t="n">
        <v>1003.2</v>
      </c>
      <c r="N2564" s="32" t="n">
        <v>3.55</v>
      </c>
      <c r="O2564" s="32" t="n">
        <v>-204.560739615</v>
      </c>
    </row>
    <row r="2565">
      <c r="A2565" s="31" t="n">
        <v>38428</v>
      </c>
      <c r="B2565" s="32" t="n">
        <v>1000.7</v>
      </c>
      <c r="C2565" s="19">
        <f>IF(OR(B2565="",B2564=""),"",LN(B2565/B2564))</f>
        <v/>
      </c>
      <c r="D2565" s="16">
        <f>STDEV(C2546:C2565)*SQRT(252)</f>
        <v/>
      </c>
      <c r="E2565" s="32" t="n">
        <v>104.57</v>
      </c>
      <c r="F2565" s="19">
        <f>IF(OR(E2565="",E2564=""),"",LN(E2565/E2564))</f>
        <v/>
      </c>
      <c r="G2565" s="33" t="n">
        <v>8.2765</v>
      </c>
      <c r="H2565" s="19">
        <f>IF(OR(G2565="",G2564=""),"",LN(G2565/G2564))</f>
        <v/>
      </c>
      <c r="I2565" s="32" t="n"/>
      <c r="J2565" s="32" t="n">
        <v>13.29</v>
      </c>
      <c r="K2565" s="32" t="n">
        <v>4.47</v>
      </c>
      <c r="L2565" s="32" t="n"/>
      <c r="M2565" s="32" t="n">
        <v>1003.7</v>
      </c>
      <c r="N2565" s="32" t="n">
        <v>3.55</v>
      </c>
      <c r="O2565" s="32" t="n">
        <v>-138.28870351</v>
      </c>
    </row>
    <row r="2566">
      <c r="A2566" s="31" t="n">
        <v>38429</v>
      </c>
      <c r="B2566" s="32" t="n">
        <v>1004.85</v>
      </c>
      <c r="C2566" s="19">
        <f>IF(OR(B2566="",B2565=""),"",LN(B2566/B2565))</f>
        <v/>
      </c>
      <c r="D2566" s="16">
        <f>STDEV(C2547:C2566)*SQRT(252)</f>
        <v/>
      </c>
      <c r="E2566" s="32" t="n">
        <v>104.7</v>
      </c>
      <c r="F2566" s="19">
        <f>IF(OR(E2566="",E2565=""),"",LN(E2566/E2565))</f>
        <v/>
      </c>
      <c r="G2566" s="33" t="n">
        <v>8.2765</v>
      </c>
      <c r="H2566" s="19">
        <f>IF(OR(G2566="",G2565=""),"",LN(G2566/G2565))</f>
        <v/>
      </c>
      <c r="I2566" s="32" t="n"/>
      <c r="J2566" s="32" t="n">
        <v>13.14</v>
      </c>
      <c r="K2566" s="32" t="n">
        <v>4.51</v>
      </c>
      <c r="L2566" s="32" t="n"/>
      <c r="M2566" s="32" t="n">
        <v>1002.6</v>
      </c>
      <c r="N2566" s="32" t="n">
        <v>3.55</v>
      </c>
      <c r="O2566" s="32" t="n">
        <v>-81.57109302500001</v>
      </c>
    </row>
    <row r="2567">
      <c r="A2567" s="31" t="n">
        <v>38432</v>
      </c>
      <c r="B2567" s="32" t="n">
        <v>1009</v>
      </c>
      <c r="C2567" s="19">
        <f>IF(OR(B2567="",B2566=""),"",LN(B2567/B2566))</f>
        <v/>
      </c>
      <c r="D2567" s="16">
        <f>STDEV(C2548:C2567)*SQRT(252)</f>
        <v/>
      </c>
      <c r="E2567" s="32" t="n">
        <v>105.1</v>
      </c>
      <c r="F2567" s="19">
        <f>IF(OR(E2567="",E2566=""),"",LN(E2567/E2566))</f>
        <v/>
      </c>
      <c r="G2567" s="33" t="n">
        <v>8.2765</v>
      </c>
      <c r="H2567" s="19">
        <f>IF(OR(G2567="",G2566=""),"",LN(G2567/G2566))</f>
        <v/>
      </c>
      <c r="I2567" s="32" t="n"/>
      <c r="J2567" s="32" t="n">
        <v>13.61</v>
      </c>
      <c r="K2567" s="32" t="n">
        <v>4.53</v>
      </c>
      <c r="L2567" s="32" t="n"/>
      <c r="M2567" s="32" t="n">
        <v>1002.9</v>
      </c>
      <c r="N2567" s="32" t="n">
        <v>3.55</v>
      </c>
      <c r="O2567" s="32" t="n">
        <v>-18.866715035</v>
      </c>
    </row>
    <row r="2568">
      <c r="A2568" s="31" t="n">
        <v>38433</v>
      </c>
      <c r="B2568" s="32" t="n">
        <v>1009.35</v>
      </c>
      <c r="C2568" s="19">
        <f>IF(OR(B2568="",B2567=""),"",LN(B2568/B2567))</f>
        <v/>
      </c>
      <c r="D2568" s="16">
        <f>STDEV(C2549:C2568)*SQRT(252)</f>
        <v/>
      </c>
      <c r="E2568" s="32" t="n">
        <v>104.99</v>
      </c>
      <c r="F2568" s="19">
        <f>IF(OR(E2568="",E2567=""),"",LN(E2568/E2567))</f>
        <v/>
      </c>
      <c r="G2568" s="33" t="n">
        <v>8.2765</v>
      </c>
      <c r="H2568" s="19">
        <f>IF(OR(G2568="",G2567=""),"",LN(G2568/G2567))</f>
        <v/>
      </c>
      <c r="I2568" s="32" t="n"/>
      <c r="J2568" s="32" t="n">
        <v>14.27</v>
      </c>
      <c r="K2568" s="32" t="n">
        <v>4.63</v>
      </c>
      <c r="L2568" s="32" t="n"/>
      <c r="M2568" s="32" t="n">
        <v>1007.4</v>
      </c>
      <c r="N2568" s="32" t="n">
        <v>3.55</v>
      </c>
      <c r="O2568" s="32" t="n">
        <v>-115.40712058</v>
      </c>
    </row>
    <row r="2569">
      <c r="A2569" s="31" t="n">
        <v>38434</v>
      </c>
      <c r="B2569" s="32" t="n">
        <v>1008</v>
      </c>
      <c r="C2569" s="19">
        <f>IF(OR(B2569="",B2568=""),"",LN(B2569/B2568))</f>
        <v/>
      </c>
      <c r="D2569" s="16">
        <f>STDEV(C2550:C2569)*SQRT(252)</f>
        <v/>
      </c>
      <c r="E2569" s="32" t="n">
        <v>105.76</v>
      </c>
      <c r="F2569" s="19">
        <f>IF(OR(E2569="",E2568=""),"",LN(E2569/E2568))</f>
        <v/>
      </c>
      <c r="G2569" s="33" t="n">
        <v>8.2765</v>
      </c>
      <c r="H2569" s="19">
        <f>IF(OR(G2569="",G2568=""),"",LN(G2569/G2568))</f>
        <v/>
      </c>
      <c r="I2569" s="32" t="n"/>
      <c r="J2569" s="32" t="n">
        <v>14.06</v>
      </c>
      <c r="K2569" s="32" t="n">
        <v>4.61</v>
      </c>
      <c r="L2569" s="32" t="n"/>
      <c r="M2569" s="32" t="n">
        <v>1012.2</v>
      </c>
      <c r="N2569" s="32" t="n">
        <v>3.55</v>
      </c>
      <c r="O2569" s="32" t="n">
        <v>-92.52753674</v>
      </c>
    </row>
    <row r="2570">
      <c r="A2570" s="31" t="n">
        <v>38435</v>
      </c>
      <c r="B2570" s="32" t="n">
        <v>1013.35</v>
      </c>
      <c r="C2570" s="19">
        <f>IF(OR(B2570="",B2569=""),"",LN(B2570/B2569))</f>
        <v/>
      </c>
      <c r="D2570" s="16">
        <f>STDEV(C2551:C2570)*SQRT(252)</f>
        <v/>
      </c>
      <c r="E2570" s="32" t="n">
        <v>106.26</v>
      </c>
      <c r="F2570" s="19">
        <f>IF(OR(E2570="",E2569=""),"",LN(E2570/E2569))</f>
        <v/>
      </c>
      <c r="G2570" s="33" t="n">
        <v>8.2765</v>
      </c>
      <c r="H2570" s="19">
        <f>IF(OR(G2570="",G2569=""),"",LN(G2570/G2569))</f>
        <v/>
      </c>
      <c r="I2570" s="32" t="n"/>
      <c r="J2570" s="32" t="n">
        <v>13.42</v>
      </c>
      <c r="K2570" s="32" t="n">
        <v>4.6</v>
      </c>
      <c r="L2570" s="32" t="n"/>
      <c r="M2570" s="32" t="n">
        <v>1011.5</v>
      </c>
      <c r="N2570" s="32" t="n">
        <v>3.55</v>
      </c>
      <c r="O2570" s="32" t="n">
        <v>-229.698711935</v>
      </c>
    </row>
    <row r="2571">
      <c r="A2571" s="31" t="n">
        <v>38436</v>
      </c>
      <c r="B2571" s="32" t="n">
        <v>1014.2</v>
      </c>
      <c r="C2571" s="19">
        <f>IF(OR(B2571="",B2570=""),"",LN(B2571/B2570))</f>
        <v/>
      </c>
      <c r="D2571" s="16">
        <f>STDEV(C2552:C2571)*SQRT(252)</f>
        <v/>
      </c>
      <c r="E2571" s="32" t="n">
        <v>106.32</v>
      </c>
      <c r="F2571" s="19">
        <f>IF(OR(E2571="",E2570=""),"",LN(E2571/E2570))</f>
        <v/>
      </c>
      <c r="G2571" s="33" t="n">
        <v>8.2765</v>
      </c>
      <c r="H2571" s="19">
        <f>IF(OR(G2571="",G2570=""),"",LN(G2571/G2570))</f>
        <v/>
      </c>
      <c r="I2571" s="32" t="n"/>
      <c r="J2571" s="32" t="n"/>
      <c r="K2571" s="32" t="n"/>
      <c r="L2571" s="32" t="n"/>
      <c r="M2571" s="32" t="n">
        <v>1012.4</v>
      </c>
      <c r="N2571" s="32" t="n">
        <v>3.55</v>
      </c>
      <c r="O2571" s="32" t="n">
        <v>-51.47035044</v>
      </c>
    </row>
    <row r="2572">
      <c r="A2572" s="31" t="n">
        <v>38439</v>
      </c>
      <c r="B2572" s="32" t="n">
        <v>1017.85</v>
      </c>
      <c r="C2572" s="19">
        <f>IF(OR(B2572="",B2571=""),"",LN(B2572/B2571))</f>
        <v/>
      </c>
      <c r="D2572" s="16">
        <f>STDEV(C2553:C2572)*SQRT(252)</f>
        <v/>
      </c>
      <c r="E2572" s="32" t="n">
        <v>107.22</v>
      </c>
      <c r="F2572" s="19">
        <f>IF(OR(E2572="",E2571=""),"",LN(E2572/E2571))</f>
        <v/>
      </c>
      <c r="G2572" s="33" t="n">
        <v>8.2765</v>
      </c>
      <c r="H2572" s="19">
        <f>IF(OR(G2572="",G2571=""),"",LN(G2572/G2571))</f>
        <v/>
      </c>
      <c r="I2572" s="32" t="n"/>
      <c r="J2572" s="32" t="n">
        <v>13.75</v>
      </c>
      <c r="K2572" s="32" t="n">
        <v>4.64</v>
      </c>
      <c r="L2572" s="32" t="n"/>
      <c r="M2572" s="32" t="n">
        <v>1013.1</v>
      </c>
      <c r="N2572" s="32" t="n">
        <v>3.55</v>
      </c>
      <c r="O2572" s="32" t="n">
        <v>-111.771508555</v>
      </c>
    </row>
    <row r="2573">
      <c r="A2573" s="31" t="n">
        <v>38440</v>
      </c>
      <c r="B2573" s="32" t="n">
        <v>1023.85</v>
      </c>
      <c r="C2573" s="19">
        <f>IF(OR(B2573="",B2572=""),"",LN(B2573/B2572))</f>
        <v/>
      </c>
      <c r="D2573" s="16">
        <f>STDEV(C2554:C2573)*SQRT(252)</f>
        <v/>
      </c>
      <c r="E2573" s="32" t="n">
        <v>107.49</v>
      </c>
      <c r="F2573" s="19">
        <f>IF(OR(E2573="",E2572=""),"",LN(E2573/E2572))</f>
        <v/>
      </c>
      <c r="G2573" s="33" t="n">
        <v>8.2765</v>
      </c>
      <c r="H2573" s="19">
        <f>IF(OR(G2573="",G2572=""),"",LN(G2573/G2572))</f>
        <v/>
      </c>
      <c r="I2573" s="32" t="n"/>
      <c r="J2573" s="32" t="n">
        <v>14.49</v>
      </c>
      <c r="K2573" s="32" t="n">
        <v>4.6</v>
      </c>
      <c r="L2573" s="32" t="n"/>
      <c r="M2573" s="32" t="n">
        <v>1016.3</v>
      </c>
      <c r="N2573" s="32" t="n">
        <v>3.55</v>
      </c>
      <c r="O2573" s="32" t="n">
        <v>-24.24926784</v>
      </c>
    </row>
    <row r="2574">
      <c r="A2574" s="31" t="n">
        <v>38441</v>
      </c>
      <c r="B2574" s="32" t="n">
        <v>1023</v>
      </c>
      <c r="C2574" s="19">
        <f>IF(OR(B2574="",B2573=""),"",LN(B2574/B2573))</f>
        <v/>
      </c>
      <c r="D2574" s="16">
        <f>STDEV(C2555:C2574)*SQRT(252)</f>
        <v/>
      </c>
      <c r="E2574" s="32" t="n">
        <v>107.33</v>
      </c>
      <c r="F2574" s="19">
        <f>IF(OR(E2574="",E2573=""),"",LN(E2574/E2573))</f>
        <v/>
      </c>
      <c r="G2574" s="33" t="n">
        <v>8.2765</v>
      </c>
      <c r="H2574" s="19">
        <f>IF(OR(G2574="",G2573=""),"",LN(G2574/G2573))</f>
        <v/>
      </c>
      <c r="I2574" s="32" t="n"/>
      <c r="J2574" s="32" t="n">
        <v>13.64</v>
      </c>
      <c r="K2574" s="32" t="n">
        <v>4.56</v>
      </c>
      <c r="L2574" s="32" t="n"/>
      <c r="M2574" s="32" t="n">
        <v>1019</v>
      </c>
      <c r="N2574" s="32" t="n">
        <v>3.54</v>
      </c>
      <c r="O2574" s="32" t="n">
        <v>-211.25413785</v>
      </c>
    </row>
    <row r="2575">
      <c r="A2575" s="31" t="n">
        <v>38442</v>
      </c>
      <c r="B2575" s="32" t="n">
        <v>1015.4</v>
      </c>
      <c r="C2575" s="19">
        <f>IF(OR(B2575="",B2574=""),"",LN(B2575/B2574))</f>
        <v/>
      </c>
      <c r="D2575" s="16">
        <f>STDEV(C2556:C2575)*SQRT(252)</f>
        <v/>
      </c>
      <c r="E2575" s="32" t="n">
        <v>107.22</v>
      </c>
      <c r="F2575" s="19">
        <f>IF(OR(E2575="",E2574=""),"",LN(E2575/E2574))</f>
        <v/>
      </c>
      <c r="G2575" s="33" t="n">
        <v>8.2765</v>
      </c>
      <c r="H2575" s="19">
        <f>IF(OR(G2575="",G2574=""),"",LN(G2575/G2574))</f>
        <v/>
      </c>
      <c r="I2575" s="32" t="n"/>
      <c r="J2575" s="32" t="n">
        <v>14.02</v>
      </c>
      <c r="K2575" s="32" t="n">
        <v>4.5</v>
      </c>
      <c r="L2575" s="32" t="n"/>
      <c r="M2575" s="32" t="n">
        <v>1024.3</v>
      </c>
      <c r="N2575" s="32" t="n">
        <v>3.54</v>
      </c>
      <c r="O2575" s="32" t="n">
        <v>47.44744805</v>
      </c>
    </row>
    <row r="2576">
      <c r="A2576" s="31" t="n">
        <v>38443</v>
      </c>
      <c r="B2576" s="32" t="n">
        <v>1012</v>
      </c>
      <c r="C2576" s="19">
        <f>IF(OR(B2576="",B2575=""),"",LN(B2576/B2575))</f>
        <v/>
      </c>
      <c r="D2576" s="16">
        <f>STDEV(C2557:C2576)*SQRT(252)</f>
        <v/>
      </c>
      <c r="E2576" s="32" t="n">
        <v>107.57</v>
      </c>
      <c r="F2576" s="19">
        <f>IF(OR(E2576="",E2575=""),"",LN(E2576/E2575))</f>
        <v/>
      </c>
      <c r="G2576" s="33" t="n">
        <v>8.2765</v>
      </c>
      <c r="H2576" s="19">
        <f>IF(OR(G2576="",G2575=""),"",LN(G2576/G2575))</f>
        <v/>
      </c>
      <c r="I2576" s="32" t="n"/>
      <c r="J2576" s="32" t="n">
        <v>14.09</v>
      </c>
      <c r="K2576" s="32" t="n">
        <v>4.46</v>
      </c>
      <c r="L2576" s="32" t="n"/>
      <c r="M2576" s="32" t="n">
        <v>1017.6</v>
      </c>
      <c r="N2576" s="32" t="n">
        <v>3.54</v>
      </c>
      <c r="O2576" s="32" t="n">
        <v>34.563676975</v>
      </c>
    </row>
    <row r="2577">
      <c r="A2577" s="31" t="n">
        <v>38446</v>
      </c>
      <c r="B2577" s="32" t="n">
        <v>1013</v>
      </c>
      <c r="C2577" s="19">
        <f>IF(OR(B2577="",B2576=""),"",LN(B2577/B2576))</f>
        <v/>
      </c>
      <c r="D2577" s="16">
        <f>STDEV(C2558:C2577)*SQRT(252)</f>
        <v/>
      </c>
      <c r="E2577" s="32" t="n">
        <v>108.28</v>
      </c>
      <c r="F2577" s="19">
        <f>IF(OR(E2577="",E2576=""),"",LN(E2577/E2576))</f>
        <v/>
      </c>
      <c r="G2577" s="33" t="n">
        <v>8.2765</v>
      </c>
      <c r="H2577" s="19">
        <f>IF(OR(G2577="",G2576=""),"",LN(G2577/G2576))</f>
        <v/>
      </c>
      <c r="I2577" s="32" t="n"/>
      <c r="J2577" s="32" t="n">
        <v>14.11</v>
      </c>
      <c r="K2577" s="32" t="n">
        <v>4.47</v>
      </c>
      <c r="L2577" s="32" t="n"/>
      <c r="M2577" s="32" t="n">
        <v>1013.1</v>
      </c>
      <c r="N2577" s="32" t="n">
        <v>3.54</v>
      </c>
      <c r="O2577" s="32" t="n">
        <v>13.83726058</v>
      </c>
    </row>
    <row r="2578">
      <c r="A2578" s="31" t="n">
        <v>38447</v>
      </c>
      <c r="B2578" s="32" t="n">
        <v>1017</v>
      </c>
      <c r="C2578" s="19">
        <f>IF(OR(B2578="",B2577=""),"",LN(B2578/B2577))</f>
        <v/>
      </c>
      <c r="D2578" s="16">
        <f>STDEV(C2559:C2578)*SQRT(252)</f>
        <v/>
      </c>
      <c r="E2578" s="32" t="n">
        <v>108.43</v>
      </c>
      <c r="F2578" s="19">
        <f>IF(OR(E2578="",E2577=""),"",LN(E2578/E2577))</f>
        <v/>
      </c>
      <c r="G2578" s="33" t="n">
        <v>8.2765</v>
      </c>
      <c r="H2578" s="19">
        <f>IF(OR(G2578="",G2577=""),"",LN(G2578/G2577))</f>
        <v/>
      </c>
      <c r="I2578" s="32" t="n"/>
      <c r="J2578" s="32" t="n">
        <v>13.68</v>
      </c>
      <c r="K2578" s="32" t="n">
        <v>4.48</v>
      </c>
      <c r="L2578" s="32" t="n"/>
      <c r="M2578" s="32" t="n"/>
      <c r="N2578" s="32" t="n"/>
      <c r="O2578" s="32" t="n"/>
    </row>
    <row r="2579">
      <c r="A2579" s="31" t="n">
        <v>38448</v>
      </c>
      <c r="B2579" s="32" t="n">
        <v>1013</v>
      </c>
      <c r="C2579" s="19">
        <f>IF(OR(B2579="",B2578=""),"",LN(B2579/B2578))</f>
        <v/>
      </c>
      <c r="D2579" s="16">
        <f>STDEV(C2560:C2579)*SQRT(252)</f>
        <v/>
      </c>
      <c r="E2579" s="32" t="n">
        <v>108.67</v>
      </c>
      <c r="F2579" s="19">
        <f>IF(OR(E2579="",E2578=""),"",LN(E2579/E2578))</f>
        <v/>
      </c>
      <c r="G2579" s="33" t="n">
        <v>8.2765</v>
      </c>
      <c r="H2579" s="19">
        <f>IF(OR(G2579="",G2578=""),"",LN(G2579/G2578))</f>
        <v/>
      </c>
      <c r="I2579" s="32" t="n"/>
      <c r="J2579" s="32" t="n">
        <v>13.15</v>
      </c>
      <c r="K2579" s="32" t="n">
        <v>4.44</v>
      </c>
      <c r="L2579" s="32" t="n"/>
      <c r="M2579" s="32" t="n">
        <v>1011.1</v>
      </c>
      <c r="N2579" s="32" t="n">
        <v>3.54</v>
      </c>
      <c r="O2579" s="32" t="n">
        <v>-26.13071592</v>
      </c>
    </row>
    <row r="2580">
      <c r="A2580" s="31" t="n">
        <v>38449</v>
      </c>
      <c r="B2580" s="32" t="n">
        <v>1012</v>
      </c>
      <c r="C2580" s="19">
        <f>IF(OR(B2580="",B2579=""),"",LN(B2580/B2579))</f>
        <v/>
      </c>
      <c r="D2580" s="16">
        <f>STDEV(C2561:C2580)*SQRT(252)</f>
        <v/>
      </c>
      <c r="E2580" s="32" t="n">
        <v>108.44</v>
      </c>
      <c r="F2580" s="19">
        <f>IF(OR(E2580="",E2579=""),"",LN(E2580/E2579))</f>
        <v/>
      </c>
      <c r="G2580" s="33" t="n">
        <v>8.2765</v>
      </c>
      <c r="H2580" s="19">
        <f>IF(OR(G2580="",G2579=""),"",LN(G2580/G2579))</f>
        <v/>
      </c>
      <c r="I2580" s="32" t="n"/>
      <c r="J2580" s="32" t="n">
        <v>12.33</v>
      </c>
      <c r="K2580" s="32" t="n">
        <v>4.49</v>
      </c>
      <c r="L2580" s="32" t="n"/>
      <c r="M2580" s="32" t="n">
        <v>1014.7</v>
      </c>
      <c r="N2580" s="32" t="n">
        <v>3.54</v>
      </c>
      <c r="O2580" s="32" t="n">
        <v>3.812395435</v>
      </c>
    </row>
    <row r="2581">
      <c r="A2581" s="31" t="n">
        <v>38450</v>
      </c>
      <c r="B2581" s="32" t="n">
        <v>1015</v>
      </c>
      <c r="C2581" s="19">
        <f>IF(OR(B2581="",B2580=""),"",LN(B2581/B2580))</f>
        <v/>
      </c>
      <c r="D2581" s="16">
        <f>STDEV(C2562:C2581)*SQRT(252)</f>
        <v/>
      </c>
      <c r="E2581" s="32" t="n">
        <v>108.26</v>
      </c>
      <c r="F2581" s="19">
        <f>IF(OR(E2581="",E2580=""),"",LN(E2581/E2580))</f>
        <v/>
      </c>
      <c r="G2581" s="33" t="n">
        <v>8.2765</v>
      </c>
      <c r="H2581" s="19">
        <f>IF(OR(G2581="",G2580=""),"",LN(G2581/G2580))</f>
        <v/>
      </c>
      <c r="I2581" s="32" t="n"/>
      <c r="J2581" s="32" t="n">
        <v>12.62</v>
      </c>
      <c r="K2581" s="32" t="n">
        <v>4.5</v>
      </c>
      <c r="L2581" s="32" t="n"/>
      <c r="M2581" s="32" t="n">
        <v>1014.1</v>
      </c>
      <c r="N2581" s="32" t="n">
        <v>3.53</v>
      </c>
      <c r="O2581" s="32" t="n">
        <v>-108.862155995</v>
      </c>
    </row>
    <row r="2582">
      <c r="A2582" s="31" t="n">
        <v>38453</v>
      </c>
      <c r="B2582" s="32" t="n">
        <v>1015</v>
      </c>
      <c r="C2582" s="19">
        <f>IF(OR(B2582="",B2581=""),"",LN(B2582/B2581))</f>
        <v/>
      </c>
      <c r="D2582" s="16">
        <f>STDEV(C2563:C2582)*SQRT(252)</f>
        <v/>
      </c>
      <c r="E2582" s="32" t="n">
        <v>107.79</v>
      </c>
      <c r="F2582" s="19">
        <f>IF(OR(E2582="",E2581=""),"",LN(E2582/E2581))</f>
        <v/>
      </c>
      <c r="G2582" s="33" t="n">
        <v>8.2765</v>
      </c>
      <c r="H2582" s="19">
        <f>IF(OR(G2582="",G2581=""),"",LN(G2582/G2581))</f>
        <v/>
      </c>
      <c r="I2582" s="32" t="n"/>
      <c r="J2582" s="32" t="n">
        <v>11.98</v>
      </c>
      <c r="K2582" s="32" t="n">
        <v>4.45</v>
      </c>
      <c r="L2582" s="32" t="n"/>
      <c r="M2582" s="32" t="n">
        <v>1014</v>
      </c>
      <c r="N2582" s="32" t="n">
        <v>3.53</v>
      </c>
      <c r="O2582" s="32" t="n">
        <v>-10.36039861</v>
      </c>
    </row>
    <row r="2583">
      <c r="A2583" s="31" t="n">
        <v>38454</v>
      </c>
      <c r="B2583" s="32" t="n">
        <v>1016</v>
      </c>
      <c r="C2583" s="19">
        <f>IF(OR(B2583="",B2582=""),"",LN(B2583/B2582))</f>
        <v/>
      </c>
      <c r="D2583" s="16">
        <f>STDEV(C2564:C2583)*SQRT(252)</f>
        <v/>
      </c>
      <c r="E2583" s="32" t="n">
        <v>108.26</v>
      </c>
      <c r="F2583" s="19">
        <f>IF(OR(E2583="",E2582=""),"",LN(E2583/E2582))</f>
        <v/>
      </c>
      <c r="G2583" s="33" t="n">
        <v>8.2765</v>
      </c>
      <c r="H2583" s="19">
        <f>IF(OR(G2583="",G2582=""),"",LN(G2583/G2582))</f>
        <v/>
      </c>
      <c r="I2583" s="32" t="n"/>
      <c r="J2583" s="32" t="n">
        <v>11.3</v>
      </c>
      <c r="K2583" s="32" t="n">
        <v>4.38</v>
      </c>
      <c r="L2583" s="32" t="n"/>
      <c r="M2583" s="32" t="n">
        <v>1014.3</v>
      </c>
      <c r="N2583" s="32" t="n">
        <v>3.53</v>
      </c>
      <c r="O2583" s="32" t="n">
        <v>28.544038875</v>
      </c>
    </row>
    <row r="2584">
      <c r="A2584" s="31" t="n">
        <v>38455</v>
      </c>
      <c r="B2584" s="32" t="n">
        <v>1011</v>
      </c>
      <c r="C2584" s="19">
        <f>IF(OR(B2584="",B2583=""),"",LN(B2584/B2583))</f>
        <v/>
      </c>
      <c r="D2584" s="16">
        <f>STDEV(C2565:C2584)*SQRT(252)</f>
        <v/>
      </c>
      <c r="E2584" s="32" t="n">
        <v>107.32</v>
      </c>
      <c r="F2584" s="19">
        <f>IF(OR(E2584="",E2583=""),"",LN(E2584/E2583))</f>
        <v/>
      </c>
      <c r="G2584" s="33" t="n">
        <v>8.2765</v>
      </c>
      <c r="H2584" s="19">
        <f>IF(OR(G2584="",G2583=""),"",LN(G2584/G2583))</f>
        <v/>
      </c>
      <c r="I2584" s="32" t="n"/>
      <c r="J2584" s="32" t="n">
        <v>13.31</v>
      </c>
      <c r="K2584" s="32" t="n">
        <v>4.38</v>
      </c>
      <c r="L2584" s="32" t="n"/>
      <c r="M2584" s="32" t="n">
        <v>1012</v>
      </c>
      <c r="N2584" s="32" t="n">
        <v>3.53</v>
      </c>
      <c r="O2584" s="32" t="n">
        <v>-30.303507725</v>
      </c>
    </row>
    <row r="2585">
      <c r="A2585" s="31" t="n">
        <v>38456</v>
      </c>
      <c r="B2585" s="32" t="n">
        <v>1019</v>
      </c>
      <c r="C2585" s="19">
        <f>IF(OR(B2585="",B2584=""),"",LN(B2585/B2584))</f>
        <v/>
      </c>
      <c r="D2585" s="16">
        <f>STDEV(C2566:C2585)*SQRT(252)</f>
        <v/>
      </c>
      <c r="E2585" s="32" t="n">
        <v>108.18</v>
      </c>
      <c r="F2585" s="19">
        <f>IF(OR(E2585="",E2584=""),"",LN(E2585/E2584))</f>
        <v/>
      </c>
      <c r="G2585" s="33" t="n">
        <v>8.2765</v>
      </c>
      <c r="H2585" s="19">
        <f>IF(OR(G2585="",G2584=""),"",LN(G2585/G2584))</f>
        <v/>
      </c>
      <c r="I2585" s="32" t="n"/>
      <c r="J2585" s="32" t="n">
        <v>14.53</v>
      </c>
      <c r="K2585" s="32" t="n">
        <v>4.37</v>
      </c>
      <c r="L2585" s="32" t="n"/>
      <c r="M2585" s="32" t="n">
        <v>1012.5</v>
      </c>
      <c r="N2585" s="32" t="n">
        <v>3.53</v>
      </c>
      <c r="O2585" s="32" t="n">
        <v>92.80603478</v>
      </c>
    </row>
    <row r="2586">
      <c r="A2586" s="31" t="n">
        <v>38457</v>
      </c>
      <c r="B2586" s="32" t="n">
        <v>1018</v>
      </c>
      <c r="C2586" s="19">
        <f>IF(OR(B2586="",B2585=""),"",LN(B2586/B2585))</f>
        <v/>
      </c>
      <c r="D2586" s="16">
        <f>STDEV(C2567:C2586)*SQRT(252)</f>
        <v/>
      </c>
      <c r="E2586" s="32" t="n">
        <v>107.65</v>
      </c>
      <c r="F2586" s="19">
        <f>IF(OR(E2586="",E2585=""),"",LN(E2586/E2585))</f>
        <v/>
      </c>
      <c r="G2586" s="33" t="n">
        <v>8.2765</v>
      </c>
      <c r="H2586" s="19">
        <f>IF(OR(G2586="",G2585=""),"",LN(G2586/G2585))</f>
        <v/>
      </c>
      <c r="I2586" s="32" t="n"/>
      <c r="J2586" s="32" t="n">
        <v>17.74</v>
      </c>
      <c r="K2586" s="32" t="n">
        <v>4.27</v>
      </c>
      <c r="L2586" s="32" t="n"/>
      <c r="M2586" s="32" t="n">
        <v>1013</v>
      </c>
      <c r="N2586" s="32" t="n">
        <v>3.52</v>
      </c>
      <c r="O2586" s="32" t="n">
        <v>24.427776045</v>
      </c>
    </row>
    <row r="2587">
      <c r="A2587" s="31" t="n">
        <v>38460</v>
      </c>
      <c r="B2587" s="32" t="n">
        <v>1017</v>
      </c>
      <c r="C2587" s="19">
        <f>IF(OR(B2587="",B2586=""),"",LN(B2587/B2586))</f>
        <v/>
      </c>
      <c r="D2587" s="16">
        <f>STDEV(C2568:C2587)*SQRT(252)</f>
        <v/>
      </c>
      <c r="E2587" s="32" t="n">
        <v>107.39</v>
      </c>
      <c r="F2587" s="19">
        <f>IF(OR(E2587="",E2586=""),"",LN(E2587/E2586))</f>
        <v/>
      </c>
      <c r="G2587" s="33" t="n">
        <v>8.2765</v>
      </c>
      <c r="H2587" s="19">
        <f>IF(OR(G2587="",G2586=""),"",LN(G2587/G2586))</f>
        <v/>
      </c>
      <c r="I2587" s="32" t="n"/>
      <c r="J2587" s="32" t="n">
        <v>16.56</v>
      </c>
      <c r="K2587" s="32" t="n">
        <v>4.27</v>
      </c>
      <c r="L2587" s="32" t="n"/>
      <c r="M2587" s="32" t="n">
        <v>1022.2</v>
      </c>
      <c r="N2587" s="32" t="n">
        <v>3.51</v>
      </c>
      <c r="O2587" s="32" t="n">
        <v>-37.547709435</v>
      </c>
    </row>
    <row r="2588">
      <c r="A2588" s="31" t="n">
        <v>38461</v>
      </c>
      <c r="B2588" s="32" t="n">
        <v>1013</v>
      </c>
      <c r="C2588" s="19">
        <f>IF(OR(B2588="",B2587=""),"",LN(B2588/B2587))</f>
        <v/>
      </c>
      <c r="D2588" s="16">
        <f>STDEV(C2569:C2588)*SQRT(252)</f>
        <v/>
      </c>
      <c r="E2588" s="32" t="n">
        <v>107.02</v>
      </c>
      <c r="F2588" s="19">
        <f>IF(OR(E2588="",E2587=""),"",LN(E2588/E2587))</f>
        <v/>
      </c>
      <c r="G2588" s="33" t="n">
        <v>8.2765</v>
      </c>
      <c r="H2588" s="19">
        <f>IF(OR(G2588="",G2587=""),"",LN(G2588/G2587))</f>
        <v/>
      </c>
      <c r="I2588" s="32" t="n"/>
      <c r="J2588" s="32" t="n">
        <v>14.96</v>
      </c>
      <c r="K2588" s="32" t="n">
        <v>4.21</v>
      </c>
      <c r="L2588" s="32" t="n"/>
      <c r="M2588" s="32" t="n">
        <v>1021.5</v>
      </c>
      <c r="N2588" s="32" t="n">
        <v>3.51</v>
      </c>
      <c r="O2588" s="32" t="n">
        <v>-41.2791203</v>
      </c>
    </row>
    <row r="2589">
      <c r="A2589" s="31" t="n">
        <v>38462</v>
      </c>
      <c r="B2589" s="32" t="n">
        <v>1009</v>
      </c>
      <c r="C2589" s="19">
        <f>IF(OR(B2589="",B2588=""),"",LN(B2589/B2588))</f>
        <v/>
      </c>
      <c r="D2589" s="16">
        <f>STDEV(C2570:C2589)*SQRT(252)</f>
        <v/>
      </c>
      <c r="E2589" s="32" t="n">
        <v>106.82</v>
      </c>
      <c r="F2589" s="19">
        <f>IF(OR(E2589="",E2588=""),"",LN(E2589/E2588))</f>
        <v/>
      </c>
      <c r="G2589" s="33" t="n">
        <v>8.2765</v>
      </c>
      <c r="H2589" s="19">
        <f>IF(OR(G2589="",G2588=""),"",LN(G2589/G2588))</f>
        <v/>
      </c>
      <c r="I2589" s="32" t="n"/>
      <c r="J2589" s="32" t="n">
        <v>16.92</v>
      </c>
      <c r="K2589" s="32" t="n">
        <v>4.22</v>
      </c>
      <c r="L2589" s="32" t="n"/>
      <c r="M2589" s="32" t="n">
        <v>1014.5</v>
      </c>
      <c r="N2589" s="32" t="n">
        <v>3.5</v>
      </c>
      <c r="O2589" s="32" t="n">
        <v>90.38292073999999</v>
      </c>
    </row>
    <row r="2590">
      <c r="A2590" s="31" t="n">
        <v>38463</v>
      </c>
      <c r="B2590" s="32" t="n">
        <v>1008</v>
      </c>
      <c r="C2590" s="19">
        <f>IF(OR(B2590="",B2589=""),"",LN(B2590/B2589))</f>
        <v/>
      </c>
      <c r="D2590" s="16">
        <f>STDEV(C2571:C2590)*SQRT(252)</f>
        <v/>
      </c>
      <c r="E2590" s="32" t="n">
        <v>106.85</v>
      </c>
      <c r="F2590" s="19">
        <f>IF(OR(E2590="",E2589=""),"",LN(E2590/E2589))</f>
        <v/>
      </c>
      <c r="G2590" s="33" t="n">
        <v>8.2765</v>
      </c>
      <c r="H2590" s="19">
        <f>IF(OR(G2590="",G2589=""),"",LN(G2590/G2589))</f>
        <v/>
      </c>
      <c r="I2590" s="32" t="n"/>
      <c r="J2590" s="32" t="n">
        <v>14.41</v>
      </c>
      <c r="K2590" s="32" t="n">
        <v>4.32</v>
      </c>
      <c r="L2590" s="32" t="n"/>
      <c r="M2590" s="32" t="n">
        <v>1009.4</v>
      </c>
      <c r="N2590" s="32" t="n">
        <v>3.5</v>
      </c>
      <c r="O2590" s="32" t="n">
        <v>-87.99884486000001</v>
      </c>
    </row>
    <row r="2591">
      <c r="A2591" s="31" t="n">
        <v>38464</v>
      </c>
      <c r="B2591" s="32" t="n">
        <v>1004</v>
      </c>
      <c r="C2591" s="19">
        <f>IF(OR(B2591="",B2590=""),"",LN(B2591/B2590))</f>
        <v/>
      </c>
      <c r="D2591" s="16">
        <f>STDEV(C2572:C2591)*SQRT(252)</f>
        <v/>
      </c>
      <c r="E2591" s="32" t="n">
        <v>105.85</v>
      </c>
      <c r="F2591" s="19">
        <f>IF(OR(E2591="",E2590=""),"",LN(E2591/E2590))</f>
        <v/>
      </c>
      <c r="G2591" s="33" t="n">
        <v>8.2765</v>
      </c>
      <c r="H2591" s="19">
        <f>IF(OR(G2591="",G2590=""),"",LN(G2591/G2590))</f>
        <v/>
      </c>
      <c r="I2591" s="32" t="n"/>
      <c r="J2591" s="32" t="n">
        <v>15.38</v>
      </c>
      <c r="K2591" s="32" t="n">
        <v>4.26</v>
      </c>
      <c r="L2591" s="32" t="n"/>
      <c r="M2591" s="32" t="n">
        <v>1006.8</v>
      </c>
      <c r="N2591" s="32" t="n">
        <v>3.5</v>
      </c>
      <c r="O2591" s="32" t="n">
        <v>86.58336819499999</v>
      </c>
    </row>
    <row r="2592">
      <c r="A2592" s="31" t="n">
        <v>38467</v>
      </c>
      <c r="B2592" s="32" t="n">
        <v>999</v>
      </c>
      <c r="C2592" s="19">
        <f>IF(OR(B2592="",B2591=""),"",LN(B2592/B2591))</f>
        <v/>
      </c>
      <c r="D2592" s="16">
        <f>STDEV(C2573:C2592)*SQRT(252)</f>
        <v/>
      </c>
      <c r="E2592" s="32" t="n">
        <v>105.67</v>
      </c>
      <c r="F2592" s="19">
        <f>IF(OR(E2592="",E2591=""),"",LN(E2592/E2591))</f>
        <v/>
      </c>
      <c r="G2592" s="33" t="n">
        <v>8.2765</v>
      </c>
      <c r="H2592" s="19">
        <f>IF(OR(G2592="",G2591=""),"",LN(G2592/G2591))</f>
        <v/>
      </c>
      <c r="I2592" s="32" t="n"/>
      <c r="J2592" s="32" t="n">
        <v>14.62</v>
      </c>
      <c r="K2592" s="32" t="n">
        <v>4.26</v>
      </c>
      <c r="L2592" s="32" t="n"/>
      <c r="M2592" s="32" t="n">
        <v>1005.3</v>
      </c>
      <c r="N2592" s="32" t="n">
        <v>3.5</v>
      </c>
      <c r="O2592" s="32" t="n">
        <v>-46.44392405</v>
      </c>
    </row>
    <row r="2593">
      <c r="A2593" s="31" t="n">
        <v>38468</v>
      </c>
      <c r="B2593" s="32" t="n">
        <v>998.7</v>
      </c>
      <c r="C2593" s="19">
        <f>IF(OR(B2593="",B2592=""),"",LN(B2593/B2592))</f>
        <v/>
      </c>
      <c r="D2593" s="16">
        <f>STDEV(C2574:C2593)*SQRT(252)</f>
        <v/>
      </c>
      <c r="E2593" s="32" t="n">
        <v>106.03</v>
      </c>
      <c r="F2593" s="19">
        <f>IF(OR(E2593="",E2592=""),"",LN(E2593/E2592))</f>
        <v/>
      </c>
      <c r="G2593" s="33" t="n">
        <v>8.2765</v>
      </c>
      <c r="H2593" s="19">
        <f>IF(OR(G2593="",G2592=""),"",LN(G2593/G2592))</f>
        <v/>
      </c>
      <c r="I2593" s="32" t="n"/>
      <c r="J2593" s="32" t="n">
        <v>14.91</v>
      </c>
      <c r="K2593" s="32" t="n">
        <v>4.28</v>
      </c>
      <c r="L2593" s="32" t="n"/>
      <c r="M2593" s="32" t="n">
        <v>999.5</v>
      </c>
      <c r="N2593" s="32" t="n">
        <v>3.5</v>
      </c>
      <c r="O2593" s="32" t="n">
        <v>55.62027588999999</v>
      </c>
    </row>
    <row r="2594">
      <c r="A2594" s="31" t="n">
        <v>38469</v>
      </c>
      <c r="B2594" s="32" t="n">
        <v>1002.7</v>
      </c>
      <c r="C2594" s="19">
        <f>IF(OR(B2594="",B2593=""),"",LN(B2594/B2593))</f>
        <v/>
      </c>
      <c r="D2594" s="16">
        <f>STDEV(C2575:C2594)*SQRT(252)</f>
        <v/>
      </c>
      <c r="E2594" s="32" t="n">
        <v>105.98</v>
      </c>
      <c r="F2594" s="19">
        <f>IF(OR(E2594="",E2593=""),"",LN(E2594/E2593))</f>
        <v/>
      </c>
      <c r="G2594" s="33" t="n">
        <v>8.2765</v>
      </c>
      <c r="H2594" s="19">
        <f>IF(OR(G2594="",G2593=""),"",LN(G2594/G2593))</f>
        <v/>
      </c>
      <c r="I2594" s="32" t="n"/>
      <c r="J2594" s="32" t="n">
        <v>14.87</v>
      </c>
      <c r="K2594" s="32" t="n">
        <v>4.25</v>
      </c>
      <c r="L2594" s="32" t="n"/>
      <c r="M2594" s="32" t="n">
        <v>998.2</v>
      </c>
      <c r="N2594" s="32" t="n">
        <v>3.49</v>
      </c>
      <c r="O2594" s="32" t="n">
        <v>-34.878064525</v>
      </c>
    </row>
    <row r="2595">
      <c r="A2595" s="31" t="n">
        <v>38470</v>
      </c>
      <c r="B2595" s="32" t="n">
        <v>1002</v>
      </c>
      <c r="C2595" s="19">
        <f>IF(OR(B2595="",B2594=""),"",LN(B2595/B2594))</f>
        <v/>
      </c>
      <c r="D2595" s="16">
        <f>STDEV(C2576:C2595)*SQRT(252)</f>
        <v/>
      </c>
      <c r="E2595" s="32" t="n">
        <v>105.97</v>
      </c>
      <c r="F2595" s="19">
        <f>IF(OR(E2595="",E2594=""),"",LN(E2595/E2594))</f>
        <v/>
      </c>
      <c r="G2595" s="33" t="n">
        <v>8.2765</v>
      </c>
      <c r="H2595" s="19">
        <f>IF(OR(G2595="",G2594=""),"",LN(G2595/G2594))</f>
        <v/>
      </c>
      <c r="I2595" s="32" t="n"/>
      <c r="J2595" s="32" t="n">
        <v>16.86</v>
      </c>
      <c r="K2595" s="32" t="n">
        <v>4.19</v>
      </c>
      <c r="L2595" s="32" t="n"/>
      <c r="M2595" s="32" t="n">
        <v>1002.4</v>
      </c>
      <c r="N2595" s="32" t="n">
        <v>3.49</v>
      </c>
      <c r="O2595" s="32" t="n">
        <v>-121.15285341</v>
      </c>
    </row>
    <row r="2596">
      <c r="A2596" s="31" t="n">
        <v>38471</v>
      </c>
      <c r="B2596" s="32" t="n">
        <v>997</v>
      </c>
      <c r="C2596" s="19">
        <f>IF(OR(B2596="",B2595=""),"",LN(B2596/B2595))</f>
        <v/>
      </c>
      <c r="D2596" s="16">
        <f>STDEV(C2577:C2596)*SQRT(252)</f>
        <v/>
      </c>
      <c r="E2596" s="32" t="n">
        <v>104.64</v>
      </c>
      <c r="F2596" s="19">
        <f>IF(OR(E2596="",E2595=""),"",LN(E2596/E2595))</f>
        <v/>
      </c>
      <c r="G2596" s="33" t="n">
        <v>8.2765</v>
      </c>
      <c r="H2596" s="19">
        <f>IF(OR(G2596="",G2595=""),"",LN(G2596/G2595))</f>
        <v/>
      </c>
      <c r="I2596" s="32" t="n"/>
      <c r="J2596" s="32" t="n">
        <v>15.31</v>
      </c>
      <c r="K2596" s="32" t="n">
        <v>4.21</v>
      </c>
      <c r="L2596" s="32" t="n"/>
      <c r="M2596" s="32" t="n">
        <v>1002.5</v>
      </c>
      <c r="N2596" s="32" t="n">
        <v>3.48</v>
      </c>
      <c r="O2596" s="32" t="n">
        <v>-84.84317742</v>
      </c>
    </row>
    <row r="2597">
      <c r="A2597" s="31" t="n">
        <v>38474</v>
      </c>
      <c r="B2597" s="32" t="n">
        <v>1001</v>
      </c>
      <c r="C2597" s="19">
        <f>IF(OR(B2597="",B2596=""),"",LN(B2597/B2596))</f>
        <v/>
      </c>
      <c r="D2597" s="16">
        <f>STDEV(C2578:C2597)*SQRT(252)</f>
        <v/>
      </c>
      <c r="E2597" s="32" t="n">
        <v>105.07</v>
      </c>
      <c r="F2597" s="19">
        <f>IF(OR(E2597="",E2596=""),"",LN(E2597/E2596))</f>
        <v/>
      </c>
      <c r="G2597" s="33" t="n">
        <v>8.2765</v>
      </c>
      <c r="H2597" s="19">
        <f>IF(OR(G2597="",G2596=""),"",LN(G2597/G2596))</f>
        <v/>
      </c>
      <c r="I2597" s="32" t="n"/>
      <c r="J2597" s="32" t="n">
        <v>15.12</v>
      </c>
      <c r="K2597" s="32" t="n">
        <v>4.21</v>
      </c>
      <c r="L2597" s="32" t="n"/>
      <c r="M2597" s="32" t="n">
        <v>1001.8</v>
      </c>
      <c r="N2597" s="32" t="n">
        <v>3.48</v>
      </c>
      <c r="O2597" s="32" t="n">
        <v>20.06308538</v>
      </c>
    </row>
    <row r="2598">
      <c r="A2598" s="31" t="n">
        <v>38475</v>
      </c>
      <c r="B2598" s="32" t="n">
        <v>1002</v>
      </c>
      <c r="C2598" s="19">
        <f>IF(OR(B2598="",B2597=""),"",LN(B2598/B2597))</f>
        <v/>
      </c>
      <c r="D2598" s="16">
        <f>STDEV(C2579:C2598)*SQRT(252)</f>
        <v/>
      </c>
      <c r="E2598" s="32" t="n">
        <v>105.16</v>
      </c>
      <c r="F2598" s="19">
        <f>IF(OR(E2598="",E2597=""),"",LN(E2598/E2597))</f>
        <v/>
      </c>
      <c r="G2598" s="33" t="n">
        <v>8.2765</v>
      </c>
      <c r="H2598" s="19">
        <f>IF(OR(G2598="",G2597=""),"",LN(G2598/G2597))</f>
        <v/>
      </c>
      <c r="I2598" s="32" t="n"/>
      <c r="J2598" s="32" t="n">
        <v>14.53</v>
      </c>
      <c r="K2598" s="32" t="n">
        <v>4.21</v>
      </c>
      <c r="L2598" s="32" t="n"/>
      <c r="M2598" s="32" t="n">
        <v>999.8</v>
      </c>
      <c r="N2598" s="32" t="n">
        <v>3.49</v>
      </c>
      <c r="O2598" s="32" t="n">
        <v>16.371518221</v>
      </c>
    </row>
    <row r="2599">
      <c r="A2599" s="31" t="n">
        <v>38476</v>
      </c>
      <c r="B2599" s="32" t="n">
        <v>997.5</v>
      </c>
      <c r="C2599" s="19">
        <f>IF(OR(B2599="",B2598=""),"",LN(B2599/B2598))</f>
        <v/>
      </c>
      <c r="D2599" s="16">
        <f>STDEV(C2580:C2599)*SQRT(252)</f>
        <v/>
      </c>
      <c r="E2599" s="32" t="n">
        <v>104.77</v>
      </c>
      <c r="F2599" s="19">
        <f>IF(OR(E2599="",E2598=""),"",LN(E2599/E2598))</f>
        <v/>
      </c>
      <c r="G2599" s="33" t="n">
        <v>8.2765</v>
      </c>
      <c r="H2599" s="19">
        <f>IF(OR(G2599="",G2598=""),"",LN(G2599/G2598))</f>
        <v/>
      </c>
      <c r="I2599" s="32" t="n"/>
      <c r="J2599" s="32" t="n">
        <v>13.85</v>
      </c>
      <c r="K2599" s="32" t="n">
        <v>4.2</v>
      </c>
      <c r="L2599" s="32" t="n"/>
      <c r="M2599" s="32" t="n">
        <v>1001.9</v>
      </c>
      <c r="N2599" s="32" t="n">
        <v>3.49</v>
      </c>
      <c r="O2599" s="32" t="n">
        <v>-89.920815777</v>
      </c>
    </row>
    <row r="2600">
      <c r="A2600" s="31" t="n">
        <v>38477</v>
      </c>
      <c r="B2600" s="32" t="n">
        <v>999.6</v>
      </c>
      <c r="C2600" s="19">
        <f>IF(OR(B2600="",B2599=""),"",LN(B2600/B2599))</f>
        <v/>
      </c>
      <c r="D2600" s="16">
        <f>STDEV(C2581:C2600)*SQRT(252)</f>
        <v/>
      </c>
      <c r="E2600" s="32" t="n">
        <v>104.41</v>
      </c>
      <c r="F2600" s="19">
        <f>IF(OR(E2600="",E2599=""),"",LN(E2600/E2599))</f>
        <v/>
      </c>
      <c r="G2600" s="33" t="n">
        <v>8.2765</v>
      </c>
      <c r="H2600" s="19">
        <f>IF(OR(G2600="",G2599=""),"",LN(G2600/G2599))</f>
        <v/>
      </c>
      <c r="I2600" s="32" t="n"/>
      <c r="J2600" s="32" t="n">
        <v>13.98</v>
      </c>
      <c r="K2600" s="32" t="n">
        <v>4.19</v>
      </c>
      <c r="L2600" s="32" t="n"/>
      <c r="M2600" s="32" t="n"/>
      <c r="N2600" s="32" t="n"/>
      <c r="O2600" s="32" t="n"/>
    </row>
    <row r="2601">
      <c r="A2601" s="31" t="n">
        <v>38478</v>
      </c>
      <c r="B2601" s="32" t="n">
        <v>999</v>
      </c>
      <c r="C2601" s="19">
        <f>IF(OR(B2601="",B2600=""),"",LN(B2601/B2600))</f>
        <v/>
      </c>
      <c r="D2601" s="16">
        <f>STDEV(C2582:C2601)*SQRT(252)</f>
        <v/>
      </c>
      <c r="E2601" s="32" t="n">
        <v>104.93</v>
      </c>
      <c r="F2601" s="19">
        <f>IF(OR(E2601="",E2600=""),"",LN(E2601/E2600))</f>
        <v/>
      </c>
      <c r="G2601" s="33" t="n">
        <v>8.2765</v>
      </c>
      <c r="H2601" s="19">
        <f>IF(OR(G2601="",G2600=""),"",LN(G2601/G2600))</f>
        <v/>
      </c>
      <c r="I2601" s="32" t="n"/>
      <c r="J2601" s="32" t="n">
        <v>14.05</v>
      </c>
      <c r="K2601" s="32" t="n">
        <v>4.28</v>
      </c>
      <c r="L2601" s="32" t="n"/>
      <c r="M2601" s="32" t="n">
        <v>999.6</v>
      </c>
      <c r="N2601" s="32" t="n">
        <v>3.49</v>
      </c>
      <c r="O2601" s="32" t="n">
        <v>139.788799375</v>
      </c>
    </row>
    <row r="2602">
      <c r="A2602" s="31" t="n">
        <v>38481</v>
      </c>
      <c r="B2602" s="32" t="n">
        <v>1001</v>
      </c>
      <c r="C2602" s="19">
        <f>IF(OR(B2602="",B2601=""),"",LN(B2602/B2601))</f>
        <v/>
      </c>
      <c r="D2602" s="16">
        <f>STDEV(C2583:C2602)*SQRT(252)</f>
        <v/>
      </c>
      <c r="E2602" s="32" t="n">
        <v>105.54</v>
      </c>
      <c r="F2602" s="19">
        <f>IF(OR(E2602="",E2601=""),"",LN(E2602/E2601))</f>
        <v/>
      </c>
      <c r="G2602" s="33" t="n">
        <v>8.2765</v>
      </c>
      <c r="H2602" s="19">
        <f>IF(OR(G2602="",G2601=""),"",LN(G2602/G2601))</f>
        <v/>
      </c>
      <c r="I2602" s="32" t="n"/>
      <c r="J2602" s="32" t="n">
        <v>13.75</v>
      </c>
      <c r="K2602" s="32" t="n">
        <v>4.29</v>
      </c>
      <c r="L2602" s="32" t="n"/>
      <c r="M2602" s="32" t="n">
        <v>999.6</v>
      </c>
      <c r="N2602" s="32" t="n">
        <v>3.5</v>
      </c>
      <c r="O2602" s="32" t="n">
        <v>109.68536398</v>
      </c>
    </row>
    <row r="2603">
      <c r="A2603" s="31" t="n">
        <v>38482</v>
      </c>
      <c r="B2603" s="32" t="n">
        <v>999.01</v>
      </c>
      <c r="C2603" s="19">
        <f>IF(OR(B2603="",B2602=""),"",LN(B2603/B2602))</f>
        <v/>
      </c>
      <c r="D2603" s="16">
        <f>STDEV(C2584:C2603)*SQRT(252)</f>
        <v/>
      </c>
      <c r="E2603" s="32" t="n">
        <v>105.53</v>
      </c>
      <c r="F2603" s="19">
        <f>IF(OR(E2603="",E2602=""),"",LN(E2603/E2602))</f>
        <v/>
      </c>
      <c r="G2603" s="33" t="n">
        <v>8.2765</v>
      </c>
      <c r="H2603" s="19">
        <f>IF(OR(G2603="",G2602=""),"",LN(G2603/G2602))</f>
        <v/>
      </c>
      <c r="I2603" s="32" t="n"/>
      <c r="J2603" s="32" t="n">
        <v>14.91</v>
      </c>
      <c r="K2603" s="32" t="n">
        <v>4.23</v>
      </c>
      <c r="L2603" s="32" t="n"/>
      <c r="M2603" s="32" t="n">
        <v>1001.6</v>
      </c>
      <c r="N2603" s="32" t="n">
        <v>3.51</v>
      </c>
      <c r="O2603" s="32" t="n">
        <v>-2.121064255</v>
      </c>
    </row>
    <row r="2604">
      <c r="A2604" s="31" t="n">
        <v>38483</v>
      </c>
      <c r="B2604" s="32" t="n">
        <v>997</v>
      </c>
      <c r="C2604" s="19">
        <f>IF(OR(B2604="",B2603=""),"",LN(B2604/B2603))</f>
        <v/>
      </c>
      <c r="D2604" s="16">
        <f>STDEV(C2585:C2604)*SQRT(252)</f>
        <v/>
      </c>
      <c r="E2604" s="32" t="n">
        <v>105.74</v>
      </c>
      <c r="F2604" s="19">
        <f>IF(OR(E2604="",E2603=""),"",LN(E2604/E2603))</f>
        <v/>
      </c>
      <c r="G2604" s="33" t="n">
        <v>8.2765</v>
      </c>
      <c r="H2604" s="19">
        <f>IF(OR(G2604="",G2603=""),"",LN(G2604/G2603))</f>
        <v/>
      </c>
      <c r="I2604" s="32" t="n"/>
      <c r="J2604" s="32" t="n">
        <v>14.45</v>
      </c>
      <c r="K2604" s="32" t="n">
        <v>4.21</v>
      </c>
      <c r="L2604" s="32" t="n"/>
      <c r="M2604" s="32" t="n">
        <v>1000.6</v>
      </c>
      <c r="N2604" s="32" t="n">
        <v>3.51</v>
      </c>
      <c r="O2604" s="32" t="n">
        <v>40.92771009</v>
      </c>
    </row>
    <row r="2605">
      <c r="A2605" s="31" t="n">
        <v>38484</v>
      </c>
      <c r="B2605" s="32" t="n">
        <v>999.5</v>
      </c>
      <c r="C2605" s="19">
        <f>IF(OR(B2605="",B2604=""),"",LN(B2605/B2604))</f>
        <v/>
      </c>
      <c r="D2605" s="16">
        <f>STDEV(C2586:C2605)*SQRT(252)</f>
        <v/>
      </c>
      <c r="E2605" s="32" t="n">
        <v>106.68</v>
      </c>
      <c r="F2605" s="19">
        <f>IF(OR(E2605="",E2604=""),"",LN(E2605/E2604))</f>
        <v/>
      </c>
      <c r="G2605" s="33" t="n">
        <v>8.2765</v>
      </c>
      <c r="H2605" s="19">
        <f>IF(OR(G2605="",G2604=""),"",LN(G2605/G2604))</f>
        <v/>
      </c>
      <c r="I2605" s="32" t="n"/>
      <c r="J2605" s="32" t="n">
        <v>16.12</v>
      </c>
      <c r="K2605" s="32" t="n">
        <v>4.18</v>
      </c>
      <c r="L2605" s="32" t="n"/>
      <c r="M2605" s="32" t="n">
        <v>999.4</v>
      </c>
      <c r="N2605" s="32" t="n">
        <v>3.51</v>
      </c>
      <c r="O2605" s="32" t="n">
        <v>-56.31594619500001</v>
      </c>
    </row>
    <row r="2606">
      <c r="A2606" s="31" t="n">
        <v>38485</v>
      </c>
      <c r="B2606" s="32" t="n">
        <v>1000</v>
      </c>
      <c r="C2606" s="19">
        <f>IF(OR(B2606="",B2605=""),"",LN(B2606/B2605))</f>
        <v/>
      </c>
      <c r="D2606" s="16">
        <f>STDEV(C2587:C2606)*SQRT(252)</f>
        <v/>
      </c>
      <c r="E2606" s="32" t="n">
        <v>107.14</v>
      </c>
      <c r="F2606" s="19">
        <f>IF(OR(E2606="",E2605=""),"",LN(E2606/E2605))</f>
        <v/>
      </c>
      <c r="G2606" s="33" t="n">
        <v>8.2765</v>
      </c>
      <c r="H2606" s="19">
        <f>IF(OR(G2606="",G2605=""),"",LN(G2606/G2605))</f>
        <v/>
      </c>
      <c r="I2606" s="32" t="n"/>
      <c r="J2606" s="32" t="n">
        <v>16.32</v>
      </c>
      <c r="K2606" s="32" t="n">
        <v>4.12</v>
      </c>
      <c r="L2606" s="32" t="n"/>
      <c r="M2606" s="32" t="n">
        <v>1000.2</v>
      </c>
      <c r="N2606" s="32" t="n">
        <v>3.51</v>
      </c>
      <c r="O2606" s="32" t="n">
        <v>18.97898475</v>
      </c>
    </row>
    <row r="2607">
      <c r="A2607" s="31" t="n">
        <v>38488</v>
      </c>
      <c r="B2607" s="32" t="n">
        <v>1009</v>
      </c>
      <c r="C2607" s="19">
        <f>IF(OR(B2607="",B2606=""),"",LN(B2607/B2606))</f>
        <v/>
      </c>
      <c r="D2607" s="16">
        <f>STDEV(C2588:C2607)*SQRT(252)</f>
        <v/>
      </c>
      <c r="E2607" s="32" t="n">
        <v>107.02</v>
      </c>
      <c r="F2607" s="19">
        <f>IF(OR(E2607="",E2606=""),"",LN(E2607/E2606))</f>
        <v/>
      </c>
      <c r="G2607" s="33" t="n">
        <v>8.2765</v>
      </c>
      <c r="H2607" s="19">
        <f>IF(OR(G2607="",G2606=""),"",LN(G2607/G2606))</f>
        <v/>
      </c>
      <c r="I2607" s="32" t="n"/>
      <c r="J2607" s="32" t="n">
        <v>15.68</v>
      </c>
      <c r="K2607" s="32" t="n">
        <v>4.13</v>
      </c>
      <c r="L2607" s="32" t="n"/>
      <c r="M2607" s="32" t="n">
        <v>1001.2</v>
      </c>
      <c r="N2607" s="32" t="n">
        <v>3.51</v>
      </c>
      <c r="O2607" s="32" t="n">
        <v>-11.550149665</v>
      </c>
    </row>
    <row r="2608">
      <c r="A2608" s="31" t="n">
        <v>38489</v>
      </c>
      <c r="B2608" s="32" t="n">
        <v>1004</v>
      </c>
      <c r="C2608" s="19">
        <f>IF(OR(B2608="",B2607=""),"",LN(B2608/B2607))</f>
        <v/>
      </c>
      <c r="D2608" s="16">
        <f>STDEV(C2589:C2608)*SQRT(252)</f>
        <v/>
      </c>
      <c r="E2608" s="32" t="n">
        <v>107.15</v>
      </c>
      <c r="F2608" s="19">
        <f>IF(OR(E2608="",E2607=""),"",LN(E2608/E2607))</f>
        <v/>
      </c>
      <c r="G2608" s="33" t="n">
        <v>8.2765</v>
      </c>
      <c r="H2608" s="19">
        <f>IF(OR(G2608="",G2607=""),"",LN(G2608/G2607))</f>
        <v/>
      </c>
      <c r="I2608" s="32" t="n"/>
      <c r="J2608" s="32" t="n">
        <v>14.57</v>
      </c>
      <c r="K2608" s="32" t="n">
        <v>4.12</v>
      </c>
      <c r="L2608" s="32" t="n"/>
      <c r="M2608" s="32" t="n">
        <v>1007.1</v>
      </c>
      <c r="N2608" s="32" t="n">
        <v>3.51</v>
      </c>
      <c r="O2608" s="32" t="n">
        <v>6.7171714</v>
      </c>
    </row>
    <row r="2609">
      <c r="A2609" s="31" t="n">
        <v>38490</v>
      </c>
      <c r="B2609" s="32" t="n">
        <v>1003</v>
      </c>
      <c r="C2609" s="19">
        <f>IF(OR(B2609="",B2608=""),"",LN(B2609/B2608))</f>
        <v/>
      </c>
      <c r="D2609" s="16">
        <f>STDEV(C2590:C2609)*SQRT(252)</f>
        <v/>
      </c>
      <c r="E2609" s="32" t="n">
        <v>107.05</v>
      </c>
      <c r="F2609" s="19">
        <f>IF(OR(E2609="",E2608=""),"",LN(E2609/E2608))</f>
        <v/>
      </c>
      <c r="G2609" s="33" t="n">
        <v>8.2765</v>
      </c>
      <c r="H2609" s="19">
        <f>IF(OR(G2609="",G2608=""),"",LN(G2609/G2608))</f>
        <v/>
      </c>
      <c r="I2609" s="32" t="n"/>
      <c r="J2609" s="32" t="n">
        <v>13.63</v>
      </c>
      <c r="K2609" s="32" t="n">
        <v>4.07</v>
      </c>
      <c r="L2609" s="32" t="n"/>
      <c r="M2609" s="32" t="n">
        <v>1005.5</v>
      </c>
      <c r="N2609" s="32" t="n">
        <v>3.51</v>
      </c>
      <c r="O2609" s="32" t="n">
        <v>-15.68362706</v>
      </c>
    </row>
    <row r="2610">
      <c r="A2610" s="31" t="n">
        <v>38491</v>
      </c>
      <c r="B2610" s="32" t="n">
        <v>1006</v>
      </c>
      <c r="C2610" s="19">
        <f>IF(OR(B2610="",B2609=""),"",LN(B2610/B2609))</f>
        <v/>
      </c>
      <c r="D2610" s="16">
        <f>STDEV(C2591:C2610)*SQRT(252)</f>
        <v/>
      </c>
      <c r="E2610" s="32" t="n">
        <v>107.43</v>
      </c>
      <c r="F2610" s="19">
        <f>IF(OR(E2610="",E2609=""),"",LN(E2610/E2609))</f>
        <v/>
      </c>
      <c r="G2610" s="33" t="n">
        <v>8.2765</v>
      </c>
      <c r="H2610" s="19">
        <f>IF(OR(G2610="",G2609=""),"",LN(G2610/G2609))</f>
        <v/>
      </c>
      <c r="I2610" s="32" t="n"/>
      <c r="J2610" s="32" t="n">
        <v>13.32</v>
      </c>
      <c r="K2610" s="32" t="n">
        <v>4.11</v>
      </c>
      <c r="L2610" s="32" t="n"/>
      <c r="M2610" s="32" t="n">
        <v>1006.5</v>
      </c>
      <c r="N2610" s="32" t="n">
        <v>3.51</v>
      </c>
      <c r="O2610" s="32" t="n">
        <v>-9.50865379</v>
      </c>
    </row>
    <row r="2611">
      <c r="A2611" s="31" t="n">
        <v>38492</v>
      </c>
      <c r="B2611" s="32" t="n">
        <v>1007</v>
      </c>
      <c r="C2611" s="19">
        <f>IF(OR(B2611="",B2610=""),"",LN(B2611/B2610))</f>
        <v/>
      </c>
      <c r="D2611" s="16">
        <f>STDEV(C2592:C2611)*SQRT(252)</f>
        <v/>
      </c>
      <c r="E2611" s="32" t="n">
        <v>108.17</v>
      </c>
      <c r="F2611" s="19">
        <f>IF(OR(E2611="",E2610=""),"",LN(E2611/E2610))</f>
        <v/>
      </c>
      <c r="G2611" s="33" t="n">
        <v>8.2765</v>
      </c>
      <c r="H2611" s="19">
        <f>IF(OR(G2611="",G2610=""),"",LN(G2611/G2610))</f>
        <v/>
      </c>
      <c r="I2611" s="32" t="n"/>
      <c r="J2611" s="32" t="n">
        <v>13.14</v>
      </c>
      <c r="K2611" s="32" t="n">
        <v>4.13</v>
      </c>
      <c r="L2611" s="32" t="n"/>
      <c r="M2611" s="32" t="n">
        <v>1002.7</v>
      </c>
      <c r="N2611" s="32" t="n">
        <v>3.51</v>
      </c>
      <c r="O2611" s="32" t="n">
        <v>141.098087615</v>
      </c>
    </row>
    <row r="2612">
      <c r="A2612" s="31" t="n">
        <v>38495</v>
      </c>
      <c r="B2612" s="32" t="n">
        <v>1004</v>
      </c>
      <c r="C2612" s="19">
        <f>IF(OR(B2612="",B2611=""),"",LN(B2612/B2611))</f>
        <v/>
      </c>
      <c r="D2612" s="16">
        <f>STDEV(C2593:C2612)*SQRT(252)</f>
        <v/>
      </c>
      <c r="E2612" s="32" t="n">
        <v>107.72</v>
      </c>
      <c r="F2612" s="19">
        <f>IF(OR(E2612="",E2611=""),"",LN(E2612/E2611))</f>
        <v/>
      </c>
      <c r="G2612" s="33" t="n">
        <v>8.2765</v>
      </c>
      <c r="H2612" s="19">
        <f>IF(OR(G2612="",G2611=""),"",LN(G2612/G2611))</f>
        <v/>
      </c>
      <c r="I2612" s="32" t="n"/>
      <c r="J2612" s="32" t="n">
        <v>12.95</v>
      </c>
      <c r="K2612" s="32" t="n">
        <v>4.07</v>
      </c>
      <c r="L2612" s="32" t="n"/>
      <c r="M2612" s="32" t="n">
        <v>1005.2</v>
      </c>
      <c r="N2612" s="32" t="n">
        <v>3.51</v>
      </c>
      <c r="O2612" s="32" t="n">
        <v>-34.99630495</v>
      </c>
    </row>
    <row r="2613">
      <c r="A2613" s="31" t="n">
        <v>38496</v>
      </c>
      <c r="B2613" s="32" t="n">
        <v>1003</v>
      </c>
      <c r="C2613" s="19">
        <f>IF(OR(B2613="",B2612=""),"",LN(B2613/B2612))</f>
        <v/>
      </c>
      <c r="D2613" s="16">
        <f>STDEV(C2594:C2613)*SQRT(252)</f>
        <v/>
      </c>
      <c r="E2613" s="32" t="n">
        <v>107.46</v>
      </c>
      <c r="F2613" s="19">
        <f>IF(OR(E2613="",E2612=""),"",LN(E2613/E2612))</f>
        <v/>
      </c>
      <c r="G2613" s="33" t="n">
        <v>8.2765</v>
      </c>
      <c r="H2613" s="19">
        <f>IF(OR(G2613="",G2612=""),"",LN(G2613/G2612))</f>
        <v/>
      </c>
      <c r="I2613" s="32" t="n"/>
      <c r="J2613" s="32" t="n">
        <v>12.69</v>
      </c>
      <c r="K2613" s="32" t="n">
        <v>4.04</v>
      </c>
      <c r="L2613" s="32" t="n"/>
      <c r="M2613" s="32" t="n">
        <v>1006.9</v>
      </c>
      <c r="N2613" s="32" t="n">
        <v>3.51</v>
      </c>
      <c r="O2613" s="32" t="n">
        <v>-38.23836644</v>
      </c>
    </row>
    <row r="2614">
      <c r="A2614" s="31" t="n">
        <v>38497</v>
      </c>
      <c r="B2614" s="32" t="n">
        <v>1000</v>
      </c>
      <c r="C2614" s="19">
        <f>IF(OR(B2614="",B2613=""),"",LN(B2614/B2613))</f>
        <v/>
      </c>
      <c r="D2614" s="16">
        <f>STDEV(C2595:C2614)*SQRT(252)</f>
        <v/>
      </c>
      <c r="E2614" s="32" t="n">
        <v>107.73</v>
      </c>
      <c r="F2614" s="19">
        <f>IF(OR(E2614="",E2613=""),"",LN(E2614/E2613))</f>
        <v/>
      </c>
      <c r="G2614" s="33" t="n">
        <v>8.2765</v>
      </c>
      <c r="H2614" s="19">
        <f>IF(OR(G2614="",G2613=""),"",LN(G2614/G2613))</f>
        <v/>
      </c>
      <c r="I2614" s="32" t="n"/>
      <c r="J2614" s="32" t="n">
        <v>12.58</v>
      </c>
      <c r="K2614" s="32" t="n">
        <v>4.08</v>
      </c>
      <c r="L2614" s="32" t="n"/>
      <c r="M2614" s="32" t="n">
        <v>1002.1</v>
      </c>
      <c r="N2614" s="32" t="n">
        <v>3.51</v>
      </c>
      <c r="O2614" s="32" t="n">
        <v>113.81612855</v>
      </c>
    </row>
    <row r="2615">
      <c r="A2615" s="31" t="n">
        <v>38498</v>
      </c>
      <c r="B2615" s="32" t="n">
        <v>1002</v>
      </c>
      <c r="C2615" s="19">
        <f>IF(OR(B2615="",B2614=""),"",LN(B2615/B2614))</f>
        <v/>
      </c>
      <c r="D2615" s="16">
        <f>STDEV(C2596:C2615)*SQRT(252)</f>
        <v/>
      </c>
      <c r="E2615" s="32" t="n">
        <v>107.95</v>
      </c>
      <c r="F2615" s="19">
        <f>IF(OR(E2615="",E2614=""),"",LN(E2615/E2614))</f>
        <v/>
      </c>
      <c r="G2615" s="33" t="n">
        <v>8.2765</v>
      </c>
      <c r="H2615" s="19">
        <f>IF(OR(G2615="",G2614=""),"",LN(G2615/G2614))</f>
        <v/>
      </c>
      <c r="I2615" s="32" t="n"/>
      <c r="J2615" s="32" t="n">
        <v>12.24</v>
      </c>
      <c r="K2615" s="32" t="n">
        <v>4.08</v>
      </c>
      <c r="L2615" s="32" t="n"/>
      <c r="M2615" s="32" t="n">
        <v>1000.3</v>
      </c>
      <c r="N2615" s="32" t="n">
        <v>3.51</v>
      </c>
      <c r="O2615" s="32" t="n">
        <v>-147.778065225</v>
      </c>
    </row>
    <row r="2616">
      <c r="A2616" s="31" t="n">
        <v>38499</v>
      </c>
      <c r="B2616" s="32" t="n">
        <v>1000</v>
      </c>
      <c r="C2616" s="19">
        <f>IF(OR(B2616="",B2615=""),"",LN(B2616/B2615))</f>
        <v/>
      </c>
      <c r="D2616" s="16">
        <f>STDEV(C2597:C2616)*SQRT(252)</f>
        <v/>
      </c>
      <c r="E2616" s="32" t="n">
        <v>107.88</v>
      </c>
      <c r="F2616" s="19">
        <f>IF(OR(E2616="",E2615=""),"",LN(E2616/E2615))</f>
        <v/>
      </c>
      <c r="G2616" s="33" t="n">
        <v>8.2765</v>
      </c>
      <c r="H2616" s="19">
        <f>IF(OR(G2616="",G2615=""),"",LN(G2616/G2615))</f>
        <v/>
      </c>
      <c r="I2616" s="32" t="n"/>
      <c r="J2616" s="32" t="n">
        <v>12.15</v>
      </c>
      <c r="K2616" s="32" t="n">
        <v>4.08</v>
      </c>
      <c r="L2616" s="32" t="n"/>
      <c r="M2616" s="32" t="n">
        <v>1001.3</v>
      </c>
      <c r="N2616" s="32" t="n">
        <v>3.52</v>
      </c>
      <c r="O2616" s="32" t="n">
        <v>-2.583794013000001</v>
      </c>
    </row>
    <row r="2617">
      <c r="A2617" s="31" t="n">
        <v>38503</v>
      </c>
      <c r="B2617" s="32" t="n">
        <v>1005</v>
      </c>
      <c r="C2617" s="19">
        <f>IF(OR(B2617="",B2616=""),"",LN(B2617/B2616))</f>
        <v/>
      </c>
      <c r="D2617" s="16">
        <f>STDEV(C2598:C2617)*SQRT(252)</f>
        <v/>
      </c>
      <c r="E2617" s="32" t="n">
        <v>107.97</v>
      </c>
      <c r="F2617" s="19">
        <f>IF(OR(E2617="",E2616=""),"",LN(E2617/E2616))</f>
        <v/>
      </c>
      <c r="G2617" s="33" t="n">
        <v>8.2765</v>
      </c>
      <c r="H2617" s="19">
        <f>IF(OR(G2617="",G2616=""),"",LN(G2617/G2616))</f>
        <v/>
      </c>
      <c r="I2617" s="32" t="n"/>
      <c r="J2617" s="32" t="n">
        <v>13.29</v>
      </c>
      <c r="K2617" s="32" t="n">
        <v>4</v>
      </c>
      <c r="L2617" s="32" t="n"/>
      <c r="M2617" s="32" t="n">
        <v>1002.5</v>
      </c>
      <c r="N2617" s="32" t="n">
        <v>3.52</v>
      </c>
      <c r="O2617" s="32" t="n">
        <v>44.13880542</v>
      </c>
    </row>
    <row r="2618">
      <c r="A2618" s="31" t="n">
        <v>38504</v>
      </c>
      <c r="B2618" s="32" t="n">
        <v>1010</v>
      </c>
      <c r="C2618" s="19">
        <f>IF(OR(B2618="",B2617=""),"",LN(B2618/B2617))</f>
        <v/>
      </c>
      <c r="D2618" s="16">
        <f>STDEV(C2599:C2618)*SQRT(252)</f>
        <v/>
      </c>
      <c r="E2618" s="32" t="n">
        <v>108.42</v>
      </c>
      <c r="F2618" s="19">
        <f>IF(OR(E2618="",E2617=""),"",LN(E2618/E2617))</f>
        <v/>
      </c>
      <c r="G2618" s="33" t="n">
        <v>8.2765</v>
      </c>
      <c r="H2618" s="19">
        <f>IF(OR(G2618="",G2617=""),"",LN(G2618/G2617))</f>
        <v/>
      </c>
      <c r="I2618" s="32" t="n"/>
      <c r="J2618" s="32" t="n">
        <v>12.36</v>
      </c>
      <c r="K2618" s="32" t="n">
        <v>3.91</v>
      </c>
      <c r="L2618" s="32" t="n"/>
      <c r="M2618" s="32" t="n">
        <v>1005.5</v>
      </c>
      <c r="N2618" s="32" t="n">
        <v>3.52</v>
      </c>
      <c r="O2618" s="32" t="n">
        <v>19.71280891</v>
      </c>
    </row>
    <row r="2619">
      <c r="A2619" s="31" t="n">
        <v>38505</v>
      </c>
      <c r="B2619" s="32" t="n">
        <v>1013</v>
      </c>
      <c r="C2619" s="19">
        <f>IF(OR(B2619="",B2618=""),"",LN(B2619/B2618))</f>
        <v/>
      </c>
      <c r="D2619" s="16">
        <f>STDEV(C2600:C2619)*SQRT(252)</f>
        <v/>
      </c>
      <c r="E2619" s="32" t="n">
        <v>108.31</v>
      </c>
      <c r="F2619" s="19">
        <f>IF(OR(E2619="",E2618=""),"",LN(E2619/E2618))</f>
        <v/>
      </c>
      <c r="G2619" s="33" t="n">
        <v>8.2765</v>
      </c>
      <c r="H2619" s="19">
        <f>IF(OR(G2619="",G2618=""),"",LN(G2619/G2618))</f>
        <v/>
      </c>
      <c r="I2619" s="32" t="n"/>
      <c r="J2619" s="32" t="n">
        <v>11.84</v>
      </c>
      <c r="K2619" s="32" t="n">
        <v>3.89</v>
      </c>
      <c r="L2619" s="32" t="n"/>
      <c r="M2619" s="32" t="n">
        <v>1011.2</v>
      </c>
      <c r="N2619" s="32" t="n">
        <v>3.52</v>
      </c>
      <c r="O2619" s="32" t="n">
        <v>187.409887465</v>
      </c>
    </row>
    <row r="2620">
      <c r="A2620" s="31" t="n">
        <v>38506</v>
      </c>
      <c r="B2620" s="32" t="n">
        <v>1006</v>
      </c>
      <c r="C2620" s="19">
        <f>IF(OR(B2620="",B2619=""),"",LN(B2620/B2619))</f>
        <v/>
      </c>
      <c r="D2620" s="16">
        <f>STDEV(C2601:C2620)*SQRT(252)</f>
        <v/>
      </c>
      <c r="E2620" s="32" t="n">
        <v>107.84</v>
      </c>
      <c r="F2620" s="19">
        <f>IF(OR(E2620="",E2619=""),"",LN(E2620/E2619))</f>
        <v/>
      </c>
      <c r="G2620" s="33" t="n">
        <v>8.2765</v>
      </c>
      <c r="H2620" s="19">
        <f>IF(OR(G2620="",G2619=""),"",LN(G2620/G2619))</f>
        <v/>
      </c>
      <c r="I2620" s="32" t="n"/>
      <c r="J2620" s="32" t="n">
        <v>12.15</v>
      </c>
      <c r="K2620" s="32" t="n">
        <v>3.98</v>
      </c>
      <c r="L2620" s="32" t="n"/>
      <c r="M2620" s="32" t="n">
        <v>1013.7</v>
      </c>
      <c r="N2620" s="32" t="n">
        <v>3.5</v>
      </c>
      <c r="O2620" s="32" t="n">
        <v>123.947788654</v>
      </c>
    </row>
    <row r="2621">
      <c r="A2621" s="31" t="n">
        <v>38509</v>
      </c>
      <c r="B2621" s="32" t="n">
        <v>1003</v>
      </c>
      <c r="C2621" s="19">
        <f>IF(OR(B2621="",B2620=""),"",LN(B2621/B2620))</f>
        <v/>
      </c>
      <c r="D2621" s="16">
        <f>STDEV(C2602:C2621)*SQRT(252)</f>
        <v/>
      </c>
      <c r="E2621" s="32" t="n">
        <v>106.86</v>
      </c>
      <c r="F2621" s="19">
        <f>IF(OR(E2621="",E2620=""),"",LN(E2621/E2620))</f>
        <v/>
      </c>
      <c r="G2621" s="33" t="n">
        <v>8.2765</v>
      </c>
      <c r="H2621" s="19">
        <f>IF(OR(G2621="",G2620=""),"",LN(G2621/G2620))</f>
        <v/>
      </c>
      <c r="I2621" s="32" t="n"/>
      <c r="J2621" s="32" t="n">
        <v>12.28</v>
      </c>
      <c r="K2621" s="32" t="n">
        <v>3.96</v>
      </c>
      <c r="L2621" s="32" t="n"/>
      <c r="M2621" s="32" t="n"/>
      <c r="N2621" s="32" t="n"/>
      <c r="O2621" s="32" t="n"/>
    </row>
    <row r="2622">
      <c r="A2622" s="31" t="n">
        <v>38510</v>
      </c>
      <c r="B2622" s="32" t="n">
        <v>1004.7</v>
      </c>
      <c r="C2622" s="19">
        <f>IF(OR(B2622="",B2621=""),"",LN(B2622/B2621))</f>
        <v/>
      </c>
      <c r="D2622" s="16">
        <f>STDEV(C2603:C2622)*SQRT(252)</f>
        <v/>
      </c>
      <c r="E2622" s="32" t="n">
        <v>106.64</v>
      </c>
      <c r="F2622" s="19">
        <f>IF(OR(E2622="",E2621=""),"",LN(E2622/E2621))</f>
        <v/>
      </c>
      <c r="G2622" s="33" t="n">
        <v>8.2765</v>
      </c>
      <c r="H2622" s="19">
        <f>IF(OR(G2622="",G2621=""),"",LN(G2622/G2621))</f>
        <v/>
      </c>
      <c r="I2622" s="32" t="n"/>
      <c r="J2622" s="32" t="n">
        <v>12.39</v>
      </c>
      <c r="K2622" s="32" t="n">
        <v>3.92</v>
      </c>
      <c r="L2622" s="32" t="n"/>
      <c r="M2622" s="32" t="n">
        <v>1009.7</v>
      </c>
      <c r="N2622" s="32" t="n">
        <v>3.51</v>
      </c>
      <c r="O2622" s="32" t="n">
        <v>71.64144732000001</v>
      </c>
    </row>
    <row r="2623">
      <c r="A2623" s="31" t="n">
        <v>38511</v>
      </c>
      <c r="B2623" s="32" t="n">
        <v>1005.6</v>
      </c>
      <c r="C2623" s="19">
        <f>IF(OR(B2623="",B2622=""),"",LN(B2623/B2622))</f>
        <v/>
      </c>
      <c r="D2623" s="16">
        <f>STDEV(C2604:C2623)*SQRT(252)</f>
        <v/>
      </c>
      <c r="E2623" s="32" t="n">
        <v>106.89</v>
      </c>
      <c r="F2623" s="19">
        <f>IF(OR(E2623="",E2622=""),"",LN(E2623/E2622))</f>
        <v/>
      </c>
      <c r="G2623" s="33" t="n">
        <v>8.2765</v>
      </c>
      <c r="H2623" s="19">
        <f>IF(OR(G2623="",G2622=""),"",LN(G2623/G2622))</f>
        <v/>
      </c>
      <c r="I2623" s="32" t="n"/>
      <c r="J2623" s="32" t="n">
        <v>12.7</v>
      </c>
      <c r="K2623" s="32" t="n">
        <v>3.95</v>
      </c>
      <c r="L2623" s="32" t="n"/>
      <c r="M2623" s="32" t="n">
        <v>1004.5</v>
      </c>
      <c r="N2623" s="32" t="n">
        <v>3.5</v>
      </c>
      <c r="O2623" s="32" t="n">
        <v>-62.822710085</v>
      </c>
    </row>
    <row r="2624">
      <c r="A2624" s="31" t="n">
        <v>38512</v>
      </c>
      <c r="B2624" s="32" t="n">
        <v>1005</v>
      </c>
      <c r="C2624" s="19">
        <f>IF(OR(B2624="",B2623=""),"",LN(B2624/B2623))</f>
        <v/>
      </c>
      <c r="D2624" s="16">
        <f>STDEV(C2605:C2624)*SQRT(252)</f>
        <v/>
      </c>
      <c r="E2624" s="32" t="n">
        <v>107.52</v>
      </c>
      <c r="F2624" s="19">
        <f>IF(OR(E2624="",E2623=""),"",LN(E2624/E2623))</f>
        <v/>
      </c>
      <c r="G2624" s="33" t="n">
        <v>8.2765</v>
      </c>
      <c r="H2624" s="19">
        <f>IF(OR(G2624="",G2623=""),"",LN(G2624/G2623))</f>
        <v/>
      </c>
      <c r="I2624" s="32" t="n"/>
      <c r="J2624" s="32" t="n">
        <v>12.08</v>
      </c>
      <c r="K2624" s="32" t="n">
        <v>3.98</v>
      </c>
      <c r="L2624" s="32" t="n"/>
      <c r="M2624" s="32" t="n">
        <v>1005.7</v>
      </c>
      <c r="N2624" s="32" t="n">
        <v>3.5</v>
      </c>
      <c r="O2624" s="32" t="n">
        <v>8.551744340000001</v>
      </c>
    </row>
    <row r="2625">
      <c r="A2625" s="31" t="n">
        <v>38513</v>
      </c>
      <c r="B2625" s="32" t="n">
        <v>1006.72</v>
      </c>
      <c r="C2625" s="19">
        <f>IF(OR(B2625="",B2624=""),"",LN(B2625/B2624))</f>
        <v/>
      </c>
      <c r="D2625" s="16">
        <f>STDEV(C2606:C2625)*SQRT(252)</f>
        <v/>
      </c>
      <c r="E2625" s="32" t="n">
        <v>108.45</v>
      </c>
      <c r="F2625" s="19">
        <f>IF(OR(E2625="",E2624=""),"",LN(E2625/E2624))</f>
        <v/>
      </c>
      <c r="G2625" s="33" t="n">
        <v>8.2765</v>
      </c>
      <c r="H2625" s="19">
        <f>IF(OR(G2625="",G2624=""),"",LN(G2625/G2624))</f>
        <v/>
      </c>
      <c r="I2625" s="32" t="n"/>
      <c r="J2625" s="32" t="n">
        <v>11.96</v>
      </c>
      <c r="K2625" s="32" t="n">
        <v>4.05</v>
      </c>
      <c r="L2625" s="32" t="n"/>
      <c r="M2625" s="32" t="n">
        <v>1005.2</v>
      </c>
      <c r="N2625" s="32" t="n">
        <v>3.5</v>
      </c>
      <c r="O2625" s="32" t="n">
        <v>-17.249414305</v>
      </c>
    </row>
    <row r="2626">
      <c r="A2626" s="31" t="n">
        <v>38516</v>
      </c>
      <c r="B2626" s="32" t="n">
        <v>1016</v>
      </c>
      <c r="C2626" s="19">
        <f>IF(OR(B2626="",B2625=""),"",LN(B2626/B2625))</f>
        <v/>
      </c>
      <c r="D2626" s="16">
        <f>STDEV(C2607:C2626)*SQRT(252)</f>
        <v/>
      </c>
      <c r="E2626" s="32" t="n">
        <v>109.58</v>
      </c>
      <c r="F2626" s="19">
        <f>IF(OR(E2626="",E2625=""),"",LN(E2626/E2625))</f>
        <v/>
      </c>
      <c r="G2626" s="33" t="n">
        <v>8.2765</v>
      </c>
      <c r="H2626" s="19">
        <f>IF(OR(G2626="",G2625=""),"",LN(G2626/G2625))</f>
        <v/>
      </c>
      <c r="I2626" s="32" t="n"/>
      <c r="J2626" s="32" t="n">
        <v>11.65</v>
      </c>
      <c r="K2626" s="32" t="n">
        <v>4.09</v>
      </c>
      <c r="L2626" s="32" t="n"/>
      <c r="M2626" s="32" t="n">
        <v>1005.7</v>
      </c>
      <c r="N2626" s="32" t="n">
        <v>3.51</v>
      </c>
      <c r="O2626" s="32" t="n">
        <v>40.66472811</v>
      </c>
    </row>
    <row r="2627">
      <c r="A2627" s="31" t="n">
        <v>38517</v>
      </c>
      <c r="B2627" s="32" t="n">
        <v>1014.5</v>
      </c>
      <c r="C2627" s="19">
        <f>IF(OR(B2627="",B2626=""),"",LN(B2627/B2626))</f>
        <v/>
      </c>
      <c r="D2627" s="16">
        <f>STDEV(C2608:C2627)*SQRT(252)</f>
        <v/>
      </c>
      <c r="E2627" s="32" t="n">
        <v>109.38</v>
      </c>
      <c r="F2627" s="19">
        <f>IF(OR(E2627="",E2626=""),"",LN(E2627/E2626))</f>
        <v/>
      </c>
      <c r="G2627" s="33" t="n">
        <v>8.2765</v>
      </c>
      <c r="H2627" s="19">
        <f>IF(OR(G2627="",G2626=""),"",LN(G2627/G2626))</f>
        <v/>
      </c>
      <c r="I2627" s="32" t="n"/>
      <c r="J2627" s="32" t="n">
        <v>11.79</v>
      </c>
      <c r="K2627" s="32" t="n">
        <v>4.13</v>
      </c>
      <c r="L2627" s="32" t="n"/>
      <c r="M2627" s="32" t="n">
        <v>1009.4</v>
      </c>
      <c r="N2627" s="32" t="n">
        <v>3.51</v>
      </c>
      <c r="O2627" s="32" t="n">
        <v>-30.1264923</v>
      </c>
    </row>
    <row r="2628">
      <c r="A2628" s="31" t="n">
        <v>38518</v>
      </c>
      <c r="B2628" s="32" t="n">
        <v>1014</v>
      </c>
      <c r="C2628" s="19">
        <f>IF(OR(B2628="",B2627=""),"",LN(B2628/B2627))</f>
        <v/>
      </c>
      <c r="D2628" s="16">
        <f>STDEV(C2609:C2628)*SQRT(252)</f>
        <v/>
      </c>
      <c r="E2628" s="32" t="n">
        <v>109.34</v>
      </c>
      <c r="F2628" s="19">
        <f>IF(OR(E2628="",E2627=""),"",LN(E2628/E2627))</f>
        <v/>
      </c>
      <c r="G2628" s="33" t="n">
        <v>8.2765</v>
      </c>
      <c r="H2628" s="19">
        <f>IF(OR(G2628="",G2627=""),"",LN(G2628/G2627))</f>
        <v/>
      </c>
      <c r="I2628" s="32" t="n"/>
      <c r="J2628" s="32" t="n">
        <v>11.46</v>
      </c>
      <c r="K2628" s="32" t="n">
        <v>4.12</v>
      </c>
      <c r="L2628" s="32" t="n"/>
      <c r="M2628" s="32" t="n">
        <v>1015.4</v>
      </c>
      <c r="N2628" s="32" t="n">
        <v>3.52</v>
      </c>
      <c r="O2628" s="32" t="n">
        <v>-105.48707224</v>
      </c>
    </row>
    <row r="2629">
      <c r="A2629" s="31" t="n">
        <v>38519</v>
      </c>
      <c r="B2629" s="32" t="n">
        <v>1012.9</v>
      </c>
      <c r="C2629" s="19">
        <f>IF(OR(B2629="",B2628=""),"",LN(B2629/B2628))</f>
        <v/>
      </c>
      <c r="D2629" s="16">
        <f>STDEV(C2610:C2629)*SQRT(252)</f>
        <v/>
      </c>
      <c r="E2629" s="32" t="n">
        <v>109.08</v>
      </c>
      <c r="F2629" s="19">
        <f>IF(OR(E2629="",E2628=""),"",LN(E2629/E2628))</f>
        <v/>
      </c>
      <c r="G2629" s="33" t="n">
        <v>8.2765</v>
      </c>
      <c r="H2629" s="19">
        <f>IF(OR(G2629="",G2628=""),"",LN(G2629/G2628))</f>
        <v/>
      </c>
      <c r="I2629" s="32" t="n"/>
      <c r="J2629" s="32" t="n">
        <v>11.15</v>
      </c>
      <c r="K2629" s="32" t="n">
        <v>4.09</v>
      </c>
      <c r="L2629" s="32" t="n"/>
      <c r="M2629" s="32" t="n">
        <v>1014.6</v>
      </c>
      <c r="N2629" s="32" t="n">
        <v>3.52</v>
      </c>
      <c r="O2629" s="32" t="n">
        <v>-38.863197942</v>
      </c>
    </row>
    <row r="2630">
      <c r="A2630" s="31" t="n">
        <v>38520</v>
      </c>
      <c r="B2630" s="32" t="n">
        <v>1008.1</v>
      </c>
      <c r="C2630" s="19">
        <f>IF(OR(B2630="",B2629=""),"",LN(B2630/B2629))</f>
        <v/>
      </c>
      <c r="D2630" s="16">
        <f>STDEV(C2611:C2630)*SQRT(252)</f>
        <v/>
      </c>
      <c r="E2630" s="32" t="n">
        <v>108.83</v>
      </c>
      <c r="F2630" s="19">
        <f>IF(OR(E2630="",E2629=""),"",LN(E2630/E2629))</f>
        <v/>
      </c>
      <c r="G2630" s="33" t="n">
        <v>8.2765</v>
      </c>
      <c r="H2630" s="19">
        <f>IF(OR(G2630="",G2629=""),"",LN(G2630/G2629))</f>
        <v/>
      </c>
      <c r="I2630" s="32" t="n"/>
      <c r="J2630" s="32" t="n">
        <v>11.48</v>
      </c>
      <c r="K2630" s="32" t="n">
        <v>4.09</v>
      </c>
      <c r="L2630" s="32" t="n"/>
      <c r="M2630" s="32" t="n">
        <v>1012.1</v>
      </c>
      <c r="N2630" s="32" t="n">
        <v>3.52</v>
      </c>
      <c r="O2630" s="32" t="n">
        <v>5.997872295</v>
      </c>
    </row>
    <row r="2631">
      <c r="A2631" s="31" t="n">
        <v>38523</v>
      </c>
      <c r="B2631" s="32" t="n">
        <v>1011.9</v>
      </c>
      <c r="C2631" s="19">
        <f>IF(OR(B2631="",B2630=""),"",LN(B2631/B2630))</f>
        <v/>
      </c>
      <c r="D2631" s="16">
        <f>STDEV(C2612:C2631)*SQRT(252)</f>
        <v/>
      </c>
      <c r="E2631" s="32" t="n">
        <v>109.42</v>
      </c>
      <c r="F2631" s="19">
        <f>IF(OR(E2631="",E2630=""),"",LN(E2631/E2630))</f>
        <v/>
      </c>
      <c r="G2631" s="33" t="n">
        <v>8.2765</v>
      </c>
      <c r="H2631" s="19">
        <f>IF(OR(G2631="",G2630=""),"",LN(G2631/G2630))</f>
        <v/>
      </c>
      <c r="I2631" s="32" t="n"/>
      <c r="J2631" s="32" t="n">
        <v>11.47</v>
      </c>
      <c r="K2631" s="32" t="n">
        <v>4.11</v>
      </c>
      <c r="L2631" s="32" t="n"/>
      <c r="M2631" s="32" t="n">
        <v>1010.9</v>
      </c>
      <c r="N2631" s="32" t="n">
        <v>3.51</v>
      </c>
      <c r="O2631" s="32" t="n">
        <v>7.455416235</v>
      </c>
    </row>
    <row r="2632">
      <c r="A2632" s="31" t="n">
        <v>38524</v>
      </c>
      <c r="B2632" s="32" t="n">
        <v>1008</v>
      </c>
      <c r="C2632" s="19">
        <f>IF(OR(B2632="",B2631=""),"",LN(B2632/B2631))</f>
        <v/>
      </c>
      <c r="D2632" s="16">
        <f>STDEV(C2613:C2632)*SQRT(252)</f>
        <v/>
      </c>
      <c r="E2632" s="32" t="n">
        <v>108.52</v>
      </c>
      <c r="F2632" s="19">
        <f>IF(OR(E2632="",E2631=""),"",LN(E2632/E2631))</f>
        <v/>
      </c>
      <c r="G2632" s="33" t="n">
        <v>8.2765</v>
      </c>
      <c r="H2632" s="19">
        <f>IF(OR(G2632="",G2631=""),"",LN(G2632/G2631))</f>
        <v/>
      </c>
      <c r="I2632" s="32" t="n"/>
      <c r="J2632" s="32" t="n">
        <v>11.08</v>
      </c>
      <c r="K2632" s="32" t="n">
        <v>4.06</v>
      </c>
      <c r="L2632" s="32" t="n"/>
      <c r="M2632" s="32" t="n">
        <v>1008.1</v>
      </c>
      <c r="N2632" s="32" t="n">
        <v>3.51</v>
      </c>
      <c r="O2632" s="32" t="n">
        <v>-165.106836875</v>
      </c>
    </row>
    <row r="2633">
      <c r="A2633" s="31" t="n">
        <v>38525</v>
      </c>
      <c r="B2633" s="32" t="n">
        <v>1009.2</v>
      </c>
      <c r="C2633" s="19">
        <f>IF(OR(B2633="",B2632=""),"",LN(B2633/B2632))</f>
        <v/>
      </c>
      <c r="D2633" s="16">
        <f>STDEV(C2614:C2633)*SQRT(252)</f>
        <v/>
      </c>
      <c r="E2633" s="32" t="n">
        <v>108.89</v>
      </c>
      <c r="F2633" s="19">
        <f>IF(OR(E2633="",E2632=""),"",LN(E2633/E2632))</f>
        <v/>
      </c>
      <c r="G2633" s="33" t="n">
        <v>8.2765</v>
      </c>
      <c r="H2633" s="19">
        <f>IF(OR(G2633="",G2632=""),"",LN(G2633/G2632))</f>
        <v/>
      </c>
      <c r="I2633" s="32" t="n"/>
      <c r="J2633" s="32" t="n">
        <v>11.05</v>
      </c>
      <c r="K2633" s="32" t="n">
        <v>3.95</v>
      </c>
      <c r="L2633" s="32" t="n"/>
      <c r="M2633" s="32" t="n">
        <v>1011.4</v>
      </c>
      <c r="N2633" s="32" t="n">
        <v>3.52</v>
      </c>
      <c r="O2633" s="32" t="n">
        <v>-124.94147578</v>
      </c>
    </row>
    <row r="2634">
      <c r="A2634" s="31" t="n">
        <v>38526</v>
      </c>
      <c r="B2634" s="32" t="n">
        <v>1010.5</v>
      </c>
      <c r="C2634" s="19">
        <f>IF(OR(B2634="",B2633=""),"",LN(B2634/B2633))</f>
        <v/>
      </c>
      <c r="D2634" s="16">
        <f>STDEV(C2615:C2634)*SQRT(252)</f>
        <v/>
      </c>
      <c r="E2634" s="32" t="n">
        <v>108.79</v>
      </c>
      <c r="F2634" s="19">
        <f>IF(OR(E2634="",E2633=""),"",LN(E2634/E2633))</f>
        <v/>
      </c>
      <c r="G2634" s="33" t="n">
        <v>8.2765</v>
      </c>
      <c r="H2634" s="19">
        <f>IF(OR(G2634="",G2633=""),"",LN(G2634/G2633))</f>
        <v/>
      </c>
      <c r="I2634" s="32" t="n"/>
      <c r="J2634" s="32" t="n">
        <v>12.13</v>
      </c>
      <c r="K2634" s="32" t="n">
        <v>3.96</v>
      </c>
      <c r="L2634" s="32" t="n"/>
      <c r="M2634" s="32" t="n">
        <v>1009.3</v>
      </c>
      <c r="N2634" s="32" t="n">
        <v>3.52</v>
      </c>
      <c r="O2634" s="32" t="n">
        <v>97.36975416</v>
      </c>
    </row>
    <row r="2635">
      <c r="A2635" s="31" t="n">
        <v>38527</v>
      </c>
      <c r="B2635" s="32" t="n">
        <v>1013.5</v>
      </c>
      <c r="C2635" s="19">
        <f>IF(OR(B2635="",B2634=""),"",LN(B2635/B2634))</f>
        <v/>
      </c>
      <c r="D2635" s="16">
        <f>STDEV(C2616:C2635)*SQRT(252)</f>
        <v/>
      </c>
      <c r="E2635" s="32" t="n">
        <v>109.22</v>
      </c>
      <c r="F2635" s="19">
        <f>IF(OR(E2635="",E2634=""),"",LN(E2635/E2634))</f>
        <v/>
      </c>
      <c r="G2635" s="33" t="n">
        <v>8.2765</v>
      </c>
      <c r="H2635" s="19">
        <f>IF(OR(G2635="",G2634=""),"",LN(G2635/G2634))</f>
        <v/>
      </c>
      <c r="I2635" s="32" t="n"/>
      <c r="J2635" s="32" t="n">
        <v>12.18</v>
      </c>
      <c r="K2635" s="32" t="n">
        <v>3.92</v>
      </c>
      <c r="L2635" s="32" t="n"/>
      <c r="M2635" s="32" t="n">
        <v>1010.1</v>
      </c>
      <c r="N2635" s="32" t="n">
        <v>3.51</v>
      </c>
      <c r="O2635" s="32" t="n">
        <v>0.1940115899999997</v>
      </c>
    </row>
    <row r="2636">
      <c r="A2636" s="31" t="n">
        <v>38530</v>
      </c>
      <c r="B2636" s="32" t="n">
        <v>1013.5</v>
      </c>
      <c r="C2636" s="19">
        <f>IF(OR(B2636="",B2635=""),"",LN(B2636/B2635))</f>
        <v/>
      </c>
      <c r="D2636" s="16">
        <f>STDEV(C2617:C2636)*SQRT(252)</f>
        <v/>
      </c>
      <c r="E2636" s="32" t="n">
        <v>109.39</v>
      </c>
      <c r="F2636" s="19">
        <f>IF(OR(E2636="",E2635=""),"",LN(E2636/E2635))</f>
        <v/>
      </c>
      <c r="G2636" s="33" t="n">
        <v>8.2765</v>
      </c>
      <c r="H2636" s="19">
        <f>IF(OR(G2636="",G2635=""),"",LN(G2636/G2635))</f>
        <v/>
      </c>
      <c r="I2636" s="32" t="n"/>
      <c r="J2636" s="32" t="n">
        <v>12.52</v>
      </c>
      <c r="K2636" s="32" t="n">
        <v>3.9</v>
      </c>
      <c r="L2636" s="32" t="n"/>
      <c r="M2636" s="32" t="n">
        <v>1012.4</v>
      </c>
      <c r="N2636" s="32" t="n">
        <v>3.51</v>
      </c>
      <c r="O2636" s="32" t="n">
        <v>45.789050935</v>
      </c>
    </row>
    <row r="2637">
      <c r="A2637" s="31" t="n">
        <v>38531</v>
      </c>
      <c r="B2637" s="32" t="n">
        <v>1023.5</v>
      </c>
      <c r="C2637" s="19">
        <f>IF(OR(B2637="",B2636=""),"",LN(B2637/B2636))</f>
        <v/>
      </c>
      <c r="D2637" s="16">
        <f>STDEV(C2618:C2637)*SQRT(252)</f>
        <v/>
      </c>
      <c r="E2637" s="32" t="n">
        <v>109.89</v>
      </c>
      <c r="F2637" s="19">
        <f>IF(OR(E2637="",E2636=""),"",LN(E2637/E2636))</f>
        <v/>
      </c>
      <c r="G2637" s="33" t="n">
        <v>8.2765</v>
      </c>
      <c r="H2637" s="19">
        <f>IF(OR(G2637="",G2636=""),"",LN(G2637/G2636))</f>
        <v/>
      </c>
      <c r="I2637" s="32" t="n"/>
      <c r="J2637" s="32" t="n">
        <v>11.58</v>
      </c>
      <c r="K2637" s="32" t="n">
        <v>3.97</v>
      </c>
      <c r="L2637" s="32" t="n"/>
      <c r="M2637" s="32" t="n">
        <v>1013.1</v>
      </c>
      <c r="N2637" s="32" t="n">
        <v>3.51</v>
      </c>
      <c r="O2637" s="32" t="n">
        <v>49.288942915</v>
      </c>
    </row>
    <row r="2638">
      <c r="A2638" s="31" t="n">
        <v>38532</v>
      </c>
      <c r="B2638" s="32" t="n">
        <v>1030</v>
      </c>
      <c r="C2638" s="19">
        <f>IF(OR(B2638="",B2637=""),"",LN(B2638/B2637))</f>
        <v/>
      </c>
      <c r="D2638" s="16">
        <f>STDEV(C2619:C2638)*SQRT(252)</f>
        <v/>
      </c>
      <c r="E2638" s="32" t="n">
        <v>110.27</v>
      </c>
      <c r="F2638" s="19">
        <f>IF(OR(E2638="",E2637=""),"",LN(E2638/E2637))</f>
        <v/>
      </c>
      <c r="G2638" s="33" t="n">
        <v>8.2765</v>
      </c>
      <c r="H2638" s="19">
        <f>IF(OR(G2638="",G2637=""),"",LN(G2638/G2637))</f>
        <v/>
      </c>
      <c r="I2638" s="32" t="n"/>
      <c r="J2638" s="32" t="n">
        <v>11.77</v>
      </c>
      <c r="K2638" s="32" t="n">
        <v>3.99</v>
      </c>
      <c r="L2638" s="32" t="n"/>
      <c r="M2638" s="32" t="n">
        <v>1015.9</v>
      </c>
      <c r="N2638" s="32" t="n">
        <v>3.52</v>
      </c>
      <c r="O2638" s="32" t="n">
        <v>-56.93775935</v>
      </c>
    </row>
    <row r="2639">
      <c r="A2639" s="31" t="n">
        <v>38533</v>
      </c>
      <c r="B2639" s="32" t="n">
        <v>1034.5</v>
      </c>
      <c r="C2639" s="19">
        <f>IF(OR(B2639="",B2638=""),"",LN(B2639/B2638))</f>
        <v/>
      </c>
      <c r="D2639" s="16">
        <f>STDEV(C2620:C2639)*SQRT(252)</f>
        <v/>
      </c>
      <c r="E2639" s="32" t="n">
        <v>110.91</v>
      </c>
      <c r="F2639" s="19">
        <f>IF(OR(E2639="",E2638=""),"",LN(E2639/E2638))</f>
        <v/>
      </c>
      <c r="G2639" s="33" t="n">
        <v>8.2765</v>
      </c>
      <c r="H2639" s="19">
        <f>IF(OR(G2639="",G2638=""),"",LN(G2639/G2638))</f>
        <v/>
      </c>
      <c r="I2639" s="32" t="n"/>
      <c r="J2639" s="32" t="n">
        <v>12.04</v>
      </c>
      <c r="K2639" s="32" t="n">
        <v>3.94</v>
      </c>
      <c r="L2639" s="32" t="n"/>
      <c r="M2639" s="32" t="n">
        <v>1024.4</v>
      </c>
      <c r="N2639" s="32" t="n">
        <v>3.54</v>
      </c>
      <c r="O2639" s="32" t="n">
        <v>42.17752146500001</v>
      </c>
    </row>
    <row r="2640">
      <c r="A2640" s="31" t="n">
        <v>38534</v>
      </c>
      <c r="B2640" s="32" t="n">
        <v>1033</v>
      </c>
      <c r="C2640" s="19">
        <f>IF(OR(B2640="",B2639=""),"",LN(B2640/B2639))</f>
        <v/>
      </c>
      <c r="D2640" s="16">
        <f>STDEV(C2621:C2640)*SQRT(252)</f>
        <v/>
      </c>
      <c r="E2640" s="32" t="n">
        <v>111.68</v>
      </c>
      <c r="F2640" s="19">
        <f>IF(OR(E2640="",E2639=""),"",LN(E2640/E2639))</f>
        <v/>
      </c>
      <c r="G2640" s="33" t="n">
        <v>8.2765</v>
      </c>
      <c r="H2640" s="19">
        <f>IF(OR(G2640="",G2639=""),"",LN(G2640/G2639))</f>
        <v/>
      </c>
      <c r="I2640" s="32" t="n"/>
      <c r="J2640" s="32" t="n">
        <v>11.4</v>
      </c>
      <c r="K2640" s="32" t="n">
        <v>4.06</v>
      </c>
      <c r="L2640" s="32" t="n"/>
      <c r="M2640" s="32" t="n">
        <v>1028.8</v>
      </c>
      <c r="N2640" s="32" t="n">
        <v>3.53</v>
      </c>
      <c r="O2640" s="32" t="n">
        <v>118.409790125</v>
      </c>
    </row>
    <row r="2641">
      <c r="A2641" s="31" t="n">
        <v>38538</v>
      </c>
      <c r="B2641" s="32" t="n">
        <v>1050</v>
      </c>
      <c r="C2641" s="19">
        <f>IF(OR(B2641="",B2640=""),"",LN(B2641/B2640))</f>
        <v/>
      </c>
      <c r="D2641" s="16">
        <f>STDEV(C2622:C2641)*SQRT(252)</f>
        <v/>
      </c>
      <c r="E2641" s="32" t="n">
        <v>111.61</v>
      </c>
      <c r="F2641" s="19">
        <f>IF(OR(E2641="",E2640=""),"",LN(E2641/E2640))</f>
        <v/>
      </c>
      <c r="G2641" s="33" t="n">
        <v>8.2765</v>
      </c>
      <c r="H2641" s="19">
        <f>IF(OR(G2641="",G2640=""),"",LN(G2641/G2640))</f>
        <v/>
      </c>
      <c r="I2641" s="32" t="n"/>
      <c r="J2641" s="32" t="n">
        <v>11.68</v>
      </c>
      <c r="K2641" s="32" t="n">
        <v>4.11</v>
      </c>
      <c r="L2641" s="32" t="n"/>
      <c r="M2641" s="32" t="n">
        <v>1040</v>
      </c>
      <c r="N2641" s="32" t="n">
        <v>3.53</v>
      </c>
      <c r="O2641" s="32" t="n">
        <v>95.22990924</v>
      </c>
    </row>
    <row r="2642">
      <c r="A2642" s="31" t="n">
        <v>38539</v>
      </c>
      <c r="B2642" s="32" t="n">
        <v>1048</v>
      </c>
      <c r="C2642" s="19">
        <f>IF(OR(B2642="",B2641=""),"",LN(B2642/B2641))</f>
        <v/>
      </c>
      <c r="D2642" s="16">
        <f>STDEV(C2623:C2642)*SQRT(252)</f>
        <v/>
      </c>
      <c r="E2642" s="32" t="n">
        <v>112.07</v>
      </c>
      <c r="F2642" s="19">
        <f>IF(OR(E2642="",E2641=""),"",LN(E2642/E2641))</f>
        <v/>
      </c>
      <c r="G2642" s="33" t="n">
        <v>8.2765</v>
      </c>
      <c r="H2642" s="19">
        <f>IF(OR(G2642="",G2641=""),"",LN(G2642/G2641))</f>
        <v/>
      </c>
      <c r="I2642" s="32" t="n"/>
      <c r="J2642" s="32" t="n">
        <v>12.27</v>
      </c>
      <c r="K2642" s="32" t="n">
        <v>4.08</v>
      </c>
      <c r="L2642" s="32" t="n"/>
      <c r="M2642" s="32" t="n">
        <v>1045</v>
      </c>
      <c r="N2642" s="32" t="n">
        <v>3.53</v>
      </c>
      <c r="O2642" s="32" t="n">
        <v>89.571877405</v>
      </c>
    </row>
    <row r="2643">
      <c r="A2643" s="31" t="n">
        <v>38540</v>
      </c>
      <c r="B2643" s="32" t="n">
        <v>1051</v>
      </c>
      <c r="C2643" s="19">
        <f>IF(OR(B2643="",B2642=""),"",LN(B2643/B2642))</f>
        <v/>
      </c>
      <c r="D2643" s="16">
        <f>STDEV(C2624:C2643)*SQRT(252)</f>
        <v/>
      </c>
      <c r="E2643" s="32" t="n">
        <v>112.08</v>
      </c>
      <c r="F2643" s="19">
        <f>IF(OR(E2643="",E2642=""),"",LN(E2643/E2642))</f>
        <v/>
      </c>
      <c r="G2643" s="33" t="n">
        <v>8.2765</v>
      </c>
      <c r="H2643" s="19">
        <f>IF(OR(G2643="",G2642=""),"",LN(G2643/G2642))</f>
        <v/>
      </c>
      <c r="I2643" s="32" t="n"/>
      <c r="J2643" s="32" t="n">
        <v>12.49</v>
      </c>
      <c r="K2643" s="32" t="n">
        <v>4.05</v>
      </c>
      <c r="L2643" s="32" t="n"/>
      <c r="M2643" s="32" t="n">
        <v>1050.4</v>
      </c>
      <c r="N2643" s="32" t="n">
        <v>3.53</v>
      </c>
      <c r="O2643" s="32" t="n">
        <v>83.01362141999999</v>
      </c>
    </row>
    <row r="2644">
      <c r="A2644" s="31" t="n">
        <v>38541</v>
      </c>
      <c r="B2644" s="32" t="n">
        <v>1054</v>
      </c>
      <c r="C2644" s="19">
        <f>IF(OR(B2644="",B2643=""),"",LN(B2644/B2643))</f>
        <v/>
      </c>
      <c r="D2644" s="16">
        <f>STDEV(C2625:C2644)*SQRT(252)</f>
        <v/>
      </c>
      <c r="E2644" s="32" t="n">
        <v>112.17</v>
      </c>
      <c r="F2644" s="19">
        <f>IF(OR(E2644="",E2643=""),"",LN(E2644/E2643))</f>
        <v/>
      </c>
      <c r="G2644" s="33" t="n">
        <v>8.2765</v>
      </c>
      <c r="H2644" s="19">
        <f>IF(OR(G2644="",G2643=""),"",LN(G2644/G2643))</f>
        <v/>
      </c>
      <c r="I2644" s="32" t="n"/>
      <c r="J2644" s="32" t="n">
        <v>11.45</v>
      </c>
      <c r="K2644" s="32" t="n">
        <v>4.11</v>
      </c>
      <c r="L2644" s="32" t="n"/>
      <c r="M2644" s="32" t="n">
        <v>1052.5</v>
      </c>
      <c r="N2644" s="32" t="n">
        <v>3.53</v>
      </c>
      <c r="O2644" s="32" t="n">
        <v>179.801662564</v>
      </c>
    </row>
    <row r="2645">
      <c r="A2645" s="31" t="n">
        <v>38544</v>
      </c>
      <c r="B2645" s="32" t="n">
        <v>1040.5</v>
      </c>
      <c r="C2645" s="19">
        <f>IF(OR(B2645="",B2644=""),"",LN(B2645/B2644))</f>
        <v/>
      </c>
      <c r="D2645" s="16">
        <f>STDEV(C2626:C2645)*SQRT(252)</f>
        <v/>
      </c>
      <c r="E2645" s="32" t="n">
        <v>111.76</v>
      </c>
      <c r="F2645" s="19">
        <f>IF(OR(E2645="",E2644=""),"",LN(E2645/E2644))</f>
        <v/>
      </c>
      <c r="G2645" s="33" t="n">
        <v>8.2765</v>
      </c>
      <c r="H2645" s="19">
        <f>IF(OR(G2645="",G2644=""),"",LN(G2645/G2644))</f>
        <v/>
      </c>
      <c r="I2645" s="32" t="n"/>
      <c r="J2645" s="32" t="n">
        <v>11.28</v>
      </c>
      <c r="K2645" s="32" t="n">
        <v>4.11</v>
      </c>
      <c r="L2645" s="32" t="n"/>
      <c r="M2645" s="32" t="n">
        <v>1053.8</v>
      </c>
      <c r="N2645" s="32" t="n">
        <v>3.53</v>
      </c>
      <c r="O2645" s="32" t="n">
        <v>128.3972202</v>
      </c>
    </row>
    <row r="2646">
      <c r="A2646" s="31" t="n">
        <v>38545</v>
      </c>
      <c r="B2646" s="32" t="n">
        <v>1035</v>
      </c>
      <c r="C2646" s="19">
        <f>IF(OR(B2646="",B2645=""),"",LN(B2646/B2645))</f>
        <v/>
      </c>
      <c r="D2646" s="16">
        <f>STDEV(C2627:C2646)*SQRT(252)</f>
        <v/>
      </c>
      <c r="E2646" s="32" t="n">
        <v>110.94</v>
      </c>
      <c r="F2646" s="19">
        <f>IF(OR(E2646="",E2645=""),"",LN(E2646/E2645))</f>
        <v/>
      </c>
      <c r="G2646" s="33" t="n">
        <v>8.2765</v>
      </c>
      <c r="H2646" s="19">
        <f>IF(OR(G2646="",G2645=""),"",LN(G2646/G2645))</f>
        <v/>
      </c>
      <c r="I2646" s="32" t="n"/>
      <c r="J2646" s="32" t="n">
        <v>10.95</v>
      </c>
      <c r="K2646" s="32" t="n">
        <v>4.15</v>
      </c>
      <c r="L2646" s="32" t="n"/>
      <c r="M2646" s="32" t="n">
        <v>1045.6</v>
      </c>
      <c r="N2646" s="32" t="n">
        <v>3.52</v>
      </c>
      <c r="O2646" s="32" t="n">
        <v>308.74245195</v>
      </c>
    </row>
    <row r="2647">
      <c r="A2647" s="31" t="n">
        <v>38546</v>
      </c>
      <c r="B2647" s="32" t="n">
        <v>1040</v>
      </c>
      <c r="C2647" s="19">
        <f>IF(OR(B2647="",B2646=""),"",LN(B2647/B2646))</f>
        <v/>
      </c>
      <c r="D2647" s="16">
        <f>STDEV(C2628:C2647)*SQRT(252)</f>
        <v/>
      </c>
      <c r="E2647" s="32" t="n">
        <v>112.08</v>
      </c>
      <c r="F2647" s="19">
        <f>IF(OR(E2647="",E2646=""),"",LN(E2647/E2646))</f>
        <v/>
      </c>
      <c r="G2647" s="33" t="n">
        <v>8.2765</v>
      </c>
      <c r="H2647" s="19">
        <f>IF(OR(G2647="",G2646=""),"",LN(G2647/G2646))</f>
        <v/>
      </c>
      <c r="I2647" s="32" t="n"/>
      <c r="J2647" s="32" t="n">
        <v>10.84</v>
      </c>
      <c r="K2647" s="32" t="n">
        <v>4.17</v>
      </c>
      <c r="L2647" s="32" t="n"/>
      <c r="M2647" s="32" t="n">
        <v>1039.9</v>
      </c>
      <c r="N2647" s="32" t="n">
        <v>3.52</v>
      </c>
      <c r="O2647" s="32" t="n">
        <v>67.37889413500001</v>
      </c>
    </row>
    <row r="2648">
      <c r="A2648" s="31" t="n">
        <v>38547</v>
      </c>
      <c r="B2648" s="32" t="n">
        <v>1032</v>
      </c>
      <c r="C2648" s="19">
        <f>IF(OR(B2648="",B2647=""),"",LN(B2648/B2647))</f>
        <v/>
      </c>
      <c r="D2648" s="16">
        <f>STDEV(C2629:C2648)*SQRT(252)</f>
        <v/>
      </c>
      <c r="E2648" s="32" t="n">
        <v>112.14</v>
      </c>
      <c r="F2648" s="19">
        <f>IF(OR(E2648="",E2647=""),"",LN(E2648/E2647))</f>
        <v/>
      </c>
      <c r="G2648" s="33" t="n">
        <v>8.2765</v>
      </c>
      <c r="H2648" s="19">
        <f>IF(OR(G2648="",G2647=""),"",LN(G2648/G2647))</f>
        <v/>
      </c>
      <c r="I2648" s="32" t="n"/>
      <c r="J2648" s="32" t="n">
        <v>10.81</v>
      </c>
      <c r="K2648" s="32" t="n">
        <v>4.19</v>
      </c>
      <c r="L2648" s="32" t="n"/>
      <c r="M2648" s="32" t="n">
        <v>1037.7</v>
      </c>
      <c r="N2648" s="32" t="n">
        <v>3.51</v>
      </c>
      <c r="O2648" s="32" t="n">
        <v>166.69541955</v>
      </c>
    </row>
    <row r="2649">
      <c r="A2649" s="31" t="n">
        <v>38548</v>
      </c>
      <c r="B2649" s="32" t="n">
        <v>1038</v>
      </c>
      <c r="C2649" s="19">
        <f>IF(OR(B2649="",B2648=""),"",LN(B2649/B2648))</f>
        <v/>
      </c>
      <c r="D2649" s="16">
        <f>STDEV(C2630:C2649)*SQRT(252)</f>
        <v/>
      </c>
      <c r="E2649" s="32" t="n">
        <v>112.32</v>
      </c>
      <c r="F2649" s="19">
        <f>IF(OR(E2649="",E2648=""),"",LN(E2649/E2648))</f>
        <v/>
      </c>
      <c r="G2649" s="33" t="n">
        <v>8.2765</v>
      </c>
      <c r="H2649" s="19">
        <f>IF(OR(G2649="",G2648=""),"",LN(G2649/G2648))</f>
        <v/>
      </c>
      <c r="I2649" s="32" t="n"/>
      <c r="J2649" s="32" t="n">
        <v>10.33</v>
      </c>
      <c r="K2649" s="32" t="n">
        <v>4.18</v>
      </c>
      <c r="L2649" s="32" t="n"/>
      <c r="M2649" s="32" t="n">
        <v>1037.5</v>
      </c>
      <c r="N2649" s="32" t="n">
        <v>3.51</v>
      </c>
      <c r="O2649" s="32" t="n">
        <v>146.16297395</v>
      </c>
    </row>
    <row r="2650">
      <c r="A2650" s="31" t="n">
        <v>38551</v>
      </c>
      <c r="B2650" s="32" t="n">
        <v>1032.5</v>
      </c>
      <c r="C2650" s="19">
        <f>IF(OR(B2650="",B2649=""),"",LN(B2650/B2649))</f>
        <v/>
      </c>
      <c r="D2650" s="16">
        <f>STDEV(C2631:C2650)*SQRT(252)</f>
        <v/>
      </c>
      <c r="E2650" s="32" t="n">
        <v>111.62</v>
      </c>
      <c r="F2650" s="19">
        <f>IF(OR(E2650="",E2649=""),"",LN(E2650/E2649))</f>
        <v/>
      </c>
      <c r="G2650" s="33" t="n">
        <v>8.2765</v>
      </c>
      <c r="H2650" s="19">
        <f>IF(OR(G2650="",G2649=""),"",LN(G2650/G2649))</f>
        <v/>
      </c>
      <c r="I2650" s="32" t="n"/>
      <c r="J2650" s="32" t="n">
        <v>10.77</v>
      </c>
      <c r="K2650" s="32" t="n">
        <v>4.22</v>
      </c>
      <c r="L2650" s="32" t="n"/>
      <c r="M2650" s="32" t="n">
        <v>1037.7</v>
      </c>
      <c r="N2650" s="32" t="n">
        <v>3.5</v>
      </c>
      <c r="O2650" s="32" t="n">
        <v>-92.43145908999999</v>
      </c>
    </row>
    <row r="2651">
      <c r="A2651" s="31" t="n">
        <v>38552</v>
      </c>
      <c r="B2651" s="32" t="n">
        <v>1043.5</v>
      </c>
      <c r="C2651" s="19">
        <f>IF(OR(B2651="",B2650=""),"",LN(B2651/B2650))</f>
        <v/>
      </c>
      <c r="D2651" s="16">
        <f>STDEV(C2632:C2651)*SQRT(252)</f>
        <v/>
      </c>
      <c r="E2651" s="32" t="n">
        <v>112.95</v>
      </c>
      <c r="F2651" s="19">
        <f>IF(OR(E2651="",E2650=""),"",LN(E2651/E2650))</f>
        <v/>
      </c>
      <c r="G2651" s="33" t="n">
        <v>8.2765</v>
      </c>
      <c r="H2651" s="19">
        <f>IF(OR(G2651="",G2650=""),"",LN(G2651/G2650))</f>
        <v/>
      </c>
      <c r="I2651" s="32" t="n"/>
      <c r="J2651" s="32" t="n">
        <v>10.45</v>
      </c>
      <c r="K2651" s="32" t="n">
        <v>4.2</v>
      </c>
      <c r="L2651" s="32" t="n"/>
      <c r="M2651" s="32" t="n">
        <v>1037.8</v>
      </c>
      <c r="N2651" s="32" t="n">
        <v>3.5</v>
      </c>
      <c r="O2651" s="32" t="n">
        <v>-36.135858985</v>
      </c>
    </row>
    <row r="2652">
      <c r="A2652" s="31" t="n">
        <v>38553</v>
      </c>
      <c r="B2652" s="32" t="n">
        <v>1043.5</v>
      </c>
      <c r="C2652" s="19">
        <f>IF(OR(B2652="",B2651=""),"",LN(B2652/B2651))</f>
        <v/>
      </c>
      <c r="D2652" s="16">
        <f>STDEV(C2633:C2652)*SQRT(252)</f>
        <v/>
      </c>
      <c r="E2652" s="32" t="n">
        <v>113.42</v>
      </c>
      <c r="F2652" s="19">
        <f>IF(OR(E2652="",E2651=""),"",LN(E2652/E2651))</f>
        <v/>
      </c>
      <c r="G2652" s="33" t="n">
        <v>8.2765</v>
      </c>
      <c r="H2652" s="19">
        <f>IF(OR(G2652="",G2651=""),"",LN(G2652/G2651))</f>
        <v/>
      </c>
      <c r="I2652" s="32" t="n"/>
      <c r="J2652" s="32" t="n">
        <v>10.23</v>
      </c>
      <c r="K2652" s="32" t="n">
        <v>4.17</v>
      </c>
      <c r="L2652" s="32" t="n"/>
      <c r="M2652" s="32" t="n">
        <v>1038.2</v>
      </c>
      <c r="N2652" s="32" t="n">
        <v>3.5</v>
      </c>
      <c r="O2652" s="32" t="n">
        <v>168.777164045</v>
      </c>
    </row>
    <row r="2653">
      <c r="A2653" s="31" t="n">
        <v>38554</v>
      </c>
      <c r="B2653" s="32" t="n">
        <v>1035</v>
      </c>
      <c r="C2653" s="19">
        <f>IF(OR(B2653="",B2652=""),"",LN(B2653/B2652))</f>
        <v/>
      </c>
      <c r="D2653" s="16">
        <f>STDEV(C2634:C2653)*SQRT(252)</f>
        <v/>
      </c>
      <c r="E2653" s="32" t="n">
        <v>110.47</v>
      </c>
      <c r="F2653" s="19">
        <f>IF(OR(E2653="",E2652=""),"",LN(E2653/E2652))</f>
        <v/>
      </c>
      <c r="G2653" s="33" t="n">
        <v>8.2765</v>
      </c>
      <c r="H2653" s="19">
        <f>IF(OR(G2653="",G2652=""),"",LN(G2653/G2652))</f>
        <v/>
      </c>
      <c r="I2653" s="32" t="n"/>
      <c r="J2653" s="32" t="n">
        <v>10.97</v>
      </c>
      <c r="K2653" s="32" t="n">
        <v>4.28</v>
      </c>
      <c r="L2653" s="32" t="n"/>
      <c r="M2653" s="32" t="n">
        <v>1042.4</v>
      </c>
      <c r="N2653" s="32" t="n">
        <v>3.49</v>
      </c>
      <c r="O2653" s="32" t="n">
        <v>39.536584565</v>
      </c>
    </row>
    <row r="2654">
      <c r="A2654" s="31" t="n">
        <v>38555</v>
      </c>
      <c r="B2654" s="32" t="n">
        <v>1018.5</v>
      </c>
      <c r="C2654" s="19">
        <f>IF(OR(B2654="",B2653=""),"",LN(B2654/B2653))</f>
        <v/>
      </c>
      <c r="D2654" s="16">
        <f>STDEV(C2635:C2654)*SQRT(252)</f>
        <v/>
      </c>
      <c r="E2654" s="32" t="n">
        <v>110.98</v>
      </c>
      <c r="F2654" s="19">
        <f>IF(OR(E2654="",E2653=""),"",LN(E2654/E2653))</f>
        <v/>
      </c>
      <c r="G2654" s="33" t="n">
        <v>8.1111</v>
      </c>
      <c r="H2654" s="19">
        <f>IF(OR(G2654="",G2653=""),"",LN(G2654/G2653))</f>
        <v/>
      </c>
      <c r="I2654" s="32" t="n"/>
      <c r="J2654" s="32" t="n">
        <v>10.52</v>
      </c>
      <c r="K2654" s="32" t="n">
        <v>4.23</v>
      </c>
      <c r="L2654" s="32" t="n"/>
      <c r="M2654" s="32" t="n">
        <v>1036.6</v>
      </c>
      <c r="N2654" s="32" t="n">
        <v>3.48</v>
      </c>
      <c r="O2654" s="32" t="n">
        <v>-78.88052446499999</v>
      </c>
    </row>
    <row r="2655">
      <c r="A2655" s="31" t="n">
        <v>38558</v>
      </c>
      <c r="B2655" s="32" t="n">
        <v>1024</v>
      </c>
      <c r="C2655" s="19">
        <f>IF(OR(B2655="",B2654=""),"",LN(B2655/B2654))</f>
        <v/>
      </c>
      <c r="D2655" s="16">
        <f>STDEV(C2636:C2655)*SQRT(252)</f>
        <v/>
      </c>
      <c r="E2655" s="32" t="n">
        <v>111.59</v>
      </c>
      <c r="F2655" s="19">
        <f>IF(OR(E2655="",E2654=""),"",LN(E2655/E2654))</f>
        <v/>
      </c>
      <c r="G2655" s="33" t="n">
        <v>8.1097</v>
      </c>
      <c r="H2655" s="19">
        <f>IF(OR(G2655="",G2654=""),"",LN(G2655/G2654))</f>
        <v/>
      </c>
      <c r="I2655" s="32" t="n"/>
      <c r="J2655" s="32" t="n">
        <v>11.1</v>
      </c>
      <c r="K2655" s="32" t="n">
        <v>4.25</v>
      </c>
      <c r="L2655" s="32" t="n"/>
      <c r="M2655" s="32" t="n">
        <v>1022.8</v>
      </c>
      <c r="N2655" s="32" t="n">
        <v>3.48</v>
      </c>
      <c r="O2655" s="32" t="n">
        <v>-57.07172138</v>
      </c>
    </row>
    <row r="2656">
      <c r="A2656" s="31" t="n">
        <v>38559</v>
      </c>
      <c r="B2656" s="32" t="n">
        <v>1029.5</v>
      </c>
      <c r="C2656" s="19">
        <f>IF(OR(B2656="",B2655=""),"",LN(B2656/B2655))</f>
        <v/>
      </c>
      <c r="D2656" s="16">
        <f>STDEV(C2637:C2656)*SQRT(252)</f>
        <v/>
      </c>
      <c r="E2656" s="32" t="n">
        <v>112.3</v>
      </c>
      <c r="F2656" s="19">
        <f>IF(OR(E2656="",E2655=""),"",LN(E2656/E2655))</f>
        <v/>
      </c>
      <c r="G2656" s="33" t="n">
        <v>8.1099</v>
      </c>
      <c r="H2656" s="19">
        <f>IF(OR(G2656="",G2655=""),"",LN(G2656/G2655))</f>
        <v/>
      </c>
      <c r="I2656" s="32" t="n"/>
      <c r="J2656" s="32" t="n">
        <v>10.99</v>
      </c>
      <c r="K2656" s="32" t="n">
        <v>4.24</v>
      </c>
      <c r="L2656" s="32" t="n"/>
      <c r="M2656" s="32" t="n">
        <v>1023.7</v>
      </c>
      <c r="N2656" s="32" t="n">
        <v>3.49</v>
      </c>
      <c r="O2656" s="32" t="n">
        <v>83.943400525</v>
      </c>
    </row>
    <row r="2657">
      <c r="A2657" s="31" t="n">
        <v>38560</v>
      </c>
      <c r="B2657" s="32" t="n">
        <v>1029</v>
      </c>
      <c r="C2657" s="19">
        <f>IF(OR(B2657="",B2656=""),"",LN(B2657/B2656))</f>
        <v/>
      </c>
      <c r="D2657" s="16">
        <f>STDEV(C2638:C2657)*SQRT(252)</f>
        <v/>
      </c>
      <c r="E2657" s="32" t="n">
        <v>112.3</v>
      </c>
      <c r="F2657" s="19">
        <f>IF(OR(E2657="",E2656=""),"",LN(E2657/E2656))</f>
        <v/>
      </c>
      <c r="G2657" s="33" t="n">
        <v>8.1128</v>
      </c>
      <c r="H2657" s="19">
        <f>IF(OR(G2657="",G2656=""),"",LN(G2657/G2656))</f>
        <v/>
      </c>
      <c r="I2657" s="32" t="n"/>
      <c r="J2657" s="32" t="n">
        <v>10.36</v>
      </c>
      <c r="K2657" s="32" t="n">
        <v>4.27</v>
      </c>
      <c r="L2657" s="32" t="n"/>
      <c r="M2657" s="32" t="n">
        <v>1026.1</v>
      </c>
      <c r="N2657" s="32" t="n">
        <v>3.49</v>
      </c>
      <c r="O2657" s="32" t="n">
        <v>-15.84141306</v>
      </c>
    </row>
    <row r="2658">
      <c r="A2658" s="31" t="n">
        <v>38561</v>
      </c>
      <c r="B2658" s="32" t="n">
        <v>1027.7</v>
      </c>
      <c r="C2658" s="19">
        <f>IF(OR(B2658="",B2657=""),"",LN(B2658/B2657))</f>
        <v/>
      </c>
      <c r="D2658" s="16">
        <f>STDEV(C2639:C2658)*SQRT(252)</f>
        <v/>
      </c>
      <c r="E2658" s="32" t="n">
        <v>112.34</v>
      </c>
      <c r="F2658" s="19">
        <f>IF(OR(E2658="",E2657=""),"",LN(E2658/E2657))</f>
        <v/>
      </c>
      <c r="G2658" s="33" t="n">
        <v>8.108000000000001</v>
      </c>
      <c r="H2658" s="19">
        <f>IF(OR(G2658="",G2657=""),"",LN(G2658/G2657))</f>
        <v/>
      </c>
      <c r="I2658" s="32" t="n"/>
      <c r="J2658" s="32" t="n">
        <v>10.52</v>
      </c>
      <c r="K2658" s="32" t="n">
        <v>4.2</v>
      </c>
      <c r="L2658" s="32" t="n"/>
      <c r="M2658" s="32" t="n">
        <v>1031.2</v>
      </c>
      <c r="N2658" s="32" t="n">
        <v>3.49</v>
      </c>
      <c r="O2658" s="32" t="n">
        <v>105.7971104</v>
      </c>
    </row>
    <row r="2659">
      <c r="A2659" s="31" t="n">
        <v>38562</v>
      </c>
      <c r="B2659" s="32" t="n">
        <v>1026.5</v>
      </c>
      <c r="C2659" s="19">
        <f>IF(OR(B2659="",B2658=""),"",LN(B2659/B2658))</f>
        <v/>
      </c>
      <c r="D2659" s="16">
        <f>STDEV(C2640:C2659)*SQRT(252)</f>
        <v/>
      </c>
      <c r="E2659" s="32" t="n">
        <v>112.25</v>
      </c>
      <c r="F2659" s="19">
        <f>IF(OR(E2659="",E2658=""),"",LN(E2659/E2658))</f>
        <v/>
      </c>
      <c r="G2659" s="33" t="n">
        <v>8.105600000000001</v>
      </c>
      <c r="H2659" s="19">
        <f>IF(OR(G2659="",G2658=""),"",LN(G2659/G2658))</f>
        <v/>
      </c>
      <c r="I2659" s="32" t="n"/>
      <c r="J2659" s="32" t="n">
        <v>11.57</v>
      </c>
      <c r="K2659" s="32" t="n">
        <v>4.28</v>
      </c>
      <c r="L2659" s="32" t="n"/>
      <c r="M2659" s="32" t="n">
        <v>1028.3</v>
      </c>
      <c r="N2659" s="32" t="n">
        <v>3.49</v>
      </c>
      <c r="O2659" s="32" t="n">
        <v>76.94281444999999</v>
      </c>
    </row>
    <row r="2660">
      <c r="A2660" s="31" t="n">
        <v>38565</v>
      </c>
      <c r="B2660" s="32" t="n">
        <v>1024.5</v>
      </c>
      <c r="C2660" s="19">
        <f>IF(OR(B2660="",B2659=""),"",LN(B2660/B2659))</f>
        <v/>
      </c>
      <c r="D2660" s="16">
        <f>STDEV(C2641:C2660)*SQRT(252)</f>
        <v/>
      </c>
      <c r="E2660" s="32" t="n">
        <v>112.12</v>
      </c>
      <c r="F2660" s="19">
        <f>IF(OR(E2660="",E2659=""),"",LN(E2660/E2659))</f>
        <v/>
      </c>
      <c r="G2660" s="33" t="n">
        <v>8.1046</v>
      </c>
      <c r="H2660" s="19">
        <f>IF(OR(G2660="",G2659=""),"",LN(G2660/G2659))</f>
        <v/>
      </c>
      <c r="I2660" s="32" t="n"/>
      <c r="J2660" s="32" t="n">
        <v>12.08</v>
      </c>
      <c r="K2660" s="32" t="n">
        <v>4.32</v>
      </c>
      <c r="L2660" s="32" t="n"/>
      <c r="M2660" s="32" t="n">
        <v>1025.7</v>
      </c>
      <c r="N2660" s="32" t="n">
        <v>3.5</v>
      </c>
      <c r="O2660" s="32" t="n">
        <v>66.09129674</v>
      </c>
    </row>
    <row r="2661">
      <c r="A2661" s="31" t="n">
        <v>38566</v>
      </c>
      <c r="B2661" s="32" t="n">
        <v>1019.5</v>
      </c>
      <c r="C2661" s="19">
        <f>IF(OR(B2661="",B2660=""),"",LN(B2661/B2660))</f>
        <v/>
      </c>
      <c r="D2661" s="16">
        <f>STDEV(C2642:C2661)*SQRT(252)</f>
        <v/>
      </c>
      <c r="E2661" s="32" t="n">
        <v>111.28</v>
      </c>
      <c r="F2661" s="19">
        <f>IF(OR(E2661="",E2660=""),"",LN(E2661/E2660))</f>
        <v/>
      </c>
      <c r="G2661" s="33" t="n">
        <v>8.103199999999999</v>
      </c>
      <c r="H2661" s="19">
        <f>IF(OR(G2661="",G2660=""),"",LN(G2661/G2660))</f>
        <v/>
      </c>
      <c r="I2661" s="32" t="n"/>
      <c r="J2661" s="32" t="n">
        <v>11.75</v>
      </c>
      <c r="K2661" s="32" t="n">
        <v>4.34</v>
      </c>
      <c r="L2661" s="32" t="n"/>
      <c r="M2661" s="32" t="n">
        <v>1026.7</v>
      </c>
      <c r="N2661" s="32" t="n">
        <v>3.5</v>
      </c>
      <c r="O2661" s="32" t="n">
        <v>91.98515924</v>
      </c>
    </row>
    <row r="2662">
      <c r="A2662" s="31" t="n">
        <v>38567</v>
      </c>
      <c r="B2662" s="32" t="n">
        <v>1016</v>
      </c>
      <c r="C2662" s="19">
        <f>IF(OR(B2662="",B2661=""),"",LN(B2662/B2661))</f>
        <v/>
      </c>
      <c r="D2662" s="16">
        <f>STDEV(C2643:C2662)*SQRT(252)</f>
        <v/>
      </c>
      <c r="E2662" s="32" t="n">
        <v>111.05</v>
      </c>
      <c r="F2662" s="19">
        <f>IF(OR(E2662="",E2661=""),"",LN(E2662/E2661))</f>
        <v/>
      </c>
      <c r="G2662" s="33" t="n">
        <v>8.1051</v>
      </c>
      <c r="H2662" s="19">
        <f>IF(OR(G2662="",G2661=""),"",LN(G2662/G2661))</f>
        <v/>
      </c>
      <c r="I2662" s="32" t="n"/>
      <c r="J2662" s="32" t="n">
        <v>11.83</v>
      </c>
      <c r="K2662" s="32" t="n">
        <v>4.3</v>
      </c>
      <c r="L2662" s="32" t="n"/>
      <c r="M2662" s="32" t="n">
        <v>1021.5</v>
      </c>
      <c r="N2662" s="32" t="n">
        <v>3.5</v>
      </c>
      <c r="O2662" s="32" t="n">
        <v>28.63695439</v>
      </c>
    </row>
    <row r="2663">
      <c r="A2663" s="31" t="n">
        <v>38568</v>
      </c>
      <c r="B2663" s="32" t="n">
        <v>1013.5</v>
      </c>
      <c r="C2663" s="19">
        <f>IF(OR(B2663="",B2662=""),"",LN(B2663/B2662))</f>
        <v/>
      </c>
      <c r="D2663" s="16">
        <f>STDEV(C2644:C2663)*SQRT(252)</f>
        <v/>
      </c>
      <c r="E2663" s="32" t="n">
        <v>111.17</v>
      </c>
      <c r="F2663" s="19">
        <f>IF(OR(E2663="",E2662=""),"",LN(E2663/E2662))</f>
        <v/>
      </c>
      <c r="G2663" s="33" t="n">
        <v>8.1027</v>
      </c>
      <c r="H2663" s="19">
        <f>IF(OR(G2663="",G2662=""),"",LN(G2663/G2662))</f>
        <v/>
      </c>
      <c r="I2663" s="32" t="n"/>
      <c r="J2663" s="32" t="n">
        <v>12.52</v>
      </c>
      <c r="K2663" s="32" t="n">
        <v>4.32</v>
      </c>
      <c r="L2663" s="32" t="n"/>
      <c r="M2663" s="32" t="n">
        <v>1018.1</v>
      </c>
      <c r="N2663" s="32" t="n">
        <v>3.5</v>
      </c>
      <c r="O2663" s="32" t="n">
        <v>-30.6253511</v>
      </c>
    </row>
    <row r="2664">
      <c r="A2664" s="31" t="n">
        <v>38569</v>
      </c>
      <c r="B2664" s="32" t="n">
        <v>1016</v>
      </c>
      <c r="C2664" s="19">
        <f>IF(OR(B2664="",B2663=""),"",LN(B2664/B2663))</f>
        <v/>
      </c>
      <c r="D2664" s="16">
        <f>STDEV(C2645:C2664)*SQRT(252)</f>
        <v/>
      </c>
      <c r="E2664" s="32" t="n">
        <v>112.09</v>
      </c>
      <c r="F2664" s="19">
        <f>IF(OR(E2664="",E2663=""),"",LN(E2664/E2663))</f>
        <v/>
      </c>
      <c r="G2664" s="33" t="n">
        <v>8.1037</v>
      </c>
      <c r="H2664" s="19">
        <f>IF(OR(G2664="",G2663=""),"",LN(G2664/G2663))</f>
        <v/>
      </c>
      <c r="I2664" s="32" t="n"/>
      <c r="J2664" s="32" t="n">
        <v>12.48</v>
      </c>
      <c r="K2664" s="32" t="n">
        <v>4.4</v>
      </c>
      <c r="L2664" s="32" t="n"/>
      <c r="M2664" s="32" t="n">
        <v>1011.9</v>
      </c>
      <c r="N2664" s="32" t="n">
        <v>3.5</v>
      </c>
      <c r="O2664" s="32" t="n">
        <v>-39.07851386999999</v>
      </c>
    </row>
    <row r="2665">
      <c r="A2665" s="31" t="n">
        <v>38572</v>
      </c>
      <c r="B2665" s="32" t="n">
        <v>1016</v>
      </c>
      <c r="C2665" s="19">
        <f>IF(OR(B2665="",B2664=""),"",LN(B2665/B2664))</f>
        <v/>
      </c>
      <c r="D2665" s="16">
        <f>STDEV(C2646:C2665)*SQRT(252)</f>
        <v/>
      </c>
      <c r="E2665" s="32" t="n">
        <v>111.87</v>
      </c>
      <c r="F2665" s="19">
        <f>IF(OR(E2665="",E2664=""),"",LN(E2665/E2664))</f>
        <v/>
      </c>
      <c r="G2665" s="33" t="n">
        <v>8.109</v>
      </c>
      <c r="H2665" s="19">
        <f>IF(OR(G2665="",G2664=""),"",LN(G2665/G2664))</f>
        <v/>
      </c>
      <c r="I2665" s="32" t="n"/>
      <c r="J2665" s="32" t="n">
        <v>13.21</v>
      </c>
      <c r="K2665" s="32" t="n">
        <v>4.42</v>
      </c>
      <c r="L2665" s="32" t="n"/>
      <c r="M2665" s="32" t="n">
        <v>1013.9</v>
      </c>
      <c r="N2665" s="32" t="n">
        <v>3.5</v>
      </c>
      <c r="O2665" s="32" t="n">
        <v>-81.42779999</v>
      </c>
    </row>
    <row r="2666">
      <c r="A2666" s="31" t="n">
        <v>38573</v>
      </c>
      <c r="B2666" s="32" t="n">
        <v>1014</v>
      </c>
      <c r="C2666" s="19">
        <f>IF(OR(B2666="",B2665=""),"",LN(B2666/B2665))</f>
        <v/>
      </c>
      <c r="D2666" s="16">
        <f>STDEV(C2647:C2666)*SQRT(252)</f>
        <v/>
      </c>
      <c r="E2666" s="32" t="n">
        <v>112.07</v>
      </c>
      <c r="F2666" s="19">
        <f>IF(OR(E2666="",E2665=""),"",LN(E2666/E2665))</f>
        <v/>
      </c>
      <c r="G2666" s="33" t="n">
        <v>8.106999999999999</v>
      </c>
      <c r="H2666" s="19">
        <f>IF(OR(G2666="",G2665=""),"",LN(G2666/G2665))</f>
        <v/>
      </c>
      <c r="I2666" s="32" t="n"/>
      <c r="J2666" s="32" t="n">
        <v>12.4</v>
      </c>
      <c r="K2666" s="32" t="n">
        <v>4.41</v>
      </c>
      <c r="L2666" s="32" t="n"/>
      <c r="M2666" s="32" t="n">
        <v>1017.8</v>
      </c>
      <c r="N2666" s="32" t="n">
        <v>3.5</v>
      </c>
      <c r="O2666" s="32" t="n">
        <v>-90.5835888</v>
      </c>
    </row>
    <row r="2667">
      <c r="A2667" s="31" t="n">
        <v>38574</v>
      </c>
      <c r="B2667" s="32" t="n">
        <v>1011.6</v>
      </c>
      <c r="C2667" s="19">
        <f>IF(OR(B2667="",B2666=""),"",LN(B2667/B2666))</f>
        <v/>
      </c>
      <c r="D2667" s="16">
        <f>STDEV(C2648:C2667)*SQRT(252)</f>
        <v/>
      </c>
      <c r="E2667" s="32" t="n">
        <v>110.67</v>
      </c>
      <c r="F2667" s="19">
        <f>IF(OR(E2667="",E2666=""),"",LN(E2667/E2666))</f>
        <v/>
      </c>
      <c r="G2667" s="33" t="n">
        <v>8.106199999999999</v>
      </c>
      <c r="H2667" s="19">
        <f>IF(OR(G2667="",G2666=""),"",LN(G2667/G2666))</f>
        <v/>
      </c>
      <c r="I2667" s="32" t="n"/>
      <c r="J2667" s="32" t="n">
        <v>12.38</v>
      </c>
      <c r="K2667" s="32" t="n">
        <v>4.4</v>
      </c>
      <c r="L2667" s="32" t="n"/>
      <c r="M2667" s="32" t="n">
        <v>1014.6</v>
      </c>
      <c r="N2667" s="32" t="n">
        <v>3.5</v>
      </c>
      <c r="O2667" s="32" t="n">
        <v>84.982203825</v>
      </c>
    </row>
    <row r="2668">
      <c r="A2668" s="31" t="n">
        <v>38575</v>
      </c>
      <c r="B2668" s="32" t="n">
        <v>1013.1</v>
      </c>
      <c r="C2668" s="19">
        <f>IF(OR(B2668="",B2667=""),"",LN(B2668/B2667))</f>
        <v/>
      </c>
      <c r="D2668" s="16">
        <f>STDEV(C2649:C2668)*SQRT(252)</f>
        <v/>
      </c>
      <c r="E2668" s="32" t="n">
        <v>109.92</v>
      </c>
      <c r="F2668" s="19">
        <f>IF(OR(E2668="",E2667=""),"",LN(E2668/E2667))</f>
        <v/>
      </c>
      <c r="G2668" s="33" t="n">
        <v>8.100199999999999</v>
      </c>
      <c r="H2668" s="19">
        <f>IF(OR(G2668="",G2667=""),"",LN(G2668/G2667))</f>
        <v/>
      </c>
      <c r="I2668" s="32" t="n"/>
      <c r="J2668" s="32" t="n">
        <v>12.42</v>
      </c>
      <c r="K2668" s="32" t="n">
        <v>4.32</v>
      </c>
      <c r="L2668" s="32" t="n"/>
      <c r="M2668" s="32" t="n">
        <v>1014.9</v>
      </c>
      <c r="N2668" s="32" t="n">
        <v>3.5</v>
      </c>
      <c r="O2668" s="32" t="n">
        <v>39.95375248</v>
      </c>
    </row>
    <row r="2669">
      <c r="A2669" s="31" t="n">
        <v>38576</v>
      </c>
      <c r="B2669" s="32" t="n">
        <v>1014.1</v>
      </c>
      <c r="C2669" s="19">
        <f>IF(OR(B2669="",B2668=""),"",LN(B2669/B2668))</f>
        <v/>
      </c>
      <c r="D2669" s="16">
        <f>STDEV(C2650:C2669)*SQRT(252)</f>
        <v/>
      </c>
      <c r="E2669" s="32" t="n">
        <v>109.55</v>
      </c>
      <c r="F2669" s="19">
        <f>IF(OR(E2669="",E2668=""),"",LN(E2669/E2668))</f>
        <v/>
      </c>
      <c r="G2669" s="33" t="n">
        <v>8.098000000000001</v>
      </c>
      <c r="H2669" s="19">
        <f>IF(OR(G2669="",G2668=""),"",LN(G2669/G2668))</f>
        <v/>
      </c>
      <c r="I2669" s="32" t="n"/>
      <c r="J2669" s="32" t="n">
        <v>12.74</v>
      </c>
      <c r="K2669" s="32" t="n">
        <v>4.24</v>
      </c>
      <c r="L2669" s="32" t="n"/>
      <c r="M2669" s="32" t="n">
        <v>1014.4</v>
      </c>
      <c r="N2669" s="32" t="n">
        <v>3.5</v>
      </c>
      <c r="O2669" s="32" t="n">
        <v>44.832894935</v>
      </c>
    </row>
    <row r="2670">
      <c r="A2670" s="31" t="n">
        <v>38579</v>
      </c>
      <c r="B2670" s="32" t="n">
        <v>1015</v>
      </c>
      <c r="C2670" s="19">
        <f>IF(OR(B2670="",B2669=""),"",LN(B2670/B2669))</f>
        <v/>
      </c>
      <c r="D2670" s="16">
        <f>STDEV(C2651:C2670)*SQRT(252)</f>
        <v/>
      </c>
      <c r="E2670" s="32" t="n">
        <v>109.4</v>
      </c>
      <c r="F2670" s="19">
        <f>IF(OR(E2670="",E2669=""),"",LN(E2670/E2669))</f>
        <v/>
      </c>
      <c r="G2670" s="33" t="n">
        <v>8.097099999999999</v>
      </c>
      <c r="H2670" s="19">
        <f>IF(OR(G2670="",G2669=""),"",LN(G2670/G2669))</f>
        <v/>
      </c>
      <c r="I2670" s="32" t="n"/>
      <c r="J2670" s="32" t="n">
        <v>12.26</v>
      </c>
      <c r="K2670" s="32" t="n">
        <v>4.27</v>
      </c>
      <c r="L2670" s="32" t="n"/>
      <c r="M2670" s="32" t="n"/>
      <c r="N2670" s="32" t="n"/>
      <c r="O2670" s="32" t="n"/>
    </row>
    <row r="2671">
      <c r="A2671" s="31" t="n">
        <v>38580</v>
      </c>
      <c r="B2671" s="32" t="n">
        <v>1016.4</v>
      </c>
      <c r="C2671" s="19">
        <f>IF(OR(B2671="",B2670=""),"",LN(B2671/B2670))</f>
        <v/>
      </c>
      <c r="D2671" s="16">
        <f>STDEV(C2652:C2671)*SQRT(252)</f>
        <v/>
      </c>
      <c r="E2671" s="32" t="n">
        <v>109.37</v>
      </c>
      <c r="F2671" s="19">
        <f>IF(OR(E2671="",E2670=""),"",LN(E2671/E2670))</f>
        <v/>
      </c>
      <c r="G2671" s="33" t="n">
        <v>8.100199999999999</v>
      </c>
      <c r="H2671" s="19">
        <f>IF(OR(G2671="",G2670=""),"",LN(G2671/G2670))</f>
        <v/>
      </c>
      <c r="I2671" s="32" t="n"/>
      <c r="J2671" s="32" t="n">
        <v>13.52</v>
      </c>
      <c r="K2671" s="32" t="n">
        <v>4.23</v>
      </c>
      <c r="L2671" s="32" t="n"/>
      <c r="M2671" s="32" t="n">
        <v>1014.2</v>
      </c>
      <c r="N2671" s="32" t="n">
        <v>3.49</v>
      </c>
      <c r="O2671" s="32" t="n">
        <v>-71.74556033500001</v>
      </c>
    </row>
    <row r="2672">
      <c r="A2672" s="31" t="n">
        <v>38581</v>
      </c>
      <c r="B2672" s="32" t="n">
        <v>1017.1</v>
      </c>
      <c r="C2672" s="19">
        <f>IF(OR(B2672="",B2671=""),"",LN(B2672/B2671))</f>
        <v/>
      </c>
      <c r="D2672" s="16">
        <f>STDEV(C2653:C2672)*SQRT(252)</f>
        <v/>
      </c>
      <c r="E2672" s="32" t="n">
        <v>109.63</v>
      </c>
      <c r="F2672" s="19">
        <f>IF(OR(E2672="",E2671=""),"",LN(E2672/E2671))</f>
        <v/>
      </c>
      <c r="G2672" s="33" t="n">
        <v>8.0997</v>
      </c>
      <c r="H2672" s="19">
        <f>IF(OR(G2672="",G2671=""),"",LN(G2672/G2671))</f>
        <v/>
      </c>
      <c r="I2672" s="32" t="n"/>
      <c r="J2672" s="32" t="n">
        <v>13.3</v>
      </c>
      <c r="K2672" s="32" t="n">
        <v>4.28</v>
      </c>
      <c r="L2672" s="32" t="n"/>
      <c r="M2672" s="32" t="n">
        <v>1016.4</v>
      </c>
      <c r="N2672" s="32" t="n">
        <v>3.49</v>
      </c>
      <c r="O2672" s="32" t="n">
        <v>-221.840497265</v>
      </c>
    </row>
    <row r="2673">
      <c r="A2673" s="31" t="n">
        <v>38582</v>
      </c>
      <c r="B2673" s="32" t="n">
        <v>1022.1</v>
      </c>
      <c r="C2673" s="19">
        <f>IF(OR(B2673="",B2672=""),"",LN(B2673/B2672))</f>
        <v/>
      </c>
      <c r="D2673" s="16">
        <f>STDEV(C2654:C2673)*SQRT(252)</f>
        <v/>
      </c>
      <c r="E2673" s="32" t="n">
        <v>110.54</v>
      </c>
      <c r="F2673" s="19">
        <f>IF(OR(E2673="",E2672=""),"",LN(E2673/E2672))</f>
        <v/>
      </c>
      <c r="G2673" s="33" t="n">
        <v>8.1007</v>
      </c>
      <c r="H2673" s="19">
        <f>IF(OR(G2673="",G2672=""),"",LN(G2673/G2672))</f>
        <v/>
      </c>
      <c r="I2673" s="32" t="n"/>
      <c r="J2673" s="32" t="n">
        <v>13.42</v>
      </c>
      <c r="K2673" s="32" t="n">
        <v>4.21</v>
      </c>
      <c r="L2673" s="32" t="n"/>
      <c r="M2673" s="32" t="n">
        <v>1019.2</v>
      </c>
      <c r="N2673" s="32" t="n">
        <v>3.49</v>
      </c>
      <c r="O2673" s="32" t="n">
        <v>-73.64476338999999</v>
      </c>
    </row>
    <row r="2674">
      <c r="A2674" s="31" t="n">
        <v>38583</v>
      </c>
      <c r="B2674" s="32" t="n">
        <v>1028.15</v>
      </c>
      <c r="C2674" s="19">
        <f>IF(OR(B2674="",B2673=""),"",LN(B2674/B2673))</f>
        <v/>
      </c>
      <c r="D2674" s="16">
        <f>STDEV(C2655:C2674)*SQRT(252)</f>
        <v/>
      </c>
      <c r="E2674" s="32" t="n">
        <v>110.68</v>
      </c>
      <c r="F2674" s="19">
        <f>IF(OR(E2674="",E2673=""),"",LN(E2674/E2673))</f>
        <v/>
      </c>
      <c r="G2674" s="33" t="n">
        <v>8.104699999999999</v>
      </c>
      <c r="H2674" s="19">
        <f>IF(OR(G2674="",G2673=""),"",LN(G2674/G2673))</f>
        <v/>
      </c>
      <c r="I2674" s="32" t="n"/>
      <c r="J2674" s="32" t="n">
        <v>13.42</v>
      </c>
      <c r="K2674" s="32" t="n">
        <v>4.21</v>
      </c>
      <c r="L2674" s="32" t="n"/>
      <c r="M2674" s="32" t="n">
        <v>1018.6</v>
      </c>
      <c r="N2674" s="32" t="n">
        <v>3.48</v>
      </c>
      <c r="O2674" s="32" t="n">
        <v>-37.919266875</v>
      </c>
    </row>
    <row r="2675">
      <c r="A2675" s="31" t="n">
        <v>38586</v>
      </c>
      <c r="B2675" s="32" t="n">
        <v>1021.15</v>
      </c>
      <c r="C2675" s="19">
        <f>IF(OR(B2675="",B2674=""),"",LN(B2675/B2674))</f>
        <v/>
      </c>
      <c r="D2675" s="16">
        <f>STDEV(C2656:C2675)*SQRT(252)</f>
        <v/>
      </c>
      <c r="E2675" s="32" t="n">
        <v>109.75</v>
      </c>
      <c r="F2675" s="19">
        <f>IF(OR(E2675="",E2674=""),"",LN(E2675/E2674))</f>
        <v/>
      </c>
      <c r="G2675" s="33" t="n">
        <v>8.105600000000001</v>
      </c>
      <c r="H2675" s="19">
        <f>IF(OR(G2675="",G2674=""),"",LN(G2675/G2674))</f>
        <v/>
      </c>
      <c r="I2675" s="32" t="n"/>
      <c r="J2675" s="32" t="n">
        <v>13.42</v>
      </c>
      <c r="K2675" s="32" t="n">
        <v>4.22</v>
      </c>
      <c r="L2675" s="32" t="n"/>
      <c r="M2675" s="32" t="n">
        <v>1022.7</v>
      </c>
      <c r="N2675" s="32" t="n">
        <v>3.48</v>
      </c>
      <c r="O2675" s="32" t="n">
        <v>-140.69340904</v>
      </c>
    </row>
    <row r="2676">
      <c r="A2676" s="31" t="n">
        <v>38587</v>
      </c>
      <c r="B2676" s="32" t="n">
        <v>1028</v>
      </c>
      <c r="C2676" s="19">
        <f>IF(OR(B2676="",B2675=""),"",LN(B2676/B2675))</f>
        <v/>
      </c>
      <c r="D2676" s="16">
        <f>STDEV(C2657:C2676)*SQRT(252)</f>
        <v/>
      </c>
      <c r="E2676" s="32" t="n">
        <v>109.83</v>
      </c>
      <c r="F2676" s="19">
        <f>IF(OR(E2676="",E2675=""),"",LN(E2676/E2675))</f>
        <v/>
      </c>
      <c r="G2676" s="33" t="n">
        <v>8.1012</v>
      </c>
      <c r="H2676" s="19">
        <f>IF(OR(G2676="",G2675=""),"",LN(G2676/G2675))</f>
        <v/>
      </c>
      <c r="I2676" s="32" t="n"/>
      <c r="J2676" s="32" t="n">
        <v>13.34</v>
      </c>
      <c r="K2676" s="32" t="n">
        <v>4.2</v>
      </c>
      <c r="L2676" s="32" t="n"/>
      <c r="M2676" s="32" t="n">
        <v>1025.4</v>
      </c>
      <c r="N2676" s="32" t="n">
        <v>3.49</v>
      </c>
      <c r="O2676" s="32" t="n">
        <v>-345.227801875</v>
      </c>
    </row>
    <row r="2677">
      <c r="A2677" s="31" t="n">
        <v>38588</v>
      </c>
      <c r="B2677" s="32" t="n">
        <v>1029.15</v>
      </c>
      <c r="C2677" s="19">
        <f>IF(OR(B2677="",B2676=""),"",LN(B2677/B2676))</f>
        <v/>
      </c>
      <c r="D2677" s="16">
        <f>STDEV(C2658:C2677)*SQRT(252)</f>
        <v/>
      </c>
      <c r="E2677" s="32" t="n">
        <v>110.35</v>
      </c>
      <c r="F2677" s="19">
        <f>IF(OR(E2677="",E2676=""),"",LN(E2677/E2676))</f>
        <v/>
      </c>
      <c r="G2677" s="33" t="n">
        <v>8.1005</v>
      </c>
      <c r="H2677" s="19">
        <f>IF(OR(G2677="",G2676=""),"",LN(G2677/G2676))</f>
        <v/>
      </c>
      <c r="I2677" s="32" t="n"/>
      <c r="J2677" s="32" t="n">
        <v>14.17</v>
      </c>
      <c r="K2677" s="32" t="n">
        <v>4.19</v>
      </c>
      <c r="L2677" s="32" t="n"/>
      <c r="M2677" s="32" t="n">
        <v>1026.1</v>
      </c>
      <c r="N2677" s="32" t="n">
        <v>3.49</v>
      </c>
      <c r="O2677" s="32" t="n">
        <v>-29.41776012</v>
      </c>
    </row>
    <row r="2678">
      <c r="A2678" s="31" t="n">
        <v>38589</v>
      </c>
      <c r="B2678" s="32" t="n">
        <v>1026.4</v>
      </c>
      <c r="C2678" s="19">
        <f>IF(OR(B2678="",B2677=""),"",LN(B2678/B2677))</f>
        <v/>
      </c>
      <c r="D2678" s="16">
        <f>STDEV(C2659:C2678)*SQRT(252)</f>
        <v/>
      </c>
      <c r="E2678" s="32" t="n">
        <v>109.9</v>
      </c>
      <c r="F2678" s="19">
        <f>IF(OR(E2678="",E2677=""),"",LN(E2678/E2677))</f>
        <v/>
      </c>
      <c r="G2678" s="33" t="n">
        <v>8.100199999999999</v>
      </c>
      <c r="H2678" s="19">
        <f>IF(OR(G2678="",G2677=""),"",LN(G2678/G2677))</f>
        <v/>
      </c>
      <c r="I2678" s="32" t="n"/>
      <c r="J2678" s="32" t="n">
        <v>13.73</v>
      </c>
      <c r="K2678" s="32" t="n">
        <v>4.18</v>
      </c>
      <c r="L2678" s="32" t="n"/>
      <c r="M2678" s="32" t="n">
        <v>1027.7</v>
      </c>
      <c r="N2678" s="32" t="n">
        <v>3.49</v>
      </c>
      <c r="O2678" s="32" t="n">
        <v>-276.69171869</v>
      </c>
    </row>
    <row r="2679">
      <c r="A2679" s="31" t="n">
        <v>38590</v>
      </c>
      <c r="B2679" s="32" t="n">
        <v>1028.7</v>
      </c>
      <c r="C2679" s="19">
        <f>IF(OR(B2679="",B2678=""),"",LN(B2679/B2678))</f>
        <v/>
      </c>
      <c r="D2679" s="16">
        <f>STDEV(C2660:C2679)*SQRT(252)</f>
        <v/>
      </c>
      <c r="E2679" s="32" t="n">
        <v>109.85</v>
      </c>
      <c r="F2679" s="19">
        <f>IF(OR(E2679="",E2678=""),"",LN(E2679/E2678))</f>
        <v/>
      </c>
      <c r="G2679" s="33" t="n">
        <v>8.096500000000001</v>
      </c>
      <c r="H2679" s="19">
        <f>IF(OR(G2679="",G2678=""),"",LN(G2679/G2678))</f>
        <v/>
      </c>
      <c r="I2679" s="32" t="n"/>
      <c r="J2679" s="32" t="n">
        <v>13.72</v>
      </c>
      <c r="K2679" s="32" t="n">
        <v>4.2</v>
      </c>
      <c r="L2679" s="32" t="n"/>
      <c r="M2679" s="32" t="n">
        <v>1026.6</v>
      </c>
      <c r="N2679" s="32" t="n">
        <v>3.49</v>
      </c>
      <c r="O2679" s="32" t="n">
        <v>-23.6713722</v>
      </c>
    </row>
    <row r="2680">
      <c r="A2680" s="31" t="n">
        <v>38593</v>
      </c>
      <c r="B2680" s="32" t="n">
        <v>1030</v>
      </c>
      <c r="C2680" s="19">
        <f>IF(OR(B2680="",B2679=""),"",LN(B2680/B2679))</f>
        <v/>
      </c>
      <c r="D2680" s="16">
        <f>STDEV(C2661:C2680)*SQRT(252)</f>
        <v/>
      </c>
      <c r="E2680" s="32" t="n">
        <v>110.53</v>
      </c>
      <c r="F2680" s="19">
        <f>IF(OR(E2680="",E2679=""),"",LN(E2680/E2679))</f>
        <v/>
      </c>
      <c r="G2680" s="33" t="n">
        <v>8.0954</v>
      </c>
      <c r="H2680" s="19">
        <f>IF(OR(G2680="",G2679=""),"",LN(G2680/G2679))</f>
        <v/>
      </c>
      <c r="I2680" s="32" t="n"/>
      <c r="J2680" s="32" t="n">
        <v>13.52</v>
      </c>
      <c r="K2680" s="32" t="n">
        <v>4.2</v>
      </c>
      <c r="L2680" s="32" t="n"/>
      <c r="M2680" s="32" t="n">
        <v>1028.4</v>
      </c>
      <c r="N2680" s="32" t="n">
        <v>3.49</v>
      </c>
      <c r="O2680" s="32" t="n">
        <v>87.89147208</v>
      </c>
    </row>
    <row r="2681">
      <c r="A2681" s="31" t="n">
        <v>38594</v>
      </c>
      <c r="B2681" s="32" t="n">
        <v>1039.2</v>
      </c>
      <c r="C2681" s="19">
        <f>IF(OR(B2681="",B2680=""),"",LN(B2681/B2680))</f>
        <v/>
      </c>
      <c r="D2681" s="16">
        <f>STDEV(C2662:C2681)*SQRT(252)</f>
        <v/>
      </c>
      <c r="E2681" s="32" t="n">
        <v>111.49</v>
      </c>
      <c r="F2681" s="19">
        <f>IF(OR(E2681="",E2680=""),"",LN(E2681/E2680))</f>
        <v/>
      </c>
      <c r="G2681" s="33" t="n">
        <v>8.097300000000001</v>
      </c>
      <c r="H2681" s="19">
        <f>IF(OR(G2681="",G2680=""),"",LN(G2681/G2680))</f>
        <v/>
      </c>
      <c r="I2681" s="32" t="n"/>
      <c r="J2681" s="32" t="n">
        <v>13.65</v>
      </c>
      <c r="K2681" s="32" t="n">
        <v>4.16</v>
      </c>
      <c r="L2681" s="32" t="n"/>
      <c r="M2681" s="32" t="n">
        <v>1030</v>
      </c>
      <c r="N2681" s="32" t="n">
        <v>3.51</v>
      </c>
      <c r="O2681" s="32" t="n">
        <v>-48.651870625</v>
      </c>
    </row>
    <row r="2682">
      <c r="A2682" s="31" t="n">
        <v>38595</v>
      </c>
      <c r="B2682" s="32" t="n">
        <v>1039</v>
      </c>
      <c r="C2682" s="19">
        <f>IF(OR(B2682="",B2681=""),"",LN(B2682/B2681))</f>
        <v/>
      </c>
      <c r="D2682" s="16">
        <f>STDEV(C2663:C2682)*SQRT(252)</f>
        <v/>
      </c>
      <c r="E2682" s="32" t="n">
        <v>110.84</v>
      </c>
      <c r="F2682" s="19">
        <f>IF(OR(E2682="",E2681=""),"",LN(E2682/E2681))</f>
        <v/>
      </c>
      <c r="G2682" s="33" t="n">
        <v>8.0998</v>
      </c>
      <c r="H2682" s="19">
        <f>IF(OR(G2682="",G2681=""),"",LN(G2682/G2681))</f>
        <v/>
      </c>
      <c r="I2682" s="32" t="n"/>
      <c r="J2682" s="32" t="n">
        <v>12.6</v>
      </c>
      <c r="K2682" s="32" t="n">
        <v>4.02</v>
      </c>
      <c r="L2682" s="32" t="n"/>
      <c r="M2682" s="32" t="n">
        <v>1031</v>
      </c>
      <c r="N2682" s="32" t="n">
        <v>3.51</v>
      </c>
      <c r="O2682" s="32" t="n">
        <v>-18.38557668</v>
      </c>
    </row>
    <row r="2683">
      <c r="A2683" s="31" t="n">
        <v>38596</v>
      </c>
      <c r="B2683" s="32" t="n">
        <v>1030.75</v>
      </c>
      <c r="C2683" s="19">
        <f>IF(OR(B2683="",B2682=""),"",LN(B2683/B2682))</f>
        <v/>
      </c>
      <c r="D2683" s="16">
        <f>STDEV(C2664:C2683)*SQRT(252)</f>
        <v/>
      </c>
      <c r="E2683" s="32" t="n">
        <v>110.16</v>
      </c>
      <c r="F2683" s="19">
        <f>IF(OR(E2683="",E2682=""),"",LN(E2683/E2682))</f>
        <v/>
      </c>
      <c r="G2683" s="33" t="n">
        <v>8.094900000000001</v>
      </c>
      <c r="H2683" s="19">
        <f>IF(OR(G2683="",G2682=""),"",LN(G2683/G2682))</f>
        <v/>
      </c>
      <c r="I2683" s="32" t="n"/>
      <c r="J2683" s="32" t="n">
        <v>13.15</v>
      </c>
      <c r="K2683" s="32" t="n">
        <v>4.02</v>
      </c>
      <c r="L2683" s="32" t="n"/>
      <c r="M2683" s="32" t="n">
        <v>1037.6</v>
      </c>
      <c r="N2683" s="32" t="n">
        <v>3.51</v>
      </c>
      <c r="O2683" s="32" t="n">
        <v>90.09716514500001</v>
      </c>
    </row>
    <row r="2684">
      <c r="A2684" s="31" t="n">
        <v>38597</v>
      </c>
      <c r="B2684" s="32" t="n">
        <v>1024.75</v>
      </c>
      <c r="C2684" s="19">
        <f>IF(OR(B2684="",B2683=""),"",LN(B2684/B2683))</f>
        <v/>
      </c>
      <c r="D2684" s="16">
        <f>STDEV(C2665:C2684)*SQRT(252)</f>
        <v/>
      </c>
      <c r="E2684" s="32" t="n">
        <v>109.66</v>
      </c>
      <c r="F2684" s="19">
        <f>IF(OR(E2684="",E2683=""),"",LN(E2684/E2683))</f>
        <v/>
      </c>
      <c r="G2684" s="33" t="n">
        <v>8.093500000000001</v>
      </c>
      <c r="H2684" s="19">
        <f>IF(OR(G2684="",G2683=""),"",LN(G2684/G2683))</f>
        <v/>
      </c>
      <c r="I2684" s="32" t="n"/>
      <c r="J2684" s="32" t="n">
        <v>13.57</v>
      </c>
      <c r="K2684" s="32" t="n">
        <v>4.03</v>
      </c>
      <c r="L2684" s="32" t="n"/>
      <c r="M2684" s="32" t="n">
        <v>1035.7</v>
      </c>
      <c r="N2684" s="32" t="n">
        <v>3.51</v>
      </c>
      <c r="O2684" s="32" t="n">
        <v>115.263655735</v>
      </c>
    </row>
    <row r="2685">
      <c r="A2685" s="31" t="n">
        <v>38601</v>
      </c>
      <c r="B2685" s="32" t="n">
        <v>1024.4</v>
      </c>
      <c r="C2685" s="19">
        <f>IF(OR(B2685="",B2684=""),"",LN(B2685/B2684))</f>
        <v/>
      </c>
      <c r="D2685" s="16">
        <f>STDEV(C2666:C2685)*SQRT(252)</f>
        <v/>
      </c>
      <c r="E2685" s="32" t="n">
        <v>109.67</v>
      </c>
      <c r="F2685" s="19">
        <f>IF(OR(E2685="",E2684=""),"",LN(E2685/E2684))</f>
        <v/>
      </c>
      <c r="G2685" s="33" t="n">
        <v>8.0913</v>
      </c>
      <c r="H2685" s="19">
        <f>IF(OR(G2685="",G2684=""),"",LN(G2685/G2684))</f>
        <v/>
      </c>
      <c r="I2685" s="32" t="n"/>
      <c r="J2685" s="32" t="n">
        <v>12.93</v>
      </c>
      <c r="K2685" s="32" t="n">
        <v>4.09</v>
      </c>
      <c r="L2685" s="32" t="n"/>
      <c r="M2685" s="32" t="n">
        <v>1024.4</v>
      </c>
      <c r="N2685" s="32" t="n">
        <v>3.54</v>
      </c>
      <c r="O2685" s="32" t="n">
        <v>-87.86845326000001</v>
      </c>
    </row>
    <row r="2686">
      <c r="A2686" s="31" t="n">
        <v>38602</v>
      </c>
      <c r="B2686" s="32" t="n">
        <v>1026.4</v>
      </c>
      <c r="C2686" s="19">
        <f>IF(OR(B2686="",B2685=""),"",LN(B2686/B2685))</f>
        <v/>
      </c>
      <c r="D2686" s="16">
        <f>STDEV(C2667:C2686)*SQRT(252)</f>
        <v/>
      </c>
      <c r="E2686" s="32" t="n">
        <v>110.06</v>
      </c>
      <c r="F2686" s="19">
        <f>IF(OR(E2686="",E2685=""),"",LN(E2686/E2685))</f>
        <v/>
      </c>
      <c r="G2686" s="33" t="n">
        <v>8.092499999999999</v>
      </c>
      <c r="H2686" s="19">
        <f>IF(OR(G2686="",G2685=""),"",LN(G2686/G2685))</f>
        <v/>
      </c>
      <c r="I2686" s="32" t="n"/>
      <c r="J2686" s="32" t="n">
        <v>12.52</v>
      </c>
      <c r="K2686" s="32" t="n">
        <v>4.15</v>
      </c>
      <c r="L2686" s="32" t="n"/>
      <c r="M2686" s="32" t="n">
        <v>1024.3</v>
      </c>
      <c r="N2686" s="32" t="n">
        <v>3.55</v>
      </c>
      <c r="O2686" s="32" t="n">
        <v>54.96851261</v>
      </c>
    </row>
    <row r="2687">
      <c r="A2687" s="31" t="n">
        <v>38603</v>
      </c>
      <c r="B2687" s="32" t="n">
        <v>1026.8</v>
      </c>
      <c r="C2687" s="19">
        <f>IF(OR(B2687="",B2686=""),"",LN(B2687/B2686))</f>
        <v/>
      </c>
      <c r="D2687" s="16">
        <f>STDEV(C2668:C2687)*SQRT(252)</f>
        <v/>
      </c>
      <c r="E2687" s="32" t="n">
        <v>110.49</v>
      </c>
      <c r="F2687" s="19">
        <f>IF(OR(E2687="",E2686=""),"",LN(E2687/E2686))</f>
        <v/>
      </c>
      <c r="G2687" s="33" t="n">
        <v>8.0945</v>
      </c>
      <c r="H2687" s="19">
        <f>IF(OR(G2687="",G2686=""),"",LN(G2687/G2686))</f>
        <v/>
      </c>
      <c r="I2687" s="32" t="n"/>
      <c r="J2687" s="32" t="n">
        <v>12.93</v>
      </c>
      <c r="K2687" s="32" t="n">
        <v>4.15</v>
      </c>
      <c r="L2687" s="32" t="n"/>
      <c r="M2687" s="32" t="n">
        <v>1024.4</v>
      </c>
      <c r="N2687" s="32" t="n">
        <v>3.57</v>
      </c>
      <c r="O2687" s="32" t="n">
        <v>14.30175904</v>
      </c>
    </row>
    <row r="2688">
      <c r="A2688" s="31" t="n">
        <v>38604</v>
      </c>
      <c r="B2688" s="32" t="n">
        <v>1024.3</v>
      </c>
      <c r="C2688" s="19">
        <f>IF(OR(B2688="",B2687=""),"",LN(B2688/B2687))</f>
        <v/>
      </c>
      <c r="D2688" s="16">
        <f>STDEV(C2669:C2688)*SQRT(252)</f>
        <v/>
      </c>
      <c r="E2688" s="32" t="n">
        <v>109.69</v>
      </c>
      <c r="F2688" s="19">
        <f>IF(OR(E2688="",E2687=""),"",LN(E2688/E2687))</f>
        <v/>
      </c>
      <c r="G2688" s="33" t="n">
        <v>8.095599999999999</v>
      </c>
      <c r="H2688" s="19">
        <f>IF(OR(G2688="",G2687=""),"",LN(G2688/G2687))</f>
        <v/>
      </c>
      <c r="I2688" s="32" t="n"/>
      <c r="J2688" s="32" t="n">
        <v>11.98</v>
      </c>
      <c r="K2688" s="32" t="n">
        <v>4.14</v>
      </c>
      <c r="L2688" s="32" t="n"/>
      <c r="M2688" s="32" t="n">
        <v>1025.7</v>
      </c>
      <c r="N2688" s="32" t="n">
        <v>3.58</v>
      </c>
      <c r="O2688" s="32" t="n">
        <v>-130.25745611</v>
      </c>
    </row>
    <row r="2689">
      <c r="A2689" s="31" t="n">
        <v>38607</v>
      </c>
      <c r="B2689" s="32" t="n">
        <v>1026</v>
      </c>
      <c r="C2689" s="19">
        <f>IF(OR(B2689="",B2688=""),"",LN(B2689/B2688))</f>
        <v/>
      </c>
      <c r="D2689" s="16">
        <f>STDEV(C2670:C2689)*SQRT(252)</f>
        <v/>
      </c>
      <c r="E2689" s="32" t="n">
        <v>109.91</v>
      </c>
      <c r="F2689" s="19">
        <f>IF(OR(E2689="",E2688=""),"",LN(E2689/E2688))</f>
        <v/>
      </c>
      <c r="G2689" s="33" t="n">
        <v>8.0924</v>
      </c>
      <c r="H2689" s="19">
        <f>IF(OR(G2689="",G2688=""),"",LN(G2689/G2688))</f>
        <v/>
      </c>
      <c r="I2689" s="32" t="n"/>
      <c r="J2689" s="32" t="n">
        <v>11.65</v>
      </c>
      <c r="K2689" s="32" t="n">
        <v>4.18</v>
      </c>
      <c r="L2689" s="32" t="n"/>
      <c r="M2689" s="32" t="n">
        <v>1027.3</v>
      </c>
      <c r="N2689" s="32" t="n">
        <v>3.58</v>
      </c>
      <c r="O2689" s="32" t="n">
        <v>167.38804226</v>
      </c>
    </row>
    <row r="2690">
      <c r="A2690" s="31" t="n">
        <v>38608</v>
      </c>
      <c r="B2690" s="32" t="n">
        <v>1025.65</v>
      </c>
      <c r="C2690" s="19">
        <f>IF(OR(B2690="",B2689=""),"",LN(B2690/B2689))</f>
        <v/>
      </c>
      <c r="D2690" s="16">
        <f>STDEV(C2671:C2690)*SQRT(252)</f>
        <v/>
      </c>
      <c r="E2690" s="32" t="n">
        <v>110.85</v>
      </c>
      <c r="F2690" s="19">
        <f>IF(OR(E2690="",E2689=""),"",LN(E2690/E2689))</f>
        <v/>
      </c>
      <c r="G2690" s="33" t="n">
        <v>8.093999999999999</v>
      </c>
      <c r="H2690" s="19">
        <f>IF(OR(G2690="",G2689=""),"",LN(G2690/G2689))</f>
        <v/>
      </c>
      <c r="I2690" s="32" t="n"/>
      <c r="J2690" s="32" t="n">
        <v>12.39</v>
      </c>
      <c r="K2690" s="32" t="n">
        <v>4.14</v>
      </c>
      <c r="L2690" s="32" t="n"/>
      <c r="M2690" s="32" t="n">
        <v>1024.4</v>
      </c>
      <c r="N2690" s="32" t="n">
        <v>3.59</v>
      </c>
      <c r="O2690" s="32" t="n">
        <v>81.30027998499999</v>
      </c>
    </row>
    <row r="2691">
      <c r="A2691" s="31" t="n">
        <v>38609</v>
      </c>
      <c r="B2691" s="32" t="n">
        <v>1025.41</v>
      </c>
      <c r="C2691" s="19">
        <f>IF(OR(B2691="",B2690=""),"",LN(B2691/B2690))</f>
        <v/>
      </c>
      <c r="D2691" s="16">
        <f>STDEV(C2672:C2691)*SQRT(252)</f>
        <v/>
      </c>
      <c r="E2691" s="32" t="n">
        <v>110.27</v>
      </c>
      <c r="F2691" s="19">
        <f>IF(OR(E2691="",E2690=""),"",LN(E2691/E2690))</f>
        <v/>
      </c>
      <c r="G2691" s="33" t="n">
        <v>8.091200000000001</v>
      </c>
      <c r="H2691" s="19">
        <f>IF(OR(G2691="",G2690=""),"",LN(G2691/G2690))</f>
        <v/>
      </c>
      <c r="I2691" s="32" t="n"/>
      <c r="J2691" s="32" t="n">
        <v>12.91</v>
      </c>
      <c r="K2691" s="32" t="n">
        <v>4.17</v>
      </c>
      <c r="L2691" s="32" t="n"/>
      <c r="M2691" s="32" t="n">
        <v>1026.7</v>
      </c>
      <c r="N2691" s="32" t="n">
        <v>3.64</v>
      </c>
      <c r="O2691" s="32" t="n">
        <v>-148.53459917</v>
      </c>
    </row>
    <row r="2692">
      <c r="A2692" s="31" t="n">
        <v>38610</v>
      </c>
      <c r="B2692" s="32" t="n">
        <v>1025.05</v>
      </c>
      <c r="C2692" s="19">
        <f>IF(OR(B2692="",B2691=""),"",LN(B2692/B2691))</f>
        <v/>
      </c>
      <c r="D2692" s="16">
        <f>STDEV(C2673:C2692)*SQRT(252)</f>
        <v/>
      </c>
      <c r="E2692" s="32" t="n">
        <v>110.48</v>
      </c>
      <c r="F2692" s="19">
        <f>IF(OR(E2692="",E2691=""),"",LN(E2692/E2691))</f>
        <v/>
      </c>
      <c r="G2692" s="33" t="n">
        <v>8.089</v>
      </c>
      <c r="H2692" s="19">
        <f>IF(OR(G2692="",G2691=""),"",LN(G2692/G2691))</f>
        <v/>
      </c>
      <c r="I2692" s="32" t="n"/>
      <c r="J2692" s="32" t="n">
        <v>12.49</v>
      </c>
      <c r="K2692" s="32" t="n">
        <v>4.22</v>
      </c>
      <c r="L2692" s="32" t="n"/>
      <c r="M2692" s="32" t="n">
        <v>1024.6</v>
      </c>
      <c r="N2692" s="32" t="n">
        <v>3.66</v>
      </c>
      <c r="O2692" s="32" t="n">
        <v>-39.37073139500001</v>
      </c>
    </row>
    <row r="2693">
      <c r="A2693" s="31" t="n">
        <v>38611</v>
      </c>
      <c r="B2693" s="32" t="n">
        <v>1029.8</v>
      </c>
      <c r="C2693" s="19">
        <f>IF(OR(B2693="",B2692=""),"",LN(B2693/B2692))</f>
        <v/>
      </c>
      <c r="D2693" s="16">
        <f>STDEV(C2674:C2693)*SQRT(252)</f>
        <v/>
      </c>
      <c r="E2693" s="32" t="n">
        <v>111.38</v>
      </c>
      <c r="F2693" s="19">
        <f>IF(OR(E2693="",E2692=""),"",LN(E2693/E2692))</f>
        <v/>
      </c>
      <c r="G2693" s="33" t="n">
        <v>8.0871</v>
      </c>
      <c r="H2693" s="19">
        <f>IF(OR(G2693="",G2692=""),"",LN(G2693/G2692))</f>
        <v/>
      </c>
      <c r="I2693" s="32" t="n"/>
      <c r="J2693" s="32" t="n">
        <v>11.22</v>
      </c>
      <c r="K2693" s="32" t="n">
        <v>4.26</v>
      </c>
      <c r="L2693" s="32" t="n"/>
      <c r="M2693" s="32" t="n">
        <v>1024.9</v>
      </c>
      <c r="N2693" s="32" t="n">
        <v>3.7</v>
      </c>
      <c r="O2693" s="32" t="n">
        <v>-118.03865716</v>
      </c>
    </row>
    <row r="2694">
      <c r="A2694" s="31" t="n">
        <v>38614</v>
      </c>
      <c r="B2694" s="32" t="n">
        <v>1027.3</v>
      </c>
      <c r="C2694" s="19">
        <f>IF(OR(B2694="",B2693=""),"",LN(B2694/B2693))</f>
        <v/>
      </c>
      <c r="D2694" s="16">
        <f>STDEV(C2675:C2694)*SQRT(252)</f>
        <v/>
      </c>
      <c r="E2694" s="32" t="n">
        <v>111.3</v>
      </c>
      <c r="F2694" s="19">
        <f>IF(OR(E2694="",E2693=""),"",LN(E2694/E2693))</f>
        <v/>
      </c>
      <c r="G2694" s="33" t="n">
        <v>8.0908</v>
      </c>
      <c r="H2694" s="19">
        <f>IF(OR(G2694="",G2693=""),"",LN(G2694/G2693))</f>
        <v/>
      </c>
      <c r="I2694" s="32" t="n"/>
      <c r="J2694" s="32" t="n">
        <v>12.14</v>
      </c>
      <c r="K2694" s="32" t="n">
        <v>4.25</v>
      </c>
      <c r="L2694" s="32" t="n"/>
      <c r="M2694" s="32" t="n"/>
      <c r="N2694" s="32" t="n"/>
      <c r="O2694" s="32" t="n"/>
    </row>
    <row r="2695">
      <c r="A2695" s="31" t="n">
        <v>38615</v>
      </c>
      <c r="B2695" s="32" t="n">
        <v>1030.25</v>
      </c>
      <c r="C2695" s="19">
        <f>IF(OR(B2695="",B2694=""),"",LN(B2695/B2694))</f>
        <v/>
      </c>
      <c r="D2695" s="16">
        <f>STDEV(C2676:C2695)*SQRT(252)</f>
        <v/>
      </c>
      <c r="E2695" s="32" t="n">
        <v>111.54</v>
      </c>
      <c r="F2695" s="19">
        <f>IF(OR(E2695="",E2694=""),"",LN(E2695/E2694))</f>
        <v/>
      </c>
      <c r="G2695" s="33" t="n">
        <v>8.089</v>
      </c>
      <c r="H2695" s="19">
        <f>IF(OR(G2695="",G2694=""),"",LN(G2695/G2694))</f>
        <v/>
      </c>
      <c r="I2695" s="32" t="n"/>
      <c r="J2695" s="32" t="n">
        <v>12.64</v>
      </c>
      <c r="K2695" s="32" t="n">
        <v>4.26</v>
      </c>
      <c r="L2695" s="32" t="n"/>
      <c r="M2695" s="32" t="n">
        <v>1026.3</v>
      </c>
      <c r="N2695" s="32" t="n">
        <v>3.76</v>
      </c>
      <c r="O2695" s="32" t="n">
        <v>-77.889220525</v>
      </c>
    </row>
    <row r="2696">
      <c r="A2696" s="31" t="n">
        <v>38616</v>
      </c>
      <c r="B2696" s="32" t="n">
        <v>1027.7</v>
      </c>
      <c r="C2696" s="19">
        <f>IF(OR(B2696="",B2695=""),"",LN(B2696/B2695))</f>
        <v/>
      </c>
      <c r="D2696" s="16">
        <f>STDEV(C2677:C2696)*SQRT(252)</f>
        <v/>
      </c>
      <c r="E2696" s="32" t="n">
        <v>111.33</v>
      </c>
      <c r="F2696" s="19">
        <f>IF(OR(E2696="",E2695=""),"",LN(E2696/E2695))</f>
        <v/>
      </c>
      <c r="G2696" s="33" t="n">
        <v>8.091100000000001</v>
      </c>
      <c r="H2696" s="19">
        <f>IF(OR(G2696="",G2695=""),"",LN(G2696/G2695))</f>
        <v/>
      </c>
      <c r="I2696" s="32" t="n"/>
      <c r="J2696" s="32" t="n">
        <v>13.79</v>
      </c>
      <c r="K2696" s="32" t="n">
        <v>4.19</v>
      </c>
      <c r="L2696" s="32" t="n"/>
      <c r="M2696" s="32" t="n">
        <v>1028.8</v>
      </c>
      <c r="N2696" s="32" t="n">
        <v>3.79</v>
      </c>
      <c r="O2696" s="32" t="n">
        <v>66.65383160499999</v>
      </c>
    </row>
    <row r="2697">
      <c r="A2697" s="31" t="n">
        <v>38617</v>
      </c>
      <c r="B2697" s="32" t="n">
        <v>1027.7</v>
      </c>
      <c r="C2697" s="19">
        <f>IF(OR(B2697="",B2696=""),"",LN(B2697/B2696))</f>
        <v/>
      </c>
      <c r="D2697" s="16">
        <f>STDEV(C2678:C2697)*SQRT(252)</f>
        <v/>
      </c>
      <c r="E2697" s="32" t="n">
        <v>111.63</v>
      </c>
      <c r="F2697" s="19">
        <f>IF(OR(E2697="",E2696=""),"",LN(E2697/E2696))</f>
        <v/>
      </c>
      <c r="G2697" s="33" t="n">
        <v>8.088100000000001</v>
      </c>
      <c r="H2697" s="19">
        <f>IF(OR(G2697="",G2696=""),"",LN(G2697/G2696))</f>
        <v/>
      </c>
      <c r="I2697" s="32" t="n"/>
      <c r="J2697" s="32" t="n">
        <v>13.33</v>
      </c>
      <c r="K2697" s="32" t="n">
        <v>4.19</v>
      </c>
      <c r="L2697" s="32" t="n"/>
      <c r="M2697" s="32" t="n">
        <v>1030.4</v>
      </c>
      <c r="N2697" s="32" t="n">
        <v>3.81</v>
      </c>
      <c r="O2697" s="32" t="n">
        <v>-144.343729295</v>
      </c>
    </row>
    <row r="2698">
      <c r="A2698" s="31" t="n">
        <v>38618</v>
      </c>
      <c r="B2698" s="32" t="n">
        <v>1035.25</v>
      </c>
      <c r="C2698" s="19">
        <f>IF(OR(B2698="",B2697=""),"",LN(B2698/B2697))</f>
        <v/>
      </c>
      <c r="D2698" s="16">
        <f>STDEV(C2679:C2698)*SQRT(252)</f>
        <v/>
      </c>
      <c r="E2698" s="32" t="n">
        <v>112.17</v>
      </c>
      <c r="F2698" s="19">
        <f>IF(OR(E2698="",E2697=""),"",LN(E2698/E2697))</f>
        <v/>
      </c>
      <c r="G2698" s="33" t="n">
        <v>8.090999999999999</v>
      </c>
      <c r="H2698" s="19">
        <f>IF(OR(G2698="",G2697=""),"",LN(G2698/G2697))</f>
        <v/>
      </c>
      <c r="I2698" s="32" t="n"/>
      <c r="J2698" s="32" t="n">
        <v>12.96</v>
      </c>
      <c r="K2698" s="32" t="n">
        <v>4.25</v>
      </c>
      <c r="L2698" s="32" t="n"/>
      <c r="M2698" s="32" t="n">
        <v>1027.2</v>
      </c>
      <c r="N2698" s="32" t="n">
        <v>3.83</v>
      </c>
      <c r="O2698" s="32" t="n">
        <v>-250.793678568</v>
      </c>
    </row>
    <row r="2699">
      <c r="A2699" s="31" t="n">
        <v>38621</v>
      </c>
      <c r="B2699" s="32" t="n">
        <v>1033.2</v>
      </c>
      <c r="C2699" s="19">
        <f>IF(OR(B2699="",B2698=""),"",LN(B2699/B2698))</f>
        <v/>
      </c>
      <c r="D2699" s="16">
        <f>STDEV(C2680:C2699)*SQRT(252)</f>
        <v/>
      </c>
      <c r="E2699" s="32" t="n">
        <v>112.41</v>
      </c>
      <c r="F2699" s="19">
        <f>IF(OR(E2699="",E2698=""),"",LN(E2699/E2698))</f>
        <v/>
      </c>
      <c r="G2699" s="33" t="n">
        <v>8.0929</v>
      </c>
      <c r="H2699" s="19">
        <f>IF(OR(G2699="",G2698=""),"",LN(G2699/G2698))</f>
        <v/>
      </c>
      <c r="I2699" s="32" t="n"/>
      <c r="J2699" s="32" t="n">
        <v>13.04</v>
      </c>
      <c r="K2699" s="32" t="n">
        <v>4.3</v>
      </c>
      <c r="L2699" s="32" t="n"/>
      <c r="M2699" s="32" t="n">
        <v>1028.9</v>
      </c>
      <c r="N2699" s="32" t="n">
        <v>3.86</v>
      </c>
      <c r="O2699" s="32" t="n">
        <v>-294.138916805</v>
      </c>
    </row>
    <row r="2700">
      <c r="A2700" s="31" t="n">
        <v>38622</v>
      </c>
      <c r="B2700" s="32" t="n">
        <v>1035</v>
      </c>
      <c r="C2700" s="19">
        <f>IF(OR(B2700="",B2699=""),"",LN(B2700/B2699))</f>
        <v/>
      </c>
      <c r="D2700" s="16">
        <f>STDEV(C2681:C2700)*SQRT(252)</f>
        <v/>
      </c>
      <c r="E2700" s="32" t="n">
        <v>113.32</v>
      </c>
      <c r="F2700" s="19">
        <f>IF(OR(E2700="",E2699=""),"",LN(E2700/E2699))</f>
        <v/>
      </c>
      <c r="G2700" s="33" t="n">
        <v>8.092000000000001</v>
      </c>
      <c r="H2700" s="19">
        <f>IF(OR(G2700="",G2699=""),"",LN(G2700/G2699))</f>
        <v/>
      </c>
      <c r="I2700" s="32" t="n"/>
      <c r="J2700" s="32" t="n">
        <v>12.76</v>
      </c>
      <c r="K2700" s="32" t="n">
        <v>4.3</v>
      </c>
      <c r="L2700" s="32" t="n"/>
      <c r="M2700" s="32" t="n">
        <v>1035.2</v>
      </c>
      <c r="N2700" s="32" t="n">
        <v>3.87</v>
      </c>
      <c r="O2700" s="32" t="n">
        <v>-59.928623945</v>
      </c>
    </row>
    <row r="2701">
      <c r="A2701" s="31" t="n">
        <v>38623</v>
      </c>
      <c r="B2701" s="32" t="n">
        <v>1039.2</v>
      </c>
      <c r="C2701" s="19">
        <f>IF(OR(B2701="",B2700=""),"",LN(B2701/B2700))</f>
        <v/>
      </c>
      <c r="D2701" s="16">
        <f>STDEV(C2682:C2701)*SQRT(252)</f>
        <v/>
      </c>
      <c r="E2701" s="32" t="n">
        <v>113.27</v>
      </c>
      <c r="F2701" s="19">
        <f>IF(OR(E2701="",E2700=""),"",LN(E2701/E2700))</f>
        <v/>
      </c>
      <c r="G2701" s="33" t="n">
        <v>8.0939</v>
      </c>
      <c r="H2701" s="19">
        <f>IF(OR(G2701="",G2700=""),"",LN(G2701/G2700))</f>
        <v/>
      </c>
      <c r="I2701" s="32" t="n"/>
      <c r="J2701" s="32" t="n">
        <v>12.63</v>
      </c>
      <c r="K2701" s="32" t="n">
        <v>4.26</v>
      </c>
      <c r="L2701" s="32" t="n"/>
      <c r="M2701" s="32" t="n">
        <v>1034.3</v>
      </c>
      <c r="N2701" s="32" t="n">
        <v>3.94</v>
      </c>
      <c r="O2701" s="32" t="n">
        <v>-23.21716104</v>
      </c>
    </row>
    <row r="2702">
      <c r="A2702" s="31" t="n">
        <v>38624</v>
      </c>
      <c r="B2702" s="32" t="n">
        <v>1039.4</v>
      </c>
      <c r="C2702" s="19">
        <f>IF(OR(B2702="",B2701=""),"",LN(B2702/B2701))</f>
        <v/>
      </c>
      <c r="D2702" s="16">
        <f>STDEV(C2683:C2702)*SQRT(252)</f>
        <v/>
      </c>
      <c r="E2702" s="32" t="n">
        <v>113.14</v>
      </c>
      <c r="F2702" s="19">
        <f>IF(OR(E2702="",E2701=""),"",LN(E2702/E2701))</f>
        <v/>
      </c>
      <c r="G2702" s="33" t="n">
        <v>8.093</v>
      </c>
      <c r="H2702" s="19">
        <f>IF(OR(G2702="",G2701=""),"",LN(G2702/G2701))</f>
        <v/>
      </c>
      <c r="I2702" s="32" t="n"/>
      <c r="J2702" s="32" t="n">
        <v>12.24</v>
      </c>
      <c r="K2702" s="32" t="n">
        <v>4.29</v>
      </c>
      <c r="L2702" s="32" t="n"/>
      <c r="M2702" s="32" t="n">
        <v>1037.5</v>
      </c>
      <c r="N2702" s="32" t="n">
        <v>3.93</v>
      </c>
      <c r="O2702" s="32" t="n">
        <v>-18.58229667499999</v>
      </c>
    </row>
    <row r="2703">
      <c r="A2703" s="31" t="n">
        <v>38625</v>
      </c>
      <c r="B2703" s="32" t="n">
        <v>1042.4</v>
      </c>
      <c r="C2703" s="19">
        <f>IF(OR(B2703="",B2702=""),"",LN(B2703/B2702))</f>
        <v/>
      </c>
      <c r="D2703" s="16">
        <f>STDEV(C2684:C2703)*SQRT(252)</f>
        <v/>
      </c>
      <c r="E2703" s="32" t="n">
        <v>113.29</v>
      </c>
      <c r="F2703" s="19">
        <f>IF(OR(E2703="",E2702=""),"",LN(E2703/E2702))</f>
        <v/>
      </c>
      <c r="G2703" s="33" t="n">
        <v>8.092000000000001</v>
      </c>
      <c r="H2703" s="19">
        <f>IF(OR(G2703="",G2702=""),"",LN(G2703/G2702))</f>
        <v/>
      </c>
      <c r="I2703" s="32" t="n"/>
      <c r="J2703" s="32" t="n">
        <v>11.92</v>
      </c>
      <c r="K2703" s="32" t="n">
        <v>4.34</v>
      </c>
      <c r="L2703" s="32" t="n"/>
      <c r="M2703" s="32" t="n">
        <v>1038</v>
      </c>
      <c r="N2703" s="32" t="n">
        <v>3.93</v>
      </c>
      <c r="O2703" s="32" t="n">
        <v>1.501877725</v>
      </c>
    </row>
    <row r="2704">
      <c r="A2704" s="31" t="n">
        <v>38628</v>
      </c>
      <c r="B2704" s="32" t="n">
        <v>1043.4</v>
      </c>
      <c r="C2704" s="19">
        <f>IF(OR(B2704="",B2703=""),"",LN(B2704/B2703))</f>
        <v/>
      </c>
      <c r="D2704" s="16">
        <f>STDEV(C2685:C2704)*SQRT(252)</f>
        <v/>
      </c>
      <c r="E2704" s="32" t="n">
        <v>114.17</v>
      </c>
      <c r="F2704" s="19">
        <f>IF(OR(E2704="",E2703=""),"",LN(E2704/E2703))</f>
        <v/>
      </c>
      <c r="G2704" s="33" t="n">
        <v>8.092000000000001</v>
      </c>
      <c r="H2704" s="19">
        <f>IF(OR(G2704="",G2703=""),"",LN(G2704/G2703))</f>
        <v/>
      </c>
      <c r="I2704" s="32" t="n"/>
      <c r="J2704" s="32" t="n">
        <v>12.46</v>
      </c>
      <c r="K2704" s="32" t="n">
        <v>4.39</v>
      </c>
      <c r="L2704" s="32" t="n"/>
      <c r="M2704" s="32" t="n"/>
      <c r="N2704" s="32" t="n"/>
      <c r="O2704" s="32" t="n"/>
    </row>
    <row r="2705">
      <c r="A2705" s="31" t="n">
        <v>38629</v>
      </c>
      <c r="B2705" s="32" t="n">
        <v>1042.75</v>
      </c>
      <c r="C2705" s="19">
        <f>IF(OR(B2705="",B2704=""),"",LN(B2705/B2704))</f>
        <v/>
      </c>
      <c r="D2705" s="16">
        <f>STDEV(C2686:C2705)*SQRT(252)</f>
        <v/>
      </c>
      <c r="E2705" s="32" t="n">
        <v>114.33</v>
      </c>
      <c r="F2705" s="19">
        <f>IF(OR(E2705="",E2704=""),"",LN(E2705/E2704))</f>
        <v/>
      </c>
      <c r="G2705" s="33" t="n">
        <v>8.092000000000001</v>
      </c>
      <c r="H2705" s="19">
        <f>IF(OR(G2705="",G2704=""),"",LN(G2705/G2704))</f>
        <v/>
      </c>
      <c r="I2705" s="32" t="n"/>
      <c r="J2705" s="32" t="n">
        <v>13.2</v>
      </c>
      <c r="K2705" s="32" t="n">
        <v>4.38</v>
      </c>
      <c r="L2705" s="32" t="n"/>
      <c r="M2705" s="32" t="n">
        <v>1040.7</v>
      </c>
      <c r="N2705" s="32" t="n">
        <v>3.98</v>
      </c>
      <c r="O2705" s="32" t="n">
        <v>-176.31340975</v>
      </c>
    </row>
    <row r="2706">
      <c r="A2706" s="31" t="n">
        <v>38630</v>
      </c>
      <c r="B2706" s="32" t="n">
        <v>1039.7</v>
      </c>
      <c r="C2706" s="19">
        <f>IF(OR(B2706="",B2705=""),"",LN(B2706/B2705))</f>
        <v/>
      </c>
      <c r="D2706" s="16">
        <f>STDEV(C2687:C2706)*SQRT(252)</f>
        <v/>
      </c>
      <c r="E2706" s="32" t="n">
        <v>113.72</v>
      </c>
      <c r="F2706" s="19">
        <f>IF(OR(E2706="",E2705=""),"",LN(E2706/E2705))</f>
        <v/>
      </c>
      <c r="G2706" s="33" t="n">
        <v>8.092000000000001</v>
      </c>
      <c r="H2706" s="19">
        <f>IF(OR(G2706="",G2705=""),"",LN(G2706/G2705))</f>
        <v/>
      </c>
      <c r="I2706" s="32" t="n"/>
      <c r="J2706" s="32" t="n">
        <v>14.55</v>
      </c>
      <c r="K2706" s="32" t="n">
        <v>4.36</v>
      </c>
      <c r="L2706" s="32" t="n"/>
      <c r="M2706" s="32" t="n">
        <v>1043.4</v>
      </c>
      <c r="N2706" s="32" t="n">
        <v>3.98</v>
      </c>
      <c r="O2706" s="32" t="n">
        <v>30.017135135</v>
      </c>
    </row>
    <row r="2707">
      <c r="A2707" s="31" t="n">
        <v>38631</v>
      </c>
      <c r="B2707" s="32" t="n">
        <v>1039.2</v>
      </c>
      <c r="C2707" s="19">
        <f>IF(OR(B2707="",B2706=""),"",LN(B2707/B2706))</f>
        <v/>
      </c>
      <c r="D2707" s="16">
        <f>STDEV(C2688:C2707)*SQRT(252)</f>
        <v/>
      </c>
      <c r="E2707" s="32" t="n">
        <v>113.54</v>
      </c>
      <c r="F2707" s="19">
        <f>IF(OR(E2707="",E2706=""),"",LN(E2707/E2706))</f>
        <v/>
      </c>
      <c r="G2707" s="33" t="n">
        <v>8.092000000000001</v>
      </c>
      <c r="H2707" s="19">
        <f>IF(OR(G2707="",G2706=""),"",LN(G2707/G2706))</f>
        <v/>
      </c>
      <c r="I2707" s="32" t="n"/>
      <c r="J2707" s="32" t="n">
        <v>14.96</v>
      </c>
      <c r="K2707" s="32" t="n">
        <v>4.37</v>
      </c>
      <c r="L2707" s="32" t="n"/>
      <c r="M2707" s="32" t="n">
        <v>1041</v>
      </c>
      <c r="N2707" s="32" t="n">
        <v>3.97</v>
      </c>
      <c r="O2707" s="32" t="n">
        <v>-199.396504735</v>
      </c>
    </row>
    <row r="2708">
      <c r="A2708" s="31" t="n">
        <v>38632</v>
      </c>
      <c r="B2708" s="32" t="n">
        <v>1037.3</v>
      </c>
      <c r="C2708" s="19">
        <f>IF(OR(B2708="",B2707=""),"",LN(B2708/B2707))</f>
        <v/>
      </c>
      <c r="D2708" s="16">
        <f>STDEV(C2689:C2708)*SQRT(252)</f>
        <v/>
      </c>
      <c r="E2708" s="32" t="n">
        <v>113.82</v>
      </c>
      <c r="F2708" s="19">
        <f>IF(OR(E2708="",E2707=""),"",LN(E2708/E2707))</f>
        <v/>
      </c>
      <c r="G2708" s="33" t="n">
        <v>8.092000000000001</v>
      </c>
      <c r="H2708" s="19">
        <f>IF(OR(G2708="",G2707=""),"",LN(G2708/G2707))</f>
        <v/>
      </c>
      <c r="I2708" s="32" t="n"/>
      <c r="J2708" s="32" t="n">
        <v>14.59</v>
      </c>
      <c r="K2708" s="32" t="n">
        <v>4.35</v>
      </c>
      <c r="L2708" s="32" t="n"/>
      <c r="M2708" s="32" t="n">
        <v>1039.7</v>
      </c>
      <c r="N2708" s="32" t="n">
        <v>3.97</v>
      </c>
      <c r="O2708" s="32" t="n">
        <v>-414.145629005</v>
      </c>
    </row>
    <row r="2709">
      <c r="A2709" s="31" t="n">
        <v>38636</v>
      </c>
      <c r="B2709" s="32" t="n">
        <v>1040.75</v>
      </c>
      <c r="C2709" s="19">
        <f>IF(OR(B2709="",B2708=""),"",LN(B2709/B2708))</f>
        <v/>
      </c>
      <c r="D2709" s="16">
        <f>STDEV(C2690:C2709)*SQRT(252)</f>
        <v/>
      </c>
      <c r="E2709" s="32" t="n">
        <v>114.21</v>
      </c>
      <c r="F2709" s="19">
        <f>IF(OR(E2709="",E2708=""),"",LN(E2709/E2708))</f>
        <v/>
      </c>
      <c r="G2709" s="33" t="n">
        <v>8.087899999999999</v>
      </c>
      <c r="H2709" s="19">
        <f>IF(OR(G2709="",G2708=""),"",LN(G2709/G2708))</f>
        <v/>
      </c>
      <c r="I2709" s="32" t="n"/>
      <c r="J2709" s="32" t="n">
        <v>15.63</v>
      </c>
      <c r="K2709" s="32" t="n">
        <v>4.39</v>
      </c>
      <c r="L2709" s="32" t="n"/>
      <c r="M2709" s="32" t="n">
        <v>1038.4</v>
      </c>
      <c r="N2709" s="32" t="n">
        <v>3.97</v>
      </c>
      <c r="O2709" s="32" t="n">
        <v>-57.84581108</v>
      </c>
    </row>
    <row r="2710">
      <c r="A2710" s="31" t="n">
        <v>38637</v>
      </c>
      <c r="B2710" s="32" t="n">
        <v>1042.25</v>
      </c>
      <c r="C2710" s="19">
        <f>IF(OR(B2710="",B2709=""),"",LN(B2710/B2709))</f>
        <v/>
      </c>
      <c r="D2710" s="16">
        <f>STDEV(C2691:C2710)*SQRT(252)</f>
        <v/>
      </c>
      <c r="E2710" s="32" t="n">
        <v>114.36</v>
      </c>
      <c r="F2710" s="19">
        <f>IF(OR(E2710="",E2709=""),"",LN(E2710/E2709))</f>
        <v/>
      </c>
      <c r="G2710" s="33" t="n">
        <v>8.089499999999999</v>
      </c>
      <c r="H2710" s="19">
        <f>IF(OR(G2710="",G2709=""),"",LN(G2710/G2709))</f>
        <v/>
      </c>
      <c r="I2710" s="32" t="n"/>
      <c r="J2710" s="32" t="n">
        <v>16.22</v>
      </c>
      <c r="K2710" s="32" t="n">
        <v>4.45</v>
      </c>
      <c r="L2710" s="32" t="n"/>
      <c r="M2710" s="32" t="n">
        <v>1040.5</v>
      </c>
      <c r="N2710" s="32" t="n">
        <v>3.97</v>
      </c>
      <c r="O2710" s="32" t="n">
        <v>-53.70492665499999</v>
      </c>
    </row>
    <row r="2711">
      <c r="A2711" s="31" t="n">
        <v>38638</v>
      </c>
      <c r="B2711" s="32" t="n">
        <v>1049</v>
      </c>
      <c r="C2711" s="19">
        <f>IF(OR(B2711="",B2710=""),"",LN(B2711/B2710))</f>
        <v/>
      </c>
      <c r="D2711" s="16">
        <f>STDEV(C2692:C2711)*SQRT(252)</f>
        <v/>
      </c>
      <c r="E2711" s="32" t="n">
        <v>114.97</v>
      </c>
      <c r="F2711" s="19">
        <f>IF(OR(E2711="",E2710=""),"",LN(E2711/E2710))</f>
        <v/>
      </c>
      <c r="G2711" s="33" t="n">
        <v>8.0885</v>
      </c>
      <c r="H2711" s="19">
        <f>IF(OR(G2711="",G2710=""),"",LN(G2711/G2710))</f>
        <v/>
      </c>
      <c r="I2711" s="32" t="n"/>
      <c r="J2711" s="32" t="n">
        <v>16.47</v>
      </c>
      <c r="K2711" s="32" t="n">
        <v>4.48</v>
      </c>
      <c r="L2711" s="32" t="n"/>
      <c r="M2711" s="32" t="n">
        <v>1043.6</v>
      </c>
      <c r="N2711" s="32" t="n">
        <v>3.92</v>
      </c>
      <c r="O2711" s="32" t="n">
        <v>-134.749151585</v>
      </c>
    </row>
    <row r="2712">
      <c r="A2712" s="31" t="n">
        <v>38639</v>
      </c>
      <c r="B2712" s="32" t="n">
        <v>1042.2</v>
      </c>
      <c r="C2712" s="19">
        <f>IF(OR(B2712="",B2711=""),"",LN(B2712/B2711))</f>
        <v/>
      </c>
      <c r="D2712" s="16">
        <f>STDEV(C2693:C2712)*SQRT(252)</f>
        <v/>
      </c>
      <c r="E2712" s="32" t="n">
        <v>114.03</v>
      </c>
      <c r="F2712" s="19">
        <f>IF(OR(E2712="",E2711=""),"",LN(E2712/E2711))</f>
        <v/>
      </c>
      <c r="G2712" s="33" t="n">
        <v>8.089600000000001</v>
      </c>
      <c r="H2712" s="19">
        <f>IF(OR(G2712="",G2711=""),"",LN(G2712/G2711))</f>
        <v/>
      </c>
      <c r="I2712" s="32" t="n"/>
      <c r="J2712" s="32" t="n">
        <v>14.87</v>
      </c>
      <c r="K2712" s="32" t="n">
        <v>4.48</v>
      </c>
      <c r="L2712" s="32" t="n"/>
      <c r="M2712" s="32" t="n">
        <v>1046.4</v>
      </c>
      <c r="N2712" s="32" t="n">
        <v>3.92</v>
      </c>
      <c r="O2712" s="32" t="n">
        <v>-250.07328692</v>
      </c>
    </row>
    <row r="2713">
      <c r="A2713" s="31" t="n">
        <v>38642</v>
      </c>
      <c r="B2713" s="32" t="n">
        <v>1048</v>
      </c>
      <c r="C2713" s="19">
        <f>IF(OR(B2713="",B2712=""),"",LN(B2713/B2712))</f>
        <v/>
      </c>
      <c r="D2713" s="16">
        <f>STDEV(C2694:C2713)*SQRT(252)</f>
        <v/>
      </c>
      <c r="E2713" s="32" t="n">
        <v>114.86</v>
      </c>
      <c r="F2713" s="19">
        <f>IF(OR(E2713="",E2712=""),"",LN(E2713/E2712))</f>
        <v/>
      </c>
      <c r="G2713" s="33" t="n">
        <v>8.0877</v>
      </c>
      <c r="H2713" s="19">
        <f>IF(OR(G2713="",G2712=""),"",LN(G2713/G2712))</f>
        <v/>
      </c>
      <c r="I2713" s="32" t="n"/>
      <c r="J2713" s="32" t="n">
        <v>14.67</v>
      </c>
      <c r="K2713" s="32" t="n">
        <v>4.5</v>
      </c>
      <c r="L2713" s="32" t="n"/>
      <c r="M2713" s="32" t="n">
        <v>1046.7</v>
      </c>
      <c r="N2713" s="32" t="n">
        <v>3.92</v>
      </c>
      <c r="O2713" s="32" t="n">
        <v>-118.30960784</v>
      </c>
    </row>
    <row r="2714">
      <c r="A2714" s="31" t="n">
        <v>38643</v>
      </c>
      <c r="B2714" s="32" t="n">
        <v>1053</v>
      </c>
      <c r="C2714" s="19">
        <f>IF(OR(B2714="",B2713=""),"",LN(B2714/B2713))</f>
        <v/>
      </c>
      <c r="D2714" s="16">
        <f>STDEV(C2695:C2714)*SQRT(252)</f>
        <v/>
      </c>
      <c r="E2714" s="32" t="n">
        <v>115.71</v>
      </c>
      <c r="F2714" s="19">
        <f>IF(OR(E2714="",E2713=""),"",LN(E2714/E2713))</f>
        <v/>
      </c>
      <c r="G2714" s="33" t="n">
        <v>8.090999999999999</v>
      </c>
      <c r="H2714" s="19">
        <f>IF(OR(G2714="",G2713=""),"",LN(G2714/G2713))</f>
        <v/>
      </c>
      <c r="I2714" s="32" t="n"/>
      <c r="J2714" s="32" t="n">
        <v>15.33</v>
      </c>
      <c r="K2714" s="32" t="n">
        <v>4.49</v>
      </c>
      <c r="L2714" s="32" t="n"/>
      <c r="M2714" s="32" t="n">
        <v>1044.6</v>
      </c>
      <c r="N2714" s="32" t="n">
        <v>3.9</v>
      </c>
      <c r="O2714" s="32" t="n">
        <v>-181.935346838</v>
      </c>
    </row>
    <row r="2715">
      <c r="A2715" s="31" t="n">
        <v>38644</v>
      </c>
      <c r="B2715" s="32" t="n">
        <v>1052.8</v>
      </c>
      <c r="C2715" s="19">
        <f>IF(OR(B2715="",B2714=""),"",LN(B2715/B2714))</f>
        <v/>
      </c>
      <c r="D2715" s="16">
        <f>STDEV(C2696:C2715)*SQRT(252)</f>
        <v/>
      </c>
      <c r="E2715" s="32" t="n">
        <v>115.47</v>
      </c>
      <c r="F2715" s="19">
        <f>IF(OR(E2715="",E2714=""),"",LN(E2715/E2714))</f>
        <v/>
      </c>
      <c r="G2715" s="33" t="n">
        <v>8.0924</v>
      </c>
      <c r="H2715" s="19">
        <f>IF(OR(G2715="",G2714=""),"",LN(G2715/G2714))</f>
        <v/>
      </c>
      <c r="I2715" s="32" t="n"/>
      <c r="J2715" s="32" t="n">
        <v>13.5</v>
      </c>
      <c r="K2715" s="32" t="n">
        <v>4.47</v>
      </c>
      <c r="L2715" s="32" t="n"/>
      <c r="M2715" s="32" t="n">
        <v>1051</v>
      </c>
      <c r="N2715" s="32" t="n">
        <v>3.87</v>
      </c>
      <c r="O2715" s="32" t="n">
        <v>-289.124128915</v>
      </c>
    </row>
    <row r="2716">
      <c r="A2716" s="31" t="n">
        <v>38645</v>
      </c>
      <c r="B2716" s="32" t="n">
        <v>1053.8</v>
      </c>
      <c r="C2716" s="19">
        <f>IF(OR(B2716="",B2715=""),"",LN(B2716/B2715))</f>
        <v/>
      </c>
      <c r="D2716" s="16">
        <f>STDEV(C2697:C2716)*SQRT(252)</f>
        <v/>
      </c>
      <c r="E2716" s="32" t="n">
        <v>115.48</v>
      </c>
      <c r="F2716" s="19">
        <f>IF(OR(E2716="",E2715=""),"",LN(E2716/E2715))</f>
        <v/>
      </c>
      <c r="G2716" s="33" t="n">
        <v>8.0905</v>
      </c>
      <c r="H2716" s="19">
        <f>IF(OR(G2716="",G2715=""),"",LN(G2716/G2715))</f>
        <v/>
      </c>
      <c r="I2716" s="32" t="n"/>
      <c r="J2716" s="32" t="n">
        <v>16.11</v>
      </c>
      <c r="K2716" s="32" t="n">
        <v>4.46</v>
      </c>
      <c r="L2716" s="32" t="n"/>
      <c r="M2716" s="32" t="n">
        <v>1052.6</v>
      </c>
      <c r="N2716" s="32" t="n">
        <v>3.87</v>
      </c>
      <c r="O2716" s="32" t="n">
        <v>-146.22190663</v>
      </c>
    </row>
    <row r="2717">
      <c r="A2717" s="31" t="n">
        <v>38646</v>
      </c>
      <c r="B2717" s="32" t="n">
        <v>1059.8</v>
      </c>
      <c r="C2717" s="19">
        <f>IF(OR(B2717="",B2716=""),"",LN(B2717/B2716))</f>
        <v/>
      </c>
      <c r="D2717" s="16">
        <f>STDEV(C2698:C2717)*SQRT(252)</f>
        <v/>
      </c>
      <c r="E2717" s="32" t="n">
        <v>115.93</v>
      </c>
      <c r="F2717" s="19">
        <f>IF(OR(E2717="",E2716=""),"",LN(E2717/E2716))</f>
        <v/>
      </c>
      <c r="G2717" s="33" t="n">
        <v>8.0905</v>
      </c>
      <c r="H2717" s="19">
        <f>IF(OR(G2717="",G2716=""),"",LN(G2717/G2716))</f>
        <v/>
      </c>
      <c r="I2717" s="32" t="n"/>
      <c r="J2717" s="32" t="n">
        <v>16.13</v>
      </c>
      <c r="K2717" s="32" t="n">
        <v>4.39</v>
      </c>
      <c r="L2717" s="32" t="n"/>
      <c r="M2717" s="32" t="n">
        <v>1054.6</v>
      </c>
      <c r="N2717" s="32" t="n">
        <v>3.87</v>
      </c>
      <c r="O2717" s="32" t="n">
        <v>-222.636703735</v>
      </c>
    </row>
    <row r="2718">
      <c r="A2718" s="31" t="n">
        <v>38649</v>
      </c>
      <c r="B2718" s="32" t="n">
        <v>1055.9</v>
      </c>
      <c r="C2718" s="19">
        <f>IF(OR(B2718="",B2717=""),"",LN(B2718/B2717))</f>
        <v/>
      </c>
      <c r="D2718" s="16">
        <f>STDEV(C2699:C2718)*SQRT(252)</f>
        <v/>
      </c>
      <c r="E2718" s="32" t="n">
        <v>115.18</v>
      </c>
      <c r="F2718" s="19">
        <f>IF(OR(E2718="",E2717=""),"",LN(E2718/E2717))</f>
        <v/>
      </c>
      <c r="G2718" s="33" t="n">
        <v>8.0916</v>
      </c>
      <c r="H2718" s="19">
        <f>IF(OR(G2718="",G2717=""),"",LN(G2718/G2717))</f>
        <v/>
      </c>
      <c r="I2718" s="32" t="n"/>
      <c r="J2718" s="32" t="n">
        <v>14.74</v>
      </c>
      <c r="K2718" s="32" t="n">
        <v>4.45</v>
      </c>
      <c r="L2718" s="32" t="n"/>
      <c r="M2718" s="32" t="n">
        <v>1054.9</v>
      </c>
      <c r="N2718" s="32" t="n">
        <v>3.88</v>
      </c>
      <c r="O2718" s="32" t="n">
        <v>-12.665097895</v>
      </c>
    </row>
    <row r="2719">
      <c r="A2719" s="31" t="n">
        <v>38650</v>
      </c>
      <c r="B2719" s="32" t="n">
        <v>1047.4</v>
      </c>
      <c r="C2719" s="19">
        <f>IF(OR(B2719="",B2718=""),"",LN(B2719/B2718))</f>
        <v/>
      </c>
      <c r="D2719" s="16">
        <f>STDEV(C2700:C2719)*SQRT(252)</f>
        <v/>
      </c>
      <c r="E2719" s="32" t="n">
        <v>114.78</v>
      </c>
      <c r="F2719" s="19">
        <f>IF(OR(E2719="",E2718=""),"",LN(E2719/E2718))</f>
        <v/>
      </c>
      <c r="G2719" s="33" t="n">
        <v>8.0901</v>
      </c>
      <c r="H2719" s="19">
        <f>IF(OR(G2719="",G2718=""),"",LN(G2719/G2718))</f>
        <v/>
      </c>
      <c r="I2719" s="32" t="n"/>
      <c r="J2719" s="32" t="n">
        <v>14.53</v>
      </c>
      <c r="K2719" s="32" t="n">
        <v>4.54</v>
      </c>
      <c r="L2719" s="32" t="n"/>
      <c r="M2719" s="32" t="n">
        <v>1060.3</v>
      </c>
      <c r="N2719" s="32" t="n">
        <v>3.89</v>
      </c>
      <c r="O2719" s="32" t="n">
        <v>-101.49378351</v>
      </c>
    </row>
    <row r="2720">
      <c r="A2720" s="31" t="n">
        <v>38651</v>
      </c>
      <c r="B2720" s="32" t="n">
        <v>1045</v>
      </c>
      <c r="C2720" s="19">
        <f>IF(OR(B2720="",B2719=""),"",LN(B2720/B2719))</f>
        <v/>
      </c>
      <c r="D2720" s="16">
        <f>STDEV(C2701:C2720)*SQRT(252)</f>
        <v/>
      </c>
      <c r="E2720" s="32" t="n">
        <v>115.81</v>
      </c>
      <c r="F2720" s="19">
        <f>IF(OR(E2720="",E2719=""),"",LN(E2720/E2719))</f>
        <v/>
      </c>
      <c r="G2720" s="33" t="n">
        <v>8.0867</v>
      </c>
      <c r="H2720" s="19">
        <f>IF(OR(G2720="",G2719=""),"",LN(G2720/G2719))</f>
        <v/>
      </c>
      <c r="I2720" s="32" t="n"/>
      <c r="J2720" s="32" t="n">
        <v>14.59</v>
      </c>
      <c r="K2720" s="32" t="n">
        <v>4.6</v>
      </c>
      <c r="L2720" s="32" t="n"/>
      <c r="M2720" s="32" t="n">
        <v>1054.5</v>
      </c>
      <c r="N2720" s="32" t="n">
        <v>3.89</v>
      </c>
      <c r="O2720" s="32" t="n">
        <v>-65.279537185</v>
      </c>
    </row>
    <row r="2721">
      <c r="A2721" s="31" t="n">
        <v>38652</v>
      </c>
      <c r="B2721" s="32" t="n">
        <v>1039.4</v>
      </c>
      <c r="C2721" s="19">
        <f>IF(OR(B2721="",B2720=""),"",LN(B2721/B2720))</f>
        <v/>
      </c>
      <c r="D2721" s="16">
        <f>STDEV(C2702:C2721)*SQRT(252)</f>
        <v/>
      </c>
      <c r="E2721" s="32" t="n">
        <v>115.14</v>
      </c>
      <c r="F2721" s="19">
        <f>IF(OR(E2721="",E2720=""),"",LN(E2721/E2720))</f>
        <v/>
      </c>
      <c r="G2721" s="33" t="n">
        <v>8.0862</v>
      </c>
      <c r="H2721" s="19">
        <f>IF(OR(G2721="",G2720=""),"",LN(G2721/G2720))</f>
        <v/>
      </c>
      <c r="I2721" s="32" t="n"/>
      <c r="J2721" s="32" t="n">
        <v>16.02</v>
      </c>
      <c r="K2721" s="32" t="n">
        <v>4.57</v>
      </c>
      <c r="L2721" s="32" t="n"/>
      <c r="M2721" s="32" t="n">
        <v>1047</v>
      </c>
      <c r="N2721" s="32" t="n">
        <v>3.9</v>
      </c>
      <c r="O2721" s="32" t="n">
        <v>-4.724220069999999</v>
      </c>
    </row>
    <row r="2722">
      <c r="A2722" s="31" t="n">
        <v>38653</v>
      </c>
      <c r="B2722" s="32" t="n">
        <v>1042.4</v>
      </c>
      <c r="C2722" s="19">
        <f>IF(OR(B2722="",B2721=""),"",LN(B2722/B2721))</f>
        <v/>
      </c>
      <c r="D2722" s="16">
        <f>STDEV(C2703:C2722)*SQRT(252)</f>
        <v/>
      </c>
      <c r="E2722" s="32" t="n">
        <v>115.52</v>
      </c>
      <c r="F2722" s="19">
        <f>IF(OR(E2722="",E2721=""),"",LN(E2722/E2721))</f>
        <v/>
      </c>
      <c r="G2722" s="33" t="n">
        <v>8.084</v>
      </c>
      <c r="H2722" s="19">
        <f>IF(OR(G2722="",G2721=""),"",LN(G2722/G2721))</f>
        <v/>
      </c>
      <c r="I2722" s="32" t="n"/>
      <c r="J2722" s="32" t="n">
        <v>14.25</v>
      </c>
      <c r="K2722" s="32" t="n">
        <v>4.58</v>
      </c>
      <c r="L2722" s="32" t="n"/>
      <c r="M2722" s="32" t="n">
        <v>1045.1</v>
      </c>
      <c r="N2722" s="32" t="n">
        <v>3.91</v>
      </c>
      <c r="O2722" s="32" t="n">
        <v>-66.863191345</v>
      </c>
    </row>
    <row r="2723">
      <c r="A2723" s="31" t="n">
        <v>38656</v>
      </c>
      <c r="B2723" s="32" t="n">
        <v>1043.5</v>
      </c>
      <c r="C2723" s="19">
        <f>IF(OR(B2723="",B2722=""),"",LN(B2723/B2722))</f>
        <v/>
      </c>
      <c r="D2723" s="16">
        <f>STDEV(C2704:C2723)*SQRT(252)</f>
        <v/>
      </c>
      <c r="E2723" s="32" t="n">
        <v>116.36</v>
      </c>
      <c r="F2723" s="19">
        <f>IF(OR(E2723="",E2722=""),"",LN(E2723/E2722))</f>
        <v/>
      </c>
      <c r="G2723" s="33" t="n">
        <v>8.0845</v>
      </c>
      <c r="H2723" s="19">
        <f>IF(OR(G2723="",G2722=""),"",LN(G2723/G2722))</f>
        <v/>
      </c>
      <c r="I2723" s="32" t="n"/>
      <c r="J2723" s="32" t="n">
        <v>15.32</v>
      </c>
      <c r="K2723" s="32" t="n">
        <v>4.57</v>
      </c>
      <c r="L2723" s="32" t="n"/>
      <c r="M2723" s="32" t="n">
        <v>1042.7</v>
      </c>
      <c r="N2723" s="32" t="n">
        <v>3.95</v>
      </c>
      <c r="O2723" s="32" t="n">
        <v>-97.72679757</v>
      </c>
    </row>
    <row r="2724">
      <c r="A2724" s="31" t="n">
        <v>38657</v>
      </c>
      <c r="B2724" s="32" t="n">
        <v>1042.4</v>
      </c>
      <c r="C2724" s="19">
        <f>IF(OR(B2724="",B2723=""),"",LN(B2724/B2723))</f>
        <v/>
      </c>
      <c r="D2724" s="16">
        <f>STDEV(C2705:C2724)*SQRT(252)</f>
        <v/>
      </c>
      <c r="E2724" s="32" t="n">
        <v>116.63</v>
      </c>
      <c r="F2724" s="19">
        <f>IF(OR(E2724="",E2723=""),"",LN(E2724/E2723))</f>
        <v/>
      </c>
      <c r="G2724" s="33" t="n">
        <v>8.086</v>
      </c>
      <c r="H2724" s="19">
        <f>IF(OR(G2724="",G2723=""),"",LN(G2724/G2723))</f>
        <v/>
      </c>
      <c r="I2724" s="32" t="n"/>
      <c r="J2724" s="32" t="n">
        <v>14.85</v>
      </c>
      <c r="K2724" s="32" t="n">
        <v>4.58</v>
      </c>
      <c r="L2724" s="32" t="n"/>
      <c r="M2724" s="32" t="n">
        <v>1042.8</v>
      </c>
      <c r="N2724" s="32" t="n">
        <v>3.93</v>
      </c>
      <c r="O2724" s="32" t="n">
        <v>264.24003325</v>
      </c>
    </row>
    <row r="2725">
      <c r="A2725" s="31" t="n">
        <v>38658</v>
      </c>
      <c r="B2725" s="32" t="n">
        <v>1039</v>
      </c>
      <c r="C2725" s="19">
        <f>IF(OR(B2725="",B2724=""),"",LN(B2725/B2724))</f>
        <v/>
      </c>
      <c r="D2725" s="16">
        <f>STDEV(C2706:C2725)*SQRT(252)</f>
        <v/>
      </c>
      <c r="E2725" s="32" t="n">
        <v>116.76</v>
      </c>
      <c r="F2725" s="19">
        <f>IF(OR(E2725="",E2724=""),"",LN(E2725/E2724))</f>
        <v/>
      </c>
      <c r="G2725" s="33" t="n">
        <v>8.085100000000001</v>
      </c>
      <c r="H2725" s="19">
        <f>IF(OR(G2725="",G2724=""),"",LN(G2725/G2724))</f>
        <v/>
      </c>
      <c r="I2725" s="32" t="n"/>
      <c r="J2725" s="32" t="n">
        <v>13.48</v>
      </c>
      <c r="K2725" s="32" t="n">
        <v>4.61</v>
      </c>
      <c r="L2725" s="32" t="n"/>
      <c r="M2725" s="32" t="n">
        <v>1042.8</v>
      </c>
      <c r="N2725" s="32" t="n">
        <v>3.95</v>
      </c>
      <c r="O2725" s="32" t="n">
        <v>60.707552725</v>
      </c>
    </row>
    <row r="2726">
      <c r="A2726" s="31" t="n">
        <v>38659</v>
      </c>
      <c r="B2726" s="32" t="n">
        <v>1045</v>
      </c>
      <c r="C2726" s="19">
        <f>IF(OR(B2726="",B2725=""),"",LN(B2726/B2725))</f>
        <v/>
      </c>
      <c r="D2726" s="16">
        <f>STDEV(C2707:C2726)*SQRT(252)</f>
        <v/>
      </c>
      <c r="E2726" s="32" t="n">
        <v>117.21</v>
      </c>
      <c r="F2726" s="19">
        <f>IF(OR(E2726="",E2725=""),"",LN(E2726/E2725))</f>
        <v/>
      </c>
      <c r="G2726" s="33" t="n">
        <v>8.084099999999999</v>
      </c>
      <c r="H2726" s="19">
        <f>IF(OR(G2726="",G2725=""),"",LN(G2726/G2725))</f>
        <v/>
      </c>
      <c r="I2726" s="32" t="n"/>
      <c r="J2726" s="32" t="n">
        <v>13</v>
      </c>
      <c r="K2726" s="32" t="n">
        <v>4.65</v>
      </c>
      <c r="L2726" s="32" t="n"/>
      <c r="M2726" s="32" t="n">
        <v>1042.5</v>
      </c>
      <c r="N2726" s="32" t="n">
        <v>3.96</v>
      </c>
      <c r="O2726" s="32" t="n">
        <v>139.325139515</v>
      </c>
    </row>
    <row r="2727">
      <c r="A2727" s="31" t="n">
        <v>38660</v>
      </c>
      <c r="B2727" s="32" t="n">
        <v>1049</v>
      </c>
      <c r="C2727" s="19">
        <f>IF(OR(B2727="",B2726=""),"",LN(B2727/B2726))</f>
        <v/>
      </c>
      <c r="D2727" s="16">
        <f>STDEV(C2708:C2727)*SQRT(252)</f>
        <v/>
      </c>
      <c r="E2727" s="32" t="n">
        <v>118.2</v>
      </c>
      <c r="F2727" s="19">
        <f>IF(OR(E2727="",E2726=""),"",LN(E2727/E2726))</f>
        <v/>
      </c>
      <c r="G2727" s="33" t="n">
        <v>8.085599999999999</v>
      </c>
      <c r="H2727" s="19">
        <f>IF(OR(G2727="",G2726=""),"",LN(G2727/G2726))</f>
        <v/>
      </c>
      <c r="I2727" s="32" t="n"/>
      <c r="J2727" s="32" t="n">
        <v>13.17</v>
      </c>
      <c r="K2727" s="32" t="n">
        <v>4.66</v>
      </c>
      <c r="L2727" s="32" t="n"/>
      <c r="M2727" s="32" t="n">
        <v>1042.3</v>
      </c>
      <c r="N2727" s="32" t="n">
        <v>3.96</v>
      </c>
      <c r="O2727" s="32" t="n">
        <v>117.237510795</v>
      </c>
    </row>
    <row r="2728">
      <c r="A2728" s="31" t="n">
        <v>38663</v>
      </c>
      <c r="B2728" s="32" t="n">
        <v>1048.15</v>
      </c>
      <c r="C2728" s="19">
        <f>IF(OR(B2728="",B2727=""),"",LN(B2728/B2727))</f>
        <v/>
      </c>
      <c r="D2728" s="16">
        <f>STDEV(C2709:C2728)*SQRT(252)</f>
        <v/>
      </c>
      <c r="E2728" s="32" t="n">
        <v>117.57</v>
      </c>
      <c r="F2728" s="19">
        <f>IF(OR(E2728="",E2727=""),"",LN(E2728/E2727))</f>
        <v/>
      </c>
      <c r="G2728" s="33" t="n">
        <v>8.0877</v>
      </c>
      <c r="H2728" s="19">
        <f>IF(OR(G2728="",G2727=""),"",LN(G2728/G2727))</f>
        <v/>
      </c>
      <c r="I2728" s="32" t="n"/>
      <c r="J2728" s="32" t="n">
        <v>13.1</v>
      </c>
      <c r="K2728" s="32" t="n">
        <v>4.65</v>
      </c>
      <c r="L2728" s="32" t="n"/>
      <c r="M2728" s="32" t="n">
        <v>1047.8</v>
      </c>
      <c r="N2728" s="32" t="n">
        <v>3.96</v>
      </c>
      <c r="O2728" s="32" t="n">
        <v>13.240714875</v>
      </c>
    </row>
    <row r="2729">
      <c r="A2729" s="31" t="n">
        <v>38664</v>
      </c>
      <c r="B2729" s="32" t="n">
        <v>1046.65</v>
      </c>
      <c r="C2729" s="19">
        <f>IF(OR(B2729="",B2728=""),"",LN(B2729/B2728))</f>
        <v/>
      </c>
      <c r="D2729" s="16">
        <f>STDEV(C2710:C2729)*SQRT(252)</f>
        <v/>
      </c>
      <c r="E2729" s="32" t="n">
        <v>117.1</v>
      </c>
      <c r="F2729" s="19">
        <f>IF(OR(E2729="",E2728=""),"",LN(E2729/E2728))</f>
        <v/>
      </c>
      <c r="G2729" s="33" t="n">
        <v>8.0867</v>
      </c>
      <c r="H2729" s="19">
        <f>IF(OR(G2729="",G2728=""),"",LN(G2729/G2728))</f>
        <v/>
      </c>
      <c r="I2729" s="32" t="n"/>
      <c r="J2729" s="32" t="n">
        <v>13.08</v>
      </c>
      <c r="K2729" s="32" t="n">
        <v>4.57</v>
      </c>
      <c r="L2729" s="32" t="n"/>
      <c r="M2729" s="32" t="n">
        <v>1050.1</v>
      </c>
      <c r="N2729" s="32" t="n">
        <v>3.95</v>
      </c>
      <c r="O2729" s="32" t="n">
        <v>-73.02054053500001</v>
      </c>
    </row>
    <row r="2730">
      <c r="A2730" s="31" t="n">
        <v>38665</v>
      </c>
      <c r="B2730" s="32" t="n">
        <v>1046.4</v>
      </c>
      <c r="C2730" s="19">
        <f>IF(OR(B2730="",B2729=""),"",LN(B2730/B2729))</f>
        <v/>
      </c>
      <c r="D2730" s="16">
        <f>STDEV(C2711:C2730)*SQRT(252)</f>
        <v/>
      </c>
      <c r="E2730" s="32" t="n">
        <v>117.51</v>
      </c>
      <c r="F2730" s="19">
        <f>IF(OR(E2730="",E2729=""),"",LN(E2730/E2729))</f>
        <v/>
      </c>
      <c r="G2730" s="33" t="n">
        <v>8.085699999999999</v>
      </c>
      <c r="H2730" s="19">
        <f>IF(OR(G2730="",G2729=""),"",LN(G2730/G2729))</f>
        <v/>
      </c>
      <c r="I2730" s="32" t="n"/>
      <c r="J2730" s="32" t="n">
        <v>12.8</v>
      </c>
      <c r="K2730" s="32" t="n">
        <v>4.64</v>
      </c>
      <c r="L2730" s="32" t="n"/>
      <c r="M2730" s="32" t="n">
        <v>1048</v>
      </c>
      <c r="N2730" s="32" t="n">
        <v>3.95</v>
      </c>
      <c r="O2730" s="32" t="n">
        <v>-30.238998605</v>
      </c>
    </row>
    <row r="2731">
      <c r="A2731" s="31" t="n">
        <v>38666</v>
      </c>
      <c r="B2731" s="32" t="n">
        <v>1046.4</v>
      </c>
      <c r="C2731" s="19">
        <f>IF(OR(B2731="",B2730=""),"",LN(B2731/B2730))</f>
        <v/>
      </c>
      <c r="D2731" s="16">
        <f>STDEV(C2712:C2731)*SQRT(252)</f>
        <v/>
      </c>
      <c r="E2731" s="32" t="n">
        <v>118.05</v>
      </c>
      <c r="F2731" s="19">
        <f>IF(OR(E2731="",E2730=""),"",LN(E2731/E2730))</f>
        <v/>
      </c>
      <c r="G2731" s="33" t="n">
        <v>8.0847</v>
      </c>
      <c r="H2731" s="19">
        <f>IF(OR(G2731="",G2730=""),"",LN(G2731/G2730))</f>
        <v/>
      </c>
      <c r="I2731" s="32" t="n"/>
      <c r="J2731" s="32" t="n">
        <v>11.9</v>
      </c>
      <c r="K2731" s="32" t="n">
        <v>4.55</v>
      </c>
      <c r="L2731" s="32" t="n"/>
      <c r="M2731" s="32" t="n">
        <v>1046.4</v>
      </c>
      <c r="N2731" s="32" t="n">
        <v>3.95</v>
      </c>
      <c r="O2731" s="32" t="n">
        <v>-71.89470873</v>
      </c>
    </row>
    <row r="2732">
      <c r="A2732" s="31" t="n">
        <v>38670</v>
      </c>
      <c r="B2732" s="32" t="n">
        <v>1037</v>
      </c>
      <c r="C2732" s="19">
        <f>IF(OR(B2732="",B2731=""),"",LN(B2732/B2731))</f>
        <v/>
      </c>
      <c r="D2732" s="16">
        <f>STDEV(C2713:C2732)*SQRT(252)</f>
        <v/>
      </c>
      <c r="E2732" s="32" t="n">
        <v>118.88</v>
      </c>
      <c r="F2732" s="19">
        <f>IF(OR(E2732="",E2731=""),"",LN(E2732/E2731))</f>
        <v/>
      </c>
      <c r="G2732" s="33" t="n">
        <v>8.085599999999999</v>
      </c>
      <c r="H2732" s="19">
        <f>IF(OR(G2732="",G2731=""),"",LN(G2732/G2731))</f>
        <v/>
      </c>
      <c r="I2732" s="32" t="n"/>
      <c r="J2732" s="32" t="n">
        <v>12.18</v>
      </c>
      <c r="K2732" s="32" t="n">
        <v>4.61</v>
      </c>
      <c r="L2732" s="32" t="n"/>
      <c r="M2732" s="32" t="n">
        <v>1043.3</v>
      </c>
      <c r="N2732" s="32" t="n">
        <v>3.95</v>
      </c>
      <c r="O2732" s="32" t="n">
        <v>183.962409587</v>
      </c>
    </row>
    <row r="2733">
      <c r="A2733" s="31" t="n">
        <v>38671</v>
      </c>
      <c r="B2733" s="32" t="n">
        <v>1034.9</v>
      </c>
      <c r="C2733" s="19">
        <f>IF(OR(B2733="",B2732=""),"",LN(B2733/B2732))</f>
        <v/>
      </c>
      <c r="D2733" s="16">
        <f>STDEV(C2714:C2733)*SQRT(252)</f>
        <v/>
      </c>
      <c r="E2733" s="32" t="n">
        <v>118.93</v>
      </c>
      <c r="F2733" s="19">
        <f>IF(OR(E2733="",E2732=""),"",LN(E2733/E2732))</f>
        <v/>
      </c>
      <c r="G2733" s="33" t="n">
        <v>8.0845</v>
      </c>
      <c r="H2733" s="19">
        <f>IF(OR(G2733="",G2732=""),"",LN(G2733/G2732))</f>
        <v/>
      </c>
      <c r="I2733" s="32" t="n"/>
      <c r="J2733" s="32" t="n">
        <v>12.23</v>
      </c>
      <c r="K2733" s="32" t="n">
        <v>4.56</v>
      </c>
      <c r="L2733" s="32" t="n"/>
      <c r="M2733" s="32" t="n">
        <v>1041.1</v>
      </c>
      <c r="N2733" s="32" t="n">
        <v>3.97</v>
      </c>
      <c r="O2733" s="32" t="n">
        <v>-87.789946055</v>
      </c>
    </row>
    <row r="2734">
      <c r="A2734" s="31" t="n">
        <v>38672</v>
      </c>
      <c r="B2734" s="32" t="n">
        <v>1037</v>
      </c>
      <c r="C2734" s="19">
        <f>IF(OR(B2734="",B2733=""),"",LN(B2734/B2733))</f>
        <v/>
      </c>
      <c r="D2734" s="16">
        <f>STDEV(C2715:C2734)*SQRT(252)</f>
        <v/>
      </c>
      <c r="E2734" s="32" t="n">
        <v>119.17</v>
      </c>
      <c r="F2734" s="19">
        <f>IF(OR(E2734="",E2733=""),"",LN(E2734/E2733))</f>
        <v/>
      </c>
      <c r="G2734" s="33" t="n">
        <v>8.083500000000001</v>
      </c>
      <c r="H2734" s="19">
        <f>IF(OR(G2734="",G2733=""),"",LN(G2734/G2733))</f>
        <v/>
      </c>
      <c r="I2734" s="32" t="n"/>
      <c r="J2734" s="32" t="n">
        <v>12.26</v>
      </c>
      <c r="K2734" s="32" t="n">
        <v>4.49</v>
      </c>
      <c r="L2734" s="32" t="n"/>
      <c r="M2734" s="32" t="n">
        <v>1035.5</v>
      </c>
      <c r="N2734" s="32" t="n">
        <v>3.97</v>
      </c>
      <c r="O2734" s="32" t="n">
        <v>-51.375142705</v>
      </c>
    </row>
    <row r="2735">
      <c r="A2735" s="31" t="n">
        <v>38673</v>
      </c>
      <c r="B2735" s="32" t="n">
        <v>1034.4</v>
      </c>
      <c r="C2735" s="19">
        <f>IF(OR(B2735="",B2734=""),"",LN(B2735/B2734))</f>
        <v/>
      </c>
      <c r="D2735" s="16">
        <f>STDEV(C2716:C2735)*SQRT(252)</f>
        <v/>
      </c>
      <c r="E2735" s="32" t="n">
        <v>118.81</v>
      </c>
      <c r="F2735" s="19">
        <f>IF(OR(E2735="",E2734=""),"",LN(E2735/E2734))</f>
        <v/>
      </c>
      <c r="G2735" s="33" t="n">
        <v>8.0845</v>
      </c>
      <c r="H2735" s="19">
        <f>IF(OR(G2735="",G2734=""),"",LN(G2735/G2734))</f>
        <v/>
      </c>
      <c r="I2735" s="32" t="n"/>
      <c r="J2735" s="32" t="n">
        <v>11.25</v>
      </c>
      <c r="K2735" s="32" t="n">
        <v>4.46</v>
      </c>
      <c r="L2735" s="32" t="n"/>
      <c r="M2735" s="32" t="n">
        <v>1036</v>
      </c>
      <c r="N2735" s="32" t="n">
        <v>3.97</v>
      </c>
      <c r="O2735" s="32" t="n">
        <v>34.75241591</v>
      </c>
    </row>
    <row r="2736">
      <c r="A2736" s="31" t="n">
        <v>38674</v>
      </c>
      <c r="B2736" s="32" t="n">
        <v>1035.9</v>
      </c>
      <c r="C2736" s="19">
        <f>IF(OR(B2736="",B2735=""),"",LN(B2736/B2735))</f>
        <v/>
      </c>
      <c r="D2736" s="16">
        <f>STDEV(C2717:C2736)*SQRT(252)</f>
        <v/>
      </c>
      <c r="E2736" s="32" t="n">
        <v>119.21</v>
      </c>
      <c r="F2736" s="19">
        <f>IF(OR(E2736="",E2735=""),"",LN(E2736/E2735))</f>
        <v/>
      </c>
      <c r="G2736" s="33" t="n">
        <v>8.0832</v>
      </c>
      <c r="H2736" s="19">
        <f>IF(OR(G2736="",G2735=""),"",LN(G2736/G2735))</f>
        <v/>
      </c>
      <c r="I2736" s="32" t="n"/>
      <c r="J2736" s="32" t="n">
        <v>11.12</v>
      </c>
      <c r="K2736" s="32" t="n">
        <v>4.5</v>
      </c>
      <c r="L2736" s="32" t="n"/>
      <c r="M2736" s="32" t="n">
        <v>1035</v>
      </c>
      <c r="N2736" s="32" t="n">
        <v>3.97</v>
      </c>
      <c r="O2736" s="32" t="n">
        <v>130.230892155</v>
      </c>
    </row>
    <row r="2737">
      <c r="A2737" s="31" t="n">
        <v>38677</v>
      </c>
      <c r="B2737" s="32" t="n">
        <v>1038.1</v>
      </c>
      <c r="C2737" s="19">
        <f>IF(OR(B2737="",B2736=""),"",LN(B2737/B2736))</f>
        <v/>
      </c>
      <c r="D2737" s="16">
        <f>STDEV(C2718:C2737)*SQRT(252)</f>
        <v/>
      </c>
      <c r="E2737" s="32" t="n">
        <v>119.03</v>
      </c>
      <c r="F2737" s="19">
        <f>IF(OR(E2737="",E2736=""),"",LN(E2737/E2736))</f>
        <v/>
      </c>
      <c r="G2737" s="33" t="n">
        <v>8.083299999999999</v>
      </c>
      <c r="H2737" s="19">
        <f>IF(OR(G2737="",G2736=""),"",LN(G2737/G2736))</f>
        <v/>
      </c>
      <c r="I2737" s="32" t="n"/>
      <c r="J2737" s="32" t="n">
        <v>10.82</v>
      </c>
      <c r="K2737" s="32" t="n">
        <v>4.46</v>
      </c>
      <c r="L2737" s="32" t="n"/>
      <c r="M2737" s="32" t="n">
        <v>1035.6</v>
      </c>
      <c r="N2737" s="32" t="n">
        <v>3.97</v>
      </c>
      <c r="O2737" s="32" t="n">
        <v>27.694375964</v>
      </c>
    </row>
    <row r="2738">
      <c r="A2738" s="31" t="n">
        <v>38678</v>
      </c>
      <c r="B2738" s="32" t="n">
        <v>1045.2</v>
      </c>
      <c r="C2738" s="19">
        <f>IF(OR(B2738="",B2737=""),"",LN(B2738/B2737))</f>
        <v/>
      </c>
      <c r="D2738" s="16">
        <f>STDEV(C2719:C2738)*SQRT(252)</f>
        <v/>
      </c>
      <c r="E2738" s="32" t="n">
        <v>119.22</v>
      </c>
      <c r="F2738" s="19">
        <f>IF(OR(E2738="",E2737=""),"",LN(E2738/E2737))</f>
        <v/>
      </c>
      <c r="G2738" s="33" t="n">
        <v>8.0839</v>
      </c>
      <c r="H2738" s="19">
        <f>IF(OR(G2738="",G2737=""),"",LN(G2738/G2737))</f>
        <v/>
      </c>
      <c r="I2738" s="32" t="n"/>
      <c r="J2738" s="32" t="n">
        <v>10.6</v>
      </c>
      <c r="K2738" s="32" t="n">
        <v>4.43</v>
      </c>
      <c r="L2738" s="32" t="n"/>
      <c r="M2738" s="32" t="n">
        <v>1038.5</v>
      </c>
      <c r="N2738" s="32" t="n">
        <v>3.97</v>
      </c>
      <c r="O2738" s="32" t="n">
        <v>-201.734510175</v>
      </c>
    </row>
    <row r="2739">
      <c r="A2739" s="31" t="n">
        <v>38679</v>
      </c>
      <c r="B2739" s="32" t="n">
        <v>1035.4</v>
      </c>
      <c r="C2739" s="19">
        <f>IF(OR(B2739="",B2738=""),"",LN(B2739/B2738))</f>
        <v/>
      </c>
      <c r="D2739" s="16">
        <f>STDEV(C2720:C2739)*SQRT(252)</f>
        <v/>
      </c>
      <c r="E2739" s="32" t="n">
        <v>118.76</v>
      </c>
      <c r="F2739" s="19">
        <f>IF(OR(E2739="",E2738=""),"",LN(E2739/E2738))</f>
        <v/>
      </c>
      <c r="G2739" s="33" t="n">
        <v>8.0816</v>
      </c>
      <c r="H2739" s="19">
        <f>IF(OR(G2739="",G2738=""),"",LN(G2739/G2738))</f>
        <v/>
      </c>
      <c r="I2739" s="32" t="n"/>
      <c r="J2739" s="32" t="n">
        <v>10.96</v>
      </c>
      <c r="K2739" s="32" t="n">
        <v>4.47</v>
      </c>
      <c r="L2739" s="32" t="n"/>
      <c r="M2739" s="32" t="n">
        <v>1043.5</v>
      </c>
      <c r="N2739" s="32" t="n">
        <v>3.96</v>
      </c>
      <c r="O2739" s="32" t="n">
        <v>-70.476971455</v>
      </c>
    </row>
    <row r="2740">
      <c r="A2740" s="31" t="n">
        <v>38681</v>
      </c>
      <c r="B2740" s="32" t="n">
        <v>1041.4</v>
      </c>
      <c r="C2740" s="19">
        <f>IF(OR(B2740="",B2739=""),"",LN(B2740/B2739))</f>
        <v/>
      </c>
      <c r="D2740" s="16">
        <f>STDEV(C2721:C2740)*SQRT(252)</f>
        <v/>
      </c>
      <c r="E2740" s="32" t="n">
        <v>119.65</v>
      </c>
      <c r="F2740" s="19">
        <f>IF(OR(E2740="",E2739=""),"",LN(E2740/E2739))</f>
        <v/>
      </c>
      <c r="G2740" s="33" t="n">
        <v>8.0815</v>
      </c>
      <c r="H2740" s="19">
        <f>IF(OR(G2740="",G2739=""),"",LN(G2740/G2739))</f>
        <v/>
      </c>
      <c r="I2740" s="32" t="n"/>
      <c r="J2740" s="32" t="n">
        <v>10.88</v>
      </c>
      <c r="K2740" s="32" t="n">
        <v>4.43</v>
      </c>
      <c r="L2740" s="32" t="n"/>
      <c r="M2740" s="32" t="n">
        <v>1037.4</v>
      </c>
      <c r="N2740" s="32" t="n">
        <v>3.95</v>
      </c>
      <c r="O2740" s="32" t="n">
        <v>-114.99094227</v>
      </c>
    </row>
    <row r="2741">
      <c r="A2741" s="31" t="n">
        <v>38684</v>
      </c>
      <c r="B2741" s="32" t="n">
        <v>1039.4</v>
      </c>
      <c r="C2741" s="19">
        <f>IF(OR(B2741="",B2740=""),"",LN(B2741/B2740))</f>
        <v/>
      </c>
      <c r="D2741" s="16">
        <f>STDEV(C2722:C2741)*SQRT(252)</f>
        <v/>
      </c>
      <c r="E2741" s="32" t="n">
        <v>119.25</v>
      </c>
      <c r="F2741" s="19">
        <f>IF(OR(E2741="",E2740=""),"",LN(E2741/E2740))</f>
        <v/>
      </c>
      <c r="G2741" s="33" t="n">
        <v>8.0825</v>
      </c>
      <c r="H2741" s="19">
        <f>IF(OR(G2741="",G2740=""),"",LN(G2741/G2740))</f>
        <v/>
      </c>
      <c r="I2741" s="32" t="n"/>
      <c r="J2741" s="32" t="n">
        <v>11.84</v>
      </c>
      <c r="K2741" s="32" t="n">
        <v>4.41</v>
      </c>
      <c r="L2741" s="32" t="n"/>
      <c r="M2741" s="32" t="n">
        <v>1041.1</v>
      </c>
      <c r="N2741" s="32" t="n">
        <v>3.95</v>
      </c>
      <c r="O2741" s="32" t="n">
        <v>-44.85897069</v>
      </c>
    </row>
    <row r="2742">
      <c r="A2742" s="31" t="n">
        <v>38685</v>
      </c>
      <c r="B2742" s="32" t="n">
        <v>1036.1</v>
      </c>
      <c r="C2742" s="19">
        <f>IF(OR(B2742="",B2741=""),"",LN(B2742/B2741))</f>
        <v/>
      </c>
      <c r="D2742" s="16">
        <f>STDEV(C2723:C2742)*SQRT(252)</f>
        <v/>
      </c>
      <c r="E2742" s="32" t="n">
        <v>119.48</v>
      </c>
      <c r="F2742" s="19">
        <f>IF(OR(E2742="",E2741=""),"",LN(E2742/E2741))</f>
        <v/>
      </c>
      <c r="G2742" s="33" t="n">
        <v>8.079599999999999</v>
      </c>
      <c r="H2742" s="19">
        <f>IF(OR(G2742="",G2741=""),"",LN(G2742/G2741))</f>
        <v/>
      </c>
      <c r="I2742" s="32" t="n"/>
      <c r="J2742" s="32" t="n">
        <v>11.89</v>
      </c>
      <c r="K2742" s="32" t="n">
        <v>4.48</v>
      </c>
      <c r="L2742" s="32" t="n"/>
      <c r="M2742" s="32" t="n">
        <v>1040.8</v>
      </c>
      <c r="N2742" s="32" t="n">
        <v>3.95</v>
      </c>
      <c r="O2742" s="32" t="n">
        <v>-105.98410106</v>
      </c>
    </row>
    <row r="2743">
      <c r="A2743" s="31" t="n">
        <v>38686</v>
      </c>
      <c r="B2743" s="32" t="n">
        <v>1037.4</v>
      </c>
      <c r="C2743" s="19">
        <f>IF(OR(B2743="",B2742=""),"",LN(B2743/B2742))</f>
        <v/>
      </c>
      <c r="D2743" s="16">
        <f>STDEV(C2724:C2743)*SQRT(252)</f>
        <v/>
      </c>
      <c r="E2743" s="32" t="n">
        <v>119.66</v>
      </c>
      <c r="F2743" s="19">
        <f>IF(OR(E2743="",E2742=""),"",LN(E2743/E2742))</f>
        <v/>
      </c>
      <c r="G2743" s="33" t="n">
        <v>8.080399999999999</v>
      </c>
      <c r="H2743" s="19">
        <f>IF(OR(G2743="",G2742=""),"",LN(G2743/G2742))</f>
        <v/>
      </c>
      <c r="I2743" s="32" t="n"/>
      <c r="J2743" s="32" t="n">
        <v>12.06</v>
      </c>
      <c r="K2743" s="32" t="n">
        <v>4.49</v>
      </c>
      <c r="L2743" s="32" t="n"/>
      <c r="M2743" s="32" t="n">
        <v>1036.3</v>
      </c>
      <c r="N2743" s="32" t="n">
        <v>3.95</v>
      </c>
      <c r="O2743" s="32" t="n">
        <v>-105.295927795</v>
      </c>
    </row>
    <row r="2744">
      <c r="A2744" s="31" t="n">
        <v>38687</v>
      </c>
      <c r="B2744" s="32" t="n">
        <v>1036.9</v>
      </c>
      <c r="C2744" s="19">
        <f>IF(OR(B2744="",B2743=""),"",LN(B2744/B2743))</f>
        <v/>
      </c>
      <c r="D2744" s="16">
        <f>STDEV(C2725:C2744)*SQRT(252)</f>
        <v/>
      </c>
      <c r="E2744" s="32" t="n">
        <v>120.62</v>
      </c>
      <c r="F2744" s="19">
        <f>IF(OR(E2744="",E2743=""),"",LN(E2744/E2743))</f>
        <v/>
      </c>
      <c r="G2744" s="33" t="n">
        <v>8.079800000000001</v>
      </c>
      <c r="H2744" s="19">
        <f>IF(OR(G2744="",G2743=""),"",LN(G2744/G2743))</f>
        <v/>
      </c>
      <c r="I2744" s="32" t="n"/>
      <c r="J2744" s="32" t="n">
        <v>11.24</v>
      </c>
      <c r="K2744" s="32" t="n">
        <v>4.52</v>
      </c>
      <c r="L2744" s="32" t="n"/>
      <c r="M2744" s="32" t="n">
        <v>1035.5</v>
      </c>
      <c r="N2744" s="32" t="n">
        <v>3.95</v>
      </c>
      <c r="O2744" s="32" t="n">
        <v>16.04764199</v>
      </c>
    </row>
    <row r="2745">
      <c r="A2745" s="31" t="n">
        <v>38688</v>
      </c>
      <c r="B2745" s="32" t="n">
        <v>1035.15</v>
      </c>
      <c r="C2745" s="19">
        <f>IF(OR(B2745="",B2744=""),"",LN(B2745/B2744))</f>
        <v/>
      </c>
      <c r="D2745" s="16">
        <f>STDEV(C2726:C2745)*SQRT(252)</f>
        <v/>
      </c>
      <c r="E2745" s="32" t="n">
        <v>120.77</v>
      </c>
      <c r="F2745" s="19">
        <f>IF(OR(E2745="",E2744=""),"",LN(E2745/E2744))</f>
        <v/>
      </c>
      <c r="G2745" s="33" t="n">
        <v>8.0806</v>
      </c>
      <c r="H2745" s="19">
        <f>IF(OR(G2745="",G2744=""),"",LN(G2745/G2744))</f>
        <v/>
      </c>
      <c r="I2745" s="32" t="n"/>
      <c r="J2745" s="32" t="n">
        <v>11.01</v>
      </c>
      <c r="K2745" s="32" t="n">
        <v>4.52</v>
      </c>
      <c r="L2745" s="32" t="n"/>
      <c r="M2745" s="32" t="n">
        <v>1034.1</v>
      </c>
      <c r="N2745" s="32" t="n">
        <v>3.95</v>
      </c>
      <c r="O2745" s="32" t="n">
        <v>385.065569295</v>
      </c>
    </row>
    <row r="2746">
      <c r="A2746" s="31" t="n">
        <v>38691</v>
      </c>
      <c r="B2746" s="32" t="n">
        <v>1036.4</v>
      </c>
      <c r="C2746" s="19">
        <f>IF(OR(B2746="",B2745=""),"",LN(B2746/B2745))</f>
        <v/>
      </c>
      <c r="D2746" s="16">
        <f>STDEV(C2727:C2746)*SQRT(252)</f>
        <v/>
      </c>
      <c r="E2746" s="32" t="n">
        <v>120.83</v>
      </c>
      <c r="F2746" s="19">
        <f>IF(OR(E2746="",E2745=""),"",LN(E2746/E2745))</f>
        <v/>
      </c>
      <c r="G2746" s="33" t="n">
        <v>8.0808</v>
      </c>
      <c r="H2746" s="19">
        <f>IF(OR(G2746="",G2745=""),"",LN(G2746/G2745))</f>
        <v/>
      </c>
      <c r="I2746" s="32" t="n"/>
      <c r="J2746" s="32" t="n">
        <v>11.6</v>
      </c>
      <c r="K2746" s="32" t="n">
        <v>4.57</v>
      </c>
      <c r="L2746" s="32" t="n"/>
      <c r="M2746" s="32" t="n">
        <v>1038.2</v>
      </c>
      <c r="N2746" s="32" t="n">
        <v>3.96</v>
      </c>
      <c r="O2746" s="32" t="n">
        <v>99.665409325</v>
      </c>
    </row>
    <row r="2747">
      <c r="A2747" s="31" t="n">
        <v>38692</v>
      </c>
      <c r="B2747" s="32" t="n">
        <v>1034.05</v>
      </c>
      <c r="C2747" s="19">
        <f>IF(OR(B2747="",B2746=""),"",LN(B2747/B2746))</f>
        <v/>
      </c>
      <c r="D2747" s="16">
        <f>STDEV(C2728:C2747)*SQRT(252)</f>
        <v/>
      </c>
      <c r="E2747" s="32" t="n">
        <v>120.82</v>
      </c>
      <c r="F2747" s="19">
        <f>IF(OR(E2747="",E2746=""),"",LN(E2747/E2746))</f>
        <v/>
      </c>
      <c r="G2747" s="33" t="n">
        <v>8.077999999999999</v>
      </c>
      <c r="H2747" s="19">
        <f>IF(OR(G2747="",G2746=""),"",LN(G2747/G2746))</f>
        <v/>
      </c>
      <c r="I2747" s="32" t="n"/>
      <c r="J2747" s="32" t="n">
        <v>11.52</v>
      </c>
      <c r="K2747" s="32" t="n">
        <v>4.49</v>
      </c>
      <c r="L2747" s="32" t="n"/>
      <c r="M2747" s="32" t="n">
        <v>1037.9</v>
      </c>
      <c r="N2747" s="32" t="n">
        <v>3.96</v>
      </c>
      <c r="O2747" s="32" t="n">
        <v>53.193299335</v>
      </c>
    </row>
    <row r="2748">
      <c r="A2748" s="31" t="n">
        <v>38693</v>
      </c>
      <c r="B2748" s="32" t="n">
        <v>1035.4</v>
      </c>
      <c r="C2748" s="19">
        <f>IF(OR(B2748="",B2747=""),"",LN(B2748/B2747))</f>
        <v/>
      </c>
      <c r="D2748" s="16">
        <f>STDEV(C2729:C2748)*SQRT(252)</f>
        <v/>
      </c>
      <c r="E2748" s="32" t="n">
        <v>120.93</v>
      </c>
      <c r="F2748" s="19">
        <f>IF(OR(E2748="",E2747=""),"",LN(E2748/E2747))</f>
        <v/>
      </c>
      <c r="G2748" s="33" t="n">
        <v>8.0771</v>
      </c>
      <c r="H2748" s="19">
        <f>IF(OR(G2748="",G2747=""),"",LN(G2748/G2747))</f>
        <v/>
      </c>
      <c r="I2748" s="32" t="n"/>
      <c r="J2748" s="32" t="n">
        <v>12.18</v>
      </c>
      <c r="K2748" s="32" t="n">
        <v>4.52</v>
      </c>
      <c r="L2748" s="32" t="n"/>
      <c r="M2748" s="32" t="n">
        <v>1034.7</v>
      </c>
      <c r="N2748" s="32" t="n">
        <v>3.96</v>
      </c>
      <c r="O2748" s="32" t="n">
        <v>-56.85817004</v>
      </c>
    </row>
    <row r="2749">
      <c r="A2749" s="31" t="n">
        <v>38694</v>
      </c>
      <c r="B2749" s="32" t="n">
        <v>1034.05</v>
      </c>
      <c r="C2749" s="19">
        <f>IF(OR(B2749="",B2748=""),"",LN(B2749/B2748))</f>
        <v/>
      </c>
      <c r="D2749" s="16">
        <f>STDEV(C2730:C2749)*SQRT(252)</f>
        <v/>
      </c>
      <c r="E2749" s="32" t="n">
        <v>120.27</v>
      </c>
      <c r="F2749" s="19">
        <f>IF(OR(E2749="",E2748=""),"",LN(E2749/E2748))</f>
        <v/>
      </c>
      <c r="G2749" s="33" t="n">
        <v>8.077999999999999</v>
      </c>
      <c r="H2749" s="19">
        <f>IF(OR(G2749="",G2748=""),"",LN(G2749/G2748))</f>
        <v/>
      </c>
      <c r="I2749" s="32" t="n"/>
      <c r="J2749" s="32" t="n">
        <v>12.21</v>
      </c>
      <c r="K2749" s="32" t="n">
        <v>4.47</v>
      </c>
      <c r="L2749" s="32" t="n"/>
      <c r="M2749" s="32" t="n">
        <v>1034.8</v>
      </c>
      <c r="N2749" s="32" t="n">
        <v>4.03</v>
      </c>
      <c r="O2749" s="32" t="n">
        <v>-158.418042125</v>
      </c>
    </row>
    <row r="2750">
      <c r="A2750" s="31" t="n">
        <v>38695</v>
      </c>
      <c r="B2750" s="32" t="n">
        <v>1033.6</v>
      </c>
      <c r="C2750" s="19">
        <f>IF(OR(B2750="",B2749=""),"",LN(B2750/B2749))</f>
        <v/>
      </c>
      <c r="D2750" s="16">
        <f>STDEV(C2731:C2750)*SQRT(252)</f>
        <v/>
      </c>
      <c r="E2750" s="32" t="n">
        <v>120.54</v>
      </c>
      <c r="F2750" s="19">
        <f>IF(OR(E2750="",E2749=""),"",LN(E2750/E2749))</f>
        <v/>
      </c>
      <c r="G2750" s="33" t="n">
        <v>8.076499999999999</v>
      </c>
      <c r="H2750" s="19">
        <f>IF(OR(G2750="",G2749=""),"",LN(G2750/G2749))</f>
        <v/>
      </c>
      <c r="I2750" s="32" t="n"/>
      <c r="J2750" s="32" t="n">
        <v>11.69</v>
      </c>
      <c r="K2750" s="32" t="n">
        <v>4.54</v>
      </c>
      <c r="L2750" s="32" t="n"/>
      <c r="M2750" s="32" t="n">
        <v>1034.3</v>
      </c>
      <c r="N2750" s="32" t="n">
        <v>4.03</v>
      </c>
      <c r="O2750" s="32" t="n">
        <v>-243.01848143</v>
      </c>
    </row>
    <row r="2751">
      <c r="A2751" s="31" t="n">
        <v>38698</v>
      </c>
      <c r="B2751" s="32" t="n">
        <v>1033.4</v>
      </c>
      <c r="C2751" s="19">
        <f>IF(OR(B2751="",B2750=""),"",LN(B2751/B2750))</f>
        <v/>
      </c>
      <c r="D2751" s="16">
        <f>STDEV(C2732:C2751)*SQRT(252)</f>
        <v/>
      </c>
      <c r="E2751" s="32" t="n">
        <v>119.9</v>
      </c>
      <c r="F2751" s="19">
        <f>IF(OR(E2751="",E2750=""),"",LN(E2751/E2750))</f>
        <v/>
      </c>
      <c r="G2751" s="33" t="n">
        <v>8.077</v>
      </c>
      <c r="H2751" s="19">
        <f>IF(OR(G2751="",G2750=""),"",LN(G2751/G2750))</f>
        <v/>
      </c>
      <c r="I2751" s="32" t="n"/>
      <c r="J2751" s="32" t="n">
        <v>11.47</v>
      </c>
      <c r="K2751" s="32" t="n">
        <v>4.56</v>
      </c>
      <c r="L2751" s="32" t="n"/>
      <c r="M2751" s="32" t="n">
        <v>1034.1</v>
      </c>
      <c r="N2751" s="32" t="n">
        <v>4.03</v>
      </c>
      <c r="O2751" s="32" t="n">
        <v>-274.2131006</v>
      </c>
    </row>
    <row r="2752">
      <c r="A2752" s="31" t="n">
        <v>38699</v>
      </c>
      <c r="B2752" s="32" t="n">
        <v>1025</v>
      </c>
      <c r="C2752" s="19">
        <f>IF(OR(B2752="",B2751=""),"",LN(B2752/B2751))</f>
        <v/>
      </c>
      <c r="D2752" s="16">
        <f>STDEV(C2733:C2752)*SQRT(252)</f>
        <v/>
      </c>
      <c r="E2752" s="32" t="n">
        <v>120.11</v>
      </c>
      <c r="F2752" s="19">
        <f>IF(OR(E2752="",E2751=""),"",LN(E2752/E2751))</f>
        <v/>
      </c>
      <c r="G2752" s="33" t="n">
        <v>8.075100000000001</v>
      </c>
      <c r="H2752" s="19">
        <f>IF(OR(G2752="",G2751=""),"",LN(G2752/G2751))</f>
        <v/>
      </c>
      <c r="I2752" s="32" t="n"/>
      <c r="J2752" s="32" t="n">
        <v>11.11</v>
      </c>
      <c r="K2752" s="32" t="n">
        <v>4.54</v>
      </c>
      <c r="L2752" s="32" t="n"/>
      <c r="M2752" s="32" t="n">
        <v>1033.9</v>
      </c>
      <c r="N2752" s="32" t="n">
        <v>4.04</v>
      </c>
      <c r="O2752" s="32" t="n">
        <v>-115.97076025</v>
      </c>
    </row>
    <row r="2753">
      <c r="A2753" s="31" t="n">
        <v>38700</v>
      </c>
      <c r="B2753" s="32" t="n">
        <v>1012</v>
      </c>
      <c r="C2753" s="19">
        <f>IF(OR(B2753="",B2752=""),"",LN(B2753/B2752))</f>
        <v/>
      </c>
      <c r="D2753" s="16">
        <f>STDEV(C2734:C2753)*SQRT(252)</f>
        <v/>
      </c>
      <c r="E2753" s="32" t="n">
        <v>116.81</v>
      </c>
      <c r="F2753" s="19">
        <f>IF(OR(E2753="",E2752=""),"",LN(E2753/E2752))</f>
        <v/>
      </c>
      <c r="G2753" s="33" t="n">
        <v>8.0726</v>
      </c>
      <c r="H2753" s="19">
        <f>IF(OR(G2753="",G2752=""),"",LN(G2753/G2752))</f>
        <v/>
      </c>
      <c r="I2753" s="32" t="n"/>
      <c r="J2753" s="32" t="n">
        <v>10.48</v>
      </c>
      <c r="K2753" s="32" t="n">
        <v>4.45</v>
      </c>
      <c r="L2753" s="32" t="n"/>
      <c r="M2753" s="32" t="n">
        <v>1029.5</v>
      </c>
      <c r="N2753" s="32" t="n">
        <v>4.05</v>
      </c>
      <c r="O2753" s="32" t="n">
        <v>105.06967402</v>
      </c>
    </row>
    <row r="2754">
      <c r="A2754" s="31" t="n">
        <v>38701</v>
      </c>
      <c r="B2754" s="32" t="n">
        <v>1014.95</v>
      </c>
      <c r="C2754" s="19">
        <f>IF(OR(B2754="",B2753=""),"",LN(B2754/B2753))</f>
        <v/>
      </c>
      <c r="D2754" s="16">
        <f>STDEV(C2735:C2754)*SQRT(252)</f>
        <v/>
      </c>
      <c r="E2754" s="32" t="n">
        <v>116.55</v>
      </c>
      <c r="F2754" s="19">
        <f>IF(OR(E2754="",E2753=""),"",LN(E2754/E2753))</f>
        <v/>
      </c>
      <c r="G2754" s="33" t="n">
        <v>8.074</v>
      </c>
      <c r="H2754" s="19">
        <f>IF(OR(G2754="",G2753=""),"",LN(G2754/G2753))</f>
        <v/>
      </c>
      <c r="I2754" s="32" t="n"/>
      <c r="J2754" s="32" t="n">
        <v>10.73</v>
      </c>
      <c r="K2754" s="32" t="n">
        <v>4.47</v>
      </c>
      <c r="L2754" s="32" t="n"/>
      <c r="M2754" s="32" t="n">
        <v>1019.8</v>
      </c>
      <c r="N2754" s="32" t="n">
        <v>4.06</v>
      </c>
      <c r="O2754" s="32" t="n">
        <v>-244.955524175</v>
      </c>
    </row>
    <row r="2755">
      <c r="A2755" s="31" t="n">
        <v>38702</v>
      </c>
      <c r="B2755" s="32" t="n">
        <v>1015.9</v>
      </c>
      <c r="C2755" s="19">
        <f>IF(OR(B2755="",B2754=""),"",LN(B2755/B2754))</f>
        <v/>
      </c>
      <c r="D2755" s="16">
        <f>STDEV(C2736:C2755)*SQRT(252)</f>
        <v/>
      </c>
      <c r="E2755" s="32" t="n">
        <v>115.78</v>
      </c>
      <c r="F2755" s="19">
        <f>IF(OR(E2755="",E2754=""),"",LN(E2755/E2754))</f>
        <v/>
      </c>
      <c r="G2755" s="33" t="n">
        <v>8.073499999999999</v>
      </c>
      <c r="H2755" s="19">
        <f>IF(OR(G2755="",G2754=""),"",LN(G2755/G2754))</f>
        <v/>
      </c>
      <c r="I2755" s="32" t="n"/>
      <c r="J2755" s="32" t="n">
        <v>10.68</v>
      </c>
      <c r="K2755" s="32" t="n">
        <v>4.45</v>
      </c>
      <c r="L2755" s="32" t="n"/>
      <c r="M2755" s="32" t="n">
        <v>1013.9</v>
      </c>
      <c r="N2755" s="32" t="n">
        <v>4.07</v>
      </c>
      <c r="O2755" s="32" t="n">
        <v>-180.51694302</v>
      </c>
    </row>
    <row r="2756">
      <c r="A2756" s="31" t="n">
        <v>38705</v>
      </c>
      <c r="B2756" s="32" t="n">
        <v>1014.8</v>
      </c>
      <c r="C2756" s="19">
        <f>IF(OR(B2756="",B2755=""),"",LN(B2756/B2755))</f>
        <v/>
      </c>
      <c r="D2756" s="16">
        <f>STDEV(C2737:C2756)*SQRT(252)</f>
        <v/>
      </c>
      <c r="E2756" s="32" t="n">
        <v>116.01</v>
      </c>
      <c r="F2756" s="19">
        <f>IF(OR(E2756="",E2755=""),"",LN(E2756/E2755))</f>
        <v/>
      </c>
      <c r="G2756" s="33" t="n">
        <v>8.073</v>
      </c>
      <c r="H2756" s="19">
        <f>IF(OR(G2756="",G2755=""),"",LN(G2756/G2755))</f>
        <v/>
      </c>
      <c r="I2756" s="32" t="n"/>
      <c r="J2756" s="32" t="n">
        <v>11.38</v>
      </c>
      <c r="K2756" s="32" t="n">
        <v>4.45</v>
      </c>
      <c r="L2756" s="32" t="n"/>
      <c r="M2756" s="32" t="n">
        <v>1016.3</v>
      </c>
      <c r="N2756" s="32" t="n">
        <v>4.07</v>
      </c>
      <c r="O2756" s="32" t="n">
        <v>-306.78738461</v>
      </c>
    </row>
    <row r="2757">
      <c r="A2757" s="31" t="n">
        <v>38706</v>
      </c>
      <c r="B2757" s="32" t="n">
        <v>1016.5</v>
      </c>
      <c r="C2757" s="19">
        <f>IF(OR(B2757="",B2756=""),"",LN(B2757/B2756))</f>
        <v/>
      </c>
      <c r="D2757" s="16">
        <f>STDEV(C2738:C2757)*SQRT(252)</f>
        <v/>
      </c>
      <c r="E2757" s="32" t="n">
        <v>117.01</v>
      </c>
      <c r="F2757" s="19">
        <f>IF(OR(E2757="",E2756=""),"",LN(E2757/E2756))</f>
        <v/>
      </c>
      <c r="G2757" s="33" t="n">
        <v>8.074</v>
      </c>
      <c r="H2757" s="19">
        <f>IF(OR(G2757="",G2756=""),"",LN(G2757/G2756))</f>
        <v/>
      </c>
      <c r="I2757" s="32" t="n"/>
      <c r="J2757" s="32" t="n">
        <v>11.19</v>
      </c>
      <c r="K2757" s="32" t="n">
        <v>4.47</v>
      </c>
      <c r="L2757" s="32" t="n"/>
      <c r="M2757" s="32" t="n">
        <v>1016.2</v>
      </c>
      <c r="N2757" s="32" t="n">
        <v>4.07</v>
      </c>
      <c r="O2757" s="32" t="n">
        <v>-114.022752505</v>
      </c>
    </row>
    <row r="2758">
      <c r="A2758" s="31" t="n">
        <v>38707</v>
      </c>
      <c r="B2758" s="32" t="n">
        <v>1018.1</v>
      </c>
      <c r="C2758" s="19">
        <f>IF(OR(B2758="",B2757=""),"",LN(B2758/B2757))</f>
        <v/>
      </c>
      <c r="D2758" s="16">
        <f>STDEV(C2739:C2758)*SQRT(252)</f>
        <v/>
      </c>
      <c r="E2758" s="32" t="n">
        <v>117.4</v>
      </c>
      <c r="F2758" s="19">
        <f>IF(OR(E2758="",E2757=""),"",LN(E2758/E2757))</f>
        <v/>
      </c>
      <c r="G2758" s="33" t="n">
        <v>8.076499999999999</v>
      </c>
      <c r="H2758" s="19">
        <f>IF(OR(G2758="",G2757=""),"",LN(G2758/G2757))</f>
        <v/>
      </c>
      <c r="I2758" s="32" t="n"/>
      <c r="J2758" s="32" t="n">
        <v>10.81</v>
      </c>
      <c r="K2758" s="32" t="n">
        <v>4.49</v>
      </c>
      <c r="L2758" s="32" t="n"/>
      <c r="M2758" s="32" t="n">
        <v>1016.9</v>
      </c>
      <c r="N2758" s="32" t="n">
        <v>4.07</v>
      </c>
      <c r="O2758" s="32" t="n">
        <v>-37.776276095</v>
      </c>
    </row>
    <row r="2759">
      <c r="A2759" s="31" t="n">
        <v>38708</v>
      </c>
      <c r="B2759" s="32" t="n">
        <v>1016.05</v>
      </c>
      <c r="C2759" s="19">
        <f>IF(OR(B2759="",B2758=""),"",LN(B2759/B2758))</f>
        <v/>
      </c>
      <c r="D2759" s="16">
        <f>STDEV(C2740:C2759)*SQRT(252)</f>
        <v/>
      </c>
      <c r="E2759" s="32" t="n">
        <v>116.55</v>
      </c>
      <c r="F2759" s="19">
        <f>IF(OR(E2759="",E2758=""),"",LN(E2759/E2758))</f>
        <v/>
      </c>
      <c r="G2759" s="33" t="n">
        <v>8.077500000000001</v>
      </c>
      <c r="H2759" s="19">
        <f>IF(OR(G2759="",G2758=""),"",LN(G2759/G2758))</f>
        <v/>
      </c>
      <c r="I2759" s="32" t="n"/>
      <c r="J2759" s="32" t="n">
        <v>10.29</v>
      </c>
      <c r="K2759" s="32" t="n">
        <v>4.44</v>
      </c>
      <c r="L2759" s="32" t="n"/>
      <c r="M2759" s="32" t="n">
        <v>1018.6</v>
      </c>
      <c r="N2759" s="32" t="n">
        <v>4.07</v>
      </c>
      <c r="O2759" s="32" t="n">
        <v>-23.89279223</v>
      </c>
    </row>
    <row r="2760">
      <c r="A2760" s="31" t="n">
        <v>38709</v>
      </c>
      <c r="B2760" s="32" t="n">
        <v>1013.5</v>
      </c>
      <c r="C2760" s="19">
        <f>IF(OR(B2760="",B2759=""),"",LN(B2760/B2759))</f>
        <v/>
      </c>
      <c r="D2760" s="16">
        <f>STDEV(C2741:C2760)*SQRT(252)</f>
        <v/>
      </c>
      <c r="E2760" s="32" t="n">
        <v>116.38</v>
      </c>
      <c r="F2760" s="19">
        <f>IF(OR(E2760="",E2759=""),"",LN(E2760/E2759))</f>
        <v/>
      </c>
      <c r="G2760" s="33" t="n">
        <v>8.0762</v>
      </c>
      <c r="H2760" s="19">
        <f>IF(OR(G2760="",G2759=""),"",LN(G2760/G2759))</f>
        <v/>
      </c>
      <c r="I2760" s="32" t="n"/>
      <c r="J2760" s="32" t="n">
        <v>10.27</v>
      </c>
      <c r="K2760" s="32" t="n">
        <v>4.38</v>
      </c>
      <c r="L2760" s="32" t="n"/>
      <c r="M2760" s="32" t="n">
        <v>1018.1</v>
      </c>
      <c r="N2760" s="32" t="n">
        <v>4.07</v>
      </c>
      <c r="O2760" s="32" t="n">
        <v>-105.040066785</v>
      </c>
    </row>
    <row r="2761">
      <c r="A2761" s="31" t="n">
        <v>38713</v>
      </c>
      <c r="B2761" s="32" t="n">
        <v>1012.2</v>
      </c>
      <c r="C2761" s="19">
        <f>IF(OR(B2761="",B2760=""),"",LN(B2761/B2760))</f>
        <v/>
      </c>
      <c r="D2761" s="16">
        <f>STDEV(C2742:C2761)*SQRT(252)</f>
        <v/>
      </c>
      <c r="E2761" s="32" t="n">
        <v>117.07</v>
      </c>
      <c r="F2761" s="19">
        <f>IF(OR(E2761="",E2760=""),"",LN(E2761/E2760))</f>
        <v/>
      </c>
      <c r="G2761" s="33" t="n">
        <v>8.0724</v>
      </c>
      <c r="H2761" s="19">
        <f>IF(OR(G2761="",G2760=""),"",LN(G2761/G2760))</f>
        <v/>
      </c>
      <c r="I2761" s="32" t="n"/>
      <c r="J2761" s="32" t="n">
        <v>11.57</v>
      </c>
      <c r="K2761" s="32" t="n">
        <v>4.34</v>
      </c>
      <c r="L2761" s="32" t="n"/>
      <c r="M2761" s="32" t="n">
        <v>1012.2</v>
      </c>
      <c r="N2761" s="32" t="n">
        <v>4.08</v>
      </c>
      <c r="O2761" s="32" t="n">
        <v>-11.622603075</v>
      </c>
    </row>
    <row r="2762">
      <c r="A2762" s="31" t="n">
        <v>38714</v>
      </c>
      <c r="B2762" s="32" t="n">
        <v>1013.05</v>
      </c>
      <c r="C2762" s="19">
        <f>IF(OR(B2762="",B2761=""),"",LN(B2762/B2761))</f>
        <v/>
      </c>
      <c r="D2762" s="16">
        <f>STDEV(C2743:C2762)*SQRT(252)</f>
        <v/>
      </c>
      <c r="E2762" s="32" t="n">
        <v>117.62</v>
      </c>
      <c r="F2762" s="19">
        <f>IF(OR(E2762="",E2761=""),"",LN(E2762/E2761))</f>
        <v/>
      </c>
      <c r="G2762" s="33" t="n">
        <v>8.0725</v>
      </c>
      <c r="H2762" s="19">
        <f>IF(OR(G2762="",G2761=""),"",LN(G2762/G2761))</f>
        <v/>
      </c>
      <c r="I2762" s="32" t="n"/>
      <c r="J2762" s="32" t="n">
        <v>11.35</v>
      </c>
      <c r="K2762" s="32" t="n">
        <v>4.38</v>
      </c>
      <c r="L2762" s="32" t="n"/>
      <c r="M2762" s="32" t="n">
        <v>1011.9</v>
      </c>
      <c r="N2762" s="32" t="n">
        <v>4.08</v>
      </c>
      <c r="O2762" s="32" t="n">
        <v>-144.645727785</v>
      </c>
    </row>
    <row r="2763">
      <c r="A2763" s="31" t="n">
        <v>38715</v>
      </c>
      <c r="B2763" s="32" t="n">
        <v>1009</v>
      </c>
      <c r="C2763" s="19">
        <f>IF(OR(B2763="",B2762=""),"",LN(B2763/B2762))</f>
        <v/>
      </c>
      <c r="D2763" s="16">
        <f>STDEV(C2744:C2763)*SQRT(252)</f>
        <v/>
      </c>
      <c r="E2763" s="32" t="n">
        <v>117.86</v>
      </c>
      <c r="F2763" s="19">
        <f>IF(OR(E2763="",E2762=""),"",LN(E2763/E2762))</f>
        <v/>
      </c>
      <c r="G2763" s="33" t="n">
        <v>8.0709</v>
      </c>
      <c r="H2763" s="19">
        <f>IF(OR(G2763="",G2762=""),"",LN(G2763/G2762))</f>
        <v/>
      </c>
      <c r="I2763" s="32" t="n"/>
      <c r="J2763" s="32" t="n">
        <v>11.61</v>
      </c>
      <c r="K2763" s="32" t="n">
        <v>4.37</v>
      </c>
      <c r="L2763" s="32" t="n"/>
      <c r="M2763" s="32" t="n">
        <v>1012.7</v>
      </c>
      <c r="N2763" s="32" t="n">
        <v>4.09</v>
      </c>
      <c r="O2763" s="32" t="n">
        <v>25.75473642</v>
      </c>
    </row>
    <row r="2764">
      <c r="A2764" s="31" t="n">
        <v>38716</v>
      </c>
      <c r="B2764" s="32" t="n">
        <v>1010</v>
      </c>
      <c r="C2764" s="19">
        <f>IF(OR(B2764="",B2763=""),"",LN(B2764/B2763))</f>
        <v/>
      </c>
      <c r="D2764" s="16">
        <f>STDEV(C2745:C2764)*SQRT(252)</f>
        <v/>
      </c>
      <c r="E2764" s="32" t="n">
        <v>117.88</v>
      </c>
      <c r="F2764" s="19">
        <f>IF(OR(E2764="",E2763=""),"",LN(E2764/E2763))</f>
        <v/>
      </c>
      <c r="G2764" s="33" t="n">
        <v>8.0702</v>
      </c>
      <c r="H2764" s="19">
        <f>IF(OR(G2764="",G2763=""),"",LN(G2764/G2763))</f>
        <v/>
      </c>
      <c r="I2764" s="32" t="n"/>
      <c r="J2764" s="32" t="n">
        <v>12.07</v>
      </c>
      <c r="K2764" s="32" t="n">
        <v>4.39</v>
      </c>
      <c r="L2764" s="32" t="n"/>
      <c r="M2764" s="32" t="n">
        <v>1013</v>
      </c>
      <c r="N2764" s="32" t="n">
        <v>4.09</v>
      </c>
      <c r="O2764" s="32" t="n"/>
    </row>
    <row r="2765">
      <c r="A2765" s="31" t="n">
        <v>38720</v>
      </c>
      <c r="B2765" s="32" t="n">
        <v>1002.9</v>
      </c>
      <c r="C2765" s="19">
        <f>IF(OR(B2765="",B2764=""),"",LN(B2765/B2764))</f>
        <v/>
      </c>
      <c r="D2765" s="16">
        <f>STDEV(C2746:C2765)*SQRT(252)</f>
        <v/>
      </c>
      <c r="E2765" s="32" t="n">
        <v>116.34</v>
      </c>
      <c r="F2765" s="19">
        <f>IF(OR(E2765="",E2764=""),"",LN(E2765/E2764))</f>
        <v/>
      </c>
      <c r="G2765" s="33" t="n">
        <v>8.0702</v>
      </c>
      <c r="H2765" s="19">
        <f>IF(OR(G2765="",G2764=""),"",LN(G2765/G2764))</f>
        <v/>
      </c>
      <c r="I2765" s="32" t="n">
        <v>100.7558</v>
      </c>
      <c r="J2765" s="32" t="n">
        <v>11.14</v>
      </c>
      <c r="K2765" s="32" t="n">
        <v>4.37</v>
      </c>
      <c r="L2765" s="32" t="n"/>
      <c r="M2765" s="32" t="n">
        <v>1008.9</v>
      </c>
      <c r="N2765" s="32" t="n">
        <v>4.11</v>
      </c>
      <c r="O2765" s="32" t="n">
        <v>-24.755155785</v>
      </c>
    </row>
    <row r="2766">
      <c r="A2766" s="31" t="n">
        <v>38721</v>
      </c>
      <c r="B2766" s="32" t="n">
        <v>998.1</v>
      </c>
      <c r="C2766" s="19">
        <f>IF(OR(B2766="",B2765=""),"",LN(B2766/B2765))</f>
        <v/>
      </c>
      <c r="D2766" s="16">
        <f>STDEV(C2747:C2766)*SQRT(252)</f>
        <v/>
      </c>
      <c r="E2766" s="32" t="n">
        <v>116.31</v>
      </c>
      <c r="F2766" s="19">
        <f>IF(OR(E2766="",E2765=""),"",LN(E2766/E2765))</f>
        <v/>
      </c>
      <c r="G2766" s="33" t="n">
        <v>8.0702</v>
      </c>
      <c r="H2766" s="19">
        <f>IF(OR(G2766="",G2765=""),"",LN(G2766/G2765))</f>
        <v/>
      </c>
      <c r="I2766" s="32" t="n">
        <v>100.2288</v>
      </c>
      <c r="J2766" s="32" t="n">
        <v>11.37</v>
      </c>
      <c r="K2766" s="32" t="n">
        <v>4.36</v>
      </c>
      <c r="L2766" s="32" t="n"/>
      <c r="M2766" s="32" t="n">
        <v>1005.6</v>
      </c>
      <c r="N2766" s="32" t="n">
        <v>4.12</v>
      </c>
      <c r="O2766" s="32" t="n">
        <v>188.833670395</v>
      </c>
    </row>
    <row r="2767">
      <c r="A2767" s="31" t="n">
        <v>38722</v>
      </c>
      <c r="B2767" s="32" t="n">
        <v>994.2</v>
      </c>
      <c r="C2767" s="19">
        <f>IF(OR(B2767="",B2766=""),"",LN(B2767/B2766))</f>
        <v/>
      </c>
      <c r="D2767" s="16">
        <f>STDEV(C2748:C2767)*SQRT(252)</f>
        <v/>
      </c>
      <c r="E2767" s="32" t="n">
        <v>115.96</v>
      </c>
      <c r="F2767" s="19">
        <f>IF(OR(E2767="",E2766=""),"",LN(E2767/E2766))</f>
        <v/>
      </c>
      <c r="G2767" s="33" t="n">
        <v>8.0678</v>
      </c>
      <c r="H2767" s="19">
        <f>IF(OR(G2767="",G2766=""),"",LN(G2767/G2766))</f>
        <v/>
      </c>
      <c r="I2767" s="32" t="n">
        <v>100.2992</v>
      </c>
      <c r="J2767" s="32" t="n">
        <v>11.31</v>
      </c>
      <c r="K2767" s="32" t="n">
        <v>4.36</v>
      </c>
      <c r="L2767" s="32" t="n"/>
      <c r="M2767" s="32" t="n">
        <v>999.4</v>
      </c>
      <c r="N2767" s="32" t="n">
        <v>4.13</v>
      </c>
      <c r="O2767" s="32" t="n">
        <v>86.810349395</v>
      </c>
    </row>
    <row r="2768">
      <c r="A2768" s="31" t="n">
        <v>38723</v>
      </c>
      <c r="B2768" s="32" t="n">
        <v>989.2</v>
      </c>
      <c r="C2768" s="19">
        <f>IF(OR(B2768="",B2767=""),"",LN(B2768/B2767))</f>
        <v/>
      </c>
      <c r="D2768" s="16">
        <f>STDEV(C2749:C2768)*SQRT(252)</f>
        <v/>
      </c>
      <c r="E2768" s="32" t="n">
        <v>114.45</v>
      </c>
      <c r="F2768" s="19">
        <f>IF(OR(E2768="",E2767=""),"",LN(E2768/E2767))</f>
        <v/>
      </c>
      <c r="G2768" s="33" t="n">
        <v>8.0663</v>
      </c>
      <c r="H2768" s="19">
        <f>IF(OR(G2768="",G2767=""),"",LN(G2768/G2767))</f>
        <v/>
      </c>
      <c r="I2768" s="32" t="n">
        <v>100.0241</v>
      </c>
      <c r="J2768" s="32" t="n">
        <v>11</v>
      </c>
      <c r="K2768" s="32" t="n">
        <v>4.38</v>
      </c>
      <c r="L2768" s="32" t="n"/>
      <c r="M2768" s="32" t="n">
        <v>994.4</v>
      </c>
      <c r="N2768" s="32" t="n">
        <v>4.14</v>
      </c>
      <c r="O2768" s="32" t="n">
        <v>-16.115412175</v>
      </c>
    </row>
    <row r="2769">
      <c r="A2769" s="31" t="n">
        <v>38726</v>
      </c>
      <c r="B2769" s="32" t="n">
        <v>977.4</v>
      </c>
      <c r="C2769" s="19">
        <f>IF(OR(B2769="",B2768=""),"",LN(B2769/B2768))</f>
        <v/>
      </c>
      <c r="D2769" s="16">
        <f>STDEV(C2750:C2769)*SQRT(252)</f>
        <v/>
      </c>
      <c r="E2769" s="32" t="n">
        <v>114.66</v>
      </c>
      <c r="F2769" s="19">
        <f>IF(OR(E2769="",E2768=""),"",LN(E2769/E2768))</f>
        <v/>
      </c>
      <c r="G2769" s="33" t="n">
        <v>8.0665</v>
      </c>
      <c r="H2769" s="19">
        <f>IF(OR(G2769="",G2768=""),"",LN(G2769/G2768))</f>
        <v/>
      </c>
      <c r="I2769" s="32" t="n">
        <v>100.1794</v>
      </c>
      <c r="J2769" s="32" t="n">
        <v>11.13</v>
      </c>
      <c r="K2769" s="32" t="n">
        <v>4.38</v>
      </c>
      <c r="L2769" s="32" t="n"/>
      <c r="M2769" s="32" t="n">
        <v>992.5</v>
      </c>
      <c r="N2769" s="32" t="n">
        <v>4.15</v>
      </c>
      <c r="O2769" s="32" t="n">
        <v>-184.595229325</v>
      </c>
    </row>
    <row r="2770">
      <c r="A2770" s="31" t="n">
        <v>38727</v>
      </c>
      <c r="B2770" s="32" t="n">
        <v>981.8</v>
      </c>
      <c r="C2770" s="19">
        <f>IF(OR(B2770="",B2769=""),"",LN(B2770/B2769))</f>
        <v/>
      </c>
      <c r="D2770" s="16">
        <f>STDEV(C2751:C2770)*SQRT(252)</f>
        <v/>
      </c>
      <c r="E2770" s="32" t="n">
        <v>114.64</v>
      </c>
      <c r="F2770" s="19">
        <f>IF(OR(E2770="",E2769=""),"",LN(E2770/E2769))</f>
        <v/>
      </c>
      <c r="G2770" s="33" t="n">
        <v>8.061</v>
      </c>
      <c r="H2770" s="19">
        <f>IF(OR(G2770="",G2769=""),"",LN(G2770/G2769))</f>
        <v/>
      </c>
      <c r="I2770" s="32" t="n">
        <v>100.1436</v>
      </c>
      <c r="J2770" s="32" t="n">
        <v>10.86</v>
      </c>
      <c r="K2770" s="32" t="n">
        <v>4.43</v>
      </c>
      <c r="L2770" s="32" t="n"/>
      <c r="M2770" s="32" t="n">
        <v>978.4</v>
      </c>
      <c r="N2770" s="32" t="n">
        <v>4.16</v>
      </c>
      <c r="O2770" s="32" t="n">
        <v>57.14315973999999</v>
      </c>
    </row>
    <row r="2771">
      <c r="A2771" s="31" t="n">
        <v>38728</v>
      </c>
      <c r="B2771" s="32" t="n">
        <v>977.4</v>
      </c>
      <c r="C2771" s="19">
        <f>IF(OR(B2771="",B2770=""),"",LN(B2771/B2770))</f>
        <v/>
      </c>
      <c r="D2771" s="16">
        <f>STDEV(C2752:C2771)*SQRT(252)</f>
        <v/>
      </c>
      <c r="E2771" s="32" t="n">
        <v>113.96</v>
      </c>
      <c r="F2771" s="19">
        <f>IF(OR(E2771="",E2770=""),"",LN(E2771/E2770))</f>
        <v/>
      </c>
      <c r="G2771" s="33" t="n">
        <v>8.068199999999999</v>
      </c>
      <c r="H2771" s="19">
        <f>IF(OR(G2771="",G2770=""),"",LN(G2771/G2770))</f>
        <v/>
      </c>
      <c r="I2771" s="32" t="n">
        <v>99.871</v>
      </c>
      <c r="J2771" s="32" t="n">
        <v>10.94</v>
      </c>
      <c r="K2771" s="32" t="n">
        <v>4.46</v>
      </c>
      <c r="L2771" s="32" t="n"/>
      <c r="M2771" s="32" t="n">
        <v>981.7</v>
      </c>
      <c r="N2771" s="32" t="n">
        <v>4.17</v>
      </c>
      <c r="O2771" s="32" t="n">
        <v>-270.26407238</v>
      </c>
    </row>
    <row r="2772">
      <c r="A2772" s="31" t="n">
        <v>38729</v>
      </c>
      <c r="B2772" s="32" t="n">
        <v>973.8</v>
      </c>
      <c r="C2772" s="19">
        <f>IF(OR(B2772="",B2771=""),"",LN(B2772/B2771))</f>
        <v/>
      </c>
      <c r="D2772" s="16">
        <f>STDEV(C2753:C2772)*SQRT(252)</f>
        <v/>
      </c>
      <c r="E2772" s="32" t="n">
        <v>114.31</v>
      </c>
      <c r="F2772" s="19">
        <f>IF(OR(E2772="",E2771=""),"",LN(E2772/E2771))</f>
        <v/>
      </c>
      <c r="G2772" s="33" t="n">
        <v>8.0685</v>
      </c>
      <c r="H2772" s="19">
        <f>IF(OR(G2772="",G2771=""),"",LN(G2772/G2771))</f>
        <v/>
      </c>
      <c r="I2772" s="32" t="n">
        <v>100.0643</v>
      </c>
      <c r="J2772" s="32" t="n">
        <v>11.2</v>
      </c>
      <c r="K2772" s="32" t="n">
        <v>4.42</v>
      </c>
      <c r="L2772" s="32" t="n"/>
      <c r="M2772" s="32" t="n">
        <v>984.4</v>
      </c>
      <c r="N2772" s="32" t="n">
        <v>4.17</v>
      </c>
      <c r="O2772" s="32" t="n">
        <v>142.760282875</v>
      </c>
    </row>
    <row r="2773">
      <c r="A2773" s="31" t="n">
        <v>38730</v>
      </c>
      <c r="B2773" s="32" t="n">
        <v>987.3</v>
      </c>
      <c r="C2773" s="19">
        <f>IF(OR(B2773="",B2772=""),"",LN(B2773/B2772))</f>
        <v/>
      </c>
      <c r="D2773" s="16">
        <f>STDEV(C2754:C2773)*SQRT(252)</f>
        <v/>
      </c>
      <c r="E2773" s="32" t="n">
        <v>114.43</v>
      </c>
      <c r="F2773" s="19">
        <f>IF(OR(E2773="",E2772=""),"",LN(E2773/E2772))</f>
        <v/>
      </c>
      <c r="G2773" s="33" t="n">
        <v>8.069800000000001</v>
      </c>
      <c r="H2773" s="19">
        <f>IF(OR(G2773="",G2772=""),"",LN(G2773/G2772))</f>
        <v/>
      </c>
      <c r="I2773" s="32" t="n">
        <v>99.9675</v>
      </c>
      <c r="J2773" s="32" t="n">
        <v>11.23</v>
      </c>
      <c r="K2773" s="32" t="n">
        <v>4.36</v>
      </c>
      <c r="L2773" s="32" t="n"/>
      <c r="M2773" s="32" t="n">
        <v>976.3</v>
      </c>
      <c r="N2773" s="32" t="n">
        <v>4.16</v>
      </c>
      <c r="O2773" s="32" t="n">
        <v>-24.240016012</v>
      </c>
    </row>
    <row r="2774">
      <c r="A2774" s="31" t="n">
        <v>38734</v>
      </c>
      <c r="B2774" s="32" t="n">
        <v>989</v>
      </c>
      <c r="C2774" s="19">
        <f>IF(OR(B2774="",B2773=""),"",LN(B2774/B2773))</f>
        <v/>
      </c>
      <c r="D2774" s="16">
        <f>STDEV(C2755:C2774)*SQRT(252)</f>
        <v/>
      </c>
      <c r="E2774" s="32" t="n">
        <v>115.83</v>
      </c>
      <c r="F2774" s="19">
        <f>IF(OR(E2774="",E2773=""),"",LN(E2774/E2773))</f>
        <v/>
      </c>
      <c r="G2774" s="33" t="n">
        <v>8.067600000000001</v>
      </c>
      <c r="H2774" s="19">
        <f>IF(OR(G2774="",G2773=""),"",LN(G2774/G2773))</f>
        <v/>
      </c>
      <c r="I2774" s="32" t="n">
        <v>100.2447</v>
      </c>
      <c r="J2774" s="32" t="n">
        <v>11.91</v>
      </c>
      <c r="K2774" s="32" t="n">
        <v>4.34</v>
      </c>
      <c r="L2774" s="32" t="n"/>
      <c r="M2774" s="32" t="n">
        <v>982.8</v>
      </c>
      <c r="N2774" s="32" t="n">
        <v>4.16</v>
      </c>
      <c r="O2774" s="32" t="n">
        <v>113.635232725</v>
      </c>
    </row>
    <row r="2775">
      <c r="A2775" s="31" t="n">
        <v>38735</v>
      </c>
      <c r="B2775" s="32" t="n">
        <v>991.9</v>
      </c>
      <c r="C2775" s="19">
        <f>IF(OR(B2775="",B2774=""),"",LN(B2775/B2774))</f>
        <v/>
      </c>
      <c r="D2775" s="16">
        <f>STDEV(C2756:C2775)*SQRT(252)</f>
        <v/>
      </c>
      <c r="E2775" s="32" t="n">
        <v>115.35</v>
      </c>
      <c r="F2775" s="19">
        <f>IF(OR(E2775="",E2774=""),"",LN(E2775/E2774))</f>
        <v/>
      </c>
      <c r="G2775" s="33" t="n">
        <v>8.0685</v>
      </c>
      <c r="H2775" s="19">
        <f>IF(OR(G2775="",G2774=""),"",LN(G2775/G2774))</f>
        <v/>
      </c>
      <c r="I2775" s="32" t="n">
        <v>100.4085</v>
      </c>
      <c r="J2775" s="32" t="n">
        <v>12.25</v>
      </c>
      <c r="K2775" s="32" t="n">
        <v>4.34</v>
      </c>
      <c r="L2775" s="32" t="n"/>
      <c r="M2775" s="32" t="n">
        <v>988.2</v>
      </c>
      <c r="N2775" s="32" t="n">
        <v>4.16</v>
      </c>
      <c r="O2775" s="32" t="n">
        <v>-334.466296815</v>
      </c>
    </row>
    <row r="2776">
      <c r="A2776" s="31" t="n">
        <v>38736</v>
      </c>
      <c r="B2776" s="32" t="n">
        <v>985</v>
      </c>
      <c r="C2776" s="19">
        <f>IF(OR(B2776="",B2775=""),"",LN(B2776/B2775))</f>
        <v/>
      </c>
      <c r="D2776" s="16">
        <f>STDEV(C2757:C2776)*SQRT(252)</f>
        <v/>
      </c>
      <c r="E2776" s="32" t="n">
        <v>115.07</v>
      </c>
      <c r="F2776" s="19">
        <f>IF(OR(E2776="",E2775=""),"",LN(E2776/E2775))</f>
        <v/>
      </c>
      <c r="G2776" s="33" t="n">
        <v>8.0687</v>
      </c>
      <c r="H2776" s="19">
        <f>IF(OR(G2776="",G2775=""),"",LN(G2776/G2775))</f>
        <v/>
      </c>
      <c r="I2776" s="32" t="n">
        <v>100.1862</v>
      </c>
      <c r="J2776" s="32" t="n">
        <v>11.98</v>
      </c>
      <c r="K2776" s="32" t="n">
        <v>4.38</v>
      </c>
      <c r="L2776" s="32" t="n"/>
      <c r="M2776" s="32" t="n">
        <v>992</v>
      </c>
      <c r="N2776" s="32" t="n">
        <v>4.16</v>
      </c>
      <c r="O2776" s="32" t="n">
        <v>58.09594973</v>
      </c>
    </row>
    <row r="2777">
      <c r="A2777" s="31" t="n">
        <v>38737</v>
      </c>
      <c r="B2777" s="32" t="n">
        <v>986.6</v>
      </c>
      <c r="C2777" s="19">
        <f>IF(OR(B2777="",B2776=""),"",LN(B2777/B2776))</f>
        <v/>
      </c>
      <c r="D2777" s="16">
        <f>STDEV(C2758:C2777)*SQRT(252)</f>
        <v/>
      </c>
      <c r="E2777" s="32" t="n">
        <v>115.42</v>
      </c>
      <c r="F2777" s="19">
        <f>IF(OR(E2777="",E2776=""),"",LN(E2777/E2776))</f>
        <v/>
      </c>
      <c r="G2777" s="33" t="n">
        <v>8.0596</v>
      </c>
      <c r="H2777" s="19">
        <f>IF(OR(G2777="",G2776=""),"",LN(G2777/G2776))</f>
        <v/>
      </c>
      <c r="I2777" s="32" t="n">
        <v>99.90170000000001</v>
      </c>
      <c r="J2777" s="32" t="n">
        <v>14.56</v>
      </c>
      <c r="K2777" s="32" t="n">
        <v>4.37</v>
      </c>
      <c r="L2777" s="32" t="n"/>
      <c r="M2777" s="32" t="n">
        <v>986.1</v>
      </c>
      <c r="N2777" s="32" t="n">
        <v>4.16</v>
      </c>
      <c r="O2777" s="32" t="n">
        <v>463.12060183</v>
      </c>
    </row>
    <row r="2778">
      <c r="A2778" s="31" t="n">
        <v>38740</v>
      </c>
      <c r="B2778" s="32" t="n">
        <v>981.4</v>
      </c>
      <c r="C2778" s="19">
        <f>IF(OR(B2778="",B2777=""),"",LN(B2778/B2777))</f>
        <v/>
      </c>
      <c r="D2778" s="16">
        <f>STDEV(C2759:C2778)*SQRT(252)</f>
        <v/>
      </c>
      <c r="E2778" s="32" t="n">
        <v>114.67</v>
      </c>
      <c r="F2778" s="19">
        <f>IF(OR(E2778="",E2777=""),"",LN(E2778/E2777))</f>
        <v/>
      </c>
      <c r="G2778" s="33" t="n">
        <v>8.064500000000001</v>
      </c>
      <c r="H2778" s="19">
        <f>IF(OR(G2778="",G2777=""),"",LN(G2778/G2777))</f>
        <v/>
      </c>
      <c r="I2778" s="32" t="n">
        <v>99.3783</v>
      </c>
      <c r="J2778" s="32" t="n">
        <v>13.93</v>
      </c>
      <c r="K2778" s="32" t="n">
        <v>4.36</v>
      </c>
      <c r="L2778" s="32" t="n"/>
      <c r="M2778" s="32" t="n">
        <v>986.8</v>
      </c>
      <c r="N2778" s="32" t="n">
        <v>4.16</v>
      </c>
      <c r="O2778" s="32" t="n">
        <v>131.996088828</v>
      </c>
    </row>
    <row r="2779">
      <c r="A2779" s="31" t="n">
        <v>38741</v>
      </c>
      <c r="B2779" s="32" t="n">
        <v>975.5</v>
      </c>
      <c r="C2779" s="19">
        <f>IF(OR(B2779="",B2778=""),"",LN(B2779/B2778))</f>
        <v/>
      </c>
      <c r="D2779" s="16">
        <f>STDEV(C2760:C2779)*SQRT(252)</f>
        <v/>
      </c>
      <c r="E2779" s="32" t="n">
        <v>114.54</v>
      </c>
      <c r="F2779" s="19">
        <f>IF(OR(E2779="",E2778=""),"",LN(E2779/E2778))</f>
        <v/>
      </c>
      <c r="G2779" s="33" t="n">
        <v>8.0625</v>
      </c>
      <c r="H2779" s="19">
        <f>IF(OR(G2779="",G2778=""),"",LN(G2779/G2778))</f>
        <v/>
      </c>
      <c r="I2779" s="32" t="n">
        <v>99.3434</v>
      </c>
      <c r="J2779" s="32" t="n">
        <v>13.31</v>
      </c>
      <c r="K2779" s="32" t="n">
        <v>4.4</v>
      </c>
      <c r="L2779" s="32" t="n"/>
      <c r="M2779" s="32" t="n">
        <v>980.9</v>
      </c>
      <c r="N2779" s="32" t="n">
        <v>4.16</v>
      </c>
      <c r="O2779" s="32" t="n">
        <v>359.289996545</v>
      </c>
    </row>
    <row r="2780">
      <c r="A2780" s="31" t="n">
        <v>38742</v>
      </c>
      <c r="B2780" s="32" t="n">
        <v>968.5</v>
      </c>
      <c r="C2780" s="19">
        <f>IF(OR(B2780="",B2779=""),"",LN(B2780/B2779))</f>
        <v/>
      </c>
      <c r="D2780" s="16">
        <f>STDEV(C2761:C2780)*SQRT(252)</f>
        <v/>
      </c>
      <c r="E2780" s="32" t="n">
        <v>115.73</v>
      </c>
      <c r="F2780" s="19">
        <f>IF(OR(E2780="",E2779=""),"",LN(E2780/E2779))</f>
        <v/>
      </c>
      <c r="G2780" s="33" t="n">
        <v>8.063000000000001</v>
      </c>
      <c r="H2780" s="19">
        <f>IF(OR(G2780="",G2779=""),"",LN(G2780/G2779))</f>
        <v/>
      </c>
      <c r="I2780" s="32" t="n">
        <v>99.348</v>
      </c>
      <c r="J2780" s="32" t="n">
        <v>12.87</v>
      </c>
      <c r="K2780" s="32" t="n">
        <v>4.49</v>
      </c>
      <c r="L2780" s="32" t="n"/>
      <c r="M2780" s="32" t="n">
        <v>977.5</v>
      </c>
      <c r="N2780" s="32" t="n">
        <v>4.16</v>
      </c>
      <c r="O2780" s="32" t="n">
        <v>735.380359915</v>
      </c>
    </row>
    <row r="2781">
      <c r="A2781" s="31" t="n">
        <v>38743</v>
      </c>
      <c r="B2781" s="32" t="n">
        <v>968.8</v>
      </c>
      <c r="C2781" s="19">
        <f>IF(OR(B2781="",B2780=""),"",LN(B2781/B2780))</f>
        <v/>
      </c>
      <c r="D2781" s="16">
        <f>STDEV(C2762:C2781)*SQRT(252)</f>
        <v/>
      </c>
      <c r="E2781" s="32" t="n">
        <v>116.27</v>
      </c>
      <c r="F2781" s="19">
        <f>IF(OR(E2781="",E2780=""),"",LN(E2781/E2780))</f>
        <v/>
      </c>
      <c r="G2781" s="33" t="n">
        <v>8.061999999999999</v>
      </c>
      <c r="H2781" s="19">
        <f>IF(OR(G2781="",G2780=""),"",LN(G2781/G2780))</f>
        <v/>
      </c>
      <c r="I2781" s="32" t="n">
        <v>99.4798</v>
      </c>
      <c r="J2781" s="32" t="n">
        <v>12.42</v>
      </c>
      <c r="K2781" s="32" t="n">
        <v>4.53</v>
      </c>
      <c r="L2781" s="32" t="n"/>
      <c r="M2781" s="32" t="n">
        <v>977.2</v>
      </c>
      <c r="N2781" s="32" t="n">
        <v>4.16</v>
      </c>
      <c r="O2781" s="32" t="n">
        <v>226.241049765</v>
      </c>
    </row>
    <row r="2782">
      <c r="A2782" s="31" t="n">
        <v>38744</v>
      </c>
      <c r="B2782" s="32" t="n">
        <v>970.5</v>
      </c>
      <c r="C2782" s="19">
        <f>IF(OR(B2782="",B2781=""),"",LN(B2782/B2781))</f>
        <v/>
      </c>
      <c r="D2782" s="16">
        <f>STDEV(C2763:C2782)*SQRT(252)</f>
        <v/>
      </c>
      <c r="E2782" s="32" t="n">
        <v>117.16</v>
      </c>
      <c r="F2782" s="19">
        <f>IF(OR(E2782="",E2781=""),"",LN(E2782/E2781))</f>
        <v/>
      </c>
      <c r="G2782" s="33" t="n">
        <v>8.0608</v>
      </c>
      <c r="H2782" s="19">
        <f>IF(OR(G2782="",G2781=""),"",LN(G2782/G2781))</f>
        <v/>
      </c>
      <c r="I2782" s="32" t="n">
        <v>99.6433</v>
      </c>
      <c r="J2782" s="32" t="n">
        <v>11.97</v>
      </c>
      <c r="K2782" s="32" t="n">
        <v>4.52</v>
      </c>
      <c r="L2782" s="32" t="n"/>
      <c r="M2782" s="32" t="n">
        <v>967.8</v>
      </c>
      <c r="N2782" s="32" t="n">
        <v>4.16</v>
      </c>
      <c r="O2782" s="32" t="n">
        <v>175.89581507</v>
      </c>
    </row>
    <row r="2783">
      <c r="A2783" s="31" t="n">
        <v>38747</v>
      </c>
      <c r="B2783" s="32" t="n">
        <v>970.5</v>
      </c>
      <c r="C2783" s="19">
        <f>IF(OR(B2783="",B2782=""),"",LN(B2783/B2782))</f>
        <v/>
      </c>
      <c r="D2783" s="16">
        <f>STDEV(C2764:C2783)*SQRT(252)</f>
        <v/>
      </c>
      <c r="E2783" s="32" t="n">
        <v>117.55</v>
      </c>
      <c r="F2783" s="19">
        <f>IF(OR(E2783="",E2782=""),"",LN(E2783/E2782))</f>
        <v/>
      </c>
      <c r="G2783" s="33" t="n">
        <v>8.0608</v>
      </c>
      <c r="H2783" s="19">
        <f>IF(OR(G2783="",G2782=""),"",LN(G2783/G2782))</f>
        <v/>
      </c>
      <c r="I2783" s="32" t="n">
        <v>99.7144</v>
      </c>
      <c r="J2783" s="32" t="n">
        <v>12.39</v>
      </c>
      <c r="K2783" s="32" t="n">
        <v>4.54</v>
      </c>
      <c r="L2783" s="32" t="n"/>
      <c r="M2783" s="32" t="n"/>
      <c r="N2783" s="32" t="n"/>
      <c r="O2783" s="32" t="n"/>
    </row>
    <row r="2784">
      <c r="A2784" s="31" t="n">
        <v>38748</v>
      </c>
      <c r="B2784" s="32" t="n">
        <v>958.9</v>
      </c>
      <c r="C2784" s="19">
        <f>IF(OR(B2784="",B2783=""),"",LN(B2784/B2783))</f>
        <v/>
      </c>
      <c r="D2784" s="16">
        <f>STDEV(C2765:C2784)*SQRT(252)</f>
        <v/>
      </c>
      <c r="E2784" s="32" t="n">
        <v>116.88</v>
      </c>
      <c r="F2784" s="19">
        <f>IF(OR(E2784="",E2783=""),"",LN(E2784/E2783))</f>
        <v/>
      </c>
      <c r="G2784" s="33" t="n">
        <v>8.0608</v>
      </c>
      <c r="H2784" s="19">
        <f>IF(OR(G2784="",G2783=""),"",LN(G2784/G2783))</f>
        <v/>
      </c>
      <c r="I2784" s="32" t="n">
        <v>99.4311</v>
      </c>
      <c r="J2784" s="32" t="n">
        <v>12.95</v>
      </c>
      <c r="K2784" s="32" t="n">
        <v>4.53</v>
      </c>
      <c r="L2784" s="32" t="n"/>
      <c r="M2784" s="32" t="n">
        <v>971</v>
      </c>
      <c r="N2784" s="32" t="n">
        <v>4.18</v>
      </c>
      <c r="O2784" s="32" t="n">
        <v>325.480570985</v>
      </c>
    </row>
    <row r="2785">
      <c r="A2785" s="31" t="n">
        <v>38749</v>
      </c>
      <c r="B2785" s="32" t="n">
        <v>962</v>
      </c>
      <c r="C2785" s="19">
        <f>IF(OR(B2785="",B2784=""),"",LN(B2785/B2784))</f>
        <v/>
      </c>
      <c r="D2785" s="16">
        <f>STDEV(C2766:C2785)*SQRT(252)</f>
        <v/>
      </c>
      <c r="E2785" s="32" t="n">
        <v>117.85</v>
      </c>
      <c r="F2785" s="19">
        <f>IF(OR(E2785="",E2784=""),"",LN(E2785/E2784))</f>
        <v/>
      </c>
      <c r="G2785" s="33" t="n">
        <v>8.0616</v>
      </c>
      <c r="H2785" s="19">
        <f>IF(OR(G2785="",G2784=""),"",LN(G2785/G2784))</f>
        <v/>
      </c>
      <c r="I2785" s="32" t="n">
        <v>99.61320000000001</v>
      </c>
      <c r="J2785" s="32" t="n">
        <v>12.36</v>
      </c>
      <c r="K2785" s="32" t="n">
        <v>4.57</v>
      </c>
      <c r="L2785" s="32" t="n"/>
      <c r="M2785" s="32" t="n">
        <v>968.6</v>
      </c>
      <c r="N2785" s="32" t="n">
        <v>4.2</v>
      </c>
      <c r="O2785" s="32" t="n">
        <v>144.595521685</v>
      </c>
    </row>
    <row r="2786">
      <c r="A2786" s="31" t="n">
        <v>38750</v>
      </c>
      <c r="B2786" s="32" t="n">
        <v>971.95</v>
      </c>
      <c r="C2786" s="19">
        <f>IF(OR(B2786="",B2785=""),"",LN(B2786/B2785))</f>
        <v/>
      </c>
      <c r="D2786" s="16">
        <f>STDEV(C2767:C2786)*SQRT(252)</f>
        <v/>
      </c>
      <c r="E2786" s="32" t="n">
        <v>118.26</v>
      </c>
      <c r="F2786" s="19">
        <f>IF(OR(E2786="",E2785=""),"",LN(E2786/E2785))</f>
        <v/>
      </c>
      <c r="G2786" s="33" t="n">
        <v>8.0616</v>
      </c>
      <c r="H2786" s="19">
        <f>IF(OR(G2786="",G2785=""),"",LN(G2786/G2785))</f>
        <v/>
      </c>
      <c r="I2786" s="32" t="n">
        <v>99.7916</v>
      </c>
      <c r="J2786" s="32" t="n">
        <v>13.23</v>
      </c>
      <c r="K2786" s="32" t="n">
        <v>4.57</v>
      </c>
      <c r="L2786" s="32" t="n"/>
      <c r="M2786" s="32" t="n">
        <v>961.1</v>
      </c>
      <c r="N2786" s="32" t="n">
        <v>4.21</v>
      </c>
      <c r="O2786" s="32" t="n">
        <v>-151.477276305</v>
      </c>
    </row>
    <row r="2787">
      <c r="A2787" s="31" t="n">
        <v>38751</v>
      </c>
      <c r="B2787" s="32" t="n">
        <v>969.9</v>
      </c>
      <c r="C2787" s="19">
        <f>IF(OR(B2787="",B2786=""),"",LN(B2787/B2786))</f>
        <v/>
      </c>
      <c r="D2787" s="16">
        <f>STDEV(C2768:C2787)*SQRT(252)</f>
        <v/>
      </c>
      <c r="E2787" s="32" t="n">
        <v>118.95</v>
      </c>
      <c r="F2787" s="19">
        <f>IF(OR(E2787="",E2786=""),"",LN(E2787/E2786))</f>
        <v/>
      </c>
      <c r="G2787" s="33" t="n">
        <v>8.0616</v>
      </c>
      <c r="H2787" s="19">
        <f>IF(OR(G2787="",G2786=""),"",LN(G2787/G2786))</f>
        <v/>
      </c>
      <c r="I2787" s="32" t="n">
        <v>100.118</v>
      </c>
      <c r="J2787" s="32" t="n">
        <v>12.96</v>
      </c>
      <c r="K2787" s="32" t="n">
        <v>4.54</v>
      </c>
      <c r="L2787" s="32" t="n"/>
      <c r="M2787" s="32" t="n">
        <v>969.7</v>
      </c>
      <c r="N2787" s="32" t="n">
        <v>4.22</v>
      </c>
      <c r="O2787" s="32" t="n">
        <v>67.85019667499999</v>
      </c>
    </row>
    <row r="2788">
      <c r="A2788" s="31" t="n">
        <v>38754</v>
      </c>
      <c r="B2788" s="32" t="n">
        <v>963</v>
      </c>
      <c r="C2788" s="19">
        <f>IF(OR(B2788="",B2787=""),"",LN(B2788/B2787))</f>
        <v/>
      </c>
      <c r="D2788" s="16">
        <f>STDEV(C2769:C2788)*SQRT(252)</f>
        <v/>
      </c>
      <c r="E2788" s="32" t="n">
        <v>118.94</v>
      </c>
      <c r="F2788" s="19">
        <f>IF(OR(E2788="",E2787=""),"",LN(E2788/E2787))</f>
        <v/>
      </c>
      <c r="G2788" s="33" t="n">
        <v>8.055999999999999</v>
      </c>
      <c r="H2788" s="19">
        <f>IF(OR(G2788="",G2787=""),"",LN(G2788/G2787))</f>
        <v/>
      </c>
      <c r="I2788" s="32" t="n">
        <v>100.1372</v>
      </c>
      <c r="J2788" s="32" t="n">
        <v>13.04</v>
      </c>
      <c r="K2788" s="32" t="n">
        <v>4.55</v>
      </c>
      <c r="L2788" s="32" t="n"/>
      <c r="M2788" s="32" t="n">
        <v>970.6</v>
      </c>
      <c r="N2788" s="32" t="n">
        <v>4.24</v>
      </c>
      <c r="O2788" s="32" t="n">
        <v>-101.72774354</v>
      </c>
    </row>
    <row r="2789">
      <c r="A2789" s="31" t="n">
        <v>38755</v>
      </c>
      <c r="B2789" s="32" t="n">
        <v>967.3</v>
      </c>
      <c r="C2789" s="19">
        <f>IF(OR(B2789="",B2788=""),"",LN(B2789/B2788))</f>
        <v/>
      </c>
      <c r="D2789" s="16">
        <f>STDEV(C2770:C2789)*SQRT(252)</f>
        <v/>
      </c>
      <c r="E2789" s="32" t="n">
        <v>118.01</v>
      </c>
      <c r="F2789" s="19">
        <f>IF(OR(E2789="",E2788=""),"",LN(E2789/E2788))</f>
        <v/>
      </c>
      <c r="G2789" s="33" t="n">
        <v>8.0566</v>
      </c>
      <c r="H2789" s="19">
        <f>IF(OR(G2789="",G2788=""),"",LN(G2789/G2788))</f>
        <v/>
      </c>
      <c r="I2789" s="32" t="n">
        <v>100.1759</v>
      </c>
      <c r="J2789" s="32" t="n">
        <v>13.59</v>
      </c>
      <c r="K2789" s="32" t="n">
        <v>4.57</v>
      </c>
      <c r="L2789" s="32" t="n"/>
      <c r="M2789" s="32" t="n">
        <v>966.5</v>
      </c>
      <c r="N2789" s="32" t="n">
        <v>4.25</v>
      </c>
      <c r="O2789" s="32" t="n">
        <v>9.430642144999997</v>
      </c>
    </row>
    <row r="2790">
      <c r="A2790" s="31" t="n">
        <v>38756</v>
      </c>
      <c r="B2790" s="32" t="n">
        <v>970.3</v>
      </c>
      <c r="C2790" s="19">
        <f>IF(OR(B2790="",B2789=""),"",LN(B2790/B2789))</f>
        <v/>
      </c>
      <c r="D2790" s="16">
        <f>STDEV(C2771:C2790)*SQRT(252)</f>
        <v/>
      </c>
      <c r="E2790" s="32" t="n">
        <v>118.69</v>
      </c>
      <c r="F2790" s="19">
        <f>IF(OR(E2790="",E2789=""),"",LN(E2790/E2789))</f>
        <v/>
      </c>
      <c r="G2790" s="33" t="n">
        <v>8.054500000000001</v>
      </c>
      <c r="H2790" s="19">
        <f>IF(OR(G2790="",G2789=""),"",LN(G2790/G2789))</f>
        <v/>
      </c>
      <c r="I2790" s="32" t="n">
        <v>100.4879</v>
      </c>
      <c r="J2790" s="32" t="n">
        <v>12.83</v>
      </c>
      <c r="K2790" s="32" t="n">
        <v>4.56</v>
      </c>
      <c r="L2790" s="32" t="n"/>
      <c r="M2790" s="32" t="n">
        <v>967.8</v>
      </c>
      <c r="N2790" s="32" t="n">
        <v>4.26</v>
      </c>
      <c r="O2790" s="32" t="n">
        <v>-140.11736215</v>
      </c>
    </row>
    <row r="2791">
      <c r="A2791" s="31" t="n">
        <v>38757</v>
      </c>
      <c r="B2791" s="32" t="n">
        <v>972.2</v>
      </c>
      <c r="C2791" s="19">
        <f>IF(OR(B2791="",B2790=""),"",LN(B2791/B2790))</f>
        <v/>
      </c>
      <c r="D2791" s="16">
        <f>STDEV(C2772:C2791)*SQRT(252)</f>
        <v/>
      </c>
      <c r="E2791" s="32" t="n">
        <v>118.66</v>
      </c>
      <c r="F2791" s="19">
        <f>IF(OR(E2791="",E2790=""),"",LN(E2791/E2790))</f>
        <v/>
      </c>
      <c r="G2791" s="33" t="n">
        <v>8.0558</v>
      </c>
      <c r="H2791" s="19">
        <f>IF(OR(G2791="",G2790=""),"",LN(G2791/G2790))</f>
        <v/>
      </c>
      <c r="I2791" s="32" t="n">
        <v>100.2117</v>
      </c>
      <c r="J2791" s="32" t="n">
        <v>13.12</v>
      </c>
      <c r="K2791" s="32" t="n">
        <v>4.54</v>
      </c>
      <c r="L2791" s="32" t="n"/>
      <c r="M2791" s="32" t="n">
        <v>970</v>
      </c>
      <c r="N2791" s="32" t="n">
        <v>4.26</v>
      </c>
      <c r="O2791" s="32" t="n">
        <v>40.42071552</v>
      </c>
    </row>
    <row r="2792">
      <c r="A2792" s="31" t="n">
        <v>38758</v>
      </c>
      <c r="B2792" s="32" t="n">
        <v>967.6</v>
      </c>
      <c r="C2792" s="19">
        <f>IF(OR(B2792="",B2791=""),"",LN(B2792/B2791))</f>
        <v/>
      </c>
      <c r="D2792" s="16">
        <f>STDEV(C2773:C2792)*SQRT(252)</f>
        <v/>
      </c>
      <c r="E2792" s="32" t="n">
        <v>117.64</v>
      </c>
      <c r="F2792" s="19">
        <f>IF(OR(E2792="",E2791=""),"",LN(E2792/E2791))</f>
        <v/>
      </c>
      <c r="G2792" s="33" t="n">
        <v>8.051600000000001</v>
      </c>
      <c r="H2792" s="19">
        <f>IF(OR(G2792="",G2791=""),"",LN(G2792/G2791))</f>
        <v/>
      </c>
      <c r="I2792" s="32" t="n">
        <v>100.322</v>
      </c>
      <c r="J2792" s="32" t="n">
        <v>12.87</v>
      </c>
      <c r="K2792" s="32" t="n">
        <v>4.59</v>
      </c>
      <c r="L2792" s="32" t="n"/>
      <c r="M2792" s="32" t="n">
        <v>971.2</v>
      </c>
      <c r="N2792" s="32" t="n">
        <v>4.26</v>
      </c>
      <c r="O2792" s="32" t="n">
        <v>-13.07516495</v>
      </c>
    </row>
    <row r="2793">
      <c r="A2793" s="31" t="n">
        <v>38761</v>
      </c>
      <c r="B2793" s="32" t="n">
        <v>976.3</v>
      </c>
      <c r="C2793" s="19">
        <f>IF(OR(B2793="",B2792=""),"",LN(B2793/B2792))</f>
        <v/>
      </c>
      <c r="D2793" s="16">
        <f>STDEV(C2774:C2793)*SQRT(252)</f>
        <v/>
      </c>
      <c r="E2793" s="32" t="n">
        <v>117.63</v>
      </c>
      <c r="F2793" s="19">
        <f>IF(OR(E2793="",E2792=""),"",LN(E2793/E2792))</f>
        <v/>
      </c>
      <c r="G2793" s="33" t="n">
        <v>8.0472</v>
      </c>
      <c r="H2793" s="19">
        <f>IF(OR(G2793="",G2792=""),"",LN(G2793/G2792))</f>
        <v/>
      </c>
      <c r="I2793" s="32" t="n">
        <v>100.3955</v>
      </c>
      <c r="J2793" s="32" t="n">
        <v>13.35</v>
      </c>
      <c r="K2793" s="32" t="n">
        <v>4.58</v>
      </c>
      <c r="L2793" s="32" t="n"/>
      <c r="M2793" s="32" t="n">
        <v>970.6</v>
      </c>
      <c r="N2793" s="32" t="n">
        <v>4.26</v>
      </c>
      <c r="O2793" s="32" t="n">
        <v>68.60283751999999</v>
      </c>
    </row>
    <row r="2794">
      <c r="A2794" s="31" t="n">
        <v>38762</v>
      </c>
      <c r="B2794" s="32" t="n">
        <v>969.4</v>
      </c>
      <c r="C2794" s="19">
        <f>IF(OR(B2794="",B2793=""),"",LN(B2794/B2793))</f>
        <v/>
      </c>
      <c r="D2794" s="16">
        <f>STDEV(C2775:C2794)*SQRT(252)</f>
        <v/>
      </c>
      <c r="E2794" s="32" t="n">
        <v>117.43</v>
      </c>
      <c r="F2794" s="19">
        <f>IF(OR(E2794="",E2793=""),"",LN(E2794/E2793))</f>
        <v/>
      </c>
      <c r="G2794" s="33" t="n">
        <v>8.047700000000001</v>
      </c>
      <c r="H2794" s="19">
        <f>IF(OR(G2794="",G2793=""),"",LN(G2794/G2793))</f>
        <v/>
      </c>
      <c r="I2794" s="32" t="n">
        <v>100.3987</v>
      </c>
      <c r="J2794" s="32" t="n">
        <v>12.25</v>
      </c>
      <c r="K2794" s="32" t="n">
        <v>4.62</v>
      </c>
      <c r="L2794" s="32" t="n"/>
      <c r="M2794" s="32" t="n">
        <v>974.5</v>
      </c>
      <c r="N2794" s="32" t="n">
        <v>4.26</v>
      </c>
      <c r="O2794" s="32" t="n">
        <v>-390.97352638</v>
      </c>
    </row>
    <row r="2795">
      <c r="A2795" s="31" t="n">
        <v>38763</v>
      </c>
      <c r="B2795" s="32" t="n">
        <v>973.5</v>
      </c>
      <c r="C2795" s="19">
        <f>IF(OR(B2795="",B2794=""),"",LN(B2795/B2794))</f>
        <v/>
      </c>
      <c r="D2795" s="16">
        <f>STDEV(C2776:C2795)*SQRT(252)</f>
        <v/>
      </c>
      <c r="E2795" s="32" t="n">
        <v>117.93</v>
      </c>
      <c r="F2795" s="19">
        <f>IF(OR(E2795="",E2794=""),"",LN(E2795/E2794))</f>
        <v/>
      </c>
      <c r="G2795" s="33" t="n">
        <v>8.0481</v>
      </c>
      <c r="H2795" s="19">
        <f>IF(OR(G2795="",G2794=""),"",LN(G2795/G2794))</f>
        <v/>
      </c>
      <c r="I2795" s="32" t="n">
        <v>100.4489</v>
      </c>
      <c r="J2795" s="32" t="n">
        <v>12.31</v>
      </c>
      <c r="K2795" s="32" t="n">
        <v>4.61</v>
      </c>
      <c r="L2795" s="32" t="n"/>
      <c r="M2795" s="32" t="n">
        <v>973.9</v>
      </c>
      <c r="N2795" s="32" t="n">
        <v>4.26</v>
      </c>
      <c r="O2795" s="32" t="n">
        <v>-130.547212125</v>
      </c>
    </row>
    <row r="2796">
      <c r="A2796" s="31" t="n">
        <v>38764</v>
      </c>
      <c r="B2796" s="32" t="n">
        <v>974.1</v>
      </c>
      <c r="C2796" s="19">
        <f>IF(OR(B2796="",B2795=""),"",LN(B2796/B2795))</f>
        <v/>
      </c>
      <c r="D2796" s="16">
        <f>STDEV(C2777:C2796)*SQRT(252)</f>
        <v/>
      </c>
      <c r="E2796" s="32" t="n">
        <v>117.91</v>
      </c>
      <c r="F2796" s="19">
        <f>IF(OR(E2796="",E2795=""),"",LN(E2796/E2795))</f>
        <v/>
      </c>
      <c r="G2796" s="33" t="n">
        <v>8.0494</v>
      </c>
      <c r="H2796" s="19">
        <f>IF(OR(G2796="",G2795=""),"",LN(G2796/G2795))</f>
        <v/>
      </c>
      <c r="I2796" s="32" t="n">
        <v>100.5183</v>
      </c>
      <c r="J2796" s="32" t="n">
        <v>11.48</v>
      </c>
      <c r="K2796" s="32" t="n">
        <v>4.59</v>
      </c>
      <c r="L2796" s="32" t="n"/>
      <c r="M2796" s="32" t="n">
        <v>973.6</v>
      </c>
      <c r="N2796" s="32" t="n">
        <v>4.26</v>
      </c>
      <c r="O2796" s="32" t="n">
        <v>-14.05859056</v>
      </c>
    </row>
    <row r="2797">
      <c r="A2797" s="31" t="n">
        <v>38765</v>
      </c>
      <c r="B2797" s="32" t="n">
        <v>972.3</v>
      </c>
      <c r="C2797" s="19">
        <f>IF(OR(B2797="",B2796=""),"",LN(B2797/B2796))</f>
        <v/>
      </c>
      <c r="D2797" s="16">
        <f>STDEV(C2778:C2797)*SQRT(252)</f>
        <v/>
      </c>
      <c r="E2797" s="32" t="n">
        <v>118.43</v>
      </c>
      <c r="F2797" s="19">
        <f>IF(OR(E2797="",E2796=""),"",LN(E2797/E2796))</f>
        <v/>
      </c>
      <c r="G2797" s="33" t="n">
        <v>8.049300000000001</v>
      </c>
      <c r="H2797" s="19">
        <f>IF(OR(G2797="",G2796=""),"",LN(G2797/G2796))</f>
        <v/>
      </c>
      <c r="I2797" s="32" t="n">
        <v>100.3404</v>
      </c>
      <c r="J2797" s="32" t="n">
        <v>12.01</v>
      </c>
      <c r="K2797" s="32" t="n">
        <v>4.54</v>
      </c>
      <c r="L2797" s="32" t="n"/>
      <c r="M2797" s="32" t="n">
        <v>976.4</v>
      </c>
      <c r="N2797" s="32" t="n">
        <v>4.26</v>
      </c>
      <c r="O2797" s="32" t="n">
        <v>205.51181616</v>
      </c>
    </row>
    <row r="2798">
      <c r="A2798" s="31" t="n">
        <v>38769</v>
      </c>
      <c r="B2798" s="32" t="n">
        <v>968.4</v>
      </c>
      <c r="C2798" s="19">
        <f>IF(OR(B2798="",B2797=""),"",LN(B2798/B2797))</f>
        <v/>
      </c>
      <c r="D2798" s="16">
        <f>STDEV(C2779:C2798)*SQRT(252)</f>
        <v/>
      </c>
      <c r="E2798" s="32" t="n">
        <v>118.85</v>
      </c>
      <c r="F2798" s="19">
        <f>IF(OR(E2798="",E2797=""),"",LN(E2798/E2797))</f>
        <v/>
      </c>
      <c r="G2798" s="33" t="n">
        <v>8.048500000000001</v>
      </c>
      <c r="H2798" s="19">
        <f>IF(OR(G2798="",G2797=""),"",LN(G2798/G2797))</f>
        <v/>
      </c>
      <c r="I2798" s="32" t="n">
        <v>100.2346</v>
      </c>
      <c r="J2798" s="32" t="n">
        <v>12.41</v>
      </c>
      <c r="K2798" s="32" t="n">
        <v>4.57</v>
      </c>
      <c r="L2798" s="32" t="n"/>
      <c r="M2798" s="32" t="n">
        <v>968</v>
      </c>
      <c r="N2798" s="32" t="n">
        <v>4.26</v>
      </c>
      <c r="O2798" s="32" t="n">
        <v>-161.13454508</v>
      </c>
    </row>
    <row r="2799">
      <c r="A2799" s="31" t="n">
        <v>38770</v>
      </c>
      <c r="B2799" s="32" t="n">
        <v>974.1</v>
      </c>
      <c r="C2799" s="19">
        <f>IF(OR(B2799="",B2798=""),"",LN(B2799/B2798))</f>
        <v/>
      </c>
      <c r="D2799" s="16">
        <f>STDEV(C2780:C2799)*SQRT(252)</f>
        <v/>
      </c>
      <c r="E2799" s="32" t="n">
        <v>118.51</v>
      </c>
      <c r="F2799" s="19">
        <f>IF(OR(E2799="",E2798=""),"",LN(E2799/E2798))</f>
        <v/>
      </c>
      <c r="G2799" s="33" t="n">
        <v>8.0497</v>
      </c>
      <c r="H2799" s="19">
        <f>IF(OR(G2799="",G2798=""),"",LN(G2799/G2798))</f>
        <v/>
      </c>
      <c r="I2799" s="32" t="n">
        <v>100.3879</v>
      </c>
      <c r="J2799" s="32" t="n">
        <v>11.88</v>
      </c>
      <c r="K2799" s="32" t="n">
        <v>4.53</v>
      </c>
      <c r="L2799" s="32" t="n"/>
      <c r="M2799" s="32" t="n">
        <v>968.2</v>
      </c>
      <c r="N2799" s="32" t="n">
        <v>4.26</v>
      </c>
      <c r="O2799" s="32" t="n">
        <v>84.23111243999999</v>
      </c>
    </row>
    <row r="2800">
      <c r="A2800" s="31" t="n">
        <v>38771</v>
      </c>
      <c r="B2800" s="32" t="n">
        <v>969.1</v>
      </c>
      <c r="C2800" s="19">
        <f>IF(OR(B2800="",B2799=""),"",LN(B2800/B2799))</f>
        <v/>
      </c>
      <c r="D2800" s="16">
        <f>STDEV(C2781:C2800)*SQRT(252)</f>
        <v/>
      </c>
      <c r="E2800" s="32" t="n">
        <v>117</v>
      </c>
      <c r="F2800" s="19">
        <f>IF(OR(E2800="",E2799=""),"",LN(E2800/E2799))</f>
        <v/>
      </c>
      <c r="G2800" s="33" t="n">
        <v>8.047700000000001</v>
      </c>
      <c r="H2800" s="19">
        <f>IF(OR(G2800="",G2799=""),"",LN(G2800/G2799))</f>
        <v/>
      </c>
      <c r="I2800" s="32" t="n">
        <v>100.1956</v>
      </c>
      <c r="J2800" s="32" t="n">
        <v>11.87</v>
      </c>
      <c r="K2800" s="32" t="n">
        <v>4.56</v>
      </c>
      <c r="L2800" s="32" t="n"/>
      <c r="M2800" s="32" t="n">
        <v>973.3</v>
      </c>
      <c r="N2800" s="32" t="n">
        <v>4.26</v>
      </c>
      <c r="O2800" s="32" t="n">
        <v>10.515228397</v>
      </c>
    </row>
    <row r="2801">
      <c r="A2801" s="31" t="n">
        <v>38772</v>
      </c>
      <c r="B2801" s="32" t="n">
        <v>966.3</v>
      </c>
      <c r="C2801" s="19">
        <f>IF(OR(B2801="",B2800=""),"",LN(B2801/B2800))</f>
        <v/>
      </c>
      <c r="D2801" s="16">
        <f>STDEV(C2782:C2801)*SQRT(252)</f>
        <v/>
      </c>
      <c r="E2801" s="32" t="n">
        <v>116.87</v>
      </c>
      <c r="F2801" s="19">
        <f>IF(OR(E2801="",E2800=""),"",LN(E2801/E2800))</f>
        <v/>
      </c>
      <c r="G2801" s="33" t="n">
        <v>8.043200000000001</v>
      </c>
      <c r="H2801" s="19">
        <f>IF(OR(G2801="",G2800=""),"",LN(G2801/G2800))</f>
        <v/>
      </c>
      <c r="I2801" s="32" t="n">
        <v>100.2594</v>
      </c>
      <c r="J2801" s="32" t="n">
        <v>11.46</v>
      </c>
      <c r="K2801" s="32" t="n">
        <v>4.58</v>
      </c>
      <c r="L2801" s="32" t="n"/>
      <c r="M2801" s="32" t="n">
        <v>972.6</v>
      </c>
      <c r="N2801" s="32" t="n">
        <v>4.26</v>
      </c>
      <c r="O2801" s="32" t="n">
        <v>29.396585675</v>
      </c>
    </row>
    <row r="2802">
      <c r="A2802" s="31" t="n">
        <v>38775</v>
      </c>
      <c r="B2802" s="32" t="n">
        <v>968.4</v>
      </c>
      <c r="C2802" s="19">
        <f>IF(OR(B2802="",B2801=""),"",LN(B2802/B2801))</f>
        <v/>
      </c>
      <c r="D2802" s="16">
        <f>STDEV(C2783:C2802)*SQRT(252)</f>
        <v/>
      </c>
      <c r="E2802" s="32" t="n">
        <v>115.97</v>
      </c>
      <c r="F2802" s="19">
        <f>IF(OR(E2802="",E2801=""),"",LN(E2802/E2801))</f>
        <v/>
      </c>
      <c r="G2802" s="33" t="n">
        <v>8.042</v>
      </c>
      <c r="H2802" s="19">
        <f>IF(OR(G2802="",G2801=""),"",LN(G2802/G2801))</f>
        <v/>
      </c>
      <c r="I2802" s="32" t="n">
        <v>100.0724</v>
      </c>
      <c r="J2802" s="32" t="n">
        <v>11.59</v>
      </c>
      <c r="K2802" s="32" t="n">
        <v>4.59</v>
      </c>
      <c r="L2802" s="32" t="n"/>
      <c r="M2802" s="32" t="n">
        <v>964.7</v>
      </c>
      <c r="N2802" s="32" t="n">
        <v>4.26</v>
      </c>
      <c r="O2802" s="32" t="n">
        <v>100.6849954</v>
      </c>
    </row>
    <row r="2803">
      <c r="A2803" s="31" t="n">
        <v>38776</v>
      </c>
      <c r="B2803" s="32" t="n">
        <v>970.9</v>
      </c>
      <c r="C2803" s="19">
        <f>IF(OR(B2803="",B2802=""),"",LN(B2803/B2802))</f>
        <v/>
      </c>
      <c r="D2803" s="16">
        <f>STDEV(C2784:C2803)*SQRT(252)</f>
        <v/>
      </c>
      <c r="E2803" s="32" t="n">
        <v>115.82</v>
      </c>
      <c r="F2803" s="19">
        <f>IF(OR(E2803="",E2802=""),"",LN(E2803/E2802))</f>
        <v/>
      </c>
      <c r="G2803" s="33" t="n">
        <v>8.041499999999999</v>
      </c>
      <c r="H2803" s="19">
        <f>IF(OR(G2803="",G2802=""),"",LN(G2803/G2802))</f>
        <v/>
      </c>
      <c r="I2803" s="32" t="n">
        <v>99.76949999999999</v>
      </c>
      <c r="J2803" s="32" t="n">
        <v>12.34</v>
      </c>
      <c r="K2803" s="32" t="n">
        <v>4.55</v>
      </c>
      <c r="L2803" s="32" t="n"/>
      <c r="M2803" s="32" t="n">
        <v>969</v>
      </c>
      <c r="N2803" s="32" t="n">
        <v>4.26</v>
      </c>
      <c r="O2803" s="32" t="n">
        <v>13.500396225</v>
      </c>
    </row>
    <row r="2804">
      <c r="A2804" s="31" t="n">
        <v>38777</v>
      </c>
      <c r="B2804" s="32" t="n">
        <v>970.5</v>
      </c>
      <c r="C2804" s="19">
        <f>IF(OR(B2804="",B2803=""),"",LN(B2804/B2803))</f>
        <v/>
      </c>
      <c r="D2804" s="16">
        <f>STDEV(C2785:C2804)*SQRT(252)</f>
        <v/>
      </c>
      <c r="E2804" s="32" t="n">
        <v>116.18</v>
      </c>
      <c r="F2804" s="19">
        <f>IF(OR(E2804="",E2803=""),"",LN(E2804/E2803))</f>
        <v/>
      </c>
      <c r="G2804" s="33" t="n">
        <v>8.039</v>
      </c>
      <c r="H2804" s="19">
        <f>IF(OR(G2804="",G2803=""),"",LN(G2804/G2803))</f>
        <v/>
      </c>
      <c r="I2804" s="32" t="n">
        <v>99.8355</v>
      </c>
      <c r="J2804" s="32" t="n">
        <v>11.54</v>
      </c>
      <c r="K2804" s="32" t="n">
        <v>4.59</v>
      </c>
      <c r="L2804" s="32" t="n"/>
      <c r="M2804" s="32" t="n"/>
      <c r="N2804" s="32" t="n"/>
      <c r="O2804" s="32" t="n"/>
    </row>
    <row r="2805">
      <c r="A2805" s="31" t="n">
        <v>38778</v>
      </c>
      <c r="B2805" s="32" t="n">
        <v>968.7</v>
      </c>
      <c r="C2805" s="19">
        <f>IF(OR(B2805="",B2804=""),"",LN(B2805/B2804))</f>
        <v/>
      </c>
      <c r="D2805" s="16">
        <f>STDEV(C2786:C2805)*SQRT(252)</f>
        <v/>
      </c>
      <c r="E2805" s="32" t="n">
        <v>116.07</v>
      </c>
      <c r="F2805" s="19">
        <f>IF(OR(E2805="",E2804=""),"",LN(E2805/E2804))</f>
        <v/>
      </c>
      <c r="G2805" s="33" t="n">
        <v>8.039400000000001</v>
      </c>
      <c r="H2805" s="19">
        <f>IF(OR(G2805="",G2804=""),"",LN(G2805/G2804))</f>
        <v/>
      </c>
      <c r="I2805" s="32" t="n">
        <v>99.59690000000001</v>
      </c>
      <c r="J2805" s="32" t="n">
        <v>11.72</v>
      </c>
      <c r="K2805" s="32" t="n">
        <v>4.64</v>
      </c>
      <c r="L2805" s="32" t="n"/>
      <c r="M2805" s="32" t="n">
        <v>970.6</v>
      </c>
      <c r="N2805" s="32" t="n">
        <v>4.26</v>
      </c>
      <c r="O2805" s="32" t="n">
        <v>-34.907522205</v>
      </c>
    </row>
    <row r="2806">
      <c r="A2806" s="31" t="n">
        <v>38779</v>
      </c>
      <c r="B2806" s="32" t="n">
        <v>971</v>
      </c>
      <c r="C2806" s="19">
        <f>IF(OR(B2806="",B2805=""),"",LN(B2806/B2805))</f>
        <v/>
      </c>
      <c r="D2806" s="16">
        <f>STDEV(C2787:C2806)*SQRT(252)</f>
        <v/>
      </c>
      <c r="E2806" s="32" t="n">
        <v>116.46</v>
      </c>
      <c r="F2806" s="19">
        <f>IF(OR(E2806="",E2805=""),"",LN(E2806/E2805))</f>
        <v/>
      </c>
      <c r="G2806" s="33" t="n">
        <v>8.038</v>
      </c>
      <c r="H2806" s="19">
        <f>IF(OR(G2806="",G2805=""),"",LN(G2806/G2805))</f>
        <v/>
      </c>
      <c r="I2806" s="32" t="n">
        <v>99.7024</v>
      </c>
      <c r="J2806" s="32" t="n">
        <v>11.96</v>
      </c>
      <c r="K2806" s="32" t="n">
        <v>4.68</v>
      </c>
      <c r="L2806" s="32" t="n"/>
      <c r="M2806" s="32" t="n">
        <v>969.8</v>
      </c>
      <c r="N2806" s="32" t="n">
        <v>4.26</v>
      </c>
      <c r="O2806" s="32" t="n">
        <v>-152.500262545</v>
      </c>
    </row>
    <row r="2807">
      <c r="A2807" s="31" t="n">
        <v>38782</v>
      </c>
      <c r="B2807" s="32" t="n">
        <v>974.7</v>
      </c>
      <c r="C2807" s="19">
        <f>IF(OR(B2807="",B2806=""),"",LN(B2807/B2806))</f>
        <v/>
      </c>
      <c r="D2807" s="16">
        <f>STDEV(C2788:C2807)*SQRT(252)</f>
        <v/>
      </c>
      <c r="E2807" s="32" t="n">
        <v>117.46</v>
      </c>
      <c r="F2807" s="19">
        <f>IF(OR(E2807="",E2806=""),"",LN(E2807/E2806))</f>
        <v/>
      </c>
      <c r="G2807" s="33" t="n">
        <v>8.0382</v>
      </c>
      <c r="H2807" s="19">
        <f>IF(OR(G2807="",G2806=""),"",LN(G2807/G2806))</f>
        <v/>
      </c>
      <c r="I2807" s="32" t="n">
        <v>99.9834</v>
      </c>
      <c r="J2807" s="32" t="n">
        <v>12.74</v>
      </c>
      <c r="K2807" s="32" t="n">
        <v>4.74</v>
      </c>
      <c r="L2807" s="32" t="n"/>
      <c r="M2807" s="32" t="n">
        <v>969</v>
      </c>
      <c r="N2807" s="32" t="n">
        <v>4.27</v>
      </c>
      <c r="O2807" s="32" t="n">
        <v>-236.272480405</v>
      </c>
    </row>
    <row r="2808">
      <c r="A2808" s="31" t="n">
        <v>38783</v>
      </c>
      <c r="B2808" s="32" t="n">
        <v>976.3</v>
      </c>
      <c r="C2808" s="19">
        <f>IF(OR(B2808="",B2807=""),"",LN(B2808/B2807))</f>
        <v/>
      </c>
      <c r="D2808" s="16">
        <f>STDEV(C2789:C2808)*SQRT(252)</f>
        <v/>
      </c>
      <c r="E2808" s="32" t="n">
        <v>117.76</v>
      </c>
      <c r="F2808" s="19">
        <f>IF(OR(E2808="",E2807=""),"",LN(E2808/E2807))</f>
        <v/>
      </c>
      <c r="G2808" s="33" t="n">
        <v>8.0425</v>
      </c>
      <c r="H2808" s="19">
        <f>IF(OR(G2808="",G2807=""),"",LN(G2808/G2807))</f>
        <v/>
      </c>
      <c r="I2808" s="32" t="n">
        <v>100.564</v>
      </c>
      <c r="J2808" s="32" t="n">
        <v>12.66</v>
      </c>
      <c r="K2808" s="32" t="n">
        <v>4.74</v>
      </c>
      <c r="L2808" s="32" t="n"/>
      <c r="M2808" s="32" t="n">
        <v>973.3</v>
      </c>
      <c r="N2808" s="32" t="n">
        <v>4.27</v>
      </c>
      <c r="O2808" s="32" t="n">
        <v>-139.847735035</v>
      </c>
    </row>
    <row r="2809">
      <c r="A2809" s="31" t="n">
        <v>38784</v>
      </c>
      <c r="B2809" s="32" t="n">
        <v>981.95</v>
      </c>
      <c r="C2809" s="19">
        <f>IF(OR(B2809="",B2808=""),"",LN(B2809/B2808))</f>
        <v/>
      </c>
      <c r="D2809" s="16">
        <f>STDEV(C2790:C2809)*SQRT(252)</f>
        <v/>
      </c>
      <c r="E2809" s="32" t="n">
        <v>117.9</v>
      </c>
      <c r="F2809" s="19">
        <f>IF(OR(E2809="",E2808=""),"",LN(E2809/E2808))</f>
        <v/>
      </c>
      <c r="G2809" s="33" t="n">
        <v>8.047599999999999</v>
      </c>
      <c r="H2809" s="19">
        <f>IF(OR(G2809="",G2808=""),"",LN(G2809/G2808))</f>
        <v/>
      </c>
      <c r="I2809" s="32" t="n">
        <v>100.8565</v>
      </c>
      <c r="J2809" s="32" t="n">
        <v>12.32</v>
      </c>
      <c r="K2809" s="32" t="n">
        <v>4.73</v>
      </c>
      <c r="L2809" s="32" t="n"/>
      <c r="M2809" s="32" t="n">
        <v>976.7</v>
      </c>
      <c r="N2809" s="32" t="n">
        <v>4.27</v>
      </c>
      <c r="O2809" s="32" t="n">
        <v>-521.1922480549999</v>
      </c>
    </row>
    <row r="2810">
      <c r="A2810" s="31" t="n">
        <v>38785</v>
      </c>
      <c r="B2810" s="32" t="n">
        <v>981.8</v>
      </c>
      <c r="C2810" s="19">
        <f>IF(OR(B2810="",B2809=""),"",LN(B2810/B2809))</f>
        <v/>
      </c>
      <c r="D2810" s="16">
        <f>STDEV(C2791:C2810)*SQRT(252)</f>
        <v/>
      </c>
      <c r="E2810" s="32" t="n">
        <v>117.96</v>
      </c>
      <c r="F2810" s="19">
        <f>IF(OR(E2810="",E2809=""),"",LN(E2810/E2809))</f>
        <v/>
      </c>
      <c r="G2810" s="33" t="n">
        <v>8.048</v>
      </c>
      <c r="H2810" s="19">
        <f>IF(OR(G2810="",G2809=""),"",LN(G2810/G2809))</f>
        <v/>
      </c>
      <c r="I2810" s="32" t="n">
        <v>100.7718</v>
      </c>
      <c r="J2810" s="32" t="n">
        <v>12.68</v>
      </c>
      <c r="K2810" s="32" t="n">
        <v>4.74</v>
      </c>
      <c r="L2810" s="32" t="n"/>
      <c r="M2810" s="32" t="n">
        <v>980.2</v>
      </c>
      <c r="N2810" s="32" t="n">
        <v>4.27</v>
      </c>
      <c r="O2810" s="32" t="n">
        <v>-313.283047145</v>
      </c>
    </row>
    <row r="2811">
      <c r="A2811" s="31" t="n">
        <v>38786</v>
      </c>
      <c r="B2811" s="32" t="n">
        <v>979.9</v>
      </c>
      <c r="C2811" s="19">
        <f>IF(OR(B2811="",B2810=""),"",LN(B2811/B2810))</f>
        <v/>
      </c>
      <c r="D2811" s="16">
        <f>STDEV(C2792:C2811)*SQRT(252)</f>
        <v/>
      </c>
      <c r="E2811" s="32" t="n">
        <v>119.07</v>
      </c>
      <c r="F2811" s="19">
        <f>IF(OR(E2811="",E2810=""),"",LN(E2811/E2810))</f>
        <v/>
      </c>
      <c r="G2811" s="33" t="n">
        <v>8.049200000000001</v>
      </c>
      <c r="H2811" s="19">
        <f>IF(OR(G2811="",G2810=""),"",LN(G2811/G2810))</f>
        <v/>
      </c>
      <c r="I2811" s="32" t="n">
        <v>100.9566</v>
      </c>
      <c r="J2811" s="32" t="n">
        <v>11.85</v>
      </c>
      <c r="K2811" s="32" t="n">
        <v>4.76</v>
      </c>
      <c r="L2811" s="32" t="n"/>
      <c r="M2811" s="32" t="n">
        <v>981.2</v>
      </c>
      <c r="N2811" s="32" t="n">
        <v>4.27</v>
      </c>
      <c r="O2811" s="32" t="n">
        <v>30.44375237</v>
      </c>
    </row>
    <row r="2812">
      <c r="A2812" s="31" t="n">
        <v>38789</v>
      </c>
      <c r="B2812" s="32" t="n">
        <v>980.4</v>
      </c>
      <c r="C2812" s="19">
        <f>IF(OR(B2812="",B2811=""),"",LN(B2812/B2811))</f>
        <v/>
      </c>
      <c r="D2812" s="16">
        <f>STDEV(C2793:C2812)*SQRT(252)</f>
        <v/>
      </c>
      <c r="E2812" s="32" t="n">
        <v>119.01</v>
      </c>
      <c r="F2812" s="19">
        <f>IF(OR(E2812="",E2811=""),"",LN(E2812/E2811))</f>
        <v/>
      </c>
      <c r="G2812" s="33" t="n">
        <v>8.0505</v>
      </c>
      <c r="H2812" s="19">
        <f>IF(OR(G2812="",G2811=""),"",LN(G2812/G2811))</f>
        <v/>
      </c>
      <c r="I2812" s="32" t="n">
        <v>100.8563</v>
      </c>
      <c r="J2812" s="32" t="n">
        <v>11.37</v>
      </c>
      <c r="K2812" s="32" t="n">
        <v>4.77</v>
      </c>
      <c r="L2812" s="32" t="n"/>
      <c r="M2812" s="32" t="n">
        <v>982.6</v>
      </c>
      <c r="N2812" s="32" t="n">
        <v>4.27</v>
      </c>
      <c r="O2812" s="32" t="n">
        <v>47.077333495</v>
      </c>
    </row>
    <row r="2813">
      <c r="A2813" s="31" t="n">
        <v>38790</v>
      </c>
      <c r="B2813" s="32" t="n">
        <v>976.7</v>
      </c>
      <c r="C2813" s="19">
        <f>IF(OR(B2813="",B2812=""),"",LN(B2813/B2812))</f>
        <v/>
      </c>
      <c r="D2813" s="16">
        <f>STDEV(C2794:C2813)*SQRT(252)</f>
        <v/>
      </c>
      <c r="E2813" s="32" t="n">
        <v>117.36</v>
      </c>
      <c r="F2813" s="19">
        <f>IF(OR(E2813="",E2812=""),"",LN(E2813/E2812))</f>
        <v/>
      </c>
      <c r="G2813" s="33" t="n">
        <v>8.0473</v>
      </c>
      <c r="H2813" s="19">
        <f>IF(OR(G2813="",G2812=""),"",LN(G2813/G2812))</f>
        <v/>
      </c>
      <c r="I2813" s="32" t="n">
        <v>100.312</v>
      </c>
      <c r="J2813" s="32" t="n">
        <v>10.74</v>
      </c>
      <c r="K2813" s="32" t="n">
        <v>4.71</v>
      </c>
      <c r="L2813" s="32" t="n"/>
      <c r="M2813" s="32" t="n">
        <v>981.6</v>
      </c>
      <c r="N2813" s="32" t="n">
        <v>4.27</v>
      </c>
      <c r="O2813" s="32" t="n">
        <v>181.76446813</v>
      </c>
    </row>
    <row r="2814">
      <c r="A2814" s="31" t="n">
        <v>38791</v>
      </c>
      <c r="B2814" s="32" t="n">
        <v>974.5</v>
      </c>
      <c r="C2814" s="19">
        <f>IF(OR(B2814="",B2813=""),"",LN(B2814/B2813))</f>
        <v/>
      </c>
      <c r="D2814" s="16">
        <f>STDEV(C2795:C2814)*SQRT(252)</f>
        <v/>
      </c>
      <c r="E2814" s="32" t="n">
        <v>117.3</v>
      </c>
      <c r="F2814" s="19">
        <f>IF(OR(E2814="",E2813=""),"",LN(E2814/E2813))</f>
        <v/>
      </c>
      <c r="G2814" s="33" t="n">
        <v>8.0374</v>
      </c>
      <c r="H2814" s="19">
        <f>IF(OR(G2814="",G2813=""),"",LN(G2814/G2813))</f>
        <v/>
      </c>
      <c r="I2814" s="32" t="n">
        <v>100.2121</v>
      </c>
      <c r="J2814" s="32" t="n">
        <v>11.35</v>
      </c>
      <c r="K2814" s="32" t="n">
        <v>4.73</v>
      </c>
      <c r="L2814" s="32" t="n"/>
      <c r="M2814" s="32" t="n">
        <v>977.5</v>
      </c>
      <c r="N2814" s="32" t="n">
        <v>4.27</v>
      </c>
      <c r="O2814" s="32" t="n">
        <v>-85.3148644</v>
      </c>
    </row>
    <row r="2815">
      <c r="A2815" s="31" t="n">
        <v>38792</v>
      </c>
      <c r="B2815" s="32" t="n">
        <v>974.8</v>
      </c>
      <c r="C2815" s="19">
        <f>IF(OR(B2815="",B2814=""),"",LN(B2815/B2814))</f>
        <v/>
      </c>
      <c r="D2815" s="16">
        <f>STDEV(C2796:C2815)*SQRT(252)</f>
        <v/>
      </c>
      <c r="E2815" s="32" t="n">
        <v>117.13</v>
      </c>
      <c r="F2815" s="19">
        <f>IF(OR(E2815="",E2814=""),"",LN(E2815/E2814))</f>
        <v/>
      </c>
      <c r="G2815" s="33" t="n">
        <v>8.038500000000001</v>
      </c>
      <c r="H2815" s="19">
        <f>IF(OR(G2815="",G2814=""),"",LN(G2815/G2814))</f>
        <v/>
      </c>
      <c r="I2815" s="32" t="n">
        <v>99.9049</v>
      </c>
      <c r="J2815" s="32" t="n">
        <v>11.98</v>
      </c>
      <c r="K2815" s="32" t="n">
        <v>4.65</v>
      </c>
      <c r="L2815" s="32" t="n"/>
      <c r="M2815" s="32" t="n">
        <v>974.7</v>
      </c>
      <c r="N2815" s="32" t="n">
        <v>4.27</v>
      </c>
      <c r="O2815" s="32" t="n">
        <v>115.28035878</v>
      </c>
    </row>
    <row r="2816">
      <c r="A2816" s="31" t="n">
        <v>38793</v>
      </c>
      <c r="B2816" s="32" t="n">
        <v>970.8</v>
      </c>
      <c r="C2816" s="19">
        <f>IF(OR(B2816="",B2815=""),"",LN(B2816/B2815))</f>
        <v/>
      </c>
      <c r="D2816" s="16">
        <f>STDEV(C2797:C2816)*SQRT(252)</f>
        <v/>
      </c>
      <c r="E2816" s="32" t="n">
        <v>115.89</v>
      </c>
      <c r="F2816" s="19">
        <f>IF(OR(E2816="",E2815=""),"",LN(E2816/E2815))</f>
        <v/>
      </c>
      <c r="G2816" s="33" t="n">
        <v>8.028600000000001</v>
      </c>
      <c r="H2816" s="19">
        <f>IF(OR(G2816="",G2815=""),"",LN(G2816/G2815))</f>
        <v/>
      </c>
      <c r="I2816" s="32" t="n">
        <v>99.8614</v>
      </c>
      <c r="J2816" s="32" t="n">
        <v>12.12</v>
      </c>
      <c r="K2816" s="32" t="n">
        <v>4.68</v>
      </c>
      <c r="L2816" s="32" t="n"/>
      <c r="M2816" s="32" t="n">
        <v>974.4</v>
      </c>
      <c r="N2816" s="32" t="n">
        <v>4.27</v>
      </c>
      <c r="O2816" s="32" t="n">
        <v>-11.62011795</v>
      </c>
    </row>
    <row r="2817">
      <c r="A2817" s="31" t="n">
        <v>38796</v>
      </c>
      <c r="B2817" s="32" t="n">
        <v>966.8</v>
      </c>
      <c r="C2817" s="19">
        <f>IF(OR(B2817="",B2816=""),"",LN(B2817/B2816))</f>
        <v/>
      </c>
      <c r="D2817" s="16">
        <f>STDEV(C2798:C2817)*SQRT(252)</f>
        <v/>
      </c>
      <c r="E2817" s="32" t="n">
        <v>116.25</v>
      </c>
      <c r="F2817" s="19">
        <f>IF(OR(E2817="",E2816=""),"",LN(E2817/E2816))</f>
        <v/>
      </c>
      <c r="G2817" s="33" t="n">
        <v>8.025</v>
      </c>
      <c r="H2817" s="19">
        <f>IF(OR(G2817="",G2816=""),"",LN(G2817/G2816))</f>
        <v/>
      </c>
      <c r="I2817" s="32" t="n">
        <v>100.0491</v>
      </c>
      <c r="J2817" s="32" t="n">
        <v>11.79</v>
      </c>
      <c r="K2817" s="32" t="n">
        <v>4.66</v>
      </c>
      <c r="L2817" s="32" t="n"/>
      <c r="M2817" s="32" t="n">
        <v>971.9</v>
      </c>
      <c r="N2817" s="32" t="n">
        <v>4.27</v>
      </c>
      <c r="O2817" s="32" t="n">
        <v>-64.993965015</v>
      </c>
    </row>
    <row r="2818">
      <c r="A2818" s="31" t="n">
        <v>38797</v>
      </c>
      <c r="B2818" s="32" t="n">
        <v>968.1</v>
      </c>
      <c r="C2818" s="19">
        <f>IF(OR(B2818="",B2817=""),"",LN(B2818/B2817))</f>
        <v/>
      </c>
      <c r="D2818" s="16">
        <f>STDEV(C2799:C2818)*SQRT(252)</f>
        <v/>
      </c>
      <c r="E2818" s="32" t="n">
        <v>117.23</v>
      </c>
      <c r="F2818" s="19">
        <f>IF(OR(E2818="",E2817=""),"",LN(E2818/E2817))</f>
        <v/>
      </c>
      <c r="G2818" s="33" t="n">
        <v>8.027200000000001</v>
      </c>
      <c r="H2818" s="19">
        <f>IF(OR(G2818="",G2817=""),"",LN(G2818/G2817))</f>
        <v/>
      </c>
      <c r="I2818" s="32" t="n">
        <v>100.4716</v>
      </c>
      <c r="J2818" s="32" t="n">
        <v>11.62</v>
      </c>
      <c r="K2818" s="32" t="n">
        <v>4.71</v>
      </c>
      <c r="L2818" s="32" t="n"/>
      <c r="M2818" s="32" t="n">
        <v>969.1</v>
      </c>
      <c r="N2818" s="32" t="n">
        <v>4.27</v>
      </c>
      <c r="O2818" s="32" t="n">
        <v>89.63832362500001</v>
      </c>
    </row>
    <row r="2819">
      <c r="A2819" s="31" t="n">
        <v>38798</v>
      </c>
      <c r="B2819" s="32" t="n">
        <v>973.3</v>
      </c>
      <c r="C2819" s="19">
        <f>IF(OR(B2819="",B2818=""),"",LN(B2819/B2818))</f>
        <v/>
      </c>
      <c r="D2819" s="16">
        <f>STDEV(C2800:C2819)*SQRT(252)</f>
        <v/>
      </c>
      <c r="E2819" s="32" t="n">
        <v>116.72</v>
      </c>
      <c r="F2819" s="19">
        <f>IF(OR(E2819="",E2818=""),"",LN(E2819/E2818))</f>
        <v/>
      </c>
      <c r="G2819" s="33" t="n">
        <v>8.0306</v>
      </c>
      <c r="H2819" s="19">
        <f>IF(OR(G2819="",G2818=""),"",LN(G2819/G2818))</f>
        <v/>
      </c>
      <c r="I2819" s="32" t="n">
        <v>100.496</v>
      </c>
      <c r="J2819" s="32" t="n">
        <v>11.21</v>
      </c>
      <c r="K2819" s="32" t="n">
        <v>4.7</v>
      </c>
      <c r="L2819" s="32" t="n"/>
      <c r="M2819" s="32" t="n">
        <v>967.3</v>
      </c>
      <c r="N2819" s="32" t="n">
        <v>4.27</v>
      </c>
      <c r="O2819" s="32" t="n">
        <v>45.340118795</v>
      </c>
    </row>
    <row r="2820">
      <c r="A2820" s="31" t="n">
        <v>38799</v>
      </c>
      <c r="B2820" s="32" t="n">
        <v>975</v>
      </c>
      <c r="C2820" s="19">
        <f>IF(OR(B2820="",B2819=""),"",LN(B2820/B2819))</f>
        <v/>
      </c>
      <c r="D2820" s="16">
        <f>STDEV(C2801:C2820)*SQRT(252)</f>
        <v/>
      </c>
      <c r="E2820" s="32" t="n">
        <v>117.6</v>
      </c>
      <c r="F2820" s="19">
        <f>IF(OR(E2820="",E2819=""),"",LN(E2820/E2819))</f>
        <v/>
      </c>
      <c r="G2820" s="33" t="n">
        <v>8.0274</v>
      </c>
      <c r="H2820" s="19">
        <f>IF(OR(G2820="",G2819=""),"",LN(G2820/G2819))</f>
        <v/>
      </c>
      <c r="I2820" s="32" t="n">
        <v>100.8256</v>
      </c>
      <c r="J2820" s="32" t="n">
        <v>11.17</v>
      </c>
      <c r="K2820" s="32" t="n">
        <v>4.73</v>
      </c>
      <c r="L2820" s="32" t="n"/>
      <c r="M2820" s="32" t="n">
        <v>971.5</v>
      </c>
      <c r="N2820" s="32" t="n">
        <v>4.27</v>
      </c>
      <c r="O2820" s="32" t="n">
        <v>112.36419079</v>
      </c>
    </row>
    <row r="2821">
      <c r="A2821" s="31" t="n">
        <v>38800</v>
      </c>
      <c r="B2821" s="32" t="n">
        <v>979.2</v>
      </c>
      <c r="C2821" s="19">
        <f>IF(OR(B2821="",B2820=""),"",LN(B2821/B2820))</f>
        <v/>
      </c>
      <c r="D2821" s="16">
        <f>STDEV(C2802:C2821)*SQRT(252)</f>
        <v/>
      </c>
      <c r="E2821" s="32" t="n">
        <v>117.5</v>
      </c>
      <c r="F2821" s="19">
        <f>IF(OR(E2821="",E2820=""),"",LN(E2821/E2820))</f>
        <v/>
      </c>
      <c r="G2821" s="33" t="n">
        <v>8.033799999999999</v>
      </c>
      <c r="H2821" s="19">
        <f>IF(OR(G2821="",G2820=""),"",LN(G2821/G2820))</f>
        <v/>
      </c>
      <c r="I2821" s="32" t="n">
        <v>100.7773</v>
      </c>
      <c r="J2821" s="32" t="n">
        <v>11.19</v>
      </c>
      <c r="K2821" s="32" t="n">
        <v>4.67</v>
      </c>
      <c r="L2821" s="32" t="n"/>
      <c r="M2821" s="32" t="n">
        <v>973.7</v>
      </c>
      <c r="N2821" s="32" t="n">
        <v>4.27</v>
      </c>
      <c r="O2821" s="32" t="n">
        <v>56.952415855</v>
      </c>
    </row>
    <row r="2822">
      <c r="A2822" s="31" t="n">
        <v>38803</v>
      </c>
      <c r="B2822" s="32" t="n">
        <v>975.4</v>
      </c>
      <c r="C2822" s="19">
        <f>IF(OR(B2822="",B2821=""),"",LN(B2822/B2821))</f>
        <v/>
      </c>
      <c r="D2822" s="16">
        <f>STDEV(C2803:C2822)*SQRT(252)</f>
        <v/>
      </c>
      <c r="E2822" s="32" t="n">
        <v>116.62</v>
      </c>
      <c r="F2822" s="19">
        <f>IF(OR(E2822="",E2821=""),"",LN(E2822/E2821))</f>
        <v/>
      </c>
      <c r="G2822" s="33" t="n">
        <v>8.0245</v>
      </c>
      <c r="H2822" s="19">
        <f>IF(OR(G2822="",G2821=""),"",LN(G2822/G2821))</f>
        <v/>
      </c>
      <c r="I2822" s="32" t="n">
        <v>100.8359</v>
      </c>
      <c r="J2822" s="32" t="n">
        <v>11.46</v>
      </c>
      <c r="K2822" s="32" t="n">
        <v>4.7</v>
      </c>
      <c r="L2822" s="32" t="n"/>
      <c r="M2822" s="32" t="n">
        <v>980.8</v>
      </c>
      <c r="N2822" s="32" t="n">
        <v>4.27</v>
      </c>
      <c r="O2822" s="32" t="n">
        <v>120.603429575</v>
      </c>
    </row>
    <row r="2823">
      <c r="A2823" s="31" t="n">
        <v>38804</v>
      </c>
      <c r="B2823" s="32" t="n">
        <v>976.5</v>
      </c>
      <c r="C2823" s="19">
        <f>IF(OR(B2823="",B2822=""),"",LN(B2823/B2822))</f>
        <v/>
      </c>
      <c r="D2823" s="16">
        <f>STDEV(C2804:C2823)*SQRT(252)</f>
        <v/>
      </c>
      <c r="E2823" s="32" t="n">
        <v>117.23</v>
      </c>
      <c r="F2823" s="19">
        <f>IF(OR(E2823="",E2822=""),"",LN(E2823/E2822))</f>
        <v/>
      </c>
      <c r="G2823" s="33" t="n">
        <v>8.0212</v>
      </c>
      <c r="H2823" s="19">
        <f>IF(OR(G2823="",G2822=""),"",LN(G2823/G2822))</f>
        <v/>
      </c>
      <c r="I2823" s="32" t="n">
        <v>100.7995</v>
      </c>
      <c r="J2823" s="32" t="n">
        <v>11.58</v>
      </c>
      <c r="K2823" s="32" t="n">
        <v>4.79</v>
      </c>
      <c r="L2823" s="32" t="n"/>
      <c r="M2823" s="32" t="n">
        <v>976.3</v>
      </c>
      <c r="N2823" s="32" t="n">
        <v>4.27</v>
      </c>
      <c r="O2823" s="32" t="n">
        <v>116.010706515</v>
      </c>
    </row>
    <row r="2824">
      <c r="A2824" s="31" t="n">
        <v>38805</v>
      </c>
      <c r="B2824" s="32" t="n">
        <v>974.9</v>
      </c>
      <c r="C2824" s="19">
        <f>IF(OR(B2824="",B2823=""),"",LN(B2824/B2823))</f>
        <v/>
      </c>
      <c r="D2824" s="16">
        <f>STDEV(C2805:C2824)*SQRT(252)</f>
        <v/>
      </c>
      <c r="E2824" s="32" t="n">
        <v>117.8</v>
      </c>
      <c r="F2824" s="19">
        <f>IF(OR(E2824="",E2823=""),"",LN(E2824/E2823))</f>
        <v/>
      </c>
      <c r="G2824" s="33" t="n">
        <v>8.028</v>
      </c>
      <c r="H2824" s="19">
        <f>IF(OR(G2824="",G2823=""),"",LN(G2824/G2823))</f>
        <v/>
      </c>
      <c r="I2824" s="32" t="n">
        <v>101.0474</v>
      </c>
      <c r="J2824" s="32" t="n">
        <v>10.95</v>
      </c>
      <c r="K2824" s="32" t="n">
        <v>4.81</v>
      </c>
      <c r="L2824" s="32" t="n"/>
      <c r="M2824" s="32" t="n">
        <v>975.8</v>
      </c>
      <c r="N2824" s="32" t="n">
        <v>4.27</v>
      </c>
      <c r="O2824" s="32" t="n">
        <v>-85.32912408</v>
      </c>
    </row>
    <row r="2825">
      <c r="A2825" s="31" t="n">
        <v>38806</v>
      </c>
      <c r="B2825" s="32" t="n">
        <v>975.7</v>
      </c>
      <c r="C2825" s="19">
        <f>IF(OR(B2825="",B2824=""),"",LN(B2825/B2824))</f>
        <v/>
      </c>
      <c r="D2825" s="16">
        <f>STDEV(C2806:C2825)*SQRT(252)</f>
        <v/>
      </c>
      <c r="E2825" s="32" t="n">
        <v>117.41</v>
      </c>
      <c r="F2825" s="19">
        <f>IF(OR(E2825="",E2824=""),"",LN(E2825/E2824))</f>
        <v/>
      </c>
      <c r="G2825" s="33" t="n">
        <v>8.026999999999999</v>
      </c>
      <c r="H2825" s="19">
        <f>IF(OR(G2825="",G2824=""),"",LN(G2825/G2824))</f>
        <v/>
      </c>
      <c r="I2825" s="32" t="n">
        <v>100.5698</v>
      </c>
      <c r="J2825" s="32" t="n">
        <v>11.57</v>
      </c>
      <c r="K2825" s="32" t="n">
        <v>4.86</v>
      </c>
      <c r="L2825" s="32" t="n"/>
      <c r="M2825" s="32" t="n">
        <v>978.1</v>
      </c>
      <c r="N2825" s="32" t="n">
        <v>4.27</v>
      </c>
      <c r="O2825" s="32" t="n">
        <v>-15.900184595</v>
      </c>
    </row>
    <row r="2826">
      <c r="A2826" s="31" t="n">
        <v>38807</v>
      </c>
      <c r="B2826" s="32" t="n">
        <v>971.4</v>
      </c>
      <c r="C2826" s="19">
        <f>IF(OR(B2826="",B2825=""),"",LN(B2826/B2825))</f>
        <v/>
      </c>
      <c r="D2826" s="16">
        <f>STDEV(C2807:C2826)*SQRT(252)</f>
        <v/>
      </c>
      <c r="E2826" s="32" t="n">
        <v>117.48</v>
      </c>
      <c r="F2826" s="19">
        <f>IF(OR(E2826="",E2825=""),"",LN(E2826/E2825))</f>
        <v/>
      </c>
      <c r="G2826" s="33" t="n">
        <v>8.0167</v>
      </c>
      <c r="H2826" s="19">
        <f>IF(OR(G2826="",G2825=""),"",LN(G2826/G2825))</f>
        <v/>
      </c>
      <c r="I2826" s="32" t="n">
        <v>100.56</v>
      </c>
      <c r="J2826" s="32" t="n">
        <v>11.39</v>
      </c>
      <c r="K2826" s="32" t="n">
        <v>4.86</v>
      </c>
      <c r="L2826" s="32" t="n"/>
      <c r="M2826" s="32" t="n">
        <v>975.9</v>
      </c>
      <c r="N2826" s="32" t="n">
        <v>4.27</v>
      </c>
      <c r="O2826" s="32" t="n">
        <v>151.323130615</v>
      </c>
    </row>
    <row r="2827">
      <c r="A2827" s="31" t="n">
        <v>38810</v>
      </c>
      <c r="B2827" s="32" t="n">
        <v>970.4</v>
      </c>
      <c r="C2827" s="19">
        <f>IF(OR(B2827="",B2826=""),"",LN(B2827/B2826))</f>
        <v/>
      </c>
      <c r="D2827" s="16">
        <f>STDEV(C2808:C2827)*SQRT(252)</f>
        <v/>
      </c>
      <c r="E2827" s="32" t="n">
        <v>117.82</v>
      </c>
      <c r="F2827" s="19">
        <f>IF(OR(E2827="",E2826=""),"",LN(E2827/E2826))</f>
        <v/>
      </c>
      <c r="G2827" s="33" t="n">
        <v>8.021000000000001</v>
      </c>
      <c r="H2827" s="19">
        <f>IF(OR(G2827="",G2826=""),"",LN(G2827/G2826))</f>
        <v/>
      </c>
      <c r="I2827" s="32" t="n">
        <v>100.6204</v>
      </c>
      <c r="J2827" s="32" t="n">
        <v>11.57</v>
      </c>
      <c r="K2827" s="32" t="n">
        <v>4.88</v>
      </c>
      <c r="L2827" s="32" t="n"/>
      <c r="M2827" s="32" t="n">
        <v>975</v>
      </c>
      <c r="N2827" s="32" t="n">
        <v>4.27</v>
      </c>
      <c r="O2827" s="32" t="n">
        <v>257.682647435</v>
      </c>
    </row>
    <row r="2828">
      <c r="A2828" s="31" t="n">
        <v>38811</v>
      </c>
      <c r="B2828" s="32" t="n">
        <v>962.8</v>
      </c>
      <c r="C2828" s="19">
        <f>IF(OR(B2828="",B2827=""),"",LN(B2828/B2827))</f>
        <v/>
      </c>
      <c r="D2828" s="16">
        <f>STDEV(C2809:C2828)*SQRT(252)</f>
        <v/>
      </c>
      <c r="E2828" s="32" t="n">
        <v>117.44</v>
      </c>
      <c r="F2828" s="19">
        <f>IF(OR(E2828="",E2827=""),"",LN(E2828/E2827))</f>
        <v/>
      </c>
      <c r="G2828" s="33" t="n">
        <v>8.019399999999999</v>
      </c>
      <c r="H2828" s="19">
        <f>IF(OR(G2828="",G2827=""),"",LN(G2828/G2827))</f>
        <v/>
      </c>
      <c r="I2828" s="32" t="n">
        <v>100.1319</v>
      </c>
      <c r="J2828" s="32" t="n">
        <v>11.14</v>
      </c>
      <c r="K2828" s="32" t="n">
        <v>4.87</v>
      </c>
      <c r="L2828" s="32" t="n"/>
      <c r="M2828" s="32" t="n">
        <v>970.7</v>
      </c>
      <c r="N2828" s="32" t="n">
        <v>4.28</v>
      </c>
      <c r="O2828" s="32" t="n">
        <v>509.058688135</v>
      </c>
    </row>
    <row r="2829">
      <c r="A2829" s="31" t="n">
        <v>38812</v>
      </c>
      <c r="B2829" s="32" t="n">
        <v>957.1</v>
      </c>
      <c r="C2829" s="19">
        <f>IF(OR(B2829="",B2828=""),"",LN(B2829/B2828))</f>
        <v/>
      </c>
      <c r="D2829" s="16">
        <f>STDEV(C2810:C2829)*SQRT(252)</f>
        <v/>
      </c>
      <c r="E2829" s="32" t="n">
        <v>117.59</v>
      </c>
      <c r="F2829" s="19">
        <f>IF(OR(E2829="",E2828=""),"",LN(E2829/E2828))</f>
        <v/>
      </c>
      <c r="G2829" s="33" t="n">
        <v>8.0116</v>
      </c>
      <c r="H2829" s="19">
        <f>IF(OR(G2829="",G2828=""),"",LN(G2829/G2828))</f>
        <v/>
      </c>
      <c r="I2829" s="32" t="n">
        <v>100.0792</v>
      </c>
      <c r="J2829" s="32" t="n">
        <v>11.13</v>
      </c>
      <c r="K2829" s="32" t="n">
        <v>4.84</v>
      </c>
      <c r="L2829" s="32" t="n"/>
      <c r="M2829" s="32" t="n">
        <v>966.1</v>
      </c>
      <c r="N2829" s="32" t="n">
        <v>4.29</v>
      </c>
      <c r="O2829" s="32" t="n">
        <v>334.998428435</v>
      </c>
    </row>
    <row r="2830">
      <c r="A2830" s="31" t="n">
        <v>38813</v>
      </c>
      <c r="B2830" s="32" t="n">
        <v>953.1</v>
      </c>
      <c r="C2830" s="19">
        <f>IF(OR(B2830="",B2829=""),"",LN(B2830/B2829))</f>
        <v/>
      </c>
      <c r="D2830" s="16">
        <f>STDEV(C2811:C2830)*SQRT(252)</f>
        <v/>
      </c>
      <c r="E2830" s="32" t="n">
        <v>117.72</v>
      </c>
      <c r="F2830" s="19">
        <f>IF(OR(E2830="",E2829=""),"",LN(E2830/E2829))</f>
        <v/>
      </c>
      <c r="G2830" s="33" t="n">
        <v>8.0098</v>
      </c>
      <c r="H2830" s="19">
        <f>IF(OR(G2830="",G2829=""),"",LN(G2830/G2829))</f>
        <v/>
      </c>
      <c r="I2830" s="32" t="n">
        <v>100.1578</v>
      </c>
      <c r="J2830" s="32" t="n">
        <v>11.45</v>
      </c>
      <c r="K2830" s="32" t="n">
        <v>4.9</v>
      </c>
      <c r="L2830" s="32" t="n"/>
      <c r="M2830" s="32" t="n">
        <v>959.5</v>
      </c>
      <c r="N2830" s="32" t="n">
        <v>4.29</v>
      </c>
      <c r="O2830" s="32" t="n">
        <v>146.834214265</v>
      </c>
    </row>
    <row r="2831">
      <c r="A2831" s="31" t="n">
        <v>38814</v>
      </c>
      <c r="B2831" s="32" t="n">
        <v>952.8</v>
      </c>
      <c r="C2831" s="19">
        <f>IF(OR(B2831="",B2830=""),"",LN(B2831/B2830))</f>
        <v/>
      </c>
      <c r="D2831" s="16">
        <f>STDEV(C2812:C2831)*SQRT(252)</f>
        <v/>
      </c>
      <c r="E2831" s="32" t="n">
        <v>118.31</v>
      </c>
      <c r="F2831" s="19">
        <f>IF(OR(E2831="",E2830=""),"",LN(E2831/E2830))</f>
        <v/>
      </c>
      <c r="G2831" s="33" t="n">
        <v>8.013</v>
      </c>
      <c r="H2831" s="19">
        <f>IF(OR(G2831="",G2830=""),"",LN(G2831/G2830))</f>
        <v/>
      </c>
      <c r="I2831" s="32" t="n">
        <v>100.4187</v>
      </c>
      <c r="J2831" s="32" t="n">
        <v>12.26</v>
      </c>
      <c r="K2831" s="32" t="n">
        <v>4.97</v>
      </c>
      <c r="L2831" s="32" t="n"/>
      <c r="M2831" s="32" t="n">
        <v>954.9</v>
      </c>
      <c r="N2831" s="32" t="n">
        <v>4.29</v>
      </c>
      <c r="O2831" s="32" t="n">
        <v>52.104603325</v>
      </c>
    </row>
    <row r="2832">
      <c r="A2832" s="31" t="n">
        <v>38817</v>
      </c>
      <c r="B2832" s="32" t="n">
        <v>953.4</v>
      </c>
      <c r="C2832" s="19">
        <f>IF(OR(B2832="",B2831=""),"",LN(B2832/B2831))</f>
        <v/>
      </c>
      <c r="D2832" s="16">
        <f>STDEV(C2813:C2832)*SQRT(252)</f>
        <v/>
      </c>
      <c r="E2832" s="32" t="n">
        <v>118.66</v>
      </c>
      <c r="F2832" s="19">
        <f>IF(OR(E2832="",E2831=""),"",LN(E2832/E2831))</f>
        <v/>
      </c>
      <c r="G2832" s="33" t="n">
        <v>8.004</v>
      </c>
      <c r="H2832" s="19">
        <f>IF(OR(G2832="",G2831=""),"",LN(G2832/G2831))</f>
        <v/>
      </c>
      <c r="I2832" s="32" t="n">
        <v>100.4091</v>
      </c>
      <c r="J2832" s="32" t="n">
        <v>12.19</v>
      </c>
      <c r="K2832" s="32" t="n">
        <v>4.97</v>
      </c>
      <c r="L2832" s="32" t="n"/>
      <c r="M2832" s="32" t="n">
        <v>952.4</v>
      </c>
      <c r="N2832" s="32" t="n">
        <v>4.3</v>
      </c>
      <c r="O2832" s="32" t="n">
        <v>-132.030736205</v>
      </c>
    </row>
    <row r="2833">
      <c r="A2833" s="31" t="n">
        <v>38818</v>
      </c>
      <c r="B2833" s="32" t="n">
        <v>954.6</v>
      </c>
      <c r="C2833" s="19">
        <f>IF(OR(B2833="",B2832=""),"",LN(B2833/B2832))</f>
        <v/>
      </c>
      <c r="D2833" s="16">
        <f>STDEV(C2814:C2833)*SQRT(252)</f>
        <v/>
      </c>
      <c r="E2833" s="32" t="n">
        <v>118.61</v>
      </c>
      <c r="F2833" s="19">
        <f>IF(OR(E2833="",E2832=""),"",LN(E2833/E2832))</f>
        <v/>
      </c>
      <c r="G2833" s="33" t="n">
        <v>8.0045</v>
      </c>
      <c r="H2833" s="19">
        <f>IF(OR(G2833="",G2832=""),"",LN(G2833/G2832))</f>
        <v/>
      </c>
      <c r="I2833" s="32" t="n">
        <v>100.2903</v>
      </c>
      <c r="J2833" s="32" t="n">
        <v>13</v>
      </c>
      <c r="K2833" s="32" t="n">
        <v>4.93</v>
      </c>
      <c r="L2833" s="32" t="n"/>
      <c r="M2833" s="32" t="n">
        <v>952.9</v>
      </c>
      <c r="N2833" s="32" t="n">
        <v>4.31</v>
      </c>
      <c r="O2833" s="32" t="n">
        <v>871.904517175</v>
      </c>
    </row>
    <row r="2834">
      <c r="A2834" s="31" t="n">
        <v>38819</v>
      </c>
      <c r="B2834" s="32" t="n">
        <v>960.2</v>
      </c>
      <c r="C2834" s="19">
        <f>IF(OR(B2834="",B2833=""),"",LN(B2834/B2833))</f>
        <v/>
      </c>
      <c r="D2834" s="16">
        <f>STDEV(C2815:C2834)*SQRT(252)</f>
        <v/>
      </c>
      <c r="E2834" s="32" t="n">
        <v>118.47</v>
      </c>
      <c r="F2834" s="19">
        <f>IF(OR(E2834="",E2833=""),"",LN(E2834/E2833))</f>
        <v/>
      </c>
      <c r="G2834" s="33" t="n">
        <v>8.0115</v>
      </c>
      <c r="H2834" s="19">
        <f>IF(OR(G2834="",G2833=""),"",LN(G2834/G2833))</f>
        <v/>
      </c>
      <c r="I2834" s="32" t="n">
        <v>100.3589</v>
      </c>
      <c r="J2834" s="32" t="n">
        <v>12.76</v>
      </c>
      <c r="K2834" s="32" t="n">
        <v>4.98</v>
      </c>
      <c r="L2834" s="32" t="n"/>
      <c r="M2834" s="32" t="n">
        <v>954.1</v>
      </c>
      <c r="N2834" s="32" t="n">
        <v>4.35</v>
      </c>
      <c r="O2834" s="32" t="n">
        <v>-212.831250735</v>
      </c>
    </row>
    <row r="2835">
      <c r="A2835" s="31" t="n">
        <v>38820</v>
      </c>
      <c r="B2835" s="32" t="n">
        <v>961.2</v>
      </c>
      <c r="C2835" s="19">
        <f>IF(OR(B2835="",B2834=""),"",LN(B2835/B2834))</f>
        <v/>
      </c>
      <c r="D2835" s="16">
        <f>STDEV(C2816:C2835)*SQRT(252)</f>
        <v/>
      </c>
      <c r="E2835" s="32" t="n">
        <v>118.42</v>
      </c>
      <c r="F2835" s="19">
        <f>IF(OR(E2835="",E2834=""),"",LN(E2835/E2834))</f>
        <v/>
      </c>
      <c r="G2835" s="33" t="n">
        <v>8.024800000000001</v>
      </c>
      <c r="H2835" s="19">
        <f>IF(OR(G2835="",G2834=""),"",LN(G2835/G2834))</f>
        <v/>
      </c>
      <c r="I2835" s="32" t="n">
        <v>100.4759</v>
      </c>
      <c r="J2835" s="32" t="n">
        <v>12.38</v>
      </c>
      <c r="K2835" s="32" t="n">
        <v>5.05</v>
      </c>
      <c r="L2835" s="32" t="n"/>
      <c r="M2835" s="32" t="n">
        <v>955.6</v>
      </c>
      <c r="N2835" s="32" t="n">
        <v>4.35</v>
      </c>
      <c r="O2835" s="32" t="n">
        <v>-188.540650518</v>
      </c>
    </row>
    <row r="2836">
      <c r="A2836" s="31" t="n">
        <v>38821</v>
      </c>
      <c r="B2836" s="32" t="n">
        <v>957.9</v>
      </c>
      <c r="C2836" s="19">
        <f>IF(OR(B2836="",B2835=""),"",LN(B2836/B2835))</f>
        <v/>
      </c>
      <c r="D2836" s="16">
        <f>STDEV(C2817:C2836)*SQRT(252)</f>
        <v/>
      </c>
      <c r="E2836" s="32" t="n">
        <v>118.65</v>
      </c>
      <c r="F2836" s="19">
        <f>IF(OR(E2836="",E2835=""),"",LN(E2836/E2835))</f>
        <v/>
      </c>
      <c r="G2836" s="33" t="n">
        <v>8.0175</v>
      </c>
      <c r="H2836" s="19">
        <f>IF(OR(G2836="",G2835=""),"",LN(G2836/G2835))</f>
        <v/>
      </c>
      <c r="I2836" s="32" t="n">
        <v>100.4697</v>
      </c>
      <c r="J2836" s="32" t="n"/>
      <c r="K2836" s="32" t="n"/>
      <c r="L2836" s="32" t="n"/>
      <c r="M2836" s="32" t="n">
        <v>960.4</v>
      </c>
      <c r="N2836" s="32" t="n">
        <v>4.36</v>
      </c>
      <c r="O2836" s="32" t="n">
        <v>73.86234016499999</v>
      </c>
    </row>
    <row r="2837">
      <c r="A2837" s="31" t="n">
        <v>38824</v>
      </c>
      <c r="B2837" s="32" t="n">
        <v>955.4</v>
      </c>
      <c r="C2837" s="19">
        <f>IF(OR(B2837="",B2836=""),"",LN(B2837/B2836))</f>
        <v/>
      </c>
      <c r="D2837" s="16">
        <f>STDEV(C2818:C2837)*SQRT(252)</f>
        <v/>
      </c>
      <c r="E2837" s="32" t="n">
        <v>117.68</v>
      </c>
      <c r="F2837" s="19">
        <f>IF(OR(E2837="",E2836=""),"",LN(E2837/E2836))</f>
        <v/>
      </c>
      <c r="G2837" s="33" t="n">
        <v>8.0158</v>
      </c>
      <c r="H2837" s="19">
        <f>IF(OR(G2837="",G2836=""),"",LN(G2837/G2836))</f>
        <v/>
      </c>
      <c r="I2837" s="32" t="n">
        <v>99.8719</v>
      </c>
      <c r="J2837" s="32" t="n">
        <v>12.58</v>
      </c>
      <c r="K2837" s="32" t="n">
        <v>5.01</v>
      </c>
      <c r="L2837" s="32" t="n"/>
      <c r="M2837" s="32" t="n">
        <v>961.4</v>
      </c>
      <c r="N2837" s="32" t="n">
        <v>4.36</v>
      </c>
      <c r="O2837" s="32" t="n">
        <v>55.57445379</v>
      </c>
    </row>
    <row r="2838">
      <c r="A2838" s="31" t="n">
        <v>38825</v>
      </c>
      <c r="B2838" s="32" t="n">
        <v>953.4</v>
      </c>
      <c r="C2838" s="19">
        <f>IF(OR(B2838="",B2837=""),"",LN(B2838/B2837))</f>
        <v/>
      </c>
      <c r="D2838" s="16">
        <f>STDEV(C2819:C2838)*SQRT(252)</f>
        <v/>
      </c>
      <c r="E2838" s="32" t="n">
        <v>117.75</v>
      </c>
      <c r="F2838" s="19">
        <f>IF(OR(E2838="",E2837=""),"",LN(E2838/E2837))</f>
        <v/>
      </c>
      <c r="G2838" s="33" t="n">
        <v>8.013999999999999</v>
      </c>
      <c r="H2838" s="19">
        <f>IF(OR(G2838="",G2837=""),"",LN(G2838/G2837))</f>
        <v/>
      </c>
      <c r="I2838" s="32" t="n">
        <v>99.6747</v>
      </c>
      <c r="J2838" s="32" t="n">
        <v>11.4</v>
      </c>
      <c r="K2838" s="32" t="n">
        <v>4.99</v>
      </c>
      <c r="L2838" s="32" t="n"/>
      <c r="M2838" s="32" t="n">
        <v>955.3</v>
      </c>
      <c r="N2838" s="32" t="n">
        <v>4.36</v>
      </c>
      <c r="O2838" s="32" t="n">
        <v>-105.00854858</v>
      </c>
    </row>
    <row r="2839">
      <c r="A2839" s="31" t="n">
        <v>38826</v>
      </c>
      <c r="B2839" s="32" t="n">
        <v>945.2</v>
      </c>
      <c r="C2839" s="19">
        <f>IF(OR(B2839="",B2838=""),"",LN(B2839/B2838))</f>
        <v/>
      </c>
      <c r="D2839" s="16">
        <f>STDEV(C2820:C2839)*SQRT(252)</f>
        <v/>
      </c>
      <c r="E2839" s="32" t="n">
        <v>117.58</v>
      </c>
      <c r="F2839" s="19">
        <f>IF(OR(E2839="",E2838=""),"",LN(E2839/E2838))</f>
        <v/>
      </c>
      <c r="G2839" s="33" t="n">
        <v>8.0128</v>
      </c>
      <c r="H2839" s="19">
        <f>IF(OR(G2839="",G2838=""),"",LN(G2839/G2838))</f>
        <v/>
      </c>
      <c r="I2839" s="32" t="n">
        <v>99.3467</v>
      </c>
      <c r="J2839" s="32" t="n">
        <v>11.32</v>
      </c>
      <c r="K2839" s="32" t="n">
        <v>5.04</v>
      </c>
      <c r="L2839" s="32" t="n"/>
      <c r="M2839" s="32" t="n">
        <v>953</v>
      </c>
      <c r="N2839" s="32" t="n">
        <v>4.36</v>
      </c>
      <c r="O2839" s="32" t="n">
        <v>328.2585974150001</v>
      </c>
    </row>
    <row r="2840">
      <c r="A2840" s="31" t="n">
        <v>38827</v>
      </c>
      <c r="B2840" s="32" t="n">
        <v>948.1</v>
      </c>
      <c r="C2840" s="19">
        <f>IF(OR(B2840="",B2839=""),"",LN(B2840/B2839))</f>
        <v/>
      </c>
      <c r="D2840" s="16">
        <f>STDEV(C2821:C2840)*SQRT(252)</f>
        <v/>
      </c>
      <c r="E2840" s="32" t="n">
        <v>117.49</v>
      </c>
      <c r="F2840" s="19">
        <f>IF(OR(E2840="",E2839=""),"",LN(E2840/E2839))</f>
        <v/>
      </c>
      <c r="G2840" s="33" t="n">
        <v>8.010999999999999</v>
      </c>
      <c r="H2840" s="19">
        <f>IF(OR(G2840="",G2839=""),"",LN(G2840/G2839))</f>
        <v/>
      </c>
      <c r="I2840" s="32" t="n">
        <v>99.4974</v>
      </c>
      <c r="J2840" s="32" t="n">
        <v>11.64</v>
      </c>
      <c r="K2840" s="32" t="n">
        <v>5.04</v>
      </c>
      <c r="L2840" s="32" t="n"/>
      <c r="M2840" s="32" t="n">
        <v>947.3</v>
      </c>
      <c r="N2840" s="32" t="n">
        <v>4.36</v>
      </c>
      <c r="O2840" s="32" t="n">
        <v>-16.197765105</v>
      </c>
    </row>
    <row r="2841">
      <c r="A2841" s="31" t="n">
        <v>38828</v>
      </c>
      <c r="B2841" s="32" t="n">
        <v>948</v>
      </c>
      <c r="C2841" s="19">
        <f>IF(OR(B2841="",B2840=""),"",LN(B2841/B2840))</f>
        <v/>
      </c>
      <c r="D2841" s="16">
        <f>STDEV(C2822:C2841)*SQRT(252)</f>
        <v/>
      </c>
      <c r="E2841" s="32" t="n">
        <v>116.91</v>
      </c>
      <c r="F2841" s="19">
        <f>IF(OR(E2841="",E2840=""),"",LN(E2841/E2840))</f>
        <v/>
      </c>
      <c r="G2841" s="33" t="n">
        <v>8.016500000000001</v>
      </c>
      <c r="H2841" s="19">
        <f>IF(OR(G2841="",G2840=""),"",LN(G2841/G2840))</f>
        <v/>
      </c>
      <c r="I2841" s="32" t="n">
        <v>99.4345</v>
      </c>
      <c r="J2841" s="32" t="n">
        <v>11.59</v>
      </c>
      <c r="K2841" s="32" t="n">
        <v>5.01</v>
      </c>
      <c r="L2841" s="32" t="n"/>
      <c r="M2841" s="32" t="n">
        <v>947.5</v>
      </c>
      <c r="N2841" s="32" t="n">
        <v>4.36</v>
      </c>
      <c r="O2841" s="32" t="n">
        <v>154.272207943</v>
      </c>
    </row>
    <row r="2842">
      <c r="A2842" s="31" t="n">
        <v>38831</v>
      </c>
      <c r="B2842" s="32" t="n">
        <v>939.6</v>
      </c>
      <c r="C2842" s="19">
        <f>IF(OR(B2842="",B2841=""),"",LN(B2842/B2841))</f>
        <v/>
      </c>
      <c r="D2842" s="16">
        <f>STDEV(C2823:C2842)*SQRT(252)</f>
        <v/>
      </c>
      <c r="E2842" s="32" t="n">
        <v>114.93</v>
      </c>
      <c r="F2842" s="19">
        <f>IF(OR(E2842="",E2841=""),"",LN(E2842/E2841))</f>
        <v/>
      </c>
      <c r="G2842" s="33" t="n">
        <v>8.016299999999999</v>
      </c>
      <c r="H2842" s="19">
        <f>IF(OR(G2842="",G2841=""),"",LN(G2842/G2841))</f>
        <v/>
      </c>
      <c r="I2842" s="32" t="n">
        <v>99.117</v>
      </c>
      <c r="J2842" s="32" t="n">
        <v>11.75</v>
      </c>
      <c r="K2842" s="32" t="n">
        <v>4.99</v>
      </c>
      <c r="L2842" s="32" t="n"/>
      <c r="M2842" s="32" t="n">
        <v>947.2</v>
      </c>
      <c r="N2842" s="32" t="n">
        <v>4.36</v>
      </c>
      <c r="O2842" s="32" t="n">
        <v>5.971397690000001</v>
      </c>
    </row>
    <row r="2843">
      <c r="A2843" s="31" t="n">
        <v>38832</v>
      </c>
      <c r="B2843" s="32" t="n">
        <v>944.9</v>
      </c>
      <c r="C2843" s="19">
        <f>IF(OR(B2843="",B2842=""),"",LN(B2843/B2842))</f>
        <v/>
      </c>
      <c r="D2843" s="16">
        <f>STDEV(C2824:C2843)*SQRT(252)</f>
        <v/>
      </c>
      <c r="E2843" s="32" t="n">
        <v>114.83</v>
      </c>
      <c r="F2843" s="19">
        <f>IF(OR(E2843="",E2842=""),"",LN(E2843/E2842))</f>
        <v/>
      </c>
      <c r="G2843" s="33" t="n">
        <v>8.01</v>
      </c>
      <c r="H2843" s="19">
        <f>IF(OR(G2843="",G2842=""),"",LN(G2843/G2842))</f>
        <v/>
      </c>
      <c r="I2843" s="32" t="n">
        <v>98.9687</v>
      </c>
      <c r="J2843" s="32" t="n">
        <v>11.75</v>
      </c>
      <c r="K2843" s="32" t="n">
        <v>5.07</v>
      </c>
      <c r="L2843" s="32" t="n"/>
      <c r="M2843" s="32" t="n">
        <v>940.5</v>
      </c>
      <c r="N2843" s="32" t="n">
        <v>4.36</v>
      </c>
      <c r="O2843" s="32" t="n">
        <v>-517.6292412299999</v>
      </c>
    </row>
    <row r="2844">
      <c r="A2844" s="31" t="n">
        <v>38833</v>
      </c>
      <c r="B2844" s="32" t="n">
        <v>946.4</v>
      </c>
      <c r="C2844" s="19">
        <f>IF(OR(B2844="",B2843=""),"",LN(B2844/B2843))</f>
        <v/>
      </c>
      <c r="D2844" s="16">
        <f>STDEV(C2825:C2844)*SQRT(252)</f>
        <v/>
      </c>
      <c r="E2844" s="32" t="n">
        <v>114.72</v>
      </c>
      <c r="F2844" s="19">
        <f>IF(OR(E2844="",E2843=""),"",LN(E2844/E2843))</f>
        <v/>
      </c>
      <c r="G2844" s="33" t="n">
        <v>8.016299999999999</v>
      </c>
      <c r="H2844" s="19">
        <f>IF(OR(G2844="",G2843=""),"",LN(G2844/G2843))</f>
        <v/>
      </c>
      <c r="I2844" s="32" t="n">
        <v>98.8907</v>
      </c>
      <c r="J2844" s="32" t="n">
        <v>11.76</v>
      </c>
      <c r="K2844" s="32" t="n">
        <v>5.12</v>
      </c>
      <c r="L2844" s="32" t="n"/>
      <c r="M2844" s="32" t="n">
        <v>941.8</v>
      </c>
      <c r="N2844" s="32" t="n">
        <v>4.36</v>
      </c>
      <c r="O2844" s="32" t="n">
        <v>-252.486778747</v>
      </c>
    </row>
    <row r="2845">
      <c r="A2845" s="31" t="n">
        <v>38834</v>
      </c>
      <c r="B2845" s="32" t="n">
        <v>944.6</v>
      </c>
      <c r="C2845" s="19">
        <f>IF(OR(B2845="",B2844=""),"",LN(B2845/B2844))</f>
        <v/>
      </c>
      <c r="D2845" s="16">
        <f>STDEV(C2826:C2845)*SQRT(252)</f>
        <v/>
      </c>
      <c r="E2845" s="32" t="n">
        <v>114.02</v>
      </c>
      <c r="F2845" s="19">
        <f>IF(OR(E2845="",E2844=""),"",LN(E2845/E2844))</f>
        <v/>
      </c>
      <c r="G2845" s="33" t="n">
        <v>8.0205</v>
      </c>
      <c r="H2845" s="19">
        <f>IF(OR(G2845="",G2844=""),"",LN(G2845/G2844))</f>
        <v/>
      </c>
      <c r="I2845" s="32" t="n">
        <v>98.5149</v>
      </c>
      <c r="J2845" s="32" t="n">
        <v>11.84</v>
      </c>
      <c r="K2845" s="32" t="n">
        <v>5.09</v>
      </c>
      <c r="L2845" s="32" t="n"/>
      <c r="M2845" s="32" t="n">
        <v>947.4</v>
      </c>
      <c r="N2845" s="32" t="n">
        <v>4.36</v>
      </c>
      <c r="O2845" s="32" t="n">
        <v>-696.6079572150001</v>
      </c>
    </row>
    <row r="2846">
      <c r="A2846" s="31" t="n">
        <v>38835</v>
      </c>
      <c r="B2846" s="32" t="n">
        <v>942.8</v>
      </c>
      <c r="C2846" s="19">
        <f>IF(OR(B2846="",B2845=""),"",LN(B2846/B2845))</f>
        <v/>
      </c>
      <c r="D2846" s="16">
        <f>STDEV(C2827:C2846)*SQRT(252)</f>
        <v/>
      </c>
      <c r="E2846" s="32" t="n">
        <v>113.79</v>
      </c>
      <c r="F2846" s="19">
        <f>IF(OR(E2846="",E2845=""),"",LN(E2846/E2845))</f>
        <v/>
      </c>
      <c r="G2846" s="33" t="n">
        <v>8.016500000000001</v>
      </c>
      <c r="H2846" s="19">
        <f>IF(OR(G2846="",G2845=""),"",LN(G2846/G2845))</f>
        <v/>
      </c>
      <c r="I2846" s="32" t="n">
        <v>98.1412</v>
      </c>
      <c r="J2846" s="32" t="n">
        <v>11.59</v>
      </c>
      <c r="K2846" s="32" t="n">
        <v>5.07</v>
      </c>
      <c r="L2846" s="32" t="n"/>
      <c r="M2846" s="32" t="n">
        <v>945.7</v>
      </c>
      <c r="N2846" s="32" t="n">
        <v>4.36</v>
      </c>
      <c r="O2846" s="32" t="n">
        <v>-187.990528015</v>
      </c>
    </row>
    <row r="2847">
      <c r="A2847" s="31" t="n">
        <v>38838</v>
      </c>
      <c r="B2847" s="32" t="n">
        <v>942.7</v>
      </c>
      <c r="C2847" s="19">
        <f>IF(OR(B2847="",B2846=""),"",LN(B2847/B2846))</f>
        <v/>
      </c>
      <c r="D2847" s="16">
        <f>STDEV(C2828:C2847)*SQRT(252)</f>
        <v/>
      </c>
      <c r="E2847" s="32" t="n">
        <v>113.06</v>
      </c>
      <c r="F2847" s="19">
        <f>IF(OR(E2847="",E2846=""),"",LN(E2847/E2846))</f>
        <v/>
      </c>
      <c r="G2847" s="33" t="n">
        <v>8.016500000000001</v>
      </c>
      <c r="H2847" s="19">
        <f>IF(OR(G2847="",G2846=""),"",LN(G2847/G2846))</f>
        <v/>
      </c>
      <c r="I2847" s="32" t="n">
        <v>97.9085</v>
      </c>
      <c r="J2847" s="32" t="n">
        <v>12.54</v>
      </c>
      <c r="K2847" s="32" t="n">
        <v>5.14</v>
      </c>
      <c r="L2847" s="32" t="n"/>
      <c r="M2847" s="32" t="n"/>
      <c r="N2847" s="32" t="n"/>
      <c r="O2847" s="32" t="n"/>
    </row>
    <row r="2848">
      <c r="A2848" s="31" t="n">
        <v>38839</v>
      </c>
      <c r="B2848" s="32" t="n">
        <v>939.6</v>
      </c>
      <c r="C2848" s="19">
        <f>IF(OR(B2848="",B2847=""),"",LN(B2848/B2847))</f>
        <v/>
      </c>
      <c r="D2848" s="16">
        <f>STDEV(C2829:C2848)*SQRT(252)</f>
        <v/>
      </c>
      <c r="E2848" s="32" t="n">
        <v>113.26</v>
      </c>
      <c r="F2848" s="19">
        <f>IF(OR(E2848="",E2847=""),"",LN(E2848/E2847))</f>
        <v/>
      </c>
      <c r="G2848" s="33" t="n">
        <v>8.016500000000001</v>
      </c>
      <c r="H2848" s="19">
        <f>IF(OR(G2848="",G2847=""),"",LN(G2848/G2847))</f>
        <v/>
      </c>
      <c r="I2848" s="32" t="n">
        <v>97.6571</v>
      </c>
      <c r="J2848" s="32" t="n">
        <v>11.99</v>
      </c>
      <c r="K2848" s="32" t="n">
        <v>5.12</v>
      </c>
      <c r="L2848" s="32" t="n"/>
      <c r="M2848" s="32" t="n">
        <v>944.1</v>
      </c>
      <c r="N2848" s="32" t="n">
        <v>4.36</v>
      </c>
      <c r="O2848" s="32" t="n">
        <v>-169.784369127</v>
      </c>
    </row>
    <row r="2849">
      <c r="A2849" s="31" t="n">
        <v>38840</v>
      </c>
      <c r="B2849" s="32" t="n">
        <v>934</v>
      </c>
      <c r="C2849" s="19">
        <f>IF(OR(B2849="",B2848=""),"",LN(B2849/B2848))</f>
        <v/>
      </c>
      <c r="D2849" s="16">
        <f>STDEV(C2830:C2849)*SQRT(252)</f>
        <v/>
      </c>
      <c r="E2849" s="32" t="n">
        <v>113.44</v>
      </c>
      <c r="F2849" s="19">
        <f>IF(OR(E2849="",E2848=""),"",LN(E2849/E2848))</f>
        <v/>
      </c>
      <c r="G2849" s="33" t="n">
        <v>8.01</v>
      </c>
      <c r="H2849" s="19">
        <f>IF(OR(G2849="",G2848=""),"",LN(G2849/G2848))</f>
        <v/>
      </c>
      <c r="I2849" s="32" t="n">
        <v>97.55719999999999</v>
      </c>
      <c r="J2849" s="32" t="n">
        <v>11.99</v>
      </c>
      <c r="K2849" s="32" t="n">
        <v>5.15</v>
      </c>
      <c r="L2849" s="32" t="n"/>
      <c r="M2849" s="32" t="n">
        <v>941.9</v>
      </c>
      <c r="N2849" s="32" t="n">
        <v>4.36</v>
      </c>
      <c r="O2849" s="32" t="n">
        <v>-98.205182765</v>
      </c>
    </row>
    <row r="2850">
      <c r="A2850" s="31" t="n">
        <v>38841</v>
      </c>
      <c r="B2850" s="32" t="n">
        <v>939.4</v>
      </c>
      <c r="C2850" s="19">
        <f>IF(OR(B2850="",B2849=""),"",LN(B2850/B2849))</f>
        <v/>
      </c>
      <c r="D2850" s="16">
        <f>STDEV(C2831:C2850)*SQRT(252)</f>
        <v/>
      </c>
      <c r="E2850" s="32" t="n">
        <v>113.46</v>
      </c>
      <c r="F2850" s="19">
        <f>IF(OR(E2850="",E2849=""),"",LN(E2850/E2849))</f>
        <v/>
      </c>
      <c r="G2850" s="33" t="n">
        <v>8.0114</v>
      </c>
      <c r="H2850" s="19">
        <f>IF(OR(G2850="",G2849=""),"",LN(G2850/G2849))</f>
        <v/>
      </c>
      <c r="I2850" s="32" t="n">
        <v>97.48779999999999</v>
      </c>
      <c r="J2850" s="32" t="n">
        <v>11.86</v>
      </c>
      <c r="K2850" s="32" t="n">
        <v>5.16</v>
      </c>
      <c r="L2850" s="32" t="n"/>
      <c r="M2850" s="32" t="n">
        <v>935.8</v>
      </c>
      <c r="N2850" s="32" t="n">
        <v>4.36</v>
      </c>
      <c r="O2850" s="32" t="n">
        <v>-126.25745912</v>
      </c>
    </row>
    <row r="2851">
      <c r="A2851" s="31" t="n">
        <v>38842</v>
      </c>
      <c r="B2851" s="32" t="n">
        <v>939.3</v>
      </c>
      <c r="C2851" s="19">
        <f>IF(OR(B2851="",B2850=""),"",LN(B2851/B2850))</f>
        <v/>
      </c>
      <c r="D2851" s="16">
        <f>STDEV(C2832:C2851)*SQRT(252)</f>
        <v/>
      </c>
      <c r="E2851" s="32" t="n">
        <v>112.45</v>
      </c>
      <c r="F2851" s="19">
        <f>IF(OR(E2851="",E2850=""),"",LN(E2851/E2850))</f>
        <v/>
      </c>
      <c r="G2851" s="33" t="n">
        <v>8.0114</v>
      </c>
      <c r="H2851" s="19">
        <f>IF(OR(G2851="",G2850=""),"",LN(G2851/G2850))</f>
        <v/>
      </c>
      <c r="I2851" s="32" t="n">
        <v>97.2585</v>
      </c>
      <c r="J2851" s="32" t="n">
        <v>11.62</v>
      </c>
      <c r="K2851" s="32" t="n">
        <v>5.12</v>
      </c>
      <c r="L2851" s="32" t="n"/>
      <c r="M2851" s="32" t="n"/>
      <c r="N2851" s="32" t="n"/>
      <c r="O2851" s="32" t="n"/>
    </row>
    <row r="2852">
      <c r="A2852" s="31" t="n">
        <v>38845</v>
      </c>
      <c r="B2852" s="32" t="n">
        <v>927.4</v>
      </c>
      <c r="C2852" s="19">
        <f>IF(OR(B2852="",B2851=""),"",LN(B2852/B2851))</f>
        <v/>
      </c>
      <c r="D2852" s="16">
        <f>STDEV(C2833:C2852)*SQRT(252)</f>
        <v/>
      </c>
      <c r="E2852" s="32" t="n">
        <v>111.55</v>
      </c>
      <c r="F2852" s="19">
        <f>IF(OR(E2852="",E2851=""),"",LN(E2852/E2851))</f>
        <v/>
      </c>
      <c r="G2852" s="33" t="n">
        <v>8.007</v>
      </c>
      <c r="H2852" s="19">
        <f>IF(OR(G2852="",G2851=""),"",LN(G2852/G2851))</f>
        <v/>
      </c>
      <c r="I2852" s="32" t="n">
        <v>97.19450000000001</v>
      </c>
      <c r="J2852" s="32" t="n">
        <v>12</v>
      </c>
      <c r="K2852" s="32" t="n">
        <v>5.12</v>
      </c>
      <c r="L2852" s="32" t="n"/>
      <c r="M2852" s="32" t="n">
        <v>939.1</v>
      </c>
      <c r="N2852" s="32" t="n">
        <v>4.36</v>
      </c>
      <c r="O2852" s="32" t="n">
        <v>-4.54154682</v>
      </c>
    </row>
    <row r="2853">
      <c r="A2853" s="31" t="n">
        <v>38846</v>
      </c>
      <c r="B2853" s="32" t="n">
        <v>931.6</v>
      </c>
      <c r="C2853" s="19">
        <f>IF(OR(B2853="",B2852=""),"",LN(B2853/B2852))</f>
        <v/>
      </c>
      <c r="D2853" s="16">
        <f>STDEV(C2834:C2853)*SQRT(252)</f>
        <v/>
      </c>
      <c r="E2853" s="32" t="n">
        <v>111.31</v>
      </c>
      <c r="F2853" s="19">
        <f>IF(OR(E2853="",E2852=""),"",LN(E2853/E2852))</f>
        <v/>
      </c>
      <c r="G2853" s="33" t="n">
        <v>8.004200000000001</v>
      </c>
      <c r="H2853" s="19">
        <f>IF(OR(G2853="",G2852=""),"",LN(G2853/G2852))</f>
        <v/>
      </c>
      <c r="I2853" s="32" t="n">
        <v>96.95780000000001</v>
      </c>
      <c r="J2853" s="32" t="n">
        <v>11.99</v>
      </c>
      <c r="K2853" s="32" t="n">
        <v>5.13</v>
      </c>
      <c r="L2853" s="32" t="n"/>
      <c r="M2853" s="32" t="n">
        <v>930.7</v>
      </c>
      <c r="N2853" s="32" t="n">
        <v>4.36</v>
      </c>
      <c r="O2853" s="32" t="n">
        <v>132.35489696</v>
      </c>
    </row>
    <row r="2854">
      <c r="A2854" s="31" t="n">
        <v>38847</v>
      </c>
      <c r="B2854" s="32" t="n">
        <v>928.8</v>
      </c>
      <c r="C2854" s="19">
        <f>IF(OR(B2854="",B2853=""),"",LN(B2854/B2853))</f>
        <v/>
      </c>
      <c r="D2854" s="16">
        <f>STDEV(C2835:C2854)*SQRT(252)</f>
        <v/>
      </c>
      <c r="E2854" s="32" t="n">
        <v>110.55</v>
      </c>
      <c r="F2854" s="19">
        <f>IF(OR(E2854="",E2853=""),"",LN(E2854/E2853))</f>
        <v/>
      </c>
      <c r="G2854" s="33" t="n">
        <v>8.0032</v>
      </c>
      <c r="H2854" s="19">
        <f>IF(OR(G2854="",G2853=""),"",LN(G2854/G2853))</f>
        <v/>
      </c>
      <c r="I2854" s="32" t="n">
        <v>96.6391</v>
      </c>
      <c r="J2854" s="32" t="n">
        <v>11.78</v>
      </c>
      <c r="K2854" s="32" t="n">
        <v>5.13</v>
      </c>
      <c r="L2854" s="32" t="n"/>
      <c r="M2854" s="32" t="n">
        <v>933.1</v>
      </c>
      <c r="N2854" s="32" t="n">
        <v>4.36</v>
      </c>
      <c r="O2854" s="32" t="n">
        <v>-23.870387635</v>
      </c>
    </row>
    <row r="2855">
      <c r="A2855" s="31" t="n">
        <v>38848</v>
      </c>
      <c r="B2855" s="32" t="n">
        <v>935.2</v>
      </c>
      <c r="C2855" s="19">
        <f>IF(OR(B2855="",B2854=""),"",LN(B2855/B2854))</f>
        <v/>
      </c>
      <c r="D2855" s="16">
        <f>STDEV(C2836:C2855)*SQRT(252)</f>
        <v/>
      </c>
      <c r="E2855" s="32" t="n">
        <v>110.26</v>
      </c>
      <c r="F2855" s="19">
        <f>IF(OR(E2855="",E2854=""),"",LN(E2855/E2854))</f>
        <v/>
      </c>
      <c r="G2855" s="33" t="n">
        <v>8.0038</v>
      </c>
      <c r="H2855" s="19">
        <f>IF(OR(G2855="",G2854=""),"",LN(G2855/G2854))</f>
        <v/>
      </c>
      <c r="I2855" s="32" t="n">
        <v>96.53830000000001</v>
      </c>
      <c r="J2855" s="32" t="n">
        <v>12.49</v>
      </c>
      <c r="K2855" s="32" t="n">
        <v>5.14</v>
      </c>
      <c r="L2855" s="32" t="n"/>
      <c r="M2855" s="32" t="n">
        <v>931.7</v>
      </c>
      <c r="N2855" s="32" t="n">
        <v>4.36</v>
      </c>
      <c r="O2855" s="32" t="n">
        <v>-298.64025763</v>
      </c>
    </row>
    <row r="2856">
      <c r="A2856" s="31" t="n">
        <v>38849</v>
      </c>
      <c r="B2856" s="32" t="n">
        <v>932.77</v>
      </c>
      <c r="C2856" s="19">
        <f>IF(OR(B2856="",B2855=""),"",LN(B2856/B2855))</f>
        <v/>
      </c>
      <c r="D2856" s="16">
        <f>STDEV(C2837:C2856)*SQRT(252)</f>
        <v/>
      </c>
      <c r="E2856" s="32" t="n">
        <v>110.49</v>
      </c>
      <c r="F2856" s="19">
        <f>IF(OR(E2856="",E2855=""),"",LN(E2856/E2855))</f>
        <v/>
      </c>
      <c r="G2856" s="33" t="n">
        <v>8.005599999999999</v>
      </c>
      <c r="H2856" s="19">
        <f>IF(OR(G2856="",G2855=""),"",LN(G2856/G2855))</f>
        <v/>
      </c>
      <c r="I2856" s="32" t="n">
        <v>96.8788</v>
      </c>
      <c r="J2856" s="32" t="n">
        <v>14.19</v>
      </c>
      <c r="K2856" s="32" t="n">
        <v>5.19</v>
      </c>
      <c r="L2856" s="32" t="n"/>
      <c r="M2856" s="32" t="n">
        <v>934.5</v>
      </c>
      <c r="N2856" s="32" t="n">
        <v>4.36</v>
      </c>
      <c r="O2856" s="32" t="n">
        <v>-108.441006335</v>
      </c>
    </row>
    <row r="2857">
      <c r="A2857" s="31" t="n">
        <v>38852</v>
      </c>
      <c r="B2857" s="32" t="n">
        <v>943.2</v>
      </c>
      <c r="C2857" s="19">
        <f>IF(OR(B2857="",B2856=""),"",LN(B2857/B2856))</f>
        <v/>
      </c>
      <c r="D2857" s="16">
        <f>STDEV(C2838:C2857)*SQRT(252)</f>
        <v/>
      </c>
      <c r="E2857" s="32" t="n">
        <v>110.21</v>
      </c>
      <c r="F2857" s="19">
        <f>IF(OR(E2857="",E2856=""),"",LN(E2857/E2856))</f>
        <v/>
      </c>
      <c r="G2857" s="33" t="n">
        <v>8.003</v>
      </c>
      <c r="H2857" s="19">
        <f>IF(OR(G2857="",G2856=""),"",LN(G2857/G2856))</f>
        <v/>
      </c>
      <c r="I2857" s="32" t="n">
        <v>97.3588</v>
      </c>
      <c r="J2857" s="32" t="n">
        <v>13.57</v>
      </c>
      <c r="K2857" s="32" t="n">
        <v>5.15</v>
      </c>
      <c r="L2857" s="32" t="n"/>
      <c r="M2857" s="32" t="n">
        <v>933.7</v>
      </c>
      <c r="N2857" s="32" t="n">
        <v>4.36</v>
      </c>
      <c r="O2857" s="32" t="n">
        <v>-357.86440366</v>
      </c>
    </row>
    <row r="2858">
      <c r="A2858" s="31" t="n">
        <v>38853</v>
      </c>
      <c r="B2858" s="32" t="n">
        <v>944.8</v>
      </c>
      <c r="C2858" s="19">
        <f>IF(OR(B2858="",B2857=""),"",LN(B2858/B2857))</f>
        <v/>
      </c>
      <c r="D2858" s="16">
        <f>STDEV(C2839:C2858)*SQRT(252)</f>
        <v/>
      </c>
      <c r="E2858" s="32" t="n">
        <v>110.07</v>
      </c>
      <c r="F2858" s="19">
        <f>IF(OR(E2858="",E2857=""),"",LN(E2858/E2857))</f>
        <v/>
      </c>
      <c r="G2858" s="33" t="n">
        <v>8.000500000000001</v>
      </c>
      <c r="H2858" s="19">
        <f>IF(OR(G2858="",G2857=""),"",LN(G2858/G2857))</f>
        <v/>
      </c>
      <c r="I2858" s="32" t="n">
        <v>97.19589999999999</v>
      </c>
      <c r="J2858" s="32" t="n">
        <v>13.35</v>
      </c>
      <c r="K2858" s="32" t="n">
        <v>5.1</v>
      </c>
      <c r="L2858" s="32" t="n"/>
      <c r="M2858" s="32" t="n">
        <v>940.2</v>
      </c>
      <c r="N2858" s="32" t="n">
        <v>4.36</v>
      </c>
      <c r="O2858" s="32" t="n">
        <v>-389.35145664</v>
      </c>
    </row>
    <row r="2859">
      <c r="A2859" s="31" t="n">
        <v>38854</v>
      </c>
      <c r="B2859" s="32" t="n">
        <v>936.8</v>
      </c>
      <c r="C2859" s="19">
        <f>IF(OR(B2859="",B2858=""),"",LN(B2859/B2858))</f>
        <v/>
      </c>
      <c r="D2859" s="16">
        <f>STDEV(C2840:C2859)*SQRT(252)</f>
        <v/>
      </c>
      <c r="E2859" s="32" t="n">
        <v>110.6</v>
      </c>
      <c r="F2859" s="19">
        <f>IF(OR(E2859="",E2858=""),"",LN(E2859/E2858))</f>
        <v/>
      </c>
      <c r="G2859" s="33" t="n">
        <v>8.002000000000001</v>
      </c>
      <c r="H2859" s="19">
        <f>IF(OR(G2859="",G2858=""),"",LN(G2859/G2858))</f>
        <v/>
      </c>
      <c r="I2859" s="32" t="n">
        <v>97.4725</v>
      </c>
      <c r="J2859" s="32" t="n">
        <v>16.26</v>
      </c>
      <c r="K2859" s="32" t="n">
        <v>5.16</v>
      </c>
      <c r="L2859" s="32" t="n"/>
      <c r="M2859" s="32" t="n">
        <v>946.7</v>
      </c>
      <c r="N2859" s="32" t="n">
        <v>4.36</v>
      </c>
      <c r="O2859" s="32" t="n">
        <v>-107.030205485</v>
      </c>
    </row>
    <row r="2860">
      <c r="A2860" s="31" t="n">
        <v>38855</v>
      </c>
      <c r="B2860" s="32" t="n">
        <v>946.5</v>
      </c>
      <c r="C2860" s="19">
        <f>IF(OR(B2860="",B2859=""),"",LN(B2860/B2859))</f>
        <v/>
      </c>
      <c r="D2860" s="16">
        <f>STDEV(C2841:C2860)*SQRT(252)</f>
        <v/>
      </c>
      <c r="E2860" s="32" t="n">
        <v>110.89</v>
      </c>
      <c r="F2860" s="19">
        <f>IF(OR(E2860="",E2859=""),"",LN(E2860/E2859))</f>
        <v/>
      </c>
      <c r="G2860" s="33" t="n">
        <v>8.009499999999999</v>
      </c>
      <c r="H2860" s="19">
        <f>IF(OR(G2860="",G2859=""),"",LN(G2860/G2859))</f>
        <v/>
      </c>
      <c r="I2860" s="32" t="n">
        <v>97.7033</v>
      </c>
      <c r="J2860" s="32" t="n">
        <v>16.99</v>
      </c>
      <c r="K2860" s="32" t="n">
        <v>5.08</v>
      </c>
      <c r="L2860" s="32" t="n"/>
      <c r="M2860" s="32" t="n">
        <v>937.6</v>
      </c>
      <c r="N2860" s="32" t="n">
        <v>4.36</v>
      </c>
      <c r="O2860" s="32" t="n">
        <v>-436.55549368</v>
      </c>
    </row>
    <row r="2861">
      <c r="A2861" s="31" t="n">
        <v>38856</v>
      </c>
      <c r="B2861" s="32" t="n">
        <v>946</v>
      </c>
      <c r="C2861" s="19">
        <f>IF(OR(B2861="",B2860=""),"",LN(B2861/B2860))</f>
        <v/>
      </c>
      <c r="D2861" s="16">
        <f>STDEV(C2842:C2861)*SQRT(252)</f>
        <v/>
      </c>
      <c r="E2861" s="32" t="n">
        <v>111.76</v>
      </c>
      <c r="F2861" s="19">
        <f>IF(OR(E2861="",E2860=""),"",LN(E2861/E2860))</f>
        <v/>
      </c>
      <c r="G2861" s="33" t="n">
        <v>8.0175</v>
      </c>
      <c r="H2861" s="19">
        <f>IF(OR(G2861="",G2860=""),"",LN(G2861/G2860))</f>
        <v/>
      </c>
      <c r="I2861" s="32" t="n">
        <v>97.93300000000001</v>
      </c>
      <c r="J2861" s="32" t="n">
        <v>17.18</v>
      </c>
      <c r="K2861" s="32" t="n">
        <v>5.05</v>
      </c>
      <c r="L2861" s="32" t="n"/>
      <c r="M2861" s="32" t="n">
        <v>944.5</v>
      </c>
      <c r="N2861" s="32" t="n">
        <v>4.36</v>
      </c>
      <c r="O2861" s="32" t="n">
        <v>-502.482948245</v>
      </c>
    </row>
    <row r="2862">
      <c r="A2862" s="31" t="n">
        <v>38859</v>
      </c>
      <c r="B2862" s="32" t="n">
        <v>951.5</v>
      </c>
      <c r="C2862" s="19">
        <f>IF(OR(B2862="",B2861=""),"",LN(B2862/B2861))</f>
        <v/>
      </c>
      <c r="D2862" s="16">
        <f>STDEV(C2843:C2862)*SQRT(252)</f>
        <v/>
      </c>
      <c r="E2862" s="32" t="n">
        <v>111.62</v>
      </c>
      <c r="F2862" s="19">
        <f>IF(OR(E2862="",E2861=""),"",LN(E2862/E2861))</f>
        <v/>
      </c>
      <c r="G2862" s="33" t="n">
        <v>8.025499999999999</v>
      </c>
      <c r="H2862" s="19">
        <f>IF(OR(G2862="",G2861=""),"",LN(G2862/G2861))</f>
        <v/>
      </c>
      <c r="I2862" s="32" t="n">
        <v>97.93770000000001</v>
      </c>
      <c r="J2862" s="32" t="n">
        <v>17.72</v>
      </c>
      <c r="K2862" s="32" t="n">
        <v>5.04</v>
      </c>
      <c r="L2862" s="32" t="n"/>
      <c r="M2862" s="32" t="n">
        <v>944.8</v>
      </c>
      <c r="N2862" s="32" t="n">
        <v>4.36</v>
      </c>
      <c r="O2862" s="32" t="n">
        <v>-104.607792405</v>
      </c>
    </row>
    <row r="2863">
      <c r="A2863" s="31" t="n">
        <v>38860</v>
      </c>
      <c r="B2863" s="32" t="n">
        <v>944.6</v>
      </c>
      <c r="C2863" s="19">
        <f>IF(OR(B2863="",B2862=""),"",LN(B2863/B2862))</f>
        <v/>
      </c>
      <c r="D2863" s="16">
        <f>STDEV(C2844:C2863)*SQRT(252)</f>
        <v/>
      </c>
      <c r="E2863" s="32" t="n">
        <v>111.35</v>
      </c>
      <c r="F2863" s="19">
        <f>IF(OR(E2863="",E2862=""),"",LN(E2863/E2862))</f>
        <v/>
      </c>
      <c r="G2863" s="33" t="n">
        <v>8.0235</v>
      </c>
      <c r="H2863" s="19">
        <f>IF(OR(G2863="",G2862=""),"",LN(G2863/G2862))</f>
        <v/>
      </c>
      <c r="I2863" s="32" t="n">
        <v>97.7045</v>
      </c>
      <c r="J2863" s="32" t="n">
        <v>18.26</v>
      </c>
      <c r="K2863" s="32" t="n">
        <v>5.07</v>
      </c>
      <c r="L2863" s="32" t="n"/>
      <c r="M2863" s="32" t="n">
        <v>950.1</v>
      </c>
      <c r="N2863" s="32" t="n">
        <v>4.36</v>
      </c>
      <c r="O2863" s="32" t="n">
        <v>-716.95241751</v>
      </c>
    </row>
    <row r="2864">
      <c r="A2864" s="31" t="n">
        <v>38861</v>
      </c>
      <c r="B2864" s="32" t="n">
        <v>949.2</v>
      </c>
      <c r="C2864" s="19">
        <f>IF(OR(B2864="",B2863=""),"",LN(B2864/B2863))</f>
        <v/>
      </c>
      <c r="D2864" s="16">
        <f>STDEV(C2845:C2864)*SQRT(252)</f>
        <v/>
      </c>
      <c r="E2864" s="32" t="n">
        <v>112.8</v>
      </c>
      <c r="F2864" s="19">
        <f>IF(OR(E2864="",E2863=""),"",LN(E2864/E2863))</f>
        <v/>
      </c>
      <c r="G2864" s="33" t="n">
        <v>8.0175</v>
      </c>
      <c r="H2864" s="19">
        <f>IF(OR(G2864="",G2863=""),"",LN(G2864/G2863))</f>
        <v/>
      </c>
      <c r="I2864" s="32" t="n">
        <v>98.39360000000001</v>
      </c>
      <c r="J2864" s="32" t="n">
        <v>17.36</v>
      </c>
      <c r="K2864" s="32" t="n">
        <v>5.03</v>
      </c>
      <c r="L2864" s="32" t="n"/>
      <c r="M2864" s="32" t="n">
        <v>947.2</v>
      </c>
      <c r="N2864" s="32" t="n">
        <v>4.36</v>
      </c>
      <c r="O2864" s="32" t="n">
        <v>-386.18785053</v>
      </c>
    </row>
    <row r="2865">
      <c r="A2865" s="31" t="n">
        <v>38862</v>
      </c>
      <c r="B2865" s="32" t="n">
        <v>948.7</v>
      </c>
      <c r="C2865" s="19">
        <f>IF(OR(B2865="",B2864=""),"",LN(B2865/B2864))</f>
        <v/>
      </c>
      <c r="D2865" s="16">
        <f>STDEV(C2846:C2865)*SQRT(252)</f>
        <v/>
      </c>
      <c r="E2865" s="32" t="n">
        <v>111.92</v>
      </c>
      <c r="F2865" s="19">
        <f>IF(OR(E2865="",E2864=""),"",LN(E2865/E2864))</f>
        <v/>
      </c>
      <c r="G2865" s="33" t="n">
        <v>8.0235</v>
      </c>
      <c r="H2865" s="19">
        <f>IF(OR(G2865="",G2864=""),"",LN(G2865/G2864))</f>
        <v/>
      </c>
      <c r="I2865" s="32" t="n">
        <v>97.84229999999999</v>
      </c>
      <c r="J2865" s="32" t="n">
        <v>15.5</v>
      </c>
      <c r="K2865" s="32" t="n">
        <v>5.07</v>
      </c>
      <c r="L2865" s="32" t="n"/>
      <c r="M2865" s="32" t="n">
        <v>949.4</v>
      </c>
      <c r="N2865" s="32" t="n">
        <v>4.36</v>
      </c>
      <c r="O2865" s="32" t="n">
        <v>-243.04622203</v>
      </c>
    </row>
    <row r="2866">
      <c r="A2866" s="31" t="n">
        <v>38863</v>
      </c>
      <c r="B2866" s="32" t="n">
        <v>945.3</v>
      </c>
      <c r="C2866" s="19">
        <f>IF(OR(B2866="",B2865=""),"",LN(B2866/B2865))</f>
        <v/>
      </c>
      <c r="D2866" s="16">
        <f>STDEV(C2847:C2866)*SQRT(252)</f>
        <v/>
      </c>
      <c r="E2866" s="32" t="n">
        <v>112.58</v>
      </c>
      <c r="F2866" s="19">
        <f>IF(OR(E2866="",E2865=""),"",LN(E2866/E2865))</f>
        <v/>
      </c>
      <c r="G2866" s="33" t="n">
        <v>8.0245</v>
      </c>
      <c r="H2866" s="19">
        <f>IF(OR(G2866="",G2865=""),"",LN(G2866/G2865))</f>
        <v/>
      </c>
      <c r="I2866" s="32" t="n">
        <v>97.8995</v>
      </c>
      <c r="J2866" s="32" t="n">
        <v>14.26</v>
      </c>
      <c r="K2866" s="32" t="n">
        <v>5.06</v>
      </c>
      <c r="L2866" s="32" t="n"/>
      <c r="M2866" s="32" t="n">
        <v>949.2</v>
      </c>
      <c r="N2866" s="32" t="n">
        <v>4.36</v>
      </c>
      <c r="O2866" s="32" t="n">
        <v>-78.617244021</v>
      </c>
    </row>
    <row r="2867">
      <c r="A2867" s="31" t="n">
        <v>38867</v>
      </c>
      <c r="B2867" s="32" t="n">
        <v>945.3</v>
      </c>
      <c r="C2867" s="19">
        <f>IF(OR(B2867="",B2866=""),"",LN(B2867/B2866))</f>
        <v/>
      </c>
      <c r="D2867" s="16">
        <f>STDEV(C2848:C2867)*SQRT(252)</f>
        <v/>
      </c>
      <c r="E2867" s="32" t="n">
        <v>112.18</v>
      </c>
      <c r="F2867" s="19">
        <f>IF(OR(E2867="",E2866=""),"",LN(E2867/E2866))</f>
        <v/>
      </c>
      <c r="G2867" s="33" t="n">
        <v>8.029999999999999</v>
      </c>
      <c r="H2867" s="19">
        <f>IF(OR(G2867="",G2866=""),"",LN(G2867/G2866))</f>
        <v/>
      </c>
      <c r="I2867" s="32" t="n">
        <v>97.58799999999999</v>
      </c>
      <c r="J2867" s="32" t="n">
        <v>18.66</v>
      </c>
      <c r="K2867" s="32" t="n">
        <v>5.09</v>
      </c>
      <c r="L2867" s="32" t="n"/>
      <c r="M2867" s="32" t="n">
        <v>947.4</v>
      </c>
      <c r="N2867" s="32" t="n">
        <v>4.36</v>
      </c>
      <c r="O2867" s="32" t="n">
        <v>91.37653245999999</v>
      </c>
    </row>
    <row r="2868">
      <c r="A2868" s="31" t="n">
        <v>38868</v>
      </c>
      <c r="B2868" s="32" t="n">
        <v>945.3</v>
      </c>
      <c r="C2868" s="19">
        <f>IF(OR(B2868="",B2867=""),"",LN(B2868/B2867))</f>
        <v/>
      </c>
      <c r="D2868" s="16">
        <f>STDEV(C2849:C2868)*SQRT(252)</f>
        <v/>
      </c>
      <c r="E2868" s="32" t="n">
        <v>112.26</v>
      </c>
      <c r="F2868" s="19">
        <f>IF(OR(E2868="",E2867=""),"",LN(E2868/E2867))</f>
        <v/>
      </c>
      <c r="G2868" s="33" t="n">
        <v>8.0215</v>
      </c>
      <c r="H2868" s="19">
        <f>IF(OR(G2868="",G2867=""),"",LN(G2868/G2867))</f>
        <v/>
      </c>
      <c r="I2868" s="32" t="n">
        <v>97.7705</v>
      </c>
      <c r="J2868" s="32" t="n">
        <v>16.44</v>
      </c>
      <c r="K2868" s="32" t="n">
        <v>5.12</v>
      </c>
      <c r="L2868" s="32" t="n"/>
      <c r="M2868" s="32" t="n"/>
      <c r="N2868" s="32" t="n"/>
      <c r="O2868" s="32" t="n"/>
    </row>
    <row r="2869">
      <c r="A2869" s="31" t="n">
        <v>38869</v>
      </c>
      <c r="B2869" s="32" t="n">
        <v>946.9</v>
      </c>
      <c r="C2869" s="19">
        <f>IF(OR(B2869="",B2868=""),"",LN(B2869/B2868))</f>
        <v/>
      </c>
      <c r="D2869" s="16">
        <f>STDEV(C2850:C2869)*SQRT(252)</f>
        <v/>
      </c>
      <c r="E2869" s="32" t="n">
        <v>112.43</v>
      </c>
      <c r="F2869" s="19">
        <f>IF(OR(E2869="",E2868=""),"",LN(E2869/E2868))</f>
        <v/>
      </c>
      <c r="G2869" s="33" t="n">
        <v>8.0184</v>
      </c>
      <c r="H2869" s="19">
        <f>IF(OR(G2869="",G2868=""),"",LN(G2869/G2868))</f>
        <v/>
      </c>
      <c r="I2869" s="32" t="n">
        <v>97.7726</v>
      </c>
      <c r="J2869" s="32" t="n">
        <v>14.52</v>
      </c>
      <c r="K2869" s="32" t="n">
        <v>5.11</v>
      </c>
      <c r="L2869" s="32" t="n"/>
      <c r="M2869" s="32" t="n">
        <v>947.6</v>
      </c>
      <c r="N2869" s="32" t="n">
        <v>4.36</v>
      </c>
      <c r="O2869" s="32" t="n">
        <v>104.409847675</v>
      </c>
    </row>
    <row r="2870">
      <c r="A2870" s="31" t="n">
        <v>38870</v>
      </c>
      <c r="B2870" s="32" t="n">
        <v>947.9</v>
      </c>
      <c r="C2870" s="19">
        <f>IF(OR(B2870="",B2869=""),"",LN(B2870/B2869))</f>
        <v/>
      </c>
      <c r="D2870" s="16">
        <f>STDEV(C2851:C2870)*SQRT(252)</f>
        <v/>
      </c>
      <c r="E2870" s="32" t="n">
        <v>111.66</v>
      </c>
      <c r="F2870" s="19">
        <f>IF(OR(E2870="",E2869=""),"",LN(E2870/E2869))</f>
        <v/>
      </c>
      <c r="G2870" s="33" t="n">
        <v>8.022500000000001</v>
      </c>
      <c r="H2870" s="19">
        <f>IF(OR(G2870="",G2869=""),"",LN(G2870/G2869))</f>
        <v/>
      </c>
      <c r="I2870" s="32" t="n">
        <v>97.5544</v>
      </c>
      <c r="J2870" s="32" t="n">
        <v>14.32</v>
      </c>
      <c r="K2870" s="32" t="n">
        <v>5</v>
      </c>
      <c r="L2870" s="32" t="n"/>
      <c r="M2870" s="32" t="n">
        <v>947.4</v>
      </c>
      <c r="N2870" s="32" t="n">
        <v>4.36</v>
      </c>
      <c r="O2870" s="32" t="n">
        <v>-40.86316692499999</v>
      </c>
    </row>
    <row r="2871">
      <c r="A2871" s="31" t="n">
        <v>38873</v>
      </c>
      <c r="B2871" s="32" t="n">
        <v>942.7</v>
      </c>
      <c r="C2871" s="19">
        <f>IF(OR(B2871="",B2870=""),"",LN(B2871/B2870))</f>
        <v/>
      </c>
      <c r="D2871" s="16">
        <f>STDEV(C2852:C2871)*SQRT(252)</f>
        <v/>
      </c>
      <c r="E2871" s="32" t="n">
        <v>111.7</v>
      </c>
      <c r="F2871" s="19">
        <f>IF(OR(E2871="",E2870=""),"",LN(E2871/E2870))</f>
        <v/>
      </c>
      <c r="G2871" s="33" t="n">
        <v>8.005699999999999</v>
      </c>
      <c r="H2871" s="19">
        <f>IF(OR(G2871="",G2870=""),"",LN(G2871/G2870))</f>
        <v/>
      </c>
      <c r="I2871" s="32" t="n">
        <v>97.3681</v>
      </c>
      <c r="J2871" s="32" t="n">
        <v>16.65</v>
      </c>
      <c r="K2871" s="32" t="n">
        <v>5.02</v>
      </c>
      <c r="L2871" s="32" t="n"/>
      <c r="M2871" s="32" t="n">
        <v>946.8</v>
      </c>
      <c r="N2871" s="32" t="n">
        <v>4.36</v>
      </c>
      <c r="O2871" s="32" t="n">
        <v>121.600543335</v>
      </c>
    </row>
    <row r="2872">
      <c r="A2872" s="31" t="n">
        <v>38874</v>
      </c>
      <c r="B2872" s="32" t="n">
        <v>942.8</v>
      </c>
      <c r="C2872" s="19">
        <f>IF(OR(B2872="",B2871=""),"",LN(B2872/B2871))</f>
        <v/>
      </c>
      <c r="D2872" s="16">
        <f>STDEV(C2853:C2872)*SQRT(252)</f>
        <v/>
      </c>
      <c r="E2872" s="32" t="n">
        <v>113.26</v>
      </c>
      <c r="F2872" s="19">
        <f>IF(OR(E2872="",E2871=""),"",LN(E2872/E2871))</f>
        <v/>
      </c>
      <c r="G2872" s="33" t="n">
        <v>8.012</v>
      </c>
      <c r="H2872" s="19">
        <f>IF(OR(G2872="",G2871=""),"",LN(G2872/G2871))</f>
        <v/>
      </c>
      <c r="I2872" s="32" t="n">
        <v>98.14490000000001</v>
      </c>
      <c r="J2872" s="32" t="n">
        <v>17.34</v>
      </c>
      <c r="K2872" s="32" t="n">
        <v>5.01</v>
      </c>
      <c r="L2872" s="32" t="n"/>
      <c r="M2872" s="32" t="n"/>
      <c r="N2872" s="32" t="n"/>
      <c r="O2872" s="32" t="n"/>
    </row>
    <row r="2873">
      <c r="A2873" s="31" t="n">
        <v>38875</v>
      </c>
      <c r="B2873" s="32" t="n">
        <v>948</v>
      </c>
      <c r="C2873" s="19">
        <f>IF(OR(B2873="",B2872=""),"",LN(B2873/B2872))</f>
        <v/>
      </c>
      <c r="D2873" s="16">
        <f>STDEV(C2854:C2873)*SQRT(252)</f>
        <v/>
      </c>
      <c r="E2873" s="32" t="n">
        <v>113.35</v>
      </c>
      <c r="F2873" s="19">
        <f>IF(OR(E2873="",E2872=""),"",LN(E2873/E2872))</f>
        <v/>
      </c>
      <c r="G2873" s="33" t="n">
        <v>8.017099999999999</v>
      </c>
      <c r="H2873" s="19">
        <f>IF(OR(G2873="",G2872=""),"",LN(G2873/G2872))</f>
        <v/>
      </c>
      <c r="I2873" s="32" t="n">
        <v>98.1641</v>
      </c>
      <c r="J2873" s="32" t="n">
        <v>17.8</v>
      </c>
      <c r="K2873" s="32" t="n">
        <v>5.02</v>
      </c>
      <c r="L2873" s="32" t="n"/>
      <c r="M2873" s="32" t="n">
        <v>943.8</v>
      </c>
      <c r="N2873" s="32" t="n">
        <v>4.36</v>
      </c>
      <c r="O2873" s="32" t="n">
        <v>-251.702566035</v>
      </c>
    </row>
    <row r="2874">
      <c r="A2874" s="31" t="n">
        <v>38876</v>
      </c>
      <c r="B2874" s="32" t="n">
        <v>953.1</v>
      </c>
      <c r="C2874" s="19">
        <f>IF(OR(B2874="",B2873=""),"",LN(B2874/B2873))</f>
        <v/>
      </c>
      <c r="D2874" s="16">
        <f>STDEV(C2855:C2874)*SQRT(252)</f>
        <v/>
      </c>
      <c r="E2874" s="32" t="n">
        <v>114.22</v>
      </c>
      <c r="F2874" s="19">
        <f>IF(OR(E2874="",E2873=""),"",LN(E2874/E2873))</f>
        <v/>
      </c>
      <c r="G2874" s="33" t="n">
        <v>8.0084</v>
      </c>
      <c r="H2874" s="19">
        <f>IF(OR(G2874="",G2873=""),"",LN(G2874/G2873))</f>
        <v/>
      </c>
      <c r="I2874" s="32" t="n">
        <v>98.93129999999999</v>
      </c>
      <c r="J2874" s="32" t="n">
        <v>18.35</v>
      </c>
      <c r="K2874" s="32" t="n">
        <v>5</v>
      </c>
      <c r="L2874" s="32" t="n"/>
      <c r="M2874" s="32" t="n">
        <v>947.7</v>
      </c>
      <c r="N2874" s="32" t="n">
        <v>4.41</v>
      </c>
      <c r="O2874" s="32" t="n">
        <v>-180.93372003</v>
      </c>
    </row>
    <row r="2875">
      <c r="A2875" s="31" t="n">
        <v>38877</v>
      </c>
      <c r="B2875" s="32" t="n">
        <v>954.2</v>
      </c>
      <c r="C2875" s="19">
        <f>IF(OR(B2875="",B2874=""),"",LN(B2875/B2874))</f>
        <v/>
      </c>
      <c r="D2875" s="16">
        <f>STDEV(C2856:C2875)*SQRT(252)</f>
        <v/>
      </c>
      <c r="E2875" s="32" t="n">
        <v>113.89</v>
      </c>
      <c r="F2875" s="19">
        <f>IF(OR(E2875="",E2874=""),"",LN(E2875/E2874))</f>
        <v/>
      </c>
      <c r="G2875" s="33" t="n">
        <v>8.010999999999999</v>
      </c>
      <c r="H2875" s="19">
        <f>IF(OR(G2875="",G2874=""),"",LN(G2875/G2874))</f>
        <v/>
      </c>
      <c r="I2875" s="32" t="n">
        <v>98.5471</v>
      </c>
      <c r="J2875" s="32" t="n">
        <v>18.12</v>
      </c>
      <c r="K2875" s="32" t="n">
        <v>4.98</v>
      </c>
      <c r="L2875" s="32" t="n"/>
      <c r="M2875" s="32" t="n">
        <v>951.1</v>
      </c>
      <c r="N2875" s="32" t="n">
        <v>4.41</v>
      </c>
      <c r="O2875" s="32" t="n">
        <v>-549.019974745</v>
      </c>
    </row>
    <row r="2876">
      <c r="A2876" s="31" t="n">
        <v>38880</v>
      </c>
      <c r="B2876" s="32" t="n">
        <v>956.6</v>
      </c>
      <c r="C2876" s="19">
        <f>IF(OR(B2876="",B2875=""),"",LN(B2876/B2875))</f>
        <v/>
      </c>
      <c r="D2876" s="16">
        <f>STDEV(C2857:C2876)*SQRT(252)</f>
        <v/>
      </c>
      <c r="E2876" s="32" t="n">
        <v>114.17</v>
      </c>
      <c r="F2876" s="19">
        <f>IF(OR(E2876="",E2875=""),"",LN(E2876/E2875))</f>
        <v/>
      </c>
      <c r="G2876" s="33" t="n">
        <v>8.015000000000001</v>
      </c>
      <c r="H2876" s="19">
        <f>IF(OR(G2876="",G2875=""),"",LN(G2876/G2875))</f>
        <v/>
      </c>
      <c r="I2876" s="32" t="n">
        <v>98.54940000000001</v>
      </c>
      <c r="J2876" s="32" t="n">
        <v>20.96</v>
      </c>
      <c r="K2876" s="32" t="n">
        <v>4.99</v>
      </c>
      <c r="L2876" s="32" t="n"/>
      <c r="M2876" s="32" t="n">
        <v>954.1</v>
      </c>
      <c r="N2876" s="32" t="n">
        <v>4.41</v>
      </c>
      <c r="O2876" s="32" t="n">
        <v>-242.09422216</v>
      </c>
    </row>
    <row r="2877">
      <c r="A2877" s="31" t="n">
        <v>38881</v>
      </c>
      <c r="B2877" s="32" t="n">
        <v>961.4</v>
      </c>
      <c r="C2877" s="19">
        <f>IF(OR(B2877="",B2876=""),"",LN(B2877/B2876))</f>
        <v/>
      </c>
      <c r="D2877" s="16">
        <f>STDEV(C2858:C2877)*SQRT(252)</f>
        <v/>
      </c>
      <c r="E2877" s="32" t="n">
        <v>115.06</v>
      </c>
      <c r="F2877" s="19">
        <f>IF(OR(E2877="",E2876=""),"",LN(E2877/E2876))</f>
        <v/>
      </c>
      <c r="G2877" s="33" t="n">
        <v>8.003399999999999</v>
      </c>
      <c r="H2877" s="19">
        <f>IF(OR(G2877="",G2876=""),"",LN(G2877/G2876))</f>
        <v/>
      </c>
      <c r="I2877" s="32" t="n">
        <v>98.92010000000001</v>
      </c>
      <c r="J2877" s="32" t="n">
        <v>23.81</v>
      </c>
      <c r="K2877" s="32" t="n">
        <v>4.97</v>
      </c>
      <c r="L2877" s="32" t="n"/>
      <c r="M2877" s="32" t="n">
        <v>956.6</v>
      </c>
      <c r="N2877" s="32" t="n">
        <v>4.41</v>
      </c>
      <c r="O2877" s="32" t="n">
        <v>-190.31959802</v>
      </c>
    </row>
    <row r="2878">
      <c r="A2878" s="31" t="n">
        <v>38882</v>
      </c>
      <c r="B2878" s="32" t="n">
        <v>961.8</v>
      </c>
      <c r="C2878" s="19">
        <f>IF(OR(B2878="",B2877=""),"",LN(B2878/B2877))</f>
        <v/>
      </c>
      <c r="D2878" s="16">
        <f>STDEV(C2859:C2878)*SQRT(252)</f>
        <v/>
      </c>
      <c r="E2878" s="32" t="n">
        <v>114.85</v>
      </c>
      <c r="F2878" s="19">
        <f>IF(OR(E2878="",E2877=""),"",LN(E2878/E2877))</f>
        <v/>
      </c>
      <c r="G2878" s="33" t="n">
        <v>7.9985</v>
      </c>
      <c r="H2878" s="19">
        <f>IF(OR(G2878="",G2877=""),"",LN(G2878/G2877))</f>
        <v/>
      </c>
      <c r="I2878" s="32" t="n">
        <v>98.8338</v>
      </c>
      <c r="J2878" s="32" t="n">
        <v>21.46</v>
      </c>
      <c r="K2878" s="32" t="n">
        <v>5.05</v>
      </c>
      <c r="L2878" s="32" t="n"/>
      <c r="M2878" s="32" t="n">
        <v>960.9</v>
      </c>
      <c r="N2878" s="32" t="n">
        <v>4.41</v>
      </c>
      <c r="O2878" s="32" t="n">
        <v>-554.02543657</v>
      </c>
    </row>
    <row r="2879">
      <c r="A2879" s="31" t="n">
        <v>38883</v>
      </c>
      <c r="B2879" s="32" t="n">
        <v>959.3</v>
      </c>
      <c r="C2879" s="19">
        <f>IF(OR(B2879="",B2878=""),"",LN(B2879/B2878))</f>
        <v/>
      </c>
      <c r="D2879" s="16">
        <f>STDEV(C2860:C2879)*SQRT(252)</f>
        <v/>
      </c>
      <c r="E2879" s="32" t="n">
        <v>115.06</v>
      </c>
      <c r="F2879" s="19">
        <f>IF(OR(E2879="",E2878=""),"",LN(E2879/E2878))</f>
        <v/>
      </c>
      <c r="G2879" s="33" t="n">
        <v>7.999</v>
      </c>
      <c r="H2879" s="19">
        <f>IF(OR(G2879="",G2878=""),"",LN(G2879/G2878))</f>
        <v/>
      </c>
      <c r="I2879" s="32" t="n">
        <v>98.88460000000001</v>
      </c>
      <c r="J2879" s="32" t="n">
        <v>15.9</v>
      </c>
      <c r="K2879" s="32" t="n">
        <v>5.1</v>
      </c>
      <c r="L2879" s="32" t="n"/>
      <c r="M2879" s="32" t="n">
        <v>962.1</v>
      </c>
      <c r="N2879" s="32" t="n">
        <v>4.41</v>
      </c>
      <c r="O2879" s="32" t="n">
        <v>-148.530257305</v>
      </c>
    </row>
    <row r="2880">
      <c r="A2880" s="31" t="n">
        <v>38884</v>
      </c>
      <c r="B2880" s="32" t="n">
        <v>955.2</v>
      </c>
      <c r="C2880" s="19">
        <f>IF(OR(B2880="",B2879=""),"",LN(B2880/B2879))</f>
        <v/>
      </c>
      <c r="D2880" s="16">
        <f>STDEV(C2861:C2880)*SQRT(252)</f>
        <v/>
      </c>
      <c r="E2880" s="32" t="n">
        <v>115.12</v>
      </c>
      <c r="F2880" s="19">
        <f>IF(OR(E2880="",E2879=""),"",LN(E2880/E2879))</f>
        <v/>
      </c>
      <c r="G2880" s="33" t="n">
        <v>7.9995</v>
      </c>
      <c r="H2880" s="19">
        <f>IF(OR(G2880="",G2879=""),"",LN(G2880/G2879))</f>
        <v/>
      </c>
      <c r="I2880" s="32" t="n">
        <v>98.9127</v>
      </c>
      <c r="J2880" s="32" t="n">
        <v>17.25</v>
      </c>
      <c r="K2880" s="32" t="n">
        <v>5.13</v>
      </c>
      <c r="L2880" s="32" t="n"/>
      <c r="M2880" s="32" t="n">
        <v>959.4</v>
      </c>
      <c r="N2880" s="32" t="n">
        <v>4.44</v>
      </c>
      <c r="O2880" s="32" t="n">
        <v>-61.69289855</v>
      </c>
    </row>
    <row r="2881">
      <c r="A2881" s="31" t="n">
        <v>38887</v>
      </c>
      <c r="B2881" s="32" t="n">
        <v>960.9</v>
      </c>
      <c r="C2881" s="19">
        <f>IF(OR(B2881="",B2880=""),"",LN(B2881/B2880))</f>
        <v/>
      </c>
      <c r="D2881" s="16">
        <f>STDEV(C2862:C2881)*SQRT(252)</f>
        <v/>
      </c>
      <c r="E2881" s="32" t="n">
        <v>115.26</v>
      </c>
      <c r="F2881" s="19">
        <f>IF(OR(E2881="",E2880=""),"",LN(E2881/E2880))</f>
        <v/>
      </c>
      <c r="G2881" s="33" t="n">
        <v>8.003500000000001</v>
      </c>
      <c r="H2881" s="19">
        <f>IF(OR(G2881="",G2880=""),"",LN(G2881/G2880))</f>
        <v/>
      </c>
      <c r="I2881" s="32" t="n">
        <v>99.145</v>
      </c>
      <c r="J2881" s="32" t="n">
        <v>17.83</v>
      </c>
      <c r="K2881" s="32" t="n">
        <v>5.14</v>
      </c>
      <c r="L2881" s="32" t="n"/>
      <c r="M2881" s="32" t="n">
        <v>955.2</v>
      </c>
      <c r="N2881" s="32" t="n">
        <v>4.48</v>
      </c>
      <c r="O2881" s="32" t="n">
        <v>-54.21535926</v>
      </c>
    </row>
    <row r="2882">
      <c r="A2882" s="31" t="n">
        <v>38888</v>
      </c>
      <c r="B2882" s="32" t="n">
        <v>956.5</v>
      </c>
      <c r="C2882" s="19">
        <f>IF(OR(B2882="",B2881=""),"",LN(B2882/B2881))</f>
        <v/>
      </c>
      <c r="D2882" s="16">
        <f>STDEV(C2863:C2882)*SQRT(252)</f>
        <v/>
      </c>
      <c r="E2882" s="32" t="n">
        <v>115.02</v>
      </c>
      <c r="F2882" s="19">
        <f>IF(OR(E2882="",E2881=""),"",LN(E2882/E2881))</f>
        <v/>
      </c>
      <c r="G2882" s="33" t="n">
        <v>8.0009</v>
      </c>
      <c r="H2882" s="19">
        <f>IF(OR(G2882="",G2881=""),"",LN(G2882/G2881))</f>
        <v/>
      </c>
      <c r="I2882" s="32" t="n">
        <v>99.0117</v>
      </c>
      <c r="J2882" s="32" t="n">
        <v>16.69</v>
      </c>
      <c r="K2882" s="32" t="n">
        <v>5.15</v>
      </c>
      <c r="L2882" s="32" t="n"/>
      <c r="M2882" s="32" t="n">
        <v>961.7</v>
      </c>
      <c r="N2882" s="32" t="n">
        <v>4.5</v>
      </c>
      <c r="O2882" s="32" t="n">
        <v>-68.85955466999999</v>
      </c>
    </row>
    <row r="2883">
      <c r="A2883" s="31" t="n">
        <v>38889</v>
      </c>
      <c r="B2883" s="32" t="n">
        <v>955.6</v>
      </c>
      <c r="C2883" s="19">
        <f>IF(OR(B2883="",B2882=""),"",LN(B2883/B2882))</f>
        <v/>
      </c>
      <c r="D2883" s="16">
        <f>STDEV(C2864:C2883)*SQRT(252)</f>
        <v/>
      </c>
      <c r="E2883" s="32" t="n">
        <v>114.76</v>
      </c>
      <c r="F2883" s="19">
        <f>IF(OR(E2883="",E2882=""),"",LN(E2883/E2882))</f>
        <v/>
      </c>
      <c r="G2883" s="33" t="n">
        <v>7.9969</v>
      </c>
      <c r="H2883" s="19">
        <f>IF(OR(G2883="",G2882=""),"",LN(G2883/G2882))</f>
        <v/>
      </c>
      <c r="I2883" s="32" t="n">
        <v>98.5544</v>
      </c>
      <c r="J2883" s="32" t="n">
        <v>15.52</v>
      </c>
      <c r="K2883" s="32" t="n">
        <v>5.16</v>
      </c>
      <c r="L2883" s="32" t="n"/>
      <c r="M2883" s="32" t="n">
        <v>960.9</v>
      </c>
      <c r="N2883" s="32" t="n">
        <v>4.51</v>
      </c>
      <c r="O2883" s="32" t="n">
        <v>-212.327811335</v>
      </c>
    </row>
    <row r="2884">
      <c r="A2884" s="31" t="n">
        <v>38890</v>
      </c>
      <c r="B2884" s="32" t="n">
        <v>955</v>
      </c>
      <c r="C2884" s="19">
        <f>IF(OR(B2884="",B2883=""),"",LN(B2884/B2883))</f>
        <v/>
      </c>
      <c r="D2884" s="16">
        <f>STDEV(C2865:C2884)*SQRT(252)</f>
        <v/>
      </c>
      <c r="E2884" s="32" t="n">
        <v>115.94</v>
      </c>
      <c r="F2884" s="19">
        <f>IF(OR(E2884="",E2883=""),"",LN(E2884/E2883))</f>
        <v/>
      </c>
      <c r="G2884" s="33" t="n">
        <v>7.9963</v>
      </c>
      <c r="H2884" s="19">
        <f>IF(OR(G2884="",G2883=""),"",LN(G2884/G2883))</f>
        <v/>
      </c>
      <c r="I2884" s="32" t="n">
        <v>99.0856</v>
      </c>
      <c r="J2884" s="32" t="n">
        <v>15.88</v>
      </c>
      <c r="K2884" s="32" t="n">
        <v>5.2</v>
      </c>
      <c r="L2884" s="32" t="n"/>
      <c r="M2884" s="32" t="n">
        <v>954.6</v>
      </c>
      <c r="N2884" s="32" t="n">
        <v>4.55</v>
      </c>
      <c r="O2884" s="32" t="n">
        <v>-34.97942795</v>
      </c>
    </row>
    <row r="2885">
      <c r="A2885" s="31" t="n">
        <v>38891</v>
      </c>
      <c r="B2885" s="32" t="n">
        <v>955.8</v>
      </c>
      <c r="C2885" s="19">
        <f>IF(OR(B2885="",B2884=""),"",LN(B2885/B2884))</f>
        <v/>
      </c>
      <c r="D2885" s="16">
        <f>STDEV(C2866:C2885)*SQRT(252)</f>
        <v/>
      </c>
      <c r="E2885" s="32" t="n">
        <v>116.26</v>
      </c>
      <c r="F2885" s="19">
        <f>IF(OR(E2885="",E2884=""),"",LN(E2885/E2884))</f>
        <v/>
      </c>
      <c r="G2885" s="33" t="n">
        <v>7.9997</v>
      </c>
      <c r="H2885" s="19">
        <f>IF(OR(G2885="",G2884=""),"",LN(G2885/G2884))</f>
        <v/>
      </c>
      <c r="I2885" s="32" t="n">
        <v>99.4216</v>
      </c>
      <c r="J2885" s="32" t="n">
        <v>15.89</v>
      </c>
      <c r="K2885" s="32" t="n">
        <v>5.23</v>
      </c>
      <c r="L2885" s="32" t="n"/>
      <c r="M2885" s="32" t="n">
        <v>954.3</v>
      </c>
      <c r="N2885" s="32" t="n">
        <v>4.55</v>
      </c>
      <c r="O2885" s="32" t="n">
        <v>-147.499331445</v>
      </c>
    </row>
    <row r="2886">
      <c r="A2886" s="31" t="n">
        <v>38894</v>
      </c>
      <c r="B2886" s="32" t="n">
        <v>959.2</v>
      </c>
      <c r="C2886" s="19">
        <f>IF(OR(B2886="",B2885=""),"",LN(B2886/B2885))</f>
        <v/>
      </c>
      <c r="D2886" s="16">
        <f>STDEV(C2867:C2886)*SQRT(252)</f>
        <v/>
      </c>
      <c r="E2886" s="32" t="n">
        <v>116.38</v>
      </c>
      <c r="F2886" s="19">
        <f>IF(OR(E2886="",E2885=""),"",LN(E2886/E2885))</f>
        <v/>
      </c>
      <c r="G2886" s="33" t="n">
        <v>7.9995</v>
      </c>
      <c r="H2886" s="19">
        <f>IF(OR(G2886="",G2885=""),"",LN(G2886/G2885))</f>
        <v/>
      </c>
      <c r="I2886" s="32" t="n">
        <v>99.3634</v>
      </c>
      <c r="J2886" s="32" t="n">
        <v>15.62</v>
      </c>
      <c r="K2886" s="32" t="n">
        <v>5.25</v>
      </c>
      <c r="L2886" s="32" t="n"/>
      <c r="M2886" s="32" t="n">
        <v>958.7</v>
      </c>
      <c r="N2886" s="32" t="n">
        <v>4.56</v>
      </c>
      <c r="O2886" s="32" t="n">
        <v>-181.454638335</v>
      </c>
    </row>
    <row r="2887">
      <c r="A2887" s="31" t="n">
        <v>38895</v>
      </c>
      <c r="B2887" s="32" t="n">
        <v>958.6</v>
      </c>
      <c r="C2887" s="19">
        <f>IF(OR(B2887="",B2886=""),"",LN(B2887/B2886))</f>
        <v/>
      </c>
      <c r="D2887" s="16">
        <f>STDEV(C2868:C2887)*SQRT(252)</f>
        <v/>
      </c>
      <c r="E2887" s="32" t="n">
        <v>116.26</v>
      </c>
      <c r="F2887" s="19">
        <f>IF(OR(E2887="",E2886=""),"",LN(E2887/E2886))</f>
        <v/>
      </c>
      <c r="G2887" s="33" t="n">
        <v>7.998</v>
      </c>
      <c r="H2887" s="19">
        <f>IF(OR(G2887="",G2886=""),"",LN(G2887/G2886))</f>
        <v/>
      </c>
      <c r="I2887" s="32" t="n">
        <v>99.21899999999999</v>
      </c>
      <c r="J2887" s="32" t="n">
        <v>16.4</v>
      </c>
      <c r="K2887" s="32" t="n">
        <v>5.21</v>
      </c>
      <c r="L2887" s="32" t="n"/>
      <c r="M2887" s="32" t="n">
        <v>958.8</v>
      </c>
      <c r="N2887" s="32" t="n">
        <v>4.57</v>
      </c>
      <c r="O2887" s="32" t="n">
        <v>-45.376925455</v>
      </c>
    </row>
    <row r="2888">
      <c r="A2888" s="31" t="n">
        <v>38896</v>
      </c>
      <c r="B2888" s="32" t="n">
        <v>957.5</v>
      </c>
      <c r="C2888" s="19">
        <f>IF(OR(B2888="",B2887=""),"",LN(B2888/B2887))</f>
        <v/>
      </c>
      <c r="D2888" s="16">
        <f>STDEV(C2869:C2888)*SQRT(252)</f>
        <v/>
      </c>
      <c r="E2888" s="32" t="n">
        <v>116.42</v>
      </c>
      <c r="F2888" s="19">
        <f>IF(OR(E2888="",E2887=""),"",LN(E2888/E2887))</f>
        <v/>
      </c>
      <c r="G2888" s="33" t="n">
        <v>7.997</v>
      </c>
      <c r="H2888" s="19">
        <f>IF(OR(G2888="",G2887=""),"",LN(G2888/G2887))</f>
        <v/>
      </c>
      <c r="I2888" s="32" t="n">
        <v>99.392</v>
      </c>
      <c r="J2888" s="32" t="n">
        <v>15.79</v>
      </c>
      <c r="K2888" s="32" t="n">
        <v>5.25</v>
      </c>
      <c r="L2888" s="32" t="n"/>
      <c r="M2888" s="32" t="n">
        <v>958.1</v>
      </c>
      <c r="N2888" s="32" t="n">
        <v>4.57</v>
      </c>
      <c r="O2888" s="32" t="n">
        <v>-115.640543765</v>
      </c>
    </row>
    <row r="2889">
      <c r="A2889" s="31" t="n">
        <v>38897</v>
      </c>
      <c r="B2889" s="32" t="n">
        <v>960.4</v>
      </c>
      <c r="C2889" s="19">
        <f>IF(OR(B2889="",B2888=""),"",LN(B2889/B2888))</f>
        <v/>
      </c>
      <c r="D2889" s="16">
        <f>STDEV(C2870:C2889)*SQRT(252)</f>
        <v/>
      </c>
      <c r="E2889" s="32" t="n">
        <v>116.17</v>
      </c>
      <c r="F2889" s="19">
        <f>IF(OR(E2889="",E2888=""),"",LN(E2889/E2888))</f>
        <v/>
      </c>
      <c r="G2889" s="33" t="n">
        <v>7.9955</v>
      </c>
      <c r="H2889" s="19">
        <f>IF(OR(G2889="",G2888=""),"",LN(G2889/G2888))</f>
        <v/>
      </c>
      <c r="I2889" s="32" t="n">
        <v>99.2158</v>
      </c>
      <c r="J2889" s="32" t="n">
        <v>13.03</v>
      </c>
      <c r="K2889" s="32" t="n">
        <v>5.22</v>
      </c>
      <c r="L2889" s="32" t="n"/>
      <c r="M2889" s="32" t="n">
        <v>958.3</v>
      </c>
      <c r="N2889" s="32" t="n">
        <v>4.6</v>
      </c>
      <c r="O2889" s="32" t="n">
        <v>-154.24036737</v>
      </c>
    </row>
    <row r="2890">
      <c r="A2890" s="31" t="n">
        <v>38898</v>
      </c>
      <c r="B2890" s="32" t="n">
        <v>948.5</v>
      </c>
      <c r="C2890" s="19">
        <f>IF(OR(B2890="",B2889=""),"",LN(B2890/B2889))</f>
        <v/>
      </c>
      <c r="D2890" s="16">
        <f>STDEV(C2871:C2890)*SQRT(252)</f>
        <v/>
      </c>
      <c r="E2890" s="32" t="n">
        <v>114.51</v>
      </c>
      <c r="F2890" s="19">
        <f>IF(OR(E2890="",E2889=""),"",LN(E2890/E2889))</f>
        <v/>
      </c>
      <c r="G2890" s="33" t="n">
        <v>7.9943</v>
      </c>
      <c r="H2890" s="19">
        <f>IF(OR(G2890="",G2889=""),"",LN(G2890/G2889))</f>
        <v/>
      </c>
      <c r="I2890" s="32" t="n">
        <v>98.2483</v>
      </c>
      <c r="J2890" s="32" t="n">
        <v>13.08</v>
      </c>
      <c r="K2890" s="32" t="n">
        <v>5.15</v>
      </c>
      <c r="L2890" s="32" t="n"/>
      <c r="M2890" s="32" t="n">
        <v>960.3</v>
      </c>
      <c r="N2890" s="32" t="n">
        <v>4.59</v>
      </c>
      <c r="O2890" s="32" t="n">
        <v>236.518858745</v>
      </c>
    </row>
    <row r="2891">
      <c r="A2891" s="31" t="n">
        <v>38901</v>
      </c>
      <c r="B2891" s="32" t="n">
        <v>944.5</v>
      </c>
      <c r="C2891" s="19">
        <f>IF(OR(B2891="",B2890=""),"",LN(B2891/B2890))</f>
        <v/>
      </c>
      <c r="D2891" s="16">
        <f>STDEV(C2872:C2891)*SQRT(252)</f>
        <v/>
      </c>
      <c r="E2891" s="32" t="n">
        <v>114.92</v>
      </c>
      <c r="F2891" s="19">
        <f>IF(OR(E2891="",E2890=""),"",LN(E2891/E2890))</f>
        <v/>
      </c>
      <c r="G2891" s="33" t="n">
        <v>7.9924</v>
      </c>
      <c r="H2891" s="19">
        <f>IF(OR(G2891="",G2890=""),"",LN(G2891/G2890))</f>
        <v/>
      </c>
      <c r="I2891" s="32" t="n">
        <v>98.0371</v>
      </c>
      <c r="J2891" s="32" t="n">
        <v>13.05</v>
      </c>
      <c r="K2891" s="32" t="n">
        <v>5.15</v>
      </c>
      <c r="L2891" s="32" t="n"/>
      <c r="M2891" s="32" t="n">
        <v>952.6</v>
      </c>
      <c r="N2891" s="32" t="n">
        <v>4.59</v>
      </c>
      <c r="O2891" s="32" t="n">
        <v>-44.11030149</v>
      </c>
    </row>
    <row r="2892">
      <c r="A2892" s="31" t="n">
        <v>38903</v>
      </c>
      <c r="B2892" s="32" t="n">
        <v>946.6</v>
      </c>
      <c r="C2892" s="19">
        <f>IF(OR(B2892="",B2891=""),"",LN(B2892/B2891))</f>
        <v/>
      </c>
      <c r="D2892" s="16">
        <f>STDEV(C2873:C2892)*SQRT(252)</f>
        <v/>
      </c>
      <c r="E2892" s="32" t="n">
        <v>115.65</v>
      </c>
      <c r="F2892" s="19">
        <f>IF(OR(E2892="",E2891=""),"",LN(E2892/E2891))</f>
        <v/>
      </c>
      <c r="G2892" s="33" t="n">
        <v>7.9955</v>
      </c>
      <c r="H2892" s="19">
        <f>IF(OR(G2892="",G2891=""),"",LN(G2892/G2891))</f>
        <v/>
      </c>
      <c r="I2892" s="32" t="n">
        <v>98.30800000000001</v>
      </c>
      <c r="J2892" s="32" t="n">
        <v>14.15</v>
      </c>
      <c r="K2892" s="32" t="n">
        <v>5.23</v>
      </c>
      <c r="L2892" s="32" t="n"/>
      <c r="M2892" s="32" t="n">
        <v>942.2</v>
      </c>
      <c r="N2892" s="32" t="n">
        <v>4.6</v>
      </c>
      <c r="O2892" s="32" t="n">
        <v>-13.950748515</v>
      </c>
    </row>
    <row r="2893">
      <c r="A2893" s="31" t="n">
        <v>38904</v>
      </c>
      <c r="B2893" s="32" t="n">
        <v>949.2</v>
      </c>
      <c r="C2893" s="19">
        <f>IF(OR(B2893="",B2892=""),"",LN(B2893/B2892))</f>
        <v/>
      </c>
      <c r="D2893" s="16">
        <f>STDEV(C2874:C2893)*SQRT(252)</f>
        <v/>
      </c>
      <c r="E2893" s="32" t="n">
        <v>115.18</v>
      </c>
      <c r="F2893" s="19">
        <f>IF(OR(E2893="",E2892=""),"",LN(E2893/E2892))</f>
        <v/>
      </c>
      <c r="G2893" s="33" t="n">
        <v>7.9945</v>
      </c>
      <c r="H2893" s="19">
        <f>IF(OR(G2893="",G2892=""),"",LN(G2893/G2892))</f>
        <v/>
      </c>
      <c r="I2893" s="32" t="n">
        <v>98.13800000000001</v>
      </c>
      <c r="J2893" s="32" t="n">
        <v>13.65</v>
      </c>
      <c r="K2893" s="32" t="n">
        <v>5.19</v>
      </c>
      <c r="L2893" s="32" t="n"/>
      <c r="M2893" s="32" t="n">
        <v>945.9</v>
      </c>
      <c r="N2893" s="32" t="n">
        <v>4.6</v>
      </c>
      <c r="O2893" s="32" t="n">
        <v>-86.21455684999999</v>
      </c>
    </row>
    <row r="2894">
      <c r="A2894" s="31" t="n">
        <v>38905</v>
      </c>
      <c r="B2894" s="32" t="n">
        <v>947.6</v>
      </c>
      <c r="C2894" s="19">
        <f>IF(OR(B2894="",B2893=""),"",LN(B2894/B2893))</f>
        <v/>
      </c>
      <c r="D2894" s="16">
        <f>STDEV(C2875:C2894)*SQRT(252)</f>
        <v/>
      </c>
      <c r="E2894" s="32" t="n">
        <v>113.98</v>
      </c>
      <c r="F2894" s="19">
        <f>IF(OR(E2894="",E2893=""),"",LN(E2894/E2893))</f>
        <v/>
      </c>
      <c r="G2894" s="33" t="n">
        <v>7.9936</v>
      </c>
      <c r="H2894" s="19">
        <f>IF(OR(G2894="",G2893=""),"",LN(G2894/G2893))</f>
        <v/>
      </c>
      <c r="I2894" s="32" t="n">
        <v>97.7508</v>
      </c>
      <c r="J2894" s="32" t="n">
        <v>13.97</v>
      </c>
      <c r="K2894" s="32" t="n">
        <v>5.14</v>
      </c>
      <c r="L2894" s="32" t="n"/>
      <c r="M2894" s="32" t="n">
        <v>949.7</v>
      </c>
      <c r="N2894" s="32" t="n">
        <v>4.6</v>
      </c>
      <c r="O2894" s="32" t="n">
        <v>52.704984535</v>
      </c>
    </row>
    <row r="2895">
      <c r="A2895" s="31" t="n">
        <v>38908</v>
      </c>
      <c r="B2895" s="32" t="n">
        <v>941.6</v>
      </c>
      <c r="C2895" s="19">
        <f>IF(OR(B2895="",B2894=""),"",LN(B2895/B2894))</f>
        <v/>
      </c>
      <c r="D2895" s="16">
        <f>STDEV(C2876:C2895)*SQRT(252)</f>
        <v/>
      </c>
      <c r="E2895" s="32" t="n">
        <v>113.97</v>
      </c>
      <c r="F2895" s="19">
        <f>IF(OR(E2895="",E2894=""),"",LN(E2895/E2894))</f>
        <v/>
      </c>
      <c r="G2895" s="33" t="n">
        <v>7.9908</v>
      </c>
      <c r="H2895" s="19">
        <f>IF(OR(G2895="",G2894=""),"",LN(G2895/G2894))</f>
        <v/>
      </c>
      <c r="I2895" s="32" t="n">
        <v>97.9813</v>
      </c>
      <c r="J2895" s="32" t="n">
        <v>14.02</v>
      </c>
      <c r="K2895" s="32" t="n">
        <v>5.13</v>
      </c>
      <c r="L2895" s="32" t="n"/>
      <c r="M2895" s="32" t="n">
        <v>946.3</v>
      </c>
      <c r="N2895" s="32" t="n">
        <v>4.61</v>
      </c>
      <c r="O2895" s="32" t="n">
        <v>-292.19687997</v>
      </c>
    </row>
    <row r="2896">
      <c r="A2896" s="31" t="n">
        <v>38909</v>
      </c>
      <c r="B2896" s="32" t="n">
        <v>946.6</v>
      </c>
      <c r="C2896" s="19">
        <f>IF(OR(B2896="",B2895=""),"",LN(B2896/B2895))</f>
        <v/>
      </c>
      <c r="D2896" s="16">
        <f>STDEV(C2877:C2896)*SQRT(252)</f>
        <v/>
      </c>
      <c r="E2896" s="32" t="n">
        <v>114.15</v>
      </c>
      <c r="F2896" s="19">
        <f>IF(OR(E2896="",E2895=""),"",LN(E2896/E2895))</f>
        <v/>
      </c>
      <c r="G2896" s="33" t="n">
        <v>7.9911</v>
      </c>
      <c r="H2896" s="19">
        <f>IF(OR(G2896="",G2895=""),"",LN(G2896/G2895))</f>
        <v/>
      </c>
      <c r="I2896" s="32" t="n">
        <v>98.2132</v>
      </c>
      <c r="J2896" s="32" t="n">
        <v>13.14</v>
      </c>
      <c r="K2896" s="32" t="n">
        <v>5.1</v>
      </c>
      <c r="L2896" s="32" t="n"/>
      <c r="M2896" s="32" t="n">
        <v>942.5</v>
      </c>
      <c r="N2896" s="32" t="n">
        <v>4.62</v>
      </c>
      <c r="O2896" s="32" t="n">
        <v>-75.195376455</v>
      </c>
    </row>
    <row r="2897">
      <c r="A2897" s="31" t="n">
        <v>38910</v>
      </c>
      <c r="B2897" s="32" t="n">
        <v>948.5</v>
      </c>
      <c r="C2897" s="19">
        <f>IF(OR(B2897="",B2896=""),"",LN(B2897/B2896))</f>
        <v/>
      </c>
      <c r="D2897" s="16">
        <f>STDEV(C2878:C2897)*SQRT(252)</f>
        <v/>
      </c>
      <c r="E2897" s="32" t="n">
        <v>115.41</v>
      </c>
      <c r="F2897" s="19">
        <f>IF(OR(E2897="",E2896=""),"",LN(E2897/E2896))</f>
        <v/>
      </c>
      <c r="G2897" s="33" t="n">
        <v>7.9892</v>
      </c>
      <c r="H2897" s="19">
        <f>IF(OR(G2897="",G2896=""),"",LN(G2897/G2896))</f>
        <v/>
      </c>
      <c r="I2897" s="32" t="n">
        <v>98.5202</v>
      </c>
      <c r="J2897" s="32" t="n">
        <v>14.49</v>
      </c>
      <c r="K2897" s="32" t="n">
        <v>5.1</v>
      </c>
      <c r="L2897" s="32" t="n"/>
      <c r="M2897" s="32" t="n">
        <v>945</v>
      </c>
      <c r="N2897" s="32" t="n">
        <v>4.63</v>
      </c>
      <c r="O2897" s="32" t="n">
        <v>-154.384721655</v>
      </c>
    </row>
    <row r="2898">
      <c r="A2898" s="31" t="n">
        <v>38911</v>
      </c>
      <c r="B2898" s="32" t="n">
        <v>949</v>
      </c>
      <c r="C2898" s="19">
        <f>IF(OR(B2898="",B2897=""),"",LN(B2898/B2897))</f>
        <v/>
      </c>
      <c r="D2898" s="16">
        <f>STDEV(C2879:C2898)*SQRT(252)</f>
        <v/>
      </c>
      <c r="E2898" s="32" t="n">
        <v>115.45</v>
      </c>
      <c r="F2898" s="19">
        <f>IF(OR(E2898="",E2897=""),"",LN(E2898/E2897))</f>
        <v/>
      </c>
      <c r="G2898" s="33" t="n">
        <v>7.9899</v>
      </c>
      <c r="H2898" s="19">
        <f>IF(OR(G2898="",G2897=""),"",LN(G2898/G2897))</f>
        <v/>
      </c>
      <c r="I2898" s="32" t="n">
        <v>98.5583</v>
      </c>
      <c r="J2898" s="32" t="n">
        <v>17.79</v>
      </c>
      <c r="K2898" s="32" t="n">
        <v>5.08</v>
      </c>
      <c r="L2898" s="32" t="n"/>
      <c r="M2898" s="32" t="n">
        <v>948.8</v>
      </c>
      <c r="N2898" s="32" t="n">
        <v>4.63</v>
      </c>
      <c r="O2898" s="32" t="n">
        <v>-64.50706103499999</v>
      </c>
    </row>
    <row r="2899">
      <c r="A2899" s="31" t="n">
        <v>38912</v>
      </c>
      <c r="B2899" s="32" t="n">
        <v>953.7</v>
      </c>
      <c r="C2899" s="19">
        <f>IF(OR(B2899="",B2898=""),"",LN(B2899/B2898))</f>
        <v/>
      </c>
      <c r="D2899" s="16">
        <f>STDEV(C2880:C2899)*SQRT(252)</f>
        <v/>
      </c>
      <c r="E2899" s="32" t="n">
        <v>116.33</v>
      </c>
      <c r="F2899" s="19">
        <f>IF(OR(E2899="",E2898=""),"",LN(E2899/E2898))</f>
        <v/>
      </c>
      <c r="G2899" s="33" t="n">
        <v>7.9956</v>
      </c>
      <c r="H2899" s="19">
        <f>IF(OR(G2899="",G2898=""),"",LN(G2899/G2898))</f>
        <v/>
      </c>
      <c r="I2899" s="32" t="n">
        <v>98.6814</v>
      </c>
      <c r="J2899" s="32" t="n">
        <v>18.05</v>
      </c>
      <c r="K2899" s="32" t="n">
        <v>5.07</v>
      </c>
      <c r="L2899" s="32" t="n"/>
      <c r="M2899" s="32" t="n">
        <v>950.1</v>
      </c>
      <c r="N2899" s="32" t="n">
        <v>4.64</v>
      </c>
      <c r="O2899" s="32" t="n">
        <v>-94.70771945</v>
      </c>
    </row>
    <row r="2900">
      <c r="A2900" s="31" t="n">
        <v>38915</v>
      </c>
      <c r="B2900" s="32" t="n">
        <v>953.5</v>
      </c>
      <c r="C2900" s="19">
        <f>IF(OR(B2900="",B2899=""),"",LN(B2900/B2899))</f>
        <v/>
      </c>
      <c r="D2900" s="16">
        <f>STDEV(C2881:C2900)*SQRT(252)</f>
        <v/>
      </c>
      <c r="E2900" s="32" t="n">
        <v>117.08</v>
      </c>
      <c r="F2900" s="19">
        <f>IF(OR(E2900="",E2899=""),"",LN(E2900/E2899))</f>
        <v/>
      </c>
      <c r="G2900" s="33" t="n">
        <v>7.997</v>
      </c>
      <c r="H2900" s="19">
        <f>IF(OR(G2900="",G2899=""),"",LN(G2900/G2899))</f>
        <v/>
      </c>
      <c r="I2900" s="32" t="n">
        <v>99.0767</v>
      </c>
      <c r="J2900" s="32" t="n">
        <v>18.64</v>
      </c>
      <c r="K2900" s="32" t="n">
        <v>5.07</v>
      </c>
      <c r="L2900" s="32" t="n"/>
      <c r="M2900" s="32" t="n"/>
      <c r="N2900" s="32" t="n"/>
      <c r="O2900" s="32" t="n"/>
    </row>
    <row r="2901">
      <c r="A2901" s="31" t="n">
        <v>38916</v>
      </c>
      <c r="B2901" s="32" t="n">
        <v>958.3</v>
      </c>
      <c r="C2901" s="19">
        <f>IF(OR(B2901="",B2900=""),"",LN(B2901/B2900))</f>
        <v/>
      </c>
      <c r="D2901" s="16">
        <f>STDEV(C2882:C2901)*SQRT(252)</f>
        <v/>
      </c>
      <c r="E2901" s="32" t="n">
        <v>117.44</v>
      </c>
      <c r="F2901" s="19">
        <f>IF(OR(E2901="",E2900=""),"",LN(E2901/E2900))</f>
        <v/>
      </c>
      <c r="G2901" s="33" t="n">
        <v>8.0016</v>
      </c>
      <c r="H2901" s="19">
        <f>IF(OR(G2901="",G2900=""),"",LN(G2901/G2900))</f>
        <v/>
      </c>
      <c r="I2901" s="32" t="n">
        <v>99.1341</v>
      </c>
      <c r="J2901" s="32" t="n">
        <v>17.74</v>
      </c>
      <c r="K2901" s="32" t="n">
        <v>5.13</v>
      </c>
      <c r="L2901" s="32" t="n"/>
      <c r="M2901" s="32" t="n">
        <v>952.9</v>
      </c>
      <c r="N2901" s="32" t="n">
        <v>4.64</v>
      </c>
      <c r="O2901" s="32" t="n">
        <v>-99.22695505999999</v>
      </c>
    </row>
    <row r="2902">
      <c r="A2902" s="31" t="n">
        <v>38917</v>
      </c>
      <c r="B2902" s="32" t="n">
        <v>957.6</v>
      </c>
      <c r="C2902" s="19">
        <f>IF(OR(B2902="",B2901=""),"",LN(B2902/B2901))</f>
        <v/>
      </c>
      <c r="D2902" s="16">
        <f>STDEV(C2883:C2902)*SQRT(252)</f>
        <v/>
      </c>
      <c r="E2902" s="32" t="n">
        <v>117.08</v>
      </c>
      <c r="F2902" s="19">
        <f>IF(OR(E2902="",E2901=""),"",LN(E2902/E2901))</f>
        <v/>
      </c>
      <c r="G2902" s="33" t="n">
        <v>8.001799999999999</v>
      </c>
      <c r="H2902" s="19">
        <f>IF(OR(G2902="",G2901=""),"",LN(G2902/G2901))</f>
        <v/>
      </c>
      <c r="I2902" s="32" t="n">
        <v>98.92619999999999</v>
      </c>
      <c r="J2902" s="32" t="n">
        <v>15.55</v>
      </c>
      <c r="K2902" s="32" t="n">
        <v>5.06</v>
      </c>
      <c r="L2902" s="32" t="n"/>
      <c r="M2902" s="32" t="n">
        <v>957.4</v>
      </c>
      <c r="N2902" s="32" t="n">
        <v>4.64</v>
      </c>
      <c r="O2902" s="32" t="n">
        <v>-121.93873688</v>
      </c>
    </row>
    <row r="2903">
      <c r="A2903" s="31" t="n">
        <v>38918</v>
      </c>
      <c r="B2903" s="32" t="n">
        <v>951.7</v>
      </c>
      <c r="C2903" s="19">
        <f>IF(OR(B2903="",B2902=""),"",LN(B2903/B2902))</f>
        <v/>
      </c>
      <c r="D2903" s="16">
        <f>STDEV(C2884:C2903)*SQRT(252)</f>
        <v/>
      </c>
      <c r="E2903" s="32" t="n">
        <v>116.83</v>
      </c>
      <c r="F2903" s="19">
        <f>IF(OR(E2903="",E2902=""),"",LN(E2903/E2902))</f>
        <v/>
      </c>
      <c r="G2903" s="33" t="n">
        <v>7.9918</v>
      </c>
      <c r="H2903" s="19">
        <f>IF(OR(G2903="",G2902=""),"",LN(G2903/G2902))</f>
        <v/>
      </c>
      <c r="I2903" s="32" t="n">
        <v>98.6014</v>
      </c>
      <c r="J2903" s="32" t="n">
        <v>16.21</v>
      </c>
      <c r="K2903" s="32" t="n">
        <v>5.03</v>
      </c>
      <c r="L2903" s="32" t="n"/>
      <c r="M2903" s="32" t="n">
        <v>958.4</v>
      </c>
      <c r="N2903" s="32" t="n">
        <v>4.64</v>
      </c>
      <c r="O2903" s="32" t="n">
        <v>-116.996089405</v>
      </c>
    </row>
    <row r="2904">
      <c r="A2904" s="31" t="n">
        <v>38919</v>
      </c>
      <c r="B2904" s="32" t="n">
        <v>949.7</v>
      </c>
      <c r="C2904" s="19">
        <f>IF(OR(B2904="",B2903=""),"",LN(B2904/B2903))</f>
        <v/>
      </c>
      <c r="D2904" s="16">
        <f>STDEV(C2885:C2904)*SQRT(252)</f>
        <v/>
      </c>
      <c r="E2904" s="32" t="n">
        <v>116.34</v>
      </c>
      <c r="F2904" s="19">
        <f>IF(OR(E2904="",E2903=""),"",LN(E2904/E2903))</f>
        <v/>
      </c>
      <c r="G2904" s="33" t="n">
        <v>7.9897</v>
      </c>
      <c r="H2904" s="19">
        <f>IF(OR(G2904="",G2903=""),"",LN(G2904/G2903))</f>
        <v/>
      </c>
      <c r="I2904" s="32" t="n">
        <v>98.52209999999999</v>
      </c>
      <c r="J2904" s="32" t="n">
        <v>17.4</v>
      </c>
      <c r="K2904" s="32" t="n">
        <v>5.05</v>
      </c>
      <c r="L2904" s="32" t="n"/>
      <c r="M2904" s="32" t="n">
        <v>951.3</v>
      </c>
      <c r="N2904" s="32" t="n">
        <v>4.64</v>
      </c>
      <c r="O2904" s="32" t="n">
        <v>-77.580216025</v>
      </c>
    </row>
    <row r="2905">
      <c r="A2905" s="31" t="n">
        <v>38922</v>
      </c>
      <c r="B2905" s="32" t="n">
        <v>951.4</v>
      </c>
      <c r="C2905" s="19">
        <f>IF(OR(B2905="",B2904=""),"",LN(B2905/B2904))</f>
        <v/>
      </c>
      <c r="D2905" s="16">
        <f>STDEV(C2886:C2905)*SQRT(252)</f>
        <v/>
      </c>
      <c r="E2905" s="32" t="n">
        <v>116.65</v>
      </c>
      <c r="F2905" s="19">
        <f>IF(OR(E2905="",E2904=""),"",LN(E2905/E2904))</f>
        <v/>
      </c>
      <c r="G2905" s="33" t="n">
        <v>7.9851</v>
      </c>
      <c r="H2905" s="19">
        <f>IF(OR(G2905="",G2904=""),"",LN(G2905/G2904))</f>
        <v/>
      </c>
      <c r="I2905" s="32" t="n">
        <v>98.7795</v>
      </c>
      <c r="J2905" s="32" t="n">
        <v>14.98</v>
      </c>
      <c r="K2905" s="32" t="n">
        <v>5.05</v>
      </c>
      <c r="L2905" s="32" t="n"/>
      <c r="M2905" s="32" t="n">
        <v>952.7</v>
      </c>
      <c r="N2905" s="32" t="n">
        <v>4.64</v>
      </c>
      <c r="O2905" s="32" t="n">
        <v>-234.911497164</v>
      </c>
    </row>
    <row r="2906">
      <c r="A2906" s="31" t="n">
        <v>38923</v>
      </c>
      <c r="B2906" s="32" t="n">
        <v>951.9</v>
      </c>
      <c r="C2906" s="19">
        <f>IF(OR(B2906="",B2905=""),"",LN(B2906/B2905))</f>
        <v/>
      </c>
      <c r="D2906" s="16">
        <f>STDEV(C2887:C2906)*SQRT(252)</f>
        <v/>
      </c>
      <c r="E2906" s="32" t="n">
        <v>117.3</v>
      </c>
      <c r="F2906" s="19">
        <f>IF(OR(E2906="",E2905=""),"",LN(E2906/E2905))</f>
        <v/>
      </c>
      <c r="G2906" s="33" t="n">
        <v>7.9872</v>
      </c>
      <c r="H2906" s="19">
        <f>IF(OR(G2906="",G2905=""),"",LN(G2906/G2905))</f>
        <v/>
      </c>
      <c r="I2906" s="32" t="n">
        <v>98.9388</v>
      </c>
      <c r="J2906" s="32" t="n">
        <v>14.85</v>
      </c>
      <c r="K2906" s="32" t="n">
        <v>5.07</v>
      </c>
      <c r="L2906" s="32" t="n"/>
      <c r="M2906" s="32" t="n">
        <v>951.2</v>
      </c>
      <c r="N2906" s="32" t="n">
        <v>4.64</v>
      </c>
      <c r="O2906" s="32" t="n">
        <v>-94.15089494</v>
      </c>
    </row>
    <row r="2907">
      <c r="A2907" s="31" t="n">
        <v>38924</v>
      </c>
      <c r="B2907" s="32" t="n">
        <v>954.3</v>
      </c>
      <c r="C2907" s="19">
        <f>IF(OR(B2907="",B2906=""),"",LN(B2907/B2906))</f>
        <v/>
      </c>
      <c r="D2907" s="16">
        <f>STDEV(C2888:C2907)*SQRT(252)</f>
        <v/>
      </c>
      <c r="E2907" s="32" t="n">
        <v>116.85</v>
      </c>
      <c r="F2907" s="19">
        <f>IF(OR(E2907="",E2906=""),"",LN(E2907/E2906))</f>
        <v/>
      </c>
      <c r="G2907" s="33" t="n">
        <v>7.9849</v>
      </c>
      <c r="H2907" s="19">
        <f>IF(OR(G2907="",G2906=""),"",LN(G2907/G2906))</f>
        <v/>
      </c>
      <c r="I2907" s="32" t="n">
        <v>98.742</v>
      </c>
      <c r="J2907" s="32" t="n">
        <v>14.62</v>
      </c>
      <c r="K2907" s="32" t="n">
        <v>5.04</v>
      </c>
      <c r="L2907" s="32" t="n"/>
      <c r="M2907" s="32" t="n">
        <v>952.4</v>
      </c>
      <c r="N2907" s="32" t="n">
        <v>4.64</v>
      </c>
      <c r="O2907" s="32" t="n">
        <v>-15.102849105</v>
      </c>
    </row>
    <row r="2908">
      <c r="A2908" s="31" t="n">
        <v>38925</v>
      </c>
      <c r="B2908" s="32" t="n">
        <v>952</v>
      </c>
      <c r="C2908" s="19">
        <f>IF(OR(B2908="",B2907=""),"",LN(B2908/B2907))</f>
        <v/>
      </c>
      <c r="D2908" s="16">
        <f>STDEV(C2889:C2908)*SQRT(252)</f>
        <v/>
      </c>
      <c r="E2908" s="32" t="n">
        <v>115.55</v>
      </c>
      <c r="F2908" s="19">
        <f>IF(OR(E2908="",E2907=""),"",LN(E2908/E2907))</f>
        <v/>
      </c>
      <c r="G2908" s="33" t="n">
        <v>7.974</v>
      </c>
      <c r="H2908" s="19">
        <f>IF(OR(G2908="",G2907=""),"",LN(G2908/G2907))</f>
        <v/>
      </c>
      <c r="I2908" s="32" t="n">
        <v>98.2283</v>
      </c>
      <c r="J2908" s="32" t="n">
        <v>14.94</v>
      </c>
      <c r="K2908" s="32" t="n">
        <v>5.07</v>
      </c>
      <c r="L2908" s="32" t="n"/>
      <c r="M2908" s="32" t="n">
        <v>953.9</v>
      </c>
      <c r="N2908" s="32" t="n">
        <v>4.64</v>
      </c>
      <c r="O2908" s="32" t="n">
        <v>-233.637131802</v>
      </c>
    </row>
    <row r="2909">
      <c r="A2909" s="31" t="n">
        <v>38926</v>
      </c>
      <c r="B2909" s="32" t="n">
        <v>953.6</v>
      </c>
      <c r="C2909" s="19">
        <f>IF(OR(B2909="",B2908=""),"",LN(B2909/B2908))</f>
        <v/>
      </c>
      <c r="D2909" s="16">
        <f>STDEV(C2890:C2909)*SQRT(252)</f>
        <v/>
      </c>
      <c r="E2909" s="32" t="n">
        <v>114.74</v>
      </c>
      <c r="F2909" s="19">
        <f>IF(OR(E2909="",E2908=""),"",LN(E2909/E2908))</f>
        <v/>
      </c>
      <c r="G2909" s="33" t="n">
        <v>7.9792</v>
      </c>
      <c r="H2909" s="19">
        <f>IF(OR(G2909="",G2908=""),"",LN(G2909/G2908))</f>
        <v/>
      </c>
      <c r="I2909" s="32" t="n">
        <v>98.0539</v>
      </c>
      <c r="J2909" s="32" t="n">
        <v>14.33</v>
      </c>
      <c r="K2909" s="32" t="n">
        <v>5</v>
      </c>
      <c r="L2909" s="32" t="n"/>
      <c r="M2909" s="32" t="n">
        <v>951.9</v>
      </c>
      <c r="N2909" s="32" t="n">
        <v>4.64</v>
      </c>
      <c r="O2909" s="32" t="n">
        <v>-83.61859577</v>
      </c>
    </row>
    <row r="2910">
      <c r="A2910" s="31" t="n">
        <v>38929</v>
      </c>
      <c r="B2910" s="32" t="n">
        <v>954.9</v>
      </c>
      <c r="C2910" s="19">
        <f>IF(OR(B2910="",B2909=""),"",LN(B2910/B2909))</f>
        <v/>
      </c>
      <c r="D2910" s="16">
        <f>STDEV(C2891:C2910)*SQRT(252)</f>
        <v/>
      </c>
      <c r="E2910" s="32" t="n">
        <v>114.44</v>
      </c>
      <c r="F2910" s="19">
        <f>IF(OR(E2910="",E2909=""),"",LN(E2910/E2909))</f>
        <v/>
      </c>
      <c r="G2910" s="33" t="n">
        <v>7.969</v>
      </c>
      <c r="H2910" s="19">
        <f>IF(OR(G2910="",G2909=""),"",LN(G2910/G2909))</f>
        <v/>
      </c>
      <c r="I2910" s="32" t="n">
        <v>97.9996</v>
      </c>
      <c r="J2910" s="32" t="n">
        <v>14.95</v>
      </c>
      <c r="K2910" s="32" t="n">
        <v>4.99</v>
      </c>
      <c r="L2910" s="32" t="n"/>
      <c r="M2910" s="32" t="n">
        <v>953.1</v>
      </c>
      <c r="N2910" s="32" t="n">
        <v>4.64</v>
      </c>
      <c r="O2910" s="32" t="n">
        <v>99.16720297500001</v>
      </c>
    </row>
    <row r="2911">
      <c r="A2911" s="31" t="n">
        <v>38930</v>
      </c>
      <c r="B2911" s="32" t="n">
        <v>955.7</v>
      </c>
      <c r="C2911" s="19">
        <f>IF(OR(B2911="",B2910=""),"",LN(B2911/B2910))</f>
        <v/>
      </c>
      <c r="D2911" s="16">
        <f>STDEV(C2892:C2911)*SQRT(252)</f>
        <v/>
      </c>
      <c r="E2911" s="32" t="n">
        <v>114.96</v>
      </c>
      <c r="F2911" s="19">
        <f>IF(OR(E2911="",E2910=""),"",LN(E2911/E2910))</f>
        <v/>
      </c>
      <c r="G2911" s="33" t="n">
        <v>7.973</v>
      </c>
      <c r="H2911" s="19">
        <f>IF(OR(G2911="",G2910=""),"",LN(G2911/G2910))</f>
        <v/>
      </c>
      <c r="I2911" s="32" t="n">
        <v>98.17149999999999</v>
      </c>
      <c r="J2911" s="32" t="n">
        <v>15.05</v>
      </c>
      <c r="K2911" s="32" t="n">
        <v>4.99</v>
      </c>
      <c r="L2911" s="32" t="n"/>
      <c r="M2911" s="32" t="n">
        <v>954.5</v>
      </c>
      <c r="N2911" s="32" t="n">
        <v>4.64</v>
      </c>
      <c r="O2911" s="32" t="n">
        <v>-186.852793895</v>
      </c>
    </row>
    <row r="2912">
      <c r="A2912" s="31" t="n">
        <v>38931</v>
      </c>
      <c r="B2912" s="32" t="n">
        <v>962</v>
      </c>
      <c r="C2912" s="19">
        <f>IF(OR(B2912="",B2911=""),"",LN(B2912/B2911))</f>
        <v/>
      </c>
      <c r="D2912" s="16">
        <f>STDEV(C2893:C2912)*SQRT(252)</f>
        <v/>
      </c>
      <c r="E2912" s="32" t="n">
        <v>114.54</v>
      </c>
      <c r="F2912" s="19">
        <f>IF(OR(E2912="",E2911=""),"",LN(E2912/E2911))</f>
        <v/>
      </c>
      <c r="G2912" s="33" t="n">
        <v>7.972</v>
      </c>
      <c r="H2912" s="19">
        <f>IF(OR(G2912="",G2911=""),"",LN(G2912/G2911))</f>
        <v/>
      </c>
      <c r="I2912" s="32" t="n">
        <v>97.9432</v>
      </c>
      <c r="J2912" s="32" t="n">
        <v>14.34</v>
      </c>
      <c r="K2912" s="32" t="n">
        <v>4.96</v>
      </c>
      <c r="L2912" s="32" t="n"/>
      <c r="M2912" s="32" t="n">
        <v>956.4</v>
      </c>
      <c r="N2912" s="32" t="n">
        <v>4.64</v>
      </c>
      <c r="O2912" s="32" t="n">
        <v>-238.856338536</v>
      </c>
    </row>
    <row r="2913">
      <c r="A2913" s="31" t="n">
        <v>38932</v>
      </c>
      <c r="B2913" s="32" t="n">
        <v>965.4</v>
      </c>
      <c r="C2913" s="19">
        <f>IF(OR(B2913="",B2912=""),"",LN(B2913/B2912))</f>
        <v/>
      </c>
      <c r="D2913" s="16">
        <f>STDEV(C2894:C2913)*SQRT(252)</f>
        <v/>
      </c>
      <c r="E2913" s="32" t="n">
        <v>115.27</v>
      </c>
      <c r="F2913" s="19">
        <f>IF(OR(E2913="",E2912=""),"",LN(E2913/E2912))</f>
        <v/>
      </c>
      <c r="G2913" s="33" t="n">
        <v>7.9748</v>
      </c>
      <c r="H2913" s="19">
        <f>IF(OR(G2913="",G2912=""),"",LN(G2913/G2912))</f>
        <v/>
      </c>
      <c r="I2913" s="32" t="n">
        <v>98.0694</v>
      </c>
      <c r="J2913" s="32" t="n">
        <v>14.46</v>
      </c>
      <c r="K2913" s="32" t="n">
        <v>4.96</v>
      </c>
      <c r="L2913" s="32" t="n"/>
      <c r="M2913" s="32" t="n">
        <v>959.4</v>
      </c>
      <c r="N2913" s="32" t="n">
        <v>4.64</v>
      </c>
      <c r="O2913" s="32" t="n">
        <v>-21.19929475</v>
      </c>
    </row>
    <row r="2914">
      <c r="A2914" s="31" t="n">
        <v>38933</v>
      </c>
      <c r="B2914" s="32" t="n">
        <v>964.6</v>
      </c>
      <c r="C2914" s="19">
        <f>IF(OR(B2914="",B2913=""),"",LN(B2914/B2913))</f>
        <v/>
      </c>
      <c r="D2914" s="16">
        <f>STDEV(C2895:C2914)*SQRT(252)</f>
        <v/>
      </c>
      <c r="E2914" s="32" t="n">
        <v>114.21</v>
      </c>
      <c r="F2914" s="19">
        <f>IF(OR(E2914="",E2913=""),"",LN(E2914/E2913))</f>
        <v/>
      </c>
      <c r="G2914" s="33" t="n">
        <v>7.9783</v>
      </c>
      <c r="H2914" s="19">
        <f>IF(OR(G2914="",G2913=""),"",LN(G2914/G2913))</f>
        <v/>
      </c>
      <c r="I2914" s="32" t="n">
        <v>97.6005</v>
      </c>
      <c r="J2914" s="32" t="n">
        <v>14.34</v>
      </c>
      <c r="K2914" s="32" t="n">
        <v>4.91</v>
      </c>
      <c r="L2914" s="32" t="n"/>
      <c r="M2914" s="32" t="n">
        <v>966.3</v>
      </c>
      <c r="N2914" s="32" t="n">
        <v>4.64</v>
      </c>
      <c r="O2914" s="32" t="n">
        <v>-141.65929779</v>
      </c>
    </row>
    <row r="2915">
      <c r="A2915" s="31" t="n">
        <v>38936</v>
      </c>
      <c r="B2915" s="32" t="n">
        <v>962.3</v>
      </c>
      <c r="C2915" s="19">
        <f>IF(OR(B2915="",B2914=""),"",LN(B2915/B2914))</f>
        <v/>
      </c>
      <c r="D2915" s="16">
        <f>STDEV(C2896:C2915)*SQRT(252)</f>
        <v/>
      </c>
      <c r="E2915" s="32" t="n">
        <v>114.85</v>
      </c>
      <c r="F2915" s="19">
        <f>IF(OR(E2915="",E2914=""),"",LN(E2915/E2914))</f>
        <v/>
      </c>
      <c r="G2915" s="33" t="n">
        <v>7.968</v>
      </c>
      <c r="H2915" s="19">
        <f>IF(OR(G2915="",G2914=""),"",LN(G2915/G2914))</f>
        <v/>
      </c>
      <c r="I2915" s="32" t="n">
        <v>97.50879999999999</v>
      </c>
      <c r="J2915" s="32" t="n">
        <v>15.23</v>
      </c>
      <c r="K2915" s="32" t="n">
        <v>4.93</v>
      </c>
      <c r="L2915" s="32" t="n"/>
      <c r="M2915" s="32" t="n">
        <v>964.4</v>
      </c>
      <c r="N2915" s="32" t="n">
        <v>4.64</v>
      </c>
      <c r="O2915" s="32" t="n">
        <v>67.73639505999999</v>
      </c>
    </row>
    <row r="2916">
      <c r="A2916" s="31" t="n">
        <v>38937</v>
      </c>
      <c r="B2916" s="32" t="n">
        <v>963.4</v>
      </c>
      <c r="C2916" s="19">
        <f>IF(OR(B2916="",B2915=""),"",LN(B2916/B2915))</f>
        <v/>
      </c>
      <c r="D2916" s="16">
        <f>STDEV(C2897:C2916)*SQRT(252)</f>
        <v/>
      </c>
      <c r="E2916" s="32" t="n">
        <v>115.01</v>
      </c>
      <c r="F2916" s="19">
        <f>IF(OR(E2916="",E2915=""),"",LN(E2916/E2915))</f>
        <v/>
      </c>
      <c r="G2916" s="33" t="n">
        <v>7.9712</v>
      </c>
      <c r="H2916" s="19">
        <f>IF(OR(G2916="",G2915=""),"",LN(G2916/G2915))</f>
        <v/>
      </c>
      <c r="I2916" s="32" t="n">
        <v>97.6524</v>
      </c>
      <c r="J2916" s="32" t="n">
        <v>15.23</v>
      </c>
      <c r="K2916" s="32" t="n">
        <v>4.93</v>
      </c>
      <c r="L2916" s="32" t="n"/>
      <c r="M2916" s="32" t="n">
        <v>961.5</v>
      </c>
      <c r="N2916" s="32" t="n">
        <v>4.64</v>
      </c>
      <c r="O2916" s="32" t="n">
        <v>-326.196956765</v>
      </c>
    </row>
    <row r="2917">
      <c r="A2917" s="31" t="n">
        <v>38938</v>
      </c>
      <c r="B2917" s="32" t="n">
        <v>959.3</v>
      </c>
      <c r="C2917" s="19">
        <f>IF(OR(B2917="",B2916=""),"",LN(B2917/B2916))</f>
        <v/>
      </c>
      <c r="D2917" s="16">
        <f>STDEV(C2898:C2917)*SQRT(252)</f>
        <v/>
      </c>
      <c r="E2917" s="32" t="n">
        <v>115.14</v>
      </c>
      <c r="F2917" s="19">
        <f>IF(OR(E2917="",E2916=""),"",LN(E2917/E2916))</f>
        <v/>
      </c>
      <c r="G2917" s="33" t="n">
        <v>7.9745</v>
      </c>
      <c r="H2917" s="19">
        <f>IF(OR(G2917="",G2916=""),"",LN(G2917/G2916))</f>
        <v/>
      </c>
      <c r="I2917" s="32" t="n">
        <v>97.4402</v>
      </c>
      <c r="J2917" s="32" t="n">
        <v>15.2</v>
      </c>
      <c r="K2917" s="32" t="n">
        <v>4.92</v>
      </c>
      <c r="L2917" s="32" t="n"/>
      <c r="M2917" s="32" t="n">
        <v>963.9</v>
      </c>
      <c r="N2917" s="32" t="n">
        <v>4.64</v>
      </c>
      <c r="O2917" s="32" t="n">
        <v>-91.88699579999999</v>
      </c>
    </row>
    <row r="2918">
      <c r="A2918" s="31" t="n">
        <v>38939</v>
      </c>
      <c r="B2918" s="32" t="n">
        <v>957.6</v>
      </c>
      <c r="C2918" s="19">
        <f>IF(OR(B2918="",B2917=""),"",LN(B2918/B2917))</f>
        <v/>
      </c>
      <c r="D2918" s="16">
        <f>STDEV(C2899:C2918)*SQRT(252)</f>
        <v/>
      </c>
      <c r="E2918" s="32" t="n">
        <v>115.59</v>
      </c>
      <c r="F2918" s="19">
        <f>IF(OR(E2918="",E2917=""),"",LN(E2918/E2917))</f>
        <v/>
      </c>
      <c r="G2918" s="33" t="n">
        <v>7.969</v>
      </c>
      <c r="H2918" s="19">
        <f>IF(OR(G2918="",G2917=""),"",LN(G2918/G2917))</f>
        <v/>
      </c>
      <c r="I2918" s="32" t="n">
        <v>97.8887</v>
      </c>
      <c r="J2918" s="32" t="n">
        <v>14.46</v>
      </c>
      <c r="K2918" s="32" t="n">
        <v>4.93</v>
      </c>
      <c r="L2918" s="32" t="n"/>
      <c r="M2918" s="32" t="n">
        <v>963.7</v>
      </c>
      <c r="N2918" s="32" t="n">
        <v>4.71</v>
      </c>
      <c r="O2918" s="32" t="n">
        <v>-103.614493295</v>
      </c>
    </row>
    <row r="2919">
      <c r="A2919" s="31" t="n">
        <v>38940</v>
      </c>
      <c r="B2919" s="32" t="n">
        <v>961.4</v>
      </c>
      <c r="C2919" s="19">
        <f>IF(OR(B2919="",B2918=""),"",LN(B2919/B2918))</f>
        <v/>
      </c>
      <c r="D2919" s="16">
        <f>STDEV(C2900:C2919)*SQRT(252)</f>
        <v/>
      </c>
      <c r="E2919" s="32" t="n">
        <v>116.18</v>
      </c>
      <c r="F2919" s="19">
        <f>IF(OR(E2919="",E2918=""),"",LN(E2919/E2918))</f>
        <v/>
      </c>
      <c r="G2919" s="33" t="n">
        <v>7.9725</v>
      </c>
      <c r="H2919" s="19">
        <f>IF(OR(G2919="",G2918=""),"",LN(G2919/G2918))</f>
        <v/>
      </c>
      <c r="I2919" s="32" t="n">
        <v>97.7863</v>
      </c>
      <c r="J2919" s="32" t="n">
        <v>14.3</v>
      </c>
      <c r="K2919" s="32" t="n">
        <v>4.97</v>
      </c>
      <c r="L2919" s="32" t="n"/>
      <c r="M2919" s="32" t="n">
        <v>958</v>
      </c>
      <c r="N2919" s="32" t="n">
        <v>4.7</v>
      </c>
      <c r="O2919" s="32" t="n">
        <v>-243.861598615</v>
      </c>
    </row>
    <row r="2920">
      <c r="A2920" s="31" t="n">
        <v>38943</v>
      </c>
      <c r="B2920" s="32" t="n">
        <v>965.6</v>
      </c>
      <c r="C2920" s="19">
        <f>IF(OR(B2920="",B2919=""),"",LN(B2920/B2919))</f>
        <v/>
      </c>
      <c r="D2920" s="16">
        <f>STDEV(C2901:C2920)*SQRT(252)</f>
        <v/>
      </c>
      <c r="E2920" s="32" t="n">
        <v>116.53</v>
      </c>
      <c r="F2920" s="19">
        <f>IF(OR(E2920="",E2919=""),"",LN(E2920/E2919))</f>
        <v/>
      </c>
      <c r="G2920" s="33" t="n">
        <v>7.9928</v>
      </c>
      <c r="H2920" s="19">
        <f>IF(OR(G2920="",G2919=""),"",LN(G2920/G2919))</f>
        <v/>
      </c>
      <c r="I2920" s="32" t="n">
        <v>97.96769999999999</v>
      </c>
      <c r="J2920" s="32" t="n">
        <v>14.26</v>
      </c>
      <c r="K2920" s="32" t="n">
        <v>5</v>
      </c>
      <c r="L2920" s="32" t="n"/>
      <c r="M2920" s="32" t="n">
        <v>959.2</v>
      </c>
      <c r="N2920" s="32" t="n">
        <v>4.7</v>
      </c>
      <c r="O2920" s="32" t="n">
        <v>-266.66428771</v>
      </c>
    </row>
    <row r="2921">
      <c r="A2921" s="31" t="n">
        <v>38944</v>
      </c>
      <c r="B2921" s="32" t="n">
        <v>965.5</v>
      </c>
      <c r="C2921" s="19">
        <f>IF(OR(B2921="",B2920=""),"",LN(B2921/B2920))</f>
        <v/>
      </c>
      <c r="D2921" s="16">
        <f>STDEV(C2902:C2921)*SQRT(252)</f>
        <v/>
      </c>
      <c r="E2921" s="32" t="n">
        <v>115.96</v>
      </c>
      <c r="F2921" s="19">
        <f>IF(OR(E2921="",E2920=""),"",LN(E2921/E2920))</f>
        <v/>
      </c>
      <c r="G2921" s="33" t="n">
        <v>8</v>
      </c>
      <c r="H2921" s="19">
        <f>IF(OR(G2921="",G2920=""),"",LN(G2921/G2920))</f>
        <v/>
      </c>
      <c r="I2921" s="32" t="n">
        <v>97.8043</v>
      </c>
      <c r="J2921" s="32" t="n">
        <v>13.42</v>
      </c>
      <c r="K2921" s="32" t="n">
        <v>4.93</v>
      </c>
      <c r="L2921" s="32" t="n"/>
      <c r="M2921" s="32" t="n"/>
      <c r="N2921" s="32" t="n"/>
      <c r="O2921" s="32" t="n"/>
    </row>
    <row r="2922">
      <c r="A2922" s="31" t="n">
        <v>38945</v>
      </c>
      <c r="B2922" s="32" t="n">
        <v>964.9</v>
      </c>
      <c r="C2922" s="19">
        <f>IF(OR(B2922="",B2921=""),"",LN(B2922/B2921))</f>
        <v/>
      </c>
      <c r="D2922" s="16">
        <f>STDEV(C2903:C2922)*SQRT(252)</f>
        <v/>
      </c>
      <c r="E2922" s="32" t="n">
        <v>115.71</v>
      </c>
      <c r="F2922" s="19">
        <f>IF(OR(E2922="",E2921=""),"",LN(E2922/E2921))</f>
        <v/>
      </c>
      <c r="G2922" s="33" t="n">
        <v>7.9827</v>
      </c>
      <c r="H2922" s="19">
        <f>IF(OR(G2922="",G2921=""),"",LN(G2922/G2921))</f>
        <v/>
      </c>
      <c r="I2922" s="32" t="n">
        <v>97.38939999999999</v>
      </c>
      <c r="J2922" s="32" t="n">
        <v>12.41</v>
      </c>
      <c r="K2922" s="32" t="n">
        <v>4.87</v>
      </c>
      <c r="L2922" s="32" t="n"/>
      <c r="M2922" s="32" t="n">
        <v>965.2</v>
      </c>
      <c r="N2922" s="32" t="n">
        <v>4.7</v>
      </c>
      <c r="O2922" s="32" t="n">
        <v>-189.589449999</v>
      </c>
    </row>
    <row r="2923">
      <c r="A2923" s="31" t="n">
        <v>38946</v>
      </c>
      <c r="B2923" s="32" t="n">
        <v>960.6</v>
      </c>
      <c r="C2923" s="19">
        <f>IF(OR(B2923="",B2922=""),"",LN(B2923/B2922))</f>
        <v/>
      </c>
      <c r="D2923" s="16">
        <f>STDEV(C2904:C2923)*SQRT(252)</f>
        <v/>
      </c>
      <c r="E2923" s="32" t="n">
        <v>115.44</v>
      </c>
      <c r="F2923" s="19">
        <f>IF(OR(E2923="",E2922=""),"",LN(E2923/E2922))</f>
        <v/>
      </c>
      <c r="G2923" s="33" t="n">
        <v>7.9685</v>
      </c>
      <c r="H2923" s="19">
        <f>IF(OR(G2923="",G2922=""),"",LN(G2923/G2922))</f>
        <v/>
      </c>
      <c r="I2923" s="32" t="n">
        <v>97.3486</v>
      </c>
      <c r="J2923" s="32" t="n">
        <v>12.24</v>
      </c>
      <c r="K2923" s="32" t="n">
        <v>4.87</v>
      </c>
      <c r="L2923" s="32" t="n"/>
      <c r="M2923" s="32" t="n">
        <v>964.8</v>
      </c>
      <c r="N2923" s="32" t="n">
        <v>4.7</v>
      </c>
      <c r="O2923" s="32" t="n">
        <v>20.671267295</v>
      </c>
    </row>
    <row r="2924">
      <c r="A2924" s="31" t="n">
        <v>38947</v>
      </c>
      <c r="B2924" s="32" t="n">
        <v>958.3</v>
      </c>
      <c r="C2924" s="19">
        <f>IF(OR(B2924="",B2923=""),"",LN(B2924/B2923))</f>
        <v/>
      </c>
      <c r="D2924" s="16">
        <f>STDEV(C2905:C2924)*SQRT(252)</f>
        <v/>
      </c>
      <c r="E2924" s="32" t="n">
        <v>115.79</v>
      </c>
      <c r="F2924" s="19">
        <f>IF(OR(E2924="",E2923=""),"",LN(E2924/E2923))</f>
        <v/>
      </c>
      <c r="G2924" s="33" t="n">
        <v>7.9736</v>
      </c>
      <c r="H2924" s="19">
        <f>IF(OR(G2924="",G2923=""),"",LN(G2924/G2923))</f>
        <v/>
      </c>
      <c r="I2924" s="32" t="n">
        <v>97.7577</v>
      </c>
      <c r="J2924" s="32" t="n">
        <v>11.64</v>
      </c>
      <c r="K2924" s="32" t="n">
        <v>4.84</v>
      </c>
      <c r="L2924" s="32" t="n"/>
      <c r="M2924" s="32" t="n">
        <v>961.7</v>
      </c>
      <c r="N2924" s="32" t="n">
        <v>4.7</v>
      </c>
      <c r="O2924" s="32" t="n">
        <v>121.684555735</v>
      </c>
    </row>
    <row r="2925">
      <c r="A2925" s="31" t="n">
        <v>38950</v>
      </c>
      <c r="B2925" s="32" t="n">
        <v>956.4</v>
      </c>
      <c r="C2925" s="19">
        <f>IF(OR(B2925="",B2924=""),"",LN(B2925/B2924))</f>
        <v/>
      </c>
      <c r="D2925" s="16">
        <f>STDEV(C2906:C2925)*SQRT(252)</f>
        <v/>
      </c>
      <c r="E2925" s="32" t="n">
        <v>115.86</v>
      </c>
      <c r="F2925" s="19">
        <f>IF(OR(E2925="",E2924=""),"",LN(E2925/E2924))</f>
        <v/>
      </c>
      <c r="G2925" s="33" t="n">
        <v>7.9698</v>
      </c>
      <c r="H2925" s="19">
        <f>IF(OR(G2925="",G2924=""),"",LN(G2925/G2924))</f>
        <v/>
      </c>
      <c r="I2925" s="32" t="n">
        <v>97.3856</v>
      </c>
      <c r="J2925" s="32" t="n">
        <v>12.22</v>
      </c>
      <c r="K2925" s="32" t="n">
        <v>4.82</v>
      </c>
      <c r="L2925" s="32" t="n"/>
      <c r="M2925" s="32" t="n">
        <v>961.7</v>
      </c>
      <c r="N2925" s="32" t="n">
        <v>4.7</v>
      </c>
      <c r="O2925" s="32" t="n">
        <v>-75.02033922999999</v>
      </c>
    </row>
    <row r="2926">
      <c r="A2926" s="31" t="n">
        <v>38951</v>
      </c>
      <c r="B2926" s="32" t="n">
        <v>956.1</v>
      </c>
      <c r="C2926" s="19">
        <f>IF(OR(B2926="",B2925=""),"",LN(B2926/B2925))</f>
        <v/>
      </c>
      <c r="D2926" s="16">
        <f>STDEV(C2907:C2926)*SQRT(252)</f>
        <v/>
      </c>
      <c r="E2926" s="32" t="n">
        <v>116.61</v>
      </c>
      <c r="F2926" s="19">
        <f>IF(OR(E2926="",E2925=""),"",LN(E2926/E2925))</f>
        <v/>
      </c>
      <c r="G2926" s="33" t="n">
        <v>7.9663</v>
      </c>
      <c r="H2926" s="19">
        <f>IF(OR(G2926="",G2925=""),"",LN(G2926/G2925))</f>
        <v/>
      </c>
      <c r="I2926" s="32" t="n">
        <v>97.6079</v>
      </c>
      <c r="J2926" s="32" t="n">
        <v>12.19</v>
      </c>
      <c r="K2926" s="32" t="n">
        <v>4.82</v>
      </c>
      <c r="L2926" s="32" t="n"/>
      <c r="M2926" s="32" t="n">
        <v>957.2</v>
      </c>
      <c r="N2926" s="32" t="n">
        <v>4.7</v>
      </c>
      <c r="O2926" s="32" t="n">
        <v>-344.24349264</v>
      </c>
    </row>
    <row r="2927">
      <c r="A2927" s="31" t="n">
        <v>38952</v>
      </c>
      <c r="B2927" s="32" t="n">
        <v>955.4</v>
      </c>
      <c r="C2927" s="19">
        <f>IF(OR(B2927="",B2926=""),"",LN(B2927/B2926))</f>
        <v/>
      </c>
      <c r="D2927" s="16">
        <f>STDEV(C2908:C2927)*SQRT(252)</f>
        <v/>
      </c>
      <c r="E2927" s="32" t="n">
        <v>116.43</v>
      </c>
      <c r="F2927" s="19">
        <f>IF(OR(E2927="",E2926=""),"",LN(E2927/E2926))</f>
        <v/>
      </c>
      <c r="G2927" s="33" t="n">
        <v>7.9698</v>
      </c>
      <c r="H2927" s="19">
        <f>IF(OR(G2927="",G2926=""),"",LN(G2927/G2926))</f>
        <v/>
      </c>
      <c r="I2927" s="32" t="n">
        <v>97.5731</v>
      </c>
      <c r="J2927" s="32" t="n">
        <v>12.4</v>
      </c>
      <c r="K2927" s="32" t="n">
        <v>4.82</v>
      </c>
      <c r="L2927" s="32" t="n"/>
      <c r="M2927" s="32" t="n">
        <v>956.9</v>
      </c>
      <c r="N2927" s="32" t="n">
        <v>4.69</v>
      </c>
      <c r="O2927" s="32" t="n">
        <v>-149.38851915</v>
      </c>
    </row>
    <row r="2928">
      <c r="A2928" s="31" t="n">
        <v>38953</v>
      </c>
      <c r="B2928" s="32" t="n">
        <v>958.9</v>
      </c>
      <c r="C2928" s="19">
        <f>IF(OR(B2928="",B2927=""),"",LN(B2928/B2927))</f>
        <v/>
      </c>
      <c r="D2928" s="16">
        <f>STDEV(C2909:C2928)*SQRT(252)</f>
        <v/>
      </c>
      <c r="E2928" s="32" t="n">
        <v>116.38</v>
      </c>
      <c r="F2928" s="19">
        <f>IF(OR(E2928="",E2927=""),"",LN(E2928/E2927))</f>
        <v/>
      </c>
      <c r="G2928" s="33" t="n">
        <v>7.9694</v>
      </c>
      <c r="H2928" s="19">
        <f>IF(OR(G2928="",G2927=""),"",LN(G2928/G2927))</f>
        <v/>
      </c>
      <c r="I2928" s="32" t="n">
        <v>97.79389999999999</v>
      </c>
      <c r="J2928" s="32" t="n">
        <v>12.4</v>
      </c>
      <c r="K2928" s="32" t="n">
        <v>4.81</v>
      </c>
      <c r="L2928" s="32" t="n"/>
      <c r="M2928" s="32" t="n">
        <v>956.6</v>
      </c>
      <c r="N2928" s="32" t="n">
        <v>4.69</v>
      </c>
      <c r="O2928" s="32" t="n">
        <v>-242.135097267</v>
      </c>
    </row>
    <row r="2929">
      <c r="A2929" s="31" t="n">
        <v>38954</v>
      </c>
      <c r="B2929" s="32" t="n">
        <v>961.8</v>
      </c>
      <c r="C2929" s="19">
        <f>IF(OR(B2929="",B2928=""),"",LN(B2929/B2928))</f>
        <v/>
      </c>
      <c r="D2929" s="16">
        <f>STDEV(C2910:C2929)*SQRT(252)</f>
        <v/>
      </c>
      <c r="E2929" s="32" t="n">
        <v>117.31</v>
      </c>
      <c r="F2929" s="19">
        <f>IF(OR(E2929="",E2928=""),"",LN(E2929/E2928))</f>
        <v/>
      </c>
      <c r="G2929" s="33" t="n">
        <v>7.969</v>
      </c>
      <c r="H2929" s="19">
        <f>IF(OR(G2929="",G2928=""),"",LN(G2929/G2928))</f>
        <v/>
      </c>
      <c r="I2929" s="32" t="n">
        <v>97.8827</v>
      </c>
      <c r="J2929" s="32" t="n">
        <v>12.31</v>
      </c>
      <c r="K2929" s="32" t="n">
        <v>4.79</v>
      </c>
      <c r="L2929" s="32" t="n"/>
      <c r="M2929" s="32" t="n">
        <v>958.2</v>
      </c>
      <c r="N2929" s="32" t="n">
        <v>4.69</v>
      </c>
      <c r="O2929" s="32" t="n">
        <v>-177.48357313</v>
      </c>
    </row>
    <row r="2930">
      <c r="A2930" s="31" t="n">
        <v>38957</v>
      </c>
      <c r="B2930" s="32" t="n">
        <v>963.7</v>
      </c>
      <c r="C2930" s="19">
        <f>IF(OR(B2930="",B2929=""),"",LN(B2930/B2929))</f>
        <v/>
      </c>
      <c r="D2930" s="16">
        <f>STDEV(C2911:C2930)*SQRT(252)</f>
        <v/>
      </c>
      <c r="E2930" s="32" t="n">
        <v>117.15</v>
      </c>
      <c r="F2930" s="19">
        <f>IF(OR(E2930="",E2929=""),"",LN(E2930/E2929))</f>
        <v/>
      </c>
      <c r="G2930" s="33" t="n">
        <v>7.9706</v>
      </c>
      <c r="H2930" s="19">
        <f>IF(OR(G2930="",G2929=""),"",LN(G2930/G2929))</f>
        <v/>
      </c>
      <c r="I2930" s="32" t="n">
        <v>97.8467</v>
      </c>
      <c r="J2930" s="32" t="n">
        <v>12.18</v>
      </c>
      <c r="K2930" s="32" t="n">
        <v>4.8</v>
      </c>
      <c r="L2930" s="32" t="n"/>
      <c r="M2930" s="32" t="n">
        <v>960.7</v>
      </c>
      <c r="N2930" s="32" t="n">
        <v>4.69</v>
      </c>
      <c r="O2930" s="32" t="n">
        <v>-1.165659806</v>
      </c>
    </row>
    <row r="2931">
      <c r="A2931" s="31" t="n">
        <v>38958</v>
      </c>
      <c r="B2931" s="32" t="n">
        <v>960.8</v>
      </c>
      <c r="C2931" s="19">
        <f>IF(OR(B2931="",B2930=""),"",LN(B2931/B2930))</f>
        <v/>
      </c>
      <c r="D2931" s="16">
        <f>STDEV(C2912:C2931)*SQRT(252)</f>
        <v/>
      </c>
      <c r="E2931" s="32" t="n">
        <v>116.92</v>
      </c>
      <c r="F2931" s="19">
        <f>IF(OR(E2931="",E2930=""),"",LN(E2931/E2930))</f>
        <v/>
      </c>
      <c r="G2931" s="33" t="n">
        <v>7.9615</v>
      </c>
      <c r="H2931" s="19">
        <f>IF(OR(G2931="",G2930=""),"",LN(G2931/G2930))</f>
        <v/>
      </c>
      <c r="I2931" s="32" t="n">
        <v>97.7748</v>
      </c>
      <c r="J2931" s="32" t="n">
        <v>12.28</v>
      </c>
      <c r="K2931" s="32" t="n">
        <v>4.79</v>
      </c>
      <c r="L2931" s="32" t="n"/>
      <c r="M2931" s="32" t="n">
        <v>964.2</v>
      </c>
      <c r="N2931" s="32" t="n">
        <v>4.68</v>
      </c>
      <c r="O2931" s="32" t="n">
        <v>15.629601705</v>
      </c>
    </row>
    <row r="2932">
      <c r="A2932" s="31" t="n">
        <v>38959</v>
      </c>
      <c r="B2932" s="32" t="n">
        <v>961.1</v>
      </c>
      <c r="C2932" s="19">
        <f>IF(OR(B2932="",B2931=""),"",LN(B2932/B2931))</f>
        <v/>
      </c>
      <c r="D2932" s="16">
        <f>STDEV(C2913:C2932)*SQRT(252)</f>
        <v/>
      </c>
      <c r="E2932" s="32" t="n">
        <v>117.07</v>
      </c>
      <c r="F2932" s="19">
        <f>IF(OR(E2932="",E2931=""),"",LN(E2932/E2931))</f>
        <v/>
      </c>
      <c r="G2932" s="33" t="n">
        <v>7.959</v>
      </c>
      <c r="H2932" s="19">
        <f>IF(OR(G2932="",G2931=""),"",LN(G2932/G2931))</f>
        <v/>
      </c>
      <c r="I2932" s="32" t="n">
        <v>97.5792</v>
      </c>
      <c r="J2932" s="32" t="n">
        <v>12.22</v>
      </c>
      <c r="K2932" s="32" t="n">
        <v>4.76</v>
      </c>
      <c r="L2932" s="32" t="n"/>
      <c r="M2932" s="32" t="n">
        <v>961.7</v>
      </c>
      <c r="N2932" s="32" t="n">
        <v>4.68</v>
      </c>
      <c r="O2932" s="32" t="n">
        <v>-66.07849050999999</v>
      </c>
    </row>
    <row r="2933">
      <c r="A2933" s="31" t="n">
        <v>38960</v>
      </c>
      <c r="B2933" s="32" t="n">
        <v>961.1</v>
      </c>
      <c r="C2933" s="19">
        <f>IF(OR(B2933="",B2932=""),"",LN(B2933/B2932))</f>
        <v/>
      </c>
      <c r="D2933" s="16">
        <f>STDEV(C2914:C2933)*SQRT(252)</f>
        <v/>
      </c>
      <c r="E2933" s="32" t="n">
        <v>117.35</v>
      </c>
      <c r="F2933" s="19">
        <f>IF(OR(E2933="",E2932=""),"",LN(E2933/E2932))</f>
        <v/>
      </c>
      <c r="G2933" s="33" t="n">
        <v>7.9538</v>
      </c>
      <c r="H2933" s="19">
        <f>IF(OR(G2933="",G2932=""),"",LN(G2933/G2932))</f>
        <v/>
      </c>
      <c r="I2933" s="32" t="n">
        <v>97.64400000000001</v>
      </c>
      <c r="J2933" s="32" t="n">
        <v>12.31</v>
      </c>
      <c r="K2933" s="32" t="n">
        <v>4.74</v>
      </c>
      <c r="L2933" s="32" t="n"/>
      <c r="M2933" s="32" t="n">
        <v>959.6</v>
      </c>
      <c r="N2933" s="32" t="n">
        <v>4.68</v>
      </c>
      <c r="O2933" s="32" t="n">
        <v>-147.11584707</v>
      </c>
    </row>
    <row r="2934">
      <c r="A2934" s="31" t="n">
        <v>38961</v>
      </c>
      <c r="B2934" s="32" t="n">
        <v>960.3</v>
      </c>
      <c r="C2934" s="19">
        <f>IF(OR(B2934="",B2933=""),"",LN(B2934/B2933))</f>
        <v/>
      </c>
      <c r="D2934" s="16">
        <f>STDEV(C2915:C2934)*SQRT(252)</f>
        <v/>
      </c>
      <c r="E2934" s="32" t="n">
        <v>117.21</v>
      </c>
      <c r="F2934" s="19">
        <f>IF(OR(E2934="",E2933=""),"",LN(E2934/E2933))</f>
        <v/>
      </c>
      <c r="G2934" s="33" t="n">
        <v>7.9533</v>
      </c>
      <c r="H2934" s="19">
        <f>IF(OR(G2934="",G2933=""),"",LN(G2934/G2933))</f>
        <v/>
      </c>
      <c r="I2934" s="32" t="n">
        <v>97.50839999999999</v>
      </c>
      <c r="J2934" s="32" t="n">
        <v>11.96</v>
      </c>
      <c r="K2934" s="32" t="n">
        <v>4.73</v>
      </c>
      <c r="L2934" s="32" t="n"/>
      <c r="M2934" s="32" t="n">
        <v>961.5</v>
      </c>
      <c r="N2934" s="32" t="n">
        <v>4.68</v>
      </c>
      <c r="O2934" s="32" t="n">
        <v>-128.0578582</v>
      </c>
    </row>
    <row r="2935">
      <c r="A2935" s="31" t="n">
        <v>38965</v>
      </c>
      <c r="B2935" s="32" t="n">
        <v>956.5</v>
      </c>
      <c r="C2935" s="19">
        <f>IF(OR(B2935="",B2934=""),"",LN(B2935/B2934))</f>
        <v/>
      </c>
      <c r="D2935" s="16">
        <f>STDEV(C2916:C2935)*SQRT(252)</f>
        <v/>
      </c>
      <c r="E2935" s="32" t="n">
        <v>116.04</v>
      </c>
      <c r="F2935" s="19">
        <f>IF(OR(E2935="",E2934=""),"",LN(E2935/E2934))</f>
        <v/>
      </c>
      <c r="G2935" s="33" t="n">
        <v>7.9495</v>
      </c>
      <c r="H2935" s="19">
        <f>IF(OR(G2935="",G2934=""),"",LN(G2935/G2934))</f>
        <v/>
      </c>
      <c r="I2935" s="32" t="n">
        <v>97.4392</v>
      </c>
      <c r="J2935" s="32" t="n">
        <v>12.63</v>
      </c>
      <c r="K2935" s="32" t="n">
        <v>4.78</v>
      </c>
      <c r="L2935" s="32" t="n"/>
      <c r="M2935" s="32" t="n">
        <v>958.3</v>
      </c>
      <c r="N2935" s="32" t="n">
        <v>4.67</v>
      </c>
      <c r="O2935" s="32" t="n">
        <v>95.122231189</v>
      </c>
    </row>
    <row r="2936">
      <c r="A2936" s="31" t="n">
        <v>38966</v>
      </c>
      <c r="B2936" s="32" t="n">
        <v>957</v>
      </c>
      <c r="C2936" s="19">
        <f>IF(OR(B2936="",B2935=""),"",LN(B2936/B2935))</f>
        <v/>
      </c>
      <c r="D2936" s="16">
        <f>STDEV(C2917:C2936)*SQRT(252)</f>
        <v/>
      </c>
      <c r="E2936" s="32" t="n">
        <v>116.73</v>
      </c>
      <c r="F2936" s="19">
        <f>IF(OR(E2936="",E2935=""),"",LN(E2936/E2935))</f>
        <v/>
      </c>
      <c r="G2936" s="33" t="n">
        <v>7.947</v>
      </c>
      <c r="H2936" s="19">
        <f>IF(OR(G2936="",G2935=""),"",LN(G2936/G2935))</f>
        <v/>
      </c>
      <c r="I2936" s="32" t="n">
        <v>97.6087</v>
      </c>
      <c r="J2936" s="32" t="n">
        <v>13.74</v>
      </c>
      <c r="K2936" s="32" t="n">
        <v>4.8</v>
      </c>
      <c r="L2936" s="32" t="n"/>
      <c r="M2936" s="32" t="n">
        <v>956.2</v>
      </c>
      <c r="N2936" s="32" t="n">
        <v>4.67</v>
      </c>
      <c r="O2936" s="32" t="n">
        <v>150.91920173</v>
      </c>
    </row>
    <row r="2937">
      <c r="A2937" s="31" t="n">
        <v>38967</v>
      </c>
      <c r="B2937" s="32" t="n">
        <v>956.1</v>
      </c>
      <c r="C2937" s="19">
        <f>IF(OR(B2937="",B2936=""),"",LN(B2937/B2936))</f>
        <v/>
      </c>
      <c r="D2937" s="16">
        <f>STDEV(C2918:C2937)*SQRT(252)</f>
        <v/>
      </c>
      <c r="E2937" s="32" t="n">
        <v>116.3</v>
      </c>
      <c r="F2937" s="19">
        <f>IF(OR(E2937="",E2936=""),"",LN(E2937/E2936))</f>
        <v/>
      </c>
      <c r="G2937" s="33" t="n">
        <v>7.9409</v>
      </c>
      <c r="H2937" s="19">
        <f>IF(OR(G2937="",G2936=""),"",LN(G2937/G2936))</f>
        <v/>
      </c>
      <c r="I2937" s="32" t="n">
        <v>97.8108</v>
      </c>
      <c r="J2937" s="32" t="n">
        <v>13.88</v>
      </c>
      <c r="K2937" s="32" t="n">
        <v>4.8</v>
      </c>
      <c r="L2937" s="32" t="n"/>
      <c r="M2937" s="32" t="n">
        <v>956.9</v>
      </c>
      <c r="N2937" s="32" t="n">
        <v>4.67</v>
      </c>
      <c r="O2937" s="32" t="n">
        <v>-210.315452505</v>
      </c>
    </row>
    <row r="2938">
      <c r="A2938" s="31" t="n">
        <v>38968</v>
      </c>
      <c r="B2938" s="32" t="n">
        <v>956.2</v>
      </c>
      <c r="C2938" s="19">
        <f>IF(OR(B2938="",B2937=""),"",LN(B2938/B2937))</f>
        <v/>
      </c>
      <c r="D2938" s="16">
        <f>STDEV(C2919:C2938)*SQRT(252)</f>
        <v/>
      </c>
      <c r="E2938" s="32" t="n">
        <v>116.89</v>
      </c>
      <c r="F2938" s="19">
        <f>IF(OR(E2938="",E2937=""),"",LN(E2938/E2937))</f>
        <v/>
      </c>
      <c r="G2938" s="33" t="n">
        <v>7.9485</v>
      </c>
      <c r="H2938" s="19">
        <f>IF(OR(G2938="",G2937=""),"",LN(G2938/G2937))</f>
        <v/>
      </c>
      <c r="I2938" s="32" t="n">
        <v>98.2119</v>
      </c>
      <c r="J2938" s="32" t="n">
        <v>13.16</v>
      </c>
      <c r="K2938" s="32" t="n">
        <v>4.78</v>
      </c>
      <c r="L2938" s="32" t="n"/>
      <c r="M2938" s="32" t="n">
        <v>956.8</v>
      </c>
      <c r="N2938" s="32" t="n">
        <v>4.65</v>
      </c>
      <c r="O2938" s="32" t="n">
        <v>-77.301702624</v>
      </c>
    </row>
    <row r="2939">
      <c r="A2939" s="31" t="n">
        <v>38971</v>
      </c>
      <c r="B2939" s="32" t="n">
        <v>957.3</v>
      </c>
      <c r="C2939" s="19">
        <f>IF(OR(B2939="",B2938=""),"",LN(B2939/B2938))</f>
        <v/>
      </c>
      <c r="D2939" s="16">
        <f>STDEV(C2920:C2939)*SQRT(252)</f>
        <v/>
      </c>
      <c r="E2939" s="32" t="n">
        <v>117.57</v>
      </c>
      <c r="F2939" s="19">
        <f>IF(OR(E2939="",E2938=""),"",LN(E2939/E2938))</f>
        <v/>
      </c>
      <c r="G2939" s="33" t="n">
        <v>7.9545</v>
      </c>
      <c r="H2939" s="19">
        <f>IF(OR(G2939="",G2938=""),"",LN(G2939/G2938))</f>
        <v/>
      </c>
      <c r="I2939" s="32" t="n">
        <v>98.3845</v>
      </c>
      <c r="J2939" s="32" t="n">
        <v>12.99</v>
      </c>
      <c r="K2939" s="32" t="n">
        <v>4.8</v>
      </c>
      <c r="L2939" s="32" t="n"/>
      <c r="M2939" s="32" t="n">
        <v>955.2</v>
      </c>
      <c r="N2939" s="32" t="n">
        <v>4.65</v>
      </c>
      <c r="O2939" s="32" t="n">
        <v>-30.906877694</v>
      </c>
    </row>
    <row r="2940">
      <c r="A2940" s="31" t="n">
        <v>38972</v>
      </c>
      <c r="B2940" s="32" t="n">
        <v>959.2</v>
      </c>
      <c r="C2940" s="19">
        <f>IF(OR(B2940="",B2939=""),"",LN(B2940/B2939))</f>
        <v/>
      </c>
      <c r="D2940" s="16">
        <f>STDEV(C2921:C2940)*SQRT(252)</f>
        <v/>
      </c>
      <c r="E2940" s="32" t="n">
        <v>117.82</v>
      </c>
      <c r="F2940" s="19">
        <f>IF(OR(E2940="",E2939=""),"",LN(E2940/E2939))</f>
        <v/>
      </c>
      <c r="G2940" s="33" t="n">
        <v>7.9464</v>
      </c>
      <c r="H2940" s="19">
        <f>IF(OR(G2940="",G2939=""),"",LN(G2940/G2939))</f>
        <v/>
      </c>
      <c r="I2940" s="32" t="n">
        <v>98.27809999999999</v>
      </c>
      <c r="J2940" s="32" t="n">
        <v>11.92</v>
      </c>
      <c r="K2940" s="32" t="n">
        <v>4.78</v>
      </c>
      <c r="L2940" s="32" t="n"/>
      <c r="M2940" s="32" t="n">
        <v>957</v>
      </c>
      <c r="N2940" s="32" t="n">
        <v>4.64</v>
      </c>
      <c r="O2940" s="32" t="n">
        <v>-301.66884083</v>
      </c>
    </row>
    <row r="2941">
      <c r="A2941" s="31" t="n">
        <v>38973</v>
      </c>
      <c r="B2941" s="32" t="n">
        <v>958.7</v>
      </c>
      <c r="C2941" s="19">
        <f>IF(OR(B2941="",B2940=""),"",LN(B2941/B2940))</f>
        <v/>
      </c>
      <c r="D2941" s="16">
        <f>STDEV(C2922:C2941)*SQRT(252)</f>
        <v/>
      </c>
      <c r="E2941" s="32" t="n">
        <v>117.47</v>
      </c>
      <c r="F2941" s="19">
        <f>IF(OR(E2941="",E2940=""),"",LN(E2941/E2940))</f>
        <v/>
      </c>
      <c r="G2941" s="33" t="n">
        <v>7.949</v>
      </c>
      <c r="H2941" s="19">
        <f>IF(OR(G2941="",G2940=""),"",LN(G2941/G2940))</f>
        <v/>
      </c>
      <c r="I2941" s="32" t="n">
        <v>98.17749999999999</v>
      </c>
      <c r="J2941" s="32" t="n">
        <v>11.18</v>
      </c>
      <c r="K2941" s="32" t="n">
        <v>4.77</v>
      </c>
      <c r="L2941" s="32" t="n"/>
      <c r="M2941" s="32" t="n">
        <v>959.1</v>
      </c>
      <c r="N2941" s="32" t="n">
        <v>4.63</v>
      </c>
      <c r="O2941" s="32" t="n">
        <v>30.374362245</v>
      </c>
    </row>
    <row r="2942">
      <c r="A2942" s="31" t="n">
        <v>38974</v>
      </c>
      <c r="B2942" s="32" t="n">
        <v>957.4</v>
      </c>
      <c r="C2942" s="19">
        <f>IF(OR(B2942="",B2941=""),"",LN(B2942/B2941))</f>
        <v/>
      </c>
      <c r="D2942" s="16">
        <f>STDEV(C2923:C2942)*SQRT(252)</f>
        <v/>
      </c>
      <c r="E2942" s="32" t="n">
        <v>117.47</v>
      </c>
      <c r="F2942" s="19">
        <f>IF(OR(E2942="",E2941=""),"",LN(E2942/E2941))</f>
        <v/>
      </c>
      <c r="G2942" s="33" t="n">
        <v>7.9462</v>
      </c>
      <c r="H2942" s="19">
        <f>IF(OR(G2942="",G2941=""),"",LN(G2942/G2941))</f>
        <v/>
      </c>
      <c r="I2942" s="32" t="n">
        <v>98.00879999999999</v>
      </c>
      <c r="J2942" s="32" t="n">
        <v>11.55</v>
      </c>
      <c r="K2942" s="32" t="n">
        <v>4.79</v>
      </c>
      <c r="L2942" s="32" t="n"/>
      <c r="M2942" s="32" t="n">
        <v>959.8</v>
      </c>
      <c r="N2942" s="32" t="n">
        <v>4.63</v>
      </c>
      <c r="O2942" s="32" t="n">
        <v>-178.2140669</v>
      </c>
    </row>
    <row r="2943">
      <c r="A2943" s="31" t="n">
        <v>38975</v>
      </c>
      <c r="B2943" s="32" t="n">
        <v>956.2</v>
      </c>
      <c r="C2943" s="19">
        <f>IF(OR(B2943="",B2942=""),"",LN(B2943/B2942))</f>
        <v/>
      </c>
      <c r="D2943" s="16">
        <f>STDEV(C2924:C2943)*SQRT(252)</f>
        <v/>
      </c>
      <c r="E2943" s="32" t="n">
        <v>117.72</v>
      </c>
      <c r="F2943" s="19">
        <f>IF(OR(E2943="",E2942=""),"",LN(E2943/E2942))</f>
        <v/>
      </c>
      <c r="G2943" s="33" t="n">
        <v>7.9429</v>
      </c>
      <c r="H2943" s="19">
        <f>IF(OR(G2943="",G2942=""),"",LN(G2943/G2942))</f>
        <v/>
      </c>
      <c r="I2943" s="32" t="n">
        <v>98.21040000000001</v>
      </c>
      <c r="J2943" s="32" t="n">
        <v>11.76</v>
      </c>
      <c r="K2943" s="32" t="n">
        <v>4.8</v>
      </c>
      <c r="L2943" s="32" t="n"/>
      <c r="M2943" s="32" t="n">
        <v>956.4</v>
      </c>
      <c r="N2943" s="32" t="n">
        <v>4.63</v>
      </c>
      <c r="O2943" s="32" t="n">
        <v>-209.739772235</v>
      </c>
    </row>
    <row r="2944">
      <c r="A2944" s="31" t="n">
        <v>38978</v>
      </c>
      <c r="B2944" s="32" t="n">
        <v>956.2</v>
      </c>
      <c r="C2944" s="19">
        <f>IF(OR(B2944="",B2943=""),"",LN(B2944/B2943))</f>
        <v/>
      </c>
      <c r="D2944" s="16">
        <f>STDEV(C2925:C2944)*SQRT(252)</f>
        <v/>
      </c>
      <c r="E2944" s="32" t="n">
        <v>118.02</v>
      </c>
      <c r="F2944" s="19">
        <f>IF(OR(E2944="",E2943=""),"",LN(E2944/E2943))</f>
        <v/>
      </c>
      <c r="G2944" s="33" t="n">
        <v>7.9465</v>
      </c>
      <c r="H2944" s="19">
        <f>IF(OR(G2944="",G2943=""),"",LN(G2944/G2943))</f>
        <v/>
      </c>
      <c r="I2944" s="32" t="n">
        <v>98.1332</v>
      </c>
      <c r="J2944" s="32" t="n">
        <v>11.78</v>
      </c>
      <c r="K2944" s="32" t="n">
        <v>4.81</v>
      </c>
      <c r="L2944" s="32" t="n"/>
      <c r="M2944" s="32" t="n">
        <v>956.8</v>
      </c>
      <c r="N2944" s="32" t="n">
        <v>4.63</v>
      </c>
      <c r="O2944" s="32" t="n">
        <v>-90.099819002</v>
      </c>
    </row>
    <row r="2945">
      <c r="A2945" s="31" t="n">
        <v>38979</v>
      </c>
      <c r="B2945" s="32" t="n">
        <v>951.8</v>
      </c>
      <c r="C2945" s="19">
        <f>IF(OR(B2945="",B2944=""),"",LN(B2945/B2944))</f>
        <v/>
      </c>
      <c r="D2945" s="16">
        <f>STDEV(C2926:C2945)*SQRT(252)</f>
        <v/>
      </c>
      <c r="E2945" s="32" t="n">
        <v>117.6</v>
      </c>
      <c r="F2945" s="19">
        <f>IF(OR(E2945="",E2944=""),"",LN(E2945/E2944))</f>
        <v/>
      </c>
      <c r="G2945" s="33" t="n">
        <v>7.9357</v>
      </c>
      <c r="H2945" s="19">
        <f>IF(OR(G2945="",G2944=""),"",LN(G2945/G2944))</f>
        <v/>
      </c>
      <c r="I2945" s="32" t="n">
        <v>98.1703</v>
      </c>
      <c r="J2945" s="32" t="n">
        <v>11.98</v>
      </c>
      <c r="K2945" s="32" t="n">
        <v>4.74</v>
      </c>
      <c r="L2945" s="32" t="n"/>
      <c r="M2945" s="32" t="n">
        <v>958</v>
      </c>
      <c r="N2945" s="32" t="n">
        <v>4.63</v>
      </c>
      <c r="O2945" s="32" t="n">
        <v>87.507692695</v>
      </c>
    </row>
    <row r="2946">
      <c r="A2946" s="31" t="n">
        <v>38980</v>
      </c>
      <c r="B2946" s="32" t="n">
        <v>950.7</v>
      </c>
      <c r="C2946" s="19">
        <f>IF(OR(B2946="",B2945=""),"",LN(B2946/B2945))</f>
        <v/>
      </c>
      <c r="D2946" s="16">
        <f>STDEV(C2927:C2946)*SQRT(252)</f>
        <v/>
      </c>
      <c r="E2946" s="32" t="n">
        <v>117.29</v>
      </c>
      <c r="F2946" s="19">
        <f>IF(OR(E2946="",E2945=""),"",LN(E2946/E2945))</f>
        <v/>
      </c>
      <c r="G2946" s="33" t="n">
        <v>7.9264</v>
      </c>
      <c r="H2946" s="19">
        <f>IF(OR(G2946="",G2945=""),"",LN(G2946/G2945))</f>
        <v/>
      </c>
      <c r="I2946" s="32" t="n">
        <v>98.15560000000001</v>
      </c>
      <c r="J2946" s="32" t="n">
        <v>11.39</v>
      </c>
      <c r="K2946" s="32" t="n">
        <v>4.73</v>
      </c>
      <c r="L2946" s="32" t="n"/>
      <c r="M2946" s="32" t="n">
        <v>954.3</v>
      </c>
      <c r="N2946" s="32" t="n">
        <v>4.63</v>
      </c>
      <c r="O2946" s="32" t="n">
        <v>-381.228440227</v>
      </c>
    </row>
    <row r="2947">
      <c r="A2947" s="31" t="n">
        <v>38981</v>
      </c>
      <c r="B2947" s="32" t="n">
        <v>944.1</v>
      </c>
      <c r="C2947" s="19">
        <f>IF(OR(B2947="",B2946=""),"",LN(B2947/B2946))</f>
        <v/>
      </c>
      <c r="D2947" s="16">
        <f>STDEV(C2928:C2947)*SQRT(252)</f>
        <v/>
      </c>
      <c r="E2947" s="32" t="n">
        <v>116.76</v>
      </c>
      <c r="F2947" s="19">
        <f>IF(OR(E2947="",E2946=""),"",LN(E2947/E2946))</f>
        <v/>
      </c>
      <c r="G2947" s="33" t="n">
        <v>7.9248</v>
      </c>
      <c r="H2947" s="19">
        <f>IF(OR(G2947="",G2946=""),"",LN(G2947/G2946))</f>
        <v/>
      </c>
      <c r="I2947" s="32" t="n">
        <v>97.94580000000001</v>
      </c>
      <c r="J2947" s="32" t="n">
        <v>12.25</v>
      </c>
      <c r="K2947" s="32" t="n">
        <v>4.65</v>
      </c>
      <c r="L2947" s="32" t="n"/>
      <c r="M2947" s="32" t="n">
        <v>952.1</v>
      </c>
      <c r="N2947" s="32" t="n">
        <v>4.63</v>
      </c>
      <c r="O2947" s="32" t="n">
        <v>-52.307868915</v>
      </c>
    </row>
    <row r="2948">
      <c r="A2948" s="31" t="n">
        <v>38982</v>
      </c>
      <c r="B2948" s="32" t="n">
        <v>946.7</v>
      </c>
      <c r="C2948" s="19">
        <f>IF(OR(B2948="",B2947=""),"",LN(B2948/B2947))</f>
        <v/>
      </c>
      <c r="D2948" s="16">
        <f>STDEV(C2929:C2948)*SQRT(252)</f>
        <v/>
      </c>
      <c r="E2948" s="32" t="n">
        <v>116.45</v>
      </c>
      <c r="F2948" s="19">
        <f>IF(OR(E2948="",E2947=""),"",LN(E2948/E2947))</f>
        <v/>
      </c>
      <c r="G2948" s="33" t="n">
        <v>7.9195</v>
      </c>
      <c r="H2948" s="19">
        <f>IF(OR(G2948="",G2947=""),"",LN(G2948/G2947))</f>
        <v/>
      </c>
      <c r="I2948" s="32" t="n">
        <v>97.86669999999999</v>
      </c>
      <c r="J2948" s="32" t="n">
        <v>12.59</v>
      </c>
      <c r="K2948" s="32" t="n">
        <v>4.6</v>
      </c>
      <c r="L2948" s="32" t="n"/>
      <c r="M2948" s="32" t="n">
        <v>945.7</v>
      </c>
      <c r="N2948" s="32" t="n">
        <v>4.63</v>
      </c>
      <c r="O2948" s="32" t="n">
        <v>-69.58708609499999</v>
      </c>
    </row>
    <row r="2949">
      <c r="A2949" s="31" t="n">
        <v>38985</v>
      </c>
      <c r="B2949" s="32" t="n">
        <v>943.7</v>
      </c>
      <c r="C2949" s="19">
        <f>IF(OR(B2949="",B2948=""),"",LN(B2949/B2948))</f>
        <v/>
      </c>
      <c r="D2949" s="16">
        <f>STDEV(C2930:C2949)*SQRT(252)</f>
        <v/>
      </c>
      <c r="E2949" s="32" t="n">
        <v>116.43</v>
      </c>
      <c r="F2949" s="19">
        <f>IF(OR(E2949="",E2948=""),"",LN(E2949/E2948))</f>
        <v/>
      </c>
      <c r="G2949" s="33" t="n">
        <v>7.9212</v>
      </c>
      <c r="H2949" s="19">
        <f>IF(OR(G2949="",G2948=""),"",LN(G2949/G2948))</f>
        <v/>
      </c>
      <c r="I2949" s="32" t="n">
        <v>97.9909</v>
      </c>
      <c r="J2949" s="32" t="n">
        <v>12.12</v>
      </c>
      <c r="K2949" s="32" t="n">
        <v>4.56</v>
      </c>
      <c r="L2949" s="32" t="n"/>
      <c r="M2949" s="32" t="n">
        <v>944.2</v>
      </c>
      <c r="N2949" s="32" t="n">
        <v>4.61</v>
      </c>
      <c r="O2949" s="32" t="n">
        <v>-304.655010375</v>
      </c>
    </row>
    <row r="2950">
      <c r="A2950" s="31" t="n">
        <v>38986</v>
      </c>
      <c r="B2950" s="32" t="n">
        <v>943.7</v>
      </c>
      <c r="C2950" s="19">
        <f>IF(OR(B2950="",B2949=""),"",LN(B2950/B2949))</f>
        <v/>
      </c>
      <c r="D2950" s="16">
        <f>STDEV(C2931:C2950)*SQRT(252)</f>
        <v/>
      </c>
      <c r="E2950" s="32" t="n">
        <v>117.16</v>
      </c>
      <c r="F2950" s="19">
        <f>IF(OR(E2950="",E2949=""),"",LN(E2950/E2949))</f>
        <v/>
      </c>
      <c r="G2950" s="33" t="n">
        <v>7.9135</v>
      </c>
      <c r="H2950" s="19">
        <f>IF(OR(G2950="",G2949=""),"",LN(G2950/G2949))</f>
        <v/>
      </c>
      <c r="I2950" s="32" t="n">
        <v>98.05549999999999</v>
      </c>
      <c r="J2950" s="32" t="n">
        <v>11.53</v>
      </c>
      <c r="K2950" s="32" t="n">
        <v>4.59</v>
      </c>
      <c r="L2950" s="32" t="n"/>
      <c r="M2950" s="32" t="n">
        <v>944.8</v>
      </c>
      <c r="N2950" s="32" t="n">
        <v>4.61</v>
      </c>
      <c r="O2950" s="32" t="n">
        <v>23.521054925</v>
      </c>
    </row>
    <row r="2951">
      <c r="A2951" s="31" t="n">
        <v>38987</v>
      </c>
      <c r="B2951" s="32" t="n">
        <v>943.4</v>
      </c>
      <c r="C2951" s="19">
        <f>IF(OR(B2951="",B2950=""),"",LN(B2951/B2950))</f>
        <v/>
      </c>
      <c r="D2951" s="16">
        <f>STDEV(C2932:C2951)*SQRT(252)</f>
        <v/>
      </c>
      <c r="E2951" s="32" t="n">
        <v>117.53</v>
      </c>
      <c r="F2951" s="19">
        <f>IF(OR(E2951="",E2950=""),"",LN(E2951/E2950))</f>
        <v/>
      </c>
      <c r="G2951" s="33" t="n">
        <v>7.9019</v>
      </c>
      <c r="H2951" s="19">
        <f>IF(OR(G2951="",G2950=""),"",LN(G2951/G2950))</f>
        <v/>
      </c>
      <c r="I2951" s="32" t="n">
        <v>98.0107</v>
      </c>
      <c r="J2951" s="32" t="n">
        <v>11.58</v>
      </c>
      <c r="K2951" s="32" t="n">
        <v>4.6</v>
      </c>
      <c r="L2951" s="32" t="n"/>
      <c r="M2951" s="32" t="n">
        <v>943.4</v>
      </c>
      <c r="N2951" s="32" t="n">
        <v>4.61</v>
      </c>
      <c r="O2951" s="32" t="n">
        <v>1.661584790000001</v>
      </c>
    </row>
    <row r="2952">
      <c r="A2952" s="31" t="n">
        <v>38988</v>
      </c>
      <c r="B2952" s="32" t="n">
        <v>944.6</v>
      </c>
      <c r="C2952" s="19">
        <f>IF(OR(B2952="",B2951=""),"",LN(B2952/B2951))</f>
        <v/>
      </c>
      <c r="D2952" s="16">
        <f>STDEV(C2933:C2952)*SQRT(252)</f>
        <v/>
      </c>
      <c r="E2952" s="32" t="n">
        <v>117.84</v>
      </c>
      <c r="F2952" s="19">
        <f>IF(OR(E2952="",E2951=""),"",LN(E2952/E2951))</f>
        <v/>
      </c>
      <c r="G2952" s="33" t="n">
        <v>7.8965</v>
      </c>
      <c r="H2952" s="19">
        <f>IF(OR(G2952="",G2951=""),"",LN(G2952/G2951))</f>
        <v/>
      </c>
      <c r="I2952" s="32" t="n">
        <v>98.0381</v>
      </c>
      <c r="J2952" s="32" t="n">
        <v>11.72</v>
      </c>
      <c r="K2952" s="32" t="n">
        <v>4.63</v>
      </c>
      <c r="L2952" s="32" t="n"/>
      <c r="M2952" s="32" t="n">
        <v>944.4</v>
      </c>
      <c r="N2952" s="32" t="n">
        <v>4.6</v>
      </c>
      <c r="O2952" s="32" t="n">
        <v>-1.173832654999998</v>
      </c>
    </row>
    <row r="2953">
      <c r="A2953" s="31" t="n">
        <v>38989</v>
      </c>
      <c r="B2953" s="32" t="n">
        <v>946</v>
      </c>
      <c r="C2953" s="19">
        <f>IF(OR(B2953="",B2952=""),"",LN(B2953/B2952))</f>
        <v/>
      </c>
      <c r="D2953" s="16">
        <f>STDEV(C2934:C2953)*SQRT(252)</f>
        <v/>
      </c>
      <c r="E2953" s="32" t="n">
        <v>117.99</v>
      </c>
      <c r="F2953" s="19">
        <f>IF(OR(E2953="",E2952=""),"",LN(E2953/E2952))</f>
        <v/>
      </c>
      <c r="G2953" s="33" t="n">
        <v>7.904</v>
      </c>
      <c r="H2953" s="19">
        <f>IF(OR(G2953="",G2952=""),"",LN(G2953/G2952))</f>
        <v/>
      </c>
      <c r="I2953" s="32" t="n">
        <v>98.1054</v>
      </c>
      <c r="J2953" s="32" t="n">
        <v>11.98</v>
      </c>
      <c r="K2953" s="32" t="n">
        <v>4.64</v>
      </c>
      <c r="L2953" s="32" t="n"/>
      <c r="M2953" s="32" t="n">
        <v>945.2</v>
      </c>
      <c r="N2953" s="32" t="n">
        <v>4.59</v>
      </c>
      <c r="O2953" s="32" t="n">
        <v>17.11178443</v>
      </c>
    </row>
    <row r="2954">
      <c r="A2954" s="31" t="n">
        <v>38992</v>
      </c>
      <c r="B2954" s="32" t="n">
        <v>947.6</v>
      </c>
      <c r="C2954" s="19">
        <f>IF(OR(B2954="",B2953=""),"",LN(B2954/B2953))</f>
        <v/>
      </c>
      <c r="D2954" s="16">
        <f>STDEV(C2935:C2954)*SQRT(252)</f>
        <v/>
      </c>
      <c r="E2954" s="32" t="n">
        <v>117.66</v>
      </c>
      <c r="F2954" s="19">
        <f>IF(OR(E2954="",E2953=""),"",LN(E2954/E2953))</f>
        <v/>
      </c>
      <c r="G2954" s="33" t="n">
        <v>7.904</v>
      </c>
      <c r="H2954" s="19">
        <f>IF(OR(G2954="",G2953=""),"",LN(G2954/G2953))</f>
        <v/>
      </c>
      <c r="I2954" s="32" t="n">
        <v>97.9247</v>
      </c>
      <c r="J2954" s="32" t="n">
        <v>12.57</v>
      </c>
      <c r="K2954" s="32" t="n">
        <v>4.62</v>
      </c>
      <c r="L2954" s="32" t="n"/>
      <c r="M2954" s="32" t="n">
        <v>944.8</v>
      </c>
      <c r="N2954" s="32" t="n">
        <v>4.58</v>
      </c>
      <c r="O2954" s="32" t="n">
        <v>-47.98890339</v>
      </c>
    </row>
    <row r="2955">
      <c r="A2955" s="31" t="n">
        <v>38993</v>
      </c>
      <c r="B2955" s="32" t="n">
        <v>947.6</v>
      </c>
      <c r="C2955" s="19">
        <f>IF(OR(B2955="",B2954=""),"",LN(B2955/B2954))</f>
        <v/>
      </c>
      <c r="D2955" s="16">
        <f>STDEV(C2936:C2955)*SQRT(252)</f>
        <v/>
      </c>
      <c r="E2955" s="32" t="n">
        <v>117.84</v>
      </c>
      <c r="F2955" s="19">
        <f>IF(OR(E2955="",E2954=""),"",LN(E2955/E2954))</f>
        <v/>
      </c>
      <c r="G2955" s="33" t="n">
        <v>7.904</v>
      </c>
      <c r="H2955" s="19">
        <f>IF(OR(G2955="",G2954=""),"",LN(G2955/G2954))</f>
        <v/>
      </c>
      <c r="I2955" s="32" t="n">
        <v>98.1267</v>
      </c>
      <c r="J2955" s="32" t="n">
        <v>12.24</v>
      </c>
      <c r="K2955" s="32" t="n">
        <v>4.62</v>
      </c>
      <c r="L2955" s="32" t="n"/>
      <c r="M2955" s="32" t="n"/>
      <c r="N2955" s="32" t="n"/>
      <c r="O2955" s="32" t="n"/>
    </row>
    <row r="2956">
      <c r="A2956" s="31" t="n">
        <v>38994</v>
      </c>
      <c r="B2956" s="32" t="n">
        <v>948.9</v>
      </c>
      <c r="C2956" s="19">
        <f>IF(OR(B2956="",B2955=""),"",LN(B2956/B2955))</f>
        <v/>
      </c>
      <c r="D2956" s="16">
        <f>STDEV(C2937:C2956)*SQRT(252)</f>
        <v/>
      </c>
      <c r="E2956" s="32" t="n">
        <v>118.02</v>
      </c>
      <c r="F2956" s="19">
        <f>IF(OR(E2956="",E2955=""),"",LN(E2956/E2955))</f>
        <v/>
      </c>
      <c r="G2956" s="33" t="n">
        <v>7.904</v>
      </c>
      <c r="H2956" s="19">
        <f>IF(OR(G2956="",G2955=""),"",LN(G2956/G2955))</f>
        <v/>
      </c>
      <c r="I2956" s="32" t="n">
        <v>98.3682</v>
      </c>
      <c r="J2956" s="32" t="n">
        <v>11.86</v>
      </c>
      <c r="K2956" s="32" t="n">
        <v>4.57</v>
      </c>
      <c r="L2956" s="32" t="n"/>
      <c r="M2956" s="32" t="n">
        <v>947.4</v>
      </c>
      <c r="N2956" s="32" t="n">
        <v>4.58</v>
      </c>
      <c r="O2956" s="32" t="n">
        <v>88.503560815</v>
      </c>
    </row>
    <row r="2957">
      <c r="A2957" s="31" t="n">
        <v>38995</v>
      </c>
      <c r="B2957" s="32" t="n">
        <v>948.9</v>
      </c>
      <c r="C2957" s="19">
        <f>IF(OR(B2957="",B2956=""),"",LN(B2957/B2956))</f>
        <v/>
      </c>
      <c r="D2957" s="16">
        <f>STDEV(C2938:C2957)*SQRT(252)</f>
        <v/>
      </c>
      <c r="E2957" s="32" t="n">
        <v>117.69</v>
      </c>
      <c r="F2957" s="19">
        <f>IF(OR(E2957="",E2956=""),"",LN(E2957/E2956))</f>
        <v/>
      </c>
      <c r="G2957" s="33" t="n">
        <v>7.904</v>
      </c>
      <c r="H2957" s="19">
        <f>IF(OR(G2957="",G2956=""),"",LN(G2957/G2956))</f>
        <v/>
      </c>
      <c r="I2957" s="32" t="n">
        <v>98.27760000000001</v>
      </c>
      <c r="J2957" s="32" t="n">
        <v>11.98</v>
      </c>
      <c r="K2957" s="32" t="n">
        <v>4.61</v>
      </c>
      <c r="L2957" s="32" t="n"/>
      <c r="M2957" s="32" t="n"/>
      <c r="N2957" s="32" t="n"/>
      <c r="O2957" s="32" t="n"/>
    </row>
    <row r="2958">
      <c r="A2958" s="31" t="n">
        <v>38996</v>
      </c>
      <c r="B2958" s="32" t="n">
        <v>948.9</v>
      </c>
      <c r="C2958" s="19">
        <f>IF(OR(B2958="",B2957=""),"",LN(B2958/B2957))</f>
        <v/>
      </c>
      <c r="D2958" s="16">
        <f>STDEV(C2939:C2958)*SQRT(252)</f>
        <v/>
      </c>
      <c r="E2958" s="32" t="n">
        <v>118.89</v>
      </c>
      <c r="F2958" s="19">
        <f>IF(OR(E2958="",E2957=""),"",LN(E2958/E2957))</f>
        <v/>
      </c>
      <c r="G2958" s="33" t="n">
        <v>7.904</v>
      </c>
      <c r="H2958" s="19">
        <f>IF(OR(G2958="",G2957=""),"",LN(G2958/G2957))</f>
        <v/>
      </c>
      <c r="I2958" s="32" t="n">
        <v>98.56189999999999</v>
      </c>
      <c r="J2958" s="32" t="n">
        <v>11.56</v>
      </c>
      <c r="K2958" s="32" t="n">
        <v>4.7</v>
      </c>
      <c r="L2958" s="32" t="n"/>
      <c r="M2958" s="32" t="n"/>
      <c r="N2958" s="32" t="n"/>
      <c r="O2958" s="32" t="n"/>
    </row>
    <row r="2959">
      <c r="A2959" s="31" t="n">
        <v>39000</v>
      </c>
      <c r="B2959" s="32" t="n">
        <v>959.2</v>
      </c>
      <c r="C2959" s="19">
        <f>IF(OR(B2959="",B2958=""),"",LN(B2959/B2958))</f>
        <v/>
      </c>
      <c r="D2959" s="16">
        <f>STDEV(C2940:C2959)*SQRT(252)</f>
        <v/>
      </c>
      <c r="E2959" s="32" t="n">
        <v>119.68</v>
      </c>
      <c r="F2959" s="19">
        <f>IF(OR(E2959="",E2958=""),"",LN(E2959/E2958))</f>
        <v/>
      </c>
      <c r="G2959" s="33" t="n">
        <v>7.91</v>
      </c>
      <c r="H2959" s="19">
        <f>IF(OR(G2959="",G2958=""),"",LN(G2959/G2958))</f>
        <v/>
      </c>
      <c r="I2959" s="32" t="n">
        <v>98.91249999999999</v>
      </c>
      <c r="J2959" s="32" t="n">
        <v>11.52</v>
      </c>
      <c r="K2959" s="32" t="n">
        <v>4.75</v>
      </c>
      <c r="L2959" s="32" t="n"/>
      <c r="M2959" s="32" t="n">
        <v>958.8</v>
      </c>
      <c r="N2959" s="32" t="n">
        <v>4.58</v>
      </c>
      <c r="O2959" s="32" t="n">
        <v>130.98235506</v>
      </c>
    </row>
    <row r="2960">
      <c r="A2960" s="31" t="n">
        <v>39001</v>
      </c>
      <c r="B2960" s="32" t="n">
        <v>957.9</v>
      </c>
      <c r="C2960" s="19">
        <f>IF(OR(B2960="",B2959=""),"",LN(B2960/B2959))</f>
        <v/>
      </c>
      <c r="D2960" s="16">
        <f>STDEV(C2941:C2960)*SQRT(252)</f>
        <v/>
      </c>
      <c r="E2960" s="32" t="n">
        <v>119.49</v>
      </c>
      <c r="F2960" s="19">
        <f>IF(OR(E2960="",E2959=""),"",LN(E2960/E2959))</f>
        <v/>
      </c>
      <c r="G2960" s="33" t="n">
        <v>7.9168</v>
      </c>
      <c r="H2960" s="19">
        <f>IF(OR(G2960="",G2959=""),"",LN(G2960/G2959))</f>
        <v/>
      </c>
      <c r="I2960" s="32" t="n">
        <v>98.91459999999999</v>
      </c>
      <c r="J2960" s="32" t="n">
        <v>11.62</v>
      </c>
      <c r="K2960" s="32" t="n">
        <v>4.78</v>
      </c>
      <c r="L2960" s="32" t="n"/>
      <c r="M2960" s="32" t="n">
        <v>960</v>
      </c>
      <c r="N2960" s="32" t="n">
        <v>4.58</v>
      </c>
      <c r="O2960" s="32" t="n">
        <v>46.10370564</v>
      </c>
    </row>
    <row r="2961">
      <c r="A2961" s="31" t="n">
        <v>39002</v>
      </c>
      <c r="B2961" s="32" t="n">
        <v>957.6</v>
      </c>
      <c r="C2961" s="19">
        <f>IF(OR(B2961="",B2960=""),"",LN(B2961/B2960))</f>
        <v/>
      </c>
      <c r="D2961" s="16">
        <f>STDEV(C2942:C2961)*SQRT(252)</f>
        <v/>
      </c>
      <c r="E2961" s="32" t="n">
        <v>119.53</v>
      </c>
      <c r="F2961" s="19">
        <f>IF(OR(E2961="",E2960=""),"",LN(E2961/E2960))</f>
        <v/>
      </c>
      <c r="G2961" s="33" t="n">
        <v>7.9143</v>
      </c>
      <c r="H2961" s="19">
        <f>IF(OR(G2961="",G2960=""),"",LN(G2961/G2960))</f>
        <v/>
      </c>
      <c r="I2961" s="32" t="n">
        <v>98.831</v>
      </c>
      <c r="J2961" s="32" t="n">
        <v>11.09</v>
      </c>
      <c r="K2961" s="32" t="n">
        <v>4.79</v>
      </c>
      <c r="L2961" s="32" t="n"/>
      <c r="M2961" s="32" t="n">
        <v>961.2</v>
      </c>
      <c r="N2961" s="32" t="n">
        <v>4.58</v>
      </c>
      <c r="O2961" s="32" t="n">
        <v>-137.973143875</v>
      </c>
    </row>
    <row r="2962">
      <c r="A2962" s="31" t="n">
        <v>39003</v>
      </c>
      <c r="B2962" s="32" t="n">
        <v>953.9</v>
      </c>
      <c r="C2962" s="19">
        <f>IF(OR(B2962="",B2961=""),"",LN(B2962/B2961))</f>
        <v/>
      </c>
      <c r="D2962" s="16">
        <f>STDEV(C2943:C2962)*SQRT(252)</f>
        <v/>
      </c>
      <c r="E2962" s="32" t="n">
        <v>119.81</v>
      </c>
      <c r="F2962" s="19">
        <f>IF(OR(E2962="",E2961=""),"",LN(E2962/E2961))</f>
        <v/>
      </c>
      <c r="G2962" s="33" t="n">
        <v>7.9</v>
      </c>
      <c r="H2962" s="19">
        <f>IF(OR(G2962="",G2961=""),"",LN(G2962/G2961))</f>
        <v/>
      </c>
      <c r="I2962" s="32" t="n">
        <v>98.8002</v>
      </c>
      <c r="J2962" s="32" t="n">
        <v>10.75</v>
      </c>
      <c r="K2962" s="32" t="n">
        <v>4.81</v>
      </c>
      <c r="L2962" s="32" t="n"/>
      <c r="M2962" s="32" t="n">
        <v>959.2</v>
      </c>
      <c r="N2962" s="32" t="n">
        <v>4.57</v>
      </c>
      <c r="O2962" s="32" t="n">
        <v>-56.232891105</v>
      </c>
    </row>
    <row r="2963">
      <c r="A2963" s="31" t="n">
        <v>39006</v>
      </c>
      <c r="B2963" s="32" t="n">
        <v>955.2</v>
      </c>
      <c r="C2963" s="19">
        <f>IF(OR(B2963="",B2962=""),"",LN(B2963/B2962))</f>
        <v/>
      </c>
      <c r="D2963" s="16">
        <f>STDEV(C2944:C2963)*SQRT(252)</f>
        <v/>
      </c>
      <c r="E2963" s="32" t="n">
        <v>119.25</v>
      </c>
      <c r="F2963" s="19">
        <f>IF(OR(E2963="",E2962=""),"",LN(E2963/E2962))</f>
        <v/>
      </c>
      <c r="G2963" s="33" t="n">
        <v>7.912</v>
      </c>
      <c r="H2963" s="19">
        <f>IF(OR(G2963="",G2962=""),"",LN(G2963/G2962))</f>
        <v/>
      </c>
      <c r="I2963" s="32" t="n">
        <v>98.70999999999999</v>
      </c>
      <c r="J2963" s="32" t="n">
        <v>11.09</v>
      </c>
      <c r="K2963" s="32" t="n">
        <v>4.79</v>
      </c>
      <c r="L2963" s="32" t="n"/>
      <c r="M2963" s="32" t="n">
        <v>954.5</v>
      </c>
      <c r="N2963" s="32" t="n">
        <v>4.57</v>
      </c>
      <c r="O2963" s="32" t="n">
        <v>-33.61698672</v>
      </c>
    </row>
    <row r="2964">
      <c r="A2964" s="31" t="n">
        <v>39007</v>
      </c>
      <c r="B2964" s="32" t="n">
        <v>954.2</v>
      </c>
      <c r="C2964" s="19">
        <f>IF(OR(B2964="",B2963=""),"",LN(B2964/B2963))</f>
        <v/>
      </c>
      <c r="D2964" s="16">
        <f>STDEV(C2945:C2964)*SQRT(252)</f>
        <v/>
      </c>
      <c r="E2964" s="32" t="n">
        <v>118.63</v>
      </c>
      <c r="F2964" s="19">
        <f>IF(OR(E2964="",E2963=""),"",LN(E2964/E2963))</f>
        <v/>
      </c>
      <c r="G2964" s="33" t="n">
        <v>7.9081</v>
      </c>
      <c r="H2964" s="19">
        <f>IF(OR(G2964="",G2963=""),"",LN(G2964/G2963))</f>
        <v/>
      </c>
      <c r="I2964" s="32" t="n">
        <v>98.5354</v>
      </c>
      <c r="J2964" s="32" t="n">
        <v>11.73</v>
      </c>
      <c r="K2964" s="32" t="n">
        <v>4.78</v>
      </c>
      <c r="L2964" s="32" t="n"/>
      <c r="M2964" s="32" t="n">
        <v>955.8</v>
      </c>
      <c r="N2964" s="32" t="n">
        <v>4.57</v>
      </c>
      <c r="O2964" s="32" t="n">
        <v>-35.69071479</v>
      </c>
    </row>
    <row r="2965">
      <c r="A2965" s="31" t="n">
        <v>39008</v>
      </c>
      <c r="B2965" s="32" t="n">
        <v>955.2</v>
      </c>
      <c r="C2965" s="19">
        <f>IF(OR(B2965="",B2964=""),"",LN(B2965/B2964))</f>
        <v/>
      </c>
      <c r="D2965" s="16">
        <f>STDEV(C2946:C2965)*SQRT(252)</f>
        <v/>
      </c>
      <c r="E2965" s="32" t="n">
        <v>119.09</v>
      </c>
      <c r="F2965" s="19">
        <f>IF(OR(E2965="",E2964=""),"",LN(E2965/E2964))</f>
        <v/>
      </c>
      <c r="G2965" s="33" t="n">
        <v>7.9066</v>
      </c>
      <c r="H2965" s="19">
        <f>IF(OR(G2965="",G2964=""),"",LN(G2965/G2964))</f>
        <v/>
      </c>
      <c r="I2965" s="32" t="n">
        <v>98.6164</v>
      </c>
      <c r="J2965" s="32" t="n">
        <v>11.34</v>
      </c>
      <c r="K2965" s="32" t="n">
        <v>4.77</v>
      </c>
      <c r="L2965" s="32" t="n"/>
      <c r="M2965" s="32" t="n">
        <v>954.5</v>
      </c>
      <c r="N2965" s="32" t="n">
        <v>4.57</v>
      </c>
      <c r="O2965" s="32" t="n">
        <v>-185.20489841</v>
      </c>
    </row>
    <row r="2966">
      <c r="A2966" s="31" t="n">
        <v>39009</v>
      </c>
      <c r="B2966" s="32" t="n">
        <v>957.1</v>
      </c>
      <c r="C2966" s="19">
        <f>IF(OR(B2966="",B2965=""),"",LN(B2966/B2965))</f>
        <v/>
      </c>
      <c r="D2966" s="16">
        <f>STDEV(C2947:C2966)*SQRT(252)</f>
        <v/>
      </c>
      <c r="E2966" s="32" t="n">
        <v>118.35</v>
      </c>
      <c r="F2966" s="19">
        <f>IF(OR(E2966="",E2965=""),"",LN(E2966/E2965))</f>
        <v/>
      </c>
      <c r="G2966" s="33" t="n">
        <v>7.9102</v>
      </c>
      <c r="H2966" s="19">
        <f>IF(OR(G2966="",G2965=""),"",LN(G2966/G2965))</f>
        <v/>
      </c>
      <c r="I2966" s="32" t="n">
        <v>98.2897</v>
      </c>
      <c r="J2966" s="32" t="n">
        <v>10.9</v>
      </c>
      <c r="K2966" s="32" t="n">
        <v>4.79</v>
      </c>
      <c r="L2966" s="32" t="n"/>
      <c r="M2966" s="32" t="n">
        <v>954.2</v>
      </c>
      <c r="N2966" s="32" t="n">
        <v>4.57</v>
      </c>
      <c r="O2966" s="32" t="n">
        <v>-29.001004939</v>
      </c>
    </row>
    <row r="2967">
      <c r="A2967" s="31" t="n">
        <v>39010</v>
      </c>
      <c r="B2967" s="32" t="n">
        <v>957.1</v>
      </c>
      <c r="C2967" s="19">
        <f>IF(OR(B2967="",B2966=""),"",LN(B2967/B2966))</f>
        <v/>
      </c>
      <c r="D2967" s="16">
        <f>STDEV(C2948:C2967)*SQRT(252)</f>
        <v/>
      </c>
      <c r="E2967" s="32" t="n">
        <v>118.73</v>
      </c>
      <c r="F2967" s="19">
        <f>IF(OR(E2967="",E2966=""),"",LN(E2967/E2966))</f>
        <v/>
      </c>
      <c r="G2967" s="33" t="n">
        <v>7.9028</v>
      </c>
      <c r="H2967" s="19">
        <f>IF(OR(G2967="",G2966=""),"",LN(G2967/G2966))</f>
        <v/>
      </c>
      <c r="I2967" s="32" t="n">
        <v>98.16289999999999</v>
      </c>
      <c r="J2967" s="32" t="n">
        <v>10.63</v>
      </c>
      <c r="K2967" s="32" t="n">
        <v>4.79</v>
      </c>
      <c r="L2967" s="32" t="n"/>
      <c r="M2967" s="32" t="n">
        <v>956.9</v>
      </c>
      <c r="N2967" s="32" t="n">
        <v>4.57</v>
      </c>
      <c r="O2967" s="32" t="n">
        <v>-180.363798975</v>
      </c>
    </row>
    <row r="2968">
      <c r="A2968" s="31" t="n">
        <v>39013</v>
      </c>
      <c r="B2968" s="32" t="n">
        <v>959.3</v>
      </c>
      <c r="C2968" s="19">
        <f>IF(OR(B2968="",B2967=""),"",LN(B2968/B2967))</f>
        <v/>
      </c>
      <c r="D2968" s="16">
        <f>STDEV(C2949:C2968)*SQRT(252)</f>
        <v/>
      </c>
      <c r="E2968" s="32" t="n">
        <v>119.32</v>
      </c>
      <c r="F2968" s="19">
        <f>IF(OR(E2968="",E2967=""),"",LN(E2968/E2967))</f>
        <v/>
      </c>
      <c r="G2968" s="33" t="n">
        <v>7.8981</v>
      </c>
      <c r="H2968" s="19">
        <f>IF(OR(G2968="",G2967=""),"",LN(G2968/G2967))</f>
        <v/>
      </c>
      <c r="I2968" s="32" t="n">
        <v>98.4483</v>
      </c>
      <c r="J2968" s="32" t="n">
        <v>11.08</v>
      </c>
      <c r="K2968" s="32" t="n">
        <v>4.83</v>
      </c>
      <c r="L2968" s="32" t="n"/>
      <c r="M2968" s="32" t="n">
        <v>957.6</v>
      </c>
      <c r="N2968" s="32" t="n">
        <v>4.57</v>
      </c>
      <c r="O2968" s="32" t="n">
        <v>-354.583965326</v>
      </c>
    </row>
    <row r="2969">
      <c r="A2969" s="31" t="n">
        <v>39014</v>
      </c>
      <c r="B2969" s="32" t="n">
        <v>958.2</v>
      </c>
      <c r="C2969" s="19">
        <f>IF(OR(B2969="",B2968=""),"",LN(B2969/B2968))</f>
        <v/>
      </c>
      <c r="D2969" s="16">
        <f>STDEV(C2950:C2969)*SQRT(252)</f>
        <v/>
      </c>
      <c r="E2969" s="32" t="n">
        <v>119.25</v>
      </c>
      <c r="F2969" s="19">
        <f>IF(OR(E2969="",E2968=""),"",LN(E2969/E2968))</f>
        <v/>
      </c>
      <c r="G2969" s="33" t="n">
        <v>7.9023</v>
      </c>
      <c r="H2969" s="19">
        <f>IF(OR(G2969="",G2968=""),"",LN(G2969/G2968))</f>
        <v/>
      </c>
      <c r="I2969" s="32" t="n">
        <v>98.349</v>
      </c>
      <c r="J2969" s="32" t="n">
        <v>10.78</v>
      </c>
      <c r="K2969" s="32" t="n">
        <v>4.83</v>
      </c>
      <c r="L2969" s="32" t="n"/>
      <c r="M2969" s="32" t="n">
        <v>958.7</v>
      </c>
      <c r="N2969" s="32" t="n">
        <v>4.57</v>
      </c>
      <c r="O2969" s="32" t="n">
        <v>-2.102758365</v>
      </c>
    </row>
    <row r="2970">
      <c r="A2970" s="31" t="n">
        <v>39015</v>
      </c>
      <c r="B2970" s="32" t="n">
        <v>955.5</v>
      </c>
      <c r="C2970" s="19">
        <f>IF(OR(B2970="",B2969=""),"",LN(B2970/B2969))</f>
        <v/>
      </c>
      <c r="D2970" s="16">
        <f>STDEV(C2951:C2970)*SQRT(252)</f>
        <v/>
      </c>
      <c r="E2970" s="32" t="n">
        <v>119.13</v>
      </c>
      <c r="F2970" s="19">
        <f>IF(OR(E2970="",E2969=""),"",LN(E2970/E2969))</f>
        <v/>
      </c>
      <c r="G2970" s="33" t="n">
        <v>7.901</v>
      </c>
      <c r="H2970" s="19">
        <f>IF(OR(G2970="",G2969=""),"",LN(G2970/G2969))</f>
        <v/>
      </c>
      <c r="I2970" s="32" t="n">
        <v>98.20569999999999</v>
      </c>
      <c r="J2970" s="32" t="n">
        <v>10.66</v>
      </c>
      <c r="K2970" s="32" t="n">
        <v>4.78</v>
      </c>
      <c r="L2970" s="32" t="n"/>
      <c r="M2970" s="32" t="n">
        <v>959.5</v>
      </c>
      <c r="N2970" s="32" t="n">
        <v>4.57</v>
      </c>
      <c r="O2970" s="32" t="n">
        <v>-2.646765395</v>
      </c>
    </row>
    <row r="2971">
      <c r="A2971" s="31" t="n">
        <v>39016</v>
      </c>
      <c r="B2971" s="32" t="n">
        <v>949.5</v>
      </c>
      <c r="C2971" s="19">
        <f>IF(OR(B2971="",B2970=""),"",LN(B2971/B2970))</f>
        <v/>
      </c>
      <c r="D2971" s="16">
        <f>STDEV(C2952:C2971)*SQRT(252)</f>
        <v/>
      </c>
      <c r="E2971" s="32" t="n">
        <v>118.62</v>
      </c>
      <c r="F2971" s="19">
        <f>IF(OR(E2971="",E2970=""),"",LN(E2971/E2970))</f>
        <v/>
      </c>
      <c r="G2971" s="33" t="n">
        <v>7.8949</v>
      </c>
      <c r="H2971" s="19">
        <f>IF(OR(G2971="",G2970=""),"",LN(G2971/G2970))</f>
        <v/>
      </c>
      <c r="I2971" s="32" t="n">
        <v>97.8907</v>
      </c>
      <c r="J2971" s="32" t="n">
        <v>10.56</v>
      </c>
      <c r="K2971" s="32" t="n">
        <v>4.73</v>
      </c>
      <c r="L2971" s="32" t="n"/>
      <c r="M2971" s="32" t="n">
        <v>956</v>
      </c>
      <c r="N2971" s="32" t="n">
        <v>4.57</v>
      </c>
      <c r="O2971" s="32" t="n">
        <v>68.080869697</v>
      </c>
    </row>
    <row r="2972">
      <c r="A2972" s="31" t="n">
        <v>39017</v>
      </c>
      <c r="B2972" s="32" t="n">
        <v>947.2</v>
      </c>
      <c r="C2972" s="19">
        <f>IF(OR(B2972="",B2971=""),"",LN(B2972/B2971))</f>
        <v/>
      </c>
      <c r="D2972" s="16">
        <f>STDEV(C2953:C2972)*SQRT(252)</f>
        <v/>
      </c>
      <c r="E2972" s="32" t="n">
        <v>117.61</v>
      </c>
      <c r="F2972" s="19">
        <f>IF(OR(E2972="",E2971=""),"",LN(E2972/E2971))</f>
        <v/>
      </c>
      <c r="G2972" s="33" t="n">
        <v>7.8886</v>
      </c>
      <c r="H2972" s="19">
        <f>IF(OR(G2972="",G2971=""),"",LN(G2972/G2971))</f>
        <v/>
      </c>
      <c r="I2972" s="32" t="n">
        <v>97.4914</v>
      </c>
      <c r="J2972" s="32" t="n">
        <v>10.8</v>
      </c>
      <c r="K2972" s="32" t="n">
        <v>4.68</v>
      </c>
      <c r="L2972" s="32" t="n"/>
      <c r="M2972" s="32" t="n">
        <v>951.6</v>
      </c>
      <c r="N2972" s="32" t="n">
        <v>4.57</v>
      </c>
      <c r="O2972" s="32" t="n">
        <v>-121.456411735</v>
      </c>
    </row>
    <row r="2973">
      <c r="A2973" s="31" t="n">
        <v>39020</v>
      </c>
      <c r="B2973" s="32" t="n">
        <v>944.3</v>
      </c>
      <c r="C2973" s="19">
        <f>IF(OR(B2973="",B2972=""),"",LN(B2973/B2972))</f>
        <v/>
      </c>
      <c r="D2973" s="16">
        <f>STDEV(C2954:C2973)*SQRT(252)</f>
        <v/>
      </c>
      <c r="E2973" s="32" t="n">
        <v>117.38</v>
      </c>
      <c r="F2973" s="19">
        <f>IF(OR(E2973="",E2972=""),"",LN(E2973/E2972))</f>
        <v/>
      </c>
      <c r="G2973" s="33" t="n">
        <v>7.8728</v>
      </c>
      <c r="H2973" s="19">
        <f>IF(OR(G2973="",G2972=""),"",LN(G2973/G2972))</f>
        <v/>
      </c>
      <c r="I2973" s="32" t="n">
        <v>97.5672</v>
      </c>
      <c r="J2973" s="32" t="n">
        <v>11.2</v>
      </c>
      <c r="K2973" s="32" t="n">
        <v>4.68</v>
      </c>
      <c r="L2973" s="32" t="n"/>
      <c r="M2973" s="32" t="n">
        <v>947.2</v>
      </c>
      <c r="N2973" s="32" t="n">
        <v>4.57</v>
      </c>
      <c r="O2973" s="32" t="n">
        <v>-124.548160995</v>
      </c>
    </row>
    <row r="2974">
      <c r="A2974" s="31" t="n">
        <v>39021</v>
      </c>
      <c r="B2974" s="32" t="n">
        <v>942.2</v>
      </c>
      <c r="C2974" s="19">
        <f>IF(OR(B2974="",B2973=""),"",LN(B2974/B2973))</f>
        <v/>
      </c>
      <c r="D2974" s="16">
        <f>STDEV(C2955:C2974)*SQRT(252)</f>
        <v/>
      </c>
      <c r="E2974" s="32" t="n">
        <v>116.82</v>
      </c>
      <c r="F2974" s="19">
        <f>IF(OR(E2974="",E2973=""),"",LN(E2974/E2973))</f>
        <v/>
      </c>
      <c r="G2974" s="33" t="n">
        <v>7.8785</v>
      </c>
      <c r="H2974" s="19">
        <f>IF(OR(G2974="",G2973=""),"",LN(G2974/G2973))</f>
        <v/>
      </c>
      <c r="I2974" s="32" t="n">
        <v>97.3901</v>
      </c>
      <c r="J2974" s="32" t="n">
        <v>11.1</v>
      </c>
      <c r="K2974" s="32" t="n">
        <v>4.61</v>
      </c>
      <c r="L2974" s="32" t="n"/>
      <c r="M2974" s="32" t="n">
        <v>944.2</v>
      </c>
      <c r="N2974" s="32" t="n">
        <v>4.58</v>
      </c>
      <c r="O2974" s="32" t="n">
        <v>-138.785139266</v>
      </c>
    </row>
    <row r="2975">
      <c r="A2975" s="31" t="n">
        <v>39022</v>
      </c>
      <c r="B2975" s="32" t="n">
        <v>939.1</v>
      </c>
      <c r="C2975" s="19">
        <f>IF(OR(B2975="",B2974=""),"",LN(B2975/B2974))</f>
        <v/>
      </c>
      <c r="D2975" s="16">
        <f>STDEV(C2956:C2975)*SQRT(252)</f>
        <v/>
      </c>
      <c r="E2975" s="32" t="n">
        <v>117.01</v>
      </c>
      <c r="F2975" s="19">
        <f>IF(OR(E2975="",E2974=""),"",LN(E2975/E2974))</f>
        <v/>
      </c>
      <c r="G2975" s="33" t="n">
        <v>7.8714</v>
      </c>
      <c r="H2975" s="19">
        <f>IF(OR(G2975="",G2974=""),"",LN(G2975/G2974))</f>
        <v/>
      </c>
      <c r="I2975" s="32" t="n">
        <v>97.4949</v>
      </c>
      <c r="J2975" s="32" t="n">
        <v>11.51</v>
      </c>
      <c r="K2975" s="32" t="n">
        <v>4.57</v>
      </c>
      <c r="L2975" s="32" t="n"/>
      <c r="M2975" s="32" t="n">
        <v>944.3</v>
      </c>
      <c r="N2975" s="32" t="n">
        <v>4.58</v>
      </c>
      <c r="O2975" s="32" t="n">
        <v>-189.14423595</v>
      </c>
    </row>
    <row r="2976">
      <c r="A2976" s="31" t="n">
        <v>39023</v>
      </c>
      <c r="B2976" s="32" t="n">
        <v>938.7</v>
      </c>
      <c r="C2976" s="19">
        <f>IF(OR(B2976="",B2975=""),"",LN(B2976/B2975))</f>
        <v/>
      </c>
      <c r="D2976" s="16">
        <f>STDEV(C2957:C2976)*SQRT(252)</f>
        <v/>
      </c>
      <c r="E2976" s="32" t="n">
        <v>117.12</v>
      </c>
      <c r="F2976" s="19">
        <f>IF(OR(E2976="",E2975=""),"",LN(E2976/E2975))</f>
        <v/>
      </c>
      <c r="G2976" s="33" t="n">
        <v>7.872</v>
      </c>
      <c r="H2976" s="19">
        <f>IF(OR(G2976="",G2975=""),"",LN(G2976/G2975))</f>
        <v/>
      </c>
      <c r="I2976" s="32" t="n">
        <v>97.65560000000001</v>
      </c>
      <c r="J2976" s="32" t="n">
        <v>11.42</v>
      </c>
      <c r="K2976" s="32" t="n">
        <v>4.6</v>
      </c>
      <c r="L2976" s="32" t="n"/>
      <c r="M2976" s="32" t="n">
        <v>939</v>
      </c>
      <c r="N2976" s="32" t="n">
        <v>4.58</v>
      </c>
      <c r="O2976" s="32" t="n">
        <v>-156.554532184</v>
      </c>
    </row>
    <row r="2977">
      <c r="A2977" s="31" t="n">
        <v>39024</v>
      </c>
      <c r="B2977" s="32" t="n">
        <v>937</v>
      </c>
      <c r="C2977" s="19">
        <f>IF(OR(B2977="",B2976=""),"",LN(B2977/B2976))</f>
        <v/>
      </c>
      <c r="D2977" s="16">
        <f>STDEV(C2958:C2977)*SQRT(252)</f>
        <v/>
      </c>
      <c r="E2977" s="32" t="n">
        <v>118.06</v>
      </c>
      <c r="F2977" s="19">
        <f>IF(OR(E2977="",E2976=""),"",LN(E2977/E2976))</f>
        <v/>
      </c>
      <c r="G2977" s="33" t="n">
        <v>7.8715</v>
      </c>
      <c r="H2977" s="19">
        <f>IF(OR(G2977="",G2976=""),"",LN(G2977/G2976))</f>
        <v/>
      </c>
      <c r="I2977" s="32" t="n">
        <v>97.7209</v>
      </c>
      <c r="J2977" s="32" t="n">
        <v>11.16</v>
      </c>
      <c r="K2977" s="32" t="n">
        <v>4.72</v>
      </c>
      <c r="L2977" s="32" t="n"/>
      <c r="M2977" s="32" t="n">
        <v>938.9</v>
      </c>
      <c r="N2977" s="32" t="n">
        <v>4.58</v>
      </c>
      <c r="O2977" s="32" t="n">
        <v>-204.46579924</v>
      </c>
    </row>
    <row r="2978">
      <c r="A2978" s="31" t="n">
        <v>39027</v>
      </c>
      <c r="B2978" s="32" t="n">
        <v>942.1</v>
      </c>
      <c r="C2978" s="19">
        <f>IF(OR(B2978="",B2977=""),"",LN(B2978/B2977))</f>
        <v/>
      </c>
      <c r="D2978" s="16">
        <f>STDEV(C2959:C2978)*SQRT(252)</f>
        <v/>
      </c>
      <c r="E2978" s="32" t="n">
        <v>118.4</v>
      </c>
      <c r="F2978" s="19">
        <f>IF(OR(E2978="",E2977=""),"",LN(E2978/E2977))</f>
        <v/>
      </c>
      <c r="G2978" s="33" t="n">
        <v>7.875</v>
      </c>
      <c r="H2978" s="19">
        <f>IF(OR(G2978="",G2977=""),"",LN(G2978/G2977))</f>
        <v/>
      </c>
      <c r="I2978" s="32" t="n">
        <v>97.806</v>
      </c>
      <c r="J2978" s="32" t="n">
        <v>11.16</v>
      </c>
      <c r="K2978" s="32" t="n">
        <v>4.71</v>
      </c>
      <c r="L2978" s="32" t="n"/>
      <c r="M2978" s="32" t="n">
        <v>937.9</v>
      </c>
      <c r="N2978" s="32" t="n">
        <v>4.59</v>
      </c>
      <c r="O2978" s="32" t="n">
        <v>-175.74995191</v>
      </c>
    </row>
    <row r="2979">
      <c r="A2979" s="31" t="n">
        <v>39028</v>
      </c>
      <c r="B2979" s="32" t="n">
        <v>938.2</v>
      </c>
      <c r="C2979" s="19">
        <f>IF(OR(B2979="",B2978=""),"",LN(B2979/B2978))</f>
        <v/>
      </c>
      <c r="D2979" s="16">
        <f>STDEV(C2960:C2979)*SQRT(252)</f>
        <v/>
      </c>
      <c r="E2979" s="32" t="n">
        <v>117.44</v>
      </c>
      <c r="F2979" s="19">
        <f>IF(OR(E2979="",E2978=""),"",LN(E2979/E2978))</f>
        <v/>
      </c>
      <c r="G2979" s="33" t="n">
        <v>7.872</v>
      </c>
      <c r="H2979" s="19">
        <f>IF(OR(G2979="",G2978=""),"",LN(G2979/G2978))</f>
        <v/>
      </c>
      <c r="I2979" s="32" t="n">
        <v>97.4453</v>
      </c>
      <c r="J2979" s="32" t="n">
        <v>11.09</v>
      </c>
      <c r="K2979" s="32" t="n">
        <v>4.66</v>
      </c>
      <c r="L2979" s="32" t="n"/>
      <c r="M2979" s="32" t="n">
        <v>941.2</v>
      </c>
      <c r="N2979" s="32" t="n">
        <v>4.59</v>
      </c>
      <c r="O2979" s="32" t="n">
        <v>-69.919340365</v>
      </c>
    </row>
    <row r="2980">
      <c r="A2980" s="31" t="n">
        <v>39029</v>
      </c>
      <c r="B2980" s="32" t="n">
        <v>934.7</v>
      </c>
      <c r="C2980" s="19">
        <f>IF(OR(B2980="",B2979=""),"",LN(B2980/B2979))</f>
        <v/>
      </c>
      <c r="D2980" s="16">
        <f>STDEV(C2961:C2980)*SQRT(252)</f>
        <v/>
      </c>
      <c r="E2980" s="32" t="n">
        <v>117.74</v>
      </c>
      <c r="F2980" s="19">
        <f>IF(OR(E2980="",E2979=""),"",LN(E2980/E2979))</f>
        <v/>
      </c>
      <c r="G2980" s="33" t="n">
        <v>7.8651</v>
      </c>
      <c r="H2980" s="19">
        <f>IF(OR(G2980="",G2979=""),"",LN(G2980/G2979))</f>
        <v/>
      </c>
      <c r="I2980" s="32" t="n">
        <v>97.58</v>
      </c>
      <c r="J2980" s="32" t="n">
        <v>10.75</v>
      </c>
      <c r="K2980" s="32" t="n">
        <v>4.64</v>
      </c>
      <c r="L2980" s="32" t="n"/>
      <c r="M2980" s="32" t="n">
        <v>940.7</v>
      </c>
      <c r="N2980" s="32" t="n">
        <v>4.59</v>
      </c>
      <c r="O2980" s="32" t="n">
        <v>-17.24924776</v>
      </c>
    </row>
    <row r="2981">
      <c r="A2981" s="31" t="n">
        <v>39030</v>
      </c>
      <c r="B2981" s="32" t="n">
        <v>936.2</v>
      </c>
      <c r="C2981" s="19">
        <f>IF(OR(B2981="",B2980=""),"",LN(B2981/B2980))</f>
        <v/>
      </c>
      <c r="D2981" s="16">
        <f>STDEV(C2962:C2981)*SQRT(252)</f>
        <v/>
      </c>
      <c r="E2981" s="32" t="n">
        <v>117.92</v>
      </c>
      <c r="F2981" s="19">
        <f>IF(OR(E2981="",E2980=""),"",LN(E2981/E2980))</f>
        <v/>
      </c>
      <c r="G2981" s="33" t="n">
        <v>7.8645</v>
      </c>
      <c r="H2981" s="19">
        <f>IF(OR(G2981="",G2980=""),"",LN(G2981/G2980))</f>
        <v/>
      </c>
      <c r="I2981" s="32" t="n">
        <v>97.50409999999999</v>
      </c>
      <c r="J2981" s="32" t="n">
        <v>11.01</v>
      </c>
      <c r="K2981" s="32" t="n">
        <v>4.62</v>
      </c>
      <c r="L2981" s="32" t="n"/>
      <c r="M2981" s="32" t="n">
        <v>935.8</v>
      </c>
      <c r="N2981" s="32" t="n">
        <v>4.59</v>
      </c>
      <c r="O2981" s="32" t="n">
        <v>-29.308059585</v>
      </c>
    </row>
    <row r="2982">
      <c r="A2982" s="31" t="n">
        <v>39031</v>
      </c>
      <c r="B2982" s="32" t="n">
        <v>933.7</v>
      </c>
      <c r="C2982" s="19">
        <f>IF(OR(B2982="",B2981=""),"",LN(B2982/B2981))</f>
        <v/>
      </c>
      <c r="D2982" s="16">
        <f>STDEV(C2963:C2982)*SQRT(252)</f>
        <v/>
      </c>
      <c r="E2982" s="32" t="n">
        <v>117.47</v>
      </c>
      <c r="F2982" s="19">
        <f>IF(OR(E2982="",E2981=""),"",LN(E2982/E2981))</f>
        <v/>
      </c>
      <c r="G2982" s="33" t="n">
        <v>7.8635</v>
      </c>
      <c r="H2982" s="19">
        <f>IF(OR(G2982="",G2981=""),"",LN(G2982/G2981))</f>
        <v/>
      </c>
      <c r="I2982" s="32" t="n">
        <v>97.46380000000001</v>
      </c>
      <c r="J2982" s="32" t="n">
        <v>10.79</v>
      </c>
      <c r="K2982" s="32" t="n">
        <v>4.59</v>
      </c>
      <c r="L2982" s="32" t="n"/>
      <c r="M2982" s="32" t="n">
        <v>936.7</v>
      </c>
      <c r="N2982" s="32" t="n">
        <v>4.59</v>
      </c>
      <c r="O2982" s="32" t="n">
        <v>-88.09363793</v>
      </c>
    </row>
    <row r="2983">
      <c r="A2983" s="31" t="n">
        <v>39034</v>
      </c>
      <c r="B2983" s="32" t="n">
        <v>934.7</v>
      </c>
      <c r="C2983" s="19">
        <f>IF(OR(B2983="",B2982=""),"",LN(B2983/B2982))</f>
        <v/>
      </c>
      <c r="D2983" s="16">
        <f>STDEV(C2964:C2983)*SQRT(252)</f>
        <v/>
      </c>
      <c r="E2983" s="32" t="n">
        <v>118.14</v>
      </c>
      <c r="F2983" s="19">
        <f>IF(OR(E2983="",E2982=""),"",LN(E2983/E2982))</f>
        <v/>
      </c>
      <c r="G2983" s="33" t="n">
        <v>7.8642</v>
      </c>
      <c r="H2983" s="19">
        <f>IF(OR(G2983="",G2982=""),"",LN(G2983/G2982))</f>
        <v/>
      </c>
      <c r="I2983" s="32" t="n">
        <v>97.79040000000001</v>
      </c>
      <c r="J2983" s="32" t="n">
        <v>10.86</v>
      </c>
      <c r="K2983" s="32" t="n">
        <v>4.61</v>
      </c>
      <c r="L2983" s="32" t="n"/>
      <c r="M2983" s="32" t="n">
        <v>935.4</v>
      </c>
      <c r="N2983" s="32" t="n">
        <v>4.59</v>
      </c>
      <c r="O2983" s="32" t="n">
        <v>-78.976796935</v>
      </c>
    </row>
    <row r="2984">
      <c r="A2984" s="31" t="n">
        <v>39035</v>
      </c>
      <c r="B2984" s="32" t="n">
        <v>936.7</v>
      </c>
      <c r="C2984" s="19">
        <f>IF(OR(B2984="",B2983=""),"",LN(B2984/B2983))</f>
        <v/>
      </c>
      <c r="D2984" s="16">
        <f>STDEV(C2965:C2984)*SQRT(252)</f>
        <v/>
      </c>
      <c r="E2984" s="32" t="n">
        <v>117.72</v>
      </c>
      <c r="F2984" s="19">
        <f>IF(OR(E2984="",E2983=""),"",LN(E2984/E2983))</f>
        <v/>
      </c>
      <c r="G2984" s="33" t="n">
        <v>7.864</v>
      </c>
      <c r="H2984" s="19">
        <f>IF(OR(G2984="",G2983=""),"",LN(G2984/G2983))</f>
        <v/>
      </c>
      <c r="I2984" s="32" t="n">
        <v>97.7475</v>
      </c>
      <c r="J2984" s="32" t="n">
        <v>10.5</v>
      </c>
      <c r="K2984" s="32" t="n">
        <v>4.57</v>
      </c>
      <c r="L2984" s="32" t="n"/>
      <c r="M2984" s="32" t="n">
        <v>933.2</v>
      </c>
      <c r="N2984" s="32" t="n">
        <v>4.59</v>
      </c>
      <c r="O2984" s="32" t="n">
        <v>73.757163975</v>
      </c>
    </row>
    <row r="2985">
      <c r="A2985" s="31" t="n">
        <v>39036</v>
      </c>
      <c r="B2985" s="32" t="n">
        <v>941.1</v>
      </c>
      <c r="C2985" s="19">
        <f>IF(OR(B2985="",B2984=""),"",LN(B2985/B2984))</f>
        <v/>
      </c>
      <c r="D2985" s="16">
        <f>STDEV(C2966:C2985)*SQRT(252)</f>
        <v/>
      </c>
      <c r="E2985" s="32" t="n">
        <v>118.06</v>
      </c>
      <c r="F2985" s="19">
        <f>IF(OR(E2985="",E2984=""),"",LN(E2985/E2984))</f>
        <v/>
      </c>
      <c r="G2985" s="33" t="n">
        <v>7.8677</v>
      </c>
      <c r="H2985" s="19">
        <f>IF(OR(G2985="",G2984=""),"",LN(G2985/G2984))</f>
        <v/>
      </c>
      <c r="I2985" s="32" t="n">
        <v>97.8359</v>
      </c>
      <c r="J2985" s="32" t="n">
        <v>10.31</v>
      </c>
      <c r="K2985" s="32" t="n">
        <v>4.61</v>
      </c>
      <c r="L2985" s="32" t="n"/>
      <c r="M2985" s="32" t="n">
        <v>937.5</v>
      </c>
      <c r="N2985" s="32" t="n">
        <v>4.59</v>
      </c>
      <c r="O2985" s="32" t="n">
        <v>179.220014737</v>
      </c>
    </row>
    <row r="2986">
      <c r="A2986" s="31" t="n">
        <v>39037</v>
      </c>
      <c r="B2986" s="32" t="n">
        <v>937.2</v>
      </c>
      <c r="C2986" s="19">
        <f>IF(OR(B2986="",B2985=""),"",LN(B2986/B2985))</f>
        <v/>
      </c>
      <c r="D2986" s="16">
        <f>STDEV(C2967:C2986)*SQRT(252)</f>
        <v/>
      </c>
      <c r="E2986" s="32" t="n">
        <v>118.12</v>
      </c>
      <c r="F2986" s="19">
        <f>IF(OR(E2986="",E2985=""),"",LN(E2986/E2985))</f>
        <v/>
      </c>
      <c r="G2986" s="33" t="n">
        <v>7.8713</v>
      </c>
      <c r="H2986" s="19">
        <f>IF(OR(G2986="",G2985=""),"",LN(G2986/G2985))</f>
        <v/>
      </c>
      <c r="I2986" s="32" t="n">
        <v>97.8098</v>
      </c>
      <c r="J2986" s="32" t="n">
        <v>10.16</v>
      </c>
      <c r="K2986" s="32" t="n">
        <v>4.66</v>
      </c>
      <c r="L2986" s="32" t="n"/>
      <c r="M2986" s="32" t="n">
        <v>939.7</v>
      </c>
      <c r="N2986" s="32" t="n">
        <v>4.6</v>
      </c>
      <c r="O2986" s="32" t="n">
        <v>110.763781825</v>
      </c>
    </row>
    <row r="2987">
      <c r="A2987" s="31" t="n">
        <v>39038</v>
      </c>
      <c r="B2987" s="32" t="n">
        <v>938.5</v>
      </c>
      <c r="C2987" s="19">
        <f>IF(OR(B2987="",B2986=""),"",LN(B2987/B2986))</f>
        <v/>
      </c>
      <c r="D2987" s="16">
        <f>STDEV(C2968:C2987)*SQRT(252)</f>
        <v/>
      </c>
      <c r="E2987" s="32" t="n">
        <v>117.73</v>
      </c>
      <c r="F2987" s="19">
        <f>IF(OR(E2987="",E2986=""),"",LN(E2987/E2986))</f>
        <v/>
      </c>
      <c r="G2987" s="33" t="n">
        <v>7.8717</v>
      </c>
      <c r="H2987" s="19">
        <f>IF(OR(G2987="",G2986=""),"",LN(G2987/G2986))</f>
        <v/>
      </c>
      <c r="I2987" s="32" t="n">
        <v>97.9855</v>
      </c>
      <c r="J2987" s="32" t="n">
        <v>10.05</v>
      </c>
      <c r="K2987" s="32" t="n">
        <v>4.61</v>
      </c>
      <c r="L2987" s="32" t="n"/>
      <c r="M2987" s="32" t="n">
        <v>939.8</v>
      </c>
      <c r="N2987" s="32" t="n">
        <v>4.6</v>
      </c>
      <c r="O2987" s="32" t="n">
        <v>-70.229653265</v>
      </c>
    </row>
    <row r="2988">
      <c r="A2988" s="31" t="n">
        <v>39041</v>
      </c>
      <c r="B2988" s="32" t="n">
        <v>935.2</v>
      </c>
      <c r="C2988" s="19">
        <f>IF(OR(B2988="",B2987=""),"",LN(B2988/B2987))</f>
        <v/>
      </c>
      <c r="D2988" s="16">
        <f>STDEV(C2969:C2988)*SQRT(252)</f>
        <v/>
      </c>
      <c r="E2988" s="32" t="n">
        <v>118.16</v>
      </c>
      <c r="F2988" s="19">
        <f>IF(OR(E2988="",E2987=""),"",LN(E2988/E2987))</f>
        <v/>
      </c>
      <c r="G2988" s="33" t="n">
        <v>7.8694</v>
      </c>
      <c r="H2988" s="19">
        <f>IF(OR(G2988="",G2987=""),"",LN(G2988/G2987))</f>
        <v/>
      </c>
      <c r="I2988" s="32" t="n">
        <v>98.0254</v>
      </c>
      <c r="J2988" s="32" t="n">
        <v>9.970000000000001</v>
      </c>
      <c r="K2988" s="32" t="n">
        <v>4.6</v>
      </c>
      <c r="L2988" s="32" t="n"/>
      <c r="M2988" s="32" t="n">
        <v>938.7</v>
      </c>
      <c r="N2988" s="32" t="n">
        <v>4.6</v>
      </c>
      <c r="O2988" s="32" t="n">
        <v>4.435424984999999</v>
      </c>
    </row>
    <row r="2989">
      <c r="A2989" s="31" t="n">
        <v>39042</v>
      </c>
      <c r="B2989" s="32" t="n">
        <v>935</v>
      </c>
      <c r="C2989" s="19">
        <f>IF(OR(B2989="",B2988=""),"",LN(B2989/B2988))</f>
        <v/>
      </c>
      <c r="D2989" s="16">
        <f>STDEV(C2970:C2989)*SQRT(252)</f>
        <v/>
      </c>
      <c r="E2989" s="32" t="n">
        <v>118</v>
      </c>
      <c r="F2989" s="19">
        <f>IF(OR(E2989="",E2988=""),"",LN(E2989/E2988))</f>
        <v/>
      </c>
      <c r="G2989" s="33" t="n">
        <v>7.8683</v>
      </c>
      <c r="H2989" s="19">
        <f>IF(OR(G2989="",G2988=""),"",LN(G2989/G2988))</f>
        <v/>
      </c>
      <c r="I2989" s="32" t="n">
        <v>98.0215</v>
      </c>
      <c r="J2989" s="32" t="n">
        <v>9.9</v>
      </c>
      <c r="K2989" s="32" t="n">
        <v>4.58</v>
      </c>
      <c r="L2989" s="32" t="n"/>
      <c r="M2989" s="32" t="n">
        <v>934.9</v>
      </c>
      <c r="N2989" s="32" t="n">
        <v>4.6</v>
      </c>
      <c r="O2989" s="32" t="n">
        <v>-228.13638671</v>
      </c>
    </row>
    <row r="2990">
      <c r="A2990" s="31" t="n">
        <v>39043</v>
      </c>
      <c r="B2990" s="32" t="n">
        <v>933.6</v>
      </c>
      <c r="C2990" s="19">
        <f>IF(OR(B2990="",B2989=""),"",LN(B2990/B2989))</f>
        <v/>
      </c>
      <c r="D2990" s="16">
        <f>STDEV(C2971:C2990)*SQRT(252)</f>
        <v/>
      </c>
      <c r="E2990" s="32" t="n">
        <v>116.61</v>
      </c>
      <c r="F2990" s="19">
        <f>IF(OR(E2990="",E2989=""),"",LN(E2990/E2989))</f>
        <v/>
      </c>
      <c r="G2990" s="33" t="n">
        <v>7.8731</v>
      </c>
      <c r="H2990" s="19">
        <f>IF(OR(G2990="",G2989=""),"",LN(G2990/G2989))</f>
        <v/>
      </c>
      <c r="I2990" s="32" t="n">
        <v>97.53149999999999</v>
      </c>
      <c r="J2990" s="32" t="n">
        <v>10.14</v>
      </c>
      <c r="K2990" s="32" t="n">
        <v>4.57</v>
      </c>
      <c r="L2990" s="32" t="n"/>
      <c r="M2990" s="32" t="n">
        <v>936.2</v>
      </c>
      <c r="N2990" s="32" t="n">
        <v>4.6</v>
      </c>
      <c r="O2990" s="32" t="n">
        <v>-93.58296274</v>
      </c>
    </row>
    <row r="2991">
      <c r="A2991" s="31" t="n">
        <v>39045</v>
      </c>
      <c r="B2991" s="32" t="n">
        <v>931.8</v>
      </c>
      <c r="C2991" s="19">
        <f>IF(OR(B2991="",B2990=""),"",LN(B2991/B2990))</f>
        <v/>
      </c>
      <c r="D2991" s="16">
        <f>STDEV(C2972:C2991)*SQRT(252)</f>
        <v/>
      </c>
      <c r="E2991" s="32" t="n">
        <v>115.93</v>
      </c>
      <c r="F2991" s="19">
        <f>IF(OR(E2991="",E2990=""),"",LN(E2991/E2990))</f>
        <v/>
      </c>
      <c r="G2991" s="33" t="n">
        <v>7.8515</v>
      </c>
      <c r="H2991" s="19">
        <f>IF(OR(G2991="",G2990=""),"",LN(G2991/G2990))</f>
        <v/>
      </c>
      <c r="I2991" s="32" t="n">
        <v>97.06570000000001</v>
      </c>
      <c r="J2991" s="32" t="n">
        <v>10.73</v>
      </c>
      <c r="K2991" s="32" t="n">
        <v>4.55</v>
      </c>
      <c r="L2991" s="32" t="n"/>
      <c r="M2991" s="32" t="n">
        <v>930.2</v>
      </c>
      <c r="N2991" s="32" t="n">
        <v>4.62</v>
      </c>
      <c r="O2991" s="32" t="n">
        <v>-122.14863199</v>
      </c>
    </row>
    <row r="2992">
      <c r="A2992" s="31" t="n">
        <v>39048</v>
      </c>
      <c r="B2992" s="32" t="n">
        <v>930.3</v>
      </c>
      <c r="C2992" s="19">
        <f>IF(OR(B2992="",B2991=""),"",LN(B2992/B2991))</f>
        <v/>
      </c>
      <c r="D2992" s="16">
        <f>STDEV(C2973:C2992)*SQRT(252)</f>
        <v/>
      </c>
      <c r="E2992" s="32" t="n">
        <v>116.12</v>
      </c>
      <c r="F2992" s="19">
        <f>IF(OR(E2992="",E2991=""),"",LN(E2992/E2991))</f>
        <v/>
      </c>
      <c r="G2992" s="33" t="n">
        <v>7.8426</v>
      </c>
      <c r="H2992" s="19">
        <f>IF(OR(G2992="",G2991=""),"",LN(G2992/G2991))</f>
        <v/>
      </c>
      <c r="I2992" s="32" t="n">
        <v>96.9986</v>
      </c>
      <c r="J2992" s="32" t="n">
        <v>12.3</v>
      </c>
      <c r="K2992" s="32" t="n">
        <v>4.54</v>
      </c>
      <c r="L2992" s="32" t="n"/>
      <c r="M2992" s="32" t="n">
        <v>932</v>
      </c>
      <c r="N2992" s="32" t="n">
        <v>4.62</v>
      </c>
      <c r="O2992" s="32" t="n">
        <v>-99.81366394999999</v>
      </c>
    </row>
    <row r="2993">
      <c r="A2993" s="31" t="n">
        <v>39049</v>
      </c>
      <c r="B2993" s="32" t="n">
        <v>930.5</v>
      </c>
      <c r="C2993" s="19">
        <f>IF(OR(B2993="",B2992=""),"",LN(B2993/B2992))</f>
        <v/>
      </c>
      <c r="D2993" s="16">
        <f>STDEV(C2974:C2993)*SQRT(252)</f>
        <v/>
      </c>
      <c r="E2993" s="32" t="n">
        <v>116.14</v>
      </c>
      <c r="F2993" s="19">
        <f>IF(OR(E2993="",E2992=""),"",LN(E2993/E2992))</f>
        <v/>
      </c>
      <c r="G2993" s="33" t="n">
        <v>7.844</v>
      </c>
      <c r="H2993" s="19">
        <f>IF(OR(G2993="",G2992=""),"",LN(G2993/G2992))</f>
        <v/>
      </c>
      <c r="I2993" s="32" t="n">
        <v>96.8428</v>
      </c>
      <c r="J2993" s="32" t="n">
        <v>11.62</v>
      </c>
      <c r="K2993" s="32" t="n">
        <v>4.51</v>
      </c>
      <c r="L2993" s="32" t="n"/>
      <c r="M2993" s="32" t="n">
        <v>929.8</v>
      </c>
      <c r="N2993" s="32" t="n">
        <v>4.64</v>
      </c>
      <c r="O2993" s="32" t="n">
        <v>-177.261237885</v>
      </c>
    </row>
    <row r="2994">
      <c r="A2994" s="31" t="n">
        <v>39050</v>
      </c>
      <c r="B2994" s="32" t="n">
        <v>930.4</v>
      </c>
      <c r="C2994" s="19">
        <f>IF(OR(B2994="",B2993=""),"",LN(B2994/B2993))</f>
        <v/>
      </c>
      <c r="D2994" s="16">
        <f>STDEV(C2975:C2994)*SQRT(252)</f>
        <v/>
      </c>
      <c r="E2994" s="32" t="n">
        <v>116.29</v>
      </c>
      <c r="F2994" s="19">
        <f>IF(OR(E2994="",E2993=""),"",LN(E2994/E2993))</f>
        <v/>
      </c>
      <c r="G2994" s="33" t="n">
        <v>7.8303</v>
      </c>
      <c r="H2994" s="19">
        <f>IF(OR(G2994="",G2993=""),"",LN(G2994/G2993))</f>
        <v/>
      </c>
      <c r="I2994" s="32" t="n">
        <v>96.85769999999999</v>
      </c>
      <c r="J2994" s="32" t="n">
        <v>10.83</v>
      </c>
      <c r="K2994" s="32" t="n">
        <v>4.52</v>
      </c>
      <c r="L2994" s="32" t="n"/>
      <c r="M2994" s="32" t="n">
        <v>931.1</v>
      </c>
      <c r="N2994" s="32" t="n">
        <v>4.66</v>
      </c>
      <c r="O2994" s="32" t="n">
        <v>-163.30765285</v>
      </c>
    </row>
    <row r="2995">
      <c r="A2995" s="31" t="n">
        <v>39051</v>
      </c>
      <c r="B2995" s="32" t="n">
        <v>929</v>
      </c>
      <c r="C2995" s="19">
        <f>IF(OR(B2995="",B2994=""),"",LN(B2995/B2994))</f>
        <v/>
      </c>
      <c r="D2995" s="16">
        <f>STDEV(C2976:C2995)*SQRT(252)</f>
        <v/>
      </c>
      <c r="E2995" s="32" t="n">
        <v>115.55</v>
      </c>
      <c r="F2995" s="19">
        <f>IF(OR(E2995="",E2994=""),"",LN(E2995/E2994))</f>
        <v/>
      </c>
      <c r="G2995" s="33" t="n">
        <v>7.834</v>
      </c>
      <c r="H2995" s="19">
        <f>IF(OR(G2995="",G2994=""),"",LN(G2995/G2994))</f>
        <v/>
      </c>
      <c r="I2995" s="32" t="n">
        <v>96.5779</v>
      </c>
      <c r="J2995" s="32" t="n">
        <v>10.91</v>
      </c>
      <c r="K2995" s="32" t="n">
        <v>4.46</v>
      </c>
      <c r="L2995" s="32" t="n"/>
      <c r="M2995" s="32" t="n">
        <v>929.9</v>
      </c>
      <c r="N2995" s="32" t="n">
        <v>4.67</v>
      </c>
      <c r="O2995" s="32" t="n">
        <v>104.725254365</v>
      </c>
    </row>
    <row r="2996">
      <c r="A2996" s="31" t="n">
        <v>39052</v>
      </c>
      <c r="B2996" s="32" t="n">
        <v>928.3</v>
      </c>
      <c r="C2996" s="19">
        <f>IF(OR(B2996="",B2995=""),"",LN(B2996/B2995))</f>
        <v/>
      </c>
      <c r="D2996" s="16">
        <f>STDEV(C2977:C2996)*SQRT(252)</f>
        <v/>
      </c>
      <c r="E2996" s="32" t="n">
        <v>115.33</v>
      </c>
      <c r="F2996" s="19">
        <f>IF(OR(E2996="",E2995=""),"",LN(E2996/E2995))</f>
        <v/>
      </c>
      <c r="G2996" s="33" t="n">
        <v>7.835</v>
      </c>
      <c r="H2996" s="19">
        <f>IF(OR(G2996="",G2995=""),"",LN(G2996/G2995))</f>
        <v/>
      </c>
      <c r="I2996" s="32" t="n">
        <v>96.4585</v>
      </c>
      <c r="J2996" s="32" t="n">
        <v>11.66</v>
      </c>
      <c r="K2996" s="32" t="n">
        <v>4.43</v>
      </c>
      <c r="L2996" s="32" t="n"/>
      <c r="M2996" s="32" t="n">
        <v>930.6</v>
      </c>
      <c r="N2996" s="32" t="n">
        <v>4.7</v>
      </c>
      <c r="O2996" s="32" t="n">
        <v>65.935595535</v>
      </c>
    </row>
    <row r="2997">
      <c r="A2997" s="31" t="n">
        <v>39055</v>
      </c>
      <c r="B2997" s="32" t="n">
        <v>927.1</v>
      </c>
      <c r="C2997" s="19">
        <f>IF(OR(B2997="",B2996=""),"",LN(B2997/B2996))</f>
        <v/>
      </c>
      <c r="D2997" s="16">
        <f>STDEV(C2978:C2997)*SQRT(252)</f>
        <v/>
      </c>
      <c r="E2997" s="32" t="n">
        <v>115.37</v>
      </c>
      <c r="F2997" s="19">
        <f>IF(OR(E2997="",E2996=""),"",LN(E2997/E2996))</f>
        <v/>
      </c>
      <c r="G2997" s="33" t="n">
        <v>7.8274</v>
      </c>
      <c r="H2997" s="19">
        <f>IF(OR(G2997="",G2996=""),"",LN(G2997/G2996))</f>
        <v/>
      </c>
      <c r="I2997" s="32" t="n">
        <v>96.4319</v>
      </c>
      <c r="J2997" s="32" t="n">
        <v>11.23</v>
      </c>
      <c r="K2997" s="32" t="n">
        <v>4.43</v>
      </c>
      <c r="L2997" s="32" t="n"/>
      <c r="M2997" s="32" t="n">
        <v>928.2</v>
      </c>
      <c r="N2997" s="32" t="n">
        <v>4.7</v>
      </c>
      <c r="O2997" s="32" t="n">
        <v>-93.09817479499999</v>
      </c>
    </row>
    <row r="2998">
      <c r="A2998" s="31" t="n">
        <v>39056</v>
      </c>
      <c r="B2998" s="32" t="n">
        <v>924.1</v>
      </c>
      <c r="C2998" s="19">
        <f>IF(OR(B2998="",B2997=""),"",LN(B2998/B2997))</f>
        <v/>
      </c>
      <c r="D2998" s="16">
        <f>STDEV(C2979:C2998)*SQRT(252)</f>
        <v/>
      </c>
      <c r="E2998" s="32" t="n">
        <v>114.98</v>
      </c>
      <c r="F2998" s="19">
        <f>IF(OR(E2998="",E2997=""),"",LN(E2998/E2997))</f>
        <v/>
      </c>
      <c r="G2998" s="33" t="n">
        <v>7.8217</v>
      </c>
      <c r="H2998" s="19">
        <f>IF(OR(G2998="",G2997=""),"",LN(G2998/G2997))</f>
        <v/>
      </c>
      <c r="I2998" s="32" t="n">
        <v>96.20820000000001</v>
      </c>
      <c r="J2998" s="32" t="n">
        <v>11.27</v>
      </c>
      <c r="K2998" s="32" t="n">
        <v>4.45</v>
      </c>
      <c r="L2998" s="32" t="n"/>
      <c r="M2998" s="32" t="n">
        <v>927.5</v>
      </c>
      <c r="N2998" s="32" t="n">
        <v>4.7</v>
      </c>
      <c r="O2998" s="32" t="n">
        <v>87.54751034499999</v>
      </c>
    </row>
    <row r="2999">
      <c r="A2999" s="31" t="n">
        <v>39057</v>
      </c>
      <c r="B2999" s="32" t="n">
        <v>915.7</v>
      </c>
      <c r="C2999" s="19">
        <f>IF(OR(B2999="",B2998=""),"",LN(B2999/B2998))</f>
        <v/>
      </c>
      <c r="D2999" s="16">
        <f>STDEV(C2980:C2999)*SQRT(252)</f>
        <v/>
      </c>
      <c r="E2999" s="32" t="n">
        <v>115.07</v>
      </c>
      <c r="F2999" s="19">
        <f>IF(OR(E2999="",E2998=""),"",LN(E2999/E2998))</f>
        <v/>
      </c>
      <c r="G2999" s="33" t="n">
        <v>7.8224</v>
      </c>
      <c r="H2999" s="19">
        <f>IF(OR(G2999="",G2998=""),"",LN(G2999/G2998))</f>
        <v/>
      </c>
      <c r="I2999" s="32" t="n">
        <v>96.2839</v>
      </c>
      <c r="J2999" s="32" t="n">
        <v>11.33</v>
      </c>
      <c r="K2999" s="32" t="n">
        <v>4.48</v>
      </c>
      <c r="L2999" s="32" t="n"/>
      <c r="M2999" s="32" t="n">
        <v>926.6</v>
      </c>
      <c r="N2999" s="32" t="n">
        <v>4.71</v>
      </c>
      <c r="O2999" s="32" t="n">
        <v>38.97132505499999</v>
      </c>
    </row>
    <row r="3000">
      <c r="A3000" s="31" t="n">
        <v>39058</v>
      </c>
      <c r="B3000" s="32" t="n">
        <v>913.7</v>
      </c>
      <c r="C3000" s="19">
        <f>IF(OR(B3000="",B2999=""),"",LN(B3000/B2999))</f>
        <v/>
      </c>
      <c r="D3000" s="16">
        <f>STDEV(C2981:C3000)*SQRT(252)</f>
        <v/>
      </c>
      <c r="E3000" s="32" t="n">
        <v>115.13</v>
      </c>
      <c r="F3000" s="19">
        <f>IF(OR(E3000="",E2999=""),"",LN(E3000/E2999))</f>
        <v/>
      </c>
      <c r="G3000" s="33" t="n">
        <v>7.8226</v>
      </c>
      <c r="H3000" s="19">
        <f>IF(OR(G3000="",G2999=""),"",LN(G3000/G2999))</f>
        <v/>
      </c>
      <c r="I3000" s="32" t="n">
        <v>96.3207</v>
      </c>
      <c r="J3000" s="32" t="n">
        <v>12.67</v>
      </c>
      <c r="K3000" s="32" t="n">
        <v>4.49</v>
      </c>
      <c r="L3000" s="32" t="n"/>
      <c r="M3000" s="32" t="n">
        <v>920</v>
      </c>
      <c r="N3000" s="32" t="n">
        <v>4.71</v>
      </c>
      <c r="O3000" s="32" t="n">
        <v>-54.45408442000001</v>
      </c>
    </row>
    <row r="3001">
      <c r="A3001" s="31" t="n">
        <v>39059</v>
      </c>
      <c r="B3001" s="32" t="n">
        <v>919.8</v>
      </c>
      <c r="C3001" s="19">
        <f>IF(OR(B3001="",B3000=""),"",LN(B3001/B3000))</f>
        <v/>
      </c>
      <c r="D3001" s="16">
        <f>STDEV(C2982:C3001)*SQRT(252)</f>
        <v/>
      </c>
      <c r="E3001" s="32" t="n">
        <v>116.23</v>
      </c>
      <c r="F3001" s="19">
        <f>IF(OR(E3001="",E3000=""),"",LN(E3001/E3000))</f>
        <v/>
      </c>
      <c r="G3001" s="33" t="n">
        <v>7.8235</v>
      </c>
      <c r="H3001" s="19">
        <f>IF(OR(G3001="",G3000=""),"",LN(G3001/G3000))</f>
        <v/>
      </c>
      <c r="I3001" s="32" t="n">
        <v>96.6123</v>
      </c>
      <c r="J3001" s="32" t="n">
        <v>12.07</v>
      </c>
      <c r="K3001" s="32" t="n">
        <v>4.56</v>
      </c>
      <c r="L3001" s="32" t="n"/>
      <c r="M3001" s="32" t="n">
        <v>918</v>
      </c>
      <c r="N3001" s="32" t="n">
        <v>4.71</v>
      </c>
      <c r="O3001" s="32" t="n">
        <v>-175.69409853</v>
      </c>
    </row>
    <row r="3002">
      <c r="A3002" s="31" t="n">
        <v>39062</v>
      </c>
      <c r="B3002" s="32" t="n">
        <v>925.4</v>
      </c>
      <c r="C3002" s="19">
        <f>IF(OR(B3002="",B3001=""),"",LN(B3002/B3001))</f>
        <v/>
      </c>
      <c r="D3002" s="16">
        <f>STDEV(C2983:C3002)*SQRT(252)</f>
        <v/>
      </c>
      <c r="E3002" s="32" t="n">
        <v>117.02</v>
      </c>
      <c r="F3002" s="19">
        <f>IF(OR(E3002="",E3001=""),"",LN(E3002/E3001))</f>
        <v/>
      </c>
      <c r="G3002" s="33" t="n">
        <v>7.834</v>
      </c>
      <c r="H3002" s="19">
        <f>IF(OR(G3002="",G3001=""),"",LN(G3002/G3001))</f>
        <v/>
      </c>
      <c r="I3002" s="32" t="n">
        <v>96.66459999999999</v>
      </c>
      <c r="J3002" s="32" t="n">
        <v>10.71</v>
      </c>
      <c r="K3002" s="32" t="n">
        <v>4.52</v>
      </c>
      <c r="L3002" s="32" t="n"/>
      <c r="M3002" s="32" t="n">
        <v>920.5</v>
      </c>
      <c r="N3002" s="32" t="n">
        <v>4.72</v>
      </c>
      <c r="O3002" s="32" t="n">
        <v>-27.482978605</v>
      </c>
    </row>
    <row r="3003">
      <c r="A3003" s="31" t="n">
        <v>39063</v>
      </c>
      <c r="B3003" s="32" t="n">
        <v>922.3</v>
      </c>
      <c r="C3003" s="19">
        <f>IF(OR(B3003="",B3002=""),"",LN(B3003/B3002))</f>
        <v/>
      </c>
      <c r="D3003" s="16">
        <f>STDEV(C2984:C3003)*SQRT(252)</f>
        <v/>
      </c>
      <c r="E3003" s="32" t="n">
        <v>117.15</v>
      </c>
      <c r="F3003" s="19">
        <f>IF(OR(E3003="",E3002=""),"",LN(E3003/E3002))</f>
        <v/>
      </c>
      <c r="G3003" s="33" t="n">
        <v>7.8283</v>
      </c>
      <c r="H3003" s="19">
        <f>IF(OR(G3003="",G3002=""),"",LN(G3003/G3002))</f>
        <v/>
      </c>
      <c r="I3003" s="32" t="n">
        <v>96.7119</v>
      </c>
      <c r="J3003" s="32" t="n">
        <v>10.65</v>
      </c>
      <c r="K3003" s="32" t="n">
        <v>4.49</v>
      </c>
      <c r="L3003" s="32" t="n"/>
      <c r="M3003" s="32" t="n">
        <v>926</v>
      </c>
      <c r="N3003" s="32" t="n">
        <v>4.72</v>
      </c>
      <c r="O3003" s="32" t="n">
        <v>156.86584609</v>
      </c>
    </row>
    <row r="3004">
      <c r="A3004" s="31" t="n">
        <v>39064</v>
      </c>
      <c r="B3004" s="32" t="n">
        <v>922.1</v>
      </c>
      <c r="C3004" s="19">
        <f>IF(OR(B3004="",B3003=""),"",LN(B3004/B3003))</f>
        <v/>
      </c>
      <c r="D3004" s="16">
        <f>STDEV(C2985:C3004)*SQRT(252)</f>
        <v/>
      </c>
      <c r="E3004" s="32" t="n">
        <v>117.43</v>
      </c>
      <c r="F3004" s="19">
        <f>IF(OR(E3004="",E3003=""),"",LN(E3004/E3003))</f>
        <v/>
      </c>
      <c r="G3004" s="33" t="n">
        <v>7.8265</v>
      </c>
      <c r="H3004" s="19">
        <f>IF(OR(G3004="",G3003=""),"",LN(G3004/G3003))</f>
        <v/>
      </c>
      <c r="I3004" s="32" t="n">
        <v>96.7296</v>
      </c>
      <c r="J3004" s="32" t="n">
        <v>10.18</v>
      </c>
      <c r="K3004" s="32" t="n">
        <v>4.58</v>
      </c>
      <c r="L3004" s="32" t="n"/>
      <c r="M3004" s="32" t="n">
        <v>924</v>
      </c>
      <c r="N3004" s="32" t="n">
        <v>4.72</v>
      </c>
      <c r="O3004" s="32" t="n">
        <v>-4.709675385</v>
      </c>
    </row>
    <row r="3005">
      <c r="A3005" s="31" t="n">
        <v>39065</v>
      </c>
      <c r="B3005" s="32" t="n">
        <v>920.5</v>
      </c>
      <c r="C3005" s="19">
        <f>IF(OR(B3005="",B3004=""),"",LN(B3005/B3004))</f>
        <v/>
      </c>
      <c r="D3005" s="16">
        <f>STDEV(C2986:C3005)*SQRT(252)</f>
        <v/>
      </c>
      <c r="E3005" s="32" t="n">
        <v>117.61</v>
      </c>
      <c r="F3005" s="19">
        <f>IF(OR(E3005="",E3004=""),"",LN(E3005/E3004))</f>
        <v/>
      </c>
      <c r="G3005" s="33" t="n">
        <v>7.8229</v>
      </c>
      <c r="H3005" s="19">
        <f>IF(OR(G3005="",G3004=""),"",LN(G3005/G3004))</f>
        <v/>
      </c>
      <c r="I3005" s="32" t="n">
        <v>96.7946</v>
      </c>
      <c r="J3005" s="32" t="n">
        <v>9.970000000000001</v>
      </c>
      <c r="K3005" s="32" t="n">
        <v>4.6</v>
      </c>
      <c r="L3005" s="32" t="n"/>
      <c r="M3005" s="32" t="n">
        <v>922.6</v>
      </c>
      <c r="N3005" s="32" t="n">
        <v>4.74</v>
      </c>
      <c r="O3005" s="32" t="n">
        <v>774.9974552899999</v>
      </c>
    </row>
    <row r="3006">
      <c r="A3006" s="31" t="n">
        <v>39066</v>
      </c>
      <c r="B3006" s="32" t="n">
        <v>922.8</v>
      </c>
      <c r="C3006" s="19">
        <f>IF(OR(B3006="",B3005=""),"",LN(B3006/B3005))</f>
        <v/>
      </c>
      <c r="D3006" s="16">
        <f>STDEV(C2987:C3006)*SQRT(252)</f>
        <v/>
      </c>
      <c r="E3006" s="32" t="n">
        <v>117.84</v>
      </c>
      <c r="F3006" s="19">
        <f>IF(OR(E3006="",E3005=""),"",LN(E3006/E3005))</f>
        <v/>
      </c>
      <c r="G3006" s="33" t="n">
        <v>7.8265</v>
      </c>
      <c r="H3006" s="19">
        <f>IF(OR(G3006="",G3005=""),"",LN(G3006/G3005))</f>
        <v/>
      </c>
      <c r="I3006" s="32" t="n">
        <v>96.98569999999999</v>
      </c>
      <c r="J3006" s="32" t="n">
        <v>10.05</v>
      </c>
      <c r="K3006" s="32" t="n">
        <v>4.6</v>
      </c>
      <c r="L3006" s="32" t="n"/>
      <c r="M3006" s="32" t="n">
        <v>922.5</v>
      </c>
      <c r="N3006" s="32" t="n">
        <v>4.74</v>
      </c>
      <c r="O3006" s="32" t="n">
        <v>-46.328396355</v>
      </c>
    </row>
    <row r="3007">
      <c r="A3007" s="31" t="n">
        <v>39069</v>
      </c>
      <c r="B3007" s="32" t="n">
        <v>926.9</v>
      </c>
      <c r="C3007" s="19">
        <f>IF(OR(B3007="",B3006=""),"",LN(B3007/B3006))</f>
        <v/>
      </c>
      <c r="D3007" s="16">
        <f>STDEV(C2988:C3007)*SQRT(252)</f>
        <v/>
      </c>
      <c r="E3007" s="32" t="n">
        <v>118.14</v>
      </c>
      <c r="F3007" s="19">
        <f>IF(OR(E3007="",E3006=""),"",LN(E3007/E3006))</f>
        <v/>
      </c>
      <c r="G3007" s="33" t="n">
        <v>7.8192</v>
      </c>
      <c r="H3007" s="19">
        <f>IF(OR(G3007="",G3006=""),"",LN(G3007/G3006))</f>
        <v/>
      </c>
      <c r="I3007" s="32" t="n">
        <v>97.1559</v>
      </c>
      <c r="J3007" s="32" t="n">
        <v>10.6</v>
      </c>
      <c r="K3007" s="32" t="n">
        <v>4.6</v>
      </c>
      <c r="L3007" s="32" t="n"/>
      <c r="M3007" s="32" t="n">
        <v>921.8</v>
      </c>
      <c r="N3007" s="32" t="n">
        <v>4.74</v>
      </c>
      <c r="O3007" s="32" t="n">
        <v>40.441318395</v>
      </c>
    </row>
    <row r="3008">
      <c r="A3008" s="31" t="n">
        <v>39070</v>
      </c>
      <c r="B3008" s="32" t="n">
        <v>931.6</v>
      </c>
      <c r="C3008" s="19">
        <f>IF(OR(B3008="",B3007=""),"",LN(B3008/B3007))</f>
        <v/>
      </c>
      <c r="D3008" s="16">
        <f>STDEV(C2989:C3008)*SQRT(252)</f>
        <v/>
      </c>
      <c r="E3008" s="32" t="n">
        <v>117.93</v>
      </c>
      <c r="F3008" s="19">
        <f>IF(OR(E3008="",E3007=""),"",LN(E3008/E3007))</f>
        <v/>
      </c>
      <c r="G3008" s="33" t="n">
        <v>7.8243</v>
      </c>
      <c r="H3008" s="19">
        <f>IF(OR(G3008="",G3007=""),"",LN(G3008/G3007))</f>
        <v/>
      </c>
      <c r="I3008" s="32" t="n">
        <v>96.93129999999999</v>
      </c>
      <c r="J3008" s="32" t="n">
        <v>10.3</v>
      </c>
      <c r="K3008" s="32" t="n">
        <v>4.6</v>
      </c>
      <c r="L3008" s="32" t="n"/>
      <c r="M3008" s="32" t="n">
        <v>924</v>
      </c>
      <c r="N3008" s="32" t="n">
        <v>4.74</v>
      </c>
      <c r="O3008" s="32" t="n">
        <v>-69.6391157</v>
      </c>
    </row>
    <row r="3009">
      <c r="A3009" s="31" t="n">
        <v>39071</v>
      </c>
      <c r="B3009" s="32" t="n">
        <v>925.7</v>
      </c>
      <c r="C3009" s="19">
        <f>IF(OR(B3009="",B3008=""),"",LN(B3009/B3008))</f>
        <v/>
      </c>
      <c r="D3009" s="16">
        <f>STDEV(C2990:C3009)*SQRT(252)</f>
        <v/>
      </c>
      <c r="E3009" s="32" t="n">
        <v>118.39</v>
      </c>
      <c r="F3009" s="19">
        <f>IF(OR(E3009="",E3008=""),"",LN(E3009/E3008))</f>
        <v/>
      </c>
      <c r="G3009" s="33" t="n">
        <v>7.8158</v>
      </c>
      <c r="H3009" s="19">
        <f>IF(OR(G3009="",G3008=""),"",LN(G3009/G3008))</f>
        <v/>
      </c>
      <c r="I3009" s="32" t="n">
        <v>96.7762</v>
      </c>
      <c r="J3009" s="32" t="n">
        <v>10.26</v>
      </c>
      <c r="K3009" s="32" t="n">
        <v>4.6</v>
      </c>
      <c r="L3009" s="32" t="n"/>
      <c r="M3009" s="32" t="n">
        <v>929.6</v>
      </c>
      <c r="N3009" s="32" t="n">
        <v>4.79</v>
      </c>
      <c r="O3009" s="32" t="n">
        <v>-17.74622874</v>
      </c>
    </row>
    <row r="3010">
      <c r="A3010" s="31" t="n">
        <v>39072</v>
      </c>
      <c r="B3010" s="32" t="n">
        <v>927.2</v>
      </c>
      <c r="C3010" s="19">
        <f>IF(OR(B3010="",B3009=""),"",LN(B3010/B3009))</f>
        <v/>
      </c>
      <c r="D3010" s="16">
        <f>STDEV(C2991:C3010)*SQRT(252)</f>
        <v/>
      </c>
      <c r="E3010" s="32" t="n">
        <v>118.26</v>
      </c>
      <c r="F3010" s="19">
        <f>IF(OR(E3010="",E3009=""),"",LN(E3010/E3009))</f>
        <v/>
      </c>
      <c r="G3010" s="33" t="n">
        <v>7.816</v>
      </c>
      <c r="H3010" s="19">
        <f>IF(OR(G3010="",G3009=""),"",LN(G3010/G3009))</f>
        <v/>
      </c>
      <c r="I3010" s="32" t="n">
        <v>96.9148</v>
      </c>
      <c r="J3010" s="32" t="n">
        <v>10.53</v>
      </c>
      <c r="K3010" s="32" t="n">
        <v>4.55</v>
      </c>
      <c r="L3010" s="32" t="n"/>
      <c r="M3010" s="32" t="n">
        <v>927.4</v>
      </c>
      <c r="N3010" s="32" t="n">
        <v>4.8</v>
      </c>
      <c r="O3010" s="32" t="n">
        <v>121.15903339</v>
      </c>
    </row>
    <row r="3011">
      <c r="A3011" s="31" t="n">
        <v>39073</v>
      </c>
      <c r="B3011" s="32" t="n">
        <v>928.3</v>
      </c>
      <c r="C3011" s="19">
        <f>IF(OR(B3011="",B3010=""),"",LN(B3011/B3010))</f>
        <v/>
      </c>
      <c r="D3011" s="16">
        <f>STDEV(C2992:C3011)*SQRT(252)</f>
        <v/>
      </c>
      <c r="E3011" s="32" t="n">
        <v>118.9</v>
      </c>
      <c r="F3011" s="19">
        <f>IF(OR(E3011="",E3010=""),"",LN(E3011/E3010))</f>
        <v/>
      </c>
      <c r="G3011" s="33" t="n">
        <v>7.8153</v>
      </c>
      <c r="H3011" s="19">
        <f>IF(OR(G3011="",G3010=""),"",LN(G3011/G3010))</f>
        <v/>
      </c>
      <c r="I3011" s="32" t="n">
        <v>97.1113</v>
      </c>
      <c r="J3011" s="32" t="n">
        <v>11.36</v>
      </c>
      <c r="K3011" s="32" t="n">
        <v>4.63</v>
      </c>
      <c r="L3011" s="32" t="n"/>
      <c r="M3011" s="32" t="n">
        <v>927.1</v>
      </c>
      <c r="N3011" s="32" t="n">
        <v>4.8</v>
      </c>
      <c r="O3011" s="32" t="n">
        <v>109.759517729</v>
      </c>
    </row>
    <row r="3012">
      <c r="A3012" s="31" t="n">
        <v>39077</v>
      </c>
      <c r="B3012" s="32" t="n">
        <v>929.6</v>
      </c>
      <c r="C3012" s="19">
        <f>IF(OR(B3012="",B3011=""),"",LN(B3012/B3011))</f>
        <v/>
      </c>
      <c r="D3012" s="16">
        <f>STDEV(C2993:C3012)*SQRT(252)</f>
        <v/>
      </c>
      <c r="E3012" s="32" t="n">
        <v>118.93</v>
      </c>
      <c r="F3012" s="19">
        <f>IF(OR(E3012="",E3011=""),"",LN(E3012/E3011))</f>
        <v/>
      </c>
      <c r="G3012" s="33" t="n">
        <v>7.8199</v>
      </c>
      <c r="H3012" s="19">
        <f>IF(OR(G3012="",G3011=""),"",LN(G3012/G3011))</f>
        <v/>
      </c>
      <c r="I3012" s="32" t="n">
        <v>97.1786</v>
      </c>
      <c r="J3012" s="32" t="n">
        <v>11.26</v>
      </c>
      <c r="K3012" s="32" t="n">
        <v>4.61</v>
      </c>
      <c r="L3012" s="32" t="n"/>
      <c r="M3012" s="32" t="n">
        <v>928.1</v>
      </c>
      <c r="N3012" s="32" t="n">
        <v>4.82</v>
      </c>
      <c r="O3012" s="32" t="n">
        <v>147.31816293</v>
      </c>
    </row>
    <row r="3013">
      <c r="A3013" s="31" t="n">
        <v>39078</v>
      </c>
      <c r="B3013" s="32" t="n">
        <v>929.1</v>
      </c>
      <c r="C3013" s="19">
        <f>IF(OR(B3013="",B3012=""),"",LN(B3013/B3012))</f>
        <v/>
      </c>
      <c r="D3013" s="16">
        <f>STDEV(C2994:C3013)*SQRT(252)</f>
        <v/>
      </c>
      <c r="E3013" s="32" t="n">
        <v>118.76</v>
      </c>
      <c r="F3013" s="19">
        <f>IF(OR(E3013="",E3012=""),"",LN(E3013/E3012))</f>
        <v/>
      </c>
      <c r="G3013" s="33" t="n">
        <v>7.8215</v>
      </c>
      <c r="H3013" s="19">
        <f>IF(OR(G3013="",G3012=""),"",LN(G3013/G3012))</f>
        <v/>
      </c>
      <c r="I3013" s="32" t="n">
        <v>97.2076</v>
      </c>
      <c r="J3013" s="32" t="n">
        <v>10.64</v>
      </c>
      <c r="K3013" s="32" t="n">
        <v>4.66</v>
      </c>
      <c r="L3013" s="32" t="n"/>
      <c r="M3013" s="32" t="n">
        <v>930.3</v>
      </c>
      <c r="N3013" s="32" t="n">
        <v>4.83</v>
      </c>
      <c r="O3013" s="32" t="n">
        <v>-1.796772759999998</v>
      </c>
    </row>
    <row r="3014">
      <c r="A3014" s="31" t="n">
        <v>39079</v>
      </c>
      <c r="B3014" s="32" t="n">
        <v>929.4</v>
      </c>
      <c r="C3014" s="19">
        <f>IF(OR(B3014="",B3013=""),"",LN(B3014/B3013))</f>
        <v/>
      </c>
      <c r="D3014" s="16">
        <f>STDEV(C2995:C3014)*SQRT(252)</f>
        <v/>
      </c>
      <c r="E3014" s="32" t="n">
        <v>118.95</v>
      </c>
      <c r="F3014" s="19">
        <f>IF(OR(E3014="",E3013=""),"",LN(E3014/E3013))</f>
        <v/>
      </c>
      <c r="G3014" s="33" t="n">
        <v>7.8116</v>
      </c>
      <c r="H3014" s="19">
        <f>IF(OR(G3014="",G3013=""),"",LN(G3014/G3013))</f>
        <v/>
      </c>
      <c r="I3014" s="32" t="n">
        <v>97.0656</v>
      </c>
      <c r="J3014" s="32" t="n">
        <v>10.99</v>
      </c>
      <c r="K3014" s="32" t="n">
        <v>4.7</v>
      </c>
      <c r="L3014" s="32" t="n"/>
      <c r="M3014" s="32" t="n">
        <v>930.6</v>
      </c>
      <c r="N3014" s="32" t="n">
        <v>4.85</v>
      </c>
      <c r="O3014" s="32" t="n">
        <v>-20.021408715</v>
      </c>
    </row>
    <row r="3015">
      <c r="A3015" s="31" t="n">
        <v>39080</v>
      </c>
      <c r="B3015" s="32" t="n">
        <v>930</v>
      </c>
      <c r="C3015" s="19">
        <f>IF(OR(B3015="",B3014=""),"",LN(B3015/B3014))</f>
        <v/>
      </c>
      <c r="D3015" s="16">
        <f>STDEV(C2996:C3015)*SQRT(252)</f>
        <v/>
      </c>
      <c r="E3015" s="32" t="n">
        <v>119.02</v>
      </c>
      <c r="F3015" s="19">
        <f>IF(OR(E3015="",E3014=""),"",LN(E3015/E3014))</f>
        <v/>
      </c>
      <c r="G3015" s="33" t="n">
        <v>7.8041</v>
      </c>
      <c r="H3015" s="19">
        <f>IF(OR(G3015="",G3014=""),"",LN(G3015/G3014))</f>
        <v/>
      </c>
      <c r="I3015" s="32" t="n">
        <v>97.0312</v>
      </c>
      <c r="J3015" s="32" t="n">
        <v>11.56</v>
      </c>
      <c r="K3015" s="32" t="n">
        <v>4.71</v>
      </c>
      <c r="L3015" s="32" t="n"/>
      <c r="M3015" s="32" t="n">
        <v>929.6</v>
      </c>
      <c r="N3015" s="32" t="n">
        <v>4.86</v>
      </c>
      <c r="O3015" s="32" t="n"/>
    </row>
    <row r="3016">
      <c r="A3016" s="31" t="n">
        <v>39084</v>
      </c>
      <c r="B3016" s="32" t="n">
        <v>925.4</v>
      </c>
      <c r="C3016" s="19">
        <f>IF(OR(B3016="",B3015=""),"",LN(B3016/B3015))</f>
        <v/>
      </c>
      <c r="D3016" s="16">
        <f>STDEV(C2997:C3016)*SQRT(252)</f>
        <v/>
      </c>
      <c r="E3016" s="32" t="n">
        <v>118.83</v>
      </c>
      <c r="F3016" s="19">
        <f>IF(OR(E3016="",E3015=""),"",LN(E3016/E3015))</f>
        <v/>
      </c>
      <c r="G3016" s="33" t="n">
        <v>7.8051</v>
      </c>
      <c r="H3016" s="19">
        <f>IF(OR(G3016="",G3015=""),"",LN(G3016/G3015))</f>
        <v/>
      </c>
      <c r="I3016" s="32" t="n"/>
      <c r="J3016" s="32" t="n"/>
      <c r="K3016" s="32" t="n">
        <v>4.68</v>
      </c>
      <c r="L3016" s="32" t="n"/>
      <c r="M3016" s="32" t="n">
        <v>929.6</v>
      </c>
      <c r="N3016" s="32" t="n">
        <v>4.87</v>
      </c>
      <c r="O3016" s="32" t="n">
        <v>27.801783585</v>
      </c>
    </row>
    <row r="3017">
      <c r="A3017" s="31" t="n">
        <v>39085</v>
      </c>
      <c r="B3017" s="32" t="n">
        <v>926</v>
      </c>
      <c r="C3017" s="19">
        <f>IF(OR(B3017="",B3016=""),"",LN(B3017/B3016))</f>
        <v/>
      </c>
      <c r="D3017" s="16">
        <f>STDEV(C2998:C3017)*SQRT(252)</f>
        <v/>
      </c>
      <c r="E3017" s="32" t="n">
        <v>119.58</v>
      </c>
      <c r="F3017" s="19">
        <f>IF(OR(E3017="",E3016=""),"",LN(E3017/E3016))</f>
        <v/>
      </c>
      <c r="G3017" s="33" t="n">
        <v>7.8051</v>
      </c>
      <c r="H3017" s="19">
        <f>IF(OR(G3017="",G3016=""),"",LN(G3017/G3016))</f>
        <v/>
      </c>
      <c r="I3017" s="32" t="n">
        <v>97.1281</v>
      </c>
      <c r="J3017" s="32" t="n">
        <v>12.04</v>
      </c>
      <c r="K3017" s="32" t="n">
        <v>4.67</v>
      </c>
      <c r="L3017" s="32" t="n"/>
      <c r="M3017" s="32" t="n">
        <v>926</v>
      </c>
      <c r="N3017" s="32" t="n">
        <v>4.87</v>
      </c>
      <c r="O3017" s="32" t="n">
        <v>-78.238076045</v>
      </c>
    </row>
    <row r="3018">
      <c r="A3018" s="31" t="n">
        <v>39086</v>
      </c>
      <c r="B3018" s="32" t="n">
        <v>931.3</v>
      </c>
      <c r="C3018" s="19">
        <f>IF(OR(B3018="",B3017=""),"",LN(B3018/B3017))</f>
        <v/>
      </c>
      <c r="D3018" s="16">
        <f>STDEV(C2999:C3018)*SQRT(252)</f>
        <v/>
      </c>
      <c r="E3018" s="32" t="n">
        <v>119.28</v>
      </c>
      <c r="F3018" s="19">
        <f>IF(OR(E3018="",E3017=""),"",LN(E3018/E3017))</f>
        <v/>
      </c>
      <c r="G3018" s="33" t="n">
        <v>7.809</v>
      </c>
      <c r="H3018" s="19">
        <f>IF(OR(G3018="",G3017=""),"",LN(G3018/G3017))</f>
        <v/>
      </c>
      <c r="I3018" s="32" t="n">
        <v>97.52509999999999</v>
      </c>
      <c r="J3018" s="32" t="n">
        <v>11.51</v>
      </c>
      <c r="K3018" s="32" t="n">
        <v>4.62</v>
      </c>
      <c r="L3018" s="32" t="n"/>
      <c r="M3018" s="32" t="n">
        <v>926.1</v>
      </c>
      <c r="N3018" s="32" t="n">
        <v>4.87</v>
      </c>
      <c r="O3018" s="32" t="n">
        <v>-75.58450055499999</v>
      </c>
    </row>
    <row r="3019">
      <c r="A3019" s="31" t="n">
        <v>39087</v>
      </c>
      <c r="B3019" s="32" t="n">
        <v>934.1</v>
      </c>
      <c r="C3019" s="19">
        <f>IF(OR(B3019="",B3018=""),"",LN(B3019/B3018))</f>
        <v/>
      </c>
      <c r="D3019" s="16">
        <f>STDEV(C3000:C3019)*SQRT(252)</f>
        <v/>
      </c>
      <c r="E3019" s="32" t="n">
        <v>118.77</v>
      </c>
      <c r="F3019" s="19">
        <f>IF(OR(E3019="",E3018=""),"",LN(E3019/E3018))</f>
        <v/>
      </c>
      <c r="G3019" s="33" t="n">
        <v>7.8047</v>
      </c>
      <c r="H3019" s="19">
        <f>IF(OR(G3019="",G3018=""),"",LN(G3019/G3018))</f>
        <v/>
      </c>
      <c r="I3019" s="32" t="n">
        <v>97.7801</v>
      </c>
      <c r="J3019" s="32" t="n">
        <v>12.14</v>
      </c>
      <c r="K3019" s="32" t="n">
        <v>4.65</v>
      </c>
      <c r="L3019" s="32" t="n"/>
      <c r="M3019" s="32" t="n">
        <v>931.2</v>
      </c>
      <c r="N3019" s="32" t="n">
        <v>4.87</v>
      </c>
      <c r="O3019" s="32" t="n">
        <v>13.814224335</v>
      </c>
    </row>
    <row r="3020">
      <c r="A3020" s="31" t="n">
        <v>39090</v>
      </c>
      <c r="B3020" s="32" t="n">
        <v>937.9</v>
      </c>
      <c r="C3020" s="19">
        <f>IF(OR(B3020="",B3019=""),"",LN(B3020/B3019))</f>
        <v/>
      </c>
      <c r="D3020" s="16">
        <f>STDEV(C3001:C3020)*SQRT(252)</f>
        <v/>
      </c>
      <c r="E3020" s="32" t="n">
        <v>118.49</v>
      </c>
      <c r="F3020" s="19">
        <f>IF(OR(E3020="",E3019=""),"",LN(E3020/E3019))</f>
        <v/>
      </c>
      <c r="G3020" s="33" t="n">
        <v>7.8127</v>
      </c>
      <c r="H3020" s="19">
        <f>IF(OR(G3020="",G3019=""),"",LN(G3020/G3019))</f>
        <v/>
      </c>
      <c r="I3020" s="32" t="n">
        <v>97.788</v>
      </c>
      <c r="J3020" s="32" t="n">
        <v>12</v>
      </c>
      <c r="K3020" s="32" t="n">
        <v>4.66</v>
      </c>
      <c r="L3020" s="32" t="n"/>
      <c r="M3020" s="32" t="n">
        <v>932.6</v>
      </c>
      <c r="N3020" s="32" t="n">
        <v>4.87</v>
      </c>
      <c r="O3020" s="32" t="n">
        <v>-231.84056413</v>
      </c>
    </row>
    <row r="3021">
      <c r="A3021" s="31" t="n">
        <v>39091</v>
      </c>
      <c r="B3021" s="32" t="n">
        <v>938.3</v>
      </c>
      <c r="C3021" s="19">
        <f>IF(OR(B3021="",B3020=""),"",LN(B3021/B3020))</f>
        <v/>
      </c>
      <c r="D3021" s="16">
        <f>STDEV(C3002:C3021)*SQRT(252)</f>
        <v/>
      </c>
      <c r="E3021" s="32" t="n">
        <v>119.45</v>
      </c>
      <c r="F3021" s="19">
        <f>IF(OR(E3021="",E3020=""),"",LN(E3021/E3020))</f>
        <v/>
      </c>
      <c r="G3021" s="33" t="n">
        <v>7.8055</v>
      </c>
      <c r="H3021" s="19">
        <f>IF(OR(G3021="",G3020=""),"",LN(G3021/G3020))</f>
        <v/>
      </c>
      <c r="I3021" s="32" t="n">
        <v>97.96420000000001</v>
      </c>
      <c r="J3021" s="32" t="n">
        <v>11.91</v>
      </c>
      <c r="K3021" s="32" t="n">
        <v>4.66</v>
      </c>
      <c r="L3021" s="32" t="n"/>
      <c r="M3021" s="32" t="n">
        <v>937.3</v>
      </c>
      <c r="N3021" s="32" t="n">
        <v>4.87</v>
      </c>
      <c r="O3021" s="32" t="n">
        <v>6.729112850000002</v>
      </c>
    </row>
    <row r="3022">
      <c r="A3022" s="31" t="n">
        <v>39092</v>
      </c>
      <c r="B3022" s="32" t="n">
        <v>937.7</v>
      </c>
      <c r="C3022" s="19">
        <f>IF(OR(B3022="",B3021=""),"",LN(B3022/B3021))</f>
        <v/>
      </c>
      <c r="D3022" s="16">
        <f>STDEV(C3003:C3022)*SQRT(252)</f>
        <v/>
      </c>
      <c r="E3022" s="32" t="n">
        <v>119.52</v>
      </c>
      <c r="F3022" s="19">
        <f>IF(OR(E3022="",E3021=""),"",LN(E3022/E3021))</f>
        <v/>
      </c>
      <c r="G3022" s="33" t="n">
        <v>7.8075</v>
      </c>
      <c r="H3022" s="19">
        <f>IF(OR(G3022="",G3021=""),"",LN(G3022/G3021))</f>
        <v/>
      </c>
      <c r="I3022" s="32" t="n">
        <v>98.0943</v>
      </c>
      <c r="J3022" s="32" t="n">
        <v>11.47</v>
      </c>
      <c r="K3022" s="32" t="n">
        <v>4.69</v>
      </c>
      <c r="L3022" s="32" t="n"/>
      <c r="M3022" s="32" t="n">
        <v>937</v>
      </c>
      <c r="N3022" s="32" t="n">
        <v>4.88</v>
      </c>
      <c r="O3022" s="32" t="n">
        <v>-59.594206555</v>
      </c>
    </row>
    <row r="3023">
      <c r="A3023" s="31" t="n">
        <v>39093</v>
      </c>
      <c r="B3023" s="32" t="n">
        <v>938.6</v>
      </c>
      <c r="C3023" s="19">
        <f>IF(OR(B3023="",B3022=""),"",LN(B3023/B3022))</f>
        <v/>
      </c>
      <c r="D3023" s="16">
        <f>STDEV(C3004:C3023)*SQRT(252)</f>
        <v/>
      </c>
      <c r="E3023" s="32" t="n">
        <v>120.49</v>
      </c>
      <c r="F3023" s="19">
        <f>IF(OR(E3023="",E3022=""),"",LN(E3023/E3022))</f>
        <v/>
      </c>
      <c r="G3023" s="33" t="n">
        <v>7.7945</v>
      </c>
      <c r="H3023" s="19">
        <f>IF(OR(G3023="",G3022=""),"",LN(G3023/G3022))</f>
        <v/>
      </c>
      <c r="I3023" s="32" t="n">
        <v>98.08450000000001</v>
      </c>
      <c r="J3023" s="32" t="n">
        <v>10.87</v>
      </c>
      <c r="K3023" s="32" t="n">
        <v>4.74</v>
      </c>
      <c r="L3023" s="32" t="n"/>
      <c r="M3023" s="32" t="n">
        <v>939.8</v>
      </c>
      <c r="N3023" s="32" t="n">
        <v>4.88</v>
      </c>
      <c r="O3023" s="32" t="n">
        <v>-13.432618</v>
      </c>
    </row>
    <row r="3024">
      <c r="A3024" s="31" t="n">
        <v>39094</v>
      </c>
      <c r="B3024" s="32" t="n">
        <v>939.6</v>
      </c>
      <c r="C3024" s="19">
        <f>IF(OR(B3024="",B3023=""),"",LN(B3024/B3023))</f>
        <v/>
      </c>
      <c r="D3024" s="16">
        <f>STDEV(C3005:C3024)*SQRT(252)</f>
        <v/>
      </c>
      <c r="E3024" s="32" t="n">
        <v>120.36</v>
      </c>
      <c r="F3024" s="19">
        <f>IF(OR(E3024="",E3023=""),"",LN(E3024/E3023))</f>
        <v/>
      </c>
      <c r="G3024" s="33" t="n">
        <v>7.7984</v>
      </c>
      <c r="H3024" s="19">
        <f>IF(OR(G3024="",G3023=""),"",LN(G3024/G3023))</f>
        <v/>
      </c>
      <c r="I3024" s="32" t="n">
        <v>97.92100000000001</v>
      </c>
      <c r="J3024" s="32" t="n">
        <v>10.15</v>
      </c>
      <c r="K3024" s="32" t="n">
        <v>4.77</v>
      </c>
      <c r="L3024" s="32" t="n"/>
      <c r="M3024" s="32" t="n">
        <v>938.9</v>
      </c>
      <c r="N3024" s="32" t="n">
        <v>4.92</v>
      </c>
      <c r="O3024" s="32" t="n">
        <v>69.62724235500001</v>
      </c>
    </row>
    <row r="3025">
      <c r="A3025" s="31" t="n">
        <v>39098</v>
      </c>
      <c r="B3025" s="32" t="n">
        <v>938.1</v>
      </c>
      <c r="C3025" s="19">
        <f>IF(OR(B3025="",B3024=""),"",LN(B3025/B3024))</f>
        <v/>
      </c>
      <c r="D3025" s="16">
        <f>STDEV(C3006:C3025)*SQRT(252)</f>
        <v/>
      </c>
      <c r="E3025" s="32" t="n">
        <v>120.64</v>
      </c>
      <c r="F3025" s="19">
        <f>IF(OR(E3025="",E3024=""),"",LN(E3025/E3024))</f>
        <v/>
      </c>
      <c r="G3025" s="33" t="n">
        <v>7.79</v>
      </c>
      <c r="H3025" s="19">
        <f>IF(OR(G3025="",G3024=""),"",LN(G3025/G3024))</f>
        <v/>
      </c>
      <c r="I3025" s="32" t="n">
        <v>97.9816</v>
      </c>
      <c r="J3025" s="32" t="n">
        <v>10.74</v>
      </c>
      <c r="K3025" s="32" t="n">
        <v>4.75</v>
      </c>
      <c r="L3025" s="32" t="n"/>
      <c r="M3025" s="32" t="n">
        <v>938.1</v>
      </c>
      <c r="N3025" s="32" t="n">
        <v>4.94</v>
      </c>
      <c r="O3025" s="32" t="n">
        <v>-71.02951284</v>
      </c>
    </row>
    <row r="3026">
      <c r="A3026" s="31" t="n">
        <v>39099</v>
      </c>
      <c r="B3026" s="32" t="n">
        <v>936.7</v>
      </c>
      <c r="C3026" s="19">
        <f>IF(OR(B3026="",B3025=""),"",LN(B3026/B3025))</f>
        <v/>
      </c>
      <c r="D3026" s="16">
        <f>STDEV(C3007:C3026)*SQRT(252)</f>
        <v/>
      </c>
      <c r="E3026" s="32" t="n">
        <v>120.54</v>
      </c>
      <c r="F3026" s="19">
        <f>IF(OR(E3026="",E3025=""),"",LN(E3026/E3025))</f>
        <v/>
      </c>
      <c r="G3026" s="33" t="n">
        <v>7.7752</v>
      </c>
      <c r="H3026" s="19">
        <f>IF(OR(G3026="",G3025=""),"",LN(G3026/G3025))</f>
        <v/>
      </c>
      <c r="I3026" s="32" t="n">
        <v>97.7509</v>
      </c>
      <c r="J3026" s="32" t="n">
        <v>10.59</v>
      </c>
      <c r="K3026" s="32" t="n">
        <v>4.79</v>
      </c>
      <c r="L3026" s="32" t="n"/>
      <c r="M3026" s="32" t="n">
        <v>936.5</v>
      </c>
      <c r="N3026" s="32" t="n">
        <v>4.94</v>
      </c>
      <c r="O3026" s="32" t="n">
        <v>173.80595092</v>
      </c>
    </row>
    <row r="3027">
      <c r="A3027" s="31" t="n">
        <v>39100</v>
      </c>
      <c r="B3027" s="32" t="n">
        <v>936.4</v>
      </c>
      <c r="C3027" s="19">
        <f>IF(OR(B3027="",B3026=""),"",LN(B3027/B3026))</f>
        <v/>
      </c>
      <c r="D3027" s="16">
        <f>STDEV(C3008:C3027)*SQRT(252)</f>
        <v/>
      </c>
      <c r="E3027" s="32" t="n">
        <v>121.32</v>
      </c>
      <c r="F3027" s="19">
        <f>IF(OR(E3027="",E3026=""),"",LN(E3027/E3026))</f>
        <v/>
      </c>
      <c r="G3027" s="33" t="n">
        <v>7.7705</v>
      </c>
      <c r="H3027" s="19">
        <f>IF(OR(G3027="",G3026=""),"",LN(G3027/G3026))</f>
        <v/>
      </c>
      <c r="I3027" s="32" t="n">
        <v>97.82859999999999</v>
      </c>
      <c r="J3027" s="32" t="n">
        <v>10.85</v>
      </c>
      <c r="K3027" s="32" t="n">
        <v>4.75</v>
      </c>
      <c r="L3027" s="32" t="n"/>
      <c r="M3027" s="32" t="n">
        <v>937.1</v>
      </c>
      <c r="N3027" s="32" t="n">
        <v>4.94</v>
      </c>
      <c r="O3027" s="32" t="n">
        <v>-27.767832805</v>
      </c>
    </row>
    <row r="3028">
      <c r="A3028" s="31" t="n">
        <v>39101</v>
      </c>
      <c r="B3028" s="32" t="n">
        <v>936.2</v>
      </c>
      <c r="C3028" s="19">
        <f>IF(OR(B3028="",B3027=""),"",LN(B3028/B3027))</f>
        <v/>
      </c>
      <c r="D3028" s="16">
        <f>STDEV(C3009:C3028)*SQRT(252)</f>
        <v/>
      </c>
      <c r="E3028" s="32" t="n">
        <v>121.22</v>
      </c>
      <c r="F3028" s="19">
        <f>IF(OR(E3028="",E3027=""),"",LN(E3028/E3027))</f>
        <v/>
      </c>
      <c r="G3028" s="33" t="n">
        <v>7.7752</v>
      </c>
      <c r="H3028" s="19">
        <f>IF(OR(G3028="",G3027=""),"",LN(G3028/G3027))</f>
        <v/>
      </c>
      <c r="I3028" s="32" t="n">
        <v>97.68680000000001</v>
      </c>
      <c r="J3028" s="32" t="n">
        <v>10.4</v>
      </c>
      <c r="K3028" s="32" t="n">
        <v>4.78</v>
      </c>
      <c r="L3028" s="32" t="n"/>
      <c r="M3028" s="32" t="n">
        <v>936.7</v>
      </c>
      <c r="N3028" s="32" t="n">
        <v>4.94</v>
      </c>
      <c r="O3028" s="32" t="n">
        <v>114.74678372</v>
      </c>
    </row>
    <row r="3029">
      <c r="A3029" s="31" t="n">
        <v>39104</v>
      </c>
      <c r="B3029" s="32" t="n">
        <v>940.5</v>
      </c>
      <c r="C3029" s="19">
        <f>IF(OR(B3029="",B3028=""),"",LN(B3029/B3028))</f>
        <v/>
      </c>
      <c r="D3029" s="16">
        <f>STDEV(C3010:C3029)*SQRT(252)</f>
        <v/>
      </c>
      <c r="E3029" s="32" t="n">
        <v>121.56</v>
      </c>
      <c r="F3029" s="19">
        <f>IF(OR(E3029="",E3028=""),"",LN(E3029/E3028))</f>
        <v/>
      </c>
      <c r="G3029" s="33" t="n">
        <v>7.7759</v>
      </c>
      <c r="H3029" s="19">
        <f>IF(OR(G3029="",G3028=""),"",LN(G3029/G3028))</f>
        <v/>
      </c>
      <c r="I3029" s="32" t="n">
        <v>97.827</v>
      </c>
      <c r="J3029" s="32" t="n">
        <v>10.77</v>
      </c>
      <c r="K3029" s="32" t="n">
        <v>4.76</v>
      </c>
      <c r="L3029" s="32" t="n"/>
      <c r="M3029" s="32" t="n">
        <v>937.6</v>
      </c>
      <c r="N3029" s="32" t="n">
        <v>4.94</v>
      </c>
      <c r="O3029" s="32" t="n">
        <v>-51.303524985</v>
      </c>
    </row>
    <row r="3030">
      <c r="A3030" s="31" t="n">
        <v>39105</v>
      </c>
      <c r="B3030" s="32" t="n">
        <v>940</v>
      </c>
      <c r="C3030" s="19">
        <f>IF(OR(B3030="",B3029=""),"",LN(B3030/B3029))</f>
        <v/>
      </c>
      <c r="D3030" s="16">
        <f>STDEV(C3011:C3030)*SQRT(252)</f>
        <v/>
      </c>
      <c r="E3030" s="32" t="n">
        <v>121.54</v>
      </c>
      <c r="F3030" s="19">
        <f>IF(OR(E3030="",E3029=""),"",LN(E3030/E3029))</f>
        <v/>
      </c>
      <c r="G3030" s="33" t="n">
        <v>7.7756</v>
      </c>
      <c r="H3030" s="19">
        <f>IF(OR(G3030="",G3029=""),"",LN(G3030/G3029))</f>
        <v/>
      </c>
      <c r="I3030" s="32" t="n">
        <v>97.8117</v>
      </c>
      <c r="J3030" s="32" t="n">
        <v>10.34</v>
      </c>
      <c r="K3030" s="32" t="n">
        <v>4.81</v>
      </c>
      <c r="L3030" s="32" t="n"/>
      <c r="M3030" s="32" t="n">
        <v>938.7</v>
      </c>
      <c r="N3030" s="32" t="n">
        <v>4.94</v>
      </c>
      <c r="O3030" s="32" t="n">
        <v>54.103741595</v>
      </c>
    </row>
    <row r="3031">
      <c r="A3031" s="31" t="n">
        <v>39106</v>
      </c>
      <c r="B3031" s="32" t="n">
        <v>935.5</v>
      </c>
      <c r="C3031" s="19">
        <f>IF(OR(B3031="",B3030=""),"",LN(B3031/B3030))</f>
        <v/>
      </c>
      <c r="D3031" s="16">
        <f>STDEV(C3012:C3031)*SQRT(252)</f>
        <v/>
      </c>
      <c r="E3031" s="32" t="n">
        <v>120.77</v>
      </c>
      <c r="F3031" s="19">
        <f>IF(OR(E3031="",E3030=""),"",LN(E3031/E3030))</f>
        <v/>
      </c>
      <c r="G3031" s="33" t="n">
        <v>7.7705</v>
      </c>
      <c r="H3031" s="19">
        <f>IF(OR(G3031="",G3030=""),"",LN(G3031/G3030))</f>
        <v/>
      </c>
      <c r="I3031" s="32" t="n">
        <v>97.908</v>
      </c>
      <c r="J3031" s="32" t="n">
        <v>9.890000000000001</v>
      </c>
      <c r="K3031" s="32" t="n">
        <v>4.81</v>
      </c>
      <c r="L3031" s="32" t="n"/>
      <c r="M3031" s="32" t="n">
        <v>941.1</v>
      </c>
      <c r="N3031" s="32" t="n">
        <v>4.94</v>
      </c>
      <c r="O3031" s="32" t="n">
        <v>57.500136285</v>
      </c>
    </row>
    <row r="3032">
      <c r="A3032" s="31" t="n">
        <v>39107</v>
      </c>
      <c r="B3032" s="32" t="n">
        <v>935.9</v>
      </c>
      <c r="C3032" s="19">
        <f>IF(OR(B3032="",B3031=""),"",LN(B3032/B3031))</f>
        <v/>
      </c>
      <c r="D3032" s="16">
        <f>STDEV(C3013:C3032)*SQRT(252)</f>
        <v/>
      </c>
      <c r="E3032" s="32" t="n">
        <v>120.97</v>
      </c>
      <c r="F3032" s="19">
        <f>IF(OR(E3032="",E3031=""),"",LN(E3032/E3031))</f>
        <v/>
      </c>
      <c r="G3032" s="33" t="n">
        <v>7.7705</v>
      </c>
      <c r="H3032" s="19">
        <f>IF(OR(G3032="",G3031=""),"",LN(G3032/G3031))</f>
        <v/>
      </c>
      <c r="I3032" s="32" t="n">
        <v>97.8396</v>
      </c>
      <c r="J3032" s="32" t="n">
        <v>11.22</v>
      </c>
      <c r="K3032" s="32" t="n">
        <v>4.87</v>
      </c>
      <c r="L3032" s="32" t="n"/>
      <c r="M3032" s="32" t="n">
        <v>937.5</v>
      </c>
      <c r="N3032" s="32" t="n">
        <v>4.95</v>
      </c>
      <c r="O3032" s="32" t="n">
        <v>102.22681378</v>
      </c>
    </row>
    <row r="3033">
      <c r="A3033" s="31" t="n">
        <v>39108</v>
      </c>
      <c r="B3033" s="32" t="n">
        <v>940.5</v>
      </c>
      <c r="C3033" s="19">
        <f>IF(OR(B3033="",B3032=""),"",LN(B3033/B3032))</f>
        <v/>
      </c>
      <c r="D3033" s="16">
        <f>STDEV(C3014:C3033)*SQRT(252)</f>
        <v/>
      </c>
      <c r="E3033" s="32" t="n">
        <v>121.53</v>
      </c>
      <c r="F3033" s="19">
        <f>IF(OR(E3033="",E3032=""),"",LN(E3033/E3032))</f>
        <v/>
      </c>
      <c r="G3033" s="33" t="n">
        <v>7.7748</v>
      </c>
      <c r="H3033" s="19">
        <f>IF(OR(G3033="",G3032=""),"",LN(G3033/G3032))</f>
        <v/>
      </c>
      <c r="I3033" s="32" t="n">
        <v>98.1491</v>
      </c>
      <c r="J3033" s="32" t="n">
        <v>11.13</v>
      </c>
      <c r="K3033" s="32" t="n">
        <v>4.88</v>
      </c>
      <c r="L3033" s="32" t="n"/>
      <c r="M3033" s="32" t="n">
        <v>936.3</v>
      </c>
      <c r="N3033" s="32" t="n">
        <v>4.95</v>
      </c>
      <c r="O3033" s="32" t="n">
        <v>-35.34606805</v>
      </c>
    </row>
    <row r="3034">
      <c r="A3034" s="31" t="n">
        <v>39111</v>
      </c>
      <c r="B3034" s="32" t="n">
        <v>940.1</v>
      </c>
      <c r="C3034" s="19">
        <f>IF(OR(B3034="",B3033=""),"",LN(B3034/B3033))</f>
        <v/>
      </c>
      <c r="D3034" s="16">
        <f>STDEV(C3015:C3034)*SQRT(252)</f>
        <v/>
      </c>
      <c r="E3034" s="32" t="n">
        <v>121.81</v>
      </c>
      <c r="F3034" s="19">
        <f>IF(OR(E3034="",E3033=""),"",LN(E3034/E3033))</f>
        <v/>
      </c>
      <c r="G3034" s="33" t="n">
        <v>7.773</v>
      </c>
      <c r="H3034" s="19">
        <f>IF(OR(G3034="",G3033=""),"",LN(G3034/G3033))</f>
        <v/>
      </c>
      <c r="I3034" s="32" t="n">
        <v>98.20659999999999</v>
      </c>
      <c r="J3034" s="32" t="n">
        <v>11.45</v>
      </c>
      <c r="K3034" s="32" t="n">
        <v>4.9</v>
      </c>
      <c r="L3034" s="32" t="n"/>
      <c r="M3034" s="32" t="n">
        <v>940</v>
      </c>
      <c r="N3034" s="32" t="n">
        <v>4.95</v>
      </c>
      <c r="O3034" s="32" t="n">
        <v>-57.574553335</v>
      </c>
    </row>
    <row r="3035">
      <c r="A3035" s="31" t="n">
        <v>39112</v>
      </c>
      <c r="B3035" s="32" t="n">
        <v>942.2</v>
      </c>
      <c r="C3035" s="19">
        <f>IF(OR(B3035="",B3034=""),"",LN(B3035/B3034))</f>
        <v/>
      </c>
      <c r="D3035" s="16">
        <f>STDEV(C3016:C3035)*SQRT(252)</f>
        <v/>
      </c>
      <c r="E3035" s="32" t="n">
        <v>121.7</v>
      </c>
      <c r="F3035" s="19">
        <f>IF(OR(E3035="",E3034=""),"",LN(E3035/E3034))</f>
        <v/>
      </c>
      <c r="G3035" s="33" t="n">
        <v>7.775</v>
      </c>
      <c r="H3035" s="19">
        <f>IF(OR(G3035="",G3034=""),"",LN(G3035/G3034))</f>
        <v/>
      </c>
      <c r="I3035" s="32" t="n">
        <v>98.1515</v>
      </c>
      <c r="J3035" s="32" t="n">
        <v>10.96</v>
      </c>
      <c r="K3035" s="32" t="n">
        <v>4.88</v>
      </c>
      <c r="L3035" s="32" t="n"/>
      <c r="M3035" s="32" t="n">
        <v>940.4</v>
      </c>
      <c r="N3035" s="32" t="n">
        <v>4.96</v>
      </c>
      <c r="O3035" s="32" t="n">
        <v>-116.48720194</v>
      </c>
    </row>
    <row r="3036">
      <c r="A3036" s="31" t="n">
        <v>39113</v>
      </c>
      <c r="B3036" s="32" t="n">
        <v>941</v>
      </c>
      <c r="C3036" s="19">
        <f>IF(OR(B3036="",B3035=""),"",LN(B3036/B3035))</f>
        <v/>
      </c>
      <c r="D3036" s="16">
        <f>STDEV(C3017:C3036)*SQRT(252)</f>
        <v/>
      </c>
      <c r="E3036" s="32" t="n">
        <v>121.02</v>
      </c>
      <c r="F3036" s="19">
        <f>IF(OR(E3036="",E3035=""),"",LN(E3036/E3035))</f>
        <v/>
      </c>
      <c r="G3036" s="33" t="n">
        <v>7.7714</v>
      </c>
      <c r="H3036" s="19">
        <f>IF(OR(G3036="",G3035=""),"",LN(G3036/G3035))</f>
        <v/>
      </c>
      <c r="I3036" s="32" t="n">
        <v>97.964</v>
      </c>
      <c r="J3036" s="32" t="n">
        <v>10.42</v>
      </c>
      <c r="K3036" s="32" t="n">
        <v>4.83</v>
      </c>
      <c r="L3036" s="32" t="n"/>
      <c r="M3036" s="32" t="n">
        <v>940.9</v>
      </c>
      <c r="N3036" s="32" t="n">
        <v>4.96</v>
      </c>
      <c r="O3036" s="32" t="n">
        <v>24.31727232</v>
      </c>
    </row>
    <row r="3037">
      <c r="A3037" s="31" t="n">
        <v>39114</v>
      </c>
      <c r="B3037" s="32" t="n">
        <v>937</v>
      </c>
      <c r="C3037" s="19">
        <f>IF(OR(B3037="",B3036=""),"",LN(B3037/B3036))</f>
        <v/>
      </c>
      <c r="D3037" s="16">
        <f>STDEV(C3018:C3037)*SQRT(252)</f>
        <v/>
      </c>
      <c r="E3037" s="32" t="n">
        <v>120.67</v>
      </c>
      <c r="F3037" s="19">
        <f>IF(OR(E3037="",E3036=""),"",LN(E3037/E3036))</f>
        <v/>
      </c>
      <c r="G3037" s="33" t="n">
        <v>7.7575</v>
      </c>
      <c r="H3037" s="19">
        <f>IF(OR(G3037="",G3036=""),"",LN(G3037/G3036))</f>
        <v/>
      </c>
      <c r="I3037" s="32" t="n">
        <v>97.7101</v>
      </c>
      <c r="J3037" s="32" t="n">
        <v>10.31</v>
      </c>
      <c r="K3037" s="32" t="n">
        <v>4.84</v>
      </c>
      <c r="L3037" s="32" t="n"/>
      <c r="M3037" s="32" t="n">
        <v>942</v>
      </c>
      <c r="N3037" s="32" t="n">
        <v>4.96</v>
      </c>
      <c r="O3037" s="32" t="n">
        <v>37.31927035</v>
      </c>
    </row>
    <row r="3038">
      <c r="A3038" s="31" t="n">
        <v>39115</v>
      </c>
      <c r="B3038" s="32" t="n">
        <v>937</v>
      </c>
      <c r="C3038" s="19">
        <f>IF(OR(B3038="",B3037=""),"",LN(B3038/B3037))</f>
        <v/>
      </c>
      <c r="D3038" s="16">
        <f>STDEV(C3019:C3038)*SQRT(252)</f>
        <v/>
      </c>
      <c r="E3038" s="32" t="n">
        <v>121.02</v>
      </c>
      <c r="F3038" s="19">
        <f>IF(OR(E3038="",E3037=""),"",LN(E3038/E3037))</f>
        <v/>
      </c>
      <c r="G3038" s="33" t="n">
        <v>7.7555</v>
      </c>
      <c r="H3038" s="19">
        <f>IF(OR(G3038="",G3037=""),"",LN(G3038/G3037))</f>
        <v/>
      </c>
      <c r="I3038" s="32" t="n">
        <v>97.9743</v>
      </c>
      <c r="J3038" s="32" t="n">
        <v>10.08</v>
      </c>
      <c r="K3038" s="32" t="n">
        <v>4.83</v>
      </c>
      <c r="L3038" s="32" t="n"/>
      <c r="M3038" s="32" t="n">
        <v>938.1</v>
      </c>
      <c r="N3038" s="32" t="n">
        <v>4.96</v>
      </c>
      <c r="O3038" s="32" t="n">
        <v>376.30295497</v>
      </c>
    </row>
    <row r="3039">
      <c r="A3039" s="31" t="n">
        <v>39118</v>
      </c>
      <c r="B3039" s="32" t="n">
        <v>935.5</v>
      </c>
      <c r="C3039" s="19">
        <f>IF(OR(B3039="",B3038=""),"",LN(B3039/B3038))</f>
        <v/>
      </c>
      <c r="D3039" s="16">
        <f>STDEV(C3020:C3039)*SQRT(252)</f>
        <v/>
      </c>
      <c r="E3039" s="32" t="n">
        <v>120.34</v>
      </c>
      <c r="F3039" s="19">
        <f>IF(OR(E3039="",E3038=""),"",LN(E3039/E3038))</f>
        <v/>
      </c>
      <c r="G3039" s="33" t="n">
        <v>7.7602</v>
      </c>
      <c r="H3039" s="19">
        <f>IF(OR(G3039="",G3038=""),"",LN(G3039/G3038))</f>
        <v/>
      </c>
      <c r="I3039" s="32" t="n">
        <v>97.87</v>
      </c>
      <c r="J3039" s="32" t="n">
        <v>10.55</v>
      </c>
      <c r="K3039" s="32" t="n">
        <v>4.81</v>
      </c>
      <c r="L3039" s="32" t="n"/>
      <c r="M3039" s="32" t="n">
        <v>938.1</v>
      </c>
      <c r="N3039" s="32" t="n">
        <v>4.96</v>
      </c>
      <c r="O3039" s="32" t="n">
        <v>294.02868299</v>
      </c>
    </row>
    <row r="3040">
      <c r="A3040" s="31" t="n">
        <v>39119</v>
      </c>
      <c r="B3040" s="32" t="n">
        <v>932.5</v>
      </c>
      <c r="C3040" s="19">
        <f>IF(OR(B3040="",B3039=""),"",LN(B3040/B3039))</f>
        <v/>
      </c>
      <c r="D3040" s="16">
        <f>STDEV(C3021:C3040)*SQRT(252)</f>
        <v/>
      </c>
      <c r="E3040" s="32" t="n">
        <v>120.35</v>
      </c>
      <c r="F3040" s="19">
        <f>IF(OR(E3040="",E3039=""),"",LN(E3040/E3039))</f>
        <v/>
      </c>
      <c r="G3040" s="33" t="n">
        <v>7.7565</v>
      </c>
      <c r="H3040" s="19">
        <f>IF(OR(G3040="",G3039=""),"",LN(G3040/G3039))</f>
        <v/>
      </c>
      <c r="I3040" s="32" t="n">
        <v>97.73569999999999</v>
      </c>
      <c r="J3040" s="32" t="n">
        <v>10.65</v>
      </c>
      <c r="K3040" s="32" t="n">
        <v>4.77</v>
      </c>
      <c r="L3040" s="32" t="n"/>
      <c r="M3040" s="32" t="n">
        <v>936.6</v>
      </c>
      <c r="N3040" s="32" t="n">
        <v>4.96</v>
      </c>
      <c r="O3040" s="32" t="n">
        <v>99.83130804</v>
      </c>
    </row>
    <row r="3041">
      <c r="A3041" s="31" t="n">
        <v>39120</v>
      </c>
      <c r="B3041" s="32" t="n">
        <v>933.2</v>
      </c>
      <c r="C3041" s="19">
        <f>IF(OR(B3041="",B3040=""),"",LN(B3041/B3040))</f>
        <v/>
      </c>
      <c r="D3041" s="16">
        <f>STDEV(C3022:C3041)*SQRT(252)</f>
        <v/>
      </c>
      <c r="E3041" s="32" t="n">
        <v>120.65</v>
      </c>
      <c r="F3041" s="19">
        <f>IF(OR(E3041="",E3040=""),"",LN(E3041/E3040))</f>
        <v/>
      </c>
      <c r="G3041" s="33" t="n">
        <v>7.7474</v>
      </c>
      <c r="H3041" s="19">
        <f>IF(OR(G3041="",G3040=""),"",LN(G3041/G3040))</f>
        <v/>
      </c>
      <c r="I3041" s="32" t="n">
        <v>97.7239</v>
      </c>
      <c r="J3041" s="32" t="n">
        <v>10.32</v>
      </c>
      <c r="K3041" s="32" t="n">
        <v>4.74</v>
      </c>
      <c r="L3041" s="32" t="n"/>
      <c r="M3041" s="32" t="n">
        <v>933</v>
      </c>
      <c r="N3041" s="32" t="n">
        <v>4.96</v>
      </c>
      <c r="O3041" s="32" t="n">
        <v>113.267558748</v>
      </c>
    </row>
    <row r="3042">
      <c r="A3042" s="31" t="n">
        <v>39121</v>
      </c>
      <c r="B3042" s="32" t="n">
        <v>934.5</v>
      </c>
      <c r="C3042" s="19">
        <f>IF(OR(B3042="",B3041=""),"",LN(B3042/B3041))</f>
        <v/>
      </c>
      <c r="D3042" s="16">
        <f>STDEV(C3023:C3042)*SQRT(252)</f>
        <v/>
      </c>
      <c r="E3042" s="32" t="n">
        <v>121.19</v>
      </c>
      <c r="F3042" s="19">
        <f>IF(OR(E3042="",E3041=""),"",LN(E3042/E3041))</f>
        <v/>
      </c>
      <c r="G3042" s="33" t="n">
        <v>7.7484</v>
      </c>
      <c r="H3042" s="19">
        <f>IF(OR(G3042="",G3041=""),"",LN(G3042/G3041))</f>
        <v/>
      </c>
      <c r="I3042" s="32" t="n">
        <v>97.8169</v>
      </c>
      <c r="J3042" s="32" t="n">
        <v>10.44</v>
      </c>
      <c r="K3042" s="32" t="n">
        <v>4.73</v>
      </c>
      <c r="L3042" s="32" t="n"/>
      <c r="M3042" s="32" t="n">
        <v>932.2</v>
      </c>
      <c r="N3042" s="32" t="n">
        <v>4.95</v>
      </c>
      <c r="O3042" s="32" t="n">
        <v>-202.53837101</v>
      </c>
    </row>
    <row r="3043">
      <c r="A3043" s="31" t="n">
        <v>39122</v>
      </c>
      <c r="B3043" s="32" t="n">
        <v>934.3</v>
      </c>
      <c r="C3043" s="19">
        <f>IF(OR(B3043="",B3042=""),"",LN(B3043/B3042))</f>
        <v/>
      </c>
      <c r="D3043" s="16">
        <f>STDEV(C3024:C3043)*SQRT(252)</f>
        <v/>
      </c>
      <c r="E3043" s="32" t="n">
        <v>121.59</v>
      </c>
      <c r="F3043" s="19">
        <f>IF(OR(E3043="",E3042=""),"",LN(E3043/E3042))</f>
        <v/>
      </c>
      <c r="G3043" s="33" t="n">
        <v>7.7476</v>
      </c>
      <c r="H3043" s="19">
        <f>IF(OR(G3043="",G3042=""),"",LN(G3043/G3042))</f>
        <v/>
      </c>
      <c r="I3043" s="32" t="n">
        <v>97.7076</v>
      </c>
      <c r="J3043" s="32" t="n">
        <v>11.1</v>
      </c>
      <c r="K3043" s="32" t="n">
        <v>4.79</v>
      </c>
      <c r="L3043" s="32" t="n"/>
      <c r="M3043" s="32" t="n">
        <v>935</v>
      </c>
      <c r="N3043" s="32" t="n">
        <v>4.95</v>
      </c>
      <c r="O3043" s="32" t="n">
        <v>-96.512773925</v>
      </c>
    </row>
    <row r="3044">
      <c r="A3044" s="31" t="n">
        <v>39125</v>
      </c>
      <c r="B3044" s="32" t="n">
        <v>937.4</v>
      </c>
      <c r="C3044" s="19">
        <f>IF(OR(B3044="",B3043=""),"",LN(B3044/B3043))</f>
        <v/>
      </c>
      <c r="D3044" s="16">
        <f>STDEV(C3025:C3044)*SQRT(252)</f>
        <v/>
      </c>
      <c r="E3044" s="32" t="n">
        <v>121.77</v>
      </c>
      <c r="F3044" s="19">
        <f>IF(OR(E3044="",E3043=""),"",LN(E3044/E3043))</f>
        <v/>
      </c>
      <c r="G3044" s="33" t="n">
        <v>7.757</v>
      </c>
      <c r="H3044" s="19">
        <f>IF(OR(G3044="",G3043=""),"",LN(G3044/G3043))</f>
        <v/>
      </c>
      <c r="I3044" s="32" t="n">
        <v>97.9409</v>
      </c>
      <c r="J3044" s="32" t="n">
        <v>11.61</v>
      </c>
      <c r="K3044" s="32" t="n">
        <v>4.8</v>
      </c>
      <c r="L3044" s="32" t="n"/>
      <c r="M3044" s="32" t="n">
        <v>934.5</v>
      </c>
      <c r="N3044" s="32" t="n">
        <v>4.95</v>
      </c>
      <c r="O3044" s="32" t="n">
        <v>-114.590957425</v>
      </c>
    </row>
    <row r="3045">
      <c r="A3045" s="31" t="n">
        <v>39126</v>
      </c>
      <c r="B3045" s="32" t="n">
        <v>939.4</v>
      </c>
      <c r="C3045" s="19">
        <f>IF(OR(B3045="",B3044=""),"",LN(B3045/B3044))</f>
        <v/>
      </c>
      <c r="D3045" s="16">
        <f>STDEV(C3026:C3045)*SQRT(252)</f>
        <v/>
      </c>
      <c r="E3045" s="32" t="n">
        <v>121.24</v>
      </c>
      <c r="F3045" s="19">
        <f>IF(OR(E3045="",E3044=""),"",LN(E3045/E3044))</f>
        <v/>
      </c>
      <c r="G3045" s="33" t="n">
        <v>7.7632</v>
      </c>
      <c r="H3045" s="19">
        <f>IF(OR(G3045="",G3044=""),"",LN(G3045/G3044))</f>
        <v/>
      </c>
      <c r="I3045" s="32" t="n">
        <v>97.7063</v>
      </c>
      <c r="J3045" s="32" t="n">
        <v>10.34</v>
      </c>
      <c r="K3045" s="32" t="n">
        <v>4.82</v>
      </c>
      <c r="L3045" s="32" t="n"/>
      <c r="M3045" s="32" t="n">
        <v>936.6</v>
      </c>
      <c r="N3045" s="32" t="n">
        <v>4.95</v>
      </c>
      <c r="O3045" s="32" t="n">
        <v>-174.25199384</v>
      </c>
    </row>
    <row r="3046">
      <c r="A3046" s="31" t="n">
        <v>39127</v>
      </c>
      <c r="B3046" s="32" t="n">
        <v>938.2</v>
      </c>
      <c r="C3046" s="19">
        <f>IF(OR(B3046="",B3045=""),"",LN(B3046/B3045))</f>
        <v/>
      </c>
      <c r="D3046" s="16">
        <f>STDEV(C3027:C3046)*SQRT(252)</f>
        <v/>
      </c>
      <c r="E3046" s="32" t="n">
        <v>120.8</v>
      </c>
      <c r="F3046" s="19">
        <f>IF(OR(E3046="",E3045=""),"",LN(E3046/E3045))</f>
        <v/>
      </c>
      <c r="G3046" s="33" t="n">
        <v>7.7565</v>
      </c>
      <c r="H3046" s="19">
        <f>IF(OR(G3046="",G3045=""),"",LN(G3046/G3045))</f>
        <v/>
      </c>
      <c r="I3046" s="32" t="n">
        <v>97.2779</v>
      </c>
      <c r="J3046" s="32" t="n">
        <v>10.23</v>
      </c>
      <c r="K3046" s="32" t="n">
        <v>4.74</v>
      </c>
      <c r="L3046" s="32" t="n"/>
      <c r="M3046" s="32" t="n">
        <v>937.8</v>
      </c>
      <c r="N3046" s="32" t="n">
        <v>4.95</v>
      </c>
      <c r="O3046" s="32" t="n">
        <v>42.48068601</v>
      </c>
    </row>
    <row r="3047">
      <c r="A3047" s="31" t="n">
        <v>39128</v>
      </c>
      <c r="B3047" s="32" t="n">
        <v>934.2</v>
      </c>
      <c r="C3047" s="19">
        <f>IF(OR(B3047="",B3046=""),"",LN(B3047/B3046))</f>
        <v/>
      </c>
      <c r="D3047" s="16">
        <f>STDEV(C3028:C3047)*SQRT(252)</f>
        <v/>
      </c>
      <c r="E3047" s="32" t="n">
        <v>119.49</v>
      </c>
      <c r="F3047" s="19">
        <f>IF(OR(E3047="",E3046=""),"",LN(E3047/E3046))</f>
        <v/>
      </c>
      <c r="G3047" s="33" t="n">
        <v>7.7545</v>
      </c>
      <c r="H3047" s="19">
        <f>IF(OR(G3047="",G3046=""),"",LN(G3047/G3046))</f>
        <v/>
      </c>
      <c r="I3047" s="32" t="n">
        <v>97.1588</v>
      </c>
      <c r="J3047" s="32" t="n">
        <v>10.22</v>
      </c>
      <c r="K3047" s="32" t="n">
        <v>4.7</v>
      </c>
      <c r="L3047" s="32" t="n"/>
      <c r="M3047" s="32" t="n">
        <v>938.1</v>
      </c>
      <c r="N3047" s="32" t="n">
        <v>4.94</v>
      </c>
      <c r="O3047" s="32" t="n">
        <v>302.34106449</v>
      </c>
    </row>
    <row r="3048">
      <c r="A3048" s="31" t="n">
        <v>39129</v>
      </c>
      <c r="B3048" s="32" t="n">
        <v>936</v>
      </c>
      <c r="C3048" s="19">
        <f>IF(OR(B3048="",B3047=""),"",LN(B3048/B3047))</f>
        <v/>
      </c>
      <c r="D3048" s="16">
        <f>STDEV(C3029:C3048)*SQRT(252)</f>
        <v/>
      </c>
      <c r="E3048" s="32" t="n">
        <v>119.23</v>
      </c>
      <c r="F3048" s="19">
        <f>IF(OR(E3048="",E3047=""),"",LN(E3048/E3047))</f>
        <v/>
      </c>
      <c r="G3048" s="33" t="n">
        <v>7.7426</v>
      </c>
      <c r="H3048" s="19">
        <f>IF(OR(G3048="",G3047=""),"",LN(G3048/G3047))</f>
        <v/>
      </c>
      <c r="I3048" s="32" t="n">
        <v>97.164</v>
      </c>
      <c r="J3048" s="32" t="n">
        <v>10.02</v>
      </c>
      <c r="K3048" s="32" t="n">
        <v>4.69</v>
      </c>
      <c r="L3048" s="32" t="n"/>
      <c r="M3048" s="32" t="n">
        <v>934.7</v>
      </c>
      <c r="N3048" s="32" t="n">
        <v>4.94</v>
      </c>
      <c r="O3048" s="32" t="n">
        <v>220.48581434</v>
      </c>
    </row>
    <row r="3049">
      <c r="A3049" s="31" t="n">
        <v>39133</v>
      </c>
      <c r="B3049" s="32" t="n">
        <v>938.2</v>
      </c>
      <c r="C3049" s="19">
        <f>IF(OR(B3049="",B3048=""),"",LN(B3049/B3048))</f>
        <v/>
      </c>
      <c r="D3049" s="16">
        <f>STDEV(C3030:C3049)*SQRT(252)</f>
        <v/>
      </c>
      <c r="E3049" s="32" t="n">
        <v>120.1</v>
      </c>
      <c r="F3049" s="19">
        <f>IF(OR(E3049="",E3048=""),"",LN(E3049/E3048))</f>
        <v/>
      </c>
      <c r="G3049" s="33" t="n">
        <v>7.7466</v>
      </c>
      <c r="H3049" s="19">
        <f>IF(OR(G3049="",G3048=""),"",LN(G3049/G3048))</f>
        <v/>
      </c>
      <c r="I3049" s="32" t="n">
        <v>97.321</v>
      </c>
      <c r="J3049" s="32" t="n">
        <v>10.24</v>
      </c>
      <c r="K3049" s="32" t="n">
        <v>4.68</v>
      </c>
      <c r="L3049" s="32" t="n"/>
      <c r="M3049" s="32" t="n">
        <v>935.9</v>
      </c>
      <c r="N3049" s="32" t="n">
        <v>4.94</v>
      </c>
      <c r="O3049" s="32" t="n">
        <v>150.99710261</v>
      </c>
    </row>
    <row r="3050">
      <c r="A3050" s="31" t="n">
        <v>39134</v>
      </c>
      <c r="B3050" s="32" t="n">
        <v>938.2</v>
      </c>
      <c r="C3050" s="19">
        <f>IF(OR(B3050="",B3049=""),"",LN(B3050/B3049))</f>
        <v/>
      </c>
      <c r="D3050" s="16">
        <f>STDEV(C3031:C3050)*SQRT(252)</f>
        <v/>
      </c>
      <c r="E3050" s="32" t="n">
        <v>120.99</v>
      </c>
      <c r="F3050" s="19">
        <f>IF(OR(E3050="",E3049=""),"",LN(E3050/E3049))</f>
        <v/>
      </c>
      <c r="G3050" s="33" t="n">
        <v>7.7426</v>
      </c>
      <c r="H3050" s="19">
        <f>IF(OR(G3050="",G3049=""),"",LN(G3050/G3049))</f>
        <v/>
      </c>
      <c r="I3050" s="32" t="n">
        <v>97.27</v>
      </c>
      <c r="J3050" s="32" t="n">
        <v>10.2</v>
      </c>
      <c r="K3050" s="32" t="n">
        <v>4.69</v>
      </c>
      <c r="L3050" s="32" t="n"/>
      <c r="M3050" s="32" t="n">
        <v>938.3</v>
      </c>
      <c r="N3050" s="32" t="n">
        <v>4.94</v>
      </c>
      <c r="O3050" s="32" t="n">
        <v>51.659299555</v>
      </c>
    </row>
    <row r="3051">
      <c r="A3051" s="31" t="n">
        <v>39135</v>
      </c>
      <c r="B3051" s="32" t="n">
        <v>938.7</v>
      </c>
      <c r="C3051" s="19">
        <f>IF(OR(B3051="",B3050=""),"",LN(B3051/B3050))</f>
        <v/>
      </c>
      <c r="D3051" s="16">
        <f>STDEV(C3032:C3051)*SQRT(252)</f>
        <v/>
      </c>
      <c r="E3051" s="32" t="n">
        <v>121.3</v>
      </c>
      <c r="F3051" s="19">
        <f>IF(OR(E3051="",E3050=""),"",LN(E3051/E3050))</f>
        <v/>
      </c>
      <c r="G3051" s="33" t="n">
        <v>7.7436</v>
      </c>
      <c r="H3051" s="19">
        <f>IF(OR(G3051="",G3050=""),"",LN(G3051/G3050))</f>
        <v/>
      </c>
      <c r="I3051" s="32" t="n">
        <v>97.26600000000001</v>
      </c>
      <c r="J3051" s="32" t="n">
        <v>10.18</v>
      </c>
      <c r="K3051" s="32" t="n">
        <v>4.73</v>
      </c>
      <c r="L3051" s="32" t="n"/>
      <c r="M3051" s="32" t="n">
        <v>938.8</v>
      </c>
      <c r="N3051" s="32" t="n">
        <v>4.94</v>
      </c>
      <c r="O3051" s="32" t="n">
        <v>40.258472945</v>
      </c>
    </row>
    <row r="3052">
      <c r="A3052" s="31" t="n">
        <v>39136</v>
      </c>
      <c r="B3052" s="32" t="n">
        <v>937.5</v>
      </c>
      <c r="C3052" s="19">
        <f>IF(OR(B3052="",B3051=""),"",LN(B3052/B3051))</f>
        <v/>
      </c>
      <c r="D3052" s="16">
        <f>STDEV(C3033:C3052)*SQRT(252)</f>
        <v/>
      </c>
      <c r="E3052" s="32" t="n">
        <v>121.1</v>
      </c>
      <c r="F3052" s="19">
        <f>IF(OR(E3052="",E3051=""),"",LN(E3052/E3051))</f>
        <v/>
      </c>
      <c r="G3052" s="33" t="n">
        <v>7.7416</v>
      </c>
      <c r="H3052" s="19">
        <f>IF(OR(G3052="",G3051=""),"",LN(G3052/G3051))</f>
        <v/>
      </c>
      <c r="I3052" s="32" t="n">
        <v>97.1756</v>
      </c>
      <c r="J3052" s="32" t="n">
        <v>10.58</v>
      </c>
      <c r="K3052" s="32" t="n">
        <v>4.68</v>
      </c>
      <c r="L3052" s="32" t="n"/>
      <c r="M3052" s="32" t="n">
        <v>939.5</v>
      </c>
      <c r="N3052" s="32" t="n">
        <v>4.94</v>
      </c>
      <c r="O3052" s="32" t="n">
        <v>462.612992519</v>
      </c>
    </row>
    <row r="3053">
      <c r="A3053" s="31" t="n">
        <v>39139</v>
      </c>
      <c r="B3053" s="32" t="n">
        <v>938.5</v>
      </c>
      <c r="C3053" s="19">
        <f>IF(OR(B3053="",B3052=""),"",LN(B3053/B3052))</f>
        <v/>
      </c>
      <c r="D3053" s="16">
        <f>STDEV(C3034:C3053)*SQRT(252)</f>
        <v/>
      </c>
      <c r="E3053" s="32" t="n">
        <v>120.76</v>
      </c>
      <c r="F3053" s="19">
        <f>IF(OR(E3053="",E3052=""),"",LN(E3053/E3052))</f>
        <v/>
      </c>
      <c r="G3053" s="33" t="n">
        <v>7.75</v>
      </c>
      <c r="H3053" s="19">
        <f>IF(OR(G3053="",G3052=""),"",LN(G3053/G3052))</f>
        <v/>
      </c>
      <c r="I3053" s="32" t="n">
        <v>97.2281</v>
      </c>
      <c r="J3053" s="32" t="n">
        <v>11.15</v>
      </c>
      <c r="K3053" s="32" t="n">
        <v>4.63</v>
      </c>
      <c r="L3053" s="32" t="n"/>
      <c r="M3053" s="32" t="n">
        <v>938.6</v>
      </c>
      <c r="N3053" s="32" t="n">
        <v>4.94</v>
      </c>
      <c r="O3053" s="32" t="n">
        <v>203.778844595</v>
      </c>
    </row>
    <row r="3054">
      <c r="A3054" s="31" t="n">
        <v>39140</v>
      </c>
      <c r="B3054" s="32" t="n">
        <v>938.5</v>
      </c>
      <c r="C3054" s="19">
        <f>IF(OR(B3054="",B3053=""),"",LN(B3054/B3053))</f>
        <v/>
      </c>
      <c r="D3054" s="16">
        <f>STDEV(C3035:C3054)*SQRT(252)</f>
        <v/>
      </c>
      <c r="E3054" s="32" t="n">
        <v>118.67</v>
      </c>
      <c r="F3054" s="19">
        <f>IF(OR(E3054="",E3053=""),"",LN(E3054/E3053))</f>
        <v/>
      </c>
      <c r="G3054" s="33" t="n">
        <v>7.7416</v>
      </c>
      <c r="H3054" s="19">
        <f>IF(OR(G3054="",G3053=""),"",LN(G3054/G3053))</f>
        <v/>
      </c>
      <c r="I3054" s="32" t="n">
        <v>97.0883</v>
      </c>
      <c r="J3054" s="32" t="n">
        <v>18.31</v>
      </c>
      <c r="K3054" s="32" t="n">
        <v>4.5</v>
      </c>
      <c r="L3054" s="32" t="n"/>
      <c r="M3054" s="32" t="n">
        <v>937.3</v>
      </c>
      <c r="N3054" s="32" t="n">
        <v>4.94</v>
      </c>
      <c r="O3054" s="32" t="n">
        <v>33.852403915</v>
      </c>
    </row>
    <row r="3055">
      <c r="A3055" s="31" t="n">
        <v>39141</v>
      </c>
      <c r="B3055" s="32" t="n">
        <v>942.3</v>
      </c>
      <c r="C3055" s="19">
        <f>IF(OR(B3055="",B3054=""),"",LN(B3055/B3054))</f>
        <v/>
      </c>
      <c r="D3055" s="16">
        <f>STDEV(C3036:C3055)*SQRT(252)</f>
        <v/>
      </c>
      <c r="E3055" s="32" t="n">
        <v>118.33</v>
      </c>
      <c r="F3055" s="19">
        <f>IF(OR(E3055="",E3054=""),"",LN(E3055/E3054))</f>
        <v/>
      </c>
      <c r="G3055" s="33" t="n">
        <v>7.741</v>
      </c>
      <c r="H3055" s="19">
        <f>IF(OR(G3055="",G3054=""),"",LN(G3055/G3054))</f>
        <v/>
      </c>
      <c r="I3055" s="32" t="n">
        <v>97.23860000000001</v>
      </c>
      <c r="J3055" s="32" t="n">
        <v>15.42</v>
      </c>
      <c r="K3055" s="32" t="n">
        <v>4.56</v>
      </c>
      <c r="L3055" s="32" t="n"/>
      <c r="M3055" s="32" t="n">
        <v>938.3</v>
      </c>
      <c r="N3055" s="32" t="n">
        <v>4.94</v>
      </c>
      <c r="O3055" s="32" t="n">
        <v>-342.789494695</v>
      </c>
    </row>
    <row r="3056">
      <c r="A3056" s="31" t="n">
        <v>39142</v>
      </c>
      <c r="B3056" s="32" t="n">
        <v>941.4</v>
      </c>
      <c r="C3056" s="19">
        <f>IF(OR(B3056="",B3055=""),"",LN(B3056/B3055))</f>
        <v/>
      </c>
      <c r="D3056" s="16">
        <f>STDEV(C3037:C3056)*SQRT(252)</f>
        <v/>
      </c>
      <c r="E3056" s="32" t="n">
        <v>117.53</v>
      </c>
      <c r="F3056" s="19">
        <f>IF(OR(E3056="",E3055=""),"",LN(E3056/E3055))</f>
        <v/>
      </c>
      <c r="G3056" s="33" t="n">
        <v>7.7435</v>
      </c>
      <c r="H3056" s="19">
        <f>IF(OR(G3056="",G3055=""),"",LN(G3056/G3055))</f>
        <v/>
      </c>
      <c r="I3056" s="32" t="n">
        <v>97.33580000000001</v>
      </c>
      <c r="J3056" s="32" t="n">
        <v>15.82</v>
      </c>
      <c r="K3056" s="32" t="n">
        <v>4.56</v>
      </c>
      <c r="L3056" s="32" t="n"/>
      <c r="M3056" s="32" t="n"/>
      <c r="N3056" s="32" t="n"/>
      <c r="O3056" s="32" t="n"/>
    </row>
    <row r="3057">
      <c r="A3057" s="31" t="n">
        <v>39143</v>
      </c>
      <c r="B3057" s="32" t="n">
        <v>947.4</v>
      </c>
      <c r="C3057" s="19">
        <f>IF(OR(B3057="",B3056=""),"",LN(B3057/B3056))</f>
        <v/>
      </c>
      <c r="D3057" s="16">
        <f>STDEV(C3038:C3057)*SQRT(252)</f>
        <v/>
      </c>
      <c r="E3057" s="32" t="n">
        <v>116.82</v>
      </c>
      <c r="F3057" s="19">
        <f>IF(OR(E3057="",E3056=""),"",LN(E3057/E3056))</f>
        <v/>
      </c>
      <c r="G3057" s="33" t="n">
        <v>7.7445</v>
      </c>
      <c r="H3057" s="19">
        <f>IF(OR(G3057="",G3056=""),"",LN(G3057/G3056))</f>
        <v/>
      </c>
      <c r="I3057" s="32" t="n">
        <v>97.3691</v>
      </c>
      <c r="J3057" s="32" t="n">
        <v>18.61</v>
      </c>
      <c r="K3057" s="32" t="n">
        <v>4.52</v>
      </c>
      <c r="L3057" s="32" t="n"/>
      <c r="M3057" s="32" t="n">
        <v>940.9</v>
      </c>
      <c r="N3057" s="32" t="n">
        <v>4.94</v>
      </c>
      <c r="O3057" s="32" t="n">
        <v>-152.82174275</v>
      </c>
    </row>
    <row r="3058">
      <c r="A3058" s="31" t="n">
        <v>39146</v>
      </c>
      <c r="B3058" s="32" t="n">
        <v>949.1</v>
      </c>
      <c r="C3058" s="19">
        <f>IF(OR(B3058="",B3057=""),"",LN(B3058/B3057))</f>
        <v/>
      </c>
      <c r="D3058" s="16">
        <f>STDEV(C3039:C3058)*SQRT(252)</f>
        <v/>
      </c>
      <c r="E3058" s="32" t="n">
        <v>116.01</v>
      </c>
      <c r="F3058" s="19">
        <f>IF(OR(E3058="",E3057=""),"",LN(E3058/E3057))</f>
        <v/>
      </c>
      <c r="G3058" s="33" t="n">
        <v>7.7415</v>
      </c>
      <c r="H3058" s="19">
        <f>IF(OR(G3058="",G3057=""),"",LN(G3058/G3057))</f>
        <v/>
      </c>
      <c r="I3058" s="32" t="n">
        <v>97.6716</v>
      </c>
      <c r="J3058" s="32" t="n">
        <v>19.63</v>
      </c>
      <c r="K3058" s="32" t="n">
        <v>4.51</v>
      </c>
      <c r="L3058" s="32" t="n"/>
      <c r="M3058" s="32" t="n">
        <v>942.2</v>
      </c>
      <c r="N3058" s="32" t="n">
        <v>4.94</v>
      </c>
      <c r="O3058" s="32" t="n">
        <v>-294.91886543</v>
      </c>
    </row>
    <row r="3059">
      <c r="A3059" s="31" t="n">
        <v>39147</v>
      </c>
      <c r="B3059" s="32" t="n">
        <v>947.6</v>
      </c>
      <c r="C3059" s="19">
        <f>IF(OR(B3059="",B3058=""),"",LN(B3059/B3058))</f>
        <v/>
      </c>
      <c r="D3059" s="16">
        <f>STDEV(C3040:C3059)*SQRT(252)</f>
        <v/>
      </c>
      <c r="E3059" s="32" t="n">
        <v>116.5</v>
      </c>
      <c r="F3059" s="19">
        <f>IF(OR(E3059="",E3058=""),"",LN(E3059/E3058))</f>
        <v/>
      </c>
      <c r="G3059" s="33" t="n">
        <v>7.7453</v>
      </c>
      <c r="H3059" s="19">
        <f>IF(OR(G3059="",G3058=""),"",LN(G3059/G3058))</f>
        <v/>
      </c>
      <c r="I3059" s="32" t="n">
        <v>97.5123</v>
      </c>
      <c r="J3059" s="32" t="n">
        <v>15.96</v>
      </c>
      <c r="K3059" s="32" t="n">
        <v>4.53</v>
      </c>
      <c r="L3059" s="32" t="n"/>
      <c r="M3059" s="32" t="n">
        <v>950</v>
      </c>
      <c r="N3059" s="32" t="n">
        <v>4.94</v>
      </c>
      <c r="O3059" s="32" t="n">
        <v>-267.202652505</v>
      </c>
    </row>
    <row r="3060">
      <c r="A3060" s="31" t="n">
        <v>39148</v>
      </c>
      <c r="B3060" s="32" t="n">
        <v>947.1</v>
      </c>
      <c r="C3060" s="19">
        <f>IF(OR(B3060="",B3059=""),"",LN(B3060/B3059))</f>
        <v/>
      </c>
      <c r="D3060" s="16">
        <f>STDEV(C3041:C3060)*SQRT(252)</f>
        <v/>
      </c>
      <c r="E3060" s="32" t="n">
        <v>116.41</v>
      </c>
      <c r="F3060" s="19">
        <f>IF(OR(E3060="",E3059=""),"",LN(E3060/E3059))</f>
        <v/>
      </c>
      <c r="G3060" s="33" t="n">
        <v>7.743</v>
      </c>
      <c r="H3060" s="19">
        <f>IF(OR(G3060="",G3059=""),"",LN(G3060/G3059))</f>
        <v/>
      </c>
      <c r="I3060" s="32" t="n">
        <v>97.4558</v>
      </c>
      <c r="J3060" s="32" t="n">
        <v>15.24</v>
      </c>
      <c r="K3060" s="32" t="n">
        <v>4.5</v>
      </c>
      <c r="L3060" s="32" t="n"/>
      <c r="M3060" s="32" t="n">
        <v>948</v>
      </c>
      <c r="N3060" s="32" t="n">
        <v>4.94</v>
      </c>
      <c r="O3060" s="32" t="n">
        <v>70.222779473</v>
      </c>
    </row>
    <row r="3061">
      <c r="A3061" s="31" t="n">
        <v>39149</v>
      </c>
      <c r="B3061" s="32" t="n">
        <v>945.6</v>
      </c>
      <c r="C3061" s="19">
        <f>IF(OR(B3061="",B3060=""),"",LN(B3061/B3060))</f>
        <v/>
      </c>
      <c r="D3061" s="16">
        <f>STDEV(C3042:C3061)*SQRT(252)</f>
        <v/>
      </c>
      <c r="E3061" s="32" t="n">
        <v>117.35</v>
      </c>
      <c r="F3061" s="19">
        <f>IF(OR(E3061="",E3060=""),"",LN(E3061/E3060))</f>
        <v/>
      </c>
      <c r="G3061" s="33" t="n">
        <v>7.74</v>
      </c>
      <c r="H3061" s="19">
        <f>IF(OR(G3061="",G3060=""),"",LN(G3061/G3060))</f>
        <v/>
      </c>
      <c r="I3061" s="32" t="n">
        <v>97.5731</v>
      </c>
      <c r="J3061" s="32" t="n">
        <v>14.29</v>
      </c>
      <c r="K3061" s="32" t="n">
        <v>4.51</v>
      </c>
      <c r="L3061" s="32" t="n"/>
      <c r="M3061" s="32" t="n">
        <v>947</v>
      </c>
      <c r="N3061" s="32" t="n">
        <v>4.94</v>
      </c>
      <c r="O3061" s="32" t="n">
        <v>-262.82802602</v>
      </c>
    </row>
    <row r="3062">
      <c r="A3062" s="31" t="n">
        <v>39150</v>
      </c>
      <c r="B3062" s="32" t="n">
        <v>945.1</v>
      </c>
      <c r="C3062" s="19">
        <f>IF(OR(B3062="",B3061=""),"",LN(B3062/B3061))</f>
        <v/>
      </c>
      <c r="D3062" s="16">
        <f>STDEV(C3043:C3062)*SQRT(252)</f>
        <v/>
      </c>
      <c r="E3062" s="32" t="n">
        <v>118.15</v>
      </c>
      <c r="F3062" s="19">
        <f>IF(OR(E3062="",E3061=""),"",LN(E3062/E3061))</f>
        <v/>
      </c>
      <c r="G3062" s="33" t="n">
        <v>7.7445</v>
      </c>
      <c r="H3062" s="19">
        <f>IF(OR(G3062="",G3061=""),"",LN(G3062/G3061))</f>
        <v/>
      </c>
      <c r="I3062" s="32" t="n">
        <v>97.4559</v>
      </c>
      <c r="J3062" s="32" t="n">
        <v>14.09</v>
      </c>
      <c r="K3062" s="32" t="n">
        <v>4.59</v>
      </c>
      <c r="L3062" s="32" t="n"/>
      <c r="M3062" s="32" t="n">
        <v>948.2</v>
      </c>
      <c r="N3062" s="32" t="n">
        <v>4.94</v>
      </c>
      <c r="O3062" s="32" t="n">
        <v>66.98061334</v>
      </c>
    </row>
    <row r="3063">
      <c r="A3063" s="31" t="n">
        <v>39153</v>
      </c>
      <c r="B3063" s="32" t="n">
        <v>943.8</v>
      </c>
      <c r="C3063" s="19">
        <f>IF(OR(B3063="",B3062=""),"",LN(B3063/B3062))</f>
        <v/>
      </c>
      <c r="D3063" s="16">
        <f>STDEV(C3044:C3063)*SQRT(252)</f>
        <v/>
      </c>
      <c r="E3063" s="32" t="n">
        <v>117.51</v>
      </c>
      <c r="F3063" s="19">
        <f>IF(OR(E3063="",E3062=""),"",LN(E3063/E3062))</f>
        <v/>
      </c>
      <c r="G3063" s="33" t="n">
        <v>7.7454</v>
      </c>
      <c r="H3063" s="19">
        <f>IF(OR(G3063="",G3062=""),"",LN(G3063/G3062))</f>
        <v/>
      </c>
      <c r="I3063" s="32" t="n">
        <v>97.3013</v>
      </c>
      <c r="J3063" s="32" t="n">
        <v>13.99</v>
      </c>
      <c r="K3063" s="32" t="n">
        <v>4.56</v>
      </c>
      <c r="L3063" s="32" t="n"/>
      <c r="M3063" s="32" t="n">
        <v>946.6</v>
      </c>
      <c r="N3063" s="32" t="n">
        <v>4.94</v>
      </c>
      <c r="O3063" s="32" t="n">
        <v>97.361999704</v>
      </c>
    </row>
    <row r="3064">
      <c r="A3064" s="31" t="n">
        <v>39154</v>
      </c>
      <c r="B3064" s="32" t="n">
        <v>944.3</v>
      </c>
      <c r="C3064" s="19">
        <f>IF(OR(B3064="",B3063=""),"",LN(B3064/B3063))</f>
        <v/>
      </c>
      <c r="D3064" s="16">
        <f>STDEV(C3045:C3064)*SQRT(252)</f>
        <v/>
      </c>
      <c r="E3064" s="32" t="n">
        <v>116.96</v>
      </c>
      <c r="F3064" s="19">
        <f>IF(OR(E3064="",E3063=""),"",LN(E3064/E3063))</f>
        <v/>
      </c>
      <c r="G3064" s="33" t="n">
        <v>7.741</v>
      </c>
      <c r="H3064" s="19">
        <f>IF(OR(G3064="",G3063=""),"",LN(G3064/G3063))</f>
        <v/>
      </c>
      <c r="I3064" s="32" t="n">
        <v>97.22029999999999</v>
      </c>
      <c r="J3064" s="32" t="n">
        <v>18.13</v>
      </c>
      <c r="K3064" s="32" t="n">
        <v>4.5</v>
      </c>
      <c r="L3064" s="32" t="n"/>
      <c r="M3064" s="32" t="n">
        <v>944.2</v>
      </c>
      <c r="N3064" s="32" t="n">
        <v>4.94</v>
      </c>
      <c r="O3064" s="32" t="n">
        <v>85.67656963499999</v>
      </c>
    </row>
    <row r="3065">
      <c r="A3065" s="31" t="n">
        <v>39155</v>
      </c>
      <c r="B3065" s="32" t="n">
        <v>946.2</v>
      </c>
      <c r="C3065" s="19">
        <f>IF(OR(B3065="",B3064=""),"",LN(B3065/B3064))</f>
        <v/>
      </c>
      <c r="D3065" s="16">
        <f>STDEV(C3046:C3065)*SQRT(252)</f>
        <v/>
      </c>
      <c r="E3065" s="32" t="n">
        <v>116.33</v>
      </c>
      <c r="F3065" s="19">
        <f>IF(OR(E3065="",E3064=""),"",LN(E3065/E3064))</f>
        <v/>
      </c>
      <c r="G3065" s="33" t="n">
        <v>7.737</v>
      </c>
      <c r="H3065" s="19">
        <f>IF(OR(G3065="",G3064=""),"",LN(G3065/G3064))</f>
        <v/>
      </c>
      <c r="I3065" s="32" t="n">
        <v>97.27589999999999</v>
      </c>
      <c r="J3065" s="32" t="n">
        <v>17.27</v>
      </c>
      <c r="K3065" s="32" t="n">
        <v>4.53</v>
      </c>
      <c r="L3065" s="32" t="n"/>
      <c r="M3065" s="32" t="n">
        <v>944.8</v>
      </c>
      <c r="N3065" s="32" t="n">
        <v>4.94</v>
      </c>
      <c r="O3065" s="32" t="n">
        <v>-242.449254005</v>
      </c>
    </row>
    <row r="3066">
      <c r="A3066" s="31" t="n">
        <v>39156</v>
      </c>
      <c r="B3066" s="32" t="n">
        <v>944.1</v>
      </c>
      <c r="C3066" s="19">
        <f>IF(OR(B3066="",B3065=""),"",LN(B3066/B3065))</f>
        <v/>
      </c>
      <c r="D3066" s="16">
        <f>STDEV(C3047:C3066)*SQRT(252)</f>
        <v/>
      </c>
      <c r="E3066" s="32" t="n">
        <v>117.26</v>
      </c>
      <c r="F3066" s="19">
        <f>IF(OR(E3066="",E3065=""),"",LN(E3066/E3065))</f>
        <v/>
      </c>
      <c r="G3066" s="33" t="n">
        <v>7.743</v>
      </c>
      <c r="H3066" s="19">
        <f>IF(OR(G3066="",G3065=""),"",LN(G3066/G3065))</f>
        <v/>
      </c>
      <c r="I3066" s="32" t="n">
        <v>97.24760000000001</v>
      </c>
      <c r="J3066" s="32" t="n">
        <v>16.43</v>
      </c>
      <c r="K3066" s="32" t="n">
        <v>4.54</v>
      </c>
      <c r="L3066" s="32" t="n"/>
      <c r="M3066" s="32" t="n">
        <v>947.2</v>
      </c>
      <c r="N3066" s="32" t="n">
        <v>4.94</v>
      </c>
      <c r="O3066" s="32" t="n">
        <v>-152.89567113</v>
      </c>
    </row>
    <row r="3067">
      <c r="A3067" s="31" t="n">
        <v>39157</v>
      </c>
      <c r="B3067" s="32" t="n">
        <v>944.6</v>
      </c>
      <c r="C3067" s="19">
        <f>IF(OR(B3067="",B3066=""),"",LN(B3067/B3066))</f>
        <v/>
      </c>
      <c r="D3067" s="16">
        <f>STDEV(C3048:C3067)*SQRT(252)</f>
        <v/>
      </c>
      <c r="E3067" s="32" t="n">
        <v>116.77</v>
      </c>
      <c r="F3067" s="19">
        <f>IF(OR(E3067="",E3066=""),"",LN(E3067/E3066))</f>
        <v/>
      </c>
      <c r="G3067" s="33" t="n">
        <v>7.728</v>
      </c>
      <c r="H3067" s="19">
        <f>IF(OR(G3067="",G3066=""),"",LN(G3067/G3066))</f>
        <v/>
      </c>
      <c r="I3067" s="32" t="n">
        <v>97.0407</v>
      </c>
      <c r="J3067" s="32" t="n">
        <v>16.79</v>
      </c>
      <c r="K3067" s="32" t="n">
        <v>4.55</v>
      </c>
      <c r="L3067" s="32" t="n"/>
      <c r="M3067" s="32" t="n">
        <v>944.6</v>
      </c>
      <c r="N3067" s="32" t="n">
        <v>4.94</v>
      </c>
      <c r="O3067" s="32" t="n">
        <v>-1.575167205</v>
      </c>
    </row>
    <row r="3068">
      <c r="A3068" s="31" t="n">
        <v>39160</v>
      </c>
      <c r="B3068" s="32" t="n">
        <v>943.6</v>
      </c>
      <c r="C3068" s="19">
        <f>IF(OR(B3068="",B3067=""),"",LN(B3068/B3067))</f>
        <v/>
      </c>
      <c r="D3068" s="16">
        <f>STDEV(C3049:C3068)*SQRT(252)</f>
        <v/>
      </c>
      <c r="E3068" s="32" t="n">
        <v>117.58</v>
      </c>
      <c r="F3068" s="19">
        <f>IF(OR(E3068="",E3067=""),"",LN(E3068/E3067))</f>
        <v/>
      </c>
      <c r="G3068" s="33" t="n">
        <v>7.7355</v>
      </c>
      <c r="H3068" s="19">
        <f>IF(OR(G3068="",G3067=""),"",LN(G3068/G3067))</f>
        <v/>
      </c>
      <c r="I3068" s="32" t="n">
        <v>97.1062</v>
      </c>
      <c r="J3068" s="32" t="n">
        <v>14.59</v>
      </c>
      <c r="K3068" s="32" t="n">
        <v>4.58</v>
      </c>
      <c r="L3068" s="32" t="n"/>
      <c r="M3068" s="32" t="n">
        <v>945</v>
      </c>
      <c r="N3068" s="32" t="n">
        <v>4.94</v>
      </c>
      <c r="O3068" s="32" t="n">
        <v>-174.21453317</v>
      </c>
    </row>
    <row r="3069">
      <c r="A3069" s="31" t="n">
        <v>39161</v>
      </c>
      <c r="B3069" s="32" t="n">
        <v>941.3</v>
      </c>
      <c r="C3069" s="19">
        <f>IF(OR(B3069="",B3068=""),"",LN(B3069/B3068))</f>
        <v/>
      </c>
      <c r="D3069" s="16">
        <f>STDEV(C3050:C3069)*SQRT(252)</f>
        <v/>
      </c>
      <c r="E3069" s="32" t="n">
        <v>117.32</v>
      </c>
      <c r="F3069" s="19">
        <f>IF(OR(E3069="",E3068=""),"",LN(E3069/E3068))</f>
        <v/>
      </c>
      <c r="G3069" s="33" t="n">
        <v>7.732</v>
      </c>
      <c r="H3069" s="19">
        <f>IF(OR(G3069="",G3068=""),"",LN(G3069/G3068))</f>
        <v/>
      </c>
      <c r="I3069" s="32" t="n">
        <v>96.7985</v>
      </c>
      <c r="J3069" s="32" t="n">
        <v>13.27</v>
      </c>
      <c r="K3069" s="32" t="n">
        <v>4.56</v>
      </c>
      <c r="L3069" s="32" t="n"/>
      <c r="M3069" s="32" t="n">
        <v>943.3</v>
      </c>
      <c r="N3069" s="32" t="n">
        <v>4.94</v>
      </c>
      <c r="O3069" s="32" t="n">
        <v>41.64077968</v>
      </c>
    </row>
    <row r="3070">
      <c r="A3070" s="31" t="n">
        <v>39162</v>
      </c>
      <c r="B3070" s="32" t="n">
        <v>937.7</v>
      </c>
      <c r="C3070" s="19">
        <f>IF(OR(B3070="",B3069=""),"",LN(B3070/B3069))</f>
        <v/>
      </c>
      <c r="D3070" s="16">
        <f>STDEV(C3051:C3070)*SQRT(252)</f>
        <v/>
      </c>
      <c r="E3070" s="32" t="n">
        <v>117.83</v>
      </c>
      <c r="F3070" s="19">
        <f>IF(OR(E3070="",E3069=""),"",LN(E3070/E3069))</f>
        <v/>
      </c>
      <c r="G3070" s="33" t="n">
        <v>7.735</v>
      </c>
      <c r="H3070" s="19">
        <f>IF(OR(G3070="",G3069=""),"",LN(G3070/G3069))</f>
        <v/>
      </c>
      <c r="I3070" s="32" t="n">
        <v>96.6195</v>
      </c>
      <c r="J3070" s="32" t="n">
        <v>12.19</v>
      </c>
      <c r="K3070" s="32" t="n">
        <v>4.53</v>
      </c>
      <c r="L3070" s="32" t="n"/>
      <c r="M3070" s="32" t="n">
        <v>942.6</v>
      </c>
      <c r="N3070" s="32" t="n">
        <v>4.94</v>
      </c>
      <c r="O3070" s="32" t="n">
        <v>47.786037325</v>
      </c>
    </row>
    <row r="3071">
      <c r="A3071" s="31" t="n">
        <v>39163</v>
      </c>
      <c r="B3071" s="32" t="n">
        <v>937.9</v>
      </c>
      <c r="C3071" s="19">
        <f>IF(OR(B3071="",B3070=""),"",LN(B3071/B3070))</f>
        <v/>
      </c>
      <c r="D3071" s="16">
        <f>STDEV(C3052:C3071)*SQRT(252)</f>
        <v/>
      </c>
      <c r="E3071" s="32" t="n">
        <v>117.79</v>
      </c>
      <c r="F3071" s="19">
        <f>IF(OR(E3071="",E3070=""),"",LN(E3071/E3070))</f>
        <v/>
      </c>
      <c r="G3071" s="33" t="n">
        <v>7.7286</v>
      </c>
      <c r="H3071" s="19">
        <f>IF(OR(G3071="",G3070=""),"",LN(G3071/G3070))</f>
        <v/>
      </c>
      <c r="I3071" s="32" t="n">
        <v>96.38930000000001</v>
      </c>
      <c r="J3071" s="32" t="n">
        <v>12.93</v>
      </c>
      <c r="K3071" s="32" t="n">
        <v>4.6</v>
      </c>
      <c r="L3071" s="32" t="n"/>
      <c r="M3071" s="32" t="n">
        <v>937.8</v>
      </c>
      <c r="N3071" s="32" t="n">
        <v>4.94</v>
      </c>
      <c r="O3071" s="32" t="n">
        <v>93.91526009500001</v>
      </c>
    </row>
    <row r="3072">
      <c r="A3072" s="31" t="n">
        <v>39164</v>
      </c>
      <c r="B3072" s="32" t="n">
        <v>937.2</v>
      </c>
      <c r="C3072" s="19">
        <f>IF(OR(B3072="",B3071=""),"",LN(B3072/B3071))</f>
        <v/>
      </c>
      <c r="D3072" s="16">
        <f>STDEV(C3053:C3072)*SQRT(252)</f>
        <v/>
      </c>
      <c r="E3072" s="32" t="n">
        <v>117.82</v>
      </c>
      <c r="F3072" s="19">
        <f>IF(OR(E3072="",E3071=""),"",LN(E3072/E3071))</f>
        <v/>
      </c>
      <c r="G3072" s="33" t="n">
        <v>7.729</v>
      </c>
      <c r="H3072" s="19">
        <f>IF(OR(G3072="",G3071=""),"",LN(G3072/G3071))</f>
        <v/>
      </c>
      <c r="I3072" s="32" t="n">
        <v>96.56619999999999</v>
      </c>
      <c r="J3072" s="32" t="n">
        <v>12.95</v>
      </c>
      <c r="K3072" s="32" t="n">
        <v>4.62</v>
      </c>
      <c r="L3072" s="32" t="n"/>
      <c r="M3072" s="32" t="n">
        <v>937.1</v>
      </c>
      <c r="N3072" s="32" t="n">
        <v>4.94</v>
      </c>
      <c r="O3072" s="32" t="n">
        <v>79.44775749</v>
      </c>
    </row>
    <row r="3073">
      <c r="A3073" s="31" t="n">
        <v>39167</v>
      </c>
      <c r="B3073" s="32" t="n">
        <v>937.65</v>
      </c>
      <c r="C3073" s="19">
        <f>IF(OR(B3073="",B3072=""),"",LN(B3073/B3072))</f>
        <v/>
      </c>
      <c r="D3073" s="16">
        <f>STDEV(C3054:C3073)*SQRT(252)</f>
        <v/>
      </c>
      <c r="E3073" s="32" t="n">
        <v>117.84</v>
      </c>
      <c r="F3073" s="19">
        <f>IF(OR(E3073="",E3072=""),"",LN(E3073/E3072))</f>
        <v/>
      </c>
      <c r="G3073" s="33" t="n">
        <v>7.7396</v>
      </c>
      <c r="H3073" s="19">
        <f>IF(OR(G3073="",G3072=""),"",LN(G3073/G3072))</f>
        <v/>
      </c>
      <c r="I3073" s="32" t="n">
        <v>96.5493</v>
      </c>
      <c r="J3073" s="32" t="n">
        <v>13.16</v>
      </c>
      <c r="K3073" s="32" t="n">
        <v>4.6</v>
      </c>
      <c r="L3073" s="32" t="n"/>
      <c r="M3073" s="32" t="n">
        <v>938.5</v>
      </c>
      <c r="N3073" s="32" t="n">
        <v>4.94</v>
      </c>
      <c r="O3073" s="32" t="n">
        <v>15.138051285</v>
      </c>
    </row>
    <row r="3074">
      <c r="A3074" s="31" t="n">
        <v>39168</v>
      </c>
      <c r="B3074" s="32" t="n">
        <v>940.7</v>
      </c>
      <c r="C3074" s="19">
        <f>IF(OR(B3074="",B3073=""),"",LN(B3074/B3073))</f>
        <v/>
      </c>
      <c r="D3074" s="16">
        <f>STDEV(C3055:C3074)*SQRT(252)</f>
        <v/>
      </c>
      <c r="E3074" s="32" t="n">
        <v>117.8</v>
      </c>
      <c r="F3074" s="19">
        <f>IF(OR(E3074="",E3073=""),"",LN(E3074/E3073))</f>
        <v/>
      </c>
      <c r="G3074" s="33" t="n">
        <v>7.7334</v>
      </c>
      <c r="H3074" s="19">
        <f>IF(OR(G3074="",G3073=""),"",LN(G3074/G3073))</f>
        <v/>
      </c>
      <c r="I3074" s="32" t="n">
        <v>96.4558</v>
      </c>
      <c r="J3074" s="32" t="n">
        <v>13.48</v>
      </c>
      <c r="K3074" s="32" t="n">
        <v>4.62</v>
      </c>
      <c r="L3074" s="32" t="n"/>
      <c r="M3074" s="32" t="n">
        <v>938.6</v>
      </c>
      <c r="N3074" s="32" t="n">
        <v>4.94</v>
      </c>
      <c r="O3074" s="32" t="n">
        <v>-29.951269175</v>
      </c>
    </row>
    <row r="3075">
      <c r="A3075" s="31" t="n">
        <v>39169</v>
      </c>
      <c r="B3075" s="32" t="n">
        <v>939.6</v>
      </c>
      <c r="C3075" s="19">
        <f>IF(OR(B3075="",B3074=""),"",LN(B3075/B3074))</f>
        <v/>
      </c>
      <c r="D3075" s="16">
        <f>STDEV(C3056:C3075)*SQRT(252)</f>
        <v/>
      </c>
      <c r="E3075" s="32" t="n">
        <v>116.83</v>
      </c>
      <c r="F3075" s="19">
        <f>IF(OR(E3075="",E3074=""),"",LN(E3075/E3074))</f>
        <v/>
      </c>
      <c r="G3075" s="33" t="n">
        <v>7.7318</v>
      </c>
      <c r="H3075" s="19">
        <f>IF(OR(G3075="",G3074=""),"",LN(G3075/G3074))</f>
        <v/>
      </c>
      <c r="I3075" s="32" t="n">
        <v>96.4894</v>
      </c>
      <c r="J3075" s="32" t="n">
        <v>14.98</v>
      </c>
      <c r="K3075" s="32" t="n">
        <v>4.62</v>
      </c>
      <c r="L3075" s="32" t="n"/>
      <c r="M3075" s="32" t="n">
        <v>940.6</v>
      </c>
      <c r="N3075" s="32" t="n">
        <v>4.94</v>
      </c>
      <c r="O3075" s="32" t="n">
        <v>53.72022203</v>
      </c>
    </row>
    <row r="3076">
      <c r="A3076" s="31" t="n">
        <v>39170</v>
      </c>
      <c r="B3076" s="32" t="n">
        <v>940.4</v>
      </c>
      <c r="C3076" s="19">
        <f>IF(OR(B3076="",B3075=""),"",LN(B3076/B3075))</f>
        <v/>
      </c>
      <c r="D3076" s="16">
        <f>STDEV(C3057:C3076)*SQRT(252)</f>
        <v/>
      </c>
      <c r="E3076" s="32" t="n">
        <v>117.75</v>
      </c>
      <c r="F3076" s="19">
        <f>IF(OR(E3076="",E3075=""),"",LN(E3076/E3075))</f>
        <v/>
      </c>
      <c r="G3076" s="33" t="n">
        <v>7.728</v>
      </c>
      <c r="H3076" s="19">
        <f>IF(OR(G3076="",G3075=""),"",LN(G3076/G3075))</f>
        <v/>
      </c>
      <c r="I3076" s="32" t="n">
        <v>96.5067</v>
      </c>
      <c r="J3076" s="32" t="n">
        <v>15.14</v>
      </c>
      <c r="K3076" s="32" t="n">
        <v>4.64</v>
      </c>
      <c r="L3076" s="32" t="n"/>
      <c r="M3076" s="32" t="n">
        <v>940.9</v>
      </c>
      <c r="N3076" s="32" t="n">
        <v>4.94</v>
      </c>
      <c r="O3076" s="32" t="n">
        <v>-57.83024267</v>
      </c>
    </row>
    <row r="3077">
      <c r="A3077" s="31" t="n">
        <v>39171</v>
      </c>
      <c r="B3077" s="32" t="n">
        <v>941.1</v>
      </c>
      <c r="C3077" s="19">
        <f>IF(OR(B3077="",B3076=""),"",LN(B3077/B3076))</f>
        <v/>
      </c>
      <c r="D3077" s="16">
        <f>STDEV(C3058:C3077)*SQRT(252)</f>
        <v/>
      </c>
      <c r="E3077" s="32" t="n">
        <v>117.56</v>
      </c>
      <c r="F3077" s="19">
        <f>IF(OR(E3077="",E3076=""),"",LN(E3077/E3076))</f>
        <v/>
      </c>
      <c r="G3077" s="33" t="n">
        <v>7.7232</v>
      </c>
      <c r="H3077" s="19">
        <f>IF(OR(G3077="",G3076=""),"",LN(G3077/G3076))</f>
        <v/>
      </c>
      <c r="I3077" s="32" t="n">
        <v>96.31829999999999</v>
      </c>
      <c r="J3077" s="32" t="n">
        <v>14.64</v>
      </c>
      <c r="K3077" s="32" t="n">
        <v>4.65</v>
      </c>
      <c r="L3077" s="32" t="n"/>
      <c r="M3077" s="32" t="n">
        <v>940.3</v>
      </c>
      <c r="N3077" s="32" t="n">
        <v>4.94</v>
      </c>
      <c r="O3077" s="32" t="n">
        <v>100.426381825</v>
      </c>
    </row>
    <row r="3078">
      <c r="A3078" s="31" t="n">
        <v>39174</v>
      </c>
      <c r="B3078" s="32" t="n">
        <v>937</v>
      </c>
      <c r="C3078" s="19">
        <f>IF(OR(B3078="",B3077=""),"",LN(B3078/B3077))</f>
        <v/>
      </c>
      <c r="D3078" s="16">
        <f>STDEV(C3059:C3078)*SQRT(252)</f>
        <v/>
      </c>
      <c r="E3078" s="32" t="n">
        <v>117.69</v>
      </c>
      <c r="F3078" s="19">
        <f>IF(OR(E3078="",E3077=""),"",LN(E3078/E3077))</f>
        <v/>
      </c>
      <c r="G3078" s="33" t="n">
        <v>7.7296</v>
      </c>
      <c r="H3078" s="19">
        <f>IF(OR(G3078="",G3077=""),"",LN(G3078/G3077))</f>
        <v/>
      </c>
      <c r="I3078" s="32" t="n">
        <v>96.3175</v>
      </c>
      <c r="J3078" s="32" t="n">
        <v>14.53</v>
      </c>
      <c r="K3078" s="32" t="n">
        <v>4.65</v>
      </c>
      <c r="L3078" s="32" t="n"/>
      <c r="M3078" s="32" t="n">
        <v>940.8</v>
      </c>
      <c r="N3078" s="32" t="n">
        <v>4.94</v>
      </c>
      <c r="O3078" s="32" t="n">
        <v>-104.93903194</v>
      </c>
    </row>
    <row r="3079">
      <c r="A3079" s="31" t="n">
        <v>39175</v>
      </c>
      <c r="B3079" s="32" t="n">
        <v>936.4</v>
      </c>
      <c r="C3079" s="19">
        <f>IF(OR(B3079="",B3078=""),"",LN(B3079/B3078))</f>
        <v/>
      </c>
      <c r="D3079" s="16">
        <f>STDEV(C3060:C3079)*SQRT(252)</f>
        <v/>
      </c>
      <c r="E3079" s="32" t="n">
        <v>118.83</v>
      </c>
      <c r="F3079" s="19">
        <f>IF(OR(E3079="",E3078=""),"",LN(E3079/E3078))</f>
        <v/>
      </c>
      <c r="G3079" s="33" t="n">
        <v>7.7267</v>
      </c>
      <c r="H3079" s="19">
        <f>IF(OR(G3079="",G3078=""),"",LN(G3079/G3078))</f>
        <v/>
      </c>
      <c r="I3079" s="32" t="n">
        <v>96.37739999999999</v>
      </c>
      <c r="J3079" s="32" t="n">
        <v>13.46</v>
      </c>
      <c r="K3079" s="32" t="n">
        <v>4.67</v>
      </c>
      <c r="L3079" s="32" t="n"/>
      <c r="M3079" s="32" t="n">
        <v>938.8</v>
      </c>
      <c r="N3079" s="32" t="n">
        <v>4.94</v>
      </c>
      <c r="O3079" s="32" t="n">
        <v>86.522072905</v>
      </c>
    </row>
    <row r="3080">
      <c r="A3080" s="31" t="n">
        <v>39176</v>
      </c>
      <c r="B3080" s="32" t="n">
        <v>936.1</v>
      </c>
      <c r="C3080" s="19">
        <f>IF(OR(B3080="",B3079=""),"",LN(B3080/B3079))</f>
        <v/>
      </c>
      <c r="D3080" s="16">
        <f>STDEV(C3061:C3080)*SQRT(252)</f>
        <v/>
      </c>
      <c r="E3080" s="32" t="n">
        <v>118.72</v>
      </c>
      <c r="F3080" s="19">
        <f>IF(OR(E3080="",E3079=""),"",LN(E3080/E3079))</f>
        <v/>
      </c>
      <c r="G3080" s="33" t="n">
        <v>7.7345</v>
      </c>
      <c r="H3080" s="19">
        <f>IF(OR(G3080="",G3079=""),"",LN(G3080/G3079))</f>
        <v/>
      </c>
      <c r="I3080" s="32" t="n">
        <v>96.3646</v>
      </c>
      <c r="J3080" s="32" t="n">
        <v>13.24</v>
      </c>
      <c r="K3080" s="32" t="n">
        <v>4.66</v>
      </c>
      <c r="L3080" s="32" t="n"/>
      <c r="M3080" s="32" t="n">
        <v>936.8</v>
      </c>
      <c r="N3080" s="32" t="n">
        <v>4.94</v>
      </c>
      <c r="O3080" s="32" t="n">
        <v>417.66109544</v>
      </c>
    </row>
    <row r="3081">
      <c r="A3081" s="31" t="n">
        <v>39177</v>
      </c>
      <c r="B3081" s="32" t="n">
        <v>932.1</v>
      </c>
      <c r="C3081" s="19">
        <f>IF(OR(B3081="",B3080=""),"",LN(B3081/B3080))</f>
        <v/>
      </c>
      <c r="D3081" s="16">
        <f>STDEV(C3062:C3081)*SQRT(252)</f>
        <v/>
      </c>
      <c r="E3081" s="32" t="n">
        <v>118.66</v>
      </c>
      <c r="F3081" s="19">
        <f>IF(OR(E3081="",E3080=""),"",LN(E3081/E3080))</f>
        <v/>
      </c>
      <c r="G3081" s="33" t="n">
        <v>7.725</v>
      </c>
      <c r="H3081" s="19">
        <f>IF(OR(G3081="",G3080=""),"",LN(G3081/G3080))</f>
        <v/>
      </c>
      <c r="I3081" s="32" t="n">
        <v>96.11879999999999</v>
      </c>
      <c r="J3081" s="32" t="n">
        <v>13.23</v>
      </c>
      <c r="K3081" s="32" t="n">
        <v>4.68</v>
      </c>
      <c r="L3081" s="32" t="n"/>
      <c r="M3081" s="32" t="n">
        <v>936</v>
      </c>
      <c r="N3081" s="32" t="n">
        <v>4.94</v>
      </c>
      <c r="O3081" s="32" t="n">
        <v>251.706599858</v>
      </c>
    </row>
    <row r="3082">
      <c r="A3082" s="31" t="n">
        <v>39178</v>
      </c>
      <c r="B3082" s="32" t="n">
        <v>931.6</v>
      </c>
      <c r="C3082" s="19">
        <f>IF(OR(B3082="",B3081=""),"",LN(B3082/B3081))</f>
        <v/>
      </c>
      <c r="D3082" s="16">
        <f>STDEV(C3063:C3082)*SQRT(252)</f>
        <v/>
      </c>
      <c r="E3082" s="32" t="n">
        <v>119.33</v>
      </c>
      <c r="F3082" s="19">
        <f>IF(OR(E3082="",E3081=""),"",LN(E3082/E3081))</f>
        <v/>
      </c>
      <c r="G3082" s="33" t="n">
        <v>7.7248</v>
      </c>
      <c r="H3082" s="19">
        <f>IF(OR(G3082="",G3081=""),"",LN(G3082/G3081))</f>
        <v/>
      </c>
      <c r="I3082" s="32" t="n">
        <v>96.2526</v>
      </c>
      <c r="J3082" s="32" t="n"/>
      <c r="K3082" s="32" t="n">
        <v>4.76</v>
      </c>
      <c r="L3082" s="32" t="n"/>
      <c r="M3082" s="32" t="n">
        <v>934.8</v>
      </c>
      <c r="N3082" s="32" t="n">
        <v>4.94</v>
      </c>
      <c r="O3082" s="32" t="n">
        <v>168.98686076</v>
      </c>
    </row>
    <row r="3083">
      <c r="A3083" s="31" t="n">
        <v>39181</v>
      </c>
      <c r="B3083" s="32" t="n">
        <v>932.6</v>
      </c>
      <c r="C3083" s="19">
        <f>IF(OR(B3083="",B3082=""),"",LN(B3083/B3082))</f>
        <v/>
      </c>
      <c r="D3083" s="16">
        <f>STDEV(C3064:C3083)*SQRT(252)</f>
        <v/>
      </c>
      <c r="E3083" s="32" t="n">
        <v>119.28</v>
      </c>
      <c r="F3083" s="19">
        <f>IF(OR(E3083="",E3082=""),"",LN(E3083/E3082))</f>
        <v/>
      </c>
      <c r="G3083" s="33" t="n">
        <v>7.729</v>
      </c>
      <c r="H3083" s="19">
        <f>IF(OR(G3083="",G3082=""),"",LN(G3083/G3082))</f>
        <v/>
      </c>
      <c r="I3083" s="32" t="n">
        <v>96.29300000000001</v>
      </c>
      <c r="J3083" s="32" t="n">
        <v>13.14</v>
      </c>
      <c r="K3083" s="32" t="n">
        <v>4.75</v>
      </c>
      <c r="L3083" s="32" t="n"/>
      <c r="M3083" s="32" t="n">
        <v>931.2</v>
      </c>
      <c r="N3083" s="32" t="n">
        <v>4.94</v>
      </c>
      <c r="O3083" s="32" t="n">
        <v>161.712358945</v>
      </c>
    </row>
    <row r="3084">
      <c r="A3084" s="31" t="n">
        <v>39182</v>
      </c>
      <c r="B3084" s="32" t="n">
        <v>933.6</v>
      </c>
      <c r="C3084" s="19">
        <f>IF(OR(B3084="",B3083=""),"",LN(B3084/B3083))</f>
        <v/>
      </c>
      <c r="D3084" s="16">
        <f>STDEV(C3065:C3084)*SQRT(252)</f>
        <v/>
      </c>
      <c r="E3084" s="32" t="n">
        <v>119.07</v>
      </c>
      <c r="F3084" s="19">
        <f>IF(OR(E3084="",E3083=""),"",LN(E3084/E3083))</f>
        <v/>
      </c>
      <c r="G3084" s="33" t="n">
        <v>7.7304</v>
      </c>
      <c r="H3084" s="19">
        <f>IF(OR(G3084="",G3083=""),"",LN(G3084/G3083))</f>
        <v/>
      </c>
      <c r="I3084" s="32" t="n">
        <v>96.11790000000001</v>
      </c>
      <c r="J3084" s="32" t="n">
        <v>12.68</v>
      </c>
      <c r="K3084" s="32" t="n">
        <v>4.73</v>
      </c>
      <c r="L3084" s="32" t="n"/>
      <c r="M3084" s="32" t="n">
        <v>933.1</v>
      </c>
      <c r="N3084" s="32" t="n">
        <v>4.94</v>
      </c>
      <c r="O3084" s="32" t="n">
        <v>132.84000665</v>
      </c>
    </row>
    <row r="3085">
      <c r="A3085" s="31" t="n">
        <v>39183</v>
      </c>
      <c r="B3085" s="32" t="n">
        <v>932.2</v>
      </c>
      <c r="C3085" s="19">
        <f>IF(OR(B3085="",B3084=""),"",LN(B3085/B3084))</f>
        <v/>
      </c>
      <c r="D3085" s="16">
        <f>STDEV(C3066:C3085)*SQRT(252)</f>
        <v/>
      </c>
      <c r="E3085" s="32" t="n">
        <v>119.36</v>
      </c>
      <c r="F3085" s="19">
        <f>IF(OR(E3085="",E3084=""),"",LN(E3085/E3084))</f>
        <v/>
      </c>
      <c r="G3085" s="33" t="n">
        <v>7.7317</v>
      </c>
      <c r="H3085" s="19">
        <f>IF(OR(G3085="",G3084=""),"",LN(G3085/G3084))</f>
        <v/>
      </c>
      <c r="I3085" s="32" t="n">
        <v>96.02930000000001</v>
      </c>
      <c r="J3085" s="32" t="n">
        <v>13.49</v>
      </c>
      <c r="K3085" s="32" t="n">
        <v>4.74</v>
      </c>
      <c r="L3085" s="32" t="n"/>
      <c r="M3085" s="32" t="n">
        <v>932.6</v>
      </c>
      <c r="N3085" s="32" t="n">
        <v>4.94</v>
      </c>
      <c r="O3085" s="32" t="n">
        <v>186.85005632</v>
      </c>
    </row>
    <row r="3086">
      <c r="A3086" s="31" t="n">
        <v>39184</v>
      </c>
      <c r="B3086" s="32" t="n">
        <v>931.6</v>
      </c>
      <c r="C3086" s="19">
        <f>IF(OR(B3086="",B3085=""),"",LN(B3086/B3085))</f>
        <v/>
      </c>
      <c r="D3086" s="16">
        <f>STDEV(C3067:C3086)*SQRT(252)</f>
        <v/>
      </c>
      <c r="E3086" s="32" t="n">
        <v>118.99</v>
      </c>
      <c r="F3086" s="19">
        <f>IF(OR(E3086="",E3085=""),"",LN(E3086/E3085))</f>
        <v/>
      </c>
      <c r="G3086" s="33" t="n">
        <v>7.724</v>
      </c>
      <c r="H3086" s="19">
        <f>IF(OR(G3086="",G3085=""),"",LN(G3086/G3085))</f>
        <v/>
      </c>
      <c r="I3086" s="32" t="n">
        <v>95.79989999999999</v>
      </c>
      <c r="J3086" s="32" t="n">
        <v>12.71</v>
      </c>
      <c r="K3086" s="32" t="n">
        <v>4.74</v>
      </c>
      <c r="L3086" s="32" t="n"/>
      <c r="M3086" s="32" t="n">
        <v>933.8</v>
      </c>
      <c r="N3086" s="32" t="n">
        <v>4.94</v>
      </c>
      <c r="O3086" s="32" t="n">
        <v>-95.07756626</v>
      </c>
    </row>
    <row r="3087">
      <c r="A3087" s="31" t="n">
        <v>39185</v>
      </c>
      <c r="B3087" s="32" t="n">
        <v>929</v>
      </c>
      <c r="C3087" s="19">
        <f>IF(OR(B3087="",B3086=""),"",LN(B3087/B3086))</f>
        <v/>
      </c>
      <c r="D3087" s="16">
        <f>STDEV(C3068:C3087)*SQRT(252)</f>
        <v/>
      </c>
      <c r="E3087" s="32" t="n">
        <v>119.27</v>
      </c>
      <c r="F3087" s="19">
        <f>IF(OR(E3087="",E3086=""),"",LN(E3087/E3086))</f>
        <v/>
      </c>
      <c r="G3087" s="33" t="n">
        <v>7.7222</v>
      </c>
      <c r="H3087" s="19">
        <f>IF(OR(G3087="",G3086=""),"",LN(G3087/G3086))</f>
        <v/>
      </c>
      <c r="I3087" s="32" t="n">
        <v>95.711</v>
      </c>
      <c r="J3087" s="32" t="n">
        <v>12.2</v>
      </c>
      <c r="K3087" s="32" t="n">
        <v>4.76</v>
      </c>
      <c r="L3087" s="32" t="n"/>
      <c r="M3087" s="32" t="n">
        <v>931.6</v>
      </c>
      <c r="N3087" s="32" t="n">
        <v>4.94</v>
      </c>
      <c r="O3087" s="32" t="n">
        <v>395.44708658</v>
      </c>
    </row>
    <row r="3088">
      <c r="A3088" s="31" t="n">
        <v>39188</v>
      </c>
      <c r="B3088" s="32" t="n">
        <v>931.4</v>
      </c>
      <c r="C3088" s="19">
        <f>IF(OR(B3088="",B3087=""),"",LN(B3088/B3087))</f>
        <v/>
      </c>
      <c r="D3088" s="16">
        <f>STDEV(C3069:C3088)*SQRT(252)</f>
        <v/>
      </c>
      <c r="E3088" s="32" t="n">
        <v>119.84</v>
      </c>
      <c r="F3088" s="19">
        <f>IF(OR(E3088="",E3087=""),"",LN(E3088/E3087))</f>
        <v/>
      </c>
      <c r="G3088" s="33" t="n">
        <v>7.7283</v>
      </c>
      <c r="H3088" s="19">
        <f>IF(OR(G3088="",G3087=""),"",LN(G3088/G3087))</f>
        <v/>
      </c>
      <c r="I3088" s="32" t="n">
        <v>95.5538</v>
      </c>
      <c r="J3088" s="32" t="n">
        <v>11.98</v>
      </c>
      <c r="K3088" s="32" t="n">
        <v>4.74</v>
      </c>
      <c r="L3088" s="32" t="n"/>
      <c r="M3088" s="32" t="n">
        <v>930.1</v>
      </c>
      <c r="N3088" s="32" t="n">
        <v>4.94</v>
      </c>
      <c r="O3088" s="32" t="n">
        <v>93.666388263</v>
      </c>
    </row>
    <row r="3089">
      <c r="A3089" s="31" t="n">
        <v>39189</v>
      </c>
      <c r="B3089" s="32" t="n">
        <v>928.6</v>
      </c>
      <c r="C3089" s="19">
        <f>IF(OR(B3089="",B3088=""),"",LN(B3089/B3088))</f>
        <v/>
      </c>
      <c r="D3089" s="16">
        <f>STDEV(C3070:C3089)*SQRT(252)</f>
        <v/>
      </c>
      <c r="E3089" s="32" t="n">
        <v>118.96</v>
      </c>
      <c r="F3089" s="19">
        <f>IF(OR(E3089="",E3088=""),"",LN(E3089/E3088))</f>
        <v/>
      </c>
      <c r="G3089" s="33" t="n">
        <v>7.7288</v>
      </c>
      <c r="H3089" s="19">
        <f>IF(OR(G3089="",G3088=""),"",LN(G3089/G3088))</f>
        <v/>
      </c>
      <c r="I3089" s="32" t="n">
        <v>95.3832</v>
      </c>
      <c r="J3089" s="32" t="n">
        <v>12.14</v>
      </c>
      <c r="K3089" s="32" t="n">
        <v>4.69</v>
      </c>
      <c r="L3089" s="32" t="n"/>
      <c r="M3089" s="32" t="n">
        <v>929.3</v>
      </c>
      <c r="N3089" s="32" t="n">
        <v>4.95</v>
      </c>
      <c r="O3089" s="32" t="n">
        <v>222.056909905</v>
      </c>
    </row>
    <row r="3090">
      <c r="A3090" s="31" t="n">
        <v>39190</v>
      </c>
      <c r="B3090" s="32" t="n">
        <v>927.9</v>
      </c>
      <c r="C3090" s="19">
        <f>IF(OR(B3090="",B3089=""),"",LN(B3090/B3089))</f>
        <v/>
      </c>
      <c r="D3090" s="16">
        <f>STDEV(C3071:C3090)*SQRT(252)</f>
        <v/>
      </c>
      <c r="E3090" s="32" t="n">
        <v>118.27</v>
      </c>
      <c r="F3090" s="19">
        <f>IF(OR(E3090="",E3089=""),"",LN(E3090/E3089))</f>
        <v/>
      </c>
      <c r="G3090" s="33" t="n">
        <v>7.7208</v>
      </c>
      <c r="H3090" s="19">
        <f>IF(OR(G3090="",G3089=""),"",LN(G3090/G3089))</f>
        <v/>
      </c>
      <c r="I3090" s="32" t="n">
        <v>95.3109</v>
      </c>
      <c r="J3090" s="32" t="n">
        <v>12.42</v>
      </c>
      <c r="K3090" s="32" t="n">
        <v>4.66</v>
      </c>
      <c r="L3090" s="32" t="n"/>
      <c r="M3090" s="32" t="n">
        <v>930.1</v>
      </c>
      <c r="N3090" s="32" t="n">
        <v>4.95</v>
      </c>
      <c r="O3090" s="32" t="n">
        <v>83.09540463</v>
      </c>
    </row>
    <row r="3091">
      <c r="A3091" s="31" t="n">
        <v>39191</v>
      </c>
      <c r="B3091" s="32" t="n">
        <v>928.5</v>
      </c>
      <c r="C3091" s="19">
        <f>IF(OR(B3091="",B3090=""),"",LN(B3091/B3090))</f>
        <v/>
      </c>
      <c r="D3091" s="16">
        <f>STDEV(C3072:C3091)*SQRT(252)</f>
        <v/>
      </c>
      <c r="E3091" s="32" t="n">
        <v>118.36</v>
      </c>
      <c r="F3091" s="19">
        <f>IF(OR(E3091="",E3090=""),"",LN(E3091/E3090))</f>
        <v/>
      </c>
      <c r="G3091" s="33" t="n">
        <v>7.7125</v>
      </c>
      <c r="H3091" s="19">
        <f>IF(OR(G3091="",G3090=""),"",LN(G3091/G3090))</f>
        <v/>
      </c>
      <c r="I3091" s="32" t="n">
        <v>95.27119999999999</v>
      </c>
      <c r="J3091" s="32" t="n">
        <v>12.54</v>
      </c>
      <c r="K3091" s="32" t="n">
        <v>4.68</v>
      </c>
      <c r="L3091" s="32" t="n"/>
      <c r="M3091" s="32" t="n">
        <v>928.7</v>
      </c>
      <c r="N3091" s="32" t="n">
        <v>4.95</v>
      </c>
      <c r="O3091" s="32" t="n">
        <v>55.81571307</v>
      </c>
    </row>
    <row r="3092">
      <c r="A3092" s="31" t="n">
        <v>39192</v>
      </c>
      <c r="B3092" s="32" t="n">
        <v>927.4</v>
      </c>
      <c r="C3092" s="19">
        <f>IF(OR(B3092="",B3091=""),"",LN(B3092/B3091))</f>
        <v/>
      </c>
      <c r="D3092" s="16">
        <f>STDEV(C3073:C3092)*SQRT(252)</f>
        <v/>
      </c>
      <c r="E3092" s="32" t="n">
        <v>118.81</v>
      </c>
      <c r="F3092" s="19">
        <f>IF(OR(E3092="",E3091=""),"",LN(E3092/E3091))</f>
        <v/>
      </c>
      <c r="G3092" s="33" t="n">
        <v>7.715</v>
      </c>
      <c r="H3092" s="19">
        <f>IF(OR(G3092="",G3091=""),"",LN(G3092/G3091))</f>
        <v/>
      </c>
      <c r="I3092" s="32" t="n">
        <v>95.1692</v>
      </c>
      <c r="J3092" s="32" t="n">
        <v>12.07</v>
      </c>
      <c r="K3092" s="32" t="n">
        <v>4.68</v>
      </c>
      <c r="L3092" s="32" t="n"/>
      <c r="M3092" s="32" t="n">
        <v>927.5</v>
      </c>
      <c r="N3092" s="32" t="n">
        <v>4.95</v>
      </c>
      <c r="O3092" s="32" t="n">
        <v>63.981271325</v>
      </c>
    </row>
    <row r="3093">
      <c r="A3093" s="31" t="n">
        <v>39195</v>
      </c>
      <c r="B3093" s="32" t="n">
        <v>926.1</v>
      </c>
      <c r="C3093" s="19">
        <f>IF(OR(B3093="",B3092=""),"",LN(B3093/B3092))</f>
        <v/>
      </c>
      <c r="D3093" s="16">
        <f>STDEV(C3074:C3093)*SQRT(252)</f>
        <v/>
      </c>
      <c r="E3093" s="32" t="n">
        <v>118.47</v>
      </c>
      <c r="F3093" s="19">
        <f>IF(OR(E3093="",E3092=""),"",LN(E3093/E3092))</f>
        <v/>
      </c>
      <c r="G3093" s="33" t="n">
        <v>7.728</v>
      </c>
      <c r="H3093" s="19">
        <f>IF(OR(G3093="",G3092=""),"",LN(G3093/G3092))</f>
        <v/>
      </c>
      <c r="I3093" s="32" t="n">
        <v>95.1833</v>
      </c>
      <c r="J3093" s="32" t="n">
        <v>13.04</v>
      </c>
      <c r="K3093" s="32" t="n">
        <v>4.66</v>
      </c>
      <c r="L3093" s="32" t="n"/>
      <c r="M3093" s="32" t="n">
        <v>928.1</v>
      </c>
      <c r="N3093" s="32" t="n">
        <v>4.97</v>
      </c>
      <c r="O3093" s="32" t="n">
        <v>281.21960361</v>
      </c>
    </row>
    <row r="3094">
      <c r="A3094" s="31" t="n">
        <v>39196</v>
      </c>
      <c r="B3094" s="32" t="n">
        <v>927.25</v>
      </c>
      <c r="C3094" s="19">
        <f>IF(OR(B3094="",B3093=""),"",LN(B3094/B3093))</f>
        <v/>
      </c>
      <c r="D3094" s="16">
        <f>STDEV(C3075:C3094)*SQRT(252)</f>
        <v/>
      </c>
      <c r="E3094" s="32" t="n">
        <v>118.52</v>
      </c>
      <c r="F3094" s="19">
        <f>IF(OR(E3094="",E3093=""),"",LN(E3094/E3093))</f>
        <v/>
      </c>
      <c r="G3094" s="33" t="n">
        <v>7.7345</v>
      </c>
      <c r="H3094" s="19">
        <f>IF(OR(G3094="",G3093=""),"",LN(G3094/G3093))</f>
        <v/>
      </c>
      <c r="I3094" s="32" t="n">
        <v>95.16079999999999</v>
      </c>
      <c r="J3094" s="32" t="n">
        <v>13.12</v>
      </c>
      <c r="K3094" s="32" t="n">
        <v>4.63</v>
      </c>
      <c r="L3094" s="32" t="n"/>
      <c r="M3094" s="32" t="n">
        <v>926.6</v>
      </c>
      <c r="N3094" s="32" t="n">
        <v>4.97</v>
      </c>
      <c r="O3094" s="32" t="n">
        <v>111.740757495</v>
      </c>
    </row>
    <row r="3095">
      <c r="A3095" s="31" t="n">
        <v>39197</v>
      </c>
      <c r="B3095" s="32" t="n">
        <v>926.6</v>
      </c>
      <c r="C3095" s="19">
        <f>IF(OR(B3095="",B3094=""),"",LN(B3095/B3094))</f>
        <v/>
      </c>
      <c r="D3095" s="16">
        <f>STDEV(C3076:C3095)*SQRT(252)</f>
        <v/>
      </c>
      <c r="E3095" s="32" t="n">
        <v>118.62</v>
      </c>
      <c r="F3095" s="19">
        <f>IF(OR(E3095="",E3094=""),"",LN(E3095/E3094))</f>
        <v/>
      </c>
      <c r="G3095" s="33" t="n">
        <v>7.7203</v>
      </c>
      <c r="H3095" s="19">
        <f>IF(OR(G3095="",G3094=""),"",LN(G3095/G3094))</f>
        <v/>
      </c>
      <c r="I3095" s="32" t="n">
        <v>94.8497</v>
      </c>
      <c r="J3095" s="32" t="n">
        <v>13.21</v>
      </c>
      <c r="K3095" s="32" t="n">
        <v>4.66</v>
      </c>
      <c r="L3095" s="32" t="n"/>
      <c r="M3095" s="32" t="n">
        <v>926.8</v>
      </c>
      <c r="N3095" s="32" t="n">
        <v>4.97</v>
      </c>
      <c r="O3095" s="32" t="n">
        <v>-79.4957916</v>
      </c>
    </row>
    <row r="3096">
      <c r="A3096" s="31" t="n">
        <v>39198</v>
      </c>
      <c r="B3096" s="32" t="n">
        <v>928.55</v>
      </c>
      <c r="C3096" s="19">
        <f>IF(OR(B3096="",B3095=""),"",LN(B3096/B3095))</f>
        <v/>
      </c>
      <c r="D3096" s="16">
        <f>STDEV(C3077:C3096)*SQRT(252)</f>
        <v/>
      </c>
      <c r="E3096" s="32" t="n">
        <v>119.5</v>
      </c>
      <c r="F3096" s="19">
        <f>IF(OR(E3096="",E3095=""),"",LN(E3096/E3095))</f>
        <v/>
      </c>
      <c r="G3096" s="33" t="n">
        <v>7.73</v>
      </c>
      <c r="H3096" s="19">
        <f>IF(OR(G3096="",G3095=""),"",LN(G3096/G3095))</f>
        <v/>
      </c>
      <c r="I3096" s="32" t="n">
        <v>95.1653</v>
      </c>
      <c r="J3096" s="32" t="n">
        <v>12.79</v>
      </c>
      <c r="K3096" s="32" t="n">
        <v>4.69</v>
      </c>
      <c r="L3096" s="32" t="n"/>
      <c r="M3096" s="32" t="n">
        <v>926.8</v>
      </c>
      <c r="N3096" s="32" t="n">
        <v>4.97</v>
      </c>
      <c r="O3096" s="32" t="n">
        <v>-74.02265989999999</v>
      </c>
    </row>
    <row r="3097">
      <c r="A3097" s="31" t="n">
        <v>39199</v>
      </c>
      <c r="B3097" s="32" t="n">
        <v>929</v>
      </c>
      <c r="C3097" s="19">
        <f>IF(OR(B3097="",B3096=""),"",LN(B3097/B3096))</f>
        <v/>
      </c>
      <c r="D3097" s="16">
        <f>STDEV(C3078:C3097)*SQRT(252)</f>
        <v/>
      </c>
      <c r="E3097" s="32" t="n">
        <v>119.59</v>
      </c>
      <c r="F3097" s="19">
        <f>IF(OR(E3097="",E3096=""),"",LN(E3097/E3096))</f>
        <v/>
      </c>
      <c r="G3097" s="33" t="n">
        <v>7.7139</v>
      </c>
      <c r="H3097" s="19">
        <f>IF(OR(G3097="",G3096=""),"",LN(G3097/G3096))</f>
        <v/>
      </c>
      <c r="I3097" s="32" t="n">
        <v>95.0103</v>
      </c>
      <c r="J3097" s="32" t="n">
        <v>12.45</v>
      </c>
      <c r="K3097" s="32" t="n">
        <v>4.71</v>
      </c>
      <c r="L3097" s="32" t="n"/>
      <c r="M3097" s="32" t="n">
        <v>928.5</v>
      </c>
      <c r="N3097" s="32" t="n">
        <v>5</v>
      </c>
      <c r="O3097" s="32" t="n">
        <v>181.0537315</v>
      </c>
    </row>
    <row r="3098">
      <c r="A3098" s="31" t="n">
        <v>39202</v>
      </c>
      <c r="B3098" s="32" t="n">
        <v>931</v>
      </c>
      <c r="C3098" s="19">
        <f>IF(OR(B3098="",B3097=""),"",LN(B3098/B3097))</f>
        <v/>
      </c>
      <c r="D3098" s="16">
        <f>STDEV(C3079:C3098)*SQRT(252)</f>
        <v/>
      </c>
      <c r="E3098" s="32" t="n">
        <v>119.44</v>
      </c>
      <c r="F3098" s="19">
        <f>IF(OR(E3098="",E3097=""),"",LN(E3098/E3097))</f>
        <v/>
      </c>
      <c r="G3098" s="33" t="n">
        <v>7.709</v>
      </c>
      <c r="H3098" s="19">
        <f>IF(OR(G3098="",G3097=""),"",LN(G3098/G3097))</f>
        <v/>
      </c>
      <c r="I3098" s="32" t="n">
        <v>94.8365</v>
      </c>
      <c r="J3098" s="32" t="n">
        <v>14.22</v>
      </c>
      <c r="K3098" s="32" t="n">
        <v>4.63</v>
      </c>
      <c r="L3098" s="32" t="n"/>
      <c r="M3098" s="32" t="n">
        <v>929.4</v>
      </c>
      <c r="N3098" s="32" t="n">
        <v>5</v>
      </c>
      <c r="O3098" s="32" t="n">
        <v>49.786077125</v>
      </c>
    </row>
    <row r="3099">
      <c r="A3099" s="31" t="n">
        <v>39203</v>
      </c>
      <c r="B3099" s="32" t="n">
        <v>930.7</v>
      </c>
      <c r="C3099" s="19">
        <f>IF(OR(B3099="",B3098=""),"",LN(B3099/B3098))</f>
        <v/>
      </c>
      <c r="D3099" s="16">
        <f>STDEV(C3080:C3099)*SQRT(252)</f>
        <v/>
      </c>
      <c r="E3099" s="32" t="n">
        <v>119.77</v>
      </c>
      <c r="F3099" s="19">
        <f>IF(OR(E3099="",E3098=""),"",LN(E3099/E3098))</f>
        <v/>
      </c>
      <c r="G3099" s="33" t="n">
        <v>7.7065</v>
      </c>
      <c r="H3099" s="19">
        <f>IF(OR(G3099="",G3098=""),"",LN(G3099/G3098))</f>
        <v/>
      </c>
      <c r="I3099" s="32" t="n">
        <v>95.00369999999999</v>
      </c>
      <c r="J3099" s="32" t="n">
        <v>13.51</v>
      </c>
      <c r="K3099" s="32" t="n">
        <v>4.64</v>
      </c>
      <c r="L3099" s="32" t="n"/>
      <c r="M3099" s="32" t="n"/>
      <c r="N3099" s="32" t="n"/>
      <c r="O3099" s="32" t="n"/>
    </row>
    <row r="3100">
      <c r="A3100" s="31" t="n">
        <v>39204</v>
      </c>
      <c r="B3100" s="32" t="n">
        <v>929.8</v>
      </c>
      <c r="C3100" s="19">
        <f>IF(OR(B3100="",B3099=""),"",LN(B3100/B3099))</f>
        <v/>
      </c>
      <c r="D3100" s="16">
        <f>STDEV(C3081:C3100)*SQRT(252)</f>
        <v/>
      </c>
      <c r="E3100" s="32" t="n">
        <v>120.05</v>
      </c>
      <c r="F3100" s="19">
        <f>IF(OR(E3100="",E3099=""),"",LN(E3100/E3099))</f>
        <v/>
      </c>
      <c r="G3100" s="33" t="n">
        <v>7.7039</v>
      </c>
      <c r="H3100" s="19">
        <f>IF(OR(G3100="",G3099=""),"",LN(G3100/G3099))</f>
        <v/>
      </c>
      <c r="I3100" s="32" t="n">
        <v>95.0352</v>
      </c>
      <c r="J3100" s="32" t="n">
        <v>13.08</v>
      </c>
      <c r="K3100" s="32" t="n">
        <v>4.65</v>
      </c>
      <c r="L3100" s="32" t="n"/>
      <c r="M3100" s="32" t="n">
        <v>930.9</v>
      </c>
      <c r="N3100" s="32" t="n">
        <v>5</v>
      </c>
      <c r="O3100" s="32" t="n">
        <v>-16.356263365</v>
      </c>
    </row>
    <row r="3101">
      <c r="A3101" s="31" t="n">
        <v>39205</v>
      </c>
      <c r="B3101" s="32" t="n">
        <v>926.7</v>
      </c>
      <c r="C3101" s="19">
        <f>IF(OR(B3101="",B3100=""),"",LN(B3101/B3100))</f>
        <v/>
      </c>
      <c r="D3101" s="16">
        <f>STDEV(C3082:C3101)*SQRT(252)</f>
        <v/>
      </c>
      <c r="E3101" s="32" t="n">
        <v>120.33</v>
      </c>
      <c r="F3101" s="19">
        <f>IF(OR(E3101="",E3100=""),"",LN(E3101/E3100))</f>
        <v/>
      </c>
      <c r="G3101" s="33" t="n">
        <v>7.705</v>
      </c>
      <c r="H3101" s="19">
        <f>IF(OR(G3101="",G3100=""),"",LN(G3101/G3100))</f>
        <v/>
      </c>
      <c r="I3101" s="32" t="n">
        <v>95.0167</v>
      </c>
      <c r="J3101" s="32" t="n">
        <v>13.09</v>
      </c>
      <c r="K3101" s="32" t="n">
        <v>4.68</v>
      </c>
      <c r="L3101" s="32" t="n"/>
      <c r="M3101" s="32" t="n">
        <v>930.7</v>
      </c>
      <c r="N3101" s="32" t="n">
        <v>5</v>
      </c>
      <c r="O3101" s="32" t="n">
        <v>-83.420485895</v>
      </c>
    </row>
    <row r="3102">
      <c r="A3102" s="31" t="n">
        <v>39206</v>
      </c>
      <c r="B3102" s="32" t="n">
        <v>927.3</v>
      </c>
      <c r="C3102" s="19">
        <f>IF(OR(B3102="",B3101=""),"",LN(B3102/B3101))</f>
        <v/>
      </c>
      <c r="D3102" s="16">
        <f>STDEV(C3083:C3102)*SQRT(252)</f>
        <v/>
      </c>
      <c r="E3102" s="32" t="n">
        <v>120.16</v>
      </c>
      <c r="F3102" s="19">
        <f>IF(OR(E3102="",E3101=""),"",LN(E3102/E3101))</f>
        <v/>
      </c>
      <c r="G3102" s="33" t="n">
        <v>7.7035</v>
      </c>
      <c r="H3102" s="19">
        <f>IF(OR(G3102="",G3101=""),"",LN(G3102/G3101))</f>
        <v/>
      </c>
      <c r="I3102" s="32" t="n">
        <v>94.9118</v>
      </c>
      <c r="J3102" s="32" t="n">
        <v>12.91</v>
      </c>
      <c r="K3102" s="32" t="n">
        <v>4.65</v>
      </c>
      <c r="L3102" s="32" t="n"/>
      <c r="M3102" s="32" t="n">
        <v>929.2</v>
      </c>
      <c r="N3102" s="32" t="n">
        <v>5</v>
      </c>
      <c r="O3102" s="32" t="n">
        <v>-92.38701173</v>
      </c>
    </row>
    <row r="3103">
      <c r="A3103" s="31" t="n">
        <v>39209</v>
      </c>
      <c r="B3103" s="32" t="n">
        <v>922.3</v>
      </c>
      <c r="C3103" s="19">
        <f>IF(OR(B3103="",B3102=""),"",LN(B3103/B3102))</f>
        <v/>
      </c>
      <c r="D3103" s="16">
        <f>STDEV(C3084:C3103)*SQRT(252)</f>
        <v/>
      </c>
      <c r="E3103" s="32" t="n">
        <v>119.96</v>
      </c>
      <c r="F3103" s="19">
        <f>IF(OR(E3103="",E3102=""),"",LN(E3103/E3102))</f>
        <v/>
      </c>
      <c r="G3103" s="33" t="n">
        <v>7.7039</v>
      </c>
      <c r="H3103" s="19">
        <f>IF(OR(G3103="",G3102=""),"",LN(G3103/G3102))</f>
        <v/>
      </c>
      <c r="I3103" s="32" t="n">
        <v>94.6914</v>
      </c>
      <c r="J3103" s="32" t="n">
        <v>13.15</v>
      </c>
      <c r="K3103" s="32" t="n">
        <v>4.64</v>
      </c>
      <c r="L3103" s="32" t="n"/>
      <c r="M3103" s="32" t="n">
        <v>927.7</v>
      </c>
      <c r="N3103" s="32" t="n">
        <v>5</v>
      </c>
      <c r="O3103" s="32" t="n">
        <v>-134.66222941</v>
      </c>
    </row>
    <row r="3104">
      <c r="A3104" s="31" t="n">
        <v>39210</v>
      </c>
      <c r="B3104" s="32" t="n">
        <v>922.7</v>
      </c>
      <c r="C3104" s="19">
        <f>IF(OR(B3104="",B3103=""),"",LN(B3104/B3103))</f>
        <v/>
      </c>
      <c r="D3104" s="16">
        <f>STDEV(C3085:C3104)*SQRT(252)</f>
        <v/>
      </c>
      <c r="E3104" s="32" t="n">
        <v>119.89</v>
      </c>
      <c r="F3104" s="19">
        <f>IF(OR(E3104="",E3103=""),"",LN(E3104/E3103))</f>
        <v/>
      </c>
      <c r="G3104" s="33" t="n">
        <v>7.6951</v>
      </c>
      <c r="H3104" s="19">
        <f>IF(OR(G3104="",G3103=""),"",LN(G3104/G3103))</f>
        <v/>
      </c>
      <c r="I3104" s="32" t="n">
        <v>94.8648</v>
      </c>
      <c r="J3104" s="32" t="n">
        <v>13.21</v>
      </c>
      <c r="K3104" s="32" t="n">
        <v>4.63</v>
      </c>
      <c r="L3104" s="32" t="n"/>
      <c r="M3104" s="32" t="n">
        <v>924.1</v>
      </c>
      <c r="N3104" s="32" t="n">
        <v>5.01</v>
      </c>
      <c r="O3104" s="32" t="n">
        <v>157.685715495</v>
      </c>
    </row>
    <row r="3105">
      <c r="A3105" s="31" t="n">
        <v>39211</v>
      </c>
      <c r="B3105" s="32" t="n">
        <v>923.2</v>
      </c>
      <c r="C3105" s="19">
        <f>IF(OR(B3105="",B3104=""),"",LN(B3105/B3104))</f>
        <v/>
      </c>
      <c r="D3105" s="16">
        <f>STDEV(C3086:C3105)*SQRT(252)</f>
        <v/>
      </c>
      <c r="E3105" s="32" t="n">
        <v>119.8</v>
      </c>
      <c r="F3105" s="19">
        <f>IF(OR(E3105="",E3104=""),"",LN(E3105/E3104))</f>
        <v/>
      </c>
      <c r="G3105" s="33" t="n">
        <v>7.6941</v>
      </c>
      <c r="H3105" s="19">
        <f>IF(OR(G3105="",G3104=""),"",LN(G3105/G3104))</f>
        <v/>
      </c>
      <c r="I3105" s="32" t="n">
        <v>94.7933</v>
      </c>
      <c r="J3105" s="32" t="n">
        <v>12.88</v>
      </c>
      <c r="K3105" s="32" t="n">
        <v>4.67</v>
      </c>
      <c r="L3105" s="32" t="n"/>
      <c r="M3105" s="32" t="n">
        <v>923.1</v>
      </c>
      <c r="N3105" s="32" t="n">
        <v>5.02</v>
      </c>
      <c r="O3105" s="32" t="n">
        <v>-198.794739268</v>
      </c>
    </row>
    <row r="3106">
      <c r="A3106" s="31" t="n">
        <v>39212</v>
      </c>
      <c r="B3106" s="32" t="n">
        <v>925.65</v>
      </c>
      <c r="C3106" s="19">
        <f>IF(OR(B3106="",B3105=""),"",LN(B3106/B3105))</f>
        <v/>
      </c>
      <c r="D3106" s="16">
        <f>STDEV(C3087:C3106)*SQRT(252)</f>
        <v/>
      </c>
      <c r="E3106" s="32" t="n">
        <v>120.37</v>
      </c>
      <c r="F3106" s="19">
        <f>IF(OR(E3106="",E3105=""),"",LN(E3106/E3105))</f>
        <v/>
      </c>
      <c r="G3106" s="33" t="n">
        <v>7.6936</v>
      </c>
      <c r="H3106" s="19">
        <f>IF(OR(G3106="",G3105=""),"",LN(G3106/G3105))</f>
        <v/>
      </c>
      <c r="I3106" s="32" t="n">
        <v>94.95059999999999</v>
      </c>
      <c r="J3106" s="32" t="n">
        <v>13.6</v>
      </c>
      <c r="K3106" s="32" t="n">
        <v>4.65</v>
      </c>
      <c r="L3106" s="32" t="n"/>
      <c r="M3106" s="32" t="n">
        <v>924.5</v>
      </c>
      <c r="N3106" s="32" t="n">
        <v>5.02</v>
      </c>
      <c r="O3106" s="32" t="n">
        <v>176.293874855</v>
      </c>
    </row>
    <row r="3107">
      <c r="A3107" s="31" t="n">
        <v>39213</v>
      </c>
      <c r="B3107" s="32" t="n">
        <v>926.1</v>
      </c>
      <c r="C3107" s="19">
        <f>IF(OR(B3107="",B3106=""),"",LN(B3107/B3106))</f>
        <v/>
      </c>
      <c r="D3107" s="16">
        <f>STDEV(C3088:C3107)*SQRT(252)</f>
        <v/>
      </c>
      <c r="E3107" s="32" t="n">
        <v>120.19</v>
      </c>
      <c r="F3107" s="19">
        <f>IF(OR(E3107="",E3106=""),"",LN(E3107/E3106))</f>
        <v/>
      </c>
      <c r="G3107" s="33" t="n">
        <v>7.6835</v>
      </c>
      <c r="H3107" s="19">
        <f>IF(OR(G3107="",G3106=""),"",LN(G3107/G3106))</f>
        <v/>
      </c>
      <c r="I3107" s="32" t="n">
        <v>95.0035</v>
      </c>
      <c r="J3107" s="32" t="n">
        <v>12.95</v>
      </c>
      <c r="K3107" s="32" t="n">
        <v>4.67</v>
      </c>
      <c r="L3107" s="32" t="n"/>
      <c r="M3107" s="32" t="n">
        <v>924.8</v>
      </c>
      <c r="N3107" s="32" t="n">
        <v>5.02</v>
      </c>
      <c r="O3107" s="32" t="n">
        <v>1.584122003</v>
      </c>
    </row>
    <row r="3108">
      <c r="A3108" s="31" t="n">
        <v>39216</v>
      </c>
      <c r="B3108" s="32" t="n">
        <v>923.15</v>
      </c>
      <c r="C3108" s="19">
        <f>IF(OR(B3108="",B3107=""),"",LN(B3108/B3107))</f>
        <v/>
      </c>
      <c r="D3108" s="16">
        <f>STDEV(C3089:C3108)*SQRT(252)</f>
        <v/>
      </c>
      <c r="E3108" s="32" t="n">
        <v>120.37</v>
      </c>
      <c r="F3108" s="19">
        <f>IF(OR(E3108="",E3107=""),"",LN(E3108/E3107))</f>
        <v/>
      </c>
      <c r="G3108" s="33" t="n">
        <v>7.6719</v>
      </c>
      <c r="H3108" s="19">
        <f>IF(OR(G3108="",G3107=""),"",LN(G3108/G3107))</f>
        <v/>
      </c>
      <c r="I3108" s="32" t="n">
        <v>94.8267</v>
      </c>
      <c r="J3108" s="32" t="n">
        <v>13.96</v>
      </c>
      <c r="K3108" s="32" t="n">
        <v>4.69</v>
      </c>
      <c r="L3108" s="32" t="n"/>
      <c r="M3108" s="32" t="n">
        <v>926.7</v>
      </c>
      <c r="N3108" s="32" t="n">
        <v>5.05</v>
      </c>
      <c r="O3108" s="32" t="n">
        <v>-6.3478163</v>
      </c>
    </row>
    <row r="3109">
      <c r="A3109" s="31" t="n">
        <v>39217</v>
      </c>
      <c r="B3109" s="32" t="n">
        <v>924.2</v>
      </c>
      <c r="C3109" s="19">
        <f>IF(OR(B3109="",B3108=""),"",LN(B3109/B3108))</f>
        <v/>
      </c>
      <c r="D3109" s="16">
        <f>STDEV(C3090:C3109)*SQRT(252)</f>
        <v/>
      </c>
      <c r="E3109" s="32" t="n">
        <v>120.22</v>
      </c>
      <c r="F3109" s="19">
        <f>IF(OR(E3109="",E3108=""),"",LN(E3109/E3108))</f>
        <v/>
      </c>
      <c r="G3109" s="33" t="n">
        <v>7.6938</v>
      </c>
      <c r="H3109" s="19">
        <f>IF(OR(G3109="",G3108=""),"",LN(G3109/G3108))</f>
        <v/>
      </c>
      <c r="I3109" s="32" t="n">
        <v>94.5574</v>
      </c>
      <c r="J3109" s="32" t="n">
        <v>14.01</v>
      </c>
      <c r="K3109" s="32" t="n">
        <v>4.71</v>
      </c>
      <c r="L3109" s="32" t="n"/>
      <c r="M3109" s="32" t="n">
        <v>924.9</v>
      </c>
      <c r="N3109" s="32" t="n">
        <v>5.06</v>
      </c>
      <c r="O3109" s="32" t="n">
        <v>47.742280885</v>
      </c>
    </row>
    <row r="3110">
      <c r="A3110" s="31" t="n">
        <v>39218</v>
      </c>
      <c r="B3110" s="32" t="n">
        <v>923.6</v>
      </c>
      <c r="C3110" s="19">
        <f>IF(OR(B3110="",B3109=""),"",LN(B3110/B3109))</f>
        <v/>
      </c>
      <c r="D3110" s="16">
        <f>STDEV(C3091:C3110)*SQRT(252)</f>
        <v/>
      </c>
      <c r="E3110" s="32" t="n">
        <v>120.74</v>
      </c>
      <c r="F3110" s="19">
        <f>IF(OR(E3110="",E3109=""),"",LN(E3110/E3109))</f>
        <v/>
      </c>
      <c r="G3110" s="33" t="n">
        <v>7.683</v>
      </c>
      <c r="H3110" s="19">
        <f>IF(OR(G3110="",G3109=""),"",LN(G3110/G3109))</f>
        <v/>
      </c>
      <c r="I3110" s="32" t="n">
        <v>94.8143</v>
      </c>
      <c r="J3110" s="32" t="n">
        <v>13.5</v>
      </c>
      <c r="K3110" s="32" t="n">
        <v>4.71</v>
      </c>
      <c r="L3110" s="32" t="n"/>
      <c r="M3110" s="32" t="n">
        <v>924.4</v>
      </c>
      <c r="N3110" s="32" t="n">
        <v>5.06</v>
      </c>
      <c r="O3110" s="32" t="n">
        <v>-81.005128771</v>
      </c>
    </row>
    <row r="3111">
      <c r="A3111" s="31" t="n">
        <v>39219</v>
      </c>
      <c r="B3111" s="32" t="n">
        <v>927.8</v>
      </c>
      <c r="C3111" s="19">
        <f>IF(OR(B3111="",B3110=""),"",LN(B3111/B3110))</f>
        <v/>
      </c>
      <c r="D3111" s="16">
        <f>STDEV(C3092:C3111)*SQRT(252)</f>
        <v/>
      </c>
      <c r="E3111" s="32" t="n">
        <v>121.3</v>
      </c>
      <c r="F3111" s="19">
        <f>IF(OR(E3111="",E3110=""),"",LN(E3111/E3110))</f>
        <v/>
      </c>
      <c r="G3111" s="33" t="n">
        <v>7.673</v>
      </c>
      <c r="H3111" s="19">
        <f>IF(OR(G3111="",G3110=""),"",LN(G3111/G3110))</f>
        <v/>
      </c>
      <c r="I3111" s="32" t="n">
        <v>94.8339</v>
      </c>
      <c r="J3111" s="32" t="n">
        <v>13.51</v>
      </c>
      <c r="K3111" s="32" t="n">
        <v>4.76</v>
      </c>
      <c r="L3111" s="32" t="n"/>
      <c r="M3111" s="32" t="n">
        <v>924</v>
      </c>
      <c r="N3111" s="32" t="n">
        <v>5.07</v>
      </c>
      <c r="O3111" s="32" t="n">
        <v>125.238032995</v>
      </c>
    </row>
    <row r="3112">
      <c r="A3112" s="31" t="n">
        <v>39220</v>
      </c>
      <c r="B3112" s="32" t="n">
        <v>934</v>
      </c>
      <c r="C3112" s="19">
        <f>IF(OR(B3112="",B3111=""),"",LN(B3112/B3111))</f>
        <v/>
      </c>
      <c r="D3112" s="16">
        <f>STDEV(C3093:C3112)*SQRT(252)</f>
        <v/>
      </c>
      <c r="E3112" s="32" t="n">
        <v>121.09</v>
      </c>
      <c r="F3112" s="19">
        <f>IF(OR(E3112="",E3111=""),"",LN(E3112/E3111))</f>
        <v/>
      </c>
      <c r="G3112" s="33" t="n">
        <v>7.6636</v>
      </c>
      <c r="H3112" s="19">
        <f>IF(OR(G3112="",G3111=""),"",LN(G3112/G3111))</f>
        <v/>
      </c>
      <c r="I3112" s="32" t="n">
        <v>94.65730000000001</v>
      </c>
      <c r="J3112" s="32" t="n">
        <v>12.76</v>
      </c>
      <c r="K3112" s="32" t="n">
        <v>4.81</v>
      </c>
      <c r="L3112" s="32" t="n"/>
      <c r="M3112" s="32" t="n">
        <v>925.9</v>
      </c>
      <c r="N3112" s="32" t="n">
        <v>5.07</v>
      </c>
      <c r="O3112" s="32" t="n">
        <v>-5.601963830000001</v>
      </c>
    </row>
    <row r="3113">
      <c r="A3113" s="31" t="n">
        <v>39223</v>
      </c>
      <c r="B3113" s="32" t="n">
        <v>929.9</v>
      </c>
      <c r="C3113" s="19">
        <f>IF(OR(B3113="",B3112=""),"",LN(B3113/B3112))</f>
        <v/>
      </c>
      <c r="D3113" s="16">
        <f>STDEV(C3094:C3113)*SQRT(252)</f>
        <v/>
      </c>
      <c r="E3113" s="32" t="n">
        <v>121.57</v>
      </c>
      <c r="F3113" s="19">
        <f>IF(OR(E3113="",E3112=""),"",LN(E3113/E3112))</f>
        <v/>
      </c>
      <c r="G3113" s="33" t="n">
        <v>7.6656</v>
      </c>
      <c r="H3113" s="19">
        <f>IF(OR(G3113="",G3112=""),"",LN(G3113/G3112))</f>
        <v/>
      </c>
      <c r="I3113" s="32" t="n">
        <v>94.7026</v>
      </c>
      <c r="J3113" s="32" t="n">
        <v>13.3</v>
      </c>
      <c r="K3113" s="32" t="n">
        <v>4.79</v>
      </c>
      <c r="L3113" s="32" t="n"/>
      <c r="M3113" s="32" t="n">
        <v>932.6</v>
      </c>
      <c r="N3113" s="32" t="n">
        <v>5.07</v>
      </c>
      <c r="O3113" s="32" t="n">
        <v>-199.462545345</v>
      </c>
    </row>
    <row r="3114">
      <c r="A3114" s="31" t="n">
        <v>39224</v>
      </c>
      <c r="B3114" s="32" t="n">
        <v>931.7</v>
      </c>
      <c r="C3114" s="19">
        <f>IF(OR(B3114="",B3113=""),"",LN(B3114/B3113))</f>
        <v/>
      </c>
      <c r="D3114" s="16">
        <f>STDEV(C3095:C3114)*SQRT(252)</f>
        <v/>
      </c>
      <c r="E3114" s="32" t="n">
        <v>121.47</v>
      </c>
      <c r="F3114" s="19">
        <f>IF(OR(E3114="",E3113=""),"",LN(E3114/E3113))</f>
        <v/>
      </c>
      <c r="G3114" s="33" t="n">
        <v>7.656</v>
      </c>
      <c r="H3114" s="19">
        <f>IF(OR(G3114="",G3113=""),"",LN(G3114/G3113))</f>
        <v/>
      </c>
      <c r="I3114" s="32" t="n">
        <v>94.5753</v>
      </c>
      <c r="J3114" s="32" t="n">
        <v>13.06</v>
      </c>
      <c r="K3114" s="32" t="n">
        <v>4.83</v>
      </c>
      <c r="L3114" s="32" t="n"/>
      <c r="M3114" s="32" t="n">
        <v>931.3</v>
      </c>
      <c r="N3114" s="32" t="n">
        <v>5.07</v>
      </c>
      <c r="O3114" s="32" t="n">
        <v>473.489596275</v>
      </c>
    </row>
    <row r="3115">
      <c r="A3115" s="31" t="n">
        <v>39225</v>
      </c>
      <c r="B3115" s="32" t="n">
        <v>931.2</v>
      </c>
      <c r="C3115" s="19">
        <f>IF(OR(B3115="",B3114=""),"",LN(B3115/B3114))</f>
        <v/>
      </c>
      <c r="D3115" s="16">
        <f>STDEV(C3096:C3115)*SQRT(252)</f>
        <v/>
      </c>
      <c r="E3115" s="32" t="n">
        <v>121.52</v>
      </c>
      <c r="F3115" s="19">
        <f>IF(OR(E3115="",E3114=""),"",LN(E3115/E3114))</f>
        <v/>
      </c>
      <c r="G3115" s="33" t="n">
        <v>7.649</v>
      </c>
      <c r="H3115" s="19">
        <f>IF(OR(G3115="",G3114=""),"",LN(G3115/G3114))</f>
        <v/>
      </c>
      <c r="I3115" s="32" t="n">
        <v>94.45569999999999</v>
      </c>
      <c r="J3115" s="32" t="n">
        <v>13.24</v>
      </c>
      <c r="K3115" s="32" t="n">
        <v>4.86</v>
      </c>
      <c r="L3115" s="32" t="n"/>
      <c r="M3115" s="32" t="n">
        <v>929.9</v>
      </c>
      <c r="N3115" s="32" t="n">
        <v>5.07</v>
      </c>
      <c r="O3115" s="32" t="n">
        <v>103.490122355</v>
      </c>
    </row>
    <row r="3116">
      <c r="A3116" s="31" t="n">
        <v>39226</v>
      </c>
      <c r="B3116" s="32" t="n">
        <v>932.7</v>
      </c>
      <c r="C3116" s="19">
        <f>IF(OR(B3116="",B3115=""),"",LN(B3116/B3115))</f>
        <v/>
      </c>
      <c r="D3116" s="16">
        <f>STDEV(C3097:C3116)*SQRT(252)</f>
        <v/>
      </c>
      <c r="E3116" s="32" t="n">
        <v>121.46</v>
      </c>
      <c r="F3116" s="19">
        <f>IF(OR(E3116="",E3115=""),"",LN(E3116/E3115))</f>
        <v/>
      </c>
      <c r="G3116" s="33" t="n">
        <v>7.6525</v>
      </c>
      <c r="H3116" s="19">
        <f>IF(OR(G3116="",G3115=""),"",LN(G3116/G3115))</f>
        <v/>
      </c>
      <c r="I3116" s="32" t="n">
        <v>94.7025</v>
      </c>
      <c r="J3116" s="32" t="n">
        <v>14.08</v>
      </c>
      <c r="K3116" s="32" t="n">
        <v>4.86</v>
      </c>
      <c r="L3116" s="32" t="n"/>
      <c r="M3116" s="32" t="n"/>
      <c r="N3116" s="32" t="n"/>
      <c r="O3116" s="32" t="n"/>
    </row>
    <row r="3117">
      <c r="A3117" s="31" t="n">
        <v>39227</v>
      </c>
      <c r="B3117" s="32" t="n">
        <v>928</v>
      </c>
      <c r="C3117" s="19">
        <f>IF(OR(B3117="",B3116=""),"",LN(B3117/B3116))</f>
        <v/>
      </c>
      <c r="D3117" s="16">
        <f>STDEV(C3098:C3117)*SQRT(252)</f>
        <v/>
      </c>
      <c r="E3117" s="32" t="n">
        <v>121.72</v>
      </c>
      <c r="F3117" s="19">
        <f>IF(OR(E3117="",E3116=""),"",LN(E3117/E3116))</f>
        <v/>
      </c>
      <c r="G3117" s="33" t="n">
        <v>7.6527</v>
      </c>
      <c r="H3117" s="19">
        <f>IF(OR(G3117="",G3116=""),"",LN(G3117/G3116))</f>
        <v/>
      </c>
      <c r="I3117" s="32" t="n">
        <v>94.5022</v>
      </c>
      <c r="J3117" s="32" t="n">
        <v>13.34</v>
      </c>
      <c r="K3117" s="32" t="n">
        <v>4.86</v>
      </c>
      <c r="L3117" s="32" t="n"/>
      <c r="M3117" s="32" t="n">
        <v>931.5</v>
      </c>
      <c r="N3117" s="32" t="n">
        <v>5.07</v>
      </c>
      <c r="O3117" s="32" t="n">
        <v>-143.12175158</v>
      </c>
    </row>
    <row r="3118">
      <c r="A3118" s="31" t="n">
        <v>39231</v>
      </c>
      <c r="B3118" s="32" t="n">
        <v>927.5</v>
      </c>
      <c r="C3118" s="19">
        <f>IF(OR(B3118="",B3117=""),"",LN(B3118/B3117))</f>
        <v/>
      </c>
      <c r="D3118" s="16">
        <f>STDEV(C3099:C3118)*SQRT(252)</f>
        <v/>
      </c>
      <c r="E3118" s="32" t="n">
        <v>121.79</v>
      </c>
      <c r="F3118" s="19">
        <f>IF(OR(E3118="",E3117=""),"",LN(E3118/E3117))</f>
        <v/>
      </c>
      <c r="G3118" s="33" t="n">
        <v>7.6514</v>
      </c>
      <c r="H3118" s="19">
        <f>IF(OR(G3118="",G3117=""),"",LN(G3118/G3117))</f>
        <v/>
      </c>
      <c r="I3118" s="32" t="n">
        <v>94.3533</v>
      </c>
      <c r="J3118" s="32" t="n">
        <v>13.53</v>
      </c>
      <c r="K3118" s="32" t="n">
        <v>4.88</v>
      </c>
      <c r="L3118" s="32" t="n"/>
      <c r="M3118" s="32" t="n">
        <v>930</v>
      </c>
      <c r="N3118" s="32" t="n">
        <v>5.07</v>
      </c>
      <c r="O3118" s="32" t="n">
        <v>121.414404175</v>
      </c>
    </row>
    <row r="3119">
      <c r="A3119" s="31" t="n">
        <v>39232</v>
      </c>
      <c r="B3119" s="32" t="n">
        <v>930.8</v>
      </c>
      <c r="C3119" s="19">
        <f>IF(OR(B3119="",B3118=""),"",LN(B3119/B3118))</f>
        <v/>
      </c>
      <c r="D3119" s="16">
        <f>STDEV(C3100:C3119)*SQRT(252)</f>
        <v/>
      </c>
      <c r="E3119" s="32" t="n">
        <v>121.48</v>
      </c>
      <c r="F3119" s="19">
        <f>IF(OR(E3119="",E3118=""),"",LN(E3119/E3118))</f>
        <v/>
      </c>
      <c r="G3119" s="33" t="n">
        <v>7.6463</v>
      </c>
      <c r="H3119" s="19">
        <f>IF(OR(G3119="",G3118=""),"",LN(G3119/G3118))</f>
        <v/>
      </c>
      <c r="I3119" s="32" t="n">
        <v>94.54900000000001</v>
      </c>
      <c r="J3119" s="32" t="n">
        <v>12.83</v>
      </c>
      <c r="K3119" s="32" t="n">
        <v>4.88</v>
      </c>
      <c r="L3119" s="32" t="n"/>
      <c r="M3119" s="32" t="n">
        <v>928.5</v>
      </c>
      <c r="N3119" s="32" t="n">
        <v>5.07</v>
      </c>
      <c r="O3119" s="32" t="n">
        <v>31.39120484</v>
      </c>
    </row>
    <row r="3120">
      <c r="A3120" s="31" t="n">
        <v>39233</v>
      </c>
      <c r="B3120" s="32" t="n">
        <v>927.4</v>
      </c>
      <c r="C3120" s="19">
        <f>IF(OR(B3120="",B3119=""),"",LN(B3120/B3119))</f>
        <v/>
      </c>
      <c r="D3120" s="16">
        <f>STDEV(C3101:C3120)*SQRT(252)</f>
        <v/>
      </c>
      <c r="E3120" s="32" t="n">
        <v>121.76</v>
      </c>
      <c r="F3120" s="19">
        <f>IF(OR(E3120="",E3119=""),"",LN(E3120/E3119))</f>
        <v/>
      </c>
      <c r="G3120" s="33" t="n">
        <v>7.6516</v>
      </c>
      <c r="H3120" s="19">
        <f>IF(OR(G3120="",G3119=""),"",LN(G3120/G3119))</f>
        <v/>
      </c>
      <c r="I3120" s="32" t="n">
        <v>94.3215</v>
      </c>
      <c r="J3120" s="32" t="n">
        <v>13.05</v>
      </c>
      <c r="K3120" s="32" t="n">
        <v>4.9</v>
      </c>
      <c r="L3120" s="32" t="n"/>
      <c r="M3120" s="32" t="n">
        <v>929.9</v>
      </c>
      <c r="N3120" s="32" t="n">
        <v>5.06</v>
      </c>
      <c r="O3120" s="32" t="n">
        <v>11.8035848</v>
      </c>
    </row>
    <row r="3121">
      <c r="A3121" s="31" t="n">
        <v>39234</v>
      </c>
      <c r="B3121" s="32" t="n">
        <v>928.1</v>
      </c>
      <c r="C3121" s="19">
        <f>IF(OR(B3121="",B3120=""),"",LN(B3121/B3120))</f>
        <v/>
      </c>
      <c r="D3121" s="16">
        <f>STDEV(C3102:C3121)*SQRT(252)</f>
        <v/>
      </c>
      <c r="E3121" s="32" t="n">
        <v>122.1</v>
      </c>
      <c r="F3121" s="19">
        <f>IF(OR(E3121="",E3120=""),"",LN(E3121/E3120))</f>
        <v/>
      </c>
      <c r="G3121" s="33" t="n">
        <v>7.6483</v>
      </c>
      <c r="H3121" s="19">
        <f>IF(OR(G3121="",G3120=""),"",LN(G3121/G3120))</f>
        <v/>
      </c>
      <c r="I3121" s="32" t="n">
        <v>94.13200000000001</v>
      </c>
      <c r="J3121" s="32" t="n">
        <v>12.78</v>
      </c>
      <c r="K3121" s="32" t="n">
        <v>4.95</v>
      </c>
      <c r="L3121" s="32" t="n"/>
      <c r="M3121" s="32" t="n">
        <v>927.9</v>
      </c>
      <c r="N3121" s="32" t="n">
        <v>5.04</v>
      </c>
      <c r="O3121" s="32" t="n">
        <v>112.655655245</v>
      </c>
    </row>
    <row r="3122">
      <c r="A3122" s="31" t="n">
        <v>39237</v>
      </c>
      <c r="B3122" s="32" t="n">
        <v>927.3</v>
      </c>
      <c r="C3122" s="19">
        <f>IF(OR(B3122="",B3121=""),"",LN(B3122/B3121))</f>
        <v/>
      </c>
      <c r="D3122" s="16">
        <f>STDEV(C3103:C3122)*SQRT(252)</f>
        <v/>
      </c>
      <c r="E3122" s="32" t="n">
        <v>121.72</v>
      </c>
      <c r="F3122" s="19">
        <f>IF(OR(E3122="",E3121=""),"",LN(E3122/E3121))</f>
        <v/>
      </c>
      <c r="G3122" s="33" t="n">
        <v>7.6503</v>
      </c>
      <c r="H3122" s="19">
        <f>IF(OR(G3122="",G3121=""),"",LN(G3122/G3121))</f>
        <v/>
      </c>
      <c r="I3122" s="32" t="n">
        <v>93.9969</v>
      </c>
      <c r="J3122" s="32" t="n">
        <v>13.29</v>
      </c>
      <c r="K3122" s="32" t="n">
        <v>4.93</v>
      </c>
      <c r="L3122" s="32" t="n"/>
      <c r="M3122" s="32" t="n">
        <v>927.4</v>
      </c>
      <c r="N3122" s="32" t="n">
        <v>5.04</v>
      </c>
      <c r="O3122" s="32" t="n">
        <v>177.95155497</v>
      </c>
    </row>
    <row r="3123">
      <c r="A3123" s="31" t="n">
        <v>39238</v>
      </c>
      <c r="B3123" s="32" t="n">
        <v>926.5</v>
      </c>
      <c r="C3123" s="19">
        <f>IF(OR(B3123="",B3122=""),"",LN(B3123/B3122))</f>
        <v/>
      </c>
      <c r="D3123" s="16">
        <f>STDEV(C3104:C3123)*SQRT(252)</f>
        <v/>
      </c>
      <c r="E3123" s="32" t="n">
        <v>121.49</v>
      </c>
      <c r="F3123" s="19">
        <f>IF(OR(E3123="",E3122=""),"",LN(E3123/E3122))</f>
        <v/>
      </c>
      <c r="G3123" s="33" t="n">
        <v>7.6397</v>
      </c>
      <c r="H3123" s="19">
        <f>IF(OR(G3123="",G3122=""),"",LN(G3123/G3122))</f>
        <v/>
      </c>
      <c r="I3123" s="32" t="n">
        <v>93.9986</v>
      </c>
      <c r="J3123" s="32" t="n">
        <v>13.63</v>
      </c>
      <c r="K3123" s="32" t="n">
        <v>4.98</v>
      </c>
      <c r="L3123" s="32" t="n"/>
      <c r="M3123" s="32" t="n">
        <v>928.2</v>
      </c>
      <c r="N3123" s="32" t="n">
        <v>5.04</v>
      </c>
      <c r="O3123" s="32" t="n">
        <v>-36.08026146</v>
      </c>
    </row>
    <row r="3124">
      <c r="A3124" s="31" t="n">
        <v>39239</v>
      </c>
      <c r="B3124" s="32" t="n">
        <v>926.8</v>
      </c>
      <c r="C3124" s="19">
        <f>IF(OR(B3124="",B3123=""),"",LN(B3124/B3123))</f>
        <v/>
      </c>
      <c r="D3124" s="16">
        <f>STDEV(C3105:C3124)*SQRT(252)</f>
        <v/>
      </c>
      <c r="E3124" s="32" t="n">
        <v>121.08</v>
      </c>
      <c r="F3124" s="19">
        <f>IF(OR(E3124="",E3123=""),"",LN(E3124/E3123))</f>
        <v/>
      </c>
      <c r="G3124" s="33" t="n">
        <v>7.6377</v>
      </c>
      <c r="H3124" s="19">
        <f>IF(OR(G3124="",G3123=""),"",LN(G3124/G3123))</f>
        <v/>
      </c>
      <c r="I3124" s="32" t="n">
        <v>94.1217</v>
      </c>
      <c r="J3124" s="32" t="n">
        <v>14.87</v>
      </c>
      <c r="K3124" s="32" t="n">
        <v>4.97</v>
      </c>
      <c r="L3124" s="32" t="n"/>
      <c r="M3124" s="32" t="n"/>
      <c r="N3124" s="32" t="n"/>
      <c r="O3124" s="32" t="n"/>
    </row>
    <row r="3125">
      <c r="A3125" s="31" t="n">
        <v>39240</v>
      </c>
      <c r="B3125" s="32" t="n">
        <v>926.5</v>
      </c>
      <c r="C3125" s="19">
        <f>IF(OR(B3125="",B3124=""),"",LN(B3125/B3124))</f>
        <v/>
      </c>
      <c r="D3125" s="16">
        <f>STDEV(C3106:C3125)*SQRT(252)</f>
        <v/>
      </c>
      <c r="E3125" s="32" t="n">
        <v>121.34</v>
      </c>
      <c r="F3125" s="19">
        <f>IF(OR(E3125="",E3124=""),"",LN(E3125/E3124))</f>
        <v/>
      </c>
      <c r="G3125" s="33" t="n">
        <v>7.6525</v>
      </c>
      <c r="H3125" s="19">
        <f>IF(OR(G3125="",G3124=""),"",LN(G3125/G3124))</f>
        <v/>
      </c>
      <c r="I3125" s="32" t="n">
        <v>94.3537</v>
      </c>
      <c r="J3125" s="32" t="n">
        <v>17.06</v>
      </c>
      <c r="K3125" s="32" t="n">
        <v>5.11</v>
      </c>
      <c r="L3125" s="32" t="n"/>
      <c r="M3125" s="32" t="n">
        <v>927.3</v>
      </c>
      <c r="N3125" s="32" t="n">
        <v>5.04</v>
      </c>
      <c r="O3125" s="32" t="n">
        <v>-360.043541575</v>
      </c>
    </row>
    <row r="3126">
      <c r="A3126" s="31" t="n">
        <v>39241</v>
      </c>
      <c r="B3126" s="32" t="n">
        <v>932.3</v>
      </c>
      <c r="C3126" s="19">
        <f>IF(OR(B3126="",B3125=""),"",LN(B3126/B3125))</f>
        <v/>
      </c>
      <c r="D3126" s="16">
        <f>STDEV(C3107:C3126)*SQRT(252)</f>
        <v/>
      </c>
      <c r="E3126" s="32" t="n">
        <v>121.62</v>
      </c>
      <c r="F3126" s="19">
        <f>IF(OR(E3126="",E3125=""),"",LN(E3126/E3125))</f>
        <v/>
      </c>
      <c r="G3126" s="33" t="n">
        <v>7.6666</v>
      </c>
      <c r="H3126" s="19">
        <f>IF(OR(G3126="",G3125=""),"",LN(G3126/G3125))</f>
        <v/>
      </c>
      <c r="I3126" s="32" t="n">
        <v>94.7599</v>
      </c>
      <c r="J3126" s="32" t="n">
        <v>14.84</v>
      </c>
      <c r="K3126" s="32" t="n">
        <v>5.12</v>
      </c>
      <c r="L3126" s="32" t="n"/>
      <c r="M3126" s="32" t="n">
        <v>928.3</v>
      </c>
      <c r="N3126" s="32" t="n">
        <v>5.04</v>
      </c>
      <c r="O3126" s="32" t="n">
        <v>-445.81315159</v>
      </c>
    </row>
    <row r="3127">
      <c r="A3127" s="31" t="n">
        <v>39244</v>
      </c>
      <c r="B3127" s="32" t="n">
        <v>931.7</v>
      </c>
      <c r="C3127" s="19">
        <f>IF(OR(B3127="",B3126=""),"",LN(B3127/B3126))</f>
        <v/>
      </c>
      <c r="D3127" s="16">
        <f>STDEV(C3108:C3127)*SQRT(252)</f>
        <v/>
      </c>
      <c r="E3127" s="32" t="n">
        <v>121.78</v>
      </c>
      <c r="F3127" s="19">
        <f>IF(OR(E3127="",E3126=""),"",LN(E3127/E3126))</f>
        <v/>
      </c>
      <c r="G3127" s="33" t="n">
        <v>7.668</v>
      </c>
      <c r="H3127" s="19">
        <f>IF(OR(G3127="",G3126=""),"",LN(G3127/G3126))</f>
        <v/>
      </c>
      <c r="I3127" s="32" t="n">
        <v>94.6576</v>
      </c>
      <c r="J3127" s="32" t="n">
        <v>14.71</v>
      </c>
      <c r="K3127" s="32" t="n">
        <v>5.14</v>
      </c>
      <c r="L3127" s="32" t="n"/>
      <c r="M3127" s="32" t="n">
        <v>929.6</v>
      </c>
      <c r="N3127" s="32" t="n">
        <v>5.04</v>
      </c>
      <c r="O3127" s="32" t="n">
        <v>-81.30891634700001</v>
      </c>
    </row>
    <row r="3128">
      <c r="A3128" s="31" t="n">
        <v>39245</v>
      </c>
      <c r="B3128" s="32" t="n">
        <v>930.2</v>
      </c>
      <c r="C3128" s="19">
        <f>IF(OR(B3128="",B3127=""),"",LN(B3128/B3127))</f>
        <v/>
      </c>
      <c r="D3128" s="16">
        <f>STDEV(C3109:C3128)*SQRT(252)</f>
        <v/>
      </c>
      <c r="E3128" s="32" t="n">
        <v>121.76</v>
      </c>
      <c r="F3128" s="19">
        <f>IF(OR(E3128="",E3127=""),"",LN(E3128/E3127))</f>
        <v/>
      </c>
      <c r="G3128" s="33" t="n">
        <v>7.6456</v>
      </c>
      <c r="H3128" s="19">
        <f>IF(OR(G3128="",G3127=""),"",LN(G3128/G3127))</f>
        <v/>
      </c>
      <c r="I3128" s="32" t="n">
        <v>94.6991</v>
      </c>
      <c r="J3128" s="32" t="n">
        <v>16.67</v>
      </c>
      <c r="K3128" s="32" t="n">
        <v>5.26</v>
      </c>
      <c r="L3128" s="32" t="n"/>
      <c r="M3128" s="32" t="n">
        <v>931.7</v>
      </c>
      <c r="N3128" s="32" t="n">
        <v>5.04</v>
      </c>
      <c r="O3128" s="32" t="n">
        <v>-307.0275528</v>
      </c>
    </row>
    <row r="3129">
      <c r="A3129" s="31" t="n">
        <v>39246</v>
      </c>
      <c r="B3129" s="32" t="n">
        <v>931.5</v>
      </c>
      <c r="C3129" s="19">
        <f>IF(OR(B3129="",B3128=""),"",LN(B3129/B3128))</f>
        <v/>
      </c>
      <c r="D3129" s="16">
        <f>STDEV(C3110:C3129)*SQRT(252)</f>
        <v/>
      </c>
      <c r="E3129" s="32" t="n">
        <v>122.37</v>
      </c>
      <c r="F3129" s="19">
        <f>IF(OR(E3129="",E3128=""),"",LN(E3129/E3128))</f>
        <v/>
      </c>
      <c r="G3129" s="33" t="n">
        <v>7.637</v>
      </c>
      <c r="H3129" s="19">
        <f>IF(OR(G3129="",G3128=""),"",LN(G3129/G3128))</f>
        <v/>
      </c>
      <c r="I3129" s="32" t="n">
        <v>94.9011</v>
      </c>
      <c r="J3129" s="32" t="n">
        <v>14.73</v>
      </c>
      <c r="K3129" s="32" t="n">
        <v>5.2</v>
      </c>
      <c r="L3129" s="32" t="n"/>
      <c r="M3129" s="32" t="n">
        <v>930.5</v>
      </c>
      <c r="N3129" s="32" t="n">
        <v>5.04</v>
      </c>
      <c r="O3129" s="32" t="n">
        <v>-309.638450525</v>
      </c>
    </row>
    <row r="3130">
      <c r="A3130" s="31" t="n">
        <v>39247</v>
      </c>
      <c r="B3130" s="32" t="n">
        <v>929.7</v>
      </c>
      <c r="C3130" s="19">
        <f>IF(OR(B3130="",B3129=""),"",LN(B3130/B3129))</f>
        <v/>
      </c>
      <c r="D3130" s="16">
        <f>STDEV(C3111:C3130)*SQRT(252)</f>
        <v/>
      </c>
      <c r="E3130" s="32" t="n">
        <v>122.97</v>
      </c>
      <c r="F3130" s="19">
        <f>IF(OR(E3130="",E3129=""),"",LN(E3130/E3129))</f>
        <v/>
      </c>
      <c r="G3130" s="33" t="n">
        <v>7.642</v>
      </c>
      <c r="H3130" s="19">
        <f>IF(OR(G3130="",G3129=""),"",LN(G3130/G3129))</f>
        <v/>
      </c>
      <c r="I3130" s="32" t="n">
        <v>94.9029</v>
      </c>
      <c r="J3130" s="32" t="n">
        <v>13.64</v>
      </c>
      <c r="K3130" s="32" t="n">
        <v>5.23</v>
      </c>
      <c r="L3130" s="32" t="n"/>
      <c r="M3130" s="32" t="n">
        <v>931.4</v>
      </c>
      <c r="N3130" s="32" t="n">
        <v>5.04</v>
      </c>
      <c r="O3130" s="32" t="n">
        <v>-408.057139325</v>
      </c>
    </row>
    <row r="3131">
      <c r="A3131" s="31" t="n">
        <v>39248</v>
      </c>
      <c r="B3131" s="32" t="n">
        <v>927.6</v>
      </c>
      <c r="C3131" s="19">
        <f>IF(OR(B3131="",B3130=""),"",LN(B3131/B3130))</f>
        <v/>
      </c>
      <c r="D3131" s="16">
        <f>STDEV(C3112:C3131)*SQRT(252)</f>
        <v/>
      </c>
      <c r="E3131" s="32" t="n">
        <v>123.55</v>
      </c>
      <c r="F3131" s="19">
        <f>IF(OR(E3131="",E3130=""),"",LN(E3131/E3130))</f>
        <v/>
      </c>
      <c r="G3131" s="33" t="n">
        <v>7.6245</v>
      </c>
      <c r="H3131" s="19">
        <f>IF(OR(G3131="",G3130=""),"",LN(G3131/G3130))</f>
        <v/>
      </c>
      <c r="I3131" s="32" t="n">
        <v>94.6228</v>
      </c>
      <c r="J3131" s="32" t="n">
        <v>13.94</v>
      </c>
      <c r="K3131" s="32" t="n">
        <v>5.16</v>
      </c>
      <c r="L3131" s="32" t="n"/>
      <c r="M3131" s="32" t="n">
        <v>929.8</v>
      </c>
      <c r="N3131" s="32" t="n">
        <v>5.04</v>
      </c>
      <c r="O3131" s="32" t="n">
        <v>110.815678654</v>
      </c>
    </row>
    <row r="3132">
      <c r="A3132" s="31" t="n">
        <v>39251</v>
      </c>
      <c r="B3132" s="32" t="n">
        <v>928.4</v>
      </c>
      <c r="C3132" s="19">
        <f>IF(OR(B3132="",B3131=""),"",LN(B3132/B3131))</f>
        <v/>
      </c>
      <c r="D3132" s="16">
        <f>STDEV(C3113:C3132)*SQRT(252)</f>
        <v/>
      </c>
      <c r="E3132" s="32" t="n">
        <v>123.67</v>
      </c>
      <c r="F3132" s="19">
        <f>IF(OR(E3132="",E3131=""),"",LN(E3132/E3131))</f>
        <v/>
      </c>
      <c r="G3132" s="33" t="n">
        <v>7.6193</v>
      </c>
      <c r="H3132" s="19">
        <f>IF(OR(G3132="",G3131=""),"",LN(G3132/G3131))</f>
        <v/>
      </c>
      <c r="I3132" s="32" t="n">
        <v>94.5475</v>
      </c>
      <c r="J3132" s="32" t="n">
        <v>13.42</v>
      </c>
      <c r="K3132" s="32" t="n">
        <v>5.15</v>
      </c>
      <c r="L3132" s="32" t="n"/>
      <c r="M3132" s="32" t="n">
        <v>929.8</v>
      </c>
      <c r="N3132" s="32" t="n">
        <v>5.04</v>
      </c>
      <c r="O3132" s="32" t="n">
        <v>-314.181026505</v>
      </c>
    </row>
    <row r="3133">
      <c r="A3133" s="31" t="n">
        <v>39252</v>
      </c>
      <c r="B3133" s="32" t="n">
        <v>927.6</v>
      </c>
      <c r="C3133" s="19">
        <f>IF(OR(B3133="",B3132=""),"",LN(B3133/B3132))</f>
        <v/>
      </c>
      <c r="D3133" s="16">
        <f>STDEV(C3114:C3133)*SQRT(252)</f>
        <v/>
      </c>
      <c r="E3133" s="32" t="n">
        <v>123.39</v>
      </c>
      <c r="F3133" s="19">
        <f>IF(OR(E3133="",E3132=""),"",LN(E3133/E3132))</f>
        <v/>
      </c>
      <c r="G3133" s="33" t="n">
        <v>7.6175</v>
      </c>
      <c r="H3133" s="19">
        <f>IF(OR(G3133="",G3132=""),"",LN(G3133/G3132))</f>
        <v/>
      </c>
      <c r="I3133" s="32" t="n">
        <v>94.3227</v>
      </c>
      <c r="J3133" s="32" t="n">
        <v>12.85</v>
      </c>
      <c r="K3133" s="32" t="n">
        <v>5.09</v>
      </c>
      <c r="L3133" s="32" t="n"/>
      <c r="M3133" s="32" t="n">
        <v>928</v>
      </c>
      <c r="N3133" s="32" t="n">
        <v>5.04</v>
      </c>
      <c r="O3133" s="32" t="n">
        <v>-185.231249825</v>
      </c>
    </row>
    <row r="3134">
      <c r="A3134" s="31" t="n">
        <v>39253</v>
      </c>
      <c r="B3134" s="32" t="n">
        <v>927.6</v>
      </c>
      <c r="C3134" s="19">
        <f>IF(OR(B3134="",B3133=""),"",LN(B3134/B3133))</f>
        <v/>
      </c>
      <c r="D3134" s="16">
        <f>STDEV(C3115:C3134)*SQRT(252)</f>
        <v/>
      </c>
      <c r="E3134" s="32" t="n">
        <v>123.6</v>
      </c>
      <c r="F3134" s="19">
        <f>IF(OR(E3134="",E3133=""),"",LN(E3134/E3133))</f>
        <v/>
      </c>
      <c r="G3134" s="33" t="n">
        <v>7.618</v>
      </c>
      <c r="H3134" s="19">
        <f>IF(OR(G3134="",G3133=""),"",LN(G3134/G3133))</f>
        <v/>
      </c>
      <c r="I3134" s="32" t="n">
        <v>94.3618</v>
      </c>
      <c r="J3134" s="32" t="n">
        <v>14.67</v>
      </c>
      <c r="K3134" s="32" t="n">
        <v>5.14</v>
      </c>
      <c r="L3134" s="32" t="n"/>
      <c r="M3134" s="32" t="n">
        <v>927.6</v>
      </c>
      <c r="N3134" s="32" t="n">
        <v>5.04</v>
      </c>
      <c r="O3134" s="32" t="n">
        <v>-350.62799194</v>
      </c>
    </row>
    <row r="3135">
      <c r="A3135" s="31" t="n">
        <v>39254</v>
      </c>
      <c r="B3135" s="32" t="n">
        <v>926.6</v>
      </c>
      <c r="C3135" s="19">
        <f>IF(OR(B3135="",B3134=""),"",LN(B3135/B3134))</f>
        <v/>
      </c>
      <c r="D3135" s="16">
        <f>STDEV(C3116:C3135)*SQRT(252)</f>
        <v/>
      </c>
      <c r="E3135" s="32" t="n">
        <v>123.68</v>
      </c>
      <c r="F3135" s="19">
        <f>IF(OR(E3135="",E3134=""),"",LN(E3135/E3134))</f>
        <v/>
      </c>
      <c r="G3135" s="33" t="n">
        <v>7.6208</v>
      </c>
      <c r="H3135" s="19">
        <f>IF(OR(G3135="",G3134=""),"",LN(G3135/G3134))</f>
        <v/>
      </c>
      <c r="I3135" s="32" t="n">
        <v>94.6073</v>
      </c>
      <c r="J3135" s="32" t="n">
        <v>14.21</v>
      </c>
      <c r="K3135" s="32" t="n">
        <v>5.16</v>
      </c>
      <c r="L3135" s="32" t="n"/>
      <c r="M3135" s="32" t="n">
        <v>926.5</v>
      </c>
      <c r="N3135" s="32" t="n">
        <v>5.04</v>
      </c>
      <c r="O3135" s="32" t="n">
        <v>64.99760609099999</v>
      </c>
    </row>
    <row r="3136">
      <c r="A3136" s="31" t="n">
        <v>39255</v>
      </c>
      <c r="B3136" s="32" t="n">
        <v>927.9</v>
      </c>
      <c r="C3136" s="19">
        <f>IF(OR(B3136="",B3135=""),"",LN(B3136/B3135))</f>
        <v/>
      </c>
      <c r="D3136" s="16">
        <f>STDEV(C3117:C3136)*SQRT(252)</f>
        <v/>
      </c>
      <c r="E3136" s="32" t="n">
        <v>124.09</v>
      </c>
      <c r="F3136" s="19">
        <f>IF(OR(E3136="",E3135=""),"",LN(E3136/E3135))</f>
        <v/>
      </c>
      <c r="G3136" s="33" t="n">
        <v>7.622</v>
      </c>
      <c r="H3136" s="19">
        <f>IF(OR(G3136="",G3135=""),"",LN(G3136/G3135))</f>
        <v/>
      </c>
      <c r="I3136" s="32" t="n">
        <v>94.4371</v>
      </c>
      <c r="J3136" s="32" t="n">
        <v>15.75</v>
      </c>
      <c r="K3136" s="32" t="n">
        <v>5.14</v>
      </c>
      <c r="L3136" s="32" t="n"/>
      <c r="M3136" s="32" t="n">
        <v>927.3</v>
      </c>
      <c r="N3136" s="32" t="n">
        <v>5.04</v>
      </c>
      <c r="O3136" s="32" t="n">
        <v>-122.48398308</v>
      </c>
    </row>
    <row r="3137">
      <c r="A3137" s="31" t="n">
        <v>39258</v>
      </c>
      <c r="B3137" s="32" t="n">
        <v>926.2</v>
      </c>
      <c r="C3137" s="19">
        <f>IF(OR(B3137="",B3136=""),"",LN(B3137/B3136))</f>
        <v/>
      </c>
      <c r="D3137" s="16">
        <f>STDEV(C3118:C3137)*SQRT(252)</f>
        <v/>
      </c>
      <c r="E3137" s="32" t="n">
        <v>123.84</v>
      </c>
      <c r="F3137" s="19">
        <f>IF(OR(E3137="",E3136=""),"",LN(E3137/E3136))</f>
        <v/>
      </c>
      <c r="G3137" s="33" t="n">
        <v>7.6187</v>
      </c>
      <c r="H3137" s="19">
        <f>IF(OR(G3137="",G3136=""),"",LN(G3137/G3136))</f>
        <v/>
      </c>
      <c r="I3137" s="32" t="n">
        <v>94.51049999999999</v>
      </c>
      <c r="J3137" s="32" t="n">
        <v>16.65</v>
      </c>
      <c r="K3137" s="32" t="n">
        <v>5.09</v>
      </c>
      <c r="L3137" s="32" t="n"/>
      <c r="M3137" s="32" t="n">
        <v>927.7</v>
      </c>
      <c r="N3137" s="32" t="n">
        <v>5.03</v>
      </c>
      <c r="O3137" s="32" t="n">
        <v>-265.91672115</v>
      </c>
    </row>
    <row r="3138">
      <c r="A3138" s="31" t="n">
        <v>39259</v>
      </c>
      <c r="B3138" s="32" t="n">
        <v>926.1</v>
      </c>
      <c r="C3138" s="19">
        <f>IF(OR(B3138="",B3137=""),"",LN(B3138/B3137))</f>
        <v/>
      </c>
      <c r="D3138" s="16">
        <f>STDEV(C3119:C3138)*SQRT(252)</f>
        <v/>
      </c>
      <c r="E3138" s="32" t="n">
        <v>123.49</v>
      </c>
      <c r="F3138" s="19">
        <f>IF(OR(E3138="",E3137=""),"",LN(E3138/E3137))</f>
        <v/>
      </c>
      <c r="G3138" s="33" t="n">
        <v>7.6178</v>
      </c>
      <c r="H3138" s="19">
        <f>IF(OR(G3138="",G3137=""),"",LN(G3138/G3137))</f>
        <v/>
      </c>
      <c r="I3138" s="32" t="n">
        <v>94.4678</v>
      </c>
      <c r="J3138" s="32" t="n">
        <v>18.89</v>
      </c>
      <c r="K3138" s="32" t="n">
        <v>5.1</v>
      </c>
      <c r="L3138" s="32" t="n"/>
      <c r="M3138" s="32" t="n">
        <v>926.6</v>
      </c>
      <c r="N3138" s="32" t="n">
        <v>5.03</v>
      </c>
      <c r="O3138" s="32" t="n">
        <v>-354.711053545</v>
      </c>
    </row>
    <row r="3139">
      <c r="A3139" s="31" t="n">
        <v>39260</v>
      </c>
      <c r="B3139" s="32" t="n">
        <v>927.4</v>
      </c>
      <c r="C3139" s="19">
        <f>IF(OR(B3139="",B3138=""),"",LN(B3139/B3138))</f>
        <v/>
      </c>
      <c r="D3139" s="16">
        <f>STDEV(C3120:C3139)*SQRT(252)</f>
        <v/>
      </c>
      <c r="E3139" s="32" t="n">
        <v>122.52</v>
      </c>
      <c r="F3139" s="19">
        <f>IF(OR(E3139="",E3138=""),"",LN(E3139/E3138))</f>
        <v/>
      </c>
      <c r="G3139" s="33" t="n">
        <v>7.621</v>
      </c>
      <c r="H3139" s="19">
        <f>IF(OR(G3139="",G3138=""),"",LN(G3139/G3138))</f>
        <v/>
      </c>
      <c r="I3139" s="32" t="n">
        <v>94.5633</v>
      </c>
      <c r="J3139" s="32" t="n">
        <v>15.53</v>
      </c>
      <c r="K3139" s="32" t="n">
        <v>5.09</v>
      </c>
      <c r="L3139" s="32" t="n"/>
      <c r="M3139" s="32" t="n">
        <v>926.4</v>
      </c>
      <c r="N3139" s="32" t="n">
        <v>5.02</v>
      </c>
      <c r="O3139" s="32" t="n">
        <v>-189.66062464</v>
      </c>
    </row>
    <row r="3140">
      <c r="A3140" s="31" t="n">
        <v>39261</v>
      </c>
      <c r="B3140" s="32" t="n">
        <v>926.6</v>
      </c>
      <c r="C3140" s="19">
        <f>IF(OR(B3140="",B3139=""),"",LN(B3140/B3139))</f>
        <v/>
      </c>
      <c r="D3140" s="16">
        <f>STDEV(C3121:C3140)*SQRT(252)</f>
        <v/>
      </c>
      <c r="E3140" s="32" t="n">
        <v>123.01</v>
      </c>
      <c r="F3140" s="19">
        <f>IF(OR(E3140="",E3139=""),"",LN(E3140/E3139))</f>
        <v/>
      </c>
      <c r="G3140" s="33" t="n">
        <v>7.6198</v>
      </c>
      <c r="H3140" s="19">
        <f>IF(OR(G3140="",G3139=""),"",LN(G3140/G3139))</f>
        <v/>
      </c>
      <c r="I3140" s="32" t="n">
        <v>94.23950000000001</v>
      </c>
      <c r="J3140" s="32" t="n">
        <v>15.54</v>
      </c>
      <c r="K3140" s="32" t="n">
        <v>5.12</v>
      </c>
      <c r="L3140" s="32" t="n"/>
      <c r="M3140" s="32" t="n">
        <v>927.6</v>
      </c>
      <c r="N3140" s="32" t="n">
        <v>5.01</v>
      </c>
      <c r="O3140" s="32" t="n">
        <v>-75.59760862</v>
      </c>
    </row>
    <row r="3141">
      <c r="A3141" s="31" t="n">
        <v>39262</v>
      </c>
      <c r="B3141" s="32" t="n">
        <v>922.6</v>
      </c>
      <c r="C3141" s="19">
        <f>IF(OR(B3141="",B3140=""),"",LN(B3141/B3140))</f>
        <v/>
      </c>
      <c r="D3141" s="16">
        <f>STDEV(C3122:C3141)*SQRT(252)</f>
        <v/>
      </c>
      <c r="E3141" s="32" t="n">
        <v>123.39</v>
      </c>
      <c r="F3141" s="19">
        <f>IF(OR(E3141="",E3140=""),"",LN(E3141/E3140))</f>
        <v/>
      </c>
      <c r="G3141" s="33" t="n">
        <v>7.612</v>
      </c>
      <c r="H3141" s="19">
        <f>IF(OR(G3141="",G3140=""),"",LN(G3141/G3140))</f>
        <v/>
      </c>
      <c r="I3141" s="32" t="n">
        <v>94.13930000000001</v>
      </c>
      <c r="J3141" s="32" t="n">
        <v>16.23</v>
      </c>
      <c r="K3141" s="32" t="n">
        <v>5.03</v>
      </c>
      <c r="L3141" s="32" t="n"/>
      <c r="M3141" s="32" t="n">
        <v>926.8</v>
      </c>
      <c r="N3141" s="32" t="n">
        <v>5</v>
      </c>
      <c r="O3141" s="32" t="n">
        <v>-109.668041235</v>
      </c>
    </row>
    <row r="3142">
      <c r="A3142" s="31" t="n">
        <v>39265</v>
      </c>
      <c r="B3142" s="32" t="n">
        <v>921.3</v>
      </c>
      <c r="C3142" s="19">
        <f>IF(OR(B3142="",B3141=""),"",LN(B3142/B3141))</f>
        <v/>
      </c>
      <c r="D3142" s="16">
        <f>STDEV(C3123:C3142)*SQRT(252)</f>
        <v/>
      </c>
      <c r="E3142" s="32" t="n">
        <v>122.32</v>
      </c>
      <c r="F3142" s="19">
        <f>IF(OR(E3142="",E3141=""),"",LN(E3142/E3141))</f>
        <v/>
      </c>
      <c r="G3142" s="33" t="n">
        <v>7.6055</v>
      </c>
      <c r="H3142" s="19">
        <f>IF(OR(G3142="",G3141=""),"",LN(G3142/G3141))</f>
        <v/>
      </c>
      <c r="I3142" s="32" t="n">
        <v>93.634</v>
      </c>
      <c r="J3142" s="32" t="n">
        <v>15.4</v>
      </c>
      <c r="K3142" s="32" t="n">
        <v>5</v>
      </c>
      <c r="L3142" s="32" t="n"/>
      <c r="M3142" s="32" t="n">
        <v>925.7</v>
      </c>
      <c r="N3142" s="32" t="n">
        <v>5</v>
      </c>
      <c r="O3142" s="32" t="n">
        <v>-96.393300565</v>
      </c>
    </row>
    <row r="3143">
      <c r="A3143" s="31" t="n">
        <v>39266</v>
      </c>
      <c r="B3143" s="32" t="n">
        <v>917.7</v>
      </c>
      <c r="C3143" s="19">
        <f>IF(OR(B3143="",B3142=""),"",LN(B3143/B3142))</f>
        <v/>
      </c>
      <c r="D3143" s="16">
        <f>STDEV(C3124:C3143)*SQRT(252)</f>
        <v/>
      </c>
      <c r="E3143" s="32" t="n">
        <v>122.4</v>
      </c>
      <c r="F3143" s="19">
        <f>IF(OR(E3143="",E3142=""),"",LN(E3143/E3142))</f>
        <v/>
      </c>
      <c r="G3143" s="33" t="n">
        <v>7.5948</v>
      </c>
      <c r="H3143" s="19">
        <f>IF(OR(G3143="",G3142=""),"",LN(G3143/G3142))</f>
        <v/>
      </c>
      <c r="I3143" s="32" t="n">
        <v>93.697</v>
      </c>
      <c r="J3143" s="32" t="n">
        <v>14.92</v>
      </c>
      <c r="K3143" s="32" t="n">
        <v>5.05</v>
      </c>
      <c r="L3143" s="32" t="n"/>
      <c r="M3143" s="32" t="n">
        <v>922.7</v>
      </c>
      <c r="N3143" s="32" t="n">
        <v>5</v>
      </c>
      <c r="O3143" s="32" t="n">
        <v>91.63008942</v>
      </c>
    </row>
    <row r="3144">
      <c r="A3144" s="31" t="n">
        <v>39268</v>
      </c>
      <c r="B3144" s="32" t="n">
        <v>921.7</v>
      </c>
      <c r="C3144" s="19">
        <f>IF(OR(B3144="",B3143=""),"",LN(B3144/B3143))</f>
        <v/>
      </c>
      <c r="D3144" s="16">
        <f>STDEV(C3125:C3144)*SQRT(252)</f>
        <v/>
      </c>
      <c r="E3144" s="32" t="n">
        <v>122.82</v>
      </c>
      <c r="F3144" s="19">
        <f>IF(OR(E3144="",E3143=""),"",LN(E3144/E3143))</f>
        <v/>
      </c>
      <c r="G3144" s="33" t="n">
        <v>7.6</v>
      </c>
      <c r="H3144" s="19">
        <f>IF(OR(G3144="",G3143=""),"",LN(G3144/G3143))</f>
        <v/>
      </c>
      <c r="I3144" s="32" t="n">
        <v>93.7653</v>
      </c>
      <c r="J3144" s="32" t="n">
        <v>15.48</v>
      </c>
      <c r="K3144" s="32" t="n">
        <v>5.16</v>
      </c>
      <c r="L3144" s="32" t="n"/>
      <c r="M3144" s="32" t="n">
        <v>919.9</v>
      </c>
      <c r="N3144" s="32" t="n">
        <v>5</v>
      </c>
      <c r="O3144" s="32" t="n">
        <v>184.94034701</v>
      </c>
    </row>
    <row r="3145">
      <c r="A3145" s="31" t="n">
        <v>39269</v>
      </c>
      <c r="B3145" s="32" t="n">
        <v>919.4</v>
      </c>
      <c r="C3145" s="19">
        <f>IF(OR(B3145="",B3144=""),"",LN(B3145/B3144))</f>
        <v/>
      </c>
      <c r="D3145" s="16">
        <f>STDEV(C3126:C3145)*SQRT(252)</f>
        <v/>
      </c>
      <c r="E3145" s="32" t="n">
        <v>123.27</v>
      </c>
      <c r="F3145" s="19">
        <f>IF(OR(E3145="",E3144=""),"",LN(E3145/E3144))</f>
        <v/>
      </c>
      <c r="G3145" s="33" t="n">
        <v>7.6</v>
      </c>
      <c r="H3145" s="19">
        <f>IF(OR(G3145="",G3144=""),"",LN(G3145/G3144))</f>
        <v/>
      </c>
      <c r="I3145" s="32" t="n">
        <v>93.5759</v>
      </c>
      <c r="J3145" s="32" t="n">
        <v>14.72</v>
      </c>
      <c r="K3145" s="32" t="n">
        <v>5.19</v>
      </c>
      <c r="L3145" s="32" t="n"/>
      <c r="M3145" s="32" t="n">
        <v>921.1</v>
      </c>
      <c r="N3145" s="32" t="n">
        <v>5</v>
      </c>
      <c r="O3145" s="32" t="n">
        <v>-0.2585359579999995</v>
      </c>
    </row>
    <row r="3146">
      <c r="A3146" s="31" t="n">
        <v>39272</v>
      </c>
      <c r="B3146" s="32" t="n">
        <v>920.9</v>
      </c>
      <c r="C3146" s="19">
        <f>IF(OR(B3146="",B3145=""),"",LN(B3146/B3145))</f>
        <v/>
      </c>
      <c r="D3146" s="16">
        <f>STDEV(C3127:C3146)*SQRT(252)</f>
        <v/>
      </c>
      <c r="E3146" s="32" t="n">
        <v>123.34</v>
      </c>
      <c r="F3146" s="19">
        <f>IF(OR(E3146="",E3145=""),"",LN(E3146/E3145))</f>
        <v/>
      </c>
      <c r="G3146" s="33" t="n">
        <v>7.6055</v>
      </c>
      <c r="H3146" s="19">
        <f>IF(OR(G3146="",G3145=""),"",LN(G3146/G3145))</f>
        <v/>
      </c>
      <c r="I3146" s="32" t="n">
        <v>93.5519</v>
      </c>
      <c r="J3146" s="32" t="n">
        <v>15.16</v>
      </c>
      <c r="K3146" s="32" t="n">
        <v>5.16</v>
      </c>
      <c r="L3146" s="32" t="n"/>
      <c r="M3146" s="32" t="n">
        <v>921.2</v>
      </c>
      <c r="N3146" s="32" t="n">
        <v>5</v>
      </c>
      <c r="O3146" s="32" t="n">
        <v>124.40624188</v>
      </c>
    </row>
    <row r="3147">
      <c r="A3147" s="31" t="n">
        <v>39273</v>
      </c>
      <c r="B3147" s="32" t="n">
        <v>919.6</v>
      </c>
      <c r="C3147" s="19">
        <f>IF(OR(B3147="",B3146=""),"",LN(B3147/B3146))</f>
        <v/>
      </c>
      <c r="D3147" s="16">
        <f>STDEV(C3128:C3147)*SQRT(252)</f>
        <v/>
      </c>
      <c r="E3147" s="32" t="n">
        <v>122.19</v>
      </c>
      <c r="F3147" s="19">
        <f>IF(OR(E3147="",E3146=""),"",LN(E3147/E3146))</f>
        <v/>
      </c>
      <c r="G3147" s="33" t="n">
        <v>7.5855</v>
      </c>
      <c r="H3147" s="19">
        <f>IF(OR(G3147="",G3146=""),"",LN(G3147/G3146))</f>
        <v/>
      </c>
      <c r="I3147" s="32" t="n">
        <v>93.3339</v>
      </c>
      <c r="J3147" s="32" t="n">
        <v>17.57</v>
      </c>
      <c r="K3147" s="32" t="n">
        <v>5.03</v>
      </c>
      <c r="L3147" s="32" t="n"/>
      <c r="M3147" s="32" t="n">
        <v>920.4</v>
      </c>
      <c r="N3147" s="32" t="n">
        <v>5</v>
      </c>
      <c r="O3147" s="32" t="n">
        <v>-99.53031087000001</v>
      </c>
    </row>
    <row r="3148">
      <c r="A3148" s="31" t="n">
        <v>39274</v>
      </c>
      <c r="B3148" s="32" t="n">
        <v>919.1</v>
      </c>
      <c r="C3148" s="19">
        <f>IF(OR(B3148="",B3147=""),"",LN(B3148/B3147))</f>
        <v/>
      </c>
      <c r="D3148" s="16">
        <f>STDEV(C3129:C3148)*SQRT(252)</f>
        <v/>
      </c>
      <c r="E3148" s="32" t="n">
        <v>122.13</v>
      </c>
      <c r="F3148" s="19">
        <f>IF(OR(E3148="",E3147=""),"",LN(E3148/E3147))</f>
        <v/>
      </c>
      <c r="G3148" s="33" t="n">
        <v>7.566</v>
      </c>
      <c r="H3148" s="19">
        <f>IF(OR(G3148="",G3147=""),"",LN(G3148/G3147))</f>
        <v/>
      </c>
      <c r="I3148" s="32" t="n">
        <v>93.30889999999999</v>
      </c>
      <c r="J3148" s="32" t="n">
        <v>16.64</v>
      </c>
      <c r="K3148" s="32" t="n">
        <v>5.09</v>
      </c>
      <c r="L3148" s="32" t="n"/>
      <c r="M3148" s="32" t="n">
        <v>920.1</v>
      </c>
      <c r="N3148" s="32" t="n">
        <v>5</v>
      </c>
      <c r="O3148" s="32" t="n">
        <v>-213.40246003</v>
      </c>
    </row>
    <row r="3149">
      <c r="A3149" s="31" t="n">
        <v>39275</v>
      </c>
      <c r="B3149" s="32" t="n">
        <v>918.4</v>
      </c>
      <c r="C3149" s="19">
        <f>IF(OR(B3149="",B3148=""),"",LN(B3149/B3148))</f>
        <v/>
      </c>
      <c r="D3149" s="16">
        <f>STDEV(C3130:C3149)*SQRT(252)</f>
        <v/>
      </c>
      <c r="E3149" s="32" t="n">
        <v>122.5</v>
      </c>
      <c r="F3149" s="19">
        <f>IF(OR(E3149="",E3148=""),"",LN(E3149/E3148))</f>
        <v/>
      </c>
      <c r="G3149" s="33" t="n">
        <v>7.569</v>
      </c>
      <c r="H3149" s="19">
        <f>IF(OR(G3149="",G3148=""),"",LN(G3149/G3148))</f>
        <v/>
      </c>
      <c r="I3149" s="32" t="n">
        <v>93.1198</v>
      </c>
      <c r="J3149" s="32" t="n">
        <v>15.54</v>
      </c>
      <c r="K3149" s="32" t="n">
        <v>5.13</v>
      </c>
      <c r="L3149" s="32" t="n"/>
      <c r="M3149" s="32" t="n">
        <v>920.1</v>
      </c>
      <c r="N3149" s="32" t="n">
        <v>5.06</v>
      </c>
      <c r="O3149" s="32" t="n">
        <v>84.060990895</v>
      </c>
    </row>
    <row r="3150">
      <c r="A3150" s="31" t="n">
        <v>39276</v>
      </c>
      <c r="B3150" s="32" t="n">
        <v>916.4</v>
      </c>
      <c r="C3150" s="19">
        <f>IF(OR(B3150="",B3149=""),"",LN(B3150/B3149))</f>
        <v/>
      </c>
      <c r="D3150" s="16">
        <f>STDEV(C3131:C3150)*SQRT(252)</f>
        <v/>
      </c>
      <c r="E3150" s="32" t="n">
        <v>121.99</v>
      </c>
      <c r="F3150" s="19">
        <f>IF(OR(E3150="",E3149=""),"",LN(E3150/E3149))</f>
        <v/>
      </c>
      <c r="G3150" s="33" t="n">
        <v>7.571</v>
      </c>
      <c r="H3150" s="19">
        <f>IF(OR(G3150="",G3149=""),"",LN(G3150/G3149))</f>
        <v/>
      </c>
      <c r="I3150" s="32" t="n">
        <v>93.0133</v>
      </c>
      <c r="J3150" s="32" t="n">
        <v>15.15</v>
      </c>
      <c r="K3150" s="32" t="n">
        <v>5.11</v>
      </c>
      <c r="L3150" s="32" t="n"/>
      <c r="M3150" s="32" t="n">
        <v>918</v>
      </c>
      <c r="N3150" s="32" t="n">
        <v>5.07</v>
      </c>
      <c r="O3150" s="32" t="n">
        <v>-109.523340265</v>
      </c>
    </row>
    <row r="3151">
      <c r="A3151" s="31" t="n">
        <v>39279</v>
      </c>
      <c r="B3151" s="32" t="n">
        <v>917.9</v>
      </c>
      <c r="C3151" s="19">
        <f>IF(OR(B3151="",B3150=""),"",LN(B3151/B3150))</f>
        <v/>
      </c>
      <c r="D3151" s="16">
        <f>STDEV(C3132:C3151)*SQRT(252)</f>
        <v/>
      </c>
      <c r="E3151" s="32" t="n">
        <v>121.9</v>
      </c>
      <c r="F3151" s="19">
        <f>IF(OR(E3151="",E3150=""),"",LN(E3151/E3150))</f>
        <v/>
      </c>
      <c r="G3151" s="33" t="n">
        <v>7.566</v>
      </c>
      <c r="H3151" s="19">
        <f>IF(OR(G3151="",G3150=""),"",LN(G3151/G3150))</f>
        <v/>
      </c>
      <c r="I3151" s="32" t="n">
        <v>92.90940000000001</v>
      </c>
      <c r="J3151" s="32" t="n">
        <v>15.59</v>
      </c>
      <c r="K3151" s="32" t="n">
        <v>5.05</v>
      </c>
      <c r="L3151" s="32" t="n"/>
      <c r="M3151" s="32" t="n">
        <v>916.3</v>
      </c>
      <c r="N3151" s="32" t="n">
        <v>5.07</v>
      </c>
      <c r="O3151" s="32" t="n">
        <v>-647.1085826249999</v>
      </c>
    </row>
    <row r="3152">
      <c r="A3152" s="31" t="n">
        <v>39280</v>
      </c>
      <c r="B3152" s="32" t="n">
        <v>917.9</v>
      </c>
      <c r="C3152" s="19">
        <f>IF(OR(B3152="",B3151=""),"",LN(B3152/B3151))</f>
        <v/>
      </c>
      <c r="D3152" s="16">
        <f>STDEV(C3133:C3152)*SQRT(252)</f>
        <v/>
      </c>
      <c r="E3152" s="32" t="n">
        <v>122.36</v>
      </c>
      <c r="F3152" s="19">
        <f>IF(OR(E3152="",E3151=""),"",LN(E3152/E3151))</f>
        <v/>
      </c>
      <c r="G3152" s="33" t="n">
        <v>7.5651</v>
      </c>
      <c r="H3152" s="19">
        <f>IF(OR(G3152="",G3151=""),"",LN(G3152/G3151))</f>
        <v/>
      </c>
      <c r="I3152" s="32" t="n">
        <v>92.90949999999999</v>
      </c>
      <c r="J3152" s="32" t="n">
        <v>15.63</v>
      </c>
      <c r="K3152" s="32" t="n">
        <v>5.08</v>
      </c>
      <c r="L3152" s="32" t="n"/>
      <c r="M3152" s="32" t="n"/>
      <c r="N3152" s="32" t="n"/>
      <c r="O3152" s="32" t="n"/>
    </row>
    <row r="3153">
      <c r="A3153" s="31" t="n">
        <v>39281</v>
      </c>
      <c r="B3153" s="32" t="n">
        <v>916.2</v>
      </c>
      <c r="C3153" s="19">
        <f>IF(OR(B3153="",B3152=""),"",LN(B3153/B3152))</f>
        <v/>
      </c>
      <c r="D3153" s="16">
        <f>STDEV(C3134:C3153)*SQRT(252)</f>
        <v/>
      </c>
      <c r="E3153" s="32" t="n">
        <v>121.83</v>
      </c>
      <c r="F3153" s="19">
        <f>IF(OR(E3153="",E3152=""),"",LN(E3153/E3152))</f>
        <v/>
      </c>
      <c r="G3153" s="33" t="n">
        <v>7.5655</v>
      </c>
      <c r="H3153" s="19">
        <f>IF(OR(G3153="",G3152=""),"",LN(G3153/G3152))</f>
        <v/>
      </c>
      <c r="I3153" s="32" t="n">
        <v>92.7959</v>
      </c>
      <c r="J3153" s="32" t="n">
        <v>16</v>
      </c>
      <c r="K3153" s="32" t="n">
        <v>5.02</v>
      </c>
      <c r="L3153" s="32" t="n"/>
      <c r="M3153" s="32" t="n">
        <v>917.4</v>
      </c>
      <c r="N3153" s="32" t="n">
        <v>5.08</v>
      </c>
      <c r="O3153" s="32" t="n">
        <v>-567.1234555680001</v>
      </c>
    </row>
    <row r="3154">
      <c r="A3154" s="31" t="n">
        <v>39282</v>
      </c>
      <c r="B3154" s="32" t="n">
        <v>915.7</v>
      </c>
      <c r="C3154" s="19">
        <f>IF(OR(B3154="",B3153=""),"",LN(B3154/B3153))</f>
        <v/>
      </c>
      <c r="D3154" s="16">
        <f>STDEV(C3135:C3154)*SQRT(252)</f>
        <v/>
      </c>
      <c r="E3154" s="32" t="n">
        <v>122.06</v>
      </c>
      <c r="F3154" s="19">
        <f>IF(OR(E3154="",E3153=""),"",LN(E3154/E3153))</f>
        <v/>
      </c>
      <c r="G3154" s="33" t="n">
        <v>7.558</v>
      </c>
      <c r="H3154" s="19">
        <f>IF(OR(G3154="",G3153=""),"",LN(G3154/G3153))</f>
        <v/>
      </c>
      <c r="I3154" s="32" t="n">
        <v>92.7332</v>
      </c>
      <c r="J3154" s="32" t="n">
        <v>15.23</v>
      </c>
      <c r="K3154" s="32" t="n">
        <v>5.04</v>
      </c>
      <c r="L3154" s="32" t="n"/>
      <c r="M3154" s="32" t="n">
        <v>917.2</v>
      </c>
      <c r="N3154" s="32" t="n">
        <v>5.08</v>
      </c>
      <c r="O3154" s="32" t="n">
        <v>-456.299191415</v>
      </c>
    </row>
    <row r="3155">
      <c r="A3155" s="31" t="n">
        <v>39283</v>
      </c>
      <c r="B3155" s="32" t="n">
        <v>914.7</v>
      </c>
      <c r="C3155" s="19">
        <f>IF(OR(B3155="",B3154=""),"",LN(B3155/B3154))</f>
        <v/>
      </c>
      <c r="D3155" s="16">
        <f>STDEV(C3136:C3155)*SQRT(252)</f>
        <v/>
      </c>
      <c r="E3155" s="32" t="n">
        <v>121.15</v>
      </c>
      <c r="F3155" s="19">
        <f>IF(OR(E3155="",E3154=""),"",LN(E3155/E3154))</f>
        <v/>
      </c>
      <c r="G3155" s="33" t="n">
        <v>7.5727</v>
      </c>
      <c r="H3155" s="19">
        <f>IF(OR(G3155="",G3154=""),"",LN(G3155/G3154))</f>
        <v/>
      </c>
      <c r="I3155" s="32" t="n">
        <v>92.7179</v>
      </c>
      <c r="J3155" s="32" t="n">
        <v>16.95</v>
      </c>
      <c r="K3155" s="32" t="n">
        <v>4.96</v>
      </c>
      <c r="L3155" s="32" t="n"/>
      <c r="M3155" s="32" t="n">
        <v>916</v>
      </c>
      <c r="N3155" s="32" t="n">
        <v>5.08</v>
      </c>
      <c r="O3155" s="32" t="n">
        <v>-96.19604083199999</v>
      </c>
    </row>
    <row r="3156">
      <c r="A3156" s="31" t="n">
        <v>39286</v>
      </c>
      <c r="B3156" s="32" t="n">
        <v>914.9</v>
      </c>
      <c r="C3156" s="19">
        <f>IF(OR(B3156="",B3155=""),"",LN(B3156/B3155))</f>
        <v/>
      </c>
      <c r="D3156" s="16">
        <f>STDEV(C3137:C3156)*SQRT(252)</f>
        <v/>
      </c>
      <c r="E3156" s="32" t="n">
        <v>121.31</v>
      </c>
      <c r="F3156" s="19">
        <f>IF(OR(E3156="",E3155=""),"",LN(E3156/E3155))</f>
        <v/>
      </c>
      <c r="G3156" s="33" t="n">
        <v>7.5652</v>
      </c>
      <c r="H3156" s="19">
        <f>IF(OR(G3156="",G3155=""),"",LN(G3156/G3155))</f>
        <v/>
      </c>
      <c r="I3156" s="32" t="n">
        <v>92.6585</v>
      </c>
      <c r="J3156" s="32" t="n">
        <v>16.81</v>
      </c>
      <c r="K3156" s="32" t="n">
        <v>4.97</v>
      </c>
      <c r="L3156" s="32" t="n"/>
      <c r="M3156" s="32" t="n">
        <v>915.7</v>
      </c>
      <c r="N3156" s="32" t="n">
        <v>5.08</v>
      </c>
      <c r="O3156" s="32" t="n">
        <v>-276.911046736</v>
      </c>
    </row>
    <row r="3157">
      <c r="A3157" s="31" t="n">
        <v>39287</v>
      </c>
      <c r="B3157" s="32" t="n">
        <v>913.8</v>
      </c>
      <c r="C3157" s="19">
        <f>IF(OR(B3157="",B3156=""),"",LN(B3157/B3156))</f>
        <v/>
      </c>
      <c r="D3157" s="16">
        <f>STDEV(C3138:C3157)*SQRT(252)</f>
        <v/>
      </c>
      <c r="E3157" s="32" t="n">
        <v>120.57</v>
      </c>
      <c r="F3157" s="19">
        <f>IF(OR(E3157="",E3156=""),"",LN(E3157/E3156))</f>
        <v/>
      </c>
      <c r="G3157" s="33" t="n">
        <v>7.566</v>
      </c>
      <c r="H3157" s="19">
        <f>IF(OR(G3157="",G3156=""),"",LN(G3157/G3156))</f>
        <v/>
      </c>
      <c r="I3157" s="32" t="n">
        <v>92.505</v>
      </c>
      <c r="J3157" s="32" t="n">
        <v>18.55</v>
      </c>
      <c r="K3157" s="32" t="n">
        <v>4.94</v>
      </c>
      <c r="L3157" s="32" t="n"/>
      <c r="M3157" s="32" t="n">
        <v>915.5</v>
      </c>
      <c r="N3157" s="32" t="n">
        <v>5.08</v>
      </c>
      <c r="O3157" s="32" t="n">
        <v>-35.30868273</v>
      </c>
    </row>
    <row r="3158">
      <c r="A3158" s="31" t="n">
        <v>39288</v>
      </c>
      <c r="B3158" s="32" t="n">
        <v>913.6</v>
      </c>
      <c r="C3158" s="19">
        <f>IF(OR(B3158="",B3157=""),"",LN(B3158/B3157))</f>
        <v/>
      </c>
      <c r="D3158" s="16">
        <f>STDEV(C3139:C3158)*SQRT(252)</f>
        <v/>
      </c>
      <c r="E3158" s="32" t="n">
        <v>120.33</v>
      </c>
      <c r="F3158" s="19">
        <f>IF(OR(E3158="",E3157=""),"",LN(E3158/E3157))</f>
        <v/>
      </c>
      <c r="G3158" s="33" t="n">
        <v>7.5596</v>
      </c>
      <c r="H3158" s="19">
        <f>IF(OR(G3158="",G3157=""),"",LN(G3158/G3157))</f>
        <v/>
      </c>
      <c r="I3158" s="32" t="n">
        <v>92.91889999999999</v>
      </c>
      <c r="J3158" s="32" t="n">
        <v>18.1</v>
      </c>
      <c r="K3158" s="32" t="n">
        <v>4.92</v>
      </c>
      <c r="L3158" s="32" t="n"/>
      <c r="M3158" s="32" t="n">
        <v>914.4</v>
      </c>
      <c r="N3158" s="32" t="n">
        <v>5.08</v>
      </c>
      <c r="O3158" s="32" t="n">
        <v>-656.3780921550001</v>
      </c>
    </row>
    <row r="3159">
      <c r="A3159" s="31" t="n">
        <v>39289</v>
      </c>
      <c r="B3159" s="32" t="n">
        <v>917.9</v>
      </c>
      <c r="C3159" s="19">
        <f>IF(OR(B3159="",B3158=""),"",LN(B3159/B3158))</f>
        <v/>
      </c>
      <c r="D3159" s="16">
        <f>STDEV(C3140:C3159)*SQRT(252)</f>
        <v/>
      </c>
      <c r="E3159" s="32" t="n">
        <v>119.14</v>
      </c>
      <c r="F3159" s="19">
        <f>IF(OR(E3159="",E3158=""),"",LN(E3159/E3158))</f>
        <v/>
      </c>
      <c r="G3159" s="33" t="n">
        <v>7.568</v>
      </c>
      <c r="H3159" s="19">
        <f>IF(OR(G3159="",G3158=""),"",LN(G3159/G3158))</f>
        <v/>
      </c>
      <c r="I3159" s="32" t="n">
        <v>93.1186</v>
      </c>
      <c r="J3159" s="32" t="n">
        <v>20.74</v>
      </c>
      <c r="K3159" s="32" t="n">
        <v>4.79</v>
      </c>
      <c r="L3159" s="32" t="n"/>
      <c r="M3159" s="32" t="n">
        <v>913.8</v>
      </c>
      <c r="N3159" s="32" t="n">
        <v>5.08</v>
      </c>
      <c r="O3159" s="32" t="n">
        <v>-503.341346803</v>
      </c>
    </row>
    <row r="3160">
      <c r="A3160" s="31" t="n">
        <v>39290</v>
      </c>
      <c r="B3160" s="32" t="n">
        <v>921.4</v>
      </c>
      <c r="C3160" s="19">
        <f>IF(OR(B3160="",B3159=""),"",LN(B3160/B3159))</f>
        <v/>
      </c>
      <c r="D3160" s="16">
        <f>STDEV(C3141:C3160)*SQRT(252)</f>
        <v/>
      </c>
      <c r="E3160" s="32" t="n">
        <v>118.56</v>
      </c>
      <c r="F3160" s="19">
        <f>IF(OR(E3160="",E3159=""),"",LN(E3160/E3159))</f>
        <v/>
      </c>
      <c r="G3160" s="33" t="n">
        <v>7.564</v>
      </c>
      <c r="H3160" s="19">
        <f>IF(OR(G3160="",G3159=""),"",LN(G3160/G3159))</f>
        <v/>
      </c>
      <c r="I3160" s="32" t="n">
        <v>93.5485</v>
      </c>
      <c r="J3160" s="32" t="n">
        <v>24.17</v>
      </c>
      <c r="K3160" s="32" t="n">
        <v>4.8</v>
      </c>
      <c r="L3160" s="32" t="n"/>
      <c r="M3160" s="32" t="n">
        <v>917.5</v>
      </c>
      <c r="N3160" s="32" t="n">
        <v>5.09</v>
      </c>
      <c r="O3160" s="32" t="n">
        <v>-862.085717625</v>
      </c>
    </row>
    <row r="3161">
      <c r="A3161" s="31" t="n">
        <v>39293</v>
      </c>
      <c r="B3161" s="32" t="n">
        <v>923</v>
      </c>
      <c r="C3161" s="19">
        <f>IF(OR(B3161="",B3160=""),"",LN(B3161/B3160))</f>
        <v/>
      </c>
      <c r="D3161" s="16">
        <f>STDEV(C3142:C3161)*SQRT(252)</f>
        <v/>
      </c>
      <c r="E3161" s="32" t="n">
        <v>118.41</v>
      </c>
      <c r="F3161" s="19">
        <f>IF(OR(E3161="",E3160=""),"",LN(E3161/E3160))</f>
        <v/>
      </c>
      <c r="G3161" s="33" t="n">
        <v>7.57</v>
      </c>
      <c r="H3161" s="19">
        <f>IF(OR(G3161="",G3160=""),"",LN(G3161/G3160))</f>
        <v/>
      </c>
      <c r="I3161" s="32" t="n">
        <v>93.59180000000001</v>
      </c>
      <c r="J3161" s="32" t="n">
        <v>20.87</v>
      </c>
      <c r="K3161" s="32" t="n">
        <v>4.82</v>
      </c>
      <c r="L3161" s="32" t="n"/>
      <c r="M3161" s="32" t="n">
        <v>921.5</v>
      </c>
      <c r="N3161" s="32" t="n">
        <v>5.09</v>
      </c>
      <c r="O3161" s="32" t="n">
        <v>-644.12264684</v>
      </c>
    </row>
    <row r="3162">
      <c r="A3162" s="31" t="n">
        <v>39294</v>
      </c>
      <c r="B3162" s="32" t="n">
        <v>919</v>
      </c>
      <c r="C3162" s="19">
        <f>IF(OR(B3162="",B3161=""),"",LN(B3162/B3161))</f>
        <v/>
      </c>
      <c r="D3162" s="16">
        <f>STDEV(C3143:C3162)*SQRT(252)</f>
        <v/>
      </c>
      <c r="E3162" s="32" t="n">
        <v>119.13</v>
      </c>
      <c r="F3162" s="19">
        <f>IF(OR(E3162="",E3161=""),"",LN(E3162/E3161))</f>
        <v/>
      </c>
      <c r="G3162" s="33" t="n">
        <v>7.572</v>
      </c>
      <c r="H3162" s="19">
        <f>IF(OR(G3162="",G3161=""),"",LN(G3162/G3161))</f>
        <v/>
      </c>
      <c r="I3162" s="32" t="n">
        <v>93.4264</v>
      </c>
      <c r="J3162" s="32" t="n">
        <v>23.52</v>
      </c>
      <c r="K3162" s="32" t="n">
        <v>4.78</v>
      </c>
      <c r="L3162" s="32" t="n"/>
      <c r="M3162" s="32" t="n">
        <v>923.2</v>
      </c>
      <c r="N3162" s="32" t="n">
        <v>5.1</v>
      </c>
      <c r="O3162" s="32" t="n">
        <v>-115.18916099</v>
      </c>
    </row>
    <row r="3163">
      <c r="A3163" s="31" t="n">
        <v>39295</v>
      </c>
      <c r="B3163" s="32" t="n">
        <v>924.9</v>
      </c>
      <c r="C3163" s="19">
        <f>IF(OR(B3163="",B3162=""),"",LN(B3163/B3162))</f>
        <v/>
      </c>
      <c r="D3163" s="16">
        <f>STDEV(C3144:C3163)*SQRT(252)</f>
        <v/>
      </c>
      <c r="E3163" s="32" t="n">
        <v>118.71</v>
      </c>
      <c r="F3163" s="19">
        <f>IF(OR(E3163="",E3162=""),"",LN(E3163/E3162))</f>
        <v/>
      </c>
      <c r="G3163" s="33" t="n">
        <v>7.567</v>
      </c>
      <c r="H3163" s="19">
        <f>IF(OR(G3163="",G3162=""),"",LN(G3163/G3162))</f>
        <v/>
      </c>
      <c r="I3163" s="32" t="n">
        <v>93.4011</v>
      </c>
      <c r="J3163" s="32" t="n">
        <v>23.67</v>
      </c>
      <c r="K3163" s="32" t="n">
        <v>4.76</v>
      </c>
      <c r="L3163" s="32" t="n"/>
      <c r="M3163" s="32" t="n">
        <v>920.3</v>
      </c>
      <c r="N3163" s="32" t="n">
        <v>5.1</v>
      </c>
      <c r="O3163" s="32" t="n">
        <v>-528.436387577</v>
      </c>
    </row>
    <row r="3164">
      <c r="A3164" s="31" t="n">
        <v>39296</v>
      </c>
      <c r="B3164" s="32" t="n">
        <v>922.6</v>
      </c>
      <c r="C3164" s="19">
        <f>IF(OR(B3164="",B3163=""),"",LN(B3164/B3163))</f>
        <v/>
      </c>
      <c r="D3164" s="16">
        <f>STDEV(C3145:C3164)*SQRT(252)</f>
        <v/>
      </c>
      <c r="E3164" s="32" t="n">
        <v>119.35</v>
      </c>
      <c r="F3164" s="19">
        <f>IF(OR(E3164="",E3163=""),"",LN(E3164/E3163))</f>
        <v/>
      </c>
      <c r="G3164" s="33" t="n">
        <v>7.5733</v>
      </c>
      <c r="H3164" s="19">
        <f>IF(OR(G3164="",G3163=""),"",LN(G3164/G3163))</f>
        <v/>
      </c>
      <c r="I3164" s="32" t="n">
        <v>93.3038</v>
      </c>
      <c r="J3164" s="32" t="n">
        <v>21.22</v>
      </c>
      <c r="K3164" s="32" t="n">
        <v>4.77</v>
      </c>
      <c r="L3164" s="32" t="n"/>
      <c r="M3164" s="32" t="n">
        <v>922.5</v>
      </c>
      <c r="N3164" s="32" t="n">
        <v>5.1</v>
      </c>
      <c r="O3164" s="32" t="n">
        <v>-511.998675825</v>
      </c>
    </row>
    <row r="3165">
      <c r="A3165" s="31" t="n">
        <v>39297</v>
      </c>
      <c r="B3165" s="32" t="n">
        <v>922.5</v>
      </c>
      <c r="C3165" s="19">
        <f>IF(OR(B3165="",B3164=""),"",LN(B3165/B3164))</f>
        <v/>
      </c>
      <c r="D3165" s="16">
        <f>STDEV(C3146:C3165)*SQRT(252)</f>
        <v/>
      </c>
      <c r="E3165" s="32" t="n">
        <v>118.43</v>
      </c>
      <c r="F3165" s="19">
        <f>IF(OR(E3165="",E3164=""),"",LN(E3165/E3164))</f>
        <v/>
      </c>
      <c r="G3165" s="33" t="n">
        <v>7.567</v>
      </c>
      <c r="H3165" s="19">
        <f>IF(OR(G3165="",G3164=""),"",LN(G3165/G3164))</f>
        <v/>
      </c>
      <c r="I3165" s="32" t="n">
        <v>93.1039</v>
      </c>
      <c r="J3165" s="32" t="n">
        <v>25.16</v>
      </c>
      <c r="K3165" s="32" t="n">
        <v>4.71</v>
      </c>
      <c r="L3165" s="32" t="n"/>
      <c r="M3165" s="32" t="n">
        <v>923.9</v>
      </c>
      <c r="N3165" s="32" t="n">
        <v>5.1</v>
      </c>
      <c r="O3165" s="32" t="n">
        <v>-247.159586645</v>
      </c>
    </row>
    <row r="3166">
      <c r="A3166" s="31" t="n">
        <v>39300</v>
      </c>
      <c r="B3166" s="32" t="n">
        <v>923.1</v>
      </c>
      <c r="C3166" s="19">
        <f>IF(OR(B3166="",B3165=""),"",LN(B3166/B3165))</f>
        <v/>
      </c>
      <c r="D3166" s="16">
        <f>STDEV(C3147:C3166)*SQRT(252)</f>
        <v/>
      </c>
      <c r="E3166" s="32" t="n">
        <v>118.04</v>
      </c>
      <c r="F3166" s="19">
        <f>IF(OR(E3166="",E3165=""),"",LN(E3166/E3165))</f>
        <v/>
      </c>
      <c r="G3166" s="33" t="n">
        <v>7.5608</v>
      </c>
      <c r="H3166" s="19">
        <f>IF(OR(G3166="",G3165=""),"",LN(G3166/G3165))</f>
        <v/>
      </c>
      <c r="I3166" s="32" t="n">
        <v>93.1112</v>
      </c>
      <c r="J3166" s="32" t="n">
        <v>22.94</v>
      </c>
      <c r="K3166" s="32" t="n">
        <v>4.72</v>
      </c>
      <c r="L3166" s="32" t="n"/>
      <c r="M3166" s="32" t="n">
        <v>923</v>
      </c>
      <c r="N3166" s="32" t="n">
        <v>5.1</v>
      </c>
      <c r="O3166" s="32" t="n">
        <v>-491.582428758</v>
      </c>
    </row>
    <row r="3167">
      <c r="A3167" s="31" t="n">
        <v>39301</v>
      </c>
      <c r="B3167" s="32" t="n">
        <v>922.6</v>
      </c>
      <c r="C3167" s="19">
        <f>IF(OR(B3167="",B3166=""),"",LN(B3167/B3166))</f>
        <v/>
      </c>
      <c r="D3167" s="16">
        <f>STDEV(C3148:C3167)*SQRT(252)</f>
        <v/>
      </c>
      <c r="E3167" s="32" t="n">
        <v>118.48</v>
      </c>
      <c r="F3167" s="19">
        <f>IF(OR(E3167="",E3166=""),"",LN(E3167/E3166))</f>
        <v/>
      </c>
      <c r="G3167" s="33" t="n">
        <v>7.57</v>
      </c>
      <c r="H3167" s="19">
        <f>IF(OR(G3167="",G3166=""),"",LN(G3167/G3166))</f>
        <v/>
      </c>
      <c r="I3167" s="32" t="n">
        <v>93.3171</v>
      </c>
      <c r="J3167" s="32" t="n">
        <v>21.56</v>
      </c>
      <c r="K3167" s="32" t="n">
        <v>4.77</v>
      </c>
      <c r="L3167" s="32" t="n"/>
      <c r="M3167" s="32" t="n">
        <v>924.4</v>
      </c>
      <c r="N3167" s="32" t="n">
        <v>5.1</v>
      </c>
      <c r="O3167" s="32" t="n">
        <v>-480.015800135</v>
      </c>
    </row>
    <row r="3168">
      <c r="A3168" s="31" t="n">
        <v>39302</v>
      </c>
      <c r="B3168" s="32" t="n">
        <v>923.8</v>
      </c>
      <c r="C3168" s="19">
        <f>IF(OR(B3168="",B3167=""),"",LN(B3168/B3167))</f>
        <v/>
      </c>
      <c r="D3168" s="16">
        <f>STDEV(C3149:C3168)*SQRT(252)</f>
        <v/>
      </c>
      <c r="E3168" s="32" t="n">
        <v>119.76</v>
      </c>
      <c r="F3168" s="19">
        <f>IF(OR(E3168="",E3167=""),"",LN(E3168/E3167))</f>
        <v/>
      </c>
      <c r="G3168" s="33" t="n">
        <v>7.5748</v>
      </c>
      <c r="H3168" s="19">
        <f>IF(OR(G3168="",G3167=""),"",LN(G3168/G3167))</f>
        <v/>
      </c>
      <c r="I3168" s="32" t="n">
        <v>93.0989</v>
      </c>
      <c r="J3168" s="32" t="n">
        <v>21.45</v>
      </c>
      <c r="K3168" s="32" t="n">
        <v>4.84</v>
      </c>
      <c r="L3168" s="32" t="n"/>
      <c r="M3168" s="32" t="n">
        <v>922.6</v>
      </c>
      <c r="N3168" s="32" t="n">
        <v>5.1</v>
      </c>
      <c r="O3168" s="32" t="n">
        <v>-455.15400894</v>
      </c>
    </row>
    <row r="3169">
      <c r="A3169" s="31" t="n">
        <v>39303</v>
      </c>
      <c r="B3169" s="32" t="n">
        <v>922.7</v>
      </c>
      <c r="C3169" s="19">
        <f>IF(OR(B3169="",B3168=""),"",LN(B3169/B3168))</f>
        <v/>
      </c>
      <c r="D3169" s="16">
        <f>STDEV(C3150:C3169)*SQRT(252)</f>
        <v/>
      </c>
      <c r="E3169" s="32" t="n">
        <v>118.69</v>
      </c>
      <c r="F3169" s="19">
        <f>IF(OR(E3169="",E3168=""),"",LN(E3169/E3168))</f>
        <v/>
      </c>
      <c r="G3169" s="33" t="n">
        <v>7.5663</v>
      </c>
      <c r="H3169" s="19">
        <f>IF(OR(G3169="",G3168=""),"",LN(G3169/G3168))</f>
        <v/>
      </c>
      <c r="I3169" s="32" t="n">
        <v>93.441</v>
      </c>
      <c r="J3169" s="32" t="n">
        <v>26.48</v>
      </c>
      <c r="K3169" s="32" t="n">
        <v>4.79</v>
      </c>
      <c r="L3169" s="32" t="n"/>
      <c r="M3169" s="32" t="n">
        <v>923.8</v>
      </c>
      <c r="N3169" s="32" t="n">
        <v>5.21</v>
      </c>
      <c r="O3169" s="32" t="n">
        <v>69.232640632</v>
      </c>
    </row>
    <row r="3170">
      <c r="A3170" s="31" t="n">
        <v>39304</v>
      </c>
      <c r="B3170" s="32" t="n">
        <v>931.5</v>
      </c>
      <c r="C3170" s="19">
        <f>IF(OR(B3170="",B3169=""),"",LN(B3170/B3169))</f>
        <v/>
      </c>
      <c r="D3170" s="16">
        <f>STDEV(C3151:C3170)*SQRT(252)</f>
        <v/>
      </c>
      <c r="E3170" s="32" t="n">
        <v>118</v>
      </c>
      <c r="F3170" s="19">
        <f>IF(OR(E3170="",E3169=""),"",LN(E3170/E3169))</f>
        <v/>
      </c>
      <c r="G3170" s="33" t="n">
        <v>7.5698</v>
      </c>
      <c r="H3170" s="19">
        <f>IF(OR(G3170="",G3169=""),"",LN(G3170/G3169))</f>
        <v/>
      </c>
      <c r="I3170" s="32" t="n">
        <v>93.5214</v>
      </c>
      <c r="J3170" s="32" t="n">
        <v>28.3</v>
      </c>
      <c r="K3170" s="32" t="n">
        <v>4.81</v>
      </c>
      <c r="L3170" s="32" t="n"/>
      <c r="M3170" s="32" t="n">
        <v>922.4</v>
      </c>
      <c r="N3170" s="32" t="n">
        <v>5.22</v>
      </c>
      <c r="O3170" s="32" t="n">
        <v>-556.550429171</v>
      </c>
    </row>
    <row r="3171">
      <c r="A3171" s="31" t="n">
        <v>39307</v>
      </c>
      <c r="B3171" s="32" t="n">
        <v>929.1</v>
      </c>
      <c r="C3171" s="19">
        <f>IF(OR(B3171="",B3170=""),"",LN(B3171/B3170))</f>
        <v/>
      </c>
      <c r="D3171" s="16">
        <f>STDEV(C3152:C3171)*SQRT(252)</f>
        <v/>
      </c>
      <c r="E3171" s="32" t="n">
        <v>118.47</v>
      </c>
      <c r="F3171" s="19">
        <f>IF(OR(E3171="",E3170=""),"",LN(E3171/E3170))</f>
        <v/>
      </c>
      <c r="G3171" s="33" t="n">
        <v>7.5835</v>
      </c>
      <c r="H3171" s="19">
        <f>IF(OR(G3171="",G3170=""),"",LN(G3171/G3170))</f>
        <v/>
      </c>
      <c r="I3171" s="32" t="n">
        <v>93.6032</v>
      </c>
      <c r="J3171" s="32" t="n">
        <v>26.57</v>
      </c>
      <c r="K3171" s="32" t="n">
        <v>4.78</v>
      </c>
      <c r="L3171" s="32" t="n"/>
      <c r="M3171" s="32" t="n">
        <v>929.7</v>
      </c>
      <c r="N3171" s="32" t="n">
        <v>5.23</v>
      </c>
      <c r="O3171" s="32" t="n">
        <v>-487.438254765</v>
      </c>
    </row>
    <row r="3172">
      <c r="A3172" s="31" t="n">
        <v>39308</v>
      </c>
      <c r="B3172" s="32" t="n">
        <v>932.2</v>
      </c>
      <c r="C3172" s="19">
        <f>IF(OR(B3172="",B3171=""),"",LN(B3172/B3171))</f>
        <v/>
      </c>
      <c r="D3172" s="16">
        <f>STDEV(C3153:C3172)*SQRT(252)</f>
        <v/>
      </c>
      <c r="E3172" s="32" t="n">
        <v>118.21</v>
      </c>
      <c r="F3172" s="19">
        <f>IF(OR(E3172="",E3171=""),"",LN(E3172/E3171))</f>
        <v/>
      </c>
      <c r="G3172" s="33" t="n">
        <v>7.578</v>
      </c>
      <c r="H3172" s="19">
        <f>IF(OR(G3172="",G3171=""),"",LN(G3172/G3171))</f>
        <v/>
      </c>
      <c r="I3172" s="32" t="n">
        <v>94.0416</v>
      </c>
      <c r="J3172" s="32" t="n">
        <v>27.68</v>
      </c>
      <c r="K3172" s="32" t="n">
        <v>4.73</v>
      </c>
      <c r="L3172" s="32" t="n"/>
      <c r="M3172" s="32" t="n">
        <v>929.1</v>
      </c>
      <c r="N3172" s="32" t="n">
        <v>5.24</v>
      </c>
      <c r="O3172" s="32" t="n">
        <v>-237.764177055</v>
      </c>
    </row>
    <row r="3173">
      <c r="A3173" s="31" t="n">
        <v>39309</v>
      </c>
      <c r="B3173" s="32" t="n">
        <v>932</v>
      </c>
      <c r="C3173" s="19">
        <f>IF(OR(B3173="",B3172=""),"",LN(B3173/B3172))</f>
        <v/>
      </c>
      <c r="D3173" s="16">
        <f>STDEV(C3154:C3173)*SQRT(252)</f>
        <v/>
      </c>
      <c r="E3173" s="32" t="n">
        <v>117.19</v>
      </c>
      <c r="F3173" s="19">
        <f>IF(OR(E3173="",E3172=""),"",LN(E3173/E3172))</f>
        <v/>
      </c>
      <c r="G3173" s="33" t="n">
        <v>7.585</v>
      </c>
      <c r="H3173" s="19">
        <f>IF(OR(G3173="",G3172=""),"",LN(G3173/G3172))</f>
        <v/>
      </c>
      <c r="I3173" s="32" t="n">
        <v>94.5014</v>
      </c>
      <c r="J3173" s="32" t="n">
        <v>30.67</v>
      </c>
      <c r="K3173" s="32" t="n">
        <v>4.69</v>
      </c>
      <c r="L3173" s="32" t="n"/>
      <c r="M3173" s="32" t="n"/>
      <c r="N3173" s="32" t="n"/>
      <c r="O3173" s="32" t="n"/>
    </row>
    <row r="3174">
      <c r="A3174" s="31" t="n">
        <v>39310</v>
      </c>
      <c r="B3174" s="32" t="n">
        <v>945.9</v>
      </c>
      <c r="C3174" s="19">
        <f>IF(OR(B3174="",B3173=""),"",LN(B3174/B3173))</f>
        <v/>
      </c>
      <c r="D3174" s="16">
        <f>STDEV(C3155:C3174)*SQRT(252)</f>
        <v/>
      </c>
      <c r="E3174" s="32" t="n">
        <v>114.03</v>
      </c>
      <c r="F3174" s="19">
        <f>IF(OR(E3174="",E3173=""),"",LN(E3174/E3173))</f>
        <v/>
      </c>
      <c r="G3174" s="33" t="n">
        <v>7.6181</v>
      </c>
      <c r="H3174" s="19">
        <f>IF(OR(G3174="",G3173=""),"",LN(G3174/G3173))</f>
        <v/>
      </c>
      <c r="I3174" s="32" t="n">
        <v>94.9055</v>
      </c>
      <c r="J3174" s="32" t="n">
        <v>30.83</v>
      </c>
      <c r="K3174" s="32" t="n">
        <v>4.6</v>
      </c>
      <c r="L3174" s="32" t="n"/>
      <c r="M3174" s="32" t="n">
        <v>931.5</v>
      </c>
      <c r="N3174" s="32" t="n">
        <v>5.25</v>
      </c>
      <c r="O3174" s="32" t="n">
        <v>-1058.6251665</v>
      </c>
    </row>
    <row r="3175">
      <c r="A3175" s="31" t="n">
        <v>39311</v>
      </c>
      <c r="B3175" s="32" t="n">
        <v>950.2</v>
      </c>
      <c r="C3175" s="19">
        <f>IF(OR(B3175="",B3174=""),"",LN(B3175/B3174))</f>
        <v/>
      </c>
      <c r="D3175" s="16">
        <f>STDEV(C3156:C3175)*SQRT(252)</f>
        <v/>
      </c>
      <c r="E3175" s="32" t="n">
        <v>113.81</v>
      </c>
      <c r="F3175" s="19">
        <f>IF(OR(E3175="",E3174=""),"",LN(E3175/E3174))</f>
        <v/>
      </c>
      <c r="G3175" s="33" t="n">
        <v>7.596</v>
      </c>
      <c r="H3175" s="19">
        <f>IF(OR(G3175="",G3174=""),"",LN(G3175/G3174))</f>
        <v/>
      </c>
      <c r="I3175" s="32" t="n">
        <v>94.319</v>
      </c>
      <c r="J3175" s="32" t="n">
        <v>29.99</v>
      </c>
      <c r="K3175" s="32" t="n">
        <v>4.68</v>
      </c>
      <c r="L3175" s="32" t="n"/>
      <c r="M3175" s="32" t="n">
        <v>942.9</v>
      </c>
      <c r="N3175" s="32" t="n">
        <v>5.25</v>
      </c>
      <c r="O3175" s="32" t="n">
        <v>-934.409649128</v>
      </c>
    </row>
    <row r="3176">
      <c r="A3176" s="31" t="n">
        <v>39314</v>
      </c>
      <c r="B3176" s="32" t="n">
        <v>942.6</v>
      </c>
      <c r="C3176" s="19">
        <f>IF(OR(B3176="",B3175=""),"",LN(B3176/B3175))</f>
        <v/>
      </c>
      <c r="D3176" s="16">
        <f>STDEV(C3157:C3176)*SQRT(252)</f>
        <v/>
      </c>
      <c r="E3176" s="32" t="n">
        <v>114.49</v>
      </c>
      <c r="F3176" s="19">
        <f>IF(OR(E3176="",E3175=""),"",LN(E3176/E3175))</f>
        <v/>
      </c>
      <c r="G3176" s="33" t="n">
        <v>7.585</v>
      </c>
      <c r="H3176" s="19">
        <f>IF(OR(G3176="",G3175=""),"",LN(G3176/G3175))</f>
        <v/>
      </c>
      <c r="I3176" s="32" t="n">
        <v>94.21380000000001</v>
      </c>
      <c r="J3176" s="32" t="n">
        <v>26.33</v>
      </c>
      <c r="K3176" s="32" t="n">
        <v>4.64</v>
      </c>
      <c r="L3176" s="32" t="n"/>
      <c r="M3176" s="32" t="n">
        <v>949.7</v>
      </c>
      <c r="N3176" s="32" t="n">
        <v>5.26</v>
      </c>
      <c r="O3176" s="32" t="n">
        <v>-402.718877318</v>
      </c>
    </row>
    <row r="3177">
      <c r="A3177" s="31" t="n">
        <v>39315</v>
      </c>
      <c r="B3177" s="32" t="n">
        <v>943.2</v>
      </c>
      <c r="C3177" s="19">
        <f>IF(OR(B3177="",B3176=""),"",LN(B3177/B3176))</f>
        <v/>
      </c>
      <c r="D3177" s="16">
        <f>STDEV(C3158:C3177)*SQRT(252)</f>
        <v/>
      </c>
      <c r="E3177" s="32" t="n">
        <v>114.42</v>
      </c>
      <c r="F3177" s="19">
        <f>IF(OR(E3177="",E3176=""),"",LN(E3177/E3176))</f>
        <v/>
      </c>
      <c r="G3177" s="33" t="n">
        <v>7.594</v>
      </c>
      <c r="H3177" s="19">
        <f>IF(OR(G3177="",G3176=""),"",LN(G3177/G3176))</f>
        <v/>
      </c>
      <c r="I3177" s="32" t="n">
        <v>94.2676</v>
      </c>
      <c r="J3177" s="32" t="n">
        <v>25.25</v>
      </c>
      <c r="K3177" s="32" t="n">
        <v>4.6</v>
      </c>
      <c r="L3177" s="32" t="n"/>
      <c r="M3177" s="32" t="n">
        <v>944.6</v>
      </c>
      <c r="N3177" s="32" t="n">
        <v>5.26</v>
      </c>
      <c r="O3177" s="32" t="n">
        <v>-342.951689975</v>
      </c>
    </row>
    <row r="3178">
      <c r="A3178" s="31" t="n">
        <v>39316</v>
      </c>
      <c r="B3178" s="32" t="n">
        <v>943.8</v>
      </c>
      <c r="C3178" s="19">
        <f>IF(OR(B3178="",B3177=""),"",LN(B3178/B3177))</f>
        <v/>
      </c>
      <c r="D3178" s="16">
        <f>STDEV(C3159:C3178)*SQRT(252)</f>
        <v/>
      </c>
      <c r="E3178" s="32" t="n">
        <v>114.95</v>
      </c>
      <c r="F3178" s="19">
        <f>IF(OR(E3178="",E3177=""),"",LN(E3178/E3177))</f>
        <v/>
      </c>
      <c r="G3178" s="33" t="n">
        <v>7.5937</v>
      </c>
      <c r="H3178" s="19">
        <f>IF(OR(G3178="",G3177=""),"",LN(G3178/G3177))</f>
        <v/>
      </c>
      <c r="I3178" s="32" t="n">
        <v>94.0998</v>
      </c>
      <c r="J3178" s="32" t="n">
        <v>22.89</v>
      </c>
      <c r="K3178" s="32" t="n">
        <v>4.63</v>
      </c>
      <c r="L3178" s="32" t="n"/>
      <c r="M3178" s="32" t="n">
        <v>944.6</v>
      </c>
      <c r="N3178" s="32" t="n">
        <v>5.26</v>
      </c>
      <c r="O3178" s="32" t="n">
        <v>-502.38838255</v>
      </c>
    </row>
    <row r="3179">
      <c r="A3179" s="31" t="n">
        <v>39317</v>
      </c>
      <c r="B3179" s="32" t="n">
        <v>941.4</v>
      </c>
      <c r="C3179" s="19">
        <f>IF(OR(B3179="",B3178=""),"",LN(B3179/B3178))</f>
        <v/>
      </c>
      <c r="D3179" s="16">
        <f>STDEV(C3160:C3179)*SQRT(252)</f>
        <v/>
      </c>
      <c r="E3179" s="32" t="n">
        <v>115.81</v>
      </c>
      <c r="F3179" s="19">
        <f>IF(OR(E3179="",E3178=""),"",LN(E3179/E3178))</f>
        <v/>
      </c>
      <c r="G3179" s="33" t="n">
        <v>7.5867</v>
      </c>
      <c r="H3179" s="19">
        <f>IF(OR(G3179="",G3178=""),"",LN(G3179/G3178))</f>
        <v/>
      </c>
      <c r="I3179" s="32" t="n">
        <v>93.98269999999999</v>
      </c>
      <c r="J3179" s="32" t="n">
        <v>22.62</v>
      </c>
      <c r="K3179" s="32" t="n">
        <v>4.62</v>
      </c>
      <c r="L3179" s="32" t="n"/>
      <c r="M3179" s="32" t="n">
        <v>945</v>
      </c>
      <c r="N3179" s="32" t="n">
        <v>5.26</v>
      </c>
      <c r="O3179" s="32" t="n">
        <v>-72.332088677</v>
      </c>
    </row>
    <row r="3180">
      <c r="A3180" s="31" t="n">
        <v>39318</v>
      </c>
      <c r="B3180" s="32" t="n">
        <v>941.45</v>
      </c>
      <c r="C3180" s="19">
        <f>IF(OR(B3180="",B3179=""),"",LN(B3180/B3179))</f>
        <v/>
      </c>
      <c r="D3180" s="16">
        <f>STDEV(C3161:C3180)*SQRT(252)</f>
        <v/>
      </c>
      <c r="E3180" s="32" t="n">
        <v>116.12</v>
      </c>
      <c r="F3180" s="19">
        <f>IF(OR(E3180="",E3179=""),"",LN(E3180/E3179))</f>
        <v/>
      </c>
      <c r="G3180" s="33" t="n">
        <v>7.567</v>
      </c>
      <c r="H3180" s="19">
        <f>IF(OR(G3180="",G3179=""),"",LN(G3180/G3179))</f>
        <v/>
      </c>
      <c r="I3180" s="32" t="n">
        <v>93.6863</v>
      </c>
      <c r="J3180" s="32" t="n">
        <v>20.72</v>
      </c>
      <c r="K3180" s="32" t="n">
        <v>4.63</v>
      </c>
      <c r="L3180" s="32" t="n"/>
      <c r="M3180" s="32" t="n">
        <v>940.1</v>
      </c>
      <c r="N3180" s="32" t="n">
        <v>5.26</v>
      </c>
      <c r="O3180" s="32" t="n">
        <v>-232.517099915</v>
      </c>
    </row>
    <row r="3181">
      <c r="A3181" s="31" t="n">
        <v>39321</v>
      </c>
      <c r="B3181" s="32" t="n">
        <v>938.3</v>
      </c>
      <c r="C3181" s="19">
        <f>IF(OR(B3181="",B3180=""),"",LN(B3181/B3180))</f>
        <v/>
      </c>
      <c r="D3181" s="16">
        <f>STDEV(C3162:C3181)*SQRT(252)</f>
        <v/>
      </c>
      <c r="E3181" s="32" t="n">
        <v>116.05</v>
      </c>
      <c r="F3181" s="19">
        <f>IF(OR(E3181="",E3180=""),"",LN(E3181/E3180))</f>
        <v/>
      </c>
      <c r="G3181" s="33" t="n">
        <v>7.5604</v>
      </c>
      <c r="H3181" s="19">
        <f>IF(OR(G3181="",G3180=""),"",LN(G3181/G3180))</f>
        <v/>
      </c>
      <c r="I3181" s="32" t="n">
        <v>93.6109</v>
      </c>
      <c r="J3181" s="32" t="n">
        <v>22.72</v>
      </c>
      <c r="K3181" s="32" t="n">
        <v>4.6</v>
      </c>
      <c r="L3181" s="32" t="n"/>
      <c r="M3181" s="32" t="n">
        <v>942</v>
      </c>
      <c r="N3181" s="32" t="n">
        <v>5.27</v>
      </c>
      <c r="O3181" s="32" t="n">
        <v>69.723562409</v>
      </c>
    </row>
    <row r="3182">
      <c r="A3182" s="31" t="n">
        <v>39322</v>
      </c>
      <c r="B3182" s="32" t="n">
        <v>939.4</v>
      </c>
      <c r="C3182" s="19">
        <f>IF(OR(B3182="",B3181=""),"",LN(B3182/B3181))</f>
        <v/>
      </c>
      <c r="D3182" s="16">
        <f>STDEV(C3163:C3182)*SQRT(252)</f>
        <v/>
      </c>
      <c r="E3182" s="32" t="n">
        <v>114.7</v>
      </c>
      <c r="F3182" s="19">
        <f>IF(OR(E3182="",E3181=""),"",LN(E3182/E3181))</f>
        <v/>
      </c>
      <c r="G3182" s="33" t="n">
        <v>7.5535</v>
      </c>
      <c r="H3182" s="19">
        <f>IF(OR(G3182="",G3181=""),"",LN(G3182/G3181))</f>
        <v/>
      </c>
      <c r="I3182" s="32" t="n">
        <v>93.8394</v>
      </c>
      <c r="J3182" s="32" t="n">
        <v>26.3</v>
      </c>
      <c r="K3182" s="32" t="n">
        <v>4.53</v>
      </c>
      <c r="L3182" s="32" t="n"/>
      <c r="M3182" s="32" t="n">
        <v>938.1</v>
      </c>
      <c r="N3182" s="32" t="n">
        <v>5.27</v>
      </c>
      <c r="O3182" s="32" t="n">
        <v>-311.17823321</v>
      </c>
    </row>
    <row r="3183">
      <c r="A3183" s="31" t="n">
        <v>39323</v>
      </c>
      <c r="B3183" s="32" t="n">
        <v>941.7</v>
      </c>
      <c r="C3183" s="19">
        <f>IF(OR(B3183="",B3182=""),"",LN(B3183/B3182))</f>
        <v/>
      </c>
      <c r="D3183" s="16">
        <f>STDEV(C3164:C3183)*SQRT(252)</f>
        <v/>
      </c>
      <c r="E3183" s="32" t="n">
        <v>115.52</v>
      </c>
      <c r="F3183" s="19">
        <f>IF(OR(E3183="",E3182=""),"",LN(E3183/E3182))</f>
        <v/>
      </c>
      <c r="G3183" s="33" t="n">
        <v>7.549</v>
      </c>
      <c r="H3183" s="19">
        <f>IF(OR(G3183="",G3182=""),"",LN(G3183/G3182))</f>
        <v/>
      </c>
      <c r="I3183" s="32" t="n">
        <v>93.7174</v>
      </c>
      <c r="J3183" s="32" t="n">
        <v>23.81</v>
      </c>
      <c r="K3183" s="32" t="n">
        <v>4.57</v>
      </c>
      <c r="L3183" s="32" t="n"/>
      <c r="M3183" s="32" t="n">
        <v>940.3</v>
      </c>
      <c r="N3183" s="32" t="n">
        <v>5.27</v>
      </c>
      <c r="O3183" s="32" t="n">
        <v>-706.3669652049999</v>
      </c>
    </row>
    <row r="3184">
      <c r="A3184" s="31" t="n">
        <v>39324</v>
      </c>
      <c r="B3184" s="32" t="n">
        <v>940.1</v>
      </c>
      <c r="C3184" s="19">
        <f>IF(OR(B3184="",B3183=""),"",LN(B3184/B3183))</f>
        <v/>
      </c>
      <c r="D3184" s="16">
        <f>STDEV(C3165:C3184)*SQRT(252)</f>
        <v/>
      </c>
      <c r="E3184" s="32" t="n">
        <v>115.81</v>
      </c>
      <c r="F3184" s="19">
        <f>IF(OR(E3184="",E3183=""),"",LN(E3184/E3183))</f>
        <v/>
      </c>
      <c r="G3184" s="33" t="n">
        <v>7.542</v>
      </c>
      <c r="H3184" s="19">
        <f>IF(OR(G3184="",G3183=""),"",LN(G3184/G3183))</f>
        <v/>
      </c>
      <c r="I3184" s="32" t="n">
        <v>93.7324</v>
      </c>
      <c r="J3184" s="32" t="n">
        <v>25.06</v>
      </c>
      <c r="K3184" s="32" t="n">
        <v>4.51</v>
      </c>
      <c r="L3184" s="32" t="n"/>
      <c r="M3184" s="32" t="n">
        <v>943.2</v>
      </c>
      <c r="N3184" s="32" t="n">
        <v>5.28</v>
      </c>
      <c r="O3184" s="32" t="n">
        <v>-359.991991861</v>
      </c>
    </row>
    <row r="3185">
      <c r="A3185" s="31" t="n">
        <v>39325</v>
      </c>
      <c r="B3185" s="32" t="n">
        <v>938.1</v>
      </c>
      <c r="C3185" s="19">
        <f>IF(OR(B3185="",B3184=""),"",LN(B3185/B3184))</f>
        <v/>
      </c>
      <c r="D3185" s="16">
        <f>STDEV(C3166:C3185)*SQRT(252)</f>
        <v/>
      </c>
      <c r="E3185" s="32" t="n">
        <v>115.83</v>
      </c>
      <c r="F3185" s="19">
        <f>IF(OR(E3185="",E3184=""),"",LN(E3185/E3184))</f>
        <v/>
      </c>
      <c r="G3185" s="33" t="n">
        <v>7.5462</v>
      </c>
      <c r="H3185" s="19">
        <f>IF(OR(G3185="",G3184=""),"",LN(G3185/G3184))</f>
        <v/>
      </c>
      <c r="I3185" s="32" t="n">
        <v>93.6674</v>
      </c>
      <c r="J3185" s="32" t="n">
        <v>23.38</v>
      </c>
      <c r="K3185" s="32" t="n">
        <v>4.54</v>
      </c>
      <c r="L3185" s="32" t="n"/>
      <c r="M3185" s="32" t="n">
        <v>939.9</v>
      </c>
      <c r="N3185" s="32" t="n">
        <v>5.29</v>
      </c>
      <c r="O3185" s="32" t="n">
        <v>-201.70723213</v>
      </c>
    </row>
    <row r="3186">
      <c r="A3186" s="31" t="n">
        <v>39328</v>
      </c>
      <c r="B3186" s="32" t="n">
        <v>938.1</v>
      </c>
      <c r="C3186" s="19">
        <f>IF(OR(B3186="",B3185=""),"",LN(B3186/B3185))</f>
        <v/>
      </c>
      <c r="D3186" s="16">
        <f>STDEV(C3167:C3186)*SQRT(252)</f>
        <v/>
      </c>
      <c r="E3186" s="32" t="n">
        <v>115.83</v>
      </c>
      <c r="F3186" s="19">
        <f>IF(OR(E3186="",E3185=""),"",LN(E3186/E3185))</f>
        <v/>
      </c>
      <c r="G3186" s="33" t="n">
        <v>7.5462</v>
      </c>
      <c r="H3186" s="19">
        <f>IF(OR(G3186="",G3185=""),"",LN(G3186/G3185))</f>
        <v/>
      </c>
      <c r="I3186" s="32" t="n">
        <v>93.6691</v>
      </c>
      <c r="J3186" s="32" t="n"/>
      <c r="K3186" s="32" t="n"/>
      <c r="L3186" s="32" t="n"/>
      <c r="M3186" s="32" t="n">
        <v>939</v>
      </c>
      <c r="N3186" s="32" t="n">
        <v>5.3</v>
      </c>
      <c r="O3186" s="32" t="n">
        <v>-44.071966101</v>
      </c>
    </row>
    <row r="3187">
      <c r="A3187" s="31" t="n">
        <v>39329</v>
      </c>
      <c r="B3187" s="32" t="n">
        <v>938.8</v>
      </c>
      <c r="C3187" s="19">
        <f>IF(OR(B3187="",B3186=""),"",LN(B3187/B3186))</f>
        <v/>
      </c>
      <c r="D3187" s="16">
        <f>STDEV(C3168:C3187)*SQRT(252)</f>
        <v/>
      </c>
      <c r="E3187" s="32" t="n">
        <v>116.21</v>
      </c>
      <c r="F3187" s="19">
        <f>IF(OR(E3187="",E3186=""),"",LN(E3187/E3186))</f>
        <v/>
      </c>
      <c r="G3187" s="33" t="n">
        <v>7.551</v>
      </c>
      <c r="H3187" s="19">
        <f>IF(OR(G3187="",G3186=""),"",LN(G3187/G3186))</f>
        <v/>
      </c>
      <c r="I3187" s="32" t="n">
        <v>93.6433</v>
      </c>
      <c r="J3187" s="32" t="n">
        <v>22.78</v>
      </c>
      <c r="K3187" s="32" t="n">
        <v>4.56</v>
      </c>
      <c r="L3187" s="32" t="n"/>
      <c r="M3187" s="32" t="n">
        <v>938.1</v>
      </c>
      <c r="N3187" s="32" t="n">
        <v>5.3</v>
      </c>
      <c r="O3187" s="32" t="n">
        <v>-76.58977624000001</v>
      </c>
    </row>
    <row r="3188">
      <c r="A3188" s="31" t="n">
        <v>39330</v>
      </c>
      <c r="B3188" s="32" t="n">
        <v>937.8</v>
      </c>
      <c r="C3188" s="19">
        <f>IF(OR(B3188="",B3187=""),"",LN(B3188/B3187))</f>
        <v/>
      </c>
      <c r="D3188" s="16">
        <f>STDEV(C3169:C3188)*SQRT(252)</f>
        <v/>
      </c>
      <c r="E3188" s="32" t="n">
        <v>115.15</v>
      </c>
      <c r="F3188" s="19">
        <f>IF(OR(E3188="",E3187=""),"",LN(E3188/E3187))</f>
        <v/>
      </c>
      <c r="G3188" s="33" t="n">
        <v>7.554</v>
      </c>
      <c r="H3188" s="19">
        <f>IF(OR(G3188="",G3187=""),"",LN(G3188/G3187))</f>
        <v/>
      </c>
      <c r="I3188" s="32" t="n">
        <v>93.5453</v>
      </c>
      <c r="J3188" s="32" t="n">
        <v>24.58</v>
      </c>
      <c r="K3188" s="32" t="n">
        <v>4.48</v>
      </c>
      <c r="L3188" s="32" t="n"/>
      <c r="M3188" s="32" t="n">
        <v>937.6</v>
      </c>
      <c r="N3188" s="32" t="n">
        <v>5.31</v>
      </c>
      <c r="O3188" s="32" t="n">
        <v>294.427182915</v>
      </c>
    </row>
    <row r="3189">
      <c r="A3189" s="31" t="n">
        <v>39331</v>
      </c>
      <c r="B3189" s="32" t="n">
        <v>938.7</v>
      </c>
      <c r="C3189" s="19">
        <f>IF(OR(B3189="",B3188=""),"",LN(B3189/B3188))</f>
        <v/>
      </c>
      <c r="D3189" s="16">
        <f>STDEV(C3170:C3189)*SQRT(252)</f>
        <v/>
      </c>
      <c r="E3189" s="32" t="n">
        <v>115.33</v>
      </c>
      <c r="F3189" s="19">
        <f>IF(OR(E3189="",E3188=""),"",LN(E3189/E3188))</f>
        <v/>
      </c>
      <c r="G3189" s="33" t="n">
        <v>7.533</v>
      </c>
      <c r="H3189" s="19">
        <f>IF(OR(G3189="",G3188=""),"",LN(G3189/G3188))</f>
        <v/>
      </c>
      <c r="I3189" s="32" t="n">
        <v>93.4468</v>
      </c>
      <c r="J3189" s="32" t="n">
        <v>23.99</v>
      </c>
      <c r="K3189" s="32" t="n">
        <v>4.51</v>
      </c>
      <c r="L3189" s="32" t="n"/>
      <c r="M3189" s="32" t="n">
        <v>937.6</v>
      </c>
      <c r="N3189" s="32" t="n">
        <v>5.32</v>
      </c>
      <c r="O3189" s="32" t="n">
        <v>-414.983981682</v>
      </c>
    </row>
    <row r="3190">
      <c r="A3190" s="31" t="n">
        <v>39332</v>
      </c>
      <c r="B3190" s="32" t="n">
        <v>937.7</v>
      </c>
      <c r="C3190" s="19">
        <f>IF(OR(B3190="",B3189=""),"",LN(B3190/B3189))</f>
        <v/>
      </c>
      <c r="D3190" s="16">
        <f>STDEV(C3171:C3190)*SQRT(252)</f>
        <v/>
      </c>
      <c r="E3190" s="32" t="n">
        <v>113.57</v>
      </c>
      <c r="F3190" s="19">
        <f>IF(OR(E3190="",E3189=""),"",LN(E3190/E3189))</f>
        <v/>
      </c>
      <c r="G3190" s="33" t="n">
        <v>7.537</v>
      </c>
      <c r="H3190" s="19">
        <f>IF(OR(G3190="",G3189=""),"",LN(G3190/G3189))</f>
        <v/>
      </c>
      <c r="I3190" s="32" t="n">
        <v>93.29389999999999</v>
      </c>
      <c r="J3190" s="32" t="n">
        <v>26.23</v>
      </c>
      <c r="K3190" s="32" t="n">
        <v>4.38</v>
      </c>
      <c r="L3190" s="32" t="n"/>
      <c r="M3190" s="32" t="n">
        <v>939.3</v>
      </c>
      <c r="N3190" s="32" t="n">
        <v>5.33</v>
      </c>
      <c r="O3190" s="32" t="n">
        <v>132.52801774</v>
      </c>
    </row>
    <row r="3191">
      <c r="A3191" s="31" t="n">
        <v>39335</v>
      </c>
      <c r="B3191" s="32" t="n">
        <v>939.9</v>
      </c>
      <c r="C3191" s="19">
        <f>IF(OR(B3191="",B3190=""),"",LN(B3191/B3190))</f>
        <v/>
      </c>
      <c r="D3191" s="16">
        <f>STDEV(C3172:C3191)*SQRT(252)</f>
        <v/>
      </c>
      <c r="E3191" s="32" t="n">
        <v>113.43</v>
      </c>
      <c r="F3191" s="19">
        <f>IF(OR(E3191="",E3190=""),"",LN(E3191/E3190))</f>
        <v/>
      </c>
      <c r="G3191" s="33" t="n">
        <v>7.5235</v>
      </c>
      <c r="H3191" s="19">
        <f>IF(OR(G3191="",G3190=""),"",LN(G3191/G3190))</f>
        <v/>
      </c>
      <c r="I3191" s="32" t="n">
        <v>93.2349</v>
      </c>
      <c r="J3191" s="32" t="n">
        <v>27.38</v>
      </c>
      <c r="K3191" s="32" t="n">
        <v>4.34</v>
      </c>
      <c r="L3191" s="32" t="n"/>
      <c r="M3191" s="32" t="n">
        <v>937.8</v>
      </c>
      <c r="N3191" s="32" t="n">
        <v>5.33</v>
      </c>
      <c r="O3191" s="32" t="n">
        <v>-174.82030612</v>
      </c>
    </row>
    <row r="3192">
      <c r="A3192" s="31" t="n">
        <v>39336</v>
      </c>
      <c r="B3192" s="32" t="n">
        <v>936.5</v>
      </c>
      <c r="C3192" s="19">
        <f>IF(OR(B3192="",B3191=""),"",LN(B3192/B3191))</f>
        <v/>
      </c>
      <c r="D3192" s="16">
        <f>STDEV(C3173:C3192)*SQRT(252)</f>
        <v/>
      </c>
      <c r="E3192" s="32" t="n">
        <v>113.97</v>
      </c>
      <c r="F3192" s="19">
        <f>IF(OR(E3192="",E3191=""),"",LN(E3192/E3191))</f>
        <v/>
      </c>
      <c r="G3192" s="33" t="n">
        <v>7.522</v>
      </c>
      <c r="H3192" s="19">
        <f>IF(OR(G3192="",G3191=""),"",LN(G3192/G3191))</f>
        <v/>
      </c>
      <c r="I3192" s="32" t="n">
        <v>92.92440000000001</v>
      </c>
      <c r="J3192" s="32" t="n">
        <v>25.27</v>
      </c>
      <c r="K3192" s="32" t="n">
        <v>4.37</v>
      </c>
      <c r="L3192" s="32" t="n"/>
      <c r="M3192" s="32" t="n">
        <v>940.1</v>
      </c>
      <c r="N3192" s="32" t="n">
        <v>5.34</v>
      </c>
      <c r="O3192" s="32" t="n">
        <v>-226.753224957</v>
      </c>
    </row>
    <row r="3193">
      <c r="A3193" s="31" t="n">
        <v>39337</v>
      </c>
      <c r="B3193" s="32" t="n">
        <v>931.6</v>
      </c>
      <c r="C3193" s="19">
        <f>IF(OR(B3193="",B3192=""),"",LN(B3193/B3192))</f>
        <v/>
      </c>
      <c r="D3193" s="16">
        <f>STDEV(C3174:C3193)*SQRT(252)</f>
        <v/>
      </c>
      <c r="E3193" s="32" t="n">
        <v>114.24</v>
      </c>
      <c r="F3193" s="19">
        <f>IF(OR(E3193="",E3192=""),"",LN(E3193/E3192))</f>
        <v/>
      </c>
      <c r="G3193" s="33" t="n">
        <v>7.521</v>
      </c>
      <c r="H3193" s="19">
        <f>IF(OR(G3193="",G3192=""),"",LN(G3193/G3192))</f>
        <v/>
      </c>
      <c r="I3193" s="32" t="n">
        <v>92.6386</v>
      </c>
      <c r="J3193" s="32" t="n">
        <v>24.96</v>
      </c>
      <c r="K3193" s="32" t="n">
        <v>4.41</v>
      </c>
      <c r="L3193" s="32" t="n"/>
      <c r="M3193" s="32" t="n">
        <v>937.4</v>
      </c>
      <c r="N3193" s="32" t="n">
        <v>5.34</v>
      </c>
      <c r="O3193" s="32" t="n">
        <v>3.689587027</v>
      </c>
    </row>
    <row r="3194">
      <c r="A3194" s="31" t="n">
        <v>39338</v>
      </c>
      <c r="B3194" s="32" t="n">
        <v>927.4</v>
      </c>
      <c r="C3194" s="19">
        <f>IF(OR(B3194="",B3193=""),"",LN(B3194/B3193))</f>
        <v/>
      </c>
      <c r="D3194" s="16">
        <f>STDEV(C3175:C3194)*SQRT(252)</f>
        <v/>
      </c>
      <c r="E3194" s="32" t="n">
        <v>115.37</v>
      </c>
      <c r="F3194" s="19">
        <f>IF(OR(E3194="",E3193=""),"",LN(E3194/E3193))</f>
        <v/>
      </c>
      <c r="G3194" s="33" t="n">
        <v>7.511</v>
      </c>
      <c r="H3194" s="19">
        <f>IF(OR(G3194="",G3193=""),"",LN(G3194/G3193))</f>
        <v/>
      </c>
      <c r="I3194" s="32" t="n">
        <v>92.6172</v>
      </c>
      <c r="J3194" s="32" t="n">
        <v>24.76</v>
      </c>
      <c r="K3194" s="32" t="n">
        <v>4.49</v>
      </c>
      <c r="L3194" s="32" t="n"/>
      <c r="M3194" s="32" t="n">
        <v>933.4</v>
      </c>
      <c r="N3194" s="32" t="n">
        <v>5.35</v>
      </c>
      <c r="O3194" s="32" t="n">
        <v>-411.564184215</v>
      </c>
    </row>
    <row r="3195">
      <c r="A3195" s="31" t="n">
        <v>39339</v>
      </c>
      <c r="B3195" s="32" t="n">
        <v>927.9</v>
      </c>
      <c r="C3195" s="19">
        <f>IF(OR(B3195="",B3194=""),"",LN(B3195/B3194))</f>
        <v/>
      </c>
      <c r="D3195" s="16">
        <f>STDEV(C3176:C3195)*SQRT(252)</f>
        <v/>
      </c>
      <c r="E3195" s="32" t="n">
        <v>115.31</v>
      </c>
      <c r="F3195" s="19">
        <f>IF(OR(E3195="",E3194=""),"",LN(E3195/E3194))</f>
        <v/>
      </c>
      <c r="G3195" s="33" t="n">
        <v>7.517</v>
      </c>
      <c r="H3195" s="19">
        <f>IF(OR(G3195="",G3194=""),"",LN(G3195/G3194))</f>
        <v/>
      </c>
      <c r="I3195" s="32" t="n">
        <v>92.70829999999999</v>
      </c>
      <c r="J3195" s="32" t="n">
        <v>24.92</v>
      </c>
      <c r="K3195" s="32" t="n">
        <v>4.47</v>
      </c>
      <c r="L3195" s="32" t="n"/>
      <c r="M3195" s="32" t="n">
        <v>930.4</v>
      </c>
      <c r="N3195" s="32" t="n">
        <v>5.35</v>
      </c>
      <c r="O3195" s="32" t="n">
        <v>-246.269483595</v>
      </c>
    </row>
    <row r="3196">
      <c r="A3196" s="31" t="n">
        <v>39342</v>
      </c>
      <c r="B3196" s="32" t="n">
        <v>929.4</v>
      </c>
      <c r="C3196" s="19">
        <f>IF(OR(B3196="",B3195=""),"",LN(B3196/B3195))</f>
        <v/>
      </c>
      <c r="D3196" s="16">
        <f>STDEV(C3177:C3196)*SQRT(252)</f>
        <v/>
      </c>
      <c r="E3196" s="32" t="n">
        <v>114.93</v>
      </c>
      <c r="F3196" s="19">
        <f>IF(OR(E3196="",E3195=""),"",LN(E3196/E3195))</f>
        <v/>
      </c>
      <c r="G3196" s="33" t="n">
        <v>7.519</v>
      </c>
      <c r="H3196" s="19">
        <f>IF(OR(G3196="",G3195=""),"",LN(G3196/G3195))</f>
        <v/>
      </c>
      <c r="I3196" s="32" t="n">
        <v>92.82299999999999</v>
      </c>
      <c r="J3196" s="32" t="n">
        <v>26.48</v>
      </c>
      <c r="K3196" s="32" t="n">
        <v>4.48</v>
      </c>
      <c r="L3196" s="32" t="n"/>
      <c r="M3196" s="32" t="n">
        <v>930.4</v>
      </c>
      <c r="N3196" s="32" t="n">
        <v>5.35</v>
      </c>
      <c r="O3196" s="32" t="n">
        <v>-133.78418544</v>
      </c>
    </row>
    <row r="3197">
      <c r="A3197" s="31" t="n">
        <v>39343</v>
      </c>
      <c r="B3197" s="32" t="n">
        <v>929.8</v>
      </c>
      <c r="C3197" s="19">
        <f>IF(OR(B3197="",B3196=""),"",LN(B3197/B3196))</f>
        <v/>
      </c>
      <c r="D3197" s="16">
        <f>STDEV(C3178:C3197)*SQRT(252)</f>
        <v/>
      </c>
      <c r="E3197" s="32" t="n">
        <v>115.75</v>
      </c>
      <c r="F3197" s="19">
        <f>IF(OR(E3197="",E3196=""),"",LN(E3197/E3196))</f>
        <v/>
      </c>
      <c r="G3197" s="33" t="n">
        <v>7.522</v>
      </c>
      <c r="H3197" s="19">
        <f>IF(OR(G3197="",G3196=""),"",LN(G3197/G3196))</f>
        <v/>
      </c>
      <c r="I3197" s="32" t="n">
        <v>92.6584</v>
      </c>
      <c r="J3197" s="32" t="n">
        <v>20.35</v>
      </c>
      <c r="K3197" s="32" t="n">
        <v>4.5</v>
      </c>
      <c r="L3197" s="32" t="n"/>
      <c r="M3197" s="32" t="n">
        <v>928.4</v>
      </c>
      <c r="N3197" s="32" t="n">
        <v>5.35</v>
      </c>
      <c r="O3197" s="32" t="n">
        <v>-142.17864706</v>
      </c>
    </row>
    <row r="3198">
      <c r="A3198" s="31" t="n">
        <v>39344</v>
      </c>
      <c r="B3198" s="32" t="n">
        <v>924.8</v>
      </c>
      <c r="C3198" s="19">
        <f>IF(OR(B3198="",B3197=""),"",LN(B3198/B3197))</f>
        <v/>
      </c>
      <c r="D3198" s="16">
        <f>STDEV(C3179:C3198)*SQRT(252)</f>
        <v/>
      </c>
      <c r="E3198" s="32" t="n">
        <v>116.21</v>
      </c>
      <c r="F3198" s="19">
        <f>IF(OR(E3198="",E3197=""),"",LN(E3198/E3197))</f>
        <v/>
      </c>
      <c r="G3198" s="33" t="n">
        <v>7.5135</v>
      </c>
      <c r="H3198" s="19">
        <f>IF(OR(G3198="",G3197=""),"",LN(G3198/G3197))</f>
        <v/>
      </c>
      <c r="I3198" s="32" t="n">
        <v>92.1534</v>
      </c>
      <c r="J3198" s="32" t="n">
        <v>20.03</v>
      </c>
      <c r="K3198" s="32" t="n">
        <v>4.53</v>
      </c>
      <c r="L3198" s="32" t="n"/>
      <c r="M3198" s="32" t="n">
        <v>929.8</v>
      </c>
      <c r="N3198" s="32" t="n">
        <v>5.35</v>
      </c>
      <c r="O3198" s="32" t="n">
        <v>-325.917708593</v>
      </c>
    </row>
    <row r="3199">
      <c r="A3199" s="31" t="n">
        <v>39345</v>
      </c>
      <c r="B3199" s="32" t="n">
        <v>918.7</v>
      </c>
      <c r="C3199" s="19">
        <f>IF(OR(B3199="",B3198=""),"",LN(B3199/B3198))</f>
        <v/>
      </c>
      <c r="D3199" s="16">
        <f>STDEV(C3180:C3199)*SQRT(252)</f>
        <v/>
      </c>
      <c r="E3199" s="32" t="n">
        <v>114.18</v>
      </c>
      <c r="F3199" s="19">
        <f>IF(OR(E3199="",E3198=""),"",LN(E3199/E3198))</f>
        <v/>
      </c>
      <c r="G3199" s="33" t="n">
        <v>7.5055</v>
      </c>
      <c r="H3199" s="19">
        <f>IF(OR(G3199="",G3198=""),"",LN(G3199/G3198))</f>
        <v/>
      </c>
      <c r="I3199" s="32" t="n">
        <v>91.4212</v>
      </c>
      <c r="J3199" s="32" t="n">
        <v>20.45</v>
      </c>
      <c r="K3199" s="32" t="n">
        <v>4.69</v>
      </c>
      <c r="L3199" s="32" t="n"/>
      <c r="M3199" s="32" t="n">
        <v>926.2</v>
      </c>
      <c r="N3199" s="32" t="n">
        <v>5.35</v>
      </c>
      <c r="O3199" s="32" t="n">
        <v>169.81471539</v>
      </c>
    </row>
    <row r="3200">
      <c r="A3200" s="31" t="n">
        <v>39346</v>
      </c>
      <c r="B3200" s="32" t="n">
        <v>920.7</v>
      </c>
      <c r="C3200" s="19">
        <f>IF(OR(B3200="",B3199=""),"",LN(B3200/B3199))</f>
        <v/>
      </c>
      <c r="D3200" s="16">
        <f>STDEV(C3181:C3200)*SQRT(252)</f>
        <v/>
      </c>
      <c r="E3200" s="32" t="n">
        <v>115.6</v>
      </c>
      <c r="F3200" s="19">
        <f>IF(OR(E3200="",E3199=""),"",LN(E3200/E3199))</f>
        <v/>
      </c>
      <c r="G3200" s="33" t="n">
        <v>7.5</v>
      </c>
      <c r="H3200" s="19">
        <f>IF(OR(G3200="",G3199=""),"",LN(G3200/G3199))</f>
        <v/>
      </c>
      <c r="I3200" s="32" t="n">
        <v>91.4854</v>
      </c>
      <c r="J3200" s="32" t="n">
        <v>19</v>
      </c>
      <c r="K3200" s="32" t="n">
        <v>4.64</v>
      </c>
      <c r="L3200" s="32" t="n"/>
      <c r="M3200" s="32" t="n">
        <v>923.7</v>
      </c>
      <c r="N3200" s="32" t="n">
        <v>5.35</v>
      </c>
      <c r="O3200" s="32" t="n">
        <v>-187.435895955</v>
      </c>
    </row>
    <row r="3201">
      <c r="A3201" s="31" t="n">
        <v>39349</v>
      </c>
      <c r="B3201" s="32" t="n">
        <v>919.1</v>
      </c>
      <c r="C3201" s="19">
        <f>IF(OR(B3201="",B3200=""),"",LN(B3201/B3200))</f>
        <v/>
      </c>
      <c r="D3201" s="16">
        <f>STDEV(C3182:C3201)*SQRT(252)</f>
        <v/>
      </c>
      <c r="E3201" s="32" t="n">
        <v>114.92</v>
      </c>
      <c r="F3201" s="19">
        <f>IF(OR(E3201="",E3200=""),"",LN(E3201/E3200))</f>
        <v/>
      </c>
      <c r="G3201" s="33" t="n">
        <v>7.5075</v>
      </c>
      <c r="H3201" s="19">
        <f>IF(OR(G3201="",G3200=""),"",LN(G3201/G3200))</f>
        <v/>
      </c>
      <c r="I3201" s="32" t="n">
        <v>91.40170000000001</v>
      </c>
      <c r="J3201" s="32" t="n">
        <v>19.37</v>
      </c>
      <c r="K3201" s="32" t="n">
        <v>4.63</v>
      </c>
      <c r="L3201" s="32" t="n"/>
      <c r="M3201" s="32" t="n"/>
      <c r="N3201" s="32" t="n"/>
      <c r="O3201" s="32" t="n"/>
    </row>
    <row r="3202">
      <c r="A3202" s="31" t="n">
        <v>39350</v>
      </c>
      <c r="B3202" s="32" t="n">
        <v>920.7</v>
      </c>
      <c r="C3202" s="19">
        <f>IF(OR(B3202="",B3201=""),"",LN(B3202/B3201))</f>
        <v/>
      </c>
      <c r="D3202" s="16">
        <f>STDEV(C3183:C3202)*SQRT(252)</f>
        <v/>
      </c>
      <c r="E3202" s="32" t="n">
        <v>114.48</v>
      </c>
      <c r="F3202" s="19">
        <f>IF(OR(E3202="",E3201=""),"",LN(E3202/E3201))</f>
        <v/>
      </c>
      <c r="G3202" s="33" t="n">
        <v>7.514</v>
      </c>
      <c r="H3202" s="19">
        <f>IF(OR(G3202="",G3201=""),"",LN(G3202/G3201))</f>
        <v/>
      </c>
      <c r="I3202" s="32" t="n">
        <v>91.33920000000001</v>
      </c>
      <c r="J3202" s="32" t="n">
        <v>18.6</v>
      </c>
      <c r="K3202" s="32" t="n">
        <v>4.63</v>
      </c>
      <c r="L3202" s="32" t="n"/>
      <c r="M3202" s="32" t="n"/>
      <c r="N3202" s="32" t="n"/>
      <c r="O3202" s="32" t="n"/>
    </row>
    <row r="3203">
      <c r="A3203" s="31" t="n">
        <v>39351</v>
      </c>
      <c r="B3203" s="32" t="n">
        <v>920.8</v>
      </c>
      <c r="C3203" s="19">
        <f>IF(OR(B3203="",B3202=""),"",LN(B3203/B3202))</f>
        <v/>
      </c>
      <c r="D3203" s="16">
        <f>STDEV(C3184:C3203)*SQRT(252)</f>
        <v/>
      </c>
      <c r="E3203" s="32" t="n">
        <v>115.66</v>
      </c>
      <c r="F3203" s="19">
        <f>IF(OR(E3203="",E3202=""),"",LN(E3203/E3202))</f>
        <v/>
      </c>
      <c r="G3203" s="33" t="n">
        <v>7.516</v>
      </c>
      <c r="H3203" s="19">
        <f>IF(OR(G3203="",G3202=""),"",LN(G3203/G3202))</f>
        <v/>
      </c>
      <c r="I3203" s="32" t="n">
        <v>91.4335</v>
      </c>
      <c r="J3203" s="32" t="n">
        <v>17.63</v>
      </c>
      <c r="K3203" s="32" t="n">
        <v>4.63</v>
      </c>
      <c r="L3203" s="32" t="n"/>
      <c r="M3203" s="32" t="n"/>
      <c r="N3203" s="32" t="n"/>
      <c r="O3203" s="32" t="n"/>
    </row>
    <row r="3204">
      <c r="A3204" s="31" t="n">
        <v>39352</v>
      </c>
      <c r="B3204" s="32" t="n">
        <v>919.9</v>
      </c>
      <c r="C3204" s="19">
        <f>IF(OR(B3204="",B3203=""),"",LN(B3204/B3203))</f>
        <v/>
      </c>
      <c r="D3204" s="16">
        <f>STDEV(C3185:C3204)*SQRT(252)</f>
        <v/>
      </c>
      <c r="E3204" s="32" t="n">
        <v>115.76</v>
      </c>
      <c r="F3204" s="19">
        <f>IF(OR(E3204="",E3203=""),"",LN(E3204/E3203))</f>
        <v/>
      </c>
      <c r="G3204" s="33" t="n">
        <v>7.5135</v>
      </c>
      <c r="H3204" s="19">
        <f>IF(OR(G3204="",G3203=""),"",LN(G3204/G3203))</f>
        <v/>
      </c>
      <c r="I3204" s="32" t="n">
        <v>91.3497</v>
      </c>
      <c r="J3204" s="32" t="n">
        <v>17</v>
      </c>
      <c r="K3204" s="32" t="n">
        <v>4.58</v>
      </c>
      <c r="L3204" s="32" t="n"/>
      <c r="M3204" s="32" t="n">
        <v>921</v>
      </c>
      <c r="N3204" s="32" t="n">
        <v>5.35</v>
      </c>
      <c r="O3204" s="32" t="n">
        <v>-109.01092997</v>
      </c>
    </row>
    <row r="3205">
      <c r="A3205" s="31" t="n">
        <v>39353</v>
      </c>
      <c r="B3205" s="32" t="n">
        <v>913.6</v>
      </c>
      <c r="C3205" s="19">
        <f>IF(OR(B3205="",B3204=""),"",LN(B3205/B3204))</f>
        <v/>
      </c>
      <c r="D3205" s="16">
        <f>STDEV(C3186:C3205)*SQRT(252)</f>
        <v/>
      </c>
      <c r="E3205" s="32" t="n">
        <v>114.97</v>
      </c>
      <c r="F3205" s="19">
        <f>IF(OR(E3205="",E3204=""),"",LN(E3205/E3204))</f>
        <v/>
      </c>
      <c r="G3205" s="33" t="n">
        <v>7.4928</v>
      </c>
      <c r="H3205" s="19">
        <f>IF(OR(G3205="",G3204=""),"",LN(G3205/G3204))</f>
        <v/>
      </c>
      <c r="I3205" s="32" t="n">
        <v>90.94459999999999</v>
      </c>
      <c r="J3205" s="32" t="n">
        <v>18</v>
      </c>
      <c r="K3205" s="32" t="n">
        <v>4.59</v>
      </c>
      <c r="L3205" s="32" t="n"/>
      <c r="M3205" s="32" t="n">
        <v>920.7</v>
      </c>
      <c r="N3205" s="32" t="n">
        <v>5.35</v>
      </c>
      <c r="O3205" s="32" t="n">
        <v>-31.2665536</v>
      </c>
    </row>
    <row r="3206">
      <c r="A3206" s="31" t="n">
        <v>39356</v>
      </c>
      <c r="B3206" s="32" t="n">
        <v>914.5</v>
      </c>
      <c r="C3206" s="19">
        <f>IF(OR(B3206="",B3205=""),"",LN(B3206/B3205))</f>
        <v/>
      </c>
      <c r="D3206" s="16">
        <f>STDEV(C3187:C3206)*SQRT(252)</f>
        <v/>
      </c>
      <c r="E3206" s="32" t="n">
        <v>115.91</v>
      </c>
      <c r="F3206" s="19">
        <f>IF(OR(E3206="",E3205=""),"",LN(E3206/E3205))</f>
        <v/>
      </c>
      <c r="G3206" s="33" t="n">
        <v>7.5158</v>
      </c>
      <c r="H3206" s="19">
        <f>IF(OR(G3206="",G3205=""),"",LN(G3206/G3205))</f>
        <v/>
      </c>
      <c r="I3206" s="32" t="n">
        <v>90.8801</v>
      </c>
      <c r="J3206" s="32" t="n">
        <v>17.84</v>
      </c>
      <c r="K3206" s="32" t="n">
        <v>4.56</v>
      </c>
      <c r="L3206" s="32" t="n"/>
      <c r="M3206" s="32" t="n">
        <v>917.3</v>
      </c>
      <c r="N3206" s="32" t="n">
        <v>5.35</v>
      </c>
      <c r="O3206" s="32" t="n">
        <v>-66.04525621500001</v>
      </c>
    </row>
    <row r="3207">
      <c r="A3207" s="31" t="n">
        <v>39357</v>
      </c>
      <c r="B3207" s="32" t="n">
        <v>915.7</v>
      </c>
      <c r="C3207" s="19">
        <f>IF(OR(B3207="",B3206=""),"",LN(B3207/B3206))</f>
        <v/>
      </c>
      <c r="D3207" s="16">
        <f>STDEV(C3188:C3207)*SQRT(252)</f>
        <v/>
      </c>
      <c r="E3207" s="32" t="n">
        <v>115.83</v>
      </c>
      <c r="F3207" s="19">
        <f>IF(OR(E3207="",E3206=""),"",LN(E3207/E3206))</f>
        <v/>
      </c>
      <c r="G3207" s="33" t="n">
        <v>7.5093</v>
      </c>
      <c r="H3207" s="19">
        <f>IF(OR(G3207="",G3206=""),"",LN(G3207/G3206))</f>
        <v/>
      </c>
      <c r="I3207" s="32" t="n">
        <v>91.12</v>
      </c>
      <c r="J3207" s="32" t="n">
        <v>18.49</v>
      </c>
      <c r="K3207" s="32" t="n">
        <v>4.54</v>
      </c>
      <c r="L3207" s="32" t="n"/>
      <c r="M3207" s="32" t="n">
        <v>914.3</v>
      </c>
      <c r="N3207" s="32" t="n">
        <v>5.34</v>
      </c>
      <c r="O3207" s="32" t="n">
        <v>626.08534806</v>
      </c>
    </row>
    <row r="3208">
      <c r="A3208" s="31" t="n">
        <v>39358</v>
      </c>
      <c r="B3208" s="32" t="n">
        <v>915.5</v>
      </c>
      <c r="C3208" s="19">
        <f>IF(OR(B3208="",B3207=""),"",LN(B3208/B3207))</f>
        <v/>
      </c>
      <c r="D3208" s="16">
        <f>STDEV(C3189:C3208)*SQRT(252)</f>
        <v/>
      </c>
      <c r="E3208" s="32" t="n">
        <v>116.74</v>
      </c>
      <c r="F3208" s="19">
        <f>IF(OR(E3208="",E3207=""),"",LN(E3208/E3207))</f>
        <v/>
      </c>
      <c r="G3208" s="33" t="n">
        <v>7.5</v>
      </c>
      <c r="H3208" s="19">
        <f>IF(OR(G3208="",G3207=""),"",LN(G3208/G3207))</f>
        <v/>
      </c>
      <c r="I3208" s="32" t="n">
        <v>91.10380000000001</v>
      </c>
      <c r="J3208" s="32" t="n">
        <v>18.8</v>
      </c>
      <c r="K3208" s="32" t="n">
        <v>4.55</v>
      </c>
      <c r="L3208" s="32" t="n"/>
      <c r="M3208" s="32" t="n"/>
      <c r="N3208" s="32" t="n"/>
      <c r="O3208" s="32" t="n"/>
    </row>
    <row r="3209">
      <c r="A3209" s="31" t="n">
        <v>39359</v>
      </c>
      <c r="B3209" s="32" t="n">
        <v>916.3</v>
      </c>
      <c r="C3209" s="19">
        <f>IF(OR(B3209="",B3208=""),"",LN(B3209/B3208))</f>
        <v/>
      </c>
      <c r="D3209" s="16">
        <f>STDEV(C3190:C3209)*SQRT(252)</f>
        <v/>
      </c>
      <c r="E3209" s="32" t="n">
        <v>116.59</v>
      </c>
      <c r="F3209" s="19">
        <f>IF(OR(E3209="",E3208=""),"",LN(E3209/E3208))</f>
        <v/>
      </c>
      <c r="G3209" s="33" t="n">
        <v>7.5098</v>
      </c>
      <c r="H3209" s="19">
        <f>IF(OR(G3209="",G3208=""),"",LN(G3209/G3208))</f>
        <v/>
      </c>
      <c r="I3209" s="32" t="n">
        <v>91.1632</v>
      </c>
      <c r="J3209" s="32" t="n">
        <v>18.44</v>
      </c>
      <c r="K3209" s="32" t="n">
        <v>4.54</v>
      </c>
      <c r="L3209" s="32" t="n"/>
      <c r="M3209" s="32" t="n">
        <v>913.7</v>
      </c>
      <c r="N3209" s="32" t="n">
        <v>5.34</v>
      </c>
      <c r="O3209" s="32" t="n">
        <v>-361.958313294</v>
      </c>
    </row>
    <row r="3210">
      <c r="A3210" s="31" t="n">
        <v>39360</v>
      </c>
      <c r="B3210" s="32" t="n">
        <v>915.9</v>
      </c>
      <c r="C3210" s="19">
        <f>IF(OR(B3210="",B3209=""),"",LN(B3210/B3209))</f>
        <v/>
      </c>
      <c r="D3210" s="16">
        <f>STDEV(C3191:C3210)*SQRT(252)</f>
        <v/>
      </c>
      <c r="E3210" s="32" t="n">
        <v>116.83</v>
      </c>
      <c r="F3210" s="19">
        <f>IF(OR(E3210="",E3209=""),"",LN(E3210/E3209))</f>
        <v/>
      </c>
      <c r="G3210" s="33" t="n">
        <v>7.5098</v>
      </c>
      <c r="H3210" s="19">
        <f>IF(OR(G3210="",G3209=""),"",LN(G3210/G3209))</f>
        <v/>
      </c>
      <c r="I3210" s="32" t="n">
        <v>90.7393</v>
      </c>
      <c r="J3210" s="32" t="n">
        <v>16.91</v>
      </c>
      <c r="K3210" s="32" t="n">
        <v>4.65</v>
      </c>
      <c r="L3210" s="32" t="n"/>
      <c r="M3210" s="32" t="n">
        <v>916.6</v>
      </c>
      <c r="N3210" s="32" t="n">
        <v>5.34</v>
      </c>
      <c r="O3210" s="32" t="n">
        <v>126.454204914</v>
      </c>
    </row>
    <row r="3211">
      <c r="A3211" s="31" t="n">
        <v>39363</v>
      </c>
      <c r="B3211" s="32" t="n">
        <v>915.9</v>
      </c>
      <c r="C3211" s="19">
        <f>IF(OR(B3211="",B3210=""),"",LN(B3211/B3210))</f>
        <v/>
      </c>
      <c r="D3211" s="16">
        <f>STDEV(C3192:C3211)*SQRT(252)</f>
        <v/>
      </c>
      <c r="E3211" s="32" t="n">
        <v>116.83</v>
      </c>
      <c r="F3211" s="19">
        <f>IF(OR(E3211="",E3210=""),"",LN(E3211/E3210))</f>
        <v/>
      </c>
      <c r="G3211" s="33" t="n">
        <v>7.5098</v>
      </c>
      <c r="H3211" s="19">
        <f>IF(OR(G3211="",G3210=""),"",LN(G3211/G3210))</f>
        <v/>
      </c>
      <c r="I3211" s="32" t="n">
        <v>90.748</v>
      </c>
      <c r="J3211" s="32" t="n">
        <v>17.46</v>
      </c>
      <c r="K3211" s="32" t="n"/>
      <c r="L3211" s="32" t="n"/>
      <c r="M3211" s="32" t="n">
        <v>916</v>
      </c>
      <c r="N3211" s="32" t="n">
        <v>5.34</v>
      </c>
      <c r="O3211" s="32" t="n">
        <v>232.527546485</v>
      </c>
    </row>
    <row r="3212">
      <c r="A3212" s="31" t="n">
        <v>39364</v>
      </c>
      <c r="B3212" s="32" t="n">
        <v>918.2</v>
      </c>
      <c r="C3212" s="19">
        <f>IF(OR(B3212="",B3211=""),"",LN(B3212/B3211))</f>
        <v/>
      </c>
      <c r="D3212" s="16">
        <f>STDEV(C3193:C3212)*SQRT(252)</f>
        <v/>
      </c>
      <c r="E3212" s="32" t="n">
        <v>116.98</v>
      </c>
      <c r="F3212" s="19">
        <f>IF(OR(E3212="",E3211=""),"",LN(E3212/E3211))</f>
        <v/>
      </c>
      <c r="G3212" s="33" t="n">
        <v>7.5095</v>
      </c>
      <c r="H3212" s="19">
        <f>IF(OR(G3212="",G3211=""),"",LN(G3212/G3211))</f>
        <v/>
      </c>
      <c r="I3212" s="32" t="n">
        <v>90.8609</v>
      </c>
      <c r="J3212" s="32" t="n">
        <v>16.12</v>
      </c>
      <c r="K3212" s="32" t="n">
        <v>4.67</v>
      </c>
      <c r="L3212" s="32" t="n"/>
      <c r="M3212" s="32" t="n">
        <v>915.3</v>
      </c>
      <c r="N3212" s="32" t="n">
        <v>5.34</v>
      </c>
      <c r="O3212" s="32" t="n">
        <v>-198.944388044</v>
      </c>
    </row>
    <row r="3213">
      <c r="A3213" s="31" t="n">
        <v>39365</v>
      </c>
      <c r="B3213" s="32" t="n">
        <v>919.3</v>
      </c>
      <c r="C3213" s="19">
        <f>IF(OR(B3213="",B3212=""),"",LN(B3213/B3212))</f>
        <v/>
      </c>
      <c r="D3213" s="16">
        <f>STDEV(C3194:C3213)*SQRT(252)</f>
        <v/>
      </c>
      <c r="E3213" s="32" t="n">
        <v>117.17</v>
      </c>
      <c r="F3213" s="19">
        <f>IF(OR(E3213="",E3212=""),"",LN(E3213/E3212))</f>
        <v/>
      </c>
      <c r="G3213" s="33" t="n">
        <v>7.5075</v>
      </c>
      <c r="H3213" s="19">
        <f>IF(OR(G3213="",G3212=""),"",LN(G3213/G3212))</f>
        <v/>
      </c>
      <c r="I3213" s="32" t="n">
        <v>90.7154</v>
      </c>
      <c r="J3213" s="32" t="n">
        <v>16.67</v>
      </c>
      <c r="K3213" s="32" t="n">
        <v>4.65</v>
      </c>
      <c r="L3213" s="32" t="n"/>
      <c r="M3213" s="32" t="n">
        <v>917.3</v>
      </c>
      <c r="N3213" s="32" t="n">
        <v>5.34</v>
      </c>
      <c r="O3213" s="32" t="n">
        <v>-15.272176352</v>
      </c>
    </row>
    <row r="3214">
      <c r="A3214" s="31" t="n">
        <v>39366</v>
      </c>
      <c r="B3214" s="32" t="n">
        <v>915.5</v>
      </c>
      <c r="C3214" s="19">
        <f>IF(OR(B3214="",B3213=""),"",LN(B3214/B3213))</f>
        <v/>
      </c>
      <c r="D3214" s="16">
        <f>STDEV(C3195:C3214)*SQRT(252)</f>
        <v/>
      </c>
      <c r="E3214" s="32" t="n">
        <v>117.71</v>
      </c>
      <c r="F3214" s="19">
        <f>IF(OR(E3214="",E3213=""),"",LN(E3214/E3213))</f>
        <v/>
      </c>
      <c r="G3214" s="33" t="n">
        <v>7.508</v>
      </c>
      <c r="H3214" s="19">
        <f>IF(OR(G3214="",G3213=""),"",LN(G3214/G3213))</f>
        <v/>
      </c>
      <c r="I3214" s="32" t="n">
        <v>90.4901</v>
      </c>
      <c r="J3214" s="32" t="n">
        <v>18.88</v>
      </c>
      <c r="K3214" s="32" t="n">
        <v>4.66</v>
      </c>
      <c r="L3214" s="32" t="n"/>
      <c r="M3214" s="32" t="n">
        <v>916.3</v>
      </c>
      <c r="N3214" s="32" t="n">
        <v>5.34</v>
      </c>
      <c r="O3214" s="32" t="n">
        <v>-398.879768911</v>
      </c>
    </row>
    <row r="3215">
      <c r="A3215" s="31" t="n">
        <v>39367</v>
      </c>
      <c r="B3215" s="32" t="n">
        <v>917.6</v>
      </c>
      <c r="C3215" s="19">
        <f>IF(OR(B3215="",B3214=""),"",LN(B3215/B3214))</f>
        <v/>
      </c>
      <c r="D3215" s="16">
        <f>STDEV(C3196:C3215)*SQRT(252)</f>
        <v/>
      </c>
      <c r="E3215" s="32" t="n">
        <v>117.5</v>
      </c>
      <c r="F3215" s="19">
        <f>IF(OR(E3215="",E3214=""),"",LN(E3215/E3214))</f>
        <v/>
      </c>
      <c r="G3215" s="33" t="n">
        <v>7.509</v>
      </c>
      <c r="H3215" s="19">
        <f>IF(OR(G3215="",G3214=""),"",LN(G3215/G3214))</f>
        <v/>
      </c>
      <c r="I3215" s="32" t="n">
        <v>90.5945</v>
      </c>
      <c r="J3215" s="32" t="n">
        <v>17.73</v>
      </c>
      <c r="K3215" s="32" t="n">
        <v>4.7</v>
      </c>
      <c r="L3215" s="32" t="n"/>
      <c r="M3215" s="32" t="n">
        <v>918.9</v>
      </c>
      <c r="N3215" s="32" t="n">
        <v>5.34</v>
      </c>
      <c r="O3215" s="32" t="n">
        <v>-71.95906572200001</v>
      </c>
    </row>
    <row r="3216">
      <c r="A3216" s="31" t="n">
        <v>39370</v>
      </c>
      <c r="B3216" s="32" t="n">
        <v>916.7</v>
      </c>
      <c r="C3216" s="19">
        <f>IF(OR(B3216="",B3215=""),"",LN(B3216/B3215))</f>
        <v/>
      </c>
      <c r="D3216" s="16">
        <f>STDEV(C3197:C3216)*SQRT(252)</f>
        <v/>
      </c>
      <c r="E3216" s="32" t="n">
        <v>117.37</v>
      </c>
      <c r="F3216" s="19">
        <f>IF(OR(E3216="",E3215=""),"",LN(E3216/E3215))</f>
        <v/>
      </c>
      <c r="G3216" s="33" t="n">
        <v>7.513</v>
      </c>
      <c r="H3216" s="19">
        <f>IF(OR(G3216="",G3215=""),"",LN(G3216/G3215))</f>
        <v/>
      </c>
      <c r="I3216" s="32" t="n">
        <v>90.53870000000001</v>
      </c>
      <c r="J3216" s="32" t="n">
        <v>19.25</v>
      </c>
      <c r="K3216" s="32" t="n">
        <v>4.69</v>
      </c>
      <c r="L3216" s="32" t="n"/>
      <c r="M3216" s="32" t="n">
        <v>915.9</v>
      </c>
      <c r="N3216" s="32" t="n">
        <v>5.34</v>
      </c>
      <c r="O3216" s="32" t="n">
        <v>-233.34984588</v>
      </c>
    </row>
    <row r="3217">
      <c r="A3217" s="31" t="n">
        <v>39371</v>
      </c>
      <c r="B3217" s="32" t="n">
        <v>917.5</v>
      </c>
      <c r="C3217" s="19">
        <f>IF(OR(B3217="",B3216=""),"",LN(B3217/B3216))</f>
        <v/>
      </c>
      <c r="D3217" s="16">
        <f>STDEV(C3198:C3217)*SQRT(252)</f>
        <v/>
      </c>
      <c r="E3217" s="32" t="n">
        <v>116.61</v>
      </c>
      <c r="F3217" s="19">
        <f>IF(OR(E3217="",E3216=""),"",LN(E3217/E3216))</f>
        <v/>
      </c>
      <c r="G3217" s="33" t="n">
        <v>7.5116</v>
      </c>
      <c r="H3217" s="19">
        <f>IF(OR(G3217="",G3216=""),"",LN(G3217/G3216))</f>
        <v/>
      </c>
      <c r="I3217" s="32" t="n">
        <v>90.7123</v>
      </c>
      <c r="J3217" s="32" t="n">
        <v>20.02</v>
      </c>
      <c r="K3217" s="32" t="n">
        <v>4.66</v>
      </c>
      <c r="L3217" s="32" t="n"/>
      <c r="M3217" s="32" t="n">
        <v>917.3</v>
      </c>
      <c r="N3217" s="32" t="n">
        <v>5.34</v>
      </c>
      <c r="O3217" s="32" t="n">
        <v>-446.480850449</v>
      </c>
    </row>
    <row r="3218">
      <c r="A3218" s="31" t="n">
        <v>39372</v>
      </c>
      <c r="B3218" s="32" t="n">
        <v>917.3</v>
      </c>
      <c r="C3218" s="19">
        <f>IF(OR(B3218="",B3217=""),"",LN(B3218/B3217))</f>
        <v/>
      </c>
      <c r="D3218" s="16">
        <f>STDEV(C3199:C3218)*SQRT(252)</f>
        <v/>
      </c>
      <c r="E3218" s="32" t="n">
        <v>116.62</v>
      </c>
      <c r="F3218" s="19">
        <f>IF(OR(E3218="",E3217=""),"",LN(E3218/E3217))</f>
        <v/>
      </c>
      <c r="G3218" s="33" t="n">
        <v>7.5156</v>
      </c>
      <c r="H3218" s="19">
        <f>IF(OR(G3218="",G3217=""),"",LN(G3218/G3217))</f>
        <v/>
      </c>
      <c r="I3218" s="32" t="n">
        <v>90.515</v>
      </c>
      <c r="J3218" s="32" t="n">
        <v>18.54</v>
      </c>
      <c r="K3218" s="32" t="n">
        <v>4.57</v>
      </c>
      <c r="L3218" s="32" t="n"/>
      <c r="M3218" s="32" t="n">
        <v>918.2</v>
      </c>
      <c r="N3218" s="32" t="n">
        <v>5.34</v>
      </c>
      <c r="O3218" s="32" t="n">
        <v>-490.442095187</v>
      </c>
    </row>
    <row r="3219">
      <c r="A3219" s="31" t="n">
        <v>39373</v>
      </c>
      <c r="B3219" s="32" t="n">
        <v>916</v>
      </c>
      <c r="C3219" s="19">
        <f>IF(OR(B3219="",B3218=""),"",LN(B3219/B3218))</f>
        <v/>
      </c>
      <c r="D3219" s="16">
        <f>STDEV(C3200:C3219)*SQRT(252)</f>
        <v/>
      </c>
      <c r="E3219" s="32" t="n">
        <v>115.64</v>
      </c>
      <c r="F3219" s="19">
        <f>IF(OR(E3219="",E3218=""),"",LN(E3219/E3218))</f>
        <v/>
      </c>
      <c r="G3219" s="33" t="n">
        <v>7.5148</v>
      </c>
      <c r="H3219" s="19">
        <f>IF(OR(G3219="",G3218=""),"",LN(G3219/G3218))</f>
        <v/>
      </c>
      <c r="I3219" s="32" t="n">
        <v>90.30840000000001</v>
      </c>
      <c r="J3219" s="32" t="n">
        <v>18.5</v>
      </c>
      <c r="K3219" s="32" t="n">
        <v>4.52</v>
      </c>
      <c r="L3219" s="32" t="n"/>
      <c r="M3219" s="32" t="n">
        <v>918.5</v>
      </c>
      <c r="N3219" s="32" t="n">
        <v>5.34</v>
      </c>
      <c r="O3219" s="32" t="n">
        <v>-277.30920841</v>
      </c>
    </row>
    <row r="3220">
      <c r="A3220" s="31" t="n">
        <v>39374</v>
      </c>
      <c r="B3220" s="32" t="n">
        <v>915.5</v>
      </c>
      <c r="C3220" s="19">
        <f>IF(OR(B3220="",B3219=""),"",LN(B3220/B3219))</f>
        <v/>
      </c>
      <c r="D3220" s="16">
        <f>STDEV(C3201:C3220)*SQRT(252)</f>
        <v/>
      </c>
      <c r="E3220" s="32" t="n">
        <v>115.15</v>
      </c>
      <c r="F3220" s="19">
        <f>IF(OR(E3220="",E3219=""),"",LN(E3220/E3219))</f>
        <v/>
      </c>
      <c r="G3220" s="33" t="n">
        <v>7.508</v>
      </c>
      <c r="H3220" s="19">
        <f>IF(OR(G3220="",G3219=""),"",LN(G3220/G3219))</f>
        <v/>
      </c>
      <c r="I3220" s="32" t="n">
        <v>90.1014</v>
      </c>
      <c r="J3220" s="32" t="n">
        <v>22.96</v>
      </c>
      <c r="K3220" s="32" t="n">
        <v>4.41</v>
      </c>
      <c r="L3220" s="32" t="n"/>
      <c r="M3220" s="32" t="n">
        <v>917.8</v>
      </c>
      <c r="N3220" s="32" t="n">
        <v>5.34</v>
      </c>
      <c r="O3220" s="32" t="n">
        <v>-133.67310664</v>
      </c>
    </row>
    <row r="3221">
      <c r="A3221" s="31" t="n">
        <v>39377</v>
      </c>
      <c r="B3221" s="32" t="n">
        <v>916.8</v>
      </c>
      <c r="C3221" s="19">
        <f>IF(OR(B3221="",B3220=""),"",LN(B3221/B3220))</f>
        <v/>
      </c>
      <c r="D3221" s="16">
        <f>STDEV(C3202:C3221)*SQRT(252)</f>
        <v/>
      </c>
      <c r="E3221" s="32" t="n">
        <v>114.07</v>
      </c>
      <c r="F3221" s="19">
        <f>IF(OR(E3221="",E3220=""),"",LN(E3221/E3220))</f>
        <v/>
      </c>
      <c r="G3221" s="33" t="n">
        <v>7.5075</v>
      </c>
      <c r="H3221" s="19">
        <f>IF(OR(G3221="",G3220=""),"",LN(G3221/G3220))</f>
        <v/>
      </c>
      <c r="I3221" s="32" t="n">
        <v>90.6777</v>
      </c>
      <c r="J3221" s="32" t="n">
        <v>21.64</v>
      </c>
      <c r="K3221" s="32" t="n">
        <v>4.42</v>
      </c>
      <c r="L3221" s="32" t="n"/>
      <c r="M3221" s="32" t="n">
        <v>915.4</v>
      </c>
      <c r="N3221" s="32" t="n">
        <v>5.34</v>
      </c>
      <c r="O3221" s="32" t="n">
        <v>-142.68281013</v>
      </c>
    </row>
    <row r="3222">
      <c r="A3222" s="31" t="n">
        <v>39378</v>
      </c>
      <c r="B3222" s="32" t="n">
        <v>918</v>
      </c>
      <c r="C3222" s="19">
        <f>IF(OR(B3222="",B3221=""),"",LN(B3222/B3221))</f>
        <v/>
      </c>
      <c r="D3222" s="16">
        <f>STDEV(C3203:C3222)*SQRT(252)</f>
        <v/>
      </c>
      <c r="E3222" s="32" t="n">
        <v>114.65</v>
      </c>
      <c r="F3222" s="19">
        <f>IF(OR(E3222="",E3221=""),"",LN(E3222/E3221))</f>
        <v/>
      </c>
      <c r="G3222" s="33" t="n">
        <v>7.502</v>
      </c>
      <c r="H3222" s="19">
        <f>IF(OR(G3222="",G3221=""),"",LN(G3222/G3221))</f>
        <v/>
      </c>
      <c r="I3222" s="32" t="n">
        <v>90.18989999999999</v>
      </c>
      <c r="J3222" s="32" t="n">
        <v>20.41</v>
      </c>
      <c r="K3222" s="32" t="n">
        <v>4.41</v>
      </c>
      <c r="L3222" s="32" t="n"/>
      <c r="M3222" s="32" t="n">
        <v>917.6</v>
      </c>
      <c r="N3222" s="32" t="n">
        <v>5.34</v>
      </c>
      <c r="O3222" s="32" t="n">
        <v>-325.660271275</v>
      </c>
    </row>
    <row r="3223">
      <c r="A3223" s="31" t="n">
        <v>39379</v>
      </c>
      <c r="B3223" s="32" t="n">
        <v>917.5</v>
      </c>
      <c r="C3223" s="19">
        <f>IF(OR(B3223="",B3222=""),"",LN(B3223/B3222))</f>
        <v/>
      </c>
      <c r="D3223" s="16">
        <f>STDEV(C3204:C3223)*SQRT(252)</f>
        <v/>
      </c>
      <c r="E3223" s="32" t="n">
        <v>113.94</v>
      </c>
      <c r="F3223" s="19">
        <f>IF(OR(E3223="",E3222=""),"",LN(E3223/E3222))</f>
        <v/>
      </c>
      <c r="G3223" s="33" t="n">
        <v>7.4925</v>
      </c>
      <c r="H3223" s="19">
        <f>IF(OR(G3223="",G3222=""),"",LN(G3223/G3222))</f>
        <v/>
      </c>
      <c r="I3223" s="32" t="n">
        <v>90.22620000000001</v>
      </c>
      <c r="J3223" s="32" t="n">
        <v>20.8</v>
      </c>
      <c r="K3223" s="32" t="n">
        <v>4.36</v>
      </c>
      <c r="L3223" s="32" t="n"/>
      <c r="M3223" s="32" t="n">
        <v>917.7</v>
      </c>
      <c r="N3223" s="32" t="n">
        <v>5.34</v>
      </c>
      <c r="O3223" s="32" t="n">
        <v>187.501378115</v>
      </c>
    </row>
    <row r="3224">
      <c r="A3224" s="31" t="n">
        <v>39380</v>
      </c>
      <c r="B3224" s="32" t="n">
        <v>915</v>
      </c>
      <c r="C3224" s="19">
        <f>IF(OR(B3224="",B3223=""),"",LN(B3224/B3223))</f>
        <v/>
      </c>
      <c r="D3224" s="16">
        <f>STDEV(C3205:C3224)*SQRT(252)</f>
        <v/>
      </c>
      <c r="E3224" s="32" t="n">
        <v>114.09</v>
      </c>
      <c r="F3224" s="19">
        <f>IF(OR(E3224="",E3223=""),"",LN(E3224/E3223))</f>
        <v/>
      </c>
      <c r="G3224" s="33" t="n">
        <v>7.48</v>
      </c>
      <c r="H3224" s="19">
        <f>IF(OR(G3224="",G3223=""),"",LN(G3224/G3223))</f>
        <v/>
      </c>
      <c r="I3224" s="32" t="n">
        <v>89.99250000000001</v>
      </c>
      <c r="J3224" s="32" t="n">
        <v>21.17</v>
      </c>
      <c r="K3224" s="32" t="n">
        <v>4.37</v>
      </c>
      <c r="L3224" s="32" t="n"/>
      <c r="M3224" s="32" t="n">
        <v>917.4</v>
      </c>
      <c r="N3224" s="32" t="n">
        <v>5.35</v>
      </c>
      <c r="O3224" s="32" t="n">
        <v>-15.514584414</v>
      </c>
    </row>
    <row r="3225">
      <c r="A3225" s="31" t="n">
        <v>39381</v>
      </c>
      <c r="B3225" s="32" t="n">
        <v>908.9</v>
      </c>
      <c r="C3225" s="19">
        <f>IF(OR(B3225="",B3224=""),"",LN(B3225/B3224))</f>
        <v/>
      </c>
      <c r="D3225" s="16">
        <f>STDEV(C3206:C3225)*SQRT(252)</f>
        <v/>
      </c>
      <c r="E3225" s="32" t="n">
        <v>114.01</v>
      </c>
      <c r="F3225" s="19">
        <f>IF(OR(E3225="",E3224=""),"",LN(E3225/E3224))</f>
        <v/>
      </c>
      <c r="G3225" s="33" t="n">
        <v>7.4976</v>
      </c>
      <c r="H3225" s="19">
        <f>IF(OR(G3225="",G3224=""),"",LN(G3225/G3224))</f>
        <v/>
      </c>
      <c r="I3225" s="32" t="n">
        <v>89.6508</v>
      </c>
      <c r="J3225" s="32" t="n">
        <v>19.56</v>
      </c>
      <c r="K3225" s="32" t="n">
        <v>4.41</v>
      </c>
      <c r="L3225" s="32" t="n"/>
      <c r="M3225" s="32" t="n">
        <v>917.6</v>
      </c>
      <c r="N3225" s="32" t="n">
        <v>5.35</v>
      </c>
      <c r="O3225" s="32" t="n">
        <v>-248.382399689</v>
      </c>
    </row>
    <row r="3226">
      <c r="A3226" s="31" t="n">
        <v>39384</v>
      </c>
      <c r="B3226" s="32" t="n">
        <v>910.2</v>
      </c>
      <c r="C3226" s="19">
        <f>IF(OR(B3226="",B3225=""),"",LN(B3226/B3225))</f>
        <v/>
      </c>
      <c r="D3226" s="16">
        <f>STDEV(C3207:C3226)*SQRT(252)</f>
        <v/>
      </c>
      <c r="E3226" s="32" t="n">
        <v>114.69</v>
      </c>
      <c r="F3226" s="19">
        <f>IF(OR(E3226="",E3225=""),"",LN(E3226/E3225))</f>
        <v/>
      </c>
      <c r="G3226" s="33" t="n">
        <v>7.4728</v>
      </c>
      <c r="H3226" s="19">
        <f>IF(OR(G3226="",G3225=""),"",LN(G3226/G3225))</f>
        <v/>
      </c>
      <c r="I3226" s="32" t="n">
        <v>89.4118</v>
      </c>
      <c r="J3226" s="32" t="n">
        <v>19.87</v>
      </c>
      <c r="K3226" s="32" t="n">
        <v>4.39</v>
      </c>
      <c r="L3226" s="32" t="n"/>
      <c r="M3226" s="32" t="n">
        <v>913.5</v>
      </c>
      <c r="N3226" s="32" t="n">
        <v>5.35</v>
      </c>
      <c r="O3226" s="32" t="n">
        <v>133.702031515</v>
      </c>
    </row>
    <row r="3227">
      <c r="A3227" s="31" t="n">
        <v>39385</v>
      </c>
      <c r="B3227" s="32" t="n">
        <v>906.7</v>
      </c>
      <c r="C3227" s="19">
        <f>IF(OR(B3227="",B3226=""),"",LN(B3227/B3226))</f>
        <v/>
      </c>
      <c r="D3227" s="16">
        <f>STDEV(C3208:C3227)*SQRT(252)</f>
        <v/>
      </c>
      <c r="E3227" s="32" t="n">
        <v>114.72</v>
      </c>
      <c r="F3227" s="19">
        <f>IF(OR(E3227="",E3226=""),"",LN(E3227/E3226))</f>
        <v/>
      </c>
      <c r="G3227" s="33" t="n">
        <v>7.472</v>
      </c>
      <c r="H3227" s="19">
        <f>IF(OR(G3227="",G3226=""),"",LN(G3227/G3226))</f>
        <v/>
      </c>
      <c r="I3227" s="32" t="n">
        <v>89.3252</v>
      </c>
      <c r="J3227" s="32" t="n">
        <v>21.07</v>
      </c>
      <c r="K3227" s="32" t="n">
        <v>4.4</v>
      </c>
      <c r="L3227" s="32" t="n"/>
      <c r="M3227" s="32" t="n">
        <v>908.9</v>
      </c>
      <c r="N3227" s="32" t="n">
        <v>5.35</v>
      </c>
      <c r="O3227" s="32" t="n">
        <v>107.911037611</v>
      </c>
    </row>
    <row r="3228">
      <c r="A3228" s="31" t="n">
        <v>39386</v>
      </c>
      <c r="B3228" s="32" t="n">
        <v>903.2</v>
      </c>
      <c r="C3228" s="19">
        <f>IF(OR(B3228="",B3227=""),"",LN(B3228/B3227))</f>
        <v/>
      </c>
      <c r="D3228" s="16">
        <f>STDEV(C3209:C3228)*SQRT(252)</f>
        <v/>
      </c>
      <c r="E3228" s="32" t="n">
        <v>115.27</v>
      </c>
      <c r="F3228" s="19">
        <f>IF(OR(E3228="",E3227=""),"",LN(E3228/E3227))</f>
        <v/>
      </c>
      <c r="G3228" s="33" t="n">
        <v>7.4682</v>
      </c>
      <c r="H3228" s="19">
        <f>IF(OR(G3228="",G3227=""),"",LN(G3228/G3227))</f>
        <v/>
      </c>
      <c r="I3228" s="32" t="n">
        <v>89.13890000000001</v>
      </c>
      <c r="J3228" s="32" t="n">
        <v>18.53</v>
      </c>
      <c r="K3228" s="32" t="n">
        <v>4.48</v>
      </c>
      <c r="L3228" s="32" t="n"/>
      <c r="M3228" s="32" t="n">
        <v>907.4</v>
      </c>
      <c r="N3228" s="32" t="n">
        <v>5.35</v>
      </c>
      <c r="O3228" s="32" t="n">
        <v>-201.652293214</v>
      </c>
    </row>
    <row r="3229">
      <c r="A3229" s="31" t="n">
        <v>39387</v>
      </c>
      <c r="B3229" s="32" t="n">
        <v>907</v>
      </c>
      <c r="C3229" s="19">
        <f>IF(OR(B3229="",B3228=""),"",LN(B3229/B3228))</f>
        <v/>
      </c>
      <c r="D3229" s="16">
        <f>STDEV(C3210:C3229)*SQRT(252)</f>
        <v/>
      </c>
      <c r="E3229" s="32" t="n">
        <v>114.87</v>
      </c>
      <c r="F3229" s="19">
        <f>IF(OR(E3229="",E3228=""),"",LN(E3229/E3228))</f>
        <v/>
      </c>
      <c r="G3229" s="33" t="n">
        <v>7.4582</v>
      </c>
      <c r="H3229" s="19">
        <f>IF(OR(G3229="",G3228=""),"",LN(G3229/G3228))</f>
        <v/>
      </c>
      <c r="I3229" s="32" t="n">
        <v>89.1628</v>
      </c>
      <c r="J3229" s="32" t="n">
        <v>23.21</v>
      </c>
      <c r="K3229" s="32" t="n">
        <v>4.36</v>
      </c>
      <c r="L3229" s="32" t="n"/>
      <c r="M3229" s="32" t="n">
        <v>902.3</v>
      </c>
      <c r="N3229" s="32" t="n">
        <v>5.35</v>
      </c>
      <c r="O3229" s="32" t="n">
        <v>72.220700757</v>
      </c>
    </row>
    <row r="3230">
      <c r="A3230" s="31" t="n">
        <v>39388</v>
      </c>
      <c r="B3230" s="32" t="n">
        <v>908</v>
      </c>
      <c r="C3230" s="19">
        <f>IF(OR(B3230="",B3229=""),"",LN(B3230/B3229))</f>
        <v/>
      </c>
      <c r="D3230" s="16">
        <f>STDEV(C3211:C3230)*SQRT(252)</f>
        <v/>
      </c>
      <c r="E3230" s="32" t="n">
        <v>114.74</v>
      </c>
      <c r="F3230" s="19">
        <f>IF(OR(E3230="",E3229=""),"",LN(E3230/E3229))</f>
        <v/>
      </c>
      <c r="G3230" s="33" t="n">
        <v>7.458</v>
      </c>
      <c r="H3230" s="19">
        <f>IF(OR(G3230="",G3229=""),"",LN(G3230/G3229))</f>
        <v/>
      </c>
      <c r="I3230" s="32" t="n">
        <v>88.89239999999999</v>
      </c>
      <c r="J3230" s="32" t="n">
        <v>23.01</v>
      </c>
      <c r="K3230" s="32" t="n">
        <v>4.31</v>
      </c>
      <c r="L3230" s="32" t="n"/>
      <c r="M3230" s="32" t="n">
        <v>902.2</v>
      </c>
      <c r="N3230" s="32" t="n">
        <v>5.35</v>
      </c>
      <c r="O3230" s="32" t="n">
        <v>-222.780116902</v>
      </c>
    </row>
    <row r="3231">
      <c r="A3231" s="31" t="n">
        <v>39391</v>
      </c>
      <c r="B3231" s="32" t="n">
        <v>907.5</v>
      </c>
      <c r="C3231" s="19">
        <f>IF(OR(B3231="",B3230=""),"",LN(B3231/B3230))</f>
        <v/>
      </c>
      <c r="D3231" s="16">
        <f>STDEV(C3212:C3231)*SQRT(252)</f>
        <v/>
      </c>
      <c r="E3231" s="32" t="n">
        <v>114.54</v>
      </c>
      <c r="F3231" s="19">
        <f>IF(OR(E3231="",E3230=""),"",LN(E3231/E3230))</f>
        <v/>
      </c>
      <c r="G3231" s="33" t="n">
        <v>7.455</v>
      </c>
      <c r="H3231" s="19">
        <f>IF(OR(G3231="",G3230=""),"",LN(G3231/G3230))</f>
        <v/>
      </c>
      <c r="I3231" s="32" t="n">
        <v>88.88509999999999</v>
      </c>
      <c r="J3231" s="32" t="n">
        <v>24.31</v>
      </c>
      <c r="K3231" s="32" t="n">
        <v>4.35</v>
      </c>
      <c r="L3231" s="32" t="n"/>
      <c r="M3231" s="32" t="n">
        <v>907.1</v>
      </c>
      <c r="N3231" s="32" t="n">
        <v>5.35</v>
      </c>
      <c r="O3231" s="32" t="n">
        <v>-180.190774881</v>
      </c>
    </row>
    <row r="3232">
      <c r="A3232" s="31" t="n">
        <v>39392</v>
      </c>
      <c r="B3232" s="32" t="n">
        <v>906.2</v>
      </c>
      <c r="C3232" s="19">
        <f>IF(OR(B3232="",B3231=""),"",LN(B3232/B3231))</f>
        <v/>
      </c>
      <c r="D3232" s="16">
        <f>STDEV(C3213:C3232)*SQRT(252)</f>
        <v/>
      </c>
      <c r="E3232" s="32" t="n">
        <v>114.51</v>
      </c>
      <c r="F3232" s="19">
        <f>IF(OR(E3232="",E3231=""),"",LN(E3232/E3231))</f>
        <v/>
      </c>
      <c r="G3232" s="33" t="n">
        <v>7.4515</v>
      </c>
      <c r="H3232" s="19">
        <f>IF(OR(G3232="",G3231=""),"",LN(G3232/G3231))</f>
        <v/>
      </c>
      <c r="I3232" s="32" t="n">
        <v>88.49379999999999</v>
      </c>
      <c r="J3232" s="32" t="n">
        <v>21.39</v>
      </c>
      <c r="K3232" s="32" t="n">
        <v>4.38</v>
      </c>
      <c r="L3232" s="32" t="n"/>
      <c r="M3232" s="32" t="n">
        <v>906.1</v>
      </c>
      <c r="N3232" s="32" t="n">
        <v>5.35</v>
      </c>
      <c r="O3232" s="32" t="n">
        <v>-605.3786611099999</v>
      </c>
    </row>
    <row r="3233">
      <c r="A3233" s="31" t="n">
        <v>39393</v>
      </c>
      <c r="B3233" s="32" t="n">
        <v>905.2</v>
      </c>
      <c r="C3233" s="19">
        <f>IF(OR(B3233="",B3232=""),"",LN(B3233/B3232))</f>
        <v/>
      </c>
      <c r="D3233" s="16">
        <f>STDEV(C3214:C3233)*SQRT(252)</f>
        <v/>
      </c>
      <c r="E3233" s="32" t="n">
        <v>113.29</v>
      </c>
      <c r="F3233" s="19">
        <f>IF(OR(E3233="",E3232=""),"",LN(E3233/E3232))</f>
        <v/>
      </c>
      <c r="G3233" s="33" t="n">
        <v>7.442</v>
      </c>
      <c r="H3233" s="19">
        <f>IF(OR(G3233="",G3232=""),"",LN(G3233/G3232))</f>
        <v/>
      </c>
      <c r="I3233" s="32" t="n">
        <v>88.06310000000001</v>
      </c>
      <c r="J3233" s="32" t="n">
        <v>26.49</v>
      </c>
      <c r="K3233" s="32" t="n">
        <v>4.34</v>
      </c>
      <c r="L3233" s="32" t="n"/>
      <c r="M3233" s="32" t="n">
        <v>908.1</v>
      </c>
      <c r="N3233" s="32" t="n">
        <v>5.35</v>
      </c>
      <c r="O3233" s="32" t="n">
        <v>43.38532093</v>
      </c>
    </row>
    <row r="3234">
      <c r="A3234" s="31" t="n">
        <v>39394</v>
      </c>
      <c r="B3234" s="32" t="n">
        <v>907</v>
      </c>
      <c r="C3234" s="19">
        <f>IF(OR(B3234="",B3233=""),"",LN(B3234/B3233))</f>
        <v/>
      </c>
      <c r="D3234" s="16">
        <f>STDEV(C3215:C3234)*SQRT(252)</f>
        <v/>
      </c>
      <c r="E3234" s="32" t="n">
        <v>112.66</v>
      </c>
      <c r="F3234" s="19">
        <f>IF(OR(E3234="",E3233=""),"",LN(E3234/E3233))</f>
        <v/>
      </c>
      <c r="G3234" s="33" t="n">
        <v>7.4211</v>
      </c>
      <c r="H3234" s="19">
        <f>IF(OR(G3234="",G3233=""),"",LN(G3234/G3233))</f>
        <v/>
      </c>
      <c r="I3234" s="32" t="n">
        <v>88.26309999999999</v>
      </c>
      <c r="J3234" s="32" t="n">
        <v>26.16</v>
      </c>
      <c r="K3234" s="32" t="n">
        <v>4.28</v>
      </c>
      <c r="L3234" s="32" t="n"/>
      <c r="M3234" s="32" t="n">
        <v>904.4</v>
      </c>
      <c r="N3234" s="32" t="n">
        <v>5.35</v>
      </c>
      <c r="O3234" s="32" t="n">
        <v>-420.708670482</v>
      </c>
    </row>
    <row r="3235">
      <c r="A3235" s="31" t="n">
        <v>39395</v>
      </c>
      <c r="B3235" s="32" t="n">
        <v>910.4</v>
      </c>
      <c r="C3235" s="19">
        <f>IF(OR(B3235="",B3234=""),"",LN(B3235/B3234))</f>
        <v/>
      </c>
      <c r="D3235" s="16">
        <f>STDEV(C3216:C3235)*SQRT(252)</f>
        <v/>
      </c>
      <c r="E3235" s="32" t="n">
        <v>110.9</v>
      </c>
      <c r="F3235" s="19">
        <f>IF(OR(E3235="",E3234=""),"",LN(E3235/E3234))</f>
        <v/>
      </c>
      <c r="G3235" s="33" t="n">
        <v>7.419</v>
      </c>
      <c r="H3235" s="19">
        <f>IF(OR(G3235="",G3234=""),"",LN(G3235/G3234))</f>
        <v/>
      </c>
      <c r="I3235" s="32" t="n">
        <v>88.4615</v>
      </c>
      <c r="J3235" s="32" t="n">
        <v>28.5</v>
      </c>
      <c r="K3235" s="32" t="n">
        <v>4.23</v>
      </c>
      <c r="L3235" s="32" t="n"/>
      <c r="M3235" s="32" t="n">
        <v>907.8</v>
      </c>
      <c r="N3235" s="32" t="n">
        <v>5.35</v>
      </c>
      <c r="O3235" s="32" t="n">
        <v>-883.247395365</v>
      </c>
    </row>
    <row r="3236">
      <c r="A3236" s="31" t="n">
        <v>39399</v>
      </c>
      <c r="B3236" s="32" t="n">
        <v>914.6</v>
      </c>
      <c r="C3236" s="19">
        <f>IF(OR(B3236="",B3235=""),"",LN(B3236/B3235))</f>
        <v/>
      </c>
      <c r="D3236" s="16">
        <f>STDEV(C3217:C3236)*SQRT(252)</f>
        <v/>
      </c>
      <c r="E3236" s="32" t="n">
        <v>110.31</v>
      </c>
      <c r="F3236" s="19">
        <f>IF(OR(E3236="",E3235=""),"",LN(E3236/E3235))</f>
        <v/>
      </c>
      <c r="G3236" s="33" t="n">
        <v>7.4279</v>
      </c>
      <c r="H3236" s="19">
        <f>IF(OR(G3236="",G3235=""),"",LN(G3236/G3235))</f>
        <v/>
      </c>
      <c r="I3236" s="32" t="n">
        <v>89.1016</v>
      </c>
      <c r="J3236" s="32" t="n">
        <v>24.1</v>
      </c>
      <c r="K3236" s="32" t="n">
        <v>4.26</v>
      </c>
      <c r="L3236" s="32" t="n"/>
      <c r="M3236" s="32" t="n">
        <v>910.3</v>
      </c>
      <c r="N3236" s="32" t="n">
        <v>5.36</v>
      </c>
      <c r="O3236" s="32" t="n">
        <v>-903.817003481</v>
      </c>
    </row>
    <row r="3237">
      <c r="A3237" s="31" t="n">
        <v>39400</v>
      </c>
      <c r="B3237" s="32" t="n">
        <v>913.1</v>
      </c>
      <c r="C3237" s="19">
        <f>IF(OR(B3237="",B3236=""),"",LN(B3237/B3236))</f>
        <v/>
      </c>
      <c r="D3237" s="16">
        <f>STDEV(C3218:C3237)*SQRT(252)</f>
        <v/>
      </c>
      <c r="E3237" s="32" t="n">
        <v>111.38</v>
      </c>
      <c r="F3237" s="19">
        <f>IF(OR(E3237="",E3236=""),"",LN(E3237/E3236))</f>
        <v/>
      </c>
      <c r="G3237" s="33" t="n">
        <v>7.425</v>
      </c>
      <c r="H3237" s="19">
        <f>IF(OR(G3237="",G3236=""),"",LN(G3237/G3236))</f>
        <v/>
      </c>
      <c r="I3237" s="32" t="n">
        <v>88.9671</v>
      </c>
      <c r="J3237" s="32" t="n">
        <v>25.94</v>
      </c>
      <c r="K3237" s="32" t="n">
        <v>4.28</v>
      </c>
      <c r="L3237" s="32" t="n"/>
      <c r="M3237" s="32" t="n">
        <v>916</v>
      </c>
      <c r="N3237" s="32" t="n">
        <v>5.37</v>
      </c>
      <c r="O3237" s="32" t="n">
        <v>-626.5620302899999</v>
      </c>
    </row>
    <row r="3238">
      <c r="A3238" s="31" t="n">
        <v>39401</v>
      </c>
      <c r="B3238" s="32" t="n">
        <v>919.1</v>
      </c>
      <c r="C3238" s="19">
        <f>IF(OR(B3238="",B3237=""),"",LN(B3238/B3237))</f>
        <v/>
      </c>
      <c r="D3238" s="16">
        <f>STDEV(C3219:C3238)*SQRT(252)</f>
        <v/>
      </c>
      <c r="E3238" s="32" t="n">
        <v>110.78</v>
      </c>
      <c r="F3238" s="19">
        <f>IF(OR(E3238="",E3237=""),"",LN(E3238/E3237))</f>
        <v/>
      </c>
      <c r="G3238" s="33" t="n">
        <v>7.425</v>
      </c>
      <c r="H3238" s="19">
        <f>IF(OR(G3238="",G3237=""),"",LN(G3238/G3237))</f>
        <v/>
      </c>
      <c r="I3238" s="32" t="n">
        <v>89.4413</v>
      </c>
      <c r="J3238" s="32" t="n">
        <v>28.06</v>
      </c>
      <c r="K3238" s="32" t="n">
        <v>4.17</v>
      </c>
      <c r="L3238" s="32" t="n"/>
      <c r="M3238" s="32" t="n">
        <v>913.4</v>
      </c>
      <c r="N3238" s="32" t="n">
        <v>5.38</v>
      </c>
      <c r="O3238" s="32" t="n">
        <v>-504.971554395</v>
      </c>
    </row>
    <row r="3239">
      <c r="A3239" s="31" t="n">
        <v>39402</v>
      </c>
      <c r="B3239" s="32" t="n">
        <v>917.3</v>
      </c>
      <c r="C3239" s="19">
        <f>IF(OR(B3239="",B3238=""),"",LN(B3239/B3238))</f>
        <v/>
      </c>
      <c r="D3239" s="16">
        <f>STDEV(C3220:C3239)*SQRT(252)</f>
        <v/>
      </c>
      <c r="E3239" s="32" t="n">
        <v>111.05</v>
      </c>
      <c r="F3239" s="19">
        <f>IF(OR(E3239="",E3238=""),"",LN(E3239/E3238))</f>
        <v/>
      </c>
      <c r="G3239" s="33" t="n">
        <v>7.425</v>
      </c>
      <c r="H3239" s="19">
        <f>IF(OR(G3239="",G3238=""),"",LN(G3239/G3238))</f>
        <v/>
      </c>
      <c r="I3239" s="32" t="n">
        <v>89.3182</v>
      </c>
      <c r="J3239" s="32" t="n">
        <v>25.49</v>
      </c>
      <c r="K3239" s="32" t="n">
        <v>4.15</v>
      </c>
      <c r="L3239" s="32" t="n"/>
      <c r="M3239" s="32" t="n">
        <v>915.8</v>
      </c>
      <c r="N3239" s="32" t="n">
        <v>5.39</v>
      </c>
      <c r="O3239" s="32" t="n">
        <v>-500.646418829</v>
      </c>
    </row>
    <row r="3240">
      <c r="A3240" s="31" t="n">
        <v>39405</v>
      </c>
      <c r="B3240" s="32" t="n">
        <v>920.5</v>
      </c>
      <c r="C3240" s="19">
        <f>IF(OR(B3240="",B3239=""),"",LN(B3240/B3239))</f>
        <v/>
      </c>
      <c r="D3240" s="16">
        <f>STDEV(C3221:C3240)*SQRT(252)</f>
        <v/>
      </c>
      <c r="E3240" s="32" t="n">
        <v>110.05</v>
      </c>
      <c r="F3240" s="19">
        <f>IF(OR(E3240="",E3239=""),"",LN(E3240/E3239))</f>
        <v/>
      </c>
      <c r="G3240" s="33" t="n">
        <v>7.4313</v>
      </c>
      <c r="H3240" s="19">
        <f>IF(OR(G3240="",G3239=""),"",LN(G3240/G3239))</f>
        <v/>
      </c>
      <c r="I3240" s="32" t="n">
        <v>89.5262</v>
      </c>
      <c r="J3240" s="32" t="n">
        <v>26.01</v>
      </c>
      <c r="K3240" s="32" t="n">
        <v>4.07</v>
      </c>
      <c r="L3240" s="32" t="n"/>
      <c r="M3240" s="32" t="n">
        <v>919.3</v>
      </c>
      <c r="N3240" s="32" t="n">
        <v>5.42</v>
      </c>
      <c r="O3240" s="32" t="n">
        <v>-247.965242084</v>
      </c>
    </row>
    <row r="3241">
      <c r="A3241" s="31" t="n">
        <v>39406</v>
      </c>
      <c r="B3241" s="32" t="n">
        <v>921.8</v>
      </c>
      <c r="C3241" s="19">
        <f>IF(OR(B3241="",B3240=""),"",LN(B3241/B3240))</f>
        <v/>
      </c>
      <c r="D3241" s="16">
        <f>STDEV(C3222:C3241)*SQRT(252)</f>
        <v/>
      </c>
      <c r="E3241" s="32" t="n">
        <v>110.05</v>
      </c>
      <c r="F3241" s="19">
        <f>IF(OR(E3241="",E3240=""),"",LN(E3241/E3240))</f>
        <v/>
      </c>
      <c r="G3241" s="33" t="n">
        <v>7.4225</v>
      </c>
      <c r="H3241" s="19">
        <f>IF(OR(G3241="",G3240=""),"",LN(G3241/G3240))</f>
        <v/>
      </c>
      <c r="I3241" s="32" t="n">
        <v>89.26220000000001</v>
      </c>
      <c r="J3241" s="32" t="n">
        <v>24.88</v>
      </c>
      <c r="K3241" s="32" t="n">
        <v>4.06</v>
      </c>
      <c r="L3241" s="32" t="n"/>
      <c r="M3241" s="32" t="n">
        <v>917.4</v>
      </c>
      <c r="N3241" s="32" t="n">
        <v>5.45</v>
      </c>
      <c r="O3241" s="32" t="n">
        <v>-738.01902566</v>
      </c>
    </row>
    <row r="3242">
      <c r="A3242" s="31" t="n">
        <v>39407</v>
      </c>
      <c r="B3242" s="32" t="n">
        <v>932.8</v>
      </c>
      <c r="C3242" s="19">
        <f>IF(OR(B3242="",B3241=""),"",LN(B3242/B3241))</f>
        <v/>
      </c>
      <c r="D3242" s="16">
        <f>STDEV(C3223:C3242)*SQRT(252)</f>
        <v/>
      </c>
      <c r="E3242" s="32" t="n">
        <v>108.54</v>
      </c>
      <c r="F3242" s="19">
        <f>IF(OR(E3242="",E3241=""),"",LN(E3242/E3241))</f>
        <v/>
      </c>
      <c r="G3242" s="33" t="n">
        <v>7.416</v>
      </c>
      <c r="H3242" s="19">
        <f>IF(OR(G3242="",G3241=""),"",LN(G3242/G3241))</f>
        <v/>
      </c>
      <c r="I3242" s="32" t="n">
        <v>89.3352</v>
      </c>
      <c r="J3242" s="32" t="n">
        <v>26.84</v>
      </c>
      <c r="K3242" s="32" t="n">
        <v>4</v>
      </c>
      <c r="L3242" s="32" t="n"/>
      <c r="M3242" s="32" t="n">
        <v>923.8</v>
      </c>
      <c r="N3242" s="32" t="n">
        <v>5.48</v>
      </c>
      <c r="O3242" s="32" t="n">
        <v>-23.011505135</v>
      </c>
    </row>
    <row r="3243">
      <c r="A3243" s="31" t="n">
        <v>39408</v>
      </c>
      <c r="B3243" s="32" t="n">
        <v>932.8</v>
      </c>
      <c r="C3243" s="19">
        <f>IF(OR(B3243="",B3242=""),"",LN(B3243/B3242))</f>
        <v/>
      </c>
      <c r="D3243" s="16">
        <f>STDEV(C3224:C3243)*SQRT(252)</f>
        <v/>
      </c>
      <c r="E3243" s="32" t="n">
        <v>108.54</v>
      </c>
      <c r="F3243" s="19">
        <f>IF(OR(E3243="",E3242=""),"",LN(E3243/E3242))</f>
        <v/>
      </c>
      <c r="G3243" s="33" t="n">
        <v>7.416</v>
      </c>
      <c r="H3243" s="19">
        <f>IF(OR(G3243="",G3242=""),"",LN(G3243/G3242))</f>
        <v/>
      </c>
      <c r="I3243" s="32" t="n">
        <v>89.32689999999999</v>
      </c>
      <c r="J3243" s="32" t="n"/>
      <c r="K3243" s="32" t="n"/>
      <c r="L3243" s="32" t="n"/>
      <c r="M3243" s="32" t="n">
        <v>925.8</v>
      </c>
      <c r="N3243" s="32" t="n">
        <v>5.49</v>
      </c>
      <c r="O3243" s="32" t="n">
        <v>-568.2246324700001</v>
      </c>
    </row>
    <row r="3244">
      <c r="A3244" s="31" t="n">
        <v>39409</v>
      </c>
      <c r="B3244" s="32" t="n">
        <v>930.5</v>
      </c>
      <c r="C3244" s="19">
        <f>IF(OR(B3244="",B3243=""),"",LN(B3244/B3243))</f>
        <v/>
      </c>
      <c r="D3244" s="16">
        <f>STDEV(C3225:C3244)*SQRT(252)</f>
        <v/>
      </c>
      <c r="E3244" s="32" t="n">
        <v>108.17</v>
      </c>
      <c r="F3244" s="19">
        <f>IF(OR(E3244="",E3243=""),"",LN(E3244/E3243))</f>
        <v/>
      </c>
      <c r="G3244" s="33" t="n">
        <v>7.4079</v>
      </c>
      <c r="H3244" s="19">
        <f>IF(OR(G3244="",G3243=""),"",LN(G3244/G3243))</f>
        <v/>
      </c>
      <c r="I3244" s="32" t="n">
        <v>89.2384</v>
      </c>
      <c r="J3244" s="32" t="n">
        <v>25.61</v>
      </c>
      <c r="K3244" s="32" t="n">
        <v>4.01</v>
      </c>
      <c r="L3244" s="32" t="n"/>
      <c r="M3244" s="32" t="n">
        <v>934.1</v>
      </c>
      <c r="N3244" s="32" t="n">
        <v>5.5</v>
      </c>
      <c r="O3244" s="32" t="n">
        <v>-73.493049193</v>
      </c>
    </row>
    <row r="3245">
      <c r="A3245" s="31" t="n">
        <v>39412</v>
      </c>
      <c r="B3245" s="32" t="n">
        <v>929</v>
      </c>
      <c r="C3245" s="19">
        <f>IF(OR(B3245="",B3244=""),"",LN(B3245/B3244))</f>
        <v/>
      </c>
      <c r="D3245" s="16">
        <f>STDEV(C3226:C3245)*SQRT(252)</f>
        <v/>
      </c>
      <c r="E3245" s="32" t="n">
        <v>108.17</v>
      </c>
      <c r="F3245" s="19">
        <f>IF(OR(E3245="",E3244=""),"",LN(E3245/E3244))</f>
        <v/>
      </c>
      <c r="G3245" s="33" t="n">
        <v>7.397</v>
      </c>
      <c r="H3245" s="19">
        <f>IF(OR(G3245="",G3244=""),"",LN(G3245/G3244))</f>
        <v/>
      </c>
      <c r="I3245" s="32" t="n">
        <v>89.145</v>
      </c>
      <c r="J3245" s="32" t="n">
        <v>28.91</v>
      </c>
      <c r="K3245" s="32" t="n">
        <v>3.83</v>
      </c>
      <c r="L3245" s="32" t="n"/>
      <c r="M3245" s="32" t="n">
        <v>933.9</v>
      </c>
      <c r="N3245" s="32" t="n">
        <v>5.51</v>
      </c>
      <c r="O3245" s="32" t="n">
        <v>79.254498285</v>
      </c>
    </row>
    <row r="3246">
      <c r="A3246" s="31" t="n">
        <v>39413</v>
      </c>
      <c r="B3246" s="32" t="n">
        <v>931.8</v>
      </c>
      <c r="C3246" s="19">
        <f>IF(OR(B3246="",B3245=""),"",LN(B3246/B3245))</f>
        <v/>
      </c>
      <c r="D3246" s="16">
        <f>STDEV(C3227:C3246)*SQRT(252)</f>
        <v/>
      </c>
      <c r="E3246" s="32" t="n">
        <v>108.64</v>
      </c>
      <c r="F3246" s="19">
        <f>IF(OR(E3246="",E3245=""),"",LN(E3246/E3245))</f>
        <v/>
      </c>
      <c r="G3246" s="33" t="n">
        <v>7.3865</v>
      </c>
      <c r="H3246" s="19">
        <f>IF(OR(G3246="",G3245=""),"",LN(G3246/G3245))</f>
        <v/>
      </c>
      <c r="I3246" s="32" t="n">
        <v>89.40819999999999</v>
      </c>
      <c r="J3246" s="32" t="n">
        <v>26.28</v>
      </c>
      <c r="K3246" s="32" t="n">
        <v>3.95</v>
      </c>
      <c r="L3246" s="32" t="n"/>
      <c r="M3246" s="32" t="n">
        <v>928.2</v>
      </c>
      <c r="N3246" s="32" t="n">
        <v>5.53</v>
      </c>
      <c r="O3246" s="32" t="n">
        <v>-230.83882513</v>
      </c>
    </row>
    <row r="3247">
      <c r="A3247" s="31" t="n">
        <v>39414</v>
      </c>
      <c r="B3247" s="32" t="n">
        <v>931.2</v>
      </c>
      <c r="C3247" s="19">
        <f>IF(OR(B3247="",B3246=""),"",LN(B3247/B3246))</f>
        <v/>
      </c>
      <c r="D3247" s="16">
        <f>STDEV(C3228:C3247)*SQRT(252)</f>
        <v/>
      </c>
      <c r="E3247" s="32" t="n">
        <v>110.38</v>
      </c>
      <c r="F3247" s="19">
        <f>IF(OR(E3247="",E3246=""),"",LN(E3247/E3246))</f>
        <v/>
      </c>
      <c r="G3247" s="33" t="n">
        <v>7.3905</v>
      </c>
      <c r="H3247" s="19">
        <f>IF(OR(G3247="",G3246=""),"",LN(G3247/G3246))</f>
        <v/>
      </c>
      <c r="I3247" s="32" t="n">
        <v>89.4195</v>
      </c>
      <c r="J3247" s="32" t="n">
        <v>24.11</v>
      </c>
      <c r="K3247" s="32" t="n">
        <v>4.03</v>
      </c>
      <c r="L3247" s="32" t="n"/>
      <c r="M3247" s="32" t="n">
        <v>931.9</v>
      </c>
      <c r="N3247" s="32" t="n">
        <v>5.55</v>
      </c>
      <c r="O3247" s="32" t="n">
        <v>-84.888939225</v>
      </c>
    </row>
    <row r="3248">
      <c r="A3248" s="31" t="n">
        <v>39415</v>
      </c>
      <c r="B3248" s="32" t="n">
        <v>928.3</v>
      </c>
      <c r="C3248" s="19">
        <f>IF(OR(B3248="",B3247=""),"",LN(B3248/B3247))</f>
        <v/>
      </c>
      <c r="D3248" s="16">
        <f>STDEV(C3229:C3248)*SQRT(252)</f>
        <v/>
      </c>
      <c r="E3248" s="32" t="n">
        <v>109.94</v>
      </c>
      <c r="F3248" s="19">
        <f>IF(OR(E3248="",E3247=""),"",LN(E3248/E3247))</f>
        <v/>
      </c>
      <c r="G3248" s="33" t="n">
        <v>7.38</v>
      </c>
      <c r="H3248" s="19">
        <f>IF(OR(G3248="",G3247=""),"",LN(G3248/G3247))</f>
        <v/>
      </c>
      <c r="I3248" s="32" t="n">
        <v>89.3681</v>
      </c>
      <c r="J3248" s="32" t="n">
        <v>23.97</v>
      </c>
      <c r="K3248" s="32" t="n">
        <v>3.94</v>
      </c>
      <c r="L3248" s="32" t="n"/>
      <c r="M3248" s="32" t="n">
        <v>929.9</v>
      </c>
      <c r="N3248" s="32" t="n">
        <v>5.58</v>
      </c>
      <c r="O3248" s="32" t="n">
        <v>-19.087585385</v>
      </c>
    </row>
    <row r="3249">
      <c r="A3249" s="31" t="n">
        <v>39416</v>
      </c>
      <c r="B3249" s="32" t="n">
        <v>920.9</v>
      </c>
      <c r="C3249" s="19">
        <f>IF(OR(B3249="",B3248=""),"",LN(B3249/B3248))</f>
        <v/>
      </c>
      <c r="D3249" s="16">
        <f>STDEV(C3230:C3249)*SQRT(252)</f>
        <v/>
      </c>
      <c r="E3249" s="32" t="n">
        <v>111.02</v>
      </c>
      <c r="F3249" s="19">
        <f>IF(OR(E3249="",E3248=""),"",LN(E3249/E3248))</f>
        <v/>
      </c>
      <c r="G3249" s="33" t="n">
        <v>7.385</v>
      </c>
      <c r="H3249" s="19">
        <f>IF(OR(G3249="",G3248=""),"",LN(G3249/G3248))</f>
        <v/>
      </c>
      <c r="I3249" s="32" t="n">
        <v>89.6212</v>
      </c>
      <c r="J3249" s="32" t="n">
        <v>22.87</v>
      </c>
      <c r="K3249" s="32" t="n">
        <v>3.97</v>
      </c>
      <c r="L3249" s="32" t="n"/>
      <c r="M3249" s="32" t="n">
        <v>929.6</v>
      </c>
      <c r="N3249" s="32" t="n">
        <v>5.6</v>
      </c>
      <c r="O3249" s="32" t="n">
        <v>15.759526552</v>
      </c>
    </row>
    <row r="3250">
      <c r="A3250" s="31" t="n">
        <v>39419</v>
      </c>
      <c r="B3250" s="32" t="n">
        <v>923.8</v>
      </c>
      <c r="C3250" s="19">
        <f>IF(OR(B3250="",B3249=""),"",LN(B3250/B3249))</f>
        <v/>
      </c>
      <c r="D3250" s="16">
        <f>STDEV(C3231:C3250)*SQRT(252)</f>
        <v/>
      </c>
      <c r="E3250" s="32" t="n">
        <v>110.44</v>
      </c>
      <c r="F3250" s="19">
        <f>IF(OR(E3250="",E3249=""),"",LN(E3250/E3249))</f>
        <v/>
      </c>
      <c r="G3250" s="33" t="n">
        <v>7.401</v>
      </c>
      <c r="H3250" s="19">
        <f>IF(OR(G3250="",G3249=""),"",LN(G3250/G3249))</f>
        <v/>
      </c>
      <c r="I3250" s="32" t="n">
        <v>89.6403</v>
      </c>
      <c r="J3250" s="32" t="n">
        <v>23.61</v>
      </c>
      <c r="K3250" s="32" t="n">
        <v>3.89</v>
      </c>
      <c r="L3250" s="32" t="n"/>
      <c r="M3250" s="32" t="n">
        <v>925.6</v>
      </c>
      <c r="N3250" s="32" t="n">
        <v>5.61</v>
      </c>
      <c r="O3250" s="32" t="n">
        <v>-2.575718545999999</v>
      </c>
    </row>
    <row r="3251">
      <c r="A3251" s="31" t="n">
        <v>39420</v>
      </c>
      <c r="B3251" s="32" t="n">
        <v>922.3</v>
      </c>
      <c r="C3251" s="19">
        <f>IF(OR(B3251="",B3250=""),"",LN(B3251/B3250))</f>
        <v/>
      </c>
      <c r="D3251" s="16">
        <f>STDEV(C3232:C3251)*SQRT(252)</f>
        <v/>
      </c>
      <c r="E3251" s="32" t="n">
        <v>109.68</v>
      </c>
      <c r="F3251" s="19">
        <f>IF(OR(E3251="",E3250=""),"",LN(E3251/E3250))</f>
        <v/>
      </c>
      <c r="G3251" s="33" t="n">
        <v>7.405</v>
      </c>
      <c r="H3251" s="19">
        <f>IF(OR(G3251="",G3250=""),"",LN(G3251/G3250))</f>
        <v/>
      </c>
      <c r="I3251" s="32" t="n">
        <v>89.66719999999999</v>
      </c>
      <c r="J3251" s="32" t="n">
        <v>23.79</v>
      </c>
      <c r="K3251" s="32" t="n">
        <v>3.89</v>
      </c>
      <c r="L3251" s="32" t="n"/>
      <c r="M3251" s="32" t="n">
        <v>923.9</v>
      </c>
      <c r="N3251" s="32" t="n">
        <v>5.63</v>
      </c>
      <c r="O3251" s="32" t="n">
        <v>-234.176059542</v>
      </c>
    </row>
    <row r="3252">
      <c r="A3252" s="31" t="n">
        <v>39421</v>
      </c>
      <c r="B3252" s="32" t="n">
        <v>923</v>
      </c>
      <c r="C3252" s="19">
        <f>IF(OR(B3252="",B3251=""),"",LN(B3252/B3251))</f>
        <v/>
      </c>
      <c r="D3252" s="16">
        <f>STDEV(C3233:C3252)*SQRT(252)</f>
        <v/>
      </c>
      <c r="E3252" s="32" t="n">
        <v>110.85</v>
      </c>
      <c r="F3252" s="19">
        <f>IF(OR(E3252="",E3251=""),"",LN(E3252/E3251))</f>
        <v/>
      </c>
      <c r="G3252" s="33" t="n">
        <v>7.39</v>
      </c>
      <c r="H3252" s="19">
        <f>IF(OR(G3252="",G3251=""),"",LN(G3252/G3251))</f>
        <v/>
      </c>
      <c r="I3252" s="32" t="n">
        <v>89.8751</v>
      </c>
      <c r="J3252" s="32" t="n">
        <v>22.53</v>
      </c>
      <c r="K3252" s="32" t="n">
        <v>3.92</v>
      </c>
      <c r="L3252" s="32" t="n"/>
      <c r="M3252" s="32" t="n">
        <v>923.6</v>
      </c>
      <c r="N3252" s="32" t="n">
        <v>5.66</v>
      </c>
      <c r="O3252" s="32" t="n">
        <v>-207.842383738</v>
      </c>
    </row>
    <row r="3253">
      <c r="A3253" s="31" t="n">
        <v>39422</v>
      </c>
      <c r="B3253" s="32" t="n">
        <v>921.8</v>
      </c>
      <c r="C3253" s="19">
        <f>IF(OR(B3253="",B3252=""),"",LN(B3253/B3252))</f>
        <v/>
      </c>
      <c r="D3253" s="16">
        <f>STDEV(C3234:C3253)*SQRT(252)</f>
        <v/>
      </c>
      <c r="E3253" s="32" t="n">
        <v>111.05</v>
      </c>
      <c r="F3253" s="19">
        <f>IF(OR(E3253="",E3252=""),"",LN(E3253/E3252))</f>
        <v/>
      </c>
      <c r="G3253" s="33" t="n">
        <v>7.412</v>
      </c>
      <c r="H3253" s="19">
        <f>IF(OR(G3253="",G3252=""),"",LN(G3253/G3252))</f>
        <v/>
      </c>
      <c r="I3253" s="32" t="n">
        <v>89.9268</v>
      </c>
      <c r="J3253" s="32" t="n">
        <v>20.96</v>
      </c>
      <c r="K3253" s="32" t="n">
        <v>4.02</v>
      </c>
      <c r="L3253" s="32" t="n"/>
      <c r="M3253" s="32" t="n">
        <v>923.1</v>
      </c>
      <c r="N3253" s="32" t="n">
        <v>5.67</v>
      </c>
      <c r="O3253" s="32" t="n">
        <v>145.416757285</v>
      </c>
    </row>
    <row r="3254">
      <c r="A3254" s="31" t="n">
        <v>39423</v>
      </c>
      <c r="B3254" s="32" t="n">
        <v>918.9</v>
      </c>
      <c r="C3254" s="19">
        <f>IF(OR(B3254="",B3253=""),"",LN(B3254/B3253))</f>
        <v/>
      </c>
      <c r="D3254" s="16">
        <f>STDEV(C3235:C3254)*SQRT(252)</f>
        <v/>
      </c>
      <c r="E3254" s="32" t="n">
        <v>111.72</v>
      </c>
      <c r="F3254" s="19">
        <f>IF(OR(E3254="",E3253=""),"",LN(E3254/E3253))</f>
        <v/>
      </c>
      <c r="G3254" s="33" t="n">
        <v>7.407</v>
      </c>
      <c r="H3254" s="19">
        <f>IF(OR(G3254="",G3253=""),"",LN(G3254/G3253))</f>
        <v/>
      </c>
      <c r="I3254" s="32" t="n">
        <v>89.73999999999999</v>
      </c>
      <c r="J3254" s="32" t="n">
        <v>20.85</v>
      </c>
      <c r="K3254" s="32" t="n">
        <v>4.12</v>
      </c>
      <c r="L3254" s="32" t="n"/>
      <c r="M3254" s="32" t="n">
        <v>922.9</v>
      </c>
      <c r="N3254" s="32" t="n">
        <v>5.67</v>
      </c>
      <c r="O3254" s="32" t="n">
        <v>310.56151956</v>
      </c>
    </row>
    <row r="3255">
      <c r="A3255" s="31" t="n">
        <v>39426</v>
      </c>
      <c r="B3255" s="32" t="n">
        <v>923.3</v>
      </c>
      <c r="C3255" s="19">
        <f>IF(OR(B3255="",B3254=""),"",LN(B3255/B3254))</f>
        <v/>
      </c>
      <c r="D3255" s="16">
        <f>STDEV(C3236:C3255)*SQRT(252)</f>
        <v/>
      </c>
      <c r="E3255" s="32" t="n">
        <v>111.6</v>
      </c>
      <c r="F3255" s="19">
        <f>IF(OR(E3255="",E3254=""),"",LN(E3255/E3254))</f>
        <v/>
      </c>
      <c r="G3255" s="33" t="n">
        <v>7.39</v>
      </c>
      <c r="H3255" s="19">
        <f>IF(OR(G3255="",G3254=""),"",LN(G3255/G3254))</f>
        <v/>
      </c>
      <c r="I3255" s="32" t="n">
        <v>89.6811</v>
      </c>
      <c r="J3255" s="32" t="n">
        <v>20.74</v>
      </c>
      <c r="K3255" s="32" t="n">
        <v>4.15</v>
      </c>
      <c r="L3255" s="32" t="n"/>
      <c r="M3255" s="32" t="n">
        <v>919.9</v>
      </c>
      <c r="N3255" s="32" t="n">
        <v>5.68</v>
      </c>
      <c r="O3255" s="32" t="n">
        <v>-28.47871779</v>
      </c>
    </row>
    <row r="3256">
      <c r="A3256" s="31" t="n">
        <v>39427</v>
      </c>
      <c r="B3256" s="32" t="n">
        <v>923.7</v>
      </c>
      <c r="C3256" s="19">
        <f>IF(OR(B3256="",B3255=""),"",LN(B3256/B3255))</f>
        <v/>
      </c>
      <c r="D3256" s="16">
        <f>STDEV(C3237:C3256)*SQRT(252)</f>
        <v/>
      </c>
      <c r="E3256" s="32" t="n">
        <v>111.77</v>
      </c>
      <c r="F3256" s="19">
        <f>IF(OR(E3256="",E3255=""),"",LN(E3256/E3255))</f>
        <v/>
      </c>
      <c r="G3256" s="33" t="n">
        <v>7.379</v>
      </c>
      <c r="H3256" s="19">
        <f>IF(OR(G3256="",G3255=""),"",LN(G3256/G3255))</f>
        <v/>
      </c>
      <c r="I3256" s="32" t="n">
        <v>89.7176</v>
      </c>
      <c r="J3256" s="32" t="n">
        <v>23.59</v>
      </c>
      <c r="K3256" s="32" t="n">
        <v>3.98</v>
      </c>
      <c r="L3256" s="32" t="n"/>
      <c r="M3256" s="32" t="n">
        <v>921.4</v>
      </c>
      <c r="N3256" s="32" t="n">
        <v>5.69</v>
      </c>
      <c r="O3256" s="32" t="n">
        <v>-178.167868535</v>
      </c>
    </row>
    <row r="3257">
      <c r="A3257" s="31" t="n">
        <v>39428</v>
      </c>
      <c r="B3257" s="32" t="n">
        <v>926.1</v>
      </c>
      <c r="C3257" s="19">
        <f>IF(OR(B3257="",B3256=""),"",LN(B3257/B3256))</f>
        <v/>
      </c>
      <c r="D3257" s="16">
        <f>STDEV(C3238:C3257)*SQRT(252)</f>
        <v/>
      </c>
      <c r="E3257" s="32" t="n">
        <v>112.36</v>
      </c>
      <c r="F3257" s="19">
        <f>IF(OR(E3257="",E3256=""),"",LN(E3257/E3256))</f>
        <v/>
      </c>
      <c r="G3257" s="33" t="n">
        <v>7.374</v>
      </c>
      <c r="H3257" s="19">
        <f>IF(OR(G3257="",G3256=""),"",LN(G3257/G3256))</f>
        <v/>
      </c>
      <c r="I3257" s="32" t="n">
        <v>89.7349</v>
      </c>
      <c r="J3257" s="32" t="n">
        <v>22.47</v>
      </c>
      <c r="K3257" s="32" t="n">
        <v>4.05</v>
      </c>
      <c r="L3257" s="32" t="n"/>
      <c r="M3257" s="32" t="n">
        <v>923.8</v>
      </c>
      <c r="N3257" s="32" t="n">
        <v>5.7</v>
      </c>
      <c r="O3257" s="32" t="n">
        <v>-393.70136745</v>
      </c>
    </row>
    <row r="3258">
      <c r="A3258" s="31" t="n">
        <v>39429</v>
      </c>
      <c r="B3258" s="32" t="n">
        <v>925.25</v>
      </c>
      <c r="C3258" s="19">
        <f>IF(OR(B3258="",B3257=""),"",LN(B3258/B3257))</f>
        <v/>
      </c>
      <c r="D3258" s="16">
        <f>STDEV(C3239:C3258)*SQRT(252)</f>
        <v/>
      </c>
      <c r="E3258" s="32" t="n">
        <v>112.26</v>
      </c>
      <c r="F3258" s="19">
        <f>IF(OR(E3258="",E3257=""),"",LN(E3258/E3257))</f>
        <v/>
      </c>
      <c r="G3258" s="33" t="n">
        <v>7.37</v>
      </c>
      <c r="H3258" s="19">
        <f>IF(OR(G3258="",G3257=""),"",LN(G3258/G3257))</f>
        <v/>
      </c>
      <c r="I3258" s="32" t="n">
        <v>90.1374</v>
      </c>
      <c r="J3258" s="32" t="n">
        <v>22.56</v>
      </c>
      <c r="K3258" s="32" t="n">
        <v>4.18</v>
      </c>
      <c r="L3258" s="32" t="n"/>
      <c r="M3258" s="32" t="n">
        <v>926.6</v>
      </c>
      <c r="N3258" s="32" t="n">
        <v>5.71</v>
      </c>
      <c r="O3258" s="32" t="n">
        <v>-6.010500159999999</v>
      </c>
    </row>
    <row r="3259">
      <c r="A3259" s="31" t="n">
        <v>39430</v>
      </c>
      <c r="B3259" s="32" t="n">
        <v>929.8</v>
      </c>
      <c r="C3259" s="19">
        <f>IF(OR(B3259="",B3258=""),"",LN(B3259/B3258))</f>
        <v/>
      </c>
      <c r="D3259" s="16">
        <f>STDEV(C3240:C3259)*SQRT(252)</f>
        <v/>
      </c>
      <c r="E3259" s="32" t="n">
        <v>113.35</v>
      </c>
      <c r="F3259" s="19">
        <f>IF(OR(E3259="",E3258=""),"",LN(E3259/E3258))</f>
        <v/>
      </c>
      <c r="G3259" s="33" t="n">
        <v>7.375</v>
      </c>
      <c r="H3259" s="19">
        <f>IF(OR(G3259="",G3258=""),"",LN(G3259/G3258))</f>
        <v/>
      </c>
      <c r="I3259" s="32" t="n">
        <v>90.4345</v>
      </c>
      <c r="J3259" s="32" t="n">
        <v>23.27</v>
      </c>
      <c r="K3259" s="32" t="n">
        <v>4.24</v>
      </c>
      <c r="L3259" s="32" t="n"/>
      <c r="M3259" s="32" t="n">
        <v>924.5</v>
      </c>
      <c r="N3259" s="32" t="n">
        <v>5.74</v>
      </c>
      <c r="O3259" s="32" t="n">
        <v>-519.377301035</v>
      </c>
    </row>
    <row r="3260">
      <c r="A3260" s="31" t="n">
        <v>39433</v>
      </c>
      <c r="B3260" s="32" t="n">
        <v>933.4</v>
      </c>
      <c r="C3260" s="19">
        <f>IF(OR(B3260="",B3259=""),"",LN(B3260/B3259))</f>
        <v/>
      </c>
      <c r="D3260" s="16">
        <f>STDEV(C3241:C3260)*SQRT(252)</f>
        <v/>
      </c>
      <c r="E3260" s="32" t="n">
        <v>113.2</v>
      </c>
      <c r="F3260" s="19">
        <f>IF(OR(E3260="",E3259=""),"",LN(E3260/E3259))</f>
        <v/>
      </c>
      <c r="G3260" s="33" t="n">
        <v>7.3805</v>
      </c>
      <c r="H3260" s="19">
        <f>IF(OR(G3260="",G3259=""),"",LN(G3260/G3259))</f>
        <v/>
      </c>
      <c r="I3260" s="32" t="n">
        <v>90.5363</v>
      </c>
      <c r="J3260" s="32" t="n">
        <v>24.52</v>
      </c>
      <c r="K3260" s="32" t="n">
        <v>4.2</v>
      </c>
      <c r="L3260" s="32" t="n"/>
      <c r="M3260" s="32" t="n">
        <v>927.7</v>
      </c>
      <c r="N3260" s="32" t="n">
        <v>5.76</v>
      </c>
      <c r="O3260" s="32" t="n">
        <v>-270.526709665</v>
      </c>
    </row>
    <row r="3261">
      <c r="A3261" s="31" t="n">
        <v>39434</v>
      </c>
      <c r="B3261" s="32" t="n">
        <v>938.35</v>
      </c>
      <c r="C3261" s="19">
        <f>IF(OR(B3261="",B3260=""),"",LN(B3261/B3260))</f>
        <v/>
      </c>
      <c r="D3261" s="16">
        <f>STDEV(C3242:C3261)*SQRT(252)</f>
        <v/>
      </c>
      <c r="E3261" s="32" t="n">
        <v>113.17</v>
      </c>
      <c r="F3261" s="19">
        <f>IF(OR(E3261="",E3260=""),"",LN(E3261/E3260))</f>
        <v/>
      </c>
      <c r="G3261" s="33" t="n">
        <v>7.3741</v>
      </c>
      <c r="H3261" s="19">
        <f>IF(OR(G3261="",G3260=""),"",LN(G3261/G3260))</f>
        <v/>
      </c>
      <c r="I3261" s="32" t="n">
        <v>90.56019999999999</v>
      </c>
      <c r="J3261" s="32" t="n">
        <v>22.64</v>
      </c>
      <c r="K3261" s="32" t="n">
        <v>4.14</v>
      </c>
      <c r="L3261" s="32" t="n"/>
      <c r="M3261" s="32" t="n">
        <v>932.5</v>
      </c>
      <c r="N3261" s="32" t="n">
        <v>5.77</v>
      </c>
      <c r="O3261" s="32" t="n">
        <v>-652.04491063</v>
      </c>
    </row>
    <row r="3262">
      <c r="A3262" s="31" t="n">
        <v>39435</v>
      </c>
      <c r="B3262" s="32" t="n">
        <v>939.2</v>
      </c>
      <c r="C3262" s="19">
        <f>IF(OR(B3262="",B3261=""),"",LN(B3262/B3261))</f>
        <v/>
      </c>
      <c r="D3262" s="16">
        <f>STDEV(C3243:C3262)*SQRT(252)</f>
        <v/>
      </c>
      <c r="E3262" s="32" t="n">
        <v>113.44</v>
      </c>
      <c r="F3262" s="19">
        <f>IF(OR(E3262="",E3261=""),"",LN(E3262/E3261))</f>
        <v/>
      </c>
      <c r="G3262" s="33" t="n">
        <v>7.3718</v>
      </c>
      <c r="H3262" s="19">
        <f>IF(OR(G3262="",G3261=""),"",LN(G3262/G3261))</f>
        <v/>
      </c>
      <c r="I3262" s="32" t="n">
        <v>90.6147</v>
      </c>
      <c r="J3262" s="32" t="n">
        <v>21.68</v>
      </c>
      <c r="K3262" s="32" t="n">
        <v>4.06</v>
      </c>
      <c r="L3262" s="32" t="n"/>
      <c r="M3262" s="32" t="n"/>
      <c r="N3262" s="32" t="n"/>
      <c r="O3262" s="32" t="n"/>
    </row>
    <row r="3263">
      <c r="A3263" s="31" t="n">
        <v>39436</v>
      </c>
      <c r="B3263" s="32" t="n">
        <v>943.4</v>
      </c>
      <c r="C3263" s="19">
        <f>IF(OR(B3263="",B3262=""),"",LN(B3263/B3262))</f>
        <v/>
      </c>
      <c r="D3263" s="16">
        <f>STDEV(C3244:C3263)*SQRT(252)</f>
        <v/>
      </c>
      <c r="E3263" s="32" t="n">
        <v>112.97</v>
      </c>
      <c r="F3263" s="19">
        <f>IF(OR(E3263="",E3262=""),"",LN(E3263/E3262))</f>
        <v/>
      </c>
      <c r="G3263" s="33" t="n">
        <v>7.3669</v>
      </c>
      <c r="H3263" s="19">
        <f>IF(OR(G3263="",G3262=""),"",LN(G3263/G3262))</f>
        <v/>
      </c>
      <c r="I3263" s="32" t="n">
        <v>90.4695</v>
      </c>
      <c r="J3263" s="32" t="n">
        <v>20.58</v>
      </c>
      <c r="K3263" s="32" t="n">
        <v>4.04</v>
      </c>
      <c r="L3263" s="32" t="n"/>
      <c r="M3263" s="32" t="n">
        <v>939.7</v>
      </c>
      <c r="N3263" s="32" t="n">
        <v>5.78</v>
      </c>
      <c r="O3263" s="32" t="n">
        <v>-122.6457732</v>
      </c>
    </row>
    <row r="3264">
      <c r="A3264" s="31" t="n">
        <v>39437</v>
      </c>
      <c r="B3264" s="32" t="n">
        <v>940.3</v>
      </c>
      <c r="C3264" s="19">
        <f>IF(OR(B3264="",B3263=""),"",LN(B3264/B3263))</f>
        <v/>
      </c>
      <c r="D3264" s="16">
        <f>STDEV(C3245:C3264)*SQRT(252)</f>
        <v/>
      </c>
      <c r="E3264" s="32" t="n">
        <v>113.95</v>
      </c>
      <c r="F3264" s="19">
        <f>IF(OR(E3264="",E3263=""),"",LN(E3264/E3263))</f>
        <v/>
      </c>
      <c r="G3264" s="33" t="n">
        <v>7.368</v>
      </c>
      <c r="H3264" s="19">
        <f>IF(OR(G3264="",G3263=""),"",LN(G3264/G3263))</f>
        <v/>
      </c>
      <c r="I3264" s="32" t="n">
        <v>90.3672</v>
      </c>
      <c r="J3264" s="32" t="n">
        <v>18.47</v>
      </c>
      <c r="K3264" s="32" t="n">
        <v>4.18</v>
      </c>
      <c r="L3264" s="32" t="n"/>
      <c r="M3264" s="32" t="n">
        <v>941.2</v>
      </c>
      <c r="N3264" s="32" t="n">
        <v>5.78</v>
      </c>
      <c r="O3264" s="32" t="n">
        <v>-289.825879295</v>
      </c>
    </row>
    <row r="3265">
      <c r="A3265" s="31" t="n">
        <v>39440</v>
      </c>
      <c r="B3265" s="32" t="n">
        <v>939.2</v>
      </c>
      <c r="C3265" s="19">
        <f>IF(OR(B3265="",B3264=""),"",LN(B3265/B3264))</f>
        <v/>
      </c>
      <c r="D3265" s="16">
        <f>STDEV(C3246:C3265)*SQRT(252)</f>
        <v/>
      </c>
      <c r="E3265" s="32" t="n">
        <v>114.45</v>
      </c>
      <c r="F3265" s="19">
        <f>IF(OR(E3265="",E3264=""),"",LN(E3265/E3264))</f>
        <v/>
      </c>
      <c r="G3265" s="33" t="n">
        <v>7.3475</v>
      </c>
      <c r="H3265" s="19">
        <f>IF(OR(G3265="",G3264=""),"",LN(G3265/G3264))</f>
        <v/>
      </c>
      <c r="I3265" s="32" t="n">
        <v>90.1788</v>
      </c>
      <c r="J3265" s="32" t="n">
        <v>18.6</v>
      </c>
      <c r="K3265" s="32" t="n">
        <v>4.23</v>
      </c>
      <c r="L3265" s="32" t="n"/>
      <c r="M3265" s="32" t="n">
        <v>943.8</v>
      </c>
      <c r="N3265" s="32" t="n">
        <v>5.79</v>
      </c>
      <c r="O3265" s="32" t="n">
        <v>-46.2270564</v>
      </c>
    </row>
    <row r="3266">
      <c r="A3266" s="31" t="n">
        <v>39442</v>
      </c>
      <c r="B3266" s="32" t="n">
        <v>938.7</v>
      </c>
      <c r="C3266" s="19">
        <f>IF(OR(B3266="",B3265=""),"",LN(B3266/B3265))</f>
        <v/>
      </c>
      <c r="D3266" s="16">
        <f>STDEV(C3247:C3266)*SQRT(252)</f>
        <v/>
      </c>
      <c r="E3266" s="32" t="n">
        <v>114.08</v>
      </c>
      <c r="F3266" s="19">
        <f>IF(OR(E3266="",E3265=""),"",LN(E3266/E3265))</f>
        <v/>
      </c>
      <c r="G3266" s="33" t="n">
        <v>7.345</v>
      </c>
      <c r="H3266" s="19">
        <f>IF(OR(G3266="",G3265=""),"",LN(G3266/G3265))</f>
        <v/>
      </c>
      <c r="I3266" s="32" t="n">
        <v>89.9226</v>
      </c>
      <c r="J3266" s="32" t="n">
        <v>18.66</v>
      </c>
      <c r="K3266" s="32" t="n">
        <v>4.3</v>
      </c>
      <c r="L3266" s="32" t="n"/>
      <c r="M3266" s="32" t="n">
        <v>938.3</v>
      </c>
      <c r="N3266" s="32" t="n">
        <v>5.8</v>
      </c>
      <c r="O3266" s="32" t="n">
        <v>-6.539198075</v>
      </c>
    </row>
    <row r="3267">
      <c r="A3267" s="31" t="n">
        <v>39443</v>
      </c>
      <c r="B3267" s="32" t="n">
        <v>940</v>
      </c>
      <c r="C3267" s="19">
        <f>IF(OR(B3267="",B3266=""),"",LN(B3267/B3266))</f>
        <v/>
      </c>
      <c r="D3267" s="16">
        <f>STDEV(C3248:C3267)*SQRT(252)</f>
        <v/>
      </c>
      <c r="E3267" s="32" t="n">
        <v>114</v>
      </c>
      <c r="F3267" s="19">
        <f>IF(OR(E3267="",E3266=""),"",LN(E3267/E3266))</f>
        <v/>
      </c>
      <c r="G3267" s="33" t="n">
        <v>7.3079</v>
      </c>
      <c r="H3267" s="19">
        <f>IF(OR(G3267="",G3266=""),"",LN(G3267/G3266))</f>
        <v/>
      </c>
      <c r="I3267" s="32" t="n">
        <v>89.684</v>
      </c>
      <c r="J3267" s="32" t="n">
        <v>20.26</v>
      </c>
      <c r="K3267" s="32" t="n">
        <v>4.21</v>
      </c>
      <c r="L3267" s="32" t="n"/>
      <c r="M3267" s="32" t="n">
        <v>938.9</v>
      </c>
      <c r="N3267" s="32" t="n">
        <v>5.81</v>
      </c>
      <c r="O3267" s="32" t="n">
        <v>48.52377573</v>
      </c>
    </row>
    <row r="3268">
      <c r="A3268" s="31" t="n">
        <v>39444</v>
      </c>
      <c r="B3268" s="32" t="n">
        <v>935.6</v>
      </c>
      <c r="C3268" s="19">
        <f>IF(OR(B3268="",B3267=""),"",LN(B3268/B3267))</f>
        <v/>
      </c>
      <c r="D3268" s="16">
        <f>STDEV(C3249:C3268)*SQRT(252)</f>
        <v/>
      </c>
      <c r="E3268" s="32" t="n">
        <v>112.93</v>
      </c>
      <c r="F3268" s="19">
        <f>IF(OR(E3268="",E3267=""),"",LN(E3268/E3267))</f>
        <v/>
      </c>
      <c r="G3268" s="33" t="n">
        <v>7.304</v>
      </c>
      <c r="H3268" s="19">
        <f>IF(OR(G3268="",G3267=""),"",LN(G3268/G3267))</f>
        <v/>
      </c>
      <c r="I3268" s="32" t="n">
        <v>89.40689999999999</v>
      </c>
      <c r="J3268" s="32" t="n">
        <v>20.74</v>
      </c>
      <c r="K3268" s="32" t="n">
        <v>4.11</v>
      </c>
      <c r="L3268" s="32" t="n"/>
      <c r="M3268" s="32" t="n">
        <v>938.9</v>
      </c>
      <c r="N3268" s="32" t="n">
        <v>5.82</v>
      </c>
      <c r="O3268" s="32" t="n">
        <v>35.26741871999999</v>
      </c>
    </row>
    <row r="3269">
      <c r="A3269" s="31" t="n">
        <v>39447</v>
      </c>
      <c r="B3269" s="32" t="n">
        <v>935.8</v>
      </c>
      <c r="C3269" s="19">
        <f>IF(OR(B3269="",B3268=""),"",LN(B3269/B3268))</f>
        <v/>
      </c>
      <c r="D3269" s="16">
        <f>STDEV(C3250:C3269)*SQRT(252)</f>
        <v/>
      </c>
      <c r="E3269" s="32" t="n">
        <v>111.71</v>
      </c>
      <c r="F3269" s="19">
        <f>IF(OR(E3269="",E3268=""),"",LN(E3269/E3268))</f>
        <v/>
      </c>
      <c r="G3269" s="33" t="n">
        <v>7.2946</v>
      </c>
      <c r="H3269" s="19">
        <f>IF(OR(G3269="",G3268=""),"",LN(G3269/G3268))</f>
        <v/>
      </c>
      <c r="I3269" s="32" t="n">
        <v>89.63039999999999</v>
      </c>
      <c r="J3269" s="32" t="n">
        <v>22.5</v>
      </c>
      <c r="K3269" s="32" t="n">
        <v>4.04</v>
      </c>
      <c r="L3269" s="32" t="n"/>
      <c r="M3269" s="32" t="n">
        <v>938.2</v>
      </c>
      <c r="N3269" s="32" t="n">
        <v>5.82</v>
      </c>
      <c r="O3269" s="32" t="n"/>
    </row>
    <row r="3270">
      <c r="A3270" s="31" t="n">
        <v>39449</v>
      </c>
      <c r="B3270" s="32" t="n">
        <v>936.6</v>
      </c>
      <c r="C3270" s="19">
        <f>IF(OR(B3270="",B3269=""),"",LN(B3270/B3269))</f>
        <v/>
      </c>
      <c r="D3270" s="16">
        <f>STDEV(C3251:C3270)*SQRT(252)</f>
        <v/>
      </c>
      <c r="E3270" s="32" t="n">
        <v>109.7</v>
      </c>
      <c r="F3270" s="19">
        <f>IF(OR(E3270="",E3269=""),"",LN(E3270/E3269))</f>
        <v/>
      </c>
      <c r="G3270" s="33" t="n">
        <v>7.2946</v>
      </c>
      <c r="H3270" s="19">
        <f>IF(OR(G3270="",G3269=""),"",LN(G3270/G3269))</f>
        <v/>
      </c>
      <c r="I3270" s="32" t="n">
        <v>89.3514</v>
      </c>
      <c r="J3270" s="32" t="n">
        <v>23.17</v>
      </c>
      <c r="K3270" s="32" t="n">
        <v>3.91</v>
      </c>
      <c r="L3270" s="32" t="n"/>
      <c r="M3270" s="32" t="n">
        <v>938.2</v>
      </c>
      <c r="N3270" s="32" t="n">
        <v>5.84</v>
      </c>
      <c r="O3270" s="32" t="n">
        <v>72.37751167</v>
      </c>
    </row>
    <row r="3271">
      <c r="A3271" s="31" t="n">
        <v>39450</v>
      </c>
      <c r="B3271" s="32" t="n">
        <v>936.2</v>
      </c>
      <c r="C3271" s="19">
        <f>IF(OR(B3271="",B3270=""),"",LN(B3271/B3270))</f>
        <v/>
      </c>
      <c r="D3271" s="16">
        <f>STDEV(C3252:C3271)*SQRT(252)</f>
        <v/>
      </c>
      <c r="E3271" s="32" t="n">
        <v>109.58</v>
      </c>
      <c r="F3271" s="19">
        <f>IF(OR(E3271="",E3270=""),"",LN(E3271/E3270))</f>
        <v/>
      </c>
      <c r="G3271" s="33" t="n">
        <v>7.2755</v>
      </c>
      <c r="H3271" s="19">
        <f>IF(OR(G3271="",G3270=""),"",LN(G3271/G3270))</f>
        <v/>
      </c>
      <c r="I3271" s="32" t="n">
        <v>89.23099999999999</v>
      </c>
      <c r="J3271" s="32" t="n">
        <v>22.49</v>
      </c>
      <c r="K3271" s="32" t="n">
        <v>3.91</v>
      </c>
      <c r="L3271" s="32" t="n"/>
      <c r="M3271" s="32" t="n">
        <v>934.5</v>
      </c>
      <c r="N3271" s="32" t="n">
        <v>5.85</v>
      </c>
      <c r="O3271" s="32" t="n">
        <v>-321.632422005</v>
      </c>
    </row>
    <row r="3272">
      <c r="A3272" s="31" t="n">
        <v>39451</v>
      </c>
      <c r="B3272" s="32" t="n">
        <v>938.1</v>
      </c>
      <c r="C3272" s="19">
        <f>IF(OR(B3272="",B3271=""),"",LN(B3272/B3271))</f>
        <v/>
      </c>
      <c r="D3272" s="16">
        <f>STDEV(C3253:C3272)*SQRT(252)</f>
        <v/>
      </c>
      <c r="E3272" s="32" t="n">
        <v>108.38</v>
      </c>
      <c r="F3272" s="19">
        <f>IF(OR(E3272="",E3271=""),"",LN(E3272/E3271))</f>
        <v/>
      </c>
      <c r="G3272" s="33" t="n">
        <v>7.2695</v>
      </c>
      <c r="H3272" s="19">
        <f>IF(OR(G3272="",G3271=""),"",LN(G3272/G3271))</f>
        <v/>
      </c>
      <c r="I3272" s="32" t="n">
        <v>89.2467</v>
      </c>
      <c r="J3272" s="32" t="n">
        <v>23.94</v>
      </c>
      <c r="K3272" s="32" t="n">
        <v>3.88</v>
      </c>
      <c r="L3272" s="32" t="n"/>
      <c r="M3272" s="32" t="n">
        <v>938.9</v>
      </c>
      <c r="N3272" s="32" t="n">
        <v>5.86</v>
      </c>
      <c r="O3272" s="32" t="n">
        <v>-101.549934278</v>
      </c>
    </row>
    <row r="3273">
      <c r="A3273" s="31" t="n">
        <v>39454</v>
      </c>
      <c r="B3273" s="32" t="n">
        <v>940</v>
      </c>
      <c r="C3273" s="19">
        <f>IF(OR(B3273="",B3272=""),"",LN(B3273/B3272))</f>
        <v/>
      </c>
      <c r="D3273" s="16">
        <f>STDEV(C3254:C3273)*SQRT(252)</f>
        <v/>
      </c>
      <c r="E3273" s="32" t="n">
        <v>109.1</v>
      </c>
      <c r="F3273" s="19">
        <f>IF(OR(E3273="",E3272=""),"",LN(E3273/E3272))</f>
        <v/>
      </c>
      <c r="G3273" s="33" t="n">
        <v>7.2705</v>
      </c>
      <c r="H3273" s="19">
        <f>IF(OR(G3273="",G3272=""),"",LN(G3273/G3272))</f>
        <v/>
      </c>
      <c r="I3273" s="32" t="n">
        <v>89.5718</v>
      </c>
      <c r="J3273" s="32" t="n">
        <v>23.79</v>
      </c>
      <c r="K3273" s="32" t="n">
        <v>3.86</v>
      </c>
      <c r="L3273" s="32" t="n"/>
      <c r="M3273" s="32" t="n">
        <v>937.3</v>
      </c>
      <c r="N3273" s="32" t="n">
        <v>5.86</v>
      </c>
      <c r="O3273" s="32" t="n">
        <v>-495.20250349</v>
      </c>
    </row>
    <row r="3274">
      <c r="A3274" s="31" t="n">
        <v>39455</v>
      </c>
      <c r="B3274" s="32" t="n">
        <v>939</v>
      </c>
      <c r="C3274" s="19">
        <f>IF(OR(B3274="",B3273=""),"",LN(B3274/B3273))</f>
        <v/>
      </c>
      <c r="D3274" s="16">
        <f>STDEV(C3255:C3274)*SQRT(252)</f>
        <v/>
      </c>
      <c r="E3274" s="32" t="n">
        <v>109.29</v>
      </c>
      <c r="F3274" s="19">
        <f>IF(OR(E3274="",E3273=""),"",LN(E3274/E3273))</f>
        <v/>
      </c>
      <c r="G3274" s="33" t="n">
        <v>7.267</v>
      </c>
      <c r="H3274" s="19">
        <f>IF(OR(G3274="",G3273=""),"",LN(G3274/G3273))</f>
        <v/>
      </c>
      <c r="I3274" s="32" t="n">
        <v>89.3398</v>
      </c>
      <c r="J3274" s="32" t="n">
        <v>25.43</v>
      </c>
      <c r="K3274" s="32" t="n">
        <v>3.86</v>
      </c>
      <c r="L3274" s="32" t="n"/>
      <c r="M3274" s="32" t="n">
        <v>941.7</v>
      </c>
      <c r="N3274" s="32" t="n">
        <v>5.87</v>
      </c>
      <c r="O3274" s="32" t="n">
        <v>-391.19525486</v>
      </c>
    </row>
    <row r="3275">
      <c r="A3275" s="31" t="n">
        <v>39456</v>
      </c>
      <c r="B3275" s="32" t="n">
        <v>937.1</v>
      </c>
      <c r="C3275" s="19">
        <f>IF(OR(B3275="",B3274=""),"",LN(B3275/B3274))</f>
        <v/>
      </c>
      <c r="D3275" s="16">
        <f>STDEV(C3256:C3275)*SQRT(252)</f>
        <v/>
      </c>
      <c r="E3275" s="32" t="n">
        <v>109.4</v>
      </c>
      <c r="F3275" s="19">
        <f>IF(OR(E3275="",E3274=""),"",LN(E3275/E3274))</f>
        <v/>
      </c>
      <c r="G3275" s="33" t="n">
        <v>7.2625</v>
      </c>
      <c r="H3275" s="19">
        <f>IF(OR(G3275="",G3274=""),"",LN(G3275/G3274))</f>
        <v/>
      </c>
      <c r="I3275" s="32" t="n">
        <v>89.6807</v>
      </c>
      <c r="J3275" s="32" t="n">
        <v>24.12</v>
      </c>
      <c r="K3275" s="32" t="n">
        <v>3.82</v>
      </c>
      <c r="L3275" s="32" t="n"/>
      <c r="M3275" s="32" t="n">
        <v>939.2</v>
      </c>
      <c r="N3275" s="32" t="n">
        <v>5.88</v>
      </c>
      <c r="O3275" s="32" t="n">
        <v>-360.227243681</v>
      </c>
    </row>
    <row r="3276">
      <c r="A3276" s="31" t="n">
        <v>39457</v>
      </c>
      <c r="B3276" s="32" t="n">
        <v>937.2</v>
      </c>
      <c r="C3276" s="19">
        <f>IF(OR(B3276="",B3275=""),"",LN(B3276/B3275))</f>
        <v/>
      </c>
      <c r="D3276" s="16">
        <f>STDEV(C3257:C3276)*SQRT(252)</f>
        <v/>
      </c>
      <c r="E3276" s="32" t="n">
        <v>109.38</v>
      </c>
      <c r="F3276" s="19">
        <f>IF(OR(E3276="",E3275=""),"",LN(E3276/E3275))</f>
        <v/>
      </c>
      <c r="G3276" s="33" t="n">
        <v>7.27</v>
      </c>
      <c r="H3276" s="19">
        <f>IF(OR(G3276="",G3275=""),"",LN(G3276/G3275))</f>
        <v/>
      </c>
      <c r="I3276" s="32" t="n">
        <v>89.62260000000001</v>
      </c>
      <c r="J3276" s="32" t="n">
        <v>23.45</v>
      </c>
      <c r="K3276" s="32" t="n">
        <v>3.91</v>
      </c>
      <c r="L3276" s="32" t="n"/>
      <c r="M3276" s="32" t="n">
        <v>939.8</v>
      </c>
      <c r="N3276" s="32" t="n">
        <v>5.89</v>
      </c>
      <c r="O3276" s="32" t="n">
        <v>-88.95372958999999</v>
      </c>
    </row>
    <row r="3277">
      <c r="A3277" s="31" t="n">
        <v>39458</v>
      </c>
      <c r="B3277" s="32" t="n">
        <v>937.2</v>
      </c>
      <c r="C3277" s="19">
        <f>IF(OR(B3277="",B3276=""),"",LN(B3277/B3276))</f>
        <v/>
      </c>
      <c r="D3277" s="16">
        <f>STDEV(C3258:C3277)*SQRT(252)</f>
        <v/>
      </c>
      <c r="E3277" s="32" t="n">
        <v>109.11</v>
      </c>
      <c r="F3277" s="19">
        <f>IF(OR(E3277="",E3276=""),"",LN(E3277/E3276))</f>
        <v/>
      </c>
      <c r="G3277" s="33" t="n">
        <v>7.2615</v>
      </c>
      <c r="H3277" s="19">
        <f>IF(OR(G3277="",G3276=""),"",LN(G3277/G3276))</f>
        <v/>
      </c>
      <c r="I3277" s="32" t="n">
        <v>89.5215</v>
      </c>
      <c r="J3277" s="32" t="n">
        <v>23.68</v>
      </c>
      <c r="K3277" s="32" t="n">
        <v>3.82</v>
      </c>
      <c r="L3277" s="32" t="n"/>
      <c r="M3277" s="32" t="n">
        <v>935.6</v>
      </c>
      <c r="N3277" s="32" t="n">
        <v>5.89</v>
      </c>
      <c r="O3277" s="32" t="n">
        <v>-140.350659085</v>
      </c>
    </row>
    <row r="3278">
      <c r="A3278" s="31" t="n">
        <v>39461</v>
      </c>
      <c r="B3278" s="32" t="n">
        <v>937</v>
      </c>
      <c r="C3278" s="19">
        <f>IF(OR(B3278="",B3277=""),"",LN(B3278/B3277))</f>
        <v/>
      </c>
      <c r="D3278" s="16">
        <f>STDEV(C3259:C3278)*SQRT(252)</f>
        <v/>
      </c>
      <c r="E3278" s="32" t="n">
        <v>108.18</v>
      </c>
      <c r="F3278" s="19">
        <f>IF(OR(E3278="",E3277=""),"",LN(E3278/E3277))</f>
        <v/>
      </c>
      <c r="G3278" s="33" t="n">
        <v>7.2526</v>
      </c>
      <c r="H3278" s="19">
        <f>IF(OR(G3278="",G3277=""),"",LN(G3278/G3277))</f>
        <v/>
      </c>
      <c r="I3278" s="32" t="n">
        <v>89.2749</v>
      </c>
      <c r="J3278" s="32" t="n">
        <v>22.9</v>
      </c>
      <c r="K3278" s="32" t="n">
        <v>3.81</v>
      </c>
      <c r="L3278" s="32" t="n"/>
      <c r="M3278" s="32" t="n">
        <v>936.2</v>
      </c>
      <c r="N3278" s="32" t="n">
        <v>5.89</v>
      </c>
      <c r="O3278" s="32" t="n">
        <v>-551.048737945</v>
      </c>
    </row>
    <row r="3279">
      <c r="A3279" s="31" t="n">
        <v>39462</v>
      </c>
      <c r="B3279" s="32" t="n">
        <v>935.2</v>
      </c>
      <c r="C3279" s="19">
        <f>IF(OR(B3279="",B3278=""),"",LN(B3279/B3278))</f>
        <v/>
      </c>
      <c r="D3279" s="16">
        <f>STDEV(C3260:C3279)*SQRT(252)</f>
        <v/>
      </c>
      <c r="E3279" s="32" t="n">
        <v>107.07</v>
      </c>
      <c r="F3279" s="19">
        <f>IF(OR(E3279="",E3278=""),"",LN(E3279/E3278))</f>
        <v/>
      </c>
      <c r="G3279" s="33" t="n">
        <v>7.2345</v>
      </c>
      <c r="H3279" s="19">
        <f>IF(OR(G3279="",G3278=""),"",LN(G3279/G3278))</f>
        <v/>
      </c>
      <c r="I3279" s="32" t="n">
        <v>89.1555</v>
      </c>
      <c r="J3279" s="32" t="n">
        <v>23.34</v>
      </c>
      <c r="K3279" s="32" t="n">
        <v>3.72</v>
      </c>
      <c r="L3279" s="32" t="n"/>
      <c r="M3279" s="32" t="n">
        <v>937.1</v>
      </c>
      <c r="N3279" s="32" t="n">
        <v>5.89</v>
      </c>
      <c r="O3279" s="32" t="n">
        <v>-390.532637755</v>
      </c>
    </row>
    <row r="3280">
      <c r="A3280" s="31" t="n">
        <v>39463</v>
      </c>
      <c r="B3280" s="32" t="n">
        <v>942.5</v>
      </c>
      <c r="C3280" s="19">
        <f>IF(OR(B3280="",B3279=""),"",LN(B3280/B3279))</f>
        <v/>
      </c>
      <c r="D3280" s="16">
        <f>STDEV(C3261:C3280)*SQRT(252)</f>
        <v/>
      </c>
      <c r="E3280" s="32" t="n">
        <v>107.27</v>
      </c>
      <c r="F3280" s="19">
        <f>IF(OR(E3280="",E3279=""),"",LN(E3280/E3279))</f>
        <v/>
      </c>
      <c r="G3280" s="33" t="n">
        <v>7.24</v>
      </c>
      <c r="H3280" s="19">
        <f>IF(OR(G3280="",G3279=""),"",LN(G3280/G3279))</f>
        <v/>
      </c>
      <c r="I3280" s="32" t="n">
        <v>89.67010000000001</v>
      </c>
      <c r="J3280" s="32" t="n">
        <v>24.38</v>
      </c>
      <c r="K3280" s="32" t="n">
        <v>3.74</v>
      </c>
      <c r="L3280" s="32" t="n"/>
      <c r="M3280" s="32" t="n">
        <v>935.1</v>
      </c>
      <c r="N3280" s="32" t="n">
        <v>5.88</v>
      </c>
      <c r="O3280" s="32" t="n">
        <v>-1099.43747168</v>
      </c>
    </row>
    <row r="3281">
      <c r="A3281" s="31" t="n">
        <v>39464</v>
      </c>
      <c r="B3281" s="32" t="n">
        <v>945.7</v>
      </c>
      <c r="C3281" s="19">
        <f>IF(OR(B3281="",B3280=""),"",LN(B3281/B3280))</f>
        <v/>
      </c>
      <c r="D3281" s="16">
        <f>STDEV(C3262:C3281)*SQRT(252)</f>
        <v/>
      </c>
      <c r="E3281" s="32" t="n">
        <v>107.01</v>
      </c>
      <c r="F3281" s="19">
        <f>IF(OR(E3281="",E3280=""),"",LN(E3281/E3280))</f>
        <v/>
      </c>
      <c r="G3281" s="33" t="n">
        <v>7.2245</v>
      </c>
      <c r="H3281" s="19">
        <f>IF(OR(G3281="",G3280=""),"",LN(G3281/G3280))</f>
        <v/>
      </c>
      <c r="I3281" s="32" t="n">
        <v>89.6484</v>
      </c>
      <c r="J3281" s="32" t="n">
        <v>28.46</v>
      </c>
      <c r="K3281" s="32" t="n">
        <v>3.66</v>
      </c>
      <c r="L3281" s="32" t="n"/>
      <c r="M3281" s="32" t="n">
        <v>938.6</v>
      </c>
      <c r="N3281" s="32" t="n">
        <v>5.88</v>
      </c>
      <c r="O3281" s="32" t="n">
        <v>-741.4106560719999</v>
      </c>
    </row>
    <row r="3282">
      <c r="A3282" s="31" t="n">
        <v>39465</v>
      </c>
      <c r="B3282" s="32" t="n">
        <v>945.9</v>
      </c>
      <c r="C3282" s="19">
        <f>IF(OR(B3282="",B3281=""),"",LN(B3282/B3281))</f>
        <v/>
      </c>
      <c r="D3282" s="16">
        <f>STDEV(C3263:C3282)*SQRT(252)</f>
        <v/>
      </c>
      <c r="E3282" s="32" t="n">
        <v>106.82</v>
      </c>
      <c r="F3282" s="19">
        <f>IF(OR(E3282="",E3281=""),"",LN(E3282/E3281))</f>
        <v/>
      </c>
      <c r="G3282" s="33" t="n">
        <v>7.2424</v>
      </c>
      <c r="H3282" s="19">
        <f>IF(OR(G3282="",G3281=""),"",LN(G3282/G3281))</f>
        <v/>
      </c>
      <c r="I3282" s="32" t="n">
        <v>89.8993</v>
      </c>
      <c r="J3282" s="32" t="n">
        <v>27.18</v>
      </c>
      <c r="K3282" s="32" t="n">
        <v>3.66</v>
      </c>
      <c r="L3282" s="32" t="n"/>
      <c r="M3282" s="32" t="n">
        <v>945</v>
      </c>
      <c r="N3282" s="32" t="n">
        <v>5.87</v>
      </c>
      <c r="O3282" s="32" t="n">
        <v>-999.0429184149999</v>
      </c>
    </row>
    <row r="3283">
      <c r="A3283" s="31" t="n">
        <v>39469</v>
      </c>
      <c r="B3283" s="32" t="n">
        <v>946.9</v>
      </c>
      <c r="C3283" s="19">
        <f>IF(OR(B3283="",B3282=""),"",LN(B3283/B3282))</f>
        <v/>
      </c>
      <c r="D3283" s="16">
        <f>STDEV(C3264:C3283)*SQRT(252)</f>
        <v/>
      </c>
      <c r="E3283" s="32" t="n">
        <v>106.76</v>
      </c>
      <c r="F3283" s="19">
        <f>IF(OR(E3283="",E3282=""),"",LN(E3283/E3282))</f>
        <v/>
      </c>
      <c r="G3283" s="33" t="n">
        <v>7.2456</v>
      </c>
      <c r="H3283" s="19">
        <f>IF(OR(G3283="",G3282=""),"",LN(G3283/G3282))</f>
        <v/>
      </c>
      <c r="I3283" s="32" t="n">
        <v>89.84</v>
      </c>
      <c r="J3283" s="32" t="n">
        <v>31.01</v>
      </c>
      <c r="K3283" s="32" t="n">
        <v>3.52</v>
      </c>
      <c r="L3283" s="32" t="n"/>
      <c r="M3283" s="32" t="n">
        <v>946.9</v>
      </c>
      <c r="N3283" s="32" t="n">
        <v>5.86</v>
      </c>
      <c r="O3283" s="32" t="n">
        <v>-880.7642838850001</v>
      </c>
    </row>
    <row r="3284">
      <c r="A3284" s="31" t="n">
        <v>39470</v>
      </c>
      <c r="B3284" s="32" t="n">
        <v>953.2</v>
      </c>
      <c r="C3284" s="19">
        <f>IF(OR(B3284="",B3283=""),"",LN(B3284/B3283))</f>
        <v/>
      </c>
      <c r="D3284" s="16">
        <f>STDEV(C3265:C3284)*SQRT(252)</f>
        <v/>
      </c>
      <c r="E3284" s="32" t="n">
        <v>105.42</v>
      </c>
      <c r="F3284" s="19">
        <f>IF(OR(E3284="",E3283=""),"",LN(E3284/E3283))</f>
        <v/>
      </c>
      <c r="G3284" s="33" t="n">
        <v>7.24</v>
      </c>
      <c r="H3284" s="19">
        <f>IF(OR(G3284="",G3283=""),"",LN(G3284/G3283))</f>
        <v/>
      </c>
      <c r="I3284" s="32" t="n">
        <v>89.91379999999999</v>
      </c>
      <c r="J3284" s="32" t="n">
        <v>29.02</v>
      </c>
      <c r="K3284" s="32" t="n">
        <v>3.51</v>
      </c>
      <c r="L3284" s="32" t="n"/>
      <c r="M3284" s="32" t="n">
        <v>954.3</v>
      </c>
      <c r="N3284" s="32" t="n">
        <v>5.82</v>
      </c>
      <c r="O3284" s="32" t="n">
        <v>-574.97453101</v>
      </c>
    </row>
    <row r="3285">
      <c r="A3285" s="31" t="n">
        <v>39471</v>
      </c>
      <c r="B3285" s="32" t="n">
        <v>948.6</v>
      </c>
      <c r="C3285" s="19">
        <f>IF(OR(B3285="",B3284=""),"",LN(B3285/B3284))</f>
        <v/>
      </c>
      <c r="D3285" s="16">
        <f>STDEV(C3266:C3285)*SQRT(252)</f>
        <v/>
      </c>
      <c r="E3285" s="32" t="n">
        <v>106.68</v>
      </c>
      <c r="F3285" s="19">
        <f>IF(OR(E3285="",E3284=""),"",LN(E3285/E3284))</f>
        <v/>
      </c>
      <c r="G3285" s="33" t="n">
        <v>7.2228</v>
      </c>
      <c r="H3285" s="19">
        <f>IF(OR(G3285="",G3284=""),"",LN(G3285/G3284))</f>
        <v/>
      </c>
      <c r="I3285" s="32" t="n">
        <v>89.203</v>
      </c>
      <c r="J3285" s="32" t="n">
        <v>27.78</v>
      </c>
      <c r="K3285" s="32" t="n">
        <v>3.68</v>
      </c>
      <c r="L3285" s="32" t="n"/>
      <c r="M3285" s="32" t="n">
        <v>951</v>
      </c>
      <c r="N3285" s="32" t="n">
        <v>5.79</v>
      </c>
      <c r="O3285" s="32" t="n">
        <v>-400.513574781</v>
      </c>
    </row>
    <row r="3286">
      <c r="A3286" s="31" t="n">
        <v>39472</v>
      </c>
      <c r="B3286" s="32" t="n">
        <v>948.2</v>
      </c>
      <c r="C3286" s="19">
        <f>IF(OR(B3286="",B3285=""),"",LN(B3286/B3285))</f>
        <v/>
      </c>
      <c r="D3286" s="16">
        <f>STDEV(C3267:C3286)*SQRT(252)</f>
        <v/>
      </c>
      <c r="E3286" s="32" t="n">
        <v>107.31</v>
      </c>
      <c r="F3286" s="19">
        <f>IF(OR(E3286="",E3285=""),"",LN(E3286/E3285))</f>
        <v/>
      </c>
      <c r="G3286" s="33" t="n">
        <v>7.2115</v>
      </c>
      <c r="H3286" s="19">
        <f>IF(OR(G3286="",G3285=""),"",LN(G3286/G3285))</f>
        <v/>
      </c>
      <c r="I3286" s="32" t="n">
        <v>89.2184</v>
      </c>
      <c r="J3286" s="32" t="n">
        <v>29.08</v>
      </c>
      <c r="K3286" s="32" t="n">
        <v>3.61</v>
      </c>
      <c r="L3286" s="32" t="n"/>
      <c r="M3286" s="32" t="n">
        <v>949.6</v>
      </c>
      <c r="N3286" s="32" t="n">
        <v>5.76</v>
      </c>
      <c r="O3286" s="32" t="n">
        <v>-101.885711881</v>
      </c>
    </row>
    <row r="3287">
      <c r="A3287" s="31" t="n">
        <v>39475</v>
      </c>
      <c r="B3287" s="32" t="n">
        <v>948.7</v>
      </c>
      <c r="C3287" s="19">
        <f>IF(OR(B3287="",B3286=""),"",LN(B3287/B3286))</f>
        <v/>
      </c>
      <c r="D3287" s="16">
        <f>STDEV(C3268:C3287)*SQRT(252)</f>
        <v/>
      </c>
      <c r="E3287" s="32" t="n">
        <v>106.65</v>
      </c>
      <c r="F3287" s="19">
        <f>IF(OR(E3287="",E3286=""),"",LN(E3287/E3286))</f>
        <v/>
      </c>
      <c r="G3287" s="33" t="n">
        <v>7.195</v>
      </c>
      <c r="H3287" s="19">
        <f>IF(OR(G3287="",G3286=""),"",LN(G3287/G3286))</f>
        <v/>
      </c>
      <c r="I3287" s="32" t="n">
        <v>88.9555</v>
      </c>
      <c r="J3287" s="32" t="n">
        <v>27.78</v>
      </c>
      <c r="K3287" s="32" t="n">
        <v>3.61</v>
      </c>
      <c r="L3287" s="32" t="n"/>
      <c r="M3287" s="32" t="n">
        <v>946.6</v>
      </c>
      <c r="N3287" s="32" t="n">
        <v>5.7</v>
      </c>
      <c r="O3287" s="32" t="n">
        <v>-307.25334001</v>
      </c>
    </row>
    <row r="3288">
      <c r="A3288" s="31" t="n">
        <v>39476</v>
      </c>
      <c r="B3288" s="32" t="n">
        <v>941.5</v>
      </c>
      <c r="C3288" s="19">
        <f>IF(OR(B3288="",B3287=""),"",LN(B3288/B3287))</f>
        <v/>
      </c>
      <c r="D3288" s="16">
        <f>STDEV(C3269:C3288)*SQRT(252)</f>
        <v/>
      </c>
      <c r="E3288" s="32" t="n">
        <v>107.08</v>
      </c>
      <c r="F3288" s="19">
        <f>IF(OR(E3288="",E3287=""),"",LN(E3288/E3287))</f>
        <v/>
      </c>
      <c r="G3288" s="33" t="n">
        <v>7.1965</v>
      </c>
      <c r="H3288" s="19">
        <f>IF(OR(G3288="",G3287=""),"",LN(G3288/G3287))</f>
        <v/>
      </c>
      <c r="I3288" s="32" t="n">
        <v>88.8342</v>
      </c>
      <c r="J3288" s="32" t="n">
        <v>27.32</v>
      </c>
      <c r="K3288" s="32" t="n">
        <v>3.69</v>
      </c>
      <c r="L3288" s="32" t="n"/>
      <c r="M3288" s="32" t="n">
        <v>948.6</v>
      </c>
      <c r="N3288" s="32" t="n">
        <v>5.65</v>
      </c>
      <c r="O3288" s="32" t="n">
        <v>-472.58537997</v>
      </c>
    </row>
    <row r="3289">
      <c r="A3289" s="31" t="n">
        <v>39477</v>
      </c>
      <c r="B3289" s="32" t="n">
        <v>945</v>
      </c>
      <c r="C3289" s="19">
        <f>IF(OR(B3289="",B3288=""),"",LN(B3289/B3288))</f>
        <v/>
      </c>
      <c r="D3289" s="16">
        <f>STDEV(C3270:C3289)*SQRT(252)</f>
        <v/>
      </c>
      <c r="E3289" s="32" t="n">
        <v>107.25</v>
      </c>
      <c r="F3289" s="19">
        <f>IF(OR(E3289="",E3288=""),"",LN(E3289/E3288))</f>
        <v/>
      </c>
      <c r="G3289" s="33" t="n">
        <v>7.1912</v>
      </c>
      <c r="H3289" s="19">
        <f>IF(OR(G3289="",G3288=""),"",LN(G3289/G3288))</f>
        <v/>
      </c>
      <c r="I3289" s="32" t="n">
        <v>88.74420000000001</v>
      </c>
      <c r="J3289" s="32" t="n">
        <v>27.62</v>
      </c>
      <c r="K3289" s="32" t="n">
        <v>3.78</v>
      </c>
      <c r="L3289" s="32" t="n"/>
      <c r="M3289" s="32" t="n">
        <v>946.7</v>
      </c>
      <c r="N3289" s="32" t="n">
        <v>5.6</v>
      </c>
      <c r="O3289" s="32" t="n">
        <v>-132.38279815</v>
      </c>
    </row>
    <row r="3290">
      <c r="A3290" s="31" t="n">
        <v>39478</v>
      </c>
      <c r="B3290" s="32" t="n">
        <v>943.4</v>
      </c>
      <c r="C3290" s="19">
        <f>IF(OR(B3290="",B3289=""),"",LN(B3290/B3289))</f>
        <v/>
      </c>
      <c r="D3290" s="16">
        <f>STDEV(C3271:C3290)*SQRT(252)</f>
        <v/>
      </c>
      <c r="E3290" s="32" t="n">
        <v>106.74</v>
      </c>
      <c r="F3290" s="19">
        <f>IF(OR(E3290="",E3289=""),"",LN(E3290/E3289))</f>
        <v/>
      </c>
      <c r="G3290" s="33" t="n">
        <v>7.1818</v>
      </c>
      <c r="H3290" s="19">
        <f>IF(OR(G3290="",G3289=""),"",LN(G3290/G3289))</f>
        <v/>
      </c>
      <c r="I3290" s="32" t="n">
        <v>88.65470000000001</v>
      </c>
      <c r="J3290" s="32" t="n">
        <v>26.2</v>
      </c>
      <c r="K3290" s="32" t="n">
        <v>3.67</v>
      </c>
      <c r="L3290" s="32" t="n"/>
      <c r="M3290" s="32" t="n">
        <v>943.9</v>
      </c>
      <c r="N3290" s="32" t="n">
        <v>5.5</v>
      </c>
      <c r="O3290" s="32" t="n">
        <v>-50.343686855</v>
      </c>
    </row>
    <row r="3291">
      <c r="A3291" s="31" t="n">
        <v>39479</v>
      </c>
      <c r="B3291" s="32" t="n">
        <v>944.5</v>
      </c>
      <c r="C3291" s="19">
        <f>IF(OR(B3291="",B3290=""),"",LN(B3291/B3290))</f>
        <v/>
      </c>
      <c r="D3291" s="16">
        <f>STDEV(C3272:C3291)*SQRT(252)</f>
        <v/>
      </c>
      <c r="E3291" s="32" t="n">
        <v>106.3</v>
      </c>
      <c r="F3291" s="19">
        <f>IF(OR(E3291="",E3290=""),"",LN(E3291/E3290))</f>
        <v/>
      </c>
      <c r="G3291" s="33" t="n">
        <v>7.1845</v>
      </c>
      <c r="H3291" s="19">
        <f>IF(OR(G3291="",G3290=""),"",LN(G3291/G3290))</f>
        <v/>
      </c>
      <c r="I3291" s="32" t="n">
        <v>88.4824</v>
      </c>
      <c r="J3291" s="32" t="n">
        <v>24.02</v>
      </c>
      <c r="K3291" s="32" t="n">
        <v>3.62</v>
      </c>
      <c r="L3291" s="32" t="n"/>
      <c r="M3291" s="32" t="n">
        <v>945.5</v>
      </c>
      <c r="N3291" s="32" t="n">
        <v>5.46</v>
      </c>
      <c r="O3291" s="32" t="n">
        <v>59.23751714000001</v>
      </c>
    </row>
    <row r="3292">
      <c r="A3292" s="31" t="n">
        <v>39482</v>
      </c>
      <c r="B3292" s="32" t="n">
        <v>941.3</v>
      </c>
      <c r="C3292" s="19">
        <f>IF(OR(B3292="",B3291=""),"",LN(B3292/B3291))</f>
        <v/>
      </c>
      <c r="D3292" s="16">
        <f>STDEV(C3273:C3292)*SQRT(252)</f>
        <v/>
      </c>
      <c r="E3292" s="32" t="n">
        <v>106.73</v>
      </c>
      <c r="F3292" s="19">
        <f>IF(OR(E3292="",E3291=""),"",LN(E3292/E3291))</f>
        <v/>
      </c>
      <c r="G3292" s="33" t="n">
        <v>7.1915</v>
      </c>
      <c r="H3292" s="19">
        <f>IF(OR(G3292="",G3291=""),"",LN(G3292/G3291))</f>
        <v/>
      </c>
      <c r="I3292" s="32" t="n">
        <v>88.47880000000001</v>
      </c>
      <c r="J3292" s="32" t="n">
        <v>25.99</v>
      </c>
      <c r="K3292" s="32" t="n">
        <v>3.68</v>
      </c>
      <c r="L3292" s="32" t="n"/>
      <c r="M3292" s="32" t="n">
        <v>943.4</v>
      </c>
      <c r="N3292" s="32" t="n">
        <v>5.41</v>
      </c>
      <c r="O3292" s="32" t="n">
        <v>316.052376298</v>
      </c>
    </row>
    <row r="3293">
      <c r="A3293" s="31" t="n">
        <v>39483</v>
      </c>
      <c r="B3293" s="32" t="n">
        <v>943.1</v>
      </c>
      <c r="C3293" s="19">
        <f>IF(OR(B3293="",B3292=""),"",LN(B3293/B3292))</f>
        <v/>
      </c>
      <c r="D3293" s="16">
        <f>STDEV(C3274:C3293)*SQRT(252)</f>
        <v/>
      </c>
      <c r="E3293" s="32" t="n">
        <v>106.94</v>
      </c>
      <c r="F3293" s="19">
        <f>IF(OR(E3293="",E3292=""),"",LN(E3293/E3292))</f>
        <v/>
      </c>
      <c r="G3293" s="33" t="n">
        <v>7.1835</v>
      </c>
      <c r="H3293" s="19">
        <f>IF(OR(G3293="",G3292=""),"",LN(G3293/G3292))</f>
        <v/>
      </c>
      <c r="I3293" s="32" t="n">
        <v>89.07599999999999</v>
      </c>
      <c r="J3293" s="32" t="n">
        <v>28.24</v>
      </c>
      <c r="K3293" s="32" t="n">
        <v>3.61</v>
      </c>
      <c r="L3293" s="32" t="n"/>
      <c r="M3293" s="32" t="n">
        <v>942</v>
      </c>
      <c r="N3293" s="32" t="n">
        <v>5.39</v>
      </c>
      <c r="O3293" s="32" t="n">
        <v>-167.923824289</v>
      </c>
    </row>
    <row r="3294">
      <c r="A3294" s="31" t="n">
        <v>39484</v>
      </c>
      <c r="B3294" s="32" t="n">
        <v>941.4</v>
      </c>
      <c r="C3294" s="19">
        <f>IF(OR(B3294="",B3293=""),"",LN(B3294/B3293))</f>
        <v/>
      </c>
      <c r="D3294" s="16">
        <f>STDEV(C3275:C3294)*SQRT(252)</f>
        <v/>
      </c>
      <c r="E3294" s="32" t="n">
        <v>106.75</v>
      </c>
      <c r="F3294" s="19">
        <f>IF(OR(E3294="",E3293=""),"",LN(E3294/E3293))</f>
        <v/>
      </c>
      <c r="G3294" s="33" t="n">
        <v>7.183</v>
      </c>
      <c r="H3294" s="19">
        <f>IF(OR(G3294="",G3293=""),"",LN(G3294/G3293))</f>
        <v/>
      </c>
      <c r="I3294" s="32" t="n">
        <v>88.9987</v>
      </c>
      <c r="J3294" s="32" t="n">
        <v>28.97</v>
      </c>
      <c r="K3294" s="32" t="n">
        <v>3.61</v>
      </c>
      <c r="L3294" s="32" t="n"/>
      <c r="M3294" s="32" t="n"/>
      <c r="N3294" s="32" t="n"/>
      <c r="O3294" s="32" t="n"/>
    </row>
    <row r="3295">
      <c r="A3295" s="31" t="n">
        <v>39485</v>
      </c>
      <c r="B3295" s="32" t="n">
        <v>941.3</v>
      </c>
      <c r="C3295" s="19">
        <f>IF(OR(B3295="",B3294=""),"",LN(B3295/B3294))</f>
        <v/>
      </c>
      <c r="D3295" s="16">
        <f>STDEV(C3276:C3295)*SQRT(252)</f>
        <v/>
      </c>
      <c r="E3295" s="32" t="n">
        <v>106.82</v>
      </c>
      <c r="F3295" s="19">
        <f>IF(OR(E3295="",E3294=""),"",LN(E3295/E3294))</f>
        <v/>
      </c>
      <c r="G3295" s="33" t="n">
        <v>7.183</v>
      </c>
      <c r="H3295" s="19">
        <f>IF(OR(G3295="",G3294=""),"",LN(G3295/G3294))</f>
        <v/>
      </c>
      <c r="I3295" s="32" t="n">
        <v>89.4221</v>
      </c>
      <c r="J3295" s="32" t="n">
        <v>27.66</v>
      </c>
      <c r="K3295" s="32" t="n">
        <v>3.74</v>
      </c>
      <c r="L3295" s="32" t="n"/>
      <c r="M3295" s="32" t="n"/>
      <c r="N3295" s="32" t="n"/>
      <c r="O3295" s="32" t="n"/>
    </row>
    <row r="3296">
      <c r="A3296" s="31" t="n">
        <v>39486</v>
      </c>
      <c r="B3296" s="32" t="n">
        <v>944.6</v>
      </c>
      <c r="C3296" s="19">
        <f>IF(OR(B3296="",B3295=""),"",LN(B3296/B3295))</f>
        <v/>
      </c>
      <c r="D3296" s="16">
        <f>STDEV(C3277:C3296)*SQRT(252)</f>
        <v/>
      </c>
      <c r="E3296" s="32" t="n">
        <v>107.34</v>
      </c>
      <c r="F3296" s="19">
        <f>IF(OR(E3296="",E3295=""),"",LN(E3296/E3295))</f>
        <v/>
      </c>
      <c r="G3296" s="33" t="n">
        <v>7.183</v>
      </c>
      <c r="H3296" s="19">
        <f>IF(OR(G3296="",G3295=""),"",LN(G3296/G3295))</f>
        <v/>
      </c>
      <c r="I3296" s="32" t="n">
        <v>89.2226</v>
      </c>
      <c r="J3296" s="32" t="n">
        <v>28.01</v>
      </c>
      <c r="K3296" s="32" t="n">
        <v>3.64</v>
      </c>
      <c r="L3296" s="32" t="n"/>
      <c r="M3296" s="32" t="n"/>
      <c r="N3296" s="32" t="n"/>
      <c r="O3296" s="32" t="n"/>
    </row>
    <row r="3297">
      <c r="A3297" s="31" t="n">
        <v>39489</v>
      </c>
      <c r="B3297" s="32" t="n">
        <v>945</v>
      </c>
      <c r="C3297" s="19">
        <f>IF(OR(B3297="",B3296=""),"",LN(B3297/B3296))</f>
        <v/>
      </c>
      <c r="D3297" s="16">
        <f>STDEV(C3278:C3297)*SQRT(252)</f>
        <v/>
      </c>
      <c r="E3297" s="32" t="n">
        <v>106.64</v>
      </c>
      <c r="F3297" s="19">
        <f>IF(OR(E3297="",E3296=""),"",LN(E3297/E3296))</f>
        <v/>
      </c>
      <c r="G3297" s="33" t="n">
        <v>7.1905</v>
      </c>
      <c r="H3297" s="19">
        <f>IF(OR(G3297="",G3296=""),"",LN(G3297/G3296))</f>
        <v/>
      </c>
      <c r="I3297" s="32" t="n">
        <v>89.2149</v>
      </c>
      <c r="J3297" s="32" t="n">
        <v>27.6</v>
      </c>
      <c r="K3297" s="32" t="n">
        <v>3.62</v>
      </c>
      <c r="L3297" s="32" t="n"/>
      <c r="M3297" s="32" t="n">
        <v>942.1</v>
      </c>
      <c r="N3297" s="32" t="n">
        <v>5.36</v>
      </c>
      <c r="O3297" s="32" t="n">
        <v>-528.26625111</v>
      </c>
    </row>
    <row r="3298">
      <c r="A3298" s="31" t="n">
        <v>39490</v>
      </c>
      <c r="B3298" s="32" t="n">
        <v>943.9</v>
      </c>
      <c r="C3298" s="19">
        <f>IF(OR(B3298="",B3297=""),"",LN(B3298/B3297))</f>
        <v/>
      </c>
      <c r="D3298" s="16">
        <f>STDEV(C3279:C3298)*SQRT(252)</f>
        <v/>
      </c>
      <c r="E3298" s="32" t="n">
        <v>107.42</v>
      </c>
      <c r="F3298" s="19">
        <f>IF(OR(E3298="",E3297=""),"",LN(E3298/E3297))</f>
        <v/>
      </c>
      <c r="G3298" s="33" t="n">
        <v>7.184</v>
      </c>
      <c r="H3298" s="19">
        <f>IF(OR(G3298="",G3297=""),"",LN(G3298/G3297))</f>
        <v/>
      </c>
      <c r="I3298" s="32" t="n">
        <v>88.9539</v>
      </c>
      <c r="J3298" s="32" t="n">
        <v>26.33</v>
      </c>
      <c r="K3298" s="32" t="n">
        <v>3.66</v>
      </c>
      <c r="L3298" s="32" t="n"/>
      <c r="M3298" s="32" t="n">
        <v>945.5</v>
      </c>
      <c r="N3298" s="32" t="n">
        <v>5.35</v>
      </c>
      <c r="O3298" s="32" t="n">
        <v>-447.45799835</v>
      </c>
    </row>
    <row r="3299">
      <c r="A3299" s="31" t="n">
        <v>39491</v>
      </c>
      <c r="B3299" s="32" t="n">
        <v>945.3</v>
      </c>
      <c r="C3299" s="19">
        <f>IF(OR(B3299="",B3298=""),"",LN(B3299/B3298))</f>
        <v/>
      </c>
      <c r="D3299" s="16">
        <f>STDEV(C3280:C3299)*SQRT(252)</f>
        <v/>
      </c>
      <c r="E3299" s="32" t="n">
        <v>108.15</v>
      </c>
      <c r="F3299" s="19">
        <f>IF(OR(E3299="",E3298=""),"",LN(E3299/E3298))</f>
        <v/>
      </c>
      <c r="G3299" s="33" t="n">
        <v>7.1973</v>
      </c>
      <c r="H3299" s="19">
        <f>IF(OR(G3299="",G3298=""),"",LN(G3299/G3298))</f>
        <v/>
      </c>
      <c r="I3299" s="32" t="n">
        <v>89.1382</v>
      </c>
      <c r="J3299" s="32" t="n">
        <v>24.88</v>
      </c>
      <c r="K3299" s="32" t="n">
        <v>3.7</v>
      </c>
      <c r="L3299" s="32" t="n"/>
      <c r="M3299" s="32" t="n">
        <v>945.4</v>
      </c>
      <c r="N3299" s="32" t="n">
        <v>5.33</v>
      </c>
      <c r="O3299" s="32" t="n">
        <v>-259.382738105</v>
      </c>
    </row>
    <row r="3300">
      <c r="A3300" s="31" t="n">
        <v>39492</v>
      </c>
      <c r="B3300" s="32" t="n">
        <v>944.3</v>
      </c>
      <c r="C3300" s="19">
        <f>IF(OR(B3300="",B3299=""),"",LN(B3300/B3299))</f>
        <v/>
      </c>
      <c r="D3300" s="16">
        <f>STDEV(C3281:C3300)*SQRT(252)</f>
        <v/>
      </c>
      <c r="E3300" s="32" t="n">
        <v>107.97</v>
      </c>
      <c r="F3300" s="19">
        <f>IF(OR(E3300="",E3299=""),"",LN(E3300/E3299))</f>
        <v/>
      </c>
      <c r="G3300" s="33" t="n">
        <v>7.188</v>
      </c>
      <c r="H3300" s="19">
        <f>IF(OR(G3300="",G3299=""),"",LN(G3300/G3299))</f>
        <v/>
      </c>
      <c r="I3300" s="32" t="n">
        <v>88.9055</v>
      </c>
      <c r="J3300" s="32" t="n">
        <v>25.54</v>
      </c>
      <c r="K3300" s="32" t="n">
        <v>3.85</v>
      </c>
      <c r="L3300" s="32" t="n"/>
      <c r="M3300" s="32" t="n">
        <v>944.6</v>
      </c>
      <c r="N3300" s="32" t="n">
        <v>5.31</v>
      </c>
      <c r="O3300" s="32" t="n">
        <v>-212.873481256</v>
      </c>
    </row>
    <row r="3301">
      <c r="A3301" s="31" t="n">
        <v>39493</v>
      </c>
      <c r="B3301" s="32" t="n">
        <v>944.6</v>
      </c>
      <c r="C3301" s="19">
        <f>IF(OR(B3301="",B3300=""),"",LN(B3301/B3300))</f>
        <v/>
      </c>
      <c r="D3301" s="16">
        <f>STDEV(C3282:C3301)*SQRT(252)</f>
        <v/>
      </c>
      <c r="E3301" s="32" t="n">
        <v>107.67</v>
      </c>
      <c r="F3301" s="19">
        <f>IF(OR(E3301="",E3300=""),"",LN(E3301/E3300))</f>
        <v/>
      </c>
      <c r="G3301" s="33" t="n">
        <v>7.178</v>
      </c>
      <c r="H3301" s="19">
        <f>IF(OR(G3301="",G3300=""),"",LN(G3301/G3300))</f>
        <v/>
      </c>
      <c r="I3301" s="32" t="n">
        <v>88.9006</v>
      </c>
      <c r="J3301" s="32" t="n">
        <v>25.02</v>
      </c>
      <c r="K3301" s="32" t="n">
        <v>3.76</v>
      </c>
      <c r="L3301" s="32" t="n"/>
      <c r="M3301" s="32" t="n">
        <v>944.6</v>
      </c>
      <c r="N3301" s="32" t="n">
        <v>5.29</v>
      </c>
      <c r="O3301" s="32" t="n">
        <v>-80.27754147</v>
      </c>
    </row>
    <row r="3302">
      <c r="A3302" s="31" t="n">
        <v>39497</v>
      </c>
      <c r="B3302" s="32" t="n">
        <v>944.1</v>
      </c>
      <c r="C3302" s="19">
        <f>IF(OR(B3302="",B3301=""),"",LN(B3302/B3301))</f>
        <v/>
      </c>
      <c r="D3302" s="16">
        <f>STDEV(C3283:C3302)*SQRT(252)</f>
        <v/>
      </c>
      <c r="E3302" s="32" t="n">
        <v>107.5</v>
      </c>
      <c r="F3302" s="19">
        <f>IF(OR(E3302="",E3301=""),"",LN(E3302/E3301))</f>
        <v/>
      </c>
      <c r="G3302" s="33" t="n">
        <v>7.1485</v>
      </c>
      <c r="H3302" s="19">
        <f>IF(OR(G3302="",G3301=""),"",LN(G3302/G3301))</f>
        <v/>
      </c>
      <c r="I3302" s="32" t="n">
        <v>88.96259999999999</v>
      </c>
      <c r="J3302" s="32" t="n">
        <v>25.59</v>
      </c>
      <c r="K3302" s="32" t="n">
        <v>3.89</v>
      </c>
      <c r="L3302" s="32" t="n"/>
      <c r="M3302" s="32" t="n">
        <v>945.2</v>
      </c>
      <c r="N3302" s="32" t="n">
        <v>5.25</v>
      </c>
      <c r="O3302" s="32" t="n">
        <v>-198.670520671</v>
      </c>
    </row>
    <row r="3303">
      <c r="A3303" s="31" t="n">
        <v>39498</v>
      </c>
      <c r="B3303" s="32" t="n">
        <v>947.5</v>
      </c>
      <c r="C3303" s="19">
        <f>IF(OR(B3303="",B3302=""),"",LN(B3303/B3302))</f>
        <v/>
      </c>
      <c r="D3303" s="16">
        <f>STDEV(C3284:C3303)*SQRT(252)</f>
        <v/>
      </c>
      <c r="E3303" s="32" t="n">
        <v>107.97</v>
      </c>
      <c r="F3303" s="19">
        <f>IF(OR(E3303="",E3302=""),"",LN(E3303/E3302))</f>
        <v/>
      </c>
      <c r="G3303" s="33" t="n">
        <v>7.1425</v>
      </c>
      <c r="H3303" s="19">
        <f>IF(OR(G3303="",G3302=""),"",LN(G3303/G3302))</f>
        <v/>
      </c>
      <c r="I3303" s="32" t="n">
        <v>89.2572</v>
      </c>
      <c r="J3303" s="32" t="n">
        <v>24.4</v>
      </c>
      <c r="K3303" s="32" t="n">
        <v>3.93</v>
      </c>
      <c r="L3303" s="32" t="n"/>
      <c r="M3303" s="32" t="n">
        <v>944.3</v>
      </c>
      <c r="N3303" s="32" t="n">
        <v>5.24</v>
      </c>
      <c r="O3303" s="32" t="n">
        <v>58.505273875</v>
      </c>
    </row>
    <row r="3304">
      <c r="A3304" s="31" t="n">
        <v>39499</v>
      </c>
      <c r="B3304" s="32" t="n">
        <v>948.2</v>
      </c>
      <c r="C3304" s="19">
        <f>IF(OR(B3304="",B3303=""),"",LN(B3304/B3303))</f>
        <v/>
      </c>
      <c r="D3304" s="16">
        <f>STDEV(C3285:C3304)*SQRT(252)</f>
        <v/>
      </c>
      <c r="E3304" s="32" t="n">
        <v>107.6</v>
      </c>
      <c r="F3304" s="19">
        <f>IF(OR(E3304="",E3303=""),"",LN(E3304/E3303))</f>
        <v/>
      </c>
      <c r="G3304" s="33" t="n">
        <v>7.1395</v>
      </c>
      <c r="H3304" s="19">
        <f>IF(OR(G3304="",G3303=""),"",LN(G3304/G3303))</f>
        <v/>
      </c>
      <c r="I3304" s="32" t="n">
        <v>88.71599999999999</v>
      </c>
      <c r="J3304" s="32" t="n">
        <v>25.12</v>
      </c>
      <c r="K3304" s="32" t="n">
        <v>3.77</v>
      </c>
      <c r="L3304" s="32" t="n"/>
      <c r="M3304" s="32" t="n">
        <v>944.6</v>
      </c>
      <c r="N3304" s="32" t="n">
        <v>5.22</v>
      </c>
      <c r="O3304" s="32" t="n">
        <v>-259.381868765</v>
      </c>
    </row>
    <row r="3305">
      <c r="A3305" s="31" t="n">
        <v>39500</v>
      </c>
      <c r="B3305" s="32" t="n">
        <v>948.2</v>
      </c>
      <c r="C3305" s="19">
        <f>IF(OR(B3305="",B3304=""),"",LN(B3305/B3304))</f>
        <v/>
      </c>
      <c r="D3305" s="16">
        <f>STDEV(C3286:C3305)*SQRT(252)</f>
        <v/>
      </c>
      <c r="E3305" s="32" t="n">
        <v>106.98</v>
      </c>
      <c r="F3305" s="19">
        <f>IF(OR(E3305="",E3304=""),"",LN(E3305/E3304))</f>
        <v/>
      </c>
      <c r="G3305" s="33" t="n">
        <v>7.14</v>
      </c>
      <c r="H3305" s="19">
        <f>IF(OR(G3305="",G3304=""),"",LN(G3305/G3304))</f>
        <v/>
      </c>
      <c r="I3305" s="32" t="n">
        <v>88.70820000000001</v>
      </c>
      <c r="J3305" s="32" t="n">
        <v>24.06</v>
      </c>
      <c r="K3305" s="32" t="n">
        <v>3.79</v>
      </c>
      <c r="L3305" s="32" t="n"/>
      <c r="M3305" s="32" t="n">
        <v>947</v>
      </c>
      <c r="N3305" s="32" t="n">
        <v>5.22</v>
      </c>
      <c r="O3305" s="32" t="n">
        <v>-250.046753015</v>
      </c>
    </row>
    <row r="3306">
      <c r="A3306" s="31" t="n">
        <v>39503</v>
      </c>
      <c r="B3306" s="32" t="n">
        <v>948.2</v>
      </c>
      <c r="C3306" s="19">
        <f>IF(OR(B3306="",B3305=""),"",LN(B3306/B3305))</f>
        <v/>
      </c>
      <c r="D3306" s="16">
        <f>STDEV(C3287:C3306)*SQRT(252)</f>
        <v/>
      </c>
      <c r="E3306" s="32" t="n">
        <v>107.88</v>
      </c>
      <c r="F3306" s="19">
        <f>IF(OR(E3306="",E3305=""),"",LN(E3306/E3305))</f>
        <v/>
      </c>
      <c r="G3306" s="33" t="n">
        <v>7.1522</v>
      </c>
      <c r="H3306" s="19">
        <f>IF(OR(G3306="",G3305=""),"",LN(G3306/G3305))</f>
        <v/>
      </c>
      <c r="I3306" s="32" t="n">
        <v>88.5373</v>
      </c>
      <c r="J3306" s="32" t="n">
        <v>23.03</v>
      </c>
      <c r="K3306" s="32" t="n">
        <v>3.91</v>
      </c>
      <c r="L3306" s="32" t="n"/>
      <c r="M3306" s="32" t="n">
        <v>949</v>
      </c>
      <c r="N3306" s="32" t="n">
        <v>5.2</v>
      </c>
      <c r="O3306" s="32" t="n">
        <v>-260.956245659</v>
      </c>
    </row>
    <row r="3307">
      <c r="A3307" s="31" t="n">
        <v>39504</v>
      </c>
      <c r="B3307" s="32" t="n">
        <v>946.5</v>
      </c>
      <c r="C3307" s="19">
        <f>IF(OR(B3307="",B3306=""),"",LN(B3307/B3306))</f>
        <v/>
      </c>
      <c r="D3307" s="16">
        <f>STDEV(C3288:C3307)*SQRT(252)</f>
        <v/>
      </c>
      <c r="E3307" s="32" t="n">
        <v>107.73</v>
      </c>
      <c r="F3307" s="19">
        <f>IF(OR(E3307="",E3306=""),"",LN(E3307/E3306))</f>
        <v/>
      </c>
      <c r="G3307" s="33" t="n">
        <v>7.158</v>
      </c>
      <c r="H3307" s="19">
        <f>IF(OR(G3307="",G3306=""),"",LN(G3307/G3306))</f>
        <v/>
      </c>
      <c r="I3307" s="32" t="n">
        <v>88.0998</v>
      </c>
      <c r="J3307" s="32" t="n">
        <v>21.9</v>
      </c>
      <c r="K3307" s="32" t="n">
        <v>3.88</v>
      </c>
      <c r="L3307" s="32" t="n"/>
      <c r="M3307" s="32" t="n">
        <v>947.4</v>
      </c>
      <c r="N3307" s="32" t="n">
        <v>5.19</v>
      </c>
      <c r="O3307" s="32" t="n">
        <v>173.136995765</v>
      </c>
    </row>
    <row r="3308">
      <c r="A3308" s="31" t="n">
        <v>39505</v>
      </c>
      <c r="B3308" s="32" t="n">
        <v>938.1</v>
      </c>
      <c r="C3308" s="19">
        <f>IF(OR(B3308="",B3307=""),"",LN(B3308/B3307))</f>
        <v/>
      </c>
      <c r="D3308" s="16">
        <f>STDEV(C3289:C3308)*SQRT(252)</f>
        <v/>
      </c>
      <c r="E3308" s="32" t="n">
        <v>106.38</v>
      </c>
      <c r="F3308" s="19">
        <f>IF(OR(E3308="",E3307=""),"",LN(E3308/E3307))</f>
        <v/>
      </c>
      <c r="G3308" s="33" t="n">
        <v>7.14</v>
      </c>
      <c r="H3308" s="19">
        <f>IF(OR(G3308="",G3307=""),"",LN(G3308/G3307))</f>
        <v/>
      </c>
      <c r="I3308" s="32" t="n">
        <v>87.3353</v>
      </c>
      <c r="J3308" s="32" t="n">
        <v>22.69</v>
      </c>
      <c r="K3308" s="32" t="n">
        <v>3.85</v>
      </c>
      <c r="L3308" s="32" t="n"/>
      <c r="M3308" s="32" t="n">
        <v>946.8</v>
      </c>
      <c r="N3308" s="32" t="n">
        <v>5.19</v>
      </c>
      <c r="O3308" s="32" t="n">
        <v>41.608907125</v>
      </c>
    </row>
    <row r="3309">
      <c r="A3309" s="31" t="n">
        <v>39506</v>
      </c>
      <c r="B3309" s="32" t="n">
        <v>937.2</v>
      </c>
      <c r="C3309" s="19">
        <f>IF(OR(B3309="",B3308=""),"",LN(B3309/B3308))</f>
        <v/>
      </c>
      <c r="D3309" s="16">
        <f>STDEV(C3290:C3309)*SQRT(252)</f>
        <v/>
      </c>
      <c r="E3309" s="32" t="n">
        <v>105.64</v>
      </c>
      <c r="F3309" s="19">
        <f>IF(OR(E3309="",E3308=""),"",LN(E3309/E3308))</f>
        <v/>
      </c>
      <c r="G3309" s="33" t="n">
        <v>7.11</v>
      </c>
      <c r="H3309" s="19">
        <f>IF(OR(G3309="",G3308=""),"",LN(G3309/G3308))</f>
        <v/>
      </c>
      <c r="I3309" s="32" t="n">
        <v>87.0363</v>
      </c>
      <c r="J3309" s="32" t="n">
        <v>23.53</v>
      </c>
      <c r="K3309" s="32" t="n">
        <v>3.71</v>
      </c>
      <c r="L3309" s="32" t="n"/>
      <c r="M3309" s="32" t="n">
        <v>943.6</v>
      </c>
      <c r="N3309" s="32" t="n">
        <v>5.19</v>
      </c>
      <c r="O3309" s="32" t="n">
        <v>155.50748659</v>
      </c>
    </row>
    <row r="3310">
      <c r="A3310" s="31" t="n">
        <v>39507</v>
      </c>
      <c r="B3310" s="32" t="n">
        <v>942.8</v>
      </c>
      <c r="C3310" s="19">
        <f>IF(OR(B3310="",B3309=""),"",LN(B3310/B3309))</f>
        <v/>
      </c>
      <c r="D3310" s="16">
        <f>STDEV(C3291:C3310)*SQRT(252)</f>
        <v/>
      </c>
      <c r="E3310" s="32" t="n">
        <v>104.19</v>
      </c>
      <c r="F3310" s="19">
        <f>IF(OR(E3310="",E3309=""),"",LN(E3310/E3309))</f>
        <v/>
      </c>
      <c r="G3310" s="33" t="n">
        <v>7.1115</v>
      </c>
      <c r="H3310" s="19">
        <f>IF(OR(G3310="",G3309=""),"",LN(G3310/G3309))</f>
        <v/>
      </c>
      <c r="I3310" s="32" t="n">
        <v>87.16540000000001</v>
      </c>
      <c r="J3310" s="32" t="n">
        <v>26.54</v>
      </c>
      <c r="K3310" s="32" t="n">
        <v>3.53</v>
      </c>
      <c r="L3310" s="32" t="n"/>
      <c r="M3310" s="32" t="n">
        <v>937.3</v>
      </c>
      <c r="N3310" s="32" t="n">
        <v>5.18</v>
      </c>
      <c r="O3310" s="32" t="n">
        <v>-56.08110877999999</v>
      </c>
    </row>
    <row r="3311">
      <c r="A3311" s="31" t="n">
        <v>39510</v>
      </c>
      <c r="B3311" s="32" t="n">
        <v>947.1</v>
      </c>
      <c r="C3311" s="19">
        <f>IF(OR(B3311="",B3310=""),"",LN(B3311/B3310))</f>
        <v/>
      </c>
      <c r="D3311" s="16">
        <f>STDEV(C3292:C3311)*SQRT(252)</f>
        <v/>
      </c>
      <c r="E3311" s="32" t="n">
        <v>103.57</v>
      </c>
      <c r="F3311" s="19">
        <f>IF(OR(E3311="",E3310=""),"",LN(E3311/E3310))</f>
        <v/>
      </c>
      <c r="G3311" s="33" t="n">
        <v>7.1035</v>
      </c>
      <c r="H3311" s="19">
        <f>IF(OR(G3311="",G3310=""),"",LN(G3311/G3310))</f>
        <v/>
      </c>
      <c r="I3311" s="32" t="n">
        <v>87.2381</v>
      </c>
      <c r="J3311" s="32" t="n">
        <v>26.28</v>
      </c>
      <c r="K3311" s="32" t="n">
        <v>3.54</v>
      </c>
      <c r="L3311" s="32" t="n"/>
      <c r="M3311" s="32" t="n">
        <v>937.8</v>
      </c>
      <c r="N3311" s="32" t="n">
        <v>5.17</v>
      </c>
      <c r="O3311" s="32" t="n">
        <v>-280.376165315</v>
      </c>
    </row>
    <row r="3312">
      <c r="A3312" s="31" t="n">
        <v>39511</v>
      </c>
      <c r="B3312" s="32" t="n">
        <v>947.45</v>
      </c>
      <c r="C3312" s="19">
        <f>IF(OR(B3312="",B3311=""),"",LN(B3312/B3311))</f>
        <v/>
      </c>
      <c r="D3312" s="16">
        <f>STDEV(C3293:C3312)*SQRT(252)</f>
        <v/>
      </c>
      <c r="E3312" s="32" t="n">
        <v>102.67</v>
      </c>
      <c r="F3312" s="19">
        <f>IF(OR(E3312="",E3311=""),"",LN(E3312/E3311))</f>
        <v/>
      </c>
      <c r="G3312" s="33" t="n">
        <v>7.106</v>
      </c>
      <c r="H3312" s="19">
        <f>IF(OR(G3312="",G3311=""),"",LN(G3312/G3311))</f>
        <v/>
      </c>
      <c r="I3312" s="32" t="n">
        <v>87.3039</v>
      </c>
      <c r="J3312" s="32" t="n">
        <v>25.52</v>
      </c>
      <c r="K3312" s="32" t="n">
        <v>3.63</v>
      </c>
      <c r="L3312" s="32" t="n"/>
      <c r="M3312" s="32" t="n">
        <v>945.3</v>
      </c>
      <c r="N3312" s="32" t="n">
        <v>5.17</v>
      </c>
      <c r="O3312" s="32" t="n">
        <v>-376.717791625</v>
      </c>
    </row>
    <row r="3313">
      <c r="A3313" s="31" t="n">
        <v>39512</v>
      </c>
      <c r="B3313" s="32" t="n">
        <v>948.15</v>
      </c>
      <c r="C3313" s="19">
        <f>IF(OR(B3313="",B3312=""),"",LN(B3313/B3312))</f>
        <v/>
      </c>
      <c r="D3313" s="16">
        <f>STDEV(C3294:C3313)*SQRT(252)</f>
        <v/>
      </c>
      <c r="E3313" s="32" t="n">
        <v>103.99</v>
      </c>
      <c r="F3313" s="19">
        <f>IF(OR(E3313="",E3312=""),"",LN(E3313/E3312))</f>
        <v/>
      </c>
      <c r="G3313" s="33" t="n">
        <v>7.1075</v>
      </c>
      <c r="H3313" s="19">
        <f>IF(OR(G3313="",G3312=""),"",LN(G3313/G3312))</f>
        <v/>
      </c>
      <c r="I3313" s="32" t="n">
        <v>87.1347</v>
      </c>
      <c r="J3313" s="32" t="n">
        <v>24.6</v>
      </c>
      <c r="K3313" s="32" t="n">
        <v>3.7</v>
      </c>
      <c r="L3313" s="32" t="n"/>
      <c r="M3313" s="32" t="n">
        <v>946.9</v>
      </c>
      <c r="N3313" s="32" t="n">
        <v>5.17</v>
      </c>
      <c r="O3313" s="32" t="n">
        <v>-345.842850775</v>
      </c>
    </row>
    <row r="3314">
      <c r="A3314" s="31" t="n">
        <v>39513</v>
      </c>
      <c r="B3314" s="32" t="n">
        <v>952.7</v>
      </c>
      <c r="C3314" s="19">
        <f>IF(OR(B3314="",B3313=""),"",LN(B3314/B3313))</f>
        <v/>
      </c>
      <c r="D3314" s="16">
        <f>STDEV(C3295:C3314)*SQRT(252)</f>
        <v/>
      </c>
      <c r="E3314" s="32" t="n">
        <v>103.1</v>
      </c>
      <c r="F3314" s="19">
        <f>IF(OR(E3314="",E3313=""),"",LN(E3314/E3313))</f>
        <v/>
      </c>
      <c r="G3314" s="33" t="n">
        <v>7.1059</v>
      </c>
      <c r="H3314" s="19">
        <f>IF(OR(G3314="",G3313=""),"",LN(G3314/G3313))</f>
        <v/>
      </c>
      <c r="I3314" s="32" t="n">
        <v>86.9105</v>
      </c>
      <c r="J3314" s="32" t="n">
        <v>27.55</v>
      </c>
      <c r="K3314" s="32" t="n">
        <v>3.62</v>
      </c>
      <c r="L3314" s="32" t="n"/>
      <c r="M3314" s="32" t="n">
        <v>947.2</v>
      </c>
      <c r="N3314" s="32" t="n">
        <v>5.17</v>
      </c>
      <c r="O3314" s="32" t="n">
        <v>-141.657531787</v>
      </c>
    </row>
    <row r="3315">
      <c r="A3315" s="31" t="n">
        <v>39514</v>
      </c>
      <c r="B3315" s="32" t="n">
        <v>956.8</v>
      </c>
      <c r="C3315" s="19">
        <f>IF(OR(B3315="",B3314=""),"",LN(B3315/B3314))</f>
        <v/>
      </c>
      <c r="D3315" s="16">
        <f>STDEV(C3296:C3315)*SQRT(252)</f>
        <v/>
      </c>
      <c r="E3315" s="32" t="n">
        <v>102.69</v>
      </c>
      <c r="F3315" s="19">
        <f>IF(OR(E3315="",E3314=""),"",LN(E3315/E3314))</f>
        <v/>
      </c>
      <c r="G3315" s="33" t="n">
        <v>7.111</v>
      </c>
      <c r="H3315" s="19">
        <f>IF(OR(G3315="",G3314=""),"",LN(G3315/G3314))</f>
        <v/>
      </c>
      <c r="I3315" s="32" t="n">
        <v>87.1258</v>
      </c>
      <c r="J3315" s="32" t="n">
        <v>27.49</v>
      </c>
      <c r="K3315" s="32" t="n">
        <v>3.56</v>
      </c>
      <c r="L3315" s="32" t="n"/>
      <c r="M3315" s="32" t="n">
        <v>949.3</v>
      </c>
      <c r="N3315" s="32" t="n">
        <v>5.17</v>
      </c>
      <c r="O3315" s="32" t="n">
        <v>-354.0778397</v>
      </c>
    </row>
    <row r="3316">
      <c r="A3316" s="31" t="n">
        <v>39517</v>
      </c>
      <c r="B3316" s="32" t="n">
        <v>966.1</v>
      </c>
      <c r="C3316" s="19">
        <f>IF(OR(B3316="",B3315=""),"",LN(B3316/B3315))</f>
        <v/>
      </c>
      <c r="D3316" s="16">
        <f>STDEV(C3297:C3316)*SQRT(252)</f>
        <v/>
      </c>
      <c r="E3316" s="32" t="n">
        <v>101.8</v>
      </c>
      <c r="F3316" s="19">
        <f>IF(OR(E3316="",E3315=""),"",LN(E3316/E3315))</f>
        <v/>
      </c>
      <c r="G3316" s="33" t="n">
        <v>7.106</v>
      </c>
      <c r="H3316" s="19">
        <f>IF(OR(G3316="",G3315=""),"",LN(G3316/G3315))</f>
        <v/>
      </c>
      <c r="I3316" s="32" t="n">
        <v>87.1452</v>
      </c>
      <c r="J3316" s="32" t="n">
        <v>29.38</v>
      </c>
      <c r="K3316" s="32" t="n">
        <v>3.46</v>
      </c>
      <c r="L3316" s="32" t="n"/>
      <c r="M3316" s="32" t="n">
        <v>957.3</v>
      </c>
      <c r="N3316" s="32" t="n">
        <v>5.17</v>
      </c>
      <c r="O3316" s="32" t="n">
        <v>-274.996251114</v>
      </c>
    </row>
    <row r="3317">
      <c r="A3317" s="31" t="n">
        <v>39518</v>
      </c>
      <c r="B3317" s="32" t="n">
        <v>966.4</v>
      </c>
      <c r="C3317" s="19">
        <f>IF(OR(B3317="",B3316=""),"",LN(B3317/B3316))</f>
        <v/>
      </c>
      <c r="D3317" s="16">
        <f>STDEV(C3298:C3317)*SQRT(252)</f>
        <v/>
      </c>
      <c r="E3317" s="32" t="n">
        <v>102.87</v>
      </c>
      <c r="F3317" s="19">
        <f>IF(OR(E3317="",E3316=""),"",LN(E3317/E3316))</f>
        <v/>
      </c>
      <c r="G3317" s="33" t="n">
        <v>7.1027</v>
      </c>
      <c r="H3317" s="19">
        <f>IF(OR(G3317="",G3316=""),"",LN(G3317/G3316))</f>
        <v/>
      </c>
      <c r="I3317" s="32" t="n">
        <v>87.1763</v>
      </c>
      <c r="J3317" s="32" t="n">
        <v>26.36</v>
      </c>
      <c r="K3317" s="32" t="n">
        <v>3.6</v>
      </c>
      <c r="L3317" s="32" t="n"/>
      <c r="M3317" s="32" t="n">
        <v>959.3</v>
      </c>
      <c r="N3317" s="32" t="n">
        <v>5.17</v>
      </c>
      <c r="O3317" s="32" t="n">
        <v>-457.014557535</v>
      </c>
    </row>
    <row r="3318">
      <c r="A3318" s="31" t="n">
        <v>39519</v>
      </c>
      <c r="B3318" s="32" t="n">
        <v>969.3</v>
      </c>
      <c r="C3318" s="19">
        <f>IF(OR(B3318="",B3317=""),"",LN(B3318/B3317))</f>
        <v/>
      </c>
      <c r="D3318" s="16">
        <f>STDEV(C3299:C3318)*SQRT(252)</f>
        <v/>
      </c>
      <c r="E3318" s="32" t="n">
        <v>102.38</v>
      </c>
      <c r="F3318" s="19">
        <f>IF(OR(E3318="",E3317=""),"",LN(E3318/E3317))</f>
        <v/>
      </c>
      <c r="G3318" s="33" t="n">
        <v>7.101</v>
      </c>
      <c r="H3318" s="19">
        <f>IF(OR(G3318="",G3317=""),"",LN(G3318/G3317))</f>
        <v/>
      </c>
      <c r="I3318" s="32" t="n">
        <v>86.72799999999999</v>
      </c>
      <c r="J3318" s="32" t="n">
        <v>27.22</v>
      </c>
      <c r="K3318" s="32" t="n">
        <v>3.49</v>
      </c>
      <c r="L3318" s="32" t="n"/>
      <c r="M3318" s="32" t="n">
        <v>973.8</v>
      </c>
      <c r="N3318" s="32" t="n">
        <v>5.18</v>
      </c>
      <c r="O3318" s="32" t="n">
        <v>-121.81351422</v>
      </c>
    </row>
    <row r="3319">
      <c r="A3319" s="31" t="n">
        <v>39520</v>
      </c>
      <c r="B3319" s="32" t="n">
        <v>982.1</v>
      </c>
      <c r="C3319" s="19">
        <f>IF(OR(B3319="",B3318=""),"",LN(B3319/B3318))</f>
        <v/>
      </c>
      <c r="D3319" s="16">
        <f>STDEV(C3300:C3319)*SQRT(252)</f>
        <v/>
      </c>
      <c r="E3319" s="32" t="n">
        <v>100.58</v>
      </c>
      <c r="F3319" s="19">
        <f>IF(OR(E3319="",E3318=""),"",LN(E3319/E3318))</f>
        <v/>
      </c>
      <c r="G3319" s="33" t="n">
        <v>7.09</v>
      </c>
      <c r="H3319" s="19">
        <f>IF(OR(G3319="",G3318=""),"",LN(G3319/G3318))</f>
        <v/>
      </c>
      <c r="I3319" s="32" t="n">
        <v>86.3891</v>
      </c>
      <c r="J3319" s="32" t="n">
        <v>27.29</v>
      </c>
      <c r="K3319" s="32" t="n">
        <v>3.56</v>
      </c>
      <c r="L3319" s="32" t="n"/>
      <c r="M3319" s="32" t="n">
        <v>967</v>
      </c>
      <c r="N3319" s="32" t="n">
        <v>5.21</v>
      </c>
      <c r="O3319" s="32" t="n">
        <v>-787.9328112400001</v>
      </c>
    </row>
    <row r="3320">
      <c r="A3320" s="31" t="n">
        <v>39521</v>
      </c>
      <c r="B3320" s="32" t="n">
        <v>997.1</v>
      </c>
      <c r="C3320" s="19">
        <f>IF(OR(B3320="",B3319=""),"",LN(B3320/B3319))</f>
        <v/>
      </c>
      <c r="D3320" s="16">
        <f>STDEV(C3301:C3320)*SQRT(252)</f>
        <v/>
      </c>
      <c r="E3320" s="32" t="n">
        <v>100.2</v>
      </c>
      <c r="F3320" s="19">
        <f>IF(OR(E3320="",E3319=""),"",LN(E3320/E3319))</f>
        <v/>
      </c>
      <c r="G3320" s="33" t="n">
        <v>7.089</v>
      </c>
      <c r="H3320" s="19">
        <f>IF(OR(G3320="",G3319=""),"",LN(G3320/G3319))</f>
        <v/>
      </c>
      <c r="I3320" s="32" t="n">
        <v>86.4301</v>
      </c>
      <c r="J3320" s="32" t="n">
        <v>31.16</v>
      </c>
      <c r="K3320" s="32" t="n">
        <v>3.44</v>
      </c>
      <c r="L3320" s="32" t="n"/>
      <c r="M3320" s="32" t="n">
        <v>980.5</v>
      </c>
      <c r="N3320" s="32" t="n">
        <v>5.23</v>
      </c>
      <c r="O3320" s="32" t="n">
        <v>-299.504128428</v>
      </c>
    </row>
    <row r="3321">
      <c r="A3321" s="31" t="n">
        <v>39524</v>
      </c>
      <c r="B3321" s="32" t="n">
        <v>1021.45</v>
      </c>
      <c r="C3321" s="19">
        <f>IF(OR(B3321="",B3320=""),"",LN(B3321/B3320))</f>
        <v/>
      </c>
      <c r="D3321" s="16">
        <f>STDEV(C3302:C3321)*SQRT(252)</f>
        <v/>
      </c>
      <c r="E3321" s="32" t="n">
        <v>96.88</v>
      </c>
      <c r="F3321" s="19">
        <f>IF(OR(E3321="",E3320=""),"",LN(E3321/E3320))</f>
        <v/>
      </c>
      <c r="G3321" s="33" t="n">
        <v>7.083</v>
      </c>
      <c r="H3321" s="19">
        <f>IF(OR(G3321="",G3320=""),"",LN(G3321/G3320))</f>
        <v/>
      </c>
      <c r="I3321" s="32" t="n">
        <v>86.3417</v>
      </c>
      <c r="J3321" s="32" t="n">
        <v>32.24</v>
      </c>
      <c r="K3321" s="32" t="n">
        <v>3.34</v>
      </c>
      <c r="L3321" s="32" t="n"/>
      <c r="M3321" s="32" t="n">
        <v>988.3</v>
      </c>
      <c r="N3321" s="32" t="n">
        <v>5.26</v>
      </c>
      <c r="O3321" s="32" t="n">
        <v>-679.2125618299999</v>
      </c>
    </row>
    <row r="3322">
      <c r="A3322" s="31" t="n">
        <v>39525</v>
      </c>
      <c r="B3322" s="32" t="n">
        <v>1008.4</v>
      </c>
      <c r="C3322" s="19">
        <f>IF(OR(B3322="",B3321=""),"",LN(B3322/B3321))</f>
        <v/>
      </c>
      <c r="D3322" s="16">
        <f>STDEV(C3303:C3322)*SQRT(252)</f>
        <v/>
      </c>
      <c r="E3322" s="32" t="n">
        <v>98.23</v>
      </c>
      <c r="F3322" s="19">
        <f>IF(OR(E3322="",E3321=""),"",LN(E3322/E3321))</f>
        <v/>
      </c>
      <c r="G3322" s="33" t="n">
        <v>7.0795</v>
      </c>
      <c r="H3322" s="19">
        <f>IF(OR(G3322="",G3321=""),"",LN(G3322/G3321))</f>
        <v/>
      </c>
      <c r="I3322" s="32" t="n">
        <v>86.1191</v>
      </c>
      <c r="J3322" s="32" t="n">
        <v>25.79</v>
      </c>
      <c r="K3322" s="32" t="n">
        <v>3.48</v>
      </c>
      <c r="L3322" s="32" t="n"/>
      <c r="M3322" s="32" t="n">
        <v>1021.7</v>
      </c>
      <c r="N3322" s="32" t="n">
        <v>5.26</v>
      </c>
      <c r="O3322" s="32" t="n">
        <v>-464.248785485</v>
      </c>
    </row>
    <row r="3323">
      <c r="A3323" s="31" t="n">
        <v>39526</v>
      </c>
      <c r="B3323" s="32" t="n">
        <v>1008.55</v>
      </c>
      <c r="C3323" s="19">
        <f>IF(OR(B3323="",B3322=""),"",LN(B3323/B3322))</f>
        <v/>
      </c>
      <c r="D3323" s="16">
        <f>STDEV(C3304:C3323)*SQRT(252)</f>
        <v/>
      </c>
      <c r="E3323" s="32" t="n">
        <v>99.34</v>
      </c>
      <c r="F3323" s="19">
        <f>IF(OR(E3323="",E3322=""),"",LN(E3323/E3322))</f>
        <v/>
      </c>
      <c r="G3323" s="33" t="n">
        <v>7.066</v>
      </c>
      <c r="H3323" s="19">
        <f>IF(OR(G3323="",G3322=""),"",LN(G3323/G3322))</f>
        <v/>
      </c>
      <c r="I3323" s="32" t="n">
        <v>86.57550000000001</v>
      </c>
      <c r="J3323" s="32" t="n">
        <v>29.84</v>
      </c>
      <c r="K3323" s="32" t="n">
        <v>3.38</v>
      </c>
      <c r="L3323" s="32" t="n"/>
      <c r="M3323" s="32" t="n">
        <v>1019.8</v>
      </c>
      <c r="N3323" s="32" t="n">
        <v>5.26</v>
      </c>
      <c r="O3323" s="32" t="n">
        <v>521.25928865</v>
      </c>
    </row>
    <row r="3324">
      <c r="A3324" s="31" t="n">
        <v>39527</v>
      </c>
      <c r="B3324" s="32" t="n">
        <v>1009.15</v>
      </c>
      <c r="C3324" s="19">
        <f>IF(OR(B3324="",B3323=""),"",LN(B3324/B3323))</f>
        <v/>
      </c>
      <c r="D3324" s="16">
        <f>STDEV(C3305:C3324)*SQRT(252)</f>
        <v/>
      </c>
      <c r="E3324" s="32" t="n">
        <v>98.79000000000001</v>
      </c>
      <c r="F3324" s="19">
        <f>IF(OR(E3324="",E3323=""),"",LN(E3324/E3323))</f>
        <v/>
      </c>
      <c r="G3324" s="33" t="n">
        <v>7.052</v>
      </c>
      <c r="H3324" s="19">
        <f>IF(OR(G3324="",G3323=""),"",LN(G3324/G3323))</f>
        <v/>
      </c>
      <c r="I3324" s="32" t="n">
        <v>87.3293</v>
      </c>
      <c r="J3324" s="32" t="n">
        <v>26.62</v>
      </c>
      <c r="K3324" s="32" t="n">
        <v>3.34</v>
      </c>
      <c r="L3324" s="32" t="n"/>
      <c r="M3324" s="32" t="n">
        <v>1009.2</v>
      </c>
      <c r="N3324" s="32" t="n">
        <v>5.27</v>
      </c>
      <c r="O3324" s="32" t="n">
        <v>-115.874671565</v>
      </c>
    </row>
    <row r="3325">
      <c r="A3325" s="31" t="n">
        <v>39528</v>
      </c>
      <c r="B3325" s="32" t="n">
        <v>1002</v>
      </c>
      <c r="C3325" s="19">
        <f>IF(OR(B3325="",B3324=""),"",LN(B3325/B3324))</f>
        <v/>
      </c>
      <c r="D3325" s="16">
        <f>STDEV(C3306:C3325)*SQRT(252)</f>
        <v/>
      </c>
      <c r="E3325" s="32" t="n">
        <v>99.40000000000001</v>
      </c>
      <c r="F3325" s="19">
        <f>IF(OR(E3325="",E3324=""),"",LN(E3325/E3324))</f>
        <v/>
      </c>
      <c r="G3325" s="33" t="n">
        <v>7.0515</v>
      </c>
      <c r="H3325" s="19">
        <f>IF(OR(G3325="",G3324=""),"",LN(G3325/G3324))</f>
        <v/>
      </c>
      <c r="I3325" s="32" t="n">
        <v>87.2111</v>
      </c>
      <c r="J3325" s="32" t="n"/>
      <c r="K3325" s="32" t="n"/>
      <c r="L3325" s="32" t="n"/>
      <c r="M3325" s="32" t="n">
        <v>1013.9</v>
      </c>
      <c r="N3325" s="32" t="n">
        <v>5.3</v>
      </c>
      <c r="O3325" s="32" t="n">
        <v>64.10696396499999</v>
      </c>
    </row>
    <row r="3326">
      <c r="A3326" s="31" t="n">
        <v>39531</v>
      </c>
      <c r="B3326" s="32" t="n">
        <v>993.7</v>
      </c>
      <c r="C3326" s="19">
        <f>IF(OR(B3326="",B3325=""),"",LN(B3326/B3325))</f>
        <v/>
      </c>
      <c r="D3326" s="16">
        <f>STDEV(C3307:C3326)*SQRT(252)</f>
        <v/>
      </c>
      <c r="E3326" s="32" t="n">
        <v>100.77</v>
      </c>
      <c r="F3326" s="19">
        <f>IF(OR(E3326="",E3325=""),"",LN(E3326/E3325))</f>
        <v/>
      </c>
      <c r="G3326" s="33" t="n">
        <v>7.055</v>
      </c>
      <c r="H3326" s="19">
        <f>IF(OR(G3326="",G3325=""),"",LN(G3326/G3325))</f>
        <v/>
      </c>
      <c r="I3326" s="32" t="n">
        <v>87.3103</v>
      </c>
      <c r="J3326" s="32" t="n">
        <v>25.73</v>
      </c>
      <c r="K3326" s="32" t="n">
        <v>3.56</v>
      </c>
      <c r="L3326" s="32" t="n"/>
      <c r="M3326" s="32" t="n">
        <v>1004.9</v>
      </c>
      <c r="N3326" s="32" t="n">
        <v>5.33</v>
      </c>
      <c r="O3326" s="32" t="n">
        <v>44.094528685</v>
      </c>
    </row>
    <row r="3327">
      <c r="A3327" s="31" t="n">
        <v>39532</v>
      </c>
      <c r="B3327" s="32" t="n">
        <v>975.8</v>
      </c>
      <c r="C3327" s="19">
        <f>IF(OR(B3327="",B3326=""),"",LN(B3327/B3326))</f>
        <v/>
      </c>
      <c r="D3327" s="16">
        <f>STDEV(C3308:C3327)*SQRT(252)</f>
        <v/>
      </c>
      <c r="E3327" s="32" t="n">
        <v>100.07</v>
      </c>
      <c r="F3327" s="19">
        <f>IF(OR(E3327="",E3326=""),"",LN(E3327/E3326))</f>
        <v/>
      </c>
      <c r="G3327" s="33" t="n">
        <v>7.044</v>
      </c>
      <c r="H3327" s="19">
        <f>IF(OR(G3327="",G3326=""),"",LN(G3327/G3326))</f>
        <v/>
      </c>
      <c r="I3327" s="32" t="n">
        <v>86.8339</v>
      </c>
      <c r="J3327" s="32" t="n">
        <v>25.72</v>
      </c>
      <c r="K3327" s="32" t="n">
        <v>3.51</v>
      </c>
      <c r="L3327" s="32" t="n"/>
      <c r="M3327" s="32" t="n">
        <v>1000.2</v>
      </c>
      <c r="N3327" s="32" t="n">
        <v>5.35</v>
      </c>
      <c r="O3327" s="32" t="n">
        <v>432.4741346</v>
      </c>
    </row>
    <row r="3328">
      <c r="A3328" s="31" t="n">
        <v>39533</v>
      </c>
      <c r="B3328" s="32" t="n">
        <v>993.1</v>
      </c>
      <c r="C3328" s="19">
        <f>IF(OR(B3328="",B3327=""),"",LN(B3328/B3327))</f>
        <v/>
      </c>
      <c r="D3328" s="16">
        <f>STDEV(C3309:C3328)*SQRT(252)</f>
        <v/>
      </c>
      <c r="E3328" s="32" t="n">
        <v>99.12</v>
      </c>
      <c r="F3328" s="19">
        <f>IF(OR(E3328="",E3327=""),"",LN(E3328/E3327))</f>
        <v/>
      </c>
      <c r="G3328" s="33" t="n">
        <v>7.029</v>
      </c>
      <c r="H3328" s="19">
        <f>IF(OR(G3328="",G3327=""),"",LN(G3328/G3327))</f>
        <v/>
      </c>
      <c r="I3328" s="32" t="n">
        <v>86.5513</v>
      </c>
      <c r="J3328" s="32" t="n">
        <v>26.08</v>
      </c>
      <c r="K3328" s="32" t="n">
        <v>3.51</v>
      </c>
      <c r="L3328" s="32" t="n"/>
      <c r="M3328" s="32" t="n">
        <v>985.3</v>
      </c>
      <c r="N3328" s="32" t="n">
        <v>5.36</v>
      </c>
      <c r="O3328" s="32" t="n">
        <v>88.022300986</v>
      </c>
    </row>
    <row r="3329">
      <c r="A3329" s="31" t="n">
        <v>39534</v>
      </c>
      <c r="B3329" s="32" t="n">
        <v>990.08</v>
      </c>
      <c r="C3329" s="19">
        <f>IF(OR(B3329="",B3328=""),"",LN(B3329/B3328))</f>
        <v/>
      </c>
      <c r="D3329" s="16">
        <f>STDEV(C3310:C3329)*SQRT(252)</f>
        <v/>
      </c>
      <c r="E3329" s="32" t="n">
        <v>99.87</v>
      </c>
      <c r="F3329" s="19">
        <f>IF(OR(E3329="",E3328=""),"",LN(E3329/E3328))</f>
        <v/>
      </c>
      <c r="G3329" s="33" t="n">
        <v>7.0105</v>
      </c>
      <c r="H3329" s="19">
        <f>IF(OR(G3329="",G3328=""),"",LN(G3329/G3328))</f>
        <v/>
      </c>
      <c r="I3329" s="32" t="n">
        <v>86.45829999999999</v>
      </c>
      <c r="J3329" s="32" t="n">
        <v>25.88</v>
      </c>
      <c r="K3329" s="32" t="n">
        <v>3.56</v>
      </c>
      <c r="L3329" s="32" t="n"/>
      <c r="M3329" s="32" t="n">
        <v>984.6</v>
      </c>
      <c r="N3329" s="32" t="n">
        <v>5.36</v>
      </c>
      <c r="O3329" s="32" t="n">
        <v>-234.752813495</v>
      </c>
    </row>
    <row r="3330">
      <c r="A3330" s="31" t="n">
        <v>39535</v>
      </c>
      <c r="B3330" s="32" t="n">
        <v>992.4</v>
      </c>
      <c r="C3330" s="19">
        <f>IF(OR(B3330="",B3329=""),"",LN(B3330/B3329))</f>
        <v/>
      </c>
      <c r="D3330" s="16">
        <f>STDEV(C3311:C3330)*SQRT(252)</f>
        <v/>
      </c>
      <c r="E3330" s="32" t="n">
        <v>99.70999999999999</v>
      </c>
      <c r="F3330" s="19">
        <f>IF(OR(E3330="",E3329=""),"",LN(E3330/E3329))</f>
        <v/>
      </c>
      <c r="G3330" s="33" t="n">
        <v>7.012</v>
      </c>
      <c r="H3330" s="19">
        <f>IF(OR(G3330="",G3329=""),"",LN(G3330/G3329))</f>
        <v/>
      </c>
      <c r="I3330" s="32" t="n">
        <v>86.6369</v>
      </c>
      <c r="J3330" s="32" t="n">
        <v>25.71</v>
      </c>
      <c r="K3330" s="32" t="n">
        <v>3.47</v>
      </c>
      <c r="L3330" s="32" t="n"/>
      <c r="M3330" s="32" t="n">
        <v>993</v>
      </c>
      <c r="N3330" s="32" t="n">
        <v>5.37</v>
      </c>
      <c r="O3330" s="32" t="n">
        <v>-944.71704038</v>
      </c>
    </row>
    <row r="3331">
      <c r="A3331" s="31" t="n">
        <v>39538</v>
      </c>
      <c r="B3331" s="32" t="n">
        <v>988.6</v>
      </c>
      <c r="C3331" s="19">
        <f>IF(OR(B3331="",B3330=""),"",LN(B3331/B3330))</f>
        <v/>
      </c>
      <c r="D3331" s="16">
        <f>STDEV(C3312:C3331)*SQRT(252)</f>
        <v/>
      </c>
      <c r="E3331" s="32" t="n">
        <v>99.84999999999999</v>
      </c>
      <c r="F3331" s="19">
        <f>IF(OR(E3331="",E3330=""),"",LN(E3331/E3330))</f>
        <v/>
      </c>
      <c r="G3331" s="33" t="n">
        <v>7.012</v>
      </c>
      <c r="H3331" s="19">
        <f>IF(OR(G3331="",G3330=""),"",LN(G3331/G3330))</f>
        <v/>
      </c>
      <c r="I3331" s="32" t="n">
        <v>86.68810000000001</v>
      </c>
      <c r="J3331" s="32" t="n">
        <v>25.61</v>
      </c>
      <c r="K3331" s="32" t="n">
        <v>3.45</v>
      </c>
      <c r="L3331" s="32" t="n"/>
      <c r="M3331" s="32" t="n">
        <v>991.7</v>
      </c>
      <c r="N3331" s="32" t="n">
        <v>5.38</v>
      </c>
      <c r="O3331" s="32" t="n">
        <v>213.02768107</v>
      </c>
    </row>
    <row r="3332">
      <c r="A3332" s="31" t="n">
        <v>39539</v>
      </c>
      <c r="B3332" s="32" t="n">
        <v>979</v>
      </c>
      <c r="C3332" s="19">
        <f>IF(OR(B3332="",B3331=""),"",LN(B3332/B3331))</f>
        <v/>
      </c>
      <c r="D3332" s="16">
        <f>STDEV(C3313:C3332)*SQRT(252)</f>
        <v/>
      </c>
      <c r="E3332" s="32" t="n">
        <v>101.77</v>
      </c>
      <c r="F3332" s="19">
        <f>IF(OR(E3332="",E3331=""),"",LN(E3332/E3331))</f>
        <v/>
      </c>
      <c r="G3332" s="33" t="n">
        <v>7.0116</v>
      </c>
      <c r="H3332" s="19">
        <f>IF(OR(G3332="",G3331=""),"",LN(G3332/G3331))</f>
        <v/>
      </c>
      <c r="I3332" s="32" t="n">
        <v>87.02760000000001</v>
      </c>
      <c r="J3332" s="32" t="n">
        <v>22.68</v>
      </c>
      <c r="K3332" s="32" t="n">
        <v>3.57</v>
      </c>
      <c r="L3332" s="32" t="n"/>
      <c r="M3332" s="32" t="n">
        <v>991.6</v>
      </c>
      <c r="N3332" s="32" t="n">
        <v>5.39</v>
      </c>
      <c r="O3332" s="32" t="n">
        <v>20.849344985</v>
      </c>
    </row>
    <row r="3333">
      <c r="A3333" s="31" t="n">
        <v>39540</v>
      </c>
      <c r="B3333" s="32" t="n">
        <v>975.7</v>
      </c>
      <c r="C3333" s="19">
        <f>IF(OR(B3333="",B3332=""),"",LN(B3333/B3332))</f>
        <v/>
      </c>
      <c r="D3333" s="16">
        <f>STDEV(C3314:C3333)*SQRT(252)</f>
        <v/>
      </c>
      <c r="E3333" s="32" t="n">
        <v>102.77</v>
      </c>
      <c r="F3333" s="19">
        <f>IF(OR(E3333="",E3332=""),"",LN(E3333/E3332))</f>
        <v/>
      </c>
      <c r="G3333" s="33" t="n">
        <v>7.0185</v>
      </c>
      <c r="H3333" s="19">
        <f>IF(OR(G3333="",G3332=""),"",LN(G3333/G3332))</f>
        <v/>
      </c>
      <c r="I3333" s="32" t="n">
        <v>86.8886</v>
      </c>
      <c r="J3333" s="32" t="n">
        <v>23.43</v>
      </c>
      <c r="K3333" s="32" t="n">
        <v>3.6</v>
      </c>
      <c r="L3333" s="32" t="n"/>
      <c r="M3333" s="32" t="n">
        <v>985.8</v>
      </c>
      <c r="N3333" s="32" t="n">
        <v>5.4</v>
      </c>
      <c r="O3333" s="32" t="n">
        <v>277.31495919</v>
      </c>
    </row>
    <row r="3334">
      <c r="A3334" s="31" t="n">
        <v>39541</v>
      </c>
      <c r="B3334" s="32" t="n">
        <v>977.2</v>
      </c>
      <c r="C3334" s="19">
        <f>IF(OR(B3334="",B3333=""),"",LN(B3334/B3333))</f>
        <v/>
      </c>
      <c r="D3334" s="16">
        <f>STDEV(C3315:C3334)*SQRT(252)</f>
        <v/>
      </c>
      <c r="E3334" s="32" t="n">
        <v>102.21</v>
      </c>
      <c r="F3334" s="19">
        <f>IF(OR(E3334="",E3333=""),"",LN(E3334/E3333))</f>
        <v/>
      </c>
      <c r="G3334" s="33" t="n">
        <v>7.015</v>
      </c>
      <c r="H3334" s="19">
        <f>IF(OR(G3334="",G3333=""),"",LN(G3334/G3333))</f>
        <v/>
      </c>
      <c r="I3334" s="32" t="n">
        <v>86.64239999999999</v>
      </c>
      <c r="J3334" s="32" t="n">
        <v>23.21</v>
      </c>
      <c r="K3334" s="32" t="n">
        <v>3.61</v>
      </c>
      <c r="L3334" s="32" t="n"/>
      <c r="M3334" s="32" t="n">
        <v>977.8</v>
      </c>
      <c r="N3334" s="32" t="n">
        <v>5.4</v>
      </c>
      <c r="O3334" s="32" t="n">
        <v>-1.097537279000001</v>
      </c>
    </row>
    <row r="3335">
      <c r="A3335" s="31" t="n">
        <v>39542</v>
      </c>
      <c r="B3335" s="32" t="n">
        <v>973.5</v>
      </c>
      <c r="C3335" s="19">
        <f>IF(OR(B3335="",B3334=""),"",LN(B3335/B3334))</f>
        <v/>
      </c>
      <c r="D3335" s="16">
        <f>STDEV(C3316:C3335)*SQRT(252)</f>
        <v/>
      </c>
      <c r="E3335" s="32" t="n">
        <v>101.75</v>
      </c>
      <c r="F3335" s="19">
        <f>IF(OR(E3335="",E3334=""),"",LN(E3335/E3334))</f>
        <v/>
      </c>
      <c r="G3335" s="33" t="n">
        <v>7.015</v>
      </c>
      <c r="H3335" s="19">
        <f>IF(OR(G3335="",G3334=""),"",LN(G3335/G3334))</f>
        <v/>
      </c>
      <c r="I3335" s="32" t="n">
        <v>86.5108</v>
      </c>
      <c r="J3335" s="32" t="n">
        <v>22.45</v>
      </c>
      <c r="K3335" s="32" t="n">
        <v>3.5</v>
      </c>
      <c r="L3335" s="32" t="n"/>
      <c r="M3335" s="32" t="n">
        <v>974.8</v>
      </c>
      <c r="N3335" s="32" t="n">
        <v>5.4</v>
      </c>
      <c r="O3335" s="32" t="n">
        <v>93.51821495999999</v>
      </c>
    </row>
    <row r="3336">
      <c r="A3336" s="31" t="n">
        <v>39545</v>
      </c>
      <c r="B3336" s="32" t="n">
        <v>974.6</v>
      </c>
      <c r="C3336" s="19">
        <f>IF(OR(B3336="",B3335=""),"",LN(B3336/B3335))</f>
        <v/>
      </c>
      <c r="D3336" s="16">
        <f>STDEV(C3317:C3336)*SQRT(252)</f>
        <v/>
      </c>
      <c r="E3336" s="32" t="n">
        <v>102.62</v>
      </c>
      <c r="F3336" s="19">
        <f>IF(OR(E3336="",E3335=""),"",LN(E3336/E3335))</f>
        <v/>
      </c>
      <c r="G3336" s="33" t="n">
        <v>7.001</v>
      </c>
      <c r="H3336" s="19">
        <f>IF(OR(G3336="",G3335=""),"",LN(G3336/G3335))</f>
        <v/>
      </c>
      <c r="I3336" s="32" t="n">
        <v>86.60299999999999</v>
      </c>
      <c r="J3336" s="32" t="n">
        <v>22.42</v>
      </c>
      <c r="K3336" s="32" t="n">
        <v>3.57</v>
      </c>
      <c r="L3336" s="32" t="n"/>
      <c r="M3336" s="32" t="n">
        <v>976</v>
      </c>
      <c r="N3336" s="32" t="n">
        <v>5.4</v>
      </c>
      <c r="O3336" s="32" t="n">
        <v>-138.95279721</v>
      </c>
    </row>
    <row r="3337">
      <c r="A3337" s="31" t="n">
        <v>39546</v>
      </c>
      <c r="B3337" s="32" t="n">
        <v>975.7</v>
      </c>
      <c r="C3337" s="19">
        <f>IF(OR(B3337="",B3336=""),"",LN(B3337/B3336))</f>
        <v/>
      </c>
      <c r="D3337" s="16">
        <f>STDEV(C3318:C3337)*SQRT(252)</f>
        <v/>
      </c>
      <c r="E3337" s="32" t="n">
        <v>102.55</v>
      </c>
      <c r="F3337" s="19">
        <f>IF(OR(E3337="",E3336=""),"",LN(E3337/E3336))</f>
        <v/>
      </c>
      <c r="G3337" s="33" t="n">
        <v>7.0008</v>
      </c>
      <c r="H3337" s="19">
        <f>IF(OR(G3337="",G3336=""),"",LN(G3337/G3336))</f>
        <v/>
      </c>
      <c r="I3337" s="32" t="n">
        <v>86.73690000000001</v>
      </c>
      <c r="J3337" s="32" t="n">
        <v>22.36</v>
      </c>
      <c r="K3337" s="32" t="n">
        <v>3.58</v>
      </c>
      <c r="L3337" s="32" t="n"/>
      <c r="M3337" s="32" t="n">
        <v>974.6</v>
      </c>
      <c r="N3337" s="32" t="n">
        <v>5.4</v>
      </c>
      <c r="O3337" s="32" t="n">
        <v>76.527484665</v>
      </c>
    </row>
    <row r="3338">
      <c r="A3338" s="31" t="n">
        <v>39547</v>
      </c>
      <c r="B3338" s="32" t="n">
        <v>975.7</v>
      </c>
      <c r="C3338" s="19">
        <f>IF(OR(B3338="",B3337=""),"",LN(B3338/B3337))</f>
        <v/>
      </c>
      <c r="D3338" s="16">
        <f>STDEV(C3319:C3338)*SQRT(252)</f>
        <v/>
      </c>
      <c r="E3338" s="32" t="n">
        <v>101.83</v>
      </c>
      <c r="F3338" s="19">
        <f>IF(OR(E3338="",E3337=""),"",LN(E3338/E3337))</f>
        <v/>
      </c>
      <c r="G3338" s="33" t="n">
        <v>7.0017</v>
      </c>
      <c r="H3338" s="19">
        <f>IF(OR(G3338="",G3337=""),"",LN(G3338/G3337))</f>
        <v/>
      </c>
      <c r="I3338" s="32" t="n">
        <v>86.57640000000001</v>
      </c>
      <c r="J3338" s="32" t="n">
        <v>22.81</v>
      </c>
      <c r="K3338" s="32" t="n">
        <v>3.49</v>
      </c>
      <c r="L3338" s="32" t="n"/>
      <c r="M3338" s="32" t="n"/>
      <c r="N3338" s="32" t="n"/>
      <c r="O3338" s="32" t="n"/>
    </row>
    <row r="3339">
      <c r="A3339" s="31" t="n">
        <v>39548</v>
      </c>
      <c r="B3339" s="32" t="n">
        <v>975</v>
      </c>
      <c r="C3339" s="19">
        <f>IF(OR(B3339="",B3338=""),"",LN(B3339/B3338))</f>
        <v/>
      </c>
      <c r="D3339" s="16">
        <f>STDEV(C3320:C3339)*SQRT(252)</f>
        <v/>
      </c>
      <c r="E3339" s="32" t="n">
        <v>101.71</v>
      </c>
      <c r="F3339" s="19">
        <f>IF(OR(E3339="",E3338=""),"",LN(E3339/E3338))</f>
        <v/>
      </c>
      <c r="G3339" s="33" t="n">
        <v>6.991</v>
      </c>
      <c r="H3339" s="19">
        <f>IF(OR(G3339="",G3338=""),"",LN(G3339/G3338))</f>
        <v/>
      </c>
      <c r="I3339" s="32" t="n">
        <v>86.51309999999999</v>
      </c>
      <c r="J3339" s="32" t="n">
        <v>21.98</v>
      </c>
      <c r="K3339" s="32" t="n">
        <v>3.55</v>
      </c>
      <c r="L3339" s="32" t="n"/>
      <c r="M3339" s="32" t="n">
        <v>975.5</v>
      </c>
      <c r="N3339" s="32" t="n">
        <v>5.4</v>
      </c>
      <c r="O3339" s="32" t="n">
        <v>-434.12250694</v>
      </c>
    </row>
    <row r="3340">
      <c r="A3340" s="31" t="n">
        <v>39549</v>
      </c>
      <c r="B3340" s="32" t="n">
        <v>975.8</v>
      </c>
      <c r="C3340" s="19">
        <f>IF(OR(B3340="",B3339=""),"",LN(B3340/B3339))</f>
        <v/>
      </c>
      <c r="D3340" s="16">
        <f>STDEV(C3321:C3340)*SQRT(252)</f>
        <v/>
      </c>
      <c r="E3340" s="32" t="n">
        <v>101.09</v>
      </c>
      <c r="F3340" s="19">
        <f>IF(OR(E3340="",E3339=""),"",LN(E3340/E3339))</f>
        <v/>
      </c>
      <c r="G3340" s="33" t="n">
        <v>7.006</v>
      </c>
      <c r="H3340" s="19">
        <f>IF(OR(G3340="",G3339=""),"",LN(G3340/G3339))</f>
        <v/>
      </c>
      <c r="I3340" s="32" t="n">
        <v>86.5029</v>
      </c>
      <c r="J3340" s="32" t="n">
        <v>23.46</v>
      </c>
      <c r="K3340" s="32" t="n">
        <v>3.49</v>
      </c>
      <c r="L3340" s="32" t="n"/>
      <c r="M3340" s="32" t="n">
        <v>976.7</v>
      </c>
      <c r="N3340" s="32" t="n">
        <v>5.4</v>
      </c>
      <c r="O3340" s="32" t="n">
        <v>-515.344470245</v>
      </c>
    </row>
    <row r="3341">
      <c r="A3341" s="31" t="n">
        <v>39552</v>
      </c>
      <c r="B3341" s="32" t="n">
        <v>979.3</v>
      </c>
      <c r="C3341" s="19">
        <f>IF(OR(B3341="",B3340=""),"",LN(B3341/B3340))</f>
        <v/>
      </c>
      <c r="D3341" s="16">
        <f>STDEV(C3322:C3341)*SQRT(252)</f>
        <v/>
      </c>
      <c r="E3341" s="32" t="n">
        <v>100.87</v>
      </c>
      <c r="F3341" s="19">
        <f>IF(OR(E3341="",E3340=""),"",LN(E3341/E3340))</f>
        <v/>
      </c>
      <c r="G3341" s="33" t="n">
        <v>6.999</v>
      </c>
      <c r="H3341" s="19">
        <f>IF(OR(G3341="",G3340=""),"",LN(G3341/G3340))</f>
        <v/>
      </c>
      <c r="I3341" s="32" t="n">
        <v>86.3492</v>
      </c>
      <c r="J3341" s="32" t="n">
        <v>23.82</v>
      </c>
      <c r="K3341" s="32" t="n">
        <v>3.53</v>
      </c>
      <c r="L3341" s="32" t="n"/>
      <c r="M3341" s="32" t="n">
        <v>974.7</v>
      </c>
      <c r="N3341" s="32" t="n">
        <v>5.4</v>
      </c>
      <c r="O3341" s="32" t="n">
        <v>-116.79344677</v>
      </c>
    </row>
    <row r="3342">
      <c r="A3342" s="31" t="n">
        <v>39553</v>
      </c>
      <c r="B3342" s="32" t="n">
        <v>991.3</v>
      </c>
      <c r="C3342" s="19">
        <f>IF(OR(B3342="",B3341=""),"",LN(B3342/B3341))</f>
        <v/>
      </c>
      <c r="D3342" s="16">
        <f>STDEV(C3323:C3342)*SQRT(252)</f>
        <v/>
      </c>
      <c r="E3342" s="32" t="n">
        <v>101.33</v>
      </c>
      <c r="F3342" s="19">
        <f>IF(OR(E3342="",E3341=""),"",LN(E3342/E3341))</f>
        <v/>
      </c>
      <c r="G3342" s="33" t="n">
        <v>6.9945</v>
      </c>
      <c r="H3342" s="19">
        <f>IF(OR(G3342="",G3341=""),"",LN(G3342/G3341))</f>
        <v/>
      </c>
      <c r="I3342" s="32" t="n">
        <v>86.4705</v>
      </c>
      <c r="J3342" s="32" t="n">
        <v>22.78</v>
      </c>
      <c r="K3342" s="32" t="n">
        <v>3.6</v>
      </c>
      <c r="L3342" s="32" t="n"/>
      <c r="M3342" s="32" t="n">
        <v>978.3</v>
      </c>
      <c r="N3342" s="32" t="n">
        <v>5.39</v>
      </c>
      <c r="O3342" s="32" t="n">
        <v>-371.07338413</v>
      </c>
    </row>
    <row r="3343">
      <c r="A3343" s="31" t="n">
        <v>39554</v>
      </c>
      <c r="B3343" s="32" t="n">
        <v>989.1</v>
      </c>
      <c r="C3343" s="19">
        <f>IF(OR(B3343="",B3342=""),"",LN(B3343/B3342))</f>
        <v/>
      </c>
      <c r="D3343" s="16">
        <f>STDEV(C3324:C3343)*SQRT(252)</f>
        <v/>
      </c>
      <c r="E3343" s="32" t="n">
        <v>101.4</v>
      </c>
      <c r="F3343" s="19">
        <f>IF(OR(E3343="",E3342=""),"",LN(E3343/E3342))</f>
        <v/>
      </c>
      <c r="G3343" s="33" t="n">
        <v>6.992</v>
      </c>
      <c r="H3343" s="19">
        <f>IF(OR(G3343="",G3342=""),"",LN(G3343/G3342))</f>
        <v/>
      </c>
      <c r="I3343" s="32" t="n">
        <v>85.9037</v>
      </c>
      <c r="J3343" s="32" t="n">
        <v>20.53</v>
      </c>
      <c r="K3343" s="32" t="n">
        <v>3.72</v>
      </c>
      <c r="L3343" s="32" t="n"/>
      <c r="M3343" s="32" t="n">
        <v>984</v>
      </c>
      <c r="N3343" s="32" t="n">
        <v>5.38</v>
      </c>
      <c r="O3343" s="32" t="n">
        <v>-251.4925895</v>
      </c>
    </row>
    <row r="3344">
      <c r="A3344" s="31" t="n">
        <v>39555</v>
      </c>
      <c r="B3344" s="32" t="n">
        <v>991.6</v>
      </c>
      <c r="C3344" s="19">
        <f>IF(OR(B3344="",B3343=""),"",LN(B3344/B3343))</f>
        <v/>
      </c>
      <c r="D3344" s="16">
        <f>STDEV(C3325:C3344)*SQRT(252)</f>
        <v/>
      </c>
      <c r="E3344" s="32" t="n">
        <v>102.22</v>
      </c>
      <c r="F3344" s="19">
        <f>IF(OR(E3344="",E3343=""),"",LN(E3344/E3343))</f>
        <v/>
      </c>
      <c r="G3344" s="33" t="n">
        <v>6.984</v>
      </c>
      <c r="H3344" s="19">
        <f>IF(OR(G3344="",G3343=""),"",LN(G3344/G3343))</f>
        <v/>
      </c>
      <c r="I3344" s="32" t="n">
        <v>86.10769999999999</v>
      </c>
      <c r="J3344" s="32" t="n">
        <v>20.37</v>
      </c>
      <c r="K3344" s="32" t="n">
        <v>3.75</v>
      </c>
      <c r="L3344" s="32" t="n"/>
      <c r="M3344" s="32" t="n">
        <v>992.4</v>
      </c>
      <c r="N3344" s="32" t="n">
        <v>5.38</v>
      </c>
      <c r="O3344" s="32" t="n">
        <v>145.40300121</v>
      </c>
    </row>
    <row r="3345">
      <c r="A3345" s="31" t="n">
        <v>39556</v>
      </c>
      <c r="B3345" s="32" t="n">
        <v>1000</v>
      </c>
      <c r="C3345" s="19">
        <f>IF(OR(B3345="",B3344=""),"",LN(B3345/B3344))</f>
        <v/>
      </c>
      <c r="D3345" s="16">
        <f>STDEV(C3326:C3345)*SQRT(252)</f>
        <v/>
      </c>
      <c r="E3345" s="32" t="n">
        <v>104.56</v>
      </c>
      <c r="F3345" s="19">
        <f>IF(OR(E3345="",E3344=""),"",LN(E3345/E3344))</f>
        <v/>
      </c>
      <c r="G3345" s="33" t="n">
        <v>7.0065</v>
      </c>
      <c r="H3345" s="19">
        <f>IF(OR(G3345="",G3344=""),"",LN(G3345/G3344))</f>
        <v/>
      </c>
      <c r="I3345" s="32" t="n">
        <v>86.5277</v>
      </c>
      <c r="J3345" s="32" t="n">
        <v>20.13</v>
      </c>
      <c r="K3345" s="32" t="n">
        <v>3.77</v>
      </c>
      <c r="L3345" s="32" t="n"/>
      <c r="M3345" s="32" t="n">
        <v>988.8</v>
      </c>
      <c r="N3345" s="32" t="n">
        <v>5.38</v>
      </c>
      <c r="O3345" s="32" t="n">
        <v>-283.450786264</v>
      </c>
    </row>
    <row r="3346">
      <c r="A3346" s="31" t="n">
        <v>39559</v>
      </c>
      <c r="B3346" s="32" t="n">
        <v>997.5</v>
      </c>
      <c r="C3346" s="19">
        <f>IF(OR(B3346="",B3345=""),"",LN(B3346/B3345))</f>
        <v/>
      </c>
      <c r="D3346" s="16">
        <f>STDEV(C3327:C3346)*SQRT(252)</f>
        <v/>
      </c>
      <c r="E3346" s="32" t="n">
        <v>103.38</v>
      </c>
      <c r="F3346" s="19">
        <f>IF(OR(E3346="",E3345=""),"",LN(E3346/E3345))</f>
        <v/>
      </c>
      <c r="G3346" s="33" t="n">
        <v>6.9996</v>
      </c>
      <c r="H3346" s="19">
        <f>IF(OR(G3346="",G3345=""),"",LN(G3346/G3345))</f>
        <v/>
      </c>
      <c r="I3346" s="32" t="n">
        <v>86.2979</v>
      </c>
      <c r="J3346" s="32" t="n">
        <v>20.5</v>
      </c>
      <c r="K3346" s="32" t="n">
        <v>3.75</v>
      </c>
      <c r="L3346" s="32" t="n"/>
      <c r="M3346" s="32" t="n">
        <v>1000.3</v>
      </c>
      <c r="N3346" s="32" t="n">
        <v>5.38</v>
      </c>
      <c r="O3346" s="32" t="n">
        <v>336.128176776</v>
      </c>
    </row>
    <row r="3347">
      <c r="A3347" s="31" t="n">
        <v>39560</v>
      </c>
      <c r="B3347" s="32" t="n">
        <v>996.8</v>
      </c>
      <c r="C3347" s="19">
        <f>IF(OR(B3347="",B3346=""),"",LN(B3347/B3346))</f>
        <v/>
      </c>
      <c r="D3347" s="16">
        <f>STDEV(C3328:C3347)*SQRT(252)</f>
        <v/>
      </c>
      <c r="E3347" s="32" t="n">
        <v>102.7</v>
      </c>
      <c r="F3347" s="19">
        <f>IF(OR(E3347="",E3346=""),"",LN(E3347/E3346))</f>
        <v/>
      </c>
      <c r="G3347" s="33" t="n">
        <v>6.989</v>
      </c>
      <c r="H3347" s="19">
        <f>IF(OR(G3347="",G3346=""),"",LN(G3347/G3346))</f>
        <v/>
      </c>
      <c r="I3347" s="32" t="n">
        <v>85.92700000000001</v>
      </c>
      <c r="J3347" s="32" t="n">
        <v>20.87</v>
      </c>
      <c r="K3347" s="32" t="n">
        <v>3.74</v>
      </c>
      <c r="L3347" s="32" t="n"/>
      <c r="M3347" s="32" t="n">
        <v>993.6</v>
      </c>
      <c r="N3347" s="32" t="n">
        <v>5.37</v>
      </c>
      <c r="O3347" s="32" t="n">
        <v>49.777069885</v>
      </c>
    </row>
    <row r="3348">
      <c r="A3348" s="31" t="n">
        <v>39561</v>
      </c>
      <c r="B3348" s="32" t="n">
        <v>990.7</v>
      </c>
      <c r="C3348" s="19">
        <f>IF(OR(B3348="",B3347=""),"",LN(B3348/B3347))</f>
        <v/>
      </c>
      <c r="D3348" s="16">
        <f>STDEV(C3329:C3348)*SQRT(252)</f>
        <v/>
      </c>
      <c r="E3348" s="32" t="n">
        <v>103.55</v>
      </c>
      <c r="F3348" s="19">
        <f>IF(OR(E3348="",E3347=""),"",LN(E3348/E3347))</f>
        <v/>
      </c>
      <c r="G3348" s="33" t="n">
        <v>6.9895</v>
      </c>
      <c r="H3348" s="19">
        <f>IF(OR(G3348="",G3347=""),"",LN(G3348/G3347))</f>
        <v/>
      </c>
      <c r="I3348" s="32" t="n">
        <v>86.3841</v>
      </c>
      <c r="J3348" s="32" t="n">
        <v>20.26</v>
      </c>
      <c r="K3348" s="32" t="n">
        <v>3.77</v>
      </c>
      <c r="L3348" s="32" t="n"/>
      <c r="M3348" s="32" t="n">
        <v>994.6</v>
      </c>
      <c r="N3348" s="32" t="n">
        <v>5.37</v>
      </c>
      <c r="O3348" s="32" t="n">
        <v>-200.04738274</v>
      </c>
    </row>
    <row r="3349">
      <c r="A3349" s="31" t="n">
        <v>39562</v>
      </c>
      <c r="B3349" s="32" t="n">
        <v>995.65</v>
      </c>
      <c r="C3349" s="19">
        <f>IF(OR(B3349="",B3348=""),"",LN(B3349/B3348))</f>
        <v/>
      </c>
      <c r="D3349" s="16">
        <f>STDEV(C3330:C3349)*SQRT(252)</f>
        <v/>
      </c>
      <c r="E3349" s="32" t="n">
        <v>104.2</v>
      </c>
      <c r="F3349" s="19">
        <f>IF(OR(E3349="",E3348=""),"",LN(E3349/E3348))</f>
        <v/>
      </c>
      <c r="G3349" s="33" t="n">
        <v>6.9955</v>
      </c>
      <c r="H3349" s="19">
        <f>IF(OR(G3349="",G3348=""),"",LN(G3349/G3348))</f>
        <v/>
      </c>
      <c r="I3349" s="32" t="n">
        <v>86.7154</v>
      </c>
      <c r="J3349" s="32" t="n">
        <v>20.06</v>
      </c>
      <c r="K3349" s="32" t="n">
        <v>3.87</v>
      </c>
      <c r="L3349" s="32" t="n"/>
      <c r="M3349" s="32" t="n">
        <v>996.8</v>
      </c>
      <c r="N3349" s="32" t="n">
        <v>5.37</v>
      </c>
      <c r="O3349" s="32" t="n">
        <v>129.579325115</v>
      </c>
    </row>
    <row r="3350">
      <c r="A3350" s="31" t="n">
        <v>39563</v>
      </c>
      <c r="B3350" s="32" t="n">
        <v>994</v>
      </c>
      <c r="C3350" s="19">
        <f>IF(OR(B3350="",B3349=""),"",LN(B3350/B3349))</f>
        <v/>
      </c>
      <c r="D3350" s="16">
        <f>STDEV(C3331:C3350)*SQRT(252)</f>
        <v/>
      </c>
      <c r="E3350" s="32" t="n">
        <v>104.17</v>
      </c>
      <c r="F3350" s="19">
        <f>IF(OR(E3350="",E3349=""),"",LN(E3350/E3349))</f>
        <v/>
      </c>
      <c r="G3350" s="33" t="n">
        <v>7.0095</v>
      </c>
      <c r="H3350" s="19">
        <f>IF(OR(G3350="",G3349=""),"",LN(G3350/G3349))</f>
        <v/>
      </c>
      <c r="I3350" s="32" t="n">
        <v>86.83369999999999</v>
      </c>
      <c r="J3350" s="32" t="n">
        <v>19.59</v>
      </c>
      <c r="K3350" s="32" t="n">
        <v>3.91</v>
      </c>
      <c r="L3350" s="32" t="n"/>
      <c r="M3350" s="32" t="n">
        <v>993</v>
      </c>
      <c r="N3350" s="32" t="n">
        <v>5.36</v>
      </c>
      <c r="O3350" s="32" t="n">
        <v>110.5951404</v>
      </c>
    </row>
    <row r="3351">
      <c r="A3351" s="31" t="n">
        <v>39566</v>
      </c>
      <c r="B3351" s="32" t="n">
        <v>996.3</v>
      </c>
      <c r="C3351" s="19">
        <f>IF(OR(B3351="",B3350=""),"",LN(B3351/B3350))</f>
        <v/>
      </c>
      <c r="D3351" s="16">
        <f>STDEV(C3332:C3351)*SQRT(252)</f>
        <v/>
      </c>
      <c r="E3351" s="32" t="n">
        <v>104.3</v>
      </c>
      <c r="F3351" s="19">
        <f>IF(OR(E3351="",E3350=""),"",LN(E3351/E3350))</f>
        <v/>
      </c>
      <c r="G3351" s="33" t="n">
        <v>7.002</v>
      </c>
      <c r="H3351" s="19">
        <f>IF(OR(G3351="",G3350=""),"",LN(G3351/G3350))</f>
        <v/>
      </c>
      <c r="I3351" s="32" t="n">
        <v>86.76349999999999</v>
      </c>
      <c r="J3351" s="32" t="n">
        <v>19.64</v>
      </c>
      <c r="K3351" s="32" t="n">
        <v>3.86</v>
      </c>
      <c r="L3351" s="32" t="n"/>
      <c r="M3351" s="32" t="n">
        <v>994.3</v>
      </c>
      <c r="N3351" s="32" t="n">
        <v>5.36</v>
      </c>
      <c r="O3351" s="32" t="n">
        <v>275.850273575</v>
      </c>
    </row>
    <row r="3352">
      <c r="A3352" s="31" t="n">
        <v>39567</v>
      </c>
      <c r="B3352" s="32" t="n">
        <v>1001.55</v>
      </c>
      <c r="C3352" s="19">
        <f>IF(OR(B3352="",B3351=""),"",LN(B3352/B3351))</f>
        <v/>
      </c>
      <c r="D3352" s="16">
        <f>STDEV(C3333:C3352)*SQRT(252)</f>
        <v/>
      </c>
      <c r="E3352" s="32" t="n">
        <v>103.4</v>
      </c>
      <c r="F3352" s="19">
        <f>IF(OR(E3352="",E3351=""),"",LN(E3352/E3351))</f>
        <v/>
      </c>
      <c r="G3352" s="33" t="n">
        <v>6.9845</v>
      </c>
      <c r="H3352" s="19">
        <f>IF(OR(G3352="",G3351=""),"",LN(G3352/G3351))</f>
        <v/>
      </c>
      <c r="I3352" s="32" t="n">
        <v>86.873</v>
      </c>
      <c r="J3352" s="32" t="n">
        <v>20.24</v>
      </c>
      <c r="K3352" s="32" t="n">
        <v>3.85</v>
      </c>
      <c r="L3352" s="32" t="n"/>
      <c r="M3352" s="32" t="n">
        <v>996.5</v>
      </c>
      <c r="N3352" s="32" t="n">
        <v>5.36</v>
      </c>
      <c r="O3352" s="32" t="n">
        <v>80.400137865</v>
      </c>
    </row>
    <row r="3353">
      <c r="A3353" s="31" t="n">
        <v>39568</v>
      </c>
      <c r="B3353" s="32" t="n">
        <v>1005</v>
      </c>
      <c r="C3353" s="19">
        <f>IF(OR(B3353="",B3352=""),"",LN(B3353/B3352))</f>
        <v/>
      </c>
      <c r="D3353" s="16">
        <f>STDEV(C3334:C3353)*SQRT(252)</f>
        <v/>
      </c>
      <c r="E3353" s="32" t="n">
        <v>104.53</v>
      </c>
      <c r="F3353" s="19">
        <f>IF(OR(E3353="",E3352=""),"",LN(E3353/E3352))</f>
        <v/>
      </c>
      <c r="G3353" s="33" t="n">
        <v>6.987</v>
      </c>
      <c r="H3353" s="19">
        <f>IF(OR(G3353="",G3352=""),"",LN(G3353/G3352))</f>
        <v/>
      </c>
      <c r="I3353" s="32" t="n">
        <v>86.8907</v>
      </c>
      <c r="J3353" s="32" t="n">
        <v>20.79</v>
      </c>
      <c r="K3353" s="32" t="n">
        <v>3.77</v>
      </c>
      <c r="L3353" s="32" t="n"/>
      <c r="M3353" s="32" t="n">
        <v>999.7</v>
      </c>
      <c r="N3353" s="32" t="n">
        <v>5.36</v>
      </c>
      <c r="O3353" s="32" t="n">
        <v>-323.444470055</v>
      </c>
    </row>
    <row r="3354">
      <c r="A3354" s="31" t="n">
        <v>39569</v>
      </c>
      <c r="B3354" s="32" t="n">
        <v>1004</v>
      </c>
      <c r="C3354" s="19">
        <f>IF(OR(B3354="",B3353=""),"",LN(B3354/B3353))</f>
        <v/>
      </c>
      <c r="D3354" s="16">
        <f>STDEV(C3335:C3354)*SQRT(252)</f>
        <v/>
      </c>
      <c r="E3354" s="32" t="n">
        <v>104.04</v>
      </c>
      <c r="F3354" s="19">
        <f>IF(OR(E3354="",E3353=""),"",LN(E3354/E3353))</f>
        <v/>
      </c>
      <c r="G3354" s="33" t="n">
        <v>6.9876</v>
      </c>
      <c r="H3354" s="19">
        <f>IF(OR(G3354="",G3353=""),"",LN(G3354/G3353))</f>
        <v/>
      </c>
      <c r="I3354" s="32" t="n">
        <v>87.1347</v>
      </c>
      <c r="J3354" s="32" t="n">
        <v>18.88</v>
      </c>
      <c r="K3354" s="32" t="n">
        <v>3.78</v>
      </c>
      <c r="L3354" s="32" t="n"/>
      <c r="M3354" s="32" t="n"/>
      <c r="N3354" s="32" t="n"/>
      <c r="O3354" s="32" t="n"/>
    </row>
    <row r="3355">
      <c r="A3355" s="31" t="n">
        <v>39570</v>
      </c>
      <c r="B3355" s="32" t="n">
        <v>1009</v>
      </c>
      <c r="C3355" s="19">
        <f>IF(OR(B3355="",B3354=""),"",LN(B3355/B3354))</f>
        <v/>
      </c>
      <c r="D3355" s="16">
        <f>STDEV(C3336:C3355)*SQRT(252)</f>
        <v/>
      </c>
      <c r="E3355" s="32" t="n">
        <v>105.33</v>
      </c>
      <c r="F3355" s="19">
        <f>IF(OR(E3355="",E3354=""),"",LN(E3355/E3354))</f>
        <v/>
      </c>
      <c r="G3355" s="33" t="n">
        <v>6.987</v>
      </c>
      <c r="H3355" s="19">
        <f>IF(OR(G3355="",G3354=""),"",LN(G3355/G3354))</f>
        <v/>
      </c>
      <c r="I3355" s="32" t="n">
        <v>87.2311</v>
      </c>
      <c r="J3355" s="32" t="n">
        <v>18.18</v>
      </c>
      <c r="K3355" s="32" t="n">
        <v>3.89</v>
      </c>
      <c r="L3355" s="32" t="n"/>
      <c r="M3355" s="32" t="n">
        <v>1002.6</v>
      </c>
      <c r="N3355" s="32" t="n">
        <v>5.36</v>
      </c>
      <c r="O3355" s="32" t="n">
        <v>156.7837514</v>
      </c>
    </row>
    <row r="3356">
      <c r="A3356" s="31" t="n">
        <v>39573</v>
      </c>
      <c r="B3356" s="32" t="n">
        <v>1007.8</v>
      </c>
      <c r="C3356" s="19">
        <f>IF(OR(B3356="",B3355=""),"",LN(B3356/B3355))</f>
        <v/>
      </c>
      <c r="D3356" s="16">
        <f>STDEV(C3337:C3356)*SQRT(252)</f>
        <v/>
      </c>
      <c r="E3356" s="32" t="n">
        <v>105.12</v>
      </c>
      <c r="F3356" s="19">
        <f>IF(OR(E3356="",E3355=""),"",LN(E3356/E3355))</f>
        <v/>
      </c>
      <c r="G3356" s="33" t="n">
        <v>6.9815</v>
      </c>
      <c r="H3356" s="19">
        <f>IF(OR(G3356="",G3355=""),"",LN(G3356/G3355))</f>
        <v/>
      </c>
      <c r="I3356" s="32" t="n">
        <v>87.06359999999999</v>
      </c>
      <c r="J3356" s="32" t="n">
        <v>18.9</v>
      </c>
      <c r="K3356" s="32" t="n">
        <v>3.88</v>
      </c>
      <c r="L3356" s="32" t="n"/>
      <c r="M3356" s="32" t="n"/>
      <c r="N3356" s="32" t="n"/>
      <c r="O3356" s="32" t="n"/>
    </row>
    <row r="3357">
      <c r="A3357" s="31" t="n">
        <v>39574</v>
      </c>
      <c r="B3357" s="32" t="n">
        <v>1015</v>
      </c>
      <c r="C3357" s="19">
        <f>IF(OR(B3357="",B3356=""),"",LN(B3357/B3356))</f>
        <v/>
      </c>
      <c r="D3357" s="16">
        <f>STDEV(C3338:C3357)*SQRT(252)</f>
        <v/>
      </c>
      <c r="E3357" s="32" t="n">
        <v>104.54</v>
      </c>
      <c r="F3357" s="19">
        <f>IF(OR(E3357="",E3356=""),"",LN(E3357/E3356))</f>
        <v/>
      </c>
      <c r="G3357" s="33" t="n">
        <v>6.986</v>
      </c>
      <c r="H3357" s="19">
        <f>IF(OR(G3357="",G3356=""),"",LN(G3357/G3356))</f>
        <v/>
      </c>
      <c r="I3357" s="32" t="n">
        <v>86.84699999999999</v>
      </c>
      <c r="J3357" s="32" t="n">
        <v>18.21</v>
      </c>
      <c r="K3357" s="32" t="n">
        <v>3.93</v>
      </c>
      <c r="L3357" s="32" t="n"/>
      <c r="M3357" s="32" t="n">
        <v>1006.9</v>
      </c>
      <c r="N3357" s="32" t="n">
        <v>5.36</v>
      </c>
      <c r="O3357" s="32" t="n">
        <v>-40.958342618</v>
      </c>
    </row>
    <row r="3358">
      <c r="A3358" s="31" t="n">
        <v>39575</v>
      </c>
      <c r="B3358" s="32" t="n">
        <v>1030</v>
      </c>
      <c r="C3358" s="19">
        <f>IF(OR(B3358="",B3357=""),"",LN(B3358/B3357))</f>
        <v/>
      </c>
      <c r="D3358" s="16">
        <f>STDEV(C3339:C3358)*SQRT(252)</f>
        <v/>
      </c>
      <c r="E3358" s="32" t="n">
        <v>105.28</v>
      </c>
      <c r="F3358" s="19">
        <f>IF(OR(E3358="",E3357=""),"",LN(E3358/E3357))</f>
        <v/>
      </c>
      <c r="G3358" s="33" t="n">
        <v>6.986</v>
      </c>
      <c r="H3358" s="19">
        <f>IF(OR(G3358="",G3357=""),"",LN(G3358/G3357))</f>
        <v/>
      </c>
      <c r="I3358" s="32" t="n">
        <v>87.3421</v>
      </c>
      <c r="J3358" s="32" t="n">
        <v>19.73</v>
      </c>
      <c r="K3358" s="32" t="n">
        <v>3.87</v>
      </c>
      <c r="L3358" s="32" t="n"/>
      <c r="M3358" s="32" t="n">
        <v>1012.9</v>
      </c>
      <c r="N3358" s="32" t="n">
        <v>5.36</v>
      </c>
      <c r="O3358" s="32" t="n">
        <v>-75.24653802500001</v>
      </c>
    </row>
    <row r="3359">
      <c r="A3359" s="31" t="n">
        <v>39576</v>
      </c>
      <c r="B3359" s="32" t="n">
        <v>1040.5</v>
      </c>
      <c r="C3359" s="19">
        <f>IF(OR(B3359="",B3358=""),"",LN(B3359/B3358))</f>
        <v/>
      </c>
      <c r="D3359" s="16">
        <f>STDEV(C3340:C3359)*SQRT(252)</f>
        <v/>
      </c>
      <c r="E3359" s="32" t="n">
        <v>103.87</v>
      </c>
      <c r="F3359" s="19">
        <f>IF(OR(E3359="",E3358=""),"",LN(E3359/E3358))</f>
        <v/>
      </c>
      <c r="G3359" s="33" t="n">
        <v>7</v>
      </c>
      <c r="H3359" s="19">
        <f>IF(OR(G3359="",G3358=""),"",LN(G3359/G3358))</f>
        <v/>
      </c>
      <c r="I3359" s="32" t="n">
        <v>87.4575</v>
      </c>
      <c r="J3359" s="32" t="n">
        <v>19.4</v>
      </c>
      <c r="K3359" s="32" t="n">
        <v>3.79</v>
      </c>
      <c r="L3359" s="32" t="n"/>
      <c r="M3359" s="32" t="n">
        <v>1021</v>
      </c>
      <c r="N3359" s="32" t="n">
        <v>5.36</v>
      </c>
      <c r="O3359" s="32" t="n">
        <v>-341.135978015</v>
      </c>
    </row>
    <row r="3360">
      <c r="A3360" s="31" t="n">
        <v>39577</v>
      </c>
      <c r="B3360" s="32" t="n">
        <v>1044</v>
      </c>
      <c r="C3360" s="19">
        <f>IF(OR(B3360="",B3359=""),"",LN(B3360/B3359))</f>
        <v/>
      </c>
      <c r="D3360" s="16">
        <f>STDEV(C3341:C3360)*SQRT(252)</f>
        <v/>
      </c>
      <c r="E3360" s="32" t="n">
        <v>103.01</v>
      </c>
      <c r="F3360" s="19">
        <f>IF(OR(E3360="",E3359=""),"",LN(E3360/E3359))</f>
        <v/>
      </c>
      <c r="G3360" s="33" t="n">
        <v>6.9876</v>
      </c>
      <c r="H3360" s="19">
        <f>IF(OR(G3360="",G3359=""),"",LN(G3360/G3359))</f>
        <v/>
      </c>
      <c r="I3360" s="32" t="n">
        <v>87.25279999999999</v>
      </c>
      <c r="J3360" s="32" t="n">
        <v>19.41</v>
      </c>
      <c r="K3360" s="32" t="n">
        <v>3.77</v>
      </c>
      <c r="L3360" s="32" t="n"/>
      <c r="M3360" s="32" t="n">
        <v>1043.2</v>
      </c>
      <c r="N3360" s="32" t="n">
        <v>5.36</v>
      </c>
      <c r="O3360" s="32" t="n">
        <v>122.97826232</v>
      </c>
    </row>
    <row r="3361">
      <c r="A3361" s="31" t="n">
        <v>39580</v>
      </c>
      <c r="B3361" s="32" t="n">
        <v>1043</v>
      </c>
      <c r="C3361" s="19">
        <f>IF(OR(B3361="",B3360=""),"",LN(B3361/B3360))</f>
        <v/>
      </c>
      <c r="D3361" s="16">
        <f>STDEV(C3342:C3361)*SQRT(252)</f>
        <v/>
      </c>
      <c r="E3361" s="32" t="n">
        <v>103.83</v>
      </c>
      <c r="F3361" s="19">
        <f>IF(OR(E3361="",E3360=""),"",LN(E3361/E3360))</f>
        <v/>
      </c>
      <c r="G3361" s="33" t="n">
        <v>6.9881</v>
      </c>
      <c r="H3361" s="19">
        <f>IF(OR(G3361="",G3360=""),"",LN(G3361/G3360))</f>
        <v/>
      </c>
      <c r="I3361" s="32" t="n">
        <v>87.0403</v>
      </c>
      <c r="J3361" s="32" t="n">
        <v>17.79</v>
      </c>
      <c r="K3361" s="32" t="n">
        <v>3.78</v>
      </c>
      <c r="L3361" s="32" t="n"/>
      <c r="M3361" s="32" t="n"/>
      <c r="N3361" s="32" t="n"/>
      <c r="O3361" s="32" t="n"/>
    </row>
    <row r="3362">
      <c r="A3362" s="31" t="n">
        <v>39581</v>
      </c>
      <c r="B3362" s="32" t="n">
        <v>1047</v>
      </c>
      <c r="C3362" s="19">
        <f>IF(OR(B3362="",B3361=""),"",LN(B3362/B3361))</f>
        <v/>
      </c>
      <c r="D3362" s="16">
        <f>STDEV(C3343:C3362)*SQRT(252)</f>
        <v/>
      </c>
      <c r="E3362" s="32" t="n">
        <v>104.41</v>
      </c>
      <c r="F3362" s="19">
        <f>IF(OR(E3362="",E3361=""),"",LN(E3362/E3361))</f>
        <v/>
      </c>
      <c r="G3362" s="33" t="n">
        <v>6.9889</v>
      </c>
      <c r="H3362" s="19">
        <f>IF(OR(G3362="",G3361=""),"",LN(G3362/G3361))</f>
        <v/>
      </c>
      <c r="I3362" s="32" t="n">
        <v>87.1332</v>
      </c>
      <c r="J3362" s="32" t="n">
        <v>17.98</v>
      </c>
      <c r="K3362" s="32" t="n">
        <v>3.9</v>
      </c>
      <c r="L3362" s="32" t="n"/>
      <c r="M3362" s="32" t="n">
        <v>1047.4</v>
      </c>
      <c r="N3362" s="32" t="n">
        <v>5.36</v>
      </c>
      <c r="O3362" s="32" t="n">
        <v>57.158938029</v>
      </c>
    </row>
    <row r="3363">
      <c r="A3363" s="31" t="n">
        <v>39582</v>
      </c>
      <c r="B3363" s="32" t="n">
        <v>1047</v>
      </c>
      <c r="C3363" s="19">
        <f>IF(OR(B3363="",B3362=""),"",LN(B3363/B3362))</f>
        <v/>
      </c>
      <c r="D3363" s="16">
        <f>STDEV(C3344:C3363)*SQRT(252)</f>
        <v/>
      </c>
      <c r="E3363" s="32" t="n">
        <v>105.2</v>
      </c>
      <c r="F3363" s="19">
        <f>IF(OR(E3363="",E3362=""),"",LN(E3363/E3362))</f>
        <v/>
      </c>
      <c r="G3363" s="33" t="n">
        <v>6.999</v>
      </c>
      <c r="H3363" s="19">
        <f>IF(OR(G3363="",G3362=""),"",LN(G3363/G3362))</f>
        <v/>
      </c>
      <c r="I3363" s="32" t="n">
        <v>87.3659</v>
      </c>
      <c r="J3363" s="32" t="n">
        <v>17.66</v>
      </c>
      <c r="K3363" s="32" t="n">
        <v>3.92</v>
      </c>
      <c r="L3363" s="32" t="n"/>
      <c r="M3363" s="32" t="n">
        <v>1043.8</v>
      </c>
      <c r="N3363" s="32" t="n">
        <v>5.36</v>
      </c>
      <c r="O3363" s="32" t="n">
        <v>0.794352135</v>
      </c>
    </row>
    <row r="3364">
      <c r="A3364" s="31" t="n">
        <v>39583</v>
      </c>
      <c r="B3364" s="32" t="n">
        <v>1043</v>
      </c>
      <c r="C3364" s="19">
        <f>IF(OR(B3364="",B3363=""),"",LN(B3364/B3363))</f>
        <v/>
      </c>
      <c r="D3364" s="16">
        <f>STDEV(C3345:C3364)*SQRT(252)</f>
        <v/>
      </c>
      <c r="E3364" s="32" t="n">
        <v>104.61</v>
      </c>
      <c r="F3364" s="19">
        <f>IF(OR(E3364="",E3363=""),"",LN(E3364/E3363))</f>
        <v/>
      </c>
      <c r="G3364" s="33" t="n">
        <v>6.9943</v>
      </c>
      <c r="H3364" s="19">
        <f>IF(OR(G3364="",G3363=""),"",LN(G3364/G3363))</f>
        <v/>
      </c>
      <c r="I3364" s="32" t="n">
        <v>87.1823</v>
      </c>
      <c r="J3364" s="32" t="n">
        <v>16.3</v>
      </c>
      <c r="K3364" s="32" t="n">
        <v>3.83</v>
      </c>
      <c r="L3364" s="32" t="n"/>
      <c r="M3364" s="32" t="n">
        <v>1047.5</v>
      </c>
      <c r="N3364" s="32" t="n">
        <v>5.36</v>
      </c>
      <c r="O3364" s="32" t="n">
        <v>312.67365907</v>
      </c>
    </row>
    <row r="3365">
      <c r="A3365" s="31" t="n">
        <v>39584</v>
      </c>
      <c r="B3365" s="32" t="n">
        <v>1037</v>
      </c>
      <c r="C3365" s="19">
        <f>IF(OR(B3365="",B3364=""),"",LN(B3365/B3364))</f>
        <v/>
      </c>
      <c r="D3365" s="16">
        <f>STDEV(C3346:C3365)*SQRT(252)</f>
        <v/>
      </c>
      <c r="E3365" s="32" t="n">
        <v>103.86</v>
      </c>
      <c r="F3365" s="19">
        <f>IF(OR(E3365="",E3364=""),"",LN(E3365/E3364))</f>
        <v/>
      </c>
      <c r="G3365" s="33" t="n">
        <v>6.988</v>
      </c>
      <c r="H3365" s="19">
        <f>IF(OR(G3365="",G3364=""),"",LN(G3365/G3364))</f>
        <v/>
      </c>
      <c r="I3365" s="32" t="n">
        <v>86.7855</v>
      </c>
      <c r="J3365" s="32" t="n">
        <v>16.47</v>
      </c>
      <c r="K3365" s="32" t="n">
        <v>3.85</v>
      </c>
      <c r="L3365" s="32" t="n"/>
      <c r="M3365" s="32" t="n">
        <v>1049.4</v>
      </c>
      <c r="N3365" s="32" t="n">
        <v>5.37</v>
      </c>
      <c r="O3365" s="32" t="n">
        <v>452.057892765</v>
      </c>
    </row>
    <row r="3366">
      <c r="A3366" s="31" t="n">
        <v>39587</v>
      </c>
      <c r="B3366" s="32" t="n">
        <v>1041</v>
      </c>
      <c r="C3366" s="19">
        <f>IF(OR(B3366="",B3365=""),"",LN(B3366/B3365))</f>
        <v/>
      </c>
      <c r="D3366" s="16">
        <f>STDEV(C3347:C3366)*SQRT(252)</f>
        <v/>
      </c>
      <c r="E3366" s="32" t="n">
        <v>104.55</v>
      </c>
      <c r="F3366" s="19">
        <f>IF(OR(E3366="",E3365=""),"",LN(E3366/E3365))</f>
        <v/>
      </c>
      <c r="G3366" s="33" t="n">
        <v>6.97</v>
      </c>
      <c r="H3366" s="19">
        <f>IF(OR(G3366="",G3365=""),"",LN(G3366/G3365))</f>
        <v/>
      </c>
      <c r="I3366" s="32" t="n">
        <v>86.82250000000001</v>
      </c>
      <c r="J3366" s="32" t="n">
        <v>17.01</v>
      </c>
      <c r="K3366" s="32" t="n">
        <v>3.83</v>
      </c>
      <c r="L3366" s="32" t="n"/>
      <c r="M3366" s="32" t="n">
        <v>1042.2</v>
      </c>
      <c r="N3366" s="32" t="n">
        <v>5.37</v>
      </c>
      <c r="O3366" s="32" t="n">
        <v>-45.03172269</v>
      </c>
    </row>
    <row r="3367">
      <c r="A3367" s="31" t="n">
        <v>39588</v>
      </c>
      <c r="B3367" s="32" t="n">
        <v>1047</v>
      </c>
      <c r="C3367" s="19">
        <f>IF(OR(B3367="",B3366=""),"",LN(B3367/B3366))</f>
        <v/>
      </c>
      <c r="D3367" s="16">
        <f>STDEV(C3348:C3367)*SQRT(252)</f>
        <v/>
      </c>
      <c r="E3367" s="32" t="n">
        <v>103.66</v>
      </c>
      <c r="F3367" s="19">
        <f>IF(OR(E3367="",E3366=""),"",LN(E3367/E3366))</f>
        <v/>
      </c>
      <c r="G3367" s="33" t="n">
        <v>6.9725</v>
      </c>
      <c r="H3367" s="19">
        <f>IF(OR(G3367="",G3366=""),"",LN(G3367/G3366))</f>
        <v/>
      </c>
      <c r="I3367" s="32" t="n">
        <v>86.56270000000001</v>
      </c>
      <c r="J3367" s="32" t="n">
        <v>17.58</v>
      </c>
      <c r="K3367" s="32" t="n">
        <v>3.78</v>
      </c>
      <c r="L3367" s="32" t="n"/>
      <c r="M3367" s="32" t="n">
        <v>1039.9</v>
      </c>
      <c r="N3367" s="32" t="n">
        <v>5.37</v>
      </c>
      <c r="O3367" s="32" t="n">
        <v>-204.322233275</v>
      </c>
    </row>
    <row r="3368">
      <c r="A3368" s="31" t="n">
        <v>39589</v>
      </c>
      <c r="B3368" s="32" t="n">
        <v>1039</v>
      </c>
      <c r="C3368" s="19">
        <f>IF(OR(B3368="",B3367=""),"",LN(B3368/B3367))</f>
        <v/>
      </c>
      <c r="D3368" s="16">
        <f>STDEV(C3349:C3368)*SQRT(252)</f>
        <v/>
      </c>
      <c r="E3368" s="32" t="n">
        <v>103.34</v>
      </c>
      <c r="F3368" s="19">
        <f>IF(OR(E3368="",E3367=""),"",LN(E3368/E3367))</f>
        <v/>
      </c>
      <c r="G3368" s="33" t="n">
        <v>6.9592</v>
      </c>
      <c r="H3368" s="19">
        <f>IF(OR(G3368="",G3367=""),"",LN(G3368/G3367))</f>
        <v/>
      </c>
      <c r="I3368" s="32" t="n">
        <v>86.15949999999999</v>
      </c>
      <c r="J3368" s="32" t="n">
        <v>18.59</v>
      </c>
      <c r="K3368" s="32" t="n">
        <v>3.81</v>
      </c>
      <c r="L3368" s="32" t="n"/>
      <c r="M3368" s="32" t="n">
        <v>1043.2</v>
      </c>
      <c r="N3368" s="32" t="n">
        <v>5.37</v>
      </c>
      <c r="O3368" s="32" t="n">
        <v>122.46007731</v>
      </c>
    </row>
    <row r="3369">
      <c r="A3369" s="31" t="n">
        <v>39590</v>
      </c>
      <c r="B3369" s="32" t="n">
        <v>1044</v>
      </c>
      <c r="C3369" s="19">
        <f>IF(OR(B3369="",B3368=""),"",LN(B3369/B3368))</f>
        <v/>
      </c>
      <c r="D3369" s="16">
        <f>STDEV(C3350:C3369)*SQRT(252)</f>
        <v/>
      </c>
      <c r="E3369" s="32" t="n">
        <v>104.03</v>
      </c>
      <c r="F3369" s="19">
        <f>IF(OR(E3369="",E3368=""),"",LN(E3369/E3368))</f>
        <v/>
      </c>
      <c r="G3369" s="33" t="n">
        <v>6.942</v>
      </c>
      <c r="H3369" s="19">
        <f>IF(OR(G3369="",G3368=""),"",LN(G3369/G3368))</f>
        <v/>
      </c>
      <c r="I3369" s="32" t="n">
        <v>86.3223</v>
      </c>
      <c r="J3369" s="32" t="n">
        <v>18.05</v>
      </c>
      <c r="K3369" s="32" t="n">
        <v>3.92</v>
      </c>
      <c r="L3369" s="32" t="n"/>
      <c r="M3369" s="32" t="n">
        <v>1047.6</v>
      </c>
      <c r="N3369" s="32" t="n">
        <v>5.37</v>
      </c>
      <c r="O3369" s="32" t="n">
        <v>-182.53830007</v>
      </c>
    </row>
    <row r="3370">
      <c r="A3370" s="31" t="n">
        <v>39591</v>
      </c>
      <c r="B3370" s="32" t="n">
        <v>1045.5</v>
      </c>
      <c r="C3370" s="19">
        <f>IF(OR(B3370="",B3369=""),"",LN(B3370/B3369))</f>
        <v/>
      </c>
      <c r="D3370" s="16">
        <f>STDEV(C3351:C3370)*SQRT(252)</f>
        <v/>
      </c>
      <c r="E3370" s="32" t="n">
        <v>103.22</v>
      </c>
      <c r="F3370" s="19">
        <f>IF(OR(E3370="",E3369=""),"",LN(E3370/E3369))</f>
        <v/>
      </c>
      <c r="G3370" s="33" t="n">
        <v>6.9412</v>
      </c>
      <c r="H3370" s="19">
        <f>IF(OR(G3370="",G3369=""),"",LN(G3370/G3369))</f>
        <v/>
      </c>
      <c r="I3370" s="32" t="n">
        <v>86.1922</v>
      </c>
      <c r="J3370" s="32" t="n">
        <v>19.55</v>
      </c>
      <c r="K3370" s="32" t="n">
        <v>3.85</v>
      </c>
      <c r="L3370" s="32" t="n"/>
      <c r="M3370" s="32" t="n">
        <v>1043.1</v>
      </c>
      <c r="N3370" s="32" t="n">
        <v>5.37</v>
      </c>
      <c r="O3370" s="32" t="n">
        <v>28.05543174</v>
      </c>
    </row>
    <row r="3371">
      <c r="A3371" s="31" t="n">
        <v>39595</v>
      </c>
      <c r="B3371" s="32" t="n">
        <v>1041</v>
      </c>
      <c r="C3371" s="19">
        <f>IF(OR(B3371="",B3370=""),"",LN(B3371/B3370))</f>
        <v/>
      </c>
      <c r="D3371" s="16">
        <f>STDEV(C3352:C3371)*SQRT(252)</f>
        <v/>
      </c>
      <c r="E3371" s="32" t="n">
        <v>103.98</v>
      </c>
      <c r="F3371" s="19">
        <f>IF(OR(E3371="",E3370=""),"",LN(E3371/E3370))</f>
        <v/>
      </c>
      <c r="G3371" s="33" t="n">
        <v>6.945</v>
      </c>
      <c r="H3371" s="19">
        <f>IF(OR(G3371="",G3370=""),"",LN(G3371/G3370))</f>
        <v/>
      </c>
      <c r="I3371" s="32" t="n">
        <v>86.44589999999999</v>
      </c>
      <c r="J3371" s="32" t="n">
        <v>19.64</v>
      </c>
      <c r="K3371" s="32" t="n">
        <v>3.93</v>
      </c>
      <c r="L3371" s="32" t="n"/>
      <c r="M3371" s="32" t="n">
        <v>1048.7</v>
      </c>
      <c r="N3371" s="32" t="n">
        <v>5.36</v>
      </c>
      <c r="O3371" s="32" t="n">
        <v>3.660126914999999</v>
      </c>
    </row>
    <row r="3372">
      <c r="A3372" s="31" t="n">
        <v>39596</v>
      </c>
      <c r="B3372" s="32" t="n">
        <v>1033.5</v>
      </c>
      <c r="C3372" s="19">
        <f>IF(OR(B3372="",B3371=""),"",LN(B3372/B3371))</f>
        <v/>
      </c>
      <c r="D3372" s="16">
        <f>STDEV(C3353:C3372)*SQRT(252)</f>
        <v/>
      </c>
      <c r="E3372" s="32" t="n">
        <v>104.69</v>
      </c>
      <c r="F3372" s="19">
        <f>IF(OR(E3372="",E3371=""),"",LN(E3372/E3371))</f>
        <v/>
      </c>
      <c r="G3372" s="33" t="n">
        <v>6.9408</v>
      </c>
      <c r="H3372" s="19">
        <f>IF(OR(G3372="",G3371=""),"",LN(G3372/G3371))</f>
        <v/>
      </c>
      <c r="I3372" s="32" t="n">
        <v>86.49509999999999</v>
      </c>
      <c r="J3372" s="32" t="n">
        <v>19.07</v>
      </c>
      <c r="K3372" s="32" t="n">
        <v>4.03</v>
      </c>
      <c r="L3372" s="32" t="n"/>
      <c r="M3372" s="32" t="n">
        <v>1045</v>
      </c>
      <c r="N3372" s="32" t="n">
        <v>5.36</v>
      </c>
      <c r="O3372" s="32" t="n">
        <v>376.20454847</v>
      </c>
    </row>
    <row r="3373">
      <c r="A3373" s="31" t="n">
        <v>39597</v>
      </c>
      <c r="B3373" s="32" t="n">
        <v>1030</v>
      </c>
      <c r="C3373" s="19">
        <f>IF(OR(B3373="",B3372=""),"",LN(B3373/B3372))</f>
        <v/>
      </c>
      <c r="D3373" s="16">
        <f>STDEV(C3354:C3373)*SQRT(252)</f>
        <v/>
      </c>
      <c r="E3373" s="32" t="n">
        <v>105.52</v>
      </c>
      <c r="F3373" s="19">
        <f>IF(OR(E3373="",E3372=""),"",LN(E3373/E3372))</f>
        <v/>
      </c>
      <c r="G3373" s="33" t="n">
        <v>6.9377</v>
      </c>
      <c r="H3373" s="19">
        <f>IF(OR(G3373="",G3372=""),"",LN(G3373/G3372))</f>
        <v/>
      </c>
      <c r="I3373" s="32" t="n">
        <v>86.5616</v>
      </c>
      <c r="J3373" s="32" t="n">
        <v>18.14</v>
      </c>
      <c r="K3373" s="32" t="n">
        <v>4.08</v>
      </c>
      <c r="L3373" s="32" t="n"/>
      <c r="M3373" s="32" t="n">
        <v>1037.7</v>
      </c>
      <c r="N3373" s="32" t="n">
        <v>5.36</v>
      </c>
      <c r="O3373" s="32" t="n">
        <v>71.01057390499999</v>
      </c>
    </row>
    <row r="3374">
      <c r="A3374" s="31" t="n">
        <v>39598</v>
      </c>
      <c r="B3374" s="32" t="n">
        <v>1028.5</v>
      </c>
      <c r="C3374" s="19">
        <f>IF(OR(B3374="",B3373=""),"",LN(B3374/B3373))</f>
        <v/>
      </c>
      <c r="D3374" s="16">
        <f>STDEV(C3355:C3374)*SQRT(252)</f>
        <v/>
      </c>
      <c r="E3374" s="32" t="n">
        <v>105.46</v>
      </c>
      <c r="F3374" s="19">
        <f>IF(OR(E3374="",E3373=""),"",LN(E3374/E3373))</f>
        <v/>
      </c>
      <c r="G3374" s="33" t="n">
        <v>6.94</v>
      </c>
      <c r="H3374" s="19">
        <f>IF(OR(G3374="",G3373=""),"",LN(G3374/G3373))</f>
        <v/>
      </c>
      <c r="I3374" s="32" t="n">
        <v>86.5504</v>
      </c>
      <c r="J3374" s="32" t="n">
        <v>17.83</v>
      </c>
      <c r="K3374" s="32" t="n">
        <v>4.06</v>
      </c>
      <c r="L3374" s="32" t="n"/>
      <c r="M3374" s="32" t="n">
        <v>1031.4</v>
      </c>
      <c r="N3374" s="32" t="n">
        <v>5.36</v>
      </c>
      <c r="O3374" s="32" t="n">
        <v>234.179119885</v>
      </c>
    </row>
    <row r="3375">
      <c r="A3375" s="31" t="n">
        <v>39601</v>
      </c>
      <c r="B3375" s="32" t="n">
        <v>1022.3</v>
      </c>
      <c r="C3375" s="19">
        <f>IF(OR(B3375="",B3374=""),"",LN(B3375/B3374))</f>
        <v/>
      </c>
      <c r="D3375" s="16">
        <f>STDEV(C3356:C3375)*SQRT(252)</f>
        <v/>
      </c>
      <c r="E3375" s="32" t="n">
        <v>104.41</v>
      </c>
      <c r="F3375" s="19">
        <f>IF(OR(E3375="",E3374=""),"",LN(E3375/E3374))</f>
        <v/>
      </c>
      <c r="G3375" s="33" t="n">
        <v>6.9325</v>
      </c>
      <c r="H3375" s="19">
        <f>IF(OR(G3375="",G3374=""),"",LN(G3375/G3374))</f>
        <v/>
      </c>
      <c r="I3375" s="32" t="n">
        <v>86.63209999999999</v>
      </c>
      <c r="J3375" s="32" t="n">
        <v>19.83</v>
      </c>
      <c r="K3375" s="32" t="n">
        <v>3.98</v>
      </c>
      <c r="L3375" s="32" t="n"/>
      <c r="M3375" s="32" t="n">
        <v>1026.7</v>
      </c>
      <c r="N3375" s="32" t="n">
        <v>5.36</v>
      </c>
      <c r="O3375" s="32" t="n">
        <v>116.328164005</v>
      </c>
    </row>
    <row r="3376">
      <c r="A3376" s="31" t="n">
        <v>39602</v>
      </c>
      <c r="B3376" s="32" t="n">
        <v>1016.8</v>
      </c>
      <c r="C3376" s="19">
        <f>IF(OR(B3376="",B3375=""),"",LN(B3376/B3375))</f>
        <v/>
      </c>
      <c r="D3376" s="16">
        <f>STDEV(C3357:C3376)*SQRT(252)</f>
        <v/>
      </c>
      <c r="E3376" s="32" t="n">
        <v>105.29</v>
      </c>
      <c r="F3376" s="19">
        <f>IF(OR(E3376="",E3375=""),"",LN(E3376/E3375))</f>
        <v/>
      </c>
      <c r="G3376" s="33" t="n">
        <v>6.9341</v>
      </c>
      <c r="H3376" s="19">
        <f>IF(OR(G3376="",G3375=""),"",LN(G3376/G3375))</f>
        <v/>
      </c>
      <c r="I3376" s="32" t="n">
        <v>86.8359</v>
      </c>
      <c r="J3376" s="32" t="n">
        <v>20.24</v>
      </c>
      <c r="K3376" s="32" t="n">
        <v>3.92</v>
      </c>
      <c r="L3376" s="32" t="n"/>
      <c r="M3376" s="32" t="n">
        <v>1026.9</v>
      </c>
      <c r="N3376" s="32" t="n">
        <v>5.36</v>
      </c>
      <c r="O3376" s="32" t="n">
        <v>-182.061874601</v>
      </c>
    </row>
    <row r="3377">
      <c r="A3377" s="31" t="n">
        <v>39603</v>
      </c>
      <c r="B3377" s="32" t="n">
        <v>1019</v>
      </c>
      <c r="C3377" s="19">
        <f>IF(OR(B3377="",B3376=""),"",LN(B3377/B3376))</f>
        <v/>
      </c>
      <c r="D3377" s="16">
        <f>STDEV(C3358:C3377)*SQRT(252)</f>
        <v/>
      </c>
      <c r="E3377" s="32" t="n">
        <v>104.99</v>
      </c>
      <c r="F3377" s="19">
        <f>IF(OR(E3377="",E3376=""),"",LN(E3377/E3376))</f>
        <v/>
      </c>
      <c r="G3377" s="33" t="n">
        <v>6.9633</v>
      </c>
      <c r="H3377" s="19">
        <f>IF(OR(G3377="",G3376=""),"",LN(G3377/G3376))</f>
        <v/>
      </c>
      <c r="I3377" s="32" t="n">
        <v>87.09990000000001</v>
      </c>
      <c r="J3377" s="32" t="n">
        <v>20.8</v>
      </c>
      <c r="K3377" s="32" t="n">
        <v>3.98</v>
      </c>
      <c r="L3377" s="32" t="n"/>
      <c r="M3377" s="32" t="n">
        <v>1016.6</v>
      </c>
      <c r="N3377" s="32" t="n">
        <v>5.36</v>
      </c>
      <c r="O3377" s="32" t="n">
        <v>-222.31634483</v>
      </c>
    </row>
    <row r="3378">
      <c r="A3378" s="31" t="n">
        <v>39604</v>
      </c>
      <c r="B3378" s="32" t="n">
        <v>1023</v>
      </c>
      <c r="C3378" s="19">
        <f>IF(OR(B3378="",B3377=""),"",LN(B3378/B3377))</f>
        <v/>
      </c>
      <c r="D3378" s="16">
        <f>STDEV(C3359:C3378)*SQRT(252)</f>
        <v/>
      </c>
      <c r="E3378" s="32" t="n">
        <v>106</v>
      </c>
      <c r="F3378" s="19">
        <f>IF(OR(E3378="",E3377=""),"",LN(E3378/E3377))</f>
        <v/>
      </c>
      <c r="G3378" s="33" t="n">
        <v>6.946</v>
      </c>
      <c r="H3378" s="19">
        <f>IF(OR(G3378="",G3377=""),"",LN(G3378/G3377))</f>
        <v/>
      </c>
      <c r="I3378" s="32" t="n">
        <v>87.0968</v>
      </c>
      <c r="J3378" s="32" t="n">
        <v>18.63</v>
      </c>
      <c r="K3378" s="32" t="n">
        <v>4.06</v>
      </c>
      <c r="L3378" s="32" t="n"/>
      <c r="M3378" s="32" t="n">
        <v>1015.2</v>
      </c>
      <c r="N3378" s="32" t="n">
        <v>5.36</v>
      </c>
      <c r="O3378" s="32" t="n">
        <v>113.428673141</v>
      </c>
    </row>
    <row r="3379">
      <c r="A3379" s="31" t="n">
        <v>39605</v>
      </c>
      <c r="B3379" s="32" t="n">
        <v>1030.5</v>
      </c>
      <c r="C3379" s="19">
        <f>IF(OR(B3379="",B3378=""),"",LN(B3379/B3378))</f>
        <v/>
      </c>
      <c r="D3379" s="16">
        <f>STDEV(C3360:C3379)*SQRT(252)</f>
        <v/>
      </c>
      <c r="E3379" s="32" t="n">
        <v>105.33</v>
      </c>
      <c r="F3379" s="19">
        <f>IF(OR(E3379="",E3378=""),"",LN(E3379/E3378))</f>
        <v/>
      </c>
      <c r="G3379" s="33" t="n">
        <v>6.923</v>
      </c>
      <c r="H3379" s="19">
        <f>IF(OR(G3379="",G3378=""),"",LN(G3379/G3378))</f>
        <v/>
      </c>
      <c r="I3379" s="32" t="n">
        <v>86.8028</v>
      </c>
      <c r="J3379" s="32" t="n">
        <v>23.56</v>
      </c>
      <c r="K3379" s="32" t="n">
        <v>3.94</v>
      </c>
      <c r="L3379" s="32" t="n"/>
      <c r="M3379" s="32" t="n"/>
      <c r="N3379" s="32" t="n"/>
      <c r="O3379" s="32" t="n"/>
    </row>
    <row r="3380">
      <c r="A3380" s="31" t="n">
        <v>39608</v>
      </c>
      <c r="B3380" s="32" t="n">
        <v>1032</v>
      </c>
      <c r="C3380" s="19">
        <f>IF(OR(B3380="",B3379=""),"",LN(B3380/B3379))</f>
        <v/>
      </c>
      <c r="D3380" s="16">
        <f>STDEV(C3361:C3380)*SQRT(252)</f>
        <v/>
      </c>
      <c r="E3380" s="32" t="n">
        <v>106.06</v>
      </c>
      <c r="F3380" s="19">
        <f>IF(OR(E3380="",E3379=""),"",LN(E3380/E3379))</f>
        <v/>
      </c>
      <c r="G3380" s="33" t="n">
        <v>6.923</v>
      </c>
      <c r="H3380" s="19">
        <f>IF(OR(G3380="",G3379=""),"",LN(G3380/G3379))</f>
        <v/>
      </c>
      <c r="I3380" s="32" t="n">
        <v>86.9096</v>
      </c>
      <c r="J3380" s="32" t="n">
        <v>23.12</v>
      </c>
      <c r="K3380" s="32" t="n">
        <v>4.02</v>
      </c>
      <c r="L3380" s="32" t="n"/>
      <c r="M3380" s="32" t="n">
        <v>1022.5</v>
      </c>
      <c r="N3380" s="32" t="n">
        <v>5.36</v>
      </c>
      <c r="O3380" s="32" t="n">
        <v>-175.385509715</v>
      </c>
    </row>
    <row r="3381">
      <c r="A3381" s="31" t="n">
        <v>39609</v>
      </c>
      <c r="B3381" s="32" t="n">
        <v>1027.5</v>
      </c>
      <c r="C3381" s="19">
        <f>IF(OR(B3381="",B3380=""),"",LN(B3381/B3380))</f>
        <v/>
      </c>
      <c r="D3381" s="16">
        <f>STDEV(C3362:C3381)*SQRT(252)</f>
        <v/>
      </c>
      <c r="E3381" s="32" t="n">
        <v>107.19</v>
      </c>
      <c r="F3381" s="19">
        <f>IF(OR(E3381="",E3380=""),"",LN(E3381/E3380))</f>
        <v/>
      </c>
      <c r="G3381" s="33" t="n">
        <v>6.9248</v>
      </c>
      <c r="H3381" s="19">
        <f>IF(OR(G3381="",G3380=""),"",LN(G3381/G3380))</f>
        <v/>
      </c>
      <c r="I3381" s="32" t="n">
        <v>87.4705</v>
      </c>
      <c r="J3381" s="32" t="n">
        <v>23.18</v>
      </c>
      <c r="K3381" s="32" t="n">
        <v>4.11</v>
      </c>
      <c r="L3381" s="32" t="n"/>
      <c r="M3381" s="32" t="n">
        <v>1028.8</v>
      </c>
      <c r="N3381" s="32" t="n">
        <v>5.36</v>
      </c>
      <c r="O3381" s="32" t="n">
        <v>-306.9426792</v>
      </c>
    </row>
    <row r="3382">
      <c r="A3382" s="31" t="n">
        <v>39610</v>
      </c>
      <c r="B3382" s="32" t="n">
        <v>1030.3</v>
      </c>
      <c r="C3382" s="19">
        <f>IF(OR(B3382="",B3381=""),"",LN(B3382/B3381))</f>
        <v/>
      </c>
      <c r="D3382" s="16">
        <f>STDEV(C3363:C3382)*SQRT(252)</f>
        <v/>
      </c>
      <c r="E3382" s="32" t="n">
        <v>106.77</v>
      </c>
      <c r="F3382" s="19">
        <f>IF(OR(E3382="",E3381=""),"",LN(E3382/E3381))</f>
        <v/>
      </c>
      <c r="G3382" s="33" t="n">
        <v>6.9095</v>
      </c>
      <c r="H3382" s="19">
        <f>IF(OR(G3382="",G3381=""),"",LN(G3382/G3381))</f>
        <v/>
      </c>
      <c r="I3382" s="32" t="n">
        <v>87.2059</v>
      </c>
      <c r="J3382" s="32" t="n">
        <v>24.12</v>
      </c>
      <c r="K3382" s="32" t="n">
        <v>4.1</v>
      </c>
      <c r="L3382" s="32" t="n"/>
      <c r="M3382" s="32" t="n">
        <v>1028.8</v>
      </c>
      <c r="N3382" s="32" t="n">
        <v>5.36</v>
      </c>
      <c r="O3382" s="32" t="n">
        <v>-338.779543572</v>
      </c>
    </row>
    <row r="3383">
      <c r="A3383" s="31" t="n">
        <v>39611</v>
      </c>
      <c r="B3383" s="32" t="n">
        <v>1033.3</v>
      </c>
      <c r="C3383" s="19">
        <f>IF(OR(B3383="",B3382=""),"",LN(B3383/B3382))</f>
        <v/>
      </c>
      <c r="D3383" s="16">
        <f>STDEV(C3364:C3383)*SQRT(252)</f>
        <v/>
      </c>
      <c r="E3383" s="32" t="n">
        <v>107.94</v>
      </c>
      <c r="F3383" s="19">
        <f>IF(OR(E3383="",E3382=""),"",LN(E3383/E3382))</f>
        <v/>
      </c>
      <c r="G3383" s="33" t="n">
        <v>6.907</v>
      </c>
      <c r="H3383" s="19">
        <f>IF(OR(G3383="",G3382=""),"",LN(G3383/G3382))</f>
        <v/>
      </c>
      <c r="I3383" s="32" t="n">
        <v>87.6187</v>
      </c>
      <c r="J3383" s="32" t="n">
        <v>23.33</v>
      </c>
      <c r="K3383" s="32" t="n">
        <v>4.23</v>
      </c>
      <c r="L3383" s="32" t="n"/>
      <c r="M3383" s="32" t="n">
        <v>1027.3</v>
      </c>
      <c r="N3383" s="32" t="n">
        <v>5.36</v>
      </c>
      <c r="O3383" s="32" t="n">
        <v>-1009.16623079</v>
      </c>
    </row>
    <row r="3384">
      <c r="A3384" s="31" t="n">
        <v>39612</v>
      </c>
      <c r="B3384" s="32" t="n">
        <v>1044</v>
      </c>
      <c r="C3384" s="19">
        <f>IF(OR(B3384="",B3383=""),"",LN(B3384/B3383))</f>
        <v/>
      </c>
      <c r="D3384" s="16">
        <f>STDEV(C3365:C3384)*SQRT(252)</f>
        <v/>
      </c>
      <c r="E3384" s="32" t="n">
        <v>107.92</v>
      </c>
      <c r="F3384" s="19">
        <f>IF(OR(E3384="",E3383=""),"",LN(E3384/E3383))</f>
        <v/>
      </c>
      <c r="G3384" s="33" t="n">
        <v>6.9044</v>
      </c>
      <c r="H3384" s="19">
        <f>IF(OR(G3384="",G3383=""),"",LN(G3384/G3383))</f>
        <v/>
      </c>
      <c r="I3384" s="32" t="n">
        <v>87.76220000000001</v>
      </c>
      <c r="J3384" s="32" t="n">
        <v>21.22</v>
      </c>
      <c r="K3384" s="32" t="n">
        <v>4.27</v>
      </c>
      <c r="L3384" s="32" t="n"/>
      <c r="M3384" s="32" t="n">
        <v>1029.9</v>
      </c>
      <c r="N3384" s="32" t="n">
        <v>5.36</v>
      </c>
      <c r="O3384" s="32" t="n">
        <v>-346.649060165</v>
      </c>
    </row>
    <row r="3385">
      <c r="A3385" s="31" t="n">
        <v>39615</v>
      </c>
      <c r="B3385" s="32" t="n">
        <v>1038.5</v>
      </c>
      <c r="C3385" s="19">
        <f>IF(OR(B3385="",B3384=""),"",LN(B3385/B3384))</f>
        <v/>
      </c>
      <c r="D3385" s="16">
        <f>STDEV(C3366:C3385)*SQRT(252)</f>
        <v/>
      </c>
      <c r="E3385" s="32" t="n">
        <v>108.19</v>
      </c>
      <c r="F3385" s="19">
        <f>IF(OR(E3385="",E3384=""),"",LN(E3385/E3384))</f>
        <v/>
      </c>
      <c r="G3385" s="33" t="n">
        <v>6.8911</v>
      </c>
      <c r="H3385" s="19">
        <f>IF(OR(G3385="",G3384=""),"",LN(G3385/G3384))</f>
        <v/>
      </c>
      <c r="I3385" s="32" t="n">
        <v>87.39109999999999</v>
      </c>
      <c r="J3385" s="32" t="n">
        <v>20.95</v>
      </c>
      <c r="K3385" s="32" t="n">
        <v>4.25</v>
      </c>
      <c r="L3385" s="32" t="n"/>
      <c r="M3385" s="32" t="n">
        <v>1034.6</v>
      </c>
      <c r="N3385" s="32" t="n">
        <v>5.36</v>
      </c>
      <c r="O3385" s="32" t="n">
        <v>-57.11478399</v>
      </c>
    </row>
    <row r="3386">
      <c r="A3386" s="31" t="n">
        <v>39616</v>
      </c>
      <c r="B3386" s="32" t="n">
        <v>1021.8</v>
      </c>
      <c r="C3386" s="19">
        <f>IF(OR(B3386="",B3385=""),"",LN(B3386/B3385))</f>
        <v/>
      </c>
      <c r="D3386" s="16">
        <f>STDEV(C3367:C3386)*SQRT(252)</f>
        <v/>
      </c>
      <c r="E3386" s="32" t="n">
        <v>108.03</v>
      </c>
      <c r="F3386" s="19">
        <f>IF(OR(E3386="",E3385=""),"",LN(E3386/E3385))</f>
        <v/>
      </c>
      <c r="G3386" s="33" t="n">
        <v>6.8954</v>
      </c>
      <c r="H3386" s="19">
        <f>IF(OR(G3386="",G3385=""),"",LN(G3386/G3385))</f>
        <v/>
      </c>
      <c r="I3386" s="32" t="n">
        <v>87.2103</v>
      </c>
      <c r="J3386" s="32" t="n">
        <v>21.13</v>
      </c>
      <c r="K3386" s="32" t="n">
        <v>4.23</v>
      </c>
      <c r="L3386" s="32" t="n"/>
      <c r="M3386" s="32" t="n">
        <v>1040.8</v>
      </c>
      <c r="N3386" s="32" t="n">
        <v>5.36</v>
      </c>
      <c r="O3386" s="32" t="n">
        <v>-216.70722172</v>
      </c>
    </row>
    <row r="3387">
      <c r="A3387" s="31" t="n">
        <v>39617</v>
      </c>
      <c r="B3387" s="32" t="n">
        <v>1029.25</v>
      </c>
      <c r="C3387" s="19">
        <f>IF(OR(B3387="",B3386=""),"",LN(B3387/B3386))</f>
        <v/>
      </c>
      <c r="D3387" s="16">
        <f>STDEV(C3368:C3387)*SQRT(252)</f>
        <v/>
      </c>
      <c r="E3387" s="32" t="n">
        <v>108.05</v>
      </c>
      <c r="F3387" s="19">
        <f>IF(OR(E3387="",E3386=""),"",LN(E3387/E3386))</f>
        <v/>
      </c>
      <c r="G3387" s="33" t="n">
        <v>6.8821</v>
      </c>
      <c r="H3387" s="19">
        <f>IF(OR(G3387="",G3386=""),"",LN(G3387/G3386))</f>
        <v/>
      </c>
      <c r="I3387" s="32" t="n">
        <v>87.1872</v>
      </c>
      <c r="J3387" s="32" t="n">
        <v>22.24</v>
      </c>
      <c r="K3387" s="32" t="n">
        <v>4.16</v>
      </c>
      <c r="L3387" s="32" t="n"/>
      <c r="M3387" s="32" t="n">
        <v>1030.2</v>
      </c>
      <c r="N3387" s="32" t="n">
        <v>5.36</v>
      </c>
      <c r="O3387" s="32" t="n">
        <v>-238.73356928</v>
      </c>
    </row>
    <row r="3388">
      <c r="A3388" s="31" t="n">
        <v>39618</v>
      </c>
      <c r="B3388" s="32" t="n">
        <v>1028</v>
      </c>
      <c r="C3388" s="19">
        <f>IF(OR(B3388="",B3387=""),"",LN(B3388/B3387))</f>
        <v/>
      </c>
      <c r="D3388" s="16">
        <f>STDEV(C3369:C3388)*SQRT(252)</f>
        <v/>
      </c>
      <c r="E3388" s="32" t="n">
        <v>107.95</v>
      </c>
      <c r="F3388" s="19">
        <f>IF(OR(E3388="",E3387=""),"",LN(E3388/E3387))</f>
        <v/>
      </c>
      <c r="G3388" s="33" t="n">
        <v>6.877</v>
      </c>
      <c r="H3388" s="19">
        <f>IF(OR(G3388="",G3387=""),"",LN(G3388/G3387))</f>
        <v/>
      </c>
      <c r="I3388" s="32" t="n">
        <v>87.08150000000001</v>
      </c>
      <c r="J3388" s="32" t="n">
        <v>21.58</v>
      </c>
      <c r="K3388" s="32" t="n">
        <v>4.22</v>
      </c>
      <c r="L3388" s="32" t="n"/>
      <c r="M3388" s="32" t="n">
        <v>1022.6</v>
      </c>
      <c r="N3388" s="32" t="n">
        <v>5.36</v>
      </c>
      <c r="O3388" s="32" t="n">
        <v>-279.699744825</v>
      </c>
    </row>
    <row r="3389">
      <c r="A3389" s="31" t="n">
        <v>39619</v>
      </c>
      <c r="B3389" s="32" t="n">
        <v>1031.5</v>
      </c>
      <c r="C3389" s="19">
        <f>IF(OR(B3389="",B3388=""),"",LN(B3389/B3388))</f>
        <v/>
      </c>
      <c r="D3389" s="16">
        <f>STDEV(C3370:C3389)*SQRT(252)</f>
        <v/>
      </c>
      <c r="E3389" s="32" t="n">
        <v>107.42</v>
      </c>
      <c r="F3389" s="19">
        <f>IF(OR(E3389="",E3388=""),"",LN(E3389/E3388))</f>
        <v/>
      </c>
      <c r="G3389" s="33" t="n">
        <v>6.8796</v>
      </c>
      <c r="H3389" s="19">
        <f>IF(OR(G3389="",G3388=""),"",LN(G3389/G3388))</f>
        <v/>
      </c>
      <c r="I3389" s="32" t="n">
        <v>86.9036</v>
      </c>
      <c r="J3389" s="32" t="n">
        <v>22.87</v>
      </c>
      <c r="K3389" s="32" t="n">
        <v>4.16</v>
      </c>
      <c r="L3389" s="32" t="n"/>
      <c r="M3389" s="32" t="n">
        <v>1026.4</v>
      </c>
      <c r="N3389" s="32" t="n">
        <v>5.36</v>
      </c>
      <c r="O3389" s="32" t="n">
        <v>-209.507214825</v>
      </c>
    </row>
    <row r="3390">
      <c r="A3390" s="31" t="n">
        <v>39622</v>
      </c>
      <c r="B3390" s="32" t="n">
        <v>1036.8</v>
      </c>
      <c r="C3390" s="19">
        <f>IF(OR(B3390="",B3389=""),"",LN(B3390/B3389))</f>
        <v/>
      </c>
      <c r="D3390" s="16">
        <f>STDEV(C3371:C3390)*SQRT(252)</f>
        <v/>
      </c>
      <c r="E3390" s="32" t="n">
        <v>107.89</v>
      </c>
      <c r="F3390" s="19">
        <f>IF(OR(E3390="",E3389=""),"",LN(E3390/E3389))</f>
        <v/>
      </c>
      <c r="G3390" s="33" t="n">
        <v>6.874</v>
      </c>
      <c r="H3390" s="19">
        <f>IF(OR(G3390="",G3389=""),"",LN(G3390/G3389))</f>
        <v/>
      </c>
      <c r="I3390" s="32" t="n">
        <v>87.2163</v>
      </c>
      <c r="J3390" s="32" t="n">
        <v>22.64</v>
      </c>
      <c r="K3390" s="32" t="n">
        <v>4.19</v>
      </c>
      <c r="L3390" s="32" t="n"/>
      <c r="M3390" s="32" t="n">
        <v>1026.7</v>
      </c>
      <c r="N3390" s="32" t="n">
        <v>5.36</v>
      </c>
      <c r="O3390" s="32" t="n">
        <v>-427.46779382</v>
      </c>
    </row>
    <row r="3391">
      <c r="A3391" s="31" t="n">
        <v>39623</v>
      </c>
      <c r="B3391" s="32" t="n">
        <v>1032.5</v>
      </c>
      <c r="C3391" s="19">
        <f>IF(OR(B3391="",B3390=""),"",LN(B3391/B3390))</f>
        <v/>
      </c>
      <c r="D3391" s="16">
        <f>STDEV(C3372:C3391)*SQRT(252)</f>
        <v/>
      </c>
      <c r="E3391" s="32" t="n">
        <v>107.76</v>
      </c>
      <c r="F3391" s="19">
        <f>IF(OR(E3391="",E3390=""),"",LN(E3391/E3390))</f>
        <v/>
      </c>
      <c r="G3391" s="33" t="n">
        <v>6.8699</v>
      </c>
      <c r="H3391" s="19">
        <f>IF(OR(G3391="",G3390=""),"",LN(G3391/G3390))</f>
        <v/>
      </c>
      <c r="I3391" s="32" t="n">
        <v>86.9666</v>
      </c>
      <c r="J3391" s="32" t="n">
        <v>22.42</v>
      </c>
      <c r="K3391" s="32" t="n">
        <v>4.1</v>
      </c>
      <c r="L3391" s="32" t="n"/>
      <c r="M3391" s="32" t="n">
        <v>1033.4</v>
      </c>
      <c r="N3391" s="32" t="n">
        <v>5.37</v>
      </c>
      <c r="O3391" s="32" t="n">
        <v>-410.339896359</v>
      </c>
    </row>
    <row r="3392">
      <c r="A3392" s="31" t="n">
        <v>39624</v>
      </c>
      <c r="B3392" s="32" t="n">
        <v>1034.3</v>
      </c>
      <c r="C3392" s="19">
        <f>IF(OR(B3392="",B3391=""),"",LN(B3392/B3391))</f>
        <v/>
      </c>
      <c r="D3392" s="16">
        <f>STDEV(C3373:C3392)*SQRT(252)</f>
        <v/>
      </c>
      <c r="E3392" s="32" t="n">
        <v>108.29</v>
      </c>
      <c r="F3392" s="19">
        <f>IF(OR(E3392="",E3391=""),"",LN(E3392/E3391))</f>
        <v/>
      </c>
      <c r="G3392" s="33" t="n">
        <v>6.8653</v>
      </c>
      <c r="H3392" s="19">
        <f>IF(OR(G3392="",G3391=""),"",LN(G3392/G3391))</f>
        <v/>
      </c>
      <c r="I3392" s="32" t="n">
        <v>87.0535</v>
      </c>
      <c r="J3392" s="32" t="n">
        <v>21.14</v>
      </c>
      <c r="K3392" s="32" t="n">
        <v>4.12</v>
      </c>
      <c r="L3392" s="32" t="n"/>
      <c r="M3392" s="32" t="n">
        <v>1034.5</v>
      </c>
      <c r="N3392" s="32" t="n">
        <v>5.37</v>
      </c>
      <c r="O3392" s="32" t="n">
        <v>-316.97846016</v>
      </c>
    </row>
    <row r="3393">
      <c r="A3393" s="31" t="n">
        <v>39625</v>
      </c>
      <c r="B3393" s="32" t="n">
        <v>1041.3</v>
      </c>
      <c r="C3393" s="19">
        <f>IF(OR(B3393="",B3392=""),"",LN(B3393/B3392))</f>
        <v/>
      </c>
      <c r="D3393" s="16">
        <f>STDEV(C3374:C3393)*SQRT(252)</f>
        <v/>
      </c>
      <c r="E3393" s="32" t="n">
        <v>107.29</v>
      </c>
      <c r="F3393" s="19">
        <f>IF(OR(E3393="",E3392=""),"",LN(E3393/E3392))</f>
        <v/>
      </c>
      <c r="G3393" s="33" t="n">
        <v>6.863</v>
      </c>
      <c r="H3393" s="19">
        <f>IF(OR(G3393="",G3392=""),"",LN(G3393/G3392))</f>
        <v/>
      </c>
      <c r="I3393" s="32" t="n">
        <v>86.6793</v>
      </c>
      <c r="J3393" s="32" t="n">
        <v>23.93</v>
      </c>
      <c r="K3393" s="32" t="n">
        <v>4.07</v>
      </c>
      <c r="L3393" s="32" t="n"/>
      <c r="M3393" s="32" t="n">
        <v>1035</v>
      </c>
      <c r="N3393" s="32" t="n">
        <v>5.37</v>
      </c>
      <c r="O3393" s="32" t="n">
        <v>-53.440467455</v>
      </c>
    </row>
    <row r="3394">
      <c r="A3394" s="31" t="n">
        <v>39626</v>
      </c>
      <c r="B3394" s="32" t="n">
        <v>1041.75</v>
      </c>
      <c r="C3394" s="19">
        <f>IF(OR(B3394="",B3393=""),"",LN(B3394/B3393))</f>
        <v/>
      </c>
      <c r="D3394" s="16">
        <f>STDEV(C3375:C3394)*SQRT(252)</f>
        <v/>
      </c>
      <c r="E3394" s="32" t="n">
        <v>106.28</v>
      </c>
      <c r="F3394" s="19">
        <f>IF(OR(E3394="",E3393=""),"",LN(E3394/E3393))</f>
        <v/>
      </c>
      <c r="G3394" s="33" t="n">
        <v>6.8618</v>
      </c>
      <c r="H3394" s="19">
        <f>IF(OR(G3394="",G3393=""),"",LN(G3394/G3393))</f>
        <v/>
      </c>
      <c r="I3394" s="32" t="n">
        <v>86.643</v>
      </c>
      <c r="J3394" s="32" t="n">
        <v>23.44</v>
      </c>
      <c r="K3394" s="32" t="n">
        <v>3.99</v>
      </c>
      <c r="L3394" s="32" t="n"/>
      <c r="M3394" s="32" t="n">
        <v>1035</v>
      </c>
      <c r="N3394" s="32" t="n">
        <v>5.37</v>
      </c>
      <c r="O3394" s="32" t="n">
        <v>-430.65949207</v>
      </c>
    </row>
    <row r="3395">
      <c r="A3395" s="31" t="n">
        <v>39629</v>
      </c>
      <c r="B3395" s="32" t="n">
        <v>1046.8</v>
      </c>
      <c r="C3395" s="19">
        <f>IF(OR(B3395="",B3394=""),"",LN(B3395/B3394))</f>
        <v/>
      </c>
      <c r="D3395" s="16">
        <f>STDEV(C3376:C3395)*SQRT(252)</f>
        <v/>
      </c>
      <c r="E3395" s="32" t="n">
        <v>106.17</v>
      </c>
      <c r="F3395" s="19">
        <f>IF(OR(E3395="",E3394=""),"",LN(E3395/E3394))</f>
        <v/>
      </c>
      <c r="G3395" s="33" t="n">
        <v>6.8591</v>
      </c>
      <c r="H3395" s="19">
        <f>IF(OR(G3395="",G3394=""),"",LN(G3395/G3394))</f>
        <v/>
      </c>
      <c r="I3395" s="32" t="n">
        <v>86.7621</v>
      </c>
      <c r="J3395" s="32" t="n">
        <v>23.95</v>
      </c>
      <c r="K3395" s="32" t="n">
        <v>3.99</v>
      </c>
      <c r="L3395" s="32" t="n"/>
      <c r="M3395" s="32" t="n">
        <v>1043.4</v>
      </c>
      <c r="N3395" s="32" t="n">
        <v>5.37</v>
      </c>
      <c r="O3395" s="32" t="n">
        <v>-152.317662405</v>
      </c>
    </row>
    <row r="3396">
      <c r="A3396" s="31" t="n">
        <v>39630</v>
      </c>
      <c r="B3396" s="32" t="n">
        <v>1050.5</v>
      </c>
      <c r="C3396" s="19">
        <f>IF(OR(B3396="",B3395=""),"",LN(B3396/B3395))</f>
        <v/>
      </c>
      <c r="D3396" s="16">
        <f>STDEV(C3377:C3396)*SQRT(252)</f>
        <v/>
      </c>
      <c r="E3396" s="32" t="n">
        <v>105.73</v>
      </c>
      <c r="F3396" s="19">
        <f>IF(OR(E3396="",E3395=""),"",LN(E3396/E3395))</f>
        <v/>
      </c>
      <c r="G3396" s="33" t="n">
        <v>6.8608</v>
      </c>
      <c r="H3396" s="19">
        <f>IF(OR(G3396="",G3395=""),"",LN(G3396/G3395))</f>
        <v/>
      </c>
      <c r="I3396" s="32" t="n">
        <v>86.8447</v>
      </c>
      <c r="J3396" s="32" t="n">
        <v>23.65</v>
      </c>
      <c r="K3396" s="32" t="n">
        <v>4.01</v>
      </c>
      <c r="L3396" s="32" t="n"/>
      <c r="M3396" s="32" t="n">
        <v>1043.9</v>
      </c>
      <c r="N3396" s="32" t="n">
        <v>5.37</v>
      </c>
      <c r="O3396" s="32" t="n">
        <v>-144.39392673</v>
      </c>
    </row>
    <row r="3397">
      <c r="A3397" s="31" t="n">
        <v>39631</v>
      </c>
      <c r="B3397" s="32" t="n">
        <v>1036.5</v>
      </c>
      <c r="C3397" s="19">
        <f>IF(OR(B3397="",B3396=""),"",LN(B3397/B3396))</f>
        <v/>
      </c>
      <c r="D3397" s="16">
        <f>STDEV(C3378:C3397)*SQRT(252)</f>
        <v/>
      </c>
      <c r="E3397" s="32" t="n">
        <v>105.87</v>
      </c>
      <c r="F3397" s="19">
        <f>IF(OR(E3397="",E3396=""),"",LN(E3397/E3396))</f>
        <v/>
      </c>
      <c r="G3397" s="33" t="n">
        <v>6.8542</v>
      </c>
      <c r="H3397" s="19">
        <f>IF(OR(G3397="",G3396=""),"",LN(G3397/G3396))</f>
        <v/>
      </c>
      <c r="I3397" s="32" t="n">
        <v>86.4782</v>
      </c>
      <c r="J3397" s="32" t="n">
        <v>25.92</v>
      </c>
      <c r="K3397" s="32" t="n">
        <v>3.99</v>
      </c>
      <c r="L3397" s="32" t="n"/>
      <c r="M3397" s="32" t="n">
        <v>1045.7</v>
      </c>
      <c r="N3397" s="32" t="n">
        <v>5.37</v>
      </c>
      <c r="O3397" s="32" t="n">
        <v>-414.49322096</v>
      </c>
    </row>
    <row r="3398">
      <c r="A3398" s="31" t="n">
        <v>39632</v>
      </c>
      <c r="B3398" s="32" t="n">
        <v>1044.5</v>
      </c>
      <c r="C3398" s="19">
        <f>IF(OR(B3398="",B3397=""),"",LN(B3398/B3397))</f>
        <v/>
      </c>
      <c r="D3398" s="16">
        <f>STDEV(C3379:C3398)*SQRT(252)</f>
        <v/>
      </c>
      <c r="E3398" s="32" t="n">
        <v>106.79</v>
      </c>
      <c r="F3398" s="19">
        <f>IF(OR(E3398="",E3397=""),"",LN(E3398/E3397))</f>
        <v/>
      </c>
      <c r="G3398" s="33" t="n">
        <v>6.8529</v>
      </c>
      <c r="H3398" s="19">
        <f>IF(OR(G3398="",G3397=""),"",LN(G3398/G3397))</f>
        <v/>
      </c>
      <c r="I3398" s="32" t="n">
        <v>86.8843</v>
      </c>
      <c r="J3398" s="32" t="n">
        <v>24.79</v>
      </c>
      <c r="K3398" s="32" t="n">
        <v>3.99</v>
      </c>
      <c r="L3398" s="32" t="n"/>
      <c r="M3398" s="32" t="n">
        <v>1047.1</v>
      </c>
      <c r="N3398" s="32" t="n">
        <v>5.38</v>
      </c>
      <c r="O3398" s="32" t="n">
        <v>-452.2848826</v>
      </c>
    </row>
    <row r="3399">
      <c r="A3399" s="31" t="n">
        <v>39636</v>
      </c>
      <c r="B3399" s="32" t="n">
        <v>1044.5</v>
      </c>
      <c r="C3399" s="19">
        <f>IF(OR(B3399="",B3398=""),"",LN(B3399/B3398))</f>
        <v/>
      </c>
      <c r="D3399" s="16">
        <f>STDEV(C3380:C3399)*SQRT(252)</f>
        <v/>
      </c>
      <c r="E3399" s="32" t="n">
        <v>107.55</v>
      </c>
      <c r="F3399" s="19">
        <f>IF(OR(E3399="",E3398=""),"",LN(E3399/E3398))</f>
        <v/>
      </c>
      <c r="G3399" s="33" t="n">
        <v>6.8567</v>
      </c>
      <c r="H3399" s="19">
        <f>IF(OR(G3399="",G3398=""),"",LN(G3399/G3398))</f>
        <v/>
      </c>
      <c r="I3399" s="32" t="n">
        <v>86.96169999999999</v>
      </c>
      <c r="J3399" s="32" t="n">
        <v>25.78</v>
      </c>
      <c r="K3399" s="32" t="n">
        <v>3.95</v>
      </c>
      <c r="L3399" s="32" t="n"/>
      <c r="M3399" s="32" t="n">
        <v>1047.6</v>
      </c>
      <c r="N3399" s="32" t="n">
        <v>5.39</v>
      </c>
      <c r="O3399" s="32" t="n">
        <v>-105.921486763</v>
      </c>
    </row>
    <row r="3400">
      <c r="A3400" s="31" t="n">
        <v>39637</v>
      </c>
      <c r="B3400" s="32" t="n">
        <v>1026.25</v>
      </c>
      <c r="C3400" s="19">
        <f>IF(OR(B3400="",B3399=""),"",LN(B3400/B3399))</f>
        <v/>
      </c>
      <c r="D3400" s="16">
        <f>STDEV(C3381:C3400)*SQRT(252)</f>
        <v/>
      </c>
      <c r="E3400" s="32" t="n">
        <v>107.35</v>
      </c>
      <c r="F3400" s="19">
        <f>IF(OR(E3400="",E3399=""),"",LN(E3400/E3399))</f>
        <v/>
      </c>
      <c r="G3400" s="33" t="n">
        <v>6.851</v>
      </c>
      <c r="H3400" s="19">
        <f>IF(OR(G3400="",G3399=""),"",LN(G3400/G3399))</f>
        <v/>
      </c>
      <c r="I3400" s="32" t="n">
        <v>86.9778</v>
      </c>
      <c r="J3400" s="32" t="n">
        <v>23.15</v>
      </c>
      <c r="K3400" s="32" t="n">
        <v>3.91</v>
      </c>
      <c r="L3400" s="32" t="n"/>
      <c r="M3400" s="32" t="n">
        <v>1041</v>
      </c>
      <c r="N3400" s="32" t="n">
        <v>5.41</v>
      </c>
      <c r="O3400" s="32" t="n">
        <v>-273.554005575</v>
      </c>
    </row>
    <row r="3401">
      <c r="A3401" s="31" t="n">
        <v>39638</v>
      </c>
      <c r="B3401" s="32" t="n">
        <v>1000</v>
      </c>
      <c r="C3401" s="19">
        <f>IF(OR(B3401="",B3400=""),"",LN(B3401/B3400))</f>
        <v/>
      </c>
      <c r="D3401" s="16">
        <f>STDEV(C3382:C3401)*SQRT(252)</f>
        <v/>
      </c>
      <c r="E3401" s="32" t="n">
        <v>107.12</v>
      </c>
      <c r="F3401" s="19">
        <f>IF(OR(E3401="",E3400=""),"",LN(E3401/E3400))</f>
        <v/>
      </c>
      <c r="G3401" s="33" t="n">
        <v>6.8632</v>
      </c>
      <c r="H3401" s="19">
        <f>IF(OR(G3401="",G3400=""),"",LN(G3401/G3400))</f>
        <v/>
      </c>
      <c r="I3401" s="32" t="n">
        <v>86.5335</v>
      </c>
      <c r="J3401" s="32" t="n">
        <v>25.23</v>
      </c>
      <c r="K3401" s="32" t="n">
        <v>3.85</v>
      </c>
      <c r="L3401" s="32" t="n"/>
      <c r="M3401" s="32" t="n">
        <v>1031.7</v>
      </c>
      <c r="N3401" s="32" t="n">
        <v>5.41</v>
      </c>
      <c r="O3401" s="32" t="n">
        <v>-166.474487085</v>
      </c>
    </row>
    <row r="3402">
      <c r="A3402" s="31" t="n">
        <v>39639</v>
      </c>
      <c r="B3402" s="32" t="n">
        <v>998.2</v>
      </c>
      <c r="C3402" s="19">
        <f>IF(OR(B3402="",B3401=""),"",LN(B3402/B3401))</f>
        <v/>
      </c>
      <c r="D3402" s="16">
        <f>STDEV(C3383:C3402)*SQRT(252)</f>
        <v/>
      </c>
      <c r="E3402" s="32" t="n">
        <v>107.03</v>
      </c>
      <c r="F3402" s="19">
        <f>IF(OR(E3402="",E3401=""),"",LN(E3402/E3401))</f>
        <v/>
      </c>
      <c r="G3402" s="33" t="n">
        <v>6.843</v>
      </c>
      <c r="H3402" s="19">
        <f>IF(OR(G3402="",G3401=""),"",LN(G3402/G3401))</f>
        <v/>
      </c>
      <c r="I3402" s="32" t="n">
        <v>86.51220000000001</v>
      </c>
      <c r="J3402" s="32" t="n">
        <v>25.59</v>
      </c>
      <c r="K3402" s="32" t="n">
        <v>3.83</v>
      </c>
      <c r="L3402" s="32" t="n"/>
      <c r="M3402" s="32" t="n">
        <v>1014.7</v>
      </c>
      <c r="N3402" s="32" t="n">
        <v>5.44</v>
      </c>
      <c r="O3402" s="32" t="n">
        <v>-266.389925475</v>
      </c>
    </row>
    <row r="3403">
      <c r="A3403" s="31" t="n">
        <v>39640</v>
      </c>
      <c r="B3403" s="32" t="n">
        <v>1000.3</v>
      </c>
      <c r="C3403" s="19">
        <f>IF(OR(B3403="",B3402=""),"",LN(B3403/B3402))</f>
        <v/>
      </c>
      <c r="D3403" s="16">
        <f>STDEV(C3384:C3403)*SQRT(252)</f>
        <v/>
      </c>
      <c r="E3403" s="32" t="n">
        <v>106.14</v>
      </c>
      <c r="F3403" s="19">
        <f>IF(OR(E3403="",E3402=""),"",LN(E3403/E3402))</f>
        <v/>
      </c>
      <c r="G3403" s="33" t="n">
        <v>6.8338</v>
      </c>
      <c r="H3403" s="19">
        <f>IF(OR(G3403="",G3402=""),"",LN(G3403/G3402))</f>
        <v/>
      </c>
      <c r="I3403" s="32" t="n">
        <v>86.221</v>
      </c>
      <c r="J3403" s="32" t="n">
        <v>27.49</v>
      </c>
      <c r="K3403" s="32" t="n">
        <v>3.96</v>
      </c>
      <c r="L3403" s="32" t="n"/>
      <c r="M3403" s="32" t="n">
        <v>1000.2</v>
      </c>
      <c r="N3403" s="32" t="n">
        <v>5.46</v>
      </c>
      <c r="O3403" s="32" t="n">
        <v>-338.355717493</v>
      </c>
    </row>
    <row r="3404">
      <c r="A3404" s="31" t="n">
        <v>39643</v>
      </c>
      <c r="B3404" s="32" t="n">
        <v>1003.8</v>
      </c>
      <c r="C3404" s="19">
        <f>IF(OR(B3404="",B3403=""),"",LN(B3404/B3403))</f>
        <v/>
      </c>
      <c r="D3404" s="16">
        <f>STDEV(C3385:C3404)*SQRT(252)</f>
        <v/>
      </c>
      <c r="E3404" s="32" t="n">
        <v>106.18</v>
      </c>
      <c r="F3404" s="19">
        <f>IF(OR(E3404="",E3403=""),"",LN(E3404/E3403))</f>
        <v/>
      </c>
      <c r="G3404" s="33" t="n">
        <v>6.845</v>
      </c>
      <c r="H3404" s="19">
        <f>IF(OR(G3404="",G3403=""),"",LN(G3404/G3403))</f>
        <v/>
      </c>
      <c r="I3404" s="32" t="n">
        <v>86.1079</v>
      </c>
      <c r="J3404" s="32" t="n">
        <v>28.48</v>
      </c>
      <c r="K3404" s="32" t="n">
        <v>3.9</v>
      </c>
      <c r="L3404" s="32" t="n"/>
      <c r="M3404" s="32" t="n">
        <v>1002</v>
      </c>
      <c r="N3404" s="32" t="n">
        <v>5.48</v>
      </c>
      <c r="O3404" s="32" t="n">
        <v>-241.381840152</v>
      </c>
    </row>
    <row r="3405">
      <c r="A3405" s="31" t="n">
        <v>39644</v>
      </c>
      <c r="B3405" s="32" t="n">
        <v>1006.3</v>
      </c>
      <c r="C3405" s="19">
        <f>IF(OR(B3405="",B3404=""),"",LN(B3405/B3404))</f>
        <v/>
      </c>
      <c r="D3405" s="16">
        <f>STDEV(C3386:C3405)*SQRT(252)</f>
        <v/>
      </c>
      <c r="E3405" s="32" t="n">
        <v>104.78</v>
      </c>
      <c r="F3405" s="19">
        <f>IF(OR(E3405="",E3404=""),"",LN(E3405/E3404))</f>
        <v/>
      </c>
      <c r="G3405" s="33" t="n">
        <v>6.8211</v>
      </c>
      <c r="H3405" s="19">
        <f>IF(OR(G3405="",G3404=""),"",LN(G3405/G3404))</f>
        <v/>
      </c>
      <c r="I3405" s="32" t="n">
        <v>85.87309999999999</v>
      </c>
      <c r="J3405" s="32" t="n">
        <v>28.54</v>
      </c>
      <c r="K3405" s="32" t="n">
        <v>3.87</v>
      </c>
      <c r="L3405" s="32" t="n"/>
      <c r="M3405" s="32" t="n">
        <v>1003.7</v>
      </c>
      <c r="N3405" s="32" t="n">
        <v>5.52</v>
      </c>
      <c r="O3405" s="32" t="n">
        <v>-277.77209914</v>
      </c>
    </row>
    <row r="3406">
      <c r="A3406" s="31" t="n">
        <v>39645</v>
      </c>
      <c r="B3406" s="32" t="n">
        <v>1006.75</v>
      </c>
      <c r="C3406" s="19">
        <f>IF(OR(B3406="",B3405=""),"",LN(B3406/B3405))</f>
        <v/>
      </c>
      <c r="D3406" s="16">
        <f>STDEV(C3387:C3406)*SQRT(252)</f>
        <v/>
      </c>
      <c r="E3406" s="32" t="n">
        <v>104.64</v>
      </c>
      <c r="F3406" s="19">
        <f>IF(OR(E3406="",E3405=""),"",LN(E3406/E3405))</f>
        <v/>
      </c>
      <c r="G3406" s="33" t="n">
        <v>6.8104</v>
      </c>
      <c r="H3406" s="19">
        <f>IF(OR(G3406="",G3405=""),"",LN(G3406/G3405))</f>
        <v/>
      </c>
      <c r="I3406" s="32" t="n">
        <v>85.9285</v>
      </c>
      <c r="J3406" s="32" t="n">
        <v>25.1</v>
      </c>
      <c r="K3406" s="32" t="n">
        <v>3.97</v>
      </c>
      <c r="L3406" s="32" t="n"/>
      <c r="M3406" s="32" t="n">
        <v>1006.3</v>
      </c>
      <c r="N3406" s="32" t="n">
        <v>5.54</v>
      </c>
      <c r="O3406" s="32" t="n">
        <v>-428.63623045</v>
      </c>
    </row>
    <row r="3407">
      <c r="A3407" s="31" t="n">
        <v>39646</v>
      </c>
      <c r="B3407" s="32" t="n">
        <v>1011</v>
      </c>
      <c r="C3407" s="19">
        <f>IF(OR(B3407="",B3406=""),"",LN(B3407/B3406))</f>
        <v/>
      </c>
      <c r="D3407" s="16">
        <f>STDEV(C3388:C3407)*SQRT(252)</f>
        <v/>
      </c>
      <c r="E3407" s="32" t="n">
        <v>105.82</v>
      </c>
      <c r="F3407" s="19">
        <f>IF(OR(E3407="",E3406=""),"",LN(E3407/E3406))</f>
        <v/>
      </c>
      <c r="G3407" s="33" t="n">
        <v>6.8189</v>
      </c>
      <c r="H3407" s="19">
        <f>IF(OR(G3407="",G3406=""),"",LN(G3407/G3406))</f>
        <v/>
      </c>
      <c r="I3407" s="32" t="n">
        <v>85.9387</v>
      </c>
      <c r="J3407" s="32" t="n">
        <v>25.01</v>
      </c>
      <c r="K3407" s="32" t="n">
        <v>4.07</v>
      </c>
      <c r="L3407" s="32" t="n"/>
      <c r="M3407" s="32" t="n">
        <v>1007.6</v>
      </c>
      <c r="N3407" s="32" t="n">
        <v>5.55</v>
      </c>
      <c r="O3407" s="32" t="n">
        <v>-137.538260017</v>
      </c>
    </row>
    <row r="3408">
      <c r="A3408" s="31" t="n">
        <v>39647</v>
      </c>
      <c r="B3408" s="32" t="n">
        <v>1013</v>
      </c>
      <c r="C3408" s="19">
        <f>IF(OR(B3408="",B3407=""),"",LN(B3408/B3407))</f>
        <v/>
      </c>
      <c r="D3408" s="16">
        <f>STDEV(C3389:C3408)*SQRT(252)</f>
        <v/>
      </c>
      <c r="E3408" s="32" t="n">
        <v>106.75</v>
      </c>
      <c r="F3408" s="19">
        <f>IF(OR(E3408="",E3407=""),"",LN(E3408/E3407))</f>
        <v/>
      </c>
      <c r="G3408" s="33" t="n">
        <v>6.8168</v>
      </c>
      <c r="H3408" s="19">
        <f>IF(OR(G3408="",G3407=""),"",LN(G3408/G3407))</f>
        <v/>
      </c>
      <c r="I3408" s="32" t="n">
        <v>86.0735</v>
      </c>
      <c r="J3408" s="32" t="n">
        <v>24.05</v>
      </c>
      <c r="K3408" s="32" t="n">
        <v>4.11</v>
      </c>
      <c r="L3408" s="32" t="n"/>
      <c r="M3408" s="32" t="n">
        <v>1009.9</v>
      </c>
      <c r="N3408" s="32" t="n">
        <v>5.57</v>
      </c>
      <c r="O3408" s="32" t="n">
        <v>-181.52003994</v>
      </c>
    </row>
    <row r="3409">
      <c r="A3409" s="31" t="n">
        <v>39650</v>
      </c>
      <c r="B3409" s="32" t="n">
        <v>1017</v>
      </c>
      <c r="C3409" s="19">
        <f>IF(OR(B3409="",B3408=""),"",LN(B3409/B3408))</f>
        <v/>
      </c>
      <c r="D3409" s="16">
        <f>STDEV(C3390:C3409)*SQRT(252)</f>
        <v/>
      </c>
      <c r="E3409" s="32" t="n">
        <v>106.74</v>
      </c>
      <c r="F3409" s="19">
        <f>IF(OR(E3409="",E3408=""),"",LN(E3409/E3408))</f>
        <v/>
      </c>
      <c r="G3409" s="33" t="n">
        <v>6.8271</v>
      </c>
      <c r="H3409" s="19">
        <f>IF(OR(G3409="",G3408=""),"",LN(G3409/G3408))</f>
        <v/>
      </c>
      <c r="I3409" s="32" t="n">
        <v>86.0151</v>
      </c>
      <c r="J3409" s="32" t="n">
        <v>23.05</v>
      </c>
      <c r="K3409" s="32" t="n">
        <v>4.09</v>
      </c>
      <c r="L3409" s="32" t="n"/>
      <c r="M3409" s="32" t="n">
        <v>1012.6</v>
      </c>
      <c r="N3409" s="32" t="n">
        <v>5.58</v>
      </c>
      <c r="O3409" s="32" t="n">
        <v>-220.007529225</v>
      </c>
    </row>
    <row r="3410">
      <c r="A3410" s="31" t="n">
        <v>39651</v>
      </c>
      <c r="B3410" s="32" t="n">
        <v>1014</v>
      </c>
      <c r="C3410" s="19">
        <f>IF(OR(B3410="",B3409=""),"",LN(B3410/B3409))</f>
        <v/>
      </c>
      <c r="D3410" s="16">
        <f>STDEV(C3391:C3410)*SQRT(252)</f>
        <v/>
      </c>
      <c r="E3410" s="32" t="n">
        <v>107.11</v>
      </c>
      <c r="F3410" s="19">
        <f>IF(OR(E3410="",E3409=""),"",LN(E3410/E3409))</f>
        <v/>
      </c>
      <c r="G3410" s="33" t="n">
        <v>6.8248</v>
      </c>
      <c r="H3410" s="19">
        <f>IF(OR(G3410="",G3409=""),"",LN(G3410/G3409))</f>
        <v/>
      </c>
      <c r="I3410" s="32" t="n">
        <v>86.1909</v>
      </c>
      <c r="J3410" s="32" t="n">
        <v>21.18</v>
      </c>
      <c r="K3410" s="32" t="n">
        <v>4.14</v>
      </c>
      <c r="L3410" s="32" t="n"/>
      <c r="M3410" s="32" t="n">
        <v>1015.8</v>
      </c>
      <c r="N3410" s="32" t="n">
        <v>5.59</v>
      </c>
      <c r="O3410" s="32" t="n">
        <v>-200.86109209</v>
      </c>
    </row>
    <row r="3411">
      <c r="A3411" s="31" t="n">
        <v>39652</v>
      </c>
      <c r="B3411" s="32" t="n">
        <v>1009</v>
      </c>
      <c r="C3411" s="19">
        <f>IF(OR(B3411="",B3410=""),"",LN(B3411/B3410))</f>
        <v/>
      </c>
      <c r="D3411" s="16">
        <f>STDEV(C3392:C3411)*SQRT(252)</f>
        <v/>
      </c>
      <c r="E3411" s="32" t="n">
        <v>107.68</v>
      </c>
      <c r="F3411" s="19">
        <f>IF(OR(E3411="",E3410=""),"",LN(E3411/E3410))</f>
        <v/>
      </c>
      <c r="G3411" s="33" t="n">
        <v>6.8279</v>
      </c>
      <c r="H3411" s="19">
        <f>IF(OR(G3411="",G3410=""),"",LN(G3411/G3410))</f>
        <v/>
      </c>
      <c r="I3411" s="32" t="n">
        <v>86.2664</v>
      </c>
      <c r="J3411" s="32" t="n">
        <v>21.31</v>
      </c>
      <c r="K3411" s="32" t="n">
        <v>4.16</v>
      </c>
      <c r="L3411" s="32" t="n"/>
      <c r="M3411" s="32" t="n">
        <v>1017.5</v>
      </c>
      <c r="N3411" s="32" t="n">
        <v>5.59</v>
      </c>
      <c r="O3411" s="32" t="n">
        <v>-286.11863629</v>
      </c>
    </row>
    <row r="3412">
      <c r="A3412" s="31" t="n">
        <v>39653</v>
      </c>
      <c r="B3412" s="32" t="n">
        <v>1006.8</v>
      </c>
      <c r="C3412" s="19">
        <f>IF(OR(B3412="",B3411=""),"",LN(B3412/B3411))</f>
        <v/>
      </c>
      <c r="D3412" s="16">
        <f>STDEV(C3393:C3412)*SQRT(252)</f>
        <v/>
      </c>
      <c r="E3412" s="32" t="n">
        <v>107.62</v>
      </c>
      <c r="F3412" s="19">
        <f>IF(OR(E3412="",E3411=""),"",LN(E3412/E3411))</f>
        <v/>
      </c>
      <c r="G3412" s="33" t="n">
        <v>6.8292</v>
      </c>
      <c r="H3412" s="19">
        <f>IF(OR(G3412="",G3411=""),"",LN(G3412/G3411))</f>
        <v/>
      </c>
      <c r="I3412" s="32" t="n">
        <v>86.40170000000001</v>
      </c>
      <c r="J3412" s="32" t="n">
        <v>23.44</v>
      </c>
      <c r="K3412" s="32" t="n">
        <v>4.03</v>
      </c>
      <c r="L3412" s="32" t="n"/>
      <c r="M3412" s="32" t="n">
        <v>1013.4</v>
      </c>
      <c r="N3412" s="32" t="n">
        <v>5.63</v>
      </c>
      <c r="O3412" s="32" t="n">
        <v>173.679815505</v>
      </c>
    </row>
    <row r="3413">
      <c r="A3413" s="31" t="n">
        <v>39654</v>
      </c>
      <c r="B3413" s="32" t="n">
        <v>1007</v>
      </c>
      <c r="C3413" s="19">
        <f>IF(OR(B3413="",B3412=""),"",LN(B3413/B3412))</f>
        <v/>
      </c>
      <c r="D3413" s="16">
        <f>STDEV(C3394:C3413)*SQRT(252)</f>
        <v/>
      </c>
      <c r="E3413" s="32" t="n">
        <v>107.89</v>
      </c>
      <c r="F3413" s="19">
        <f>IF(OR(E3413="",E3412=""),"",LN(E3413/E3412))</f>
        <v/>
      </c>
      <c r="G3413" s="33" t="n">
        <v>6.8189</v>
      </c>
      <c r="H3413" s="19">
        <f>IF(OR(G3413="",G3412=""),"",LN(G3413/G3412))</f>
        <v/>
      </c>
      <c r="I3413" s="32" t="n">
        <v>86.3916</v>
      </c>
      <c r="J3413" s="32" t="n">
        <v>22.91</v>
      </c>
      <c r="K3413" s="32" t="n">
        <v>4.13</v>
      </c>
      <c r="L3413" s="32" t="n"/>
      <c r="M3413" s="32" t="n">
        <v>1008.9</v>
      </c>
      <c r="N3413" s="32" t="n">
        <v>5.63</v>
      </c>
      <c r="O3413" s="32" t="n">
        <v>-189.560494235</v>
      </c>
    </row>
    <row r="3414">
      <c r="A3414" s="31" t="n">
        <v>39657</v>
      </c>
      <c r="B3414" s="32" t="n">
        <v>1006</v>
      </c>
      <c r="C3414" s="19">
        <f>IF(OR(B3414="",B3413=""),"",LN(B3414/B3413))</f>
        <v/>
      </c>
      <c r="D3414" s="16">
        <f>STDEV(C3395:C3414)*SQRT(252)</f>
        <v/>
      </c>
      <c r="E3414" s="32" t="n">
        <v>107.49</v>
      </c>
      <c r="F3414" s="19">
        <f>IF(OR(E3414="",E3413=""),"",LN(E3414/E3413))</f>
        <v/>
      </c>
      <c r="G3414" s="33" t="n">
        <v>6.8332</v>
      </c>
      <c r="H3414" s="19">
        <f>IF(OR(G3414="",G3413=""),"",LN(G3414/G3413))</f>
        <v/>
      </c>
      <c r="I3414" s="32" t="n">
        <v>86.4666</v>
      </c>
      <c r="J3414" s="32" t="n">
        <v>24.23</v>
      </c>
      <c r="K3414" s="32" t="n">
        <v>4.06</v>
      </c>
      <c r="L3414" s="32" t="n"/>
      <c r="M3414" s="32" t="n">
        <v>1007.8</v>
      </c>
      <c r="N3414" s="32" t="n">
        <v>5.65</v>
      </c>
      <c r="O3414" s="32" t="n">
        <v>-278.634475515</v>
      </c>
    </row>
    <row r="3415">
      <c r="A3415" s="31" t="n">
        <v>39658</v>
      </c>
      <c r="B3415" s="32" t="n">
        <v>1006</v>
      </c>
      <c r="C3415" s="19">
        <f>IF(OR(B3415="",B3414=""),"",LN(B3415/B3414))</f>
        <v/>
      </c>
      <c r="D3415" s="16">
        <f>STDEV(C3396:C3415)*SQRT(252)</f>
        <v/>
      </c>
      <c r="E3415" s="32" t="n">
        <v>108.19</v>
      </c>
      <c r="F3415" s="19">
        <f>IF(OR(E3415="",E3414=""),"",LN(E3415/E3414))</f>
        <v/>
      </c>
      <c r="G3415" s="33" t="n">
        <v>6.8264</v>
      </c>
      <c r="H3415" s="19">
        <f>IF(OR(G3415="",G3414=""),"",LN(G3415/G3414))</f>
        <v/>
      </c>
      <c r="I3415" s="32" t="n">
        <v>86.8175</v>
      </c>
      <c r="J3415" s="32" t="n">
        <v>22.03</v>
      </c>
      <c r="K3415" s="32" t="n">
        <v>4.09</v>
      </c>
      <c r="L3415" s="32" t="n"/>
      <c r="M3415" s="32" t="n">
        <v>1006.2</v>
      </c>
      <c r="N3415" s="32" t="n">
        <v>5.66</v>
      </c>
      <c r="O3415" s="32" t="n">
        <v>-159.12588773</v>
      </c>
    </row>
    <row r="3416">
      <c r="A3416" s="31" t="n">
        <v>39659</v>
      </c>
      <c r="B3416" s="32" t="n">
        <v>1012.3</v>
      </c>
      <c r="C3416" s="19">
        <f>IF(OR(B3416="",B3415=""),"",LN(B3416/B3415))</f>
        <v/>
      </c>
      <c r="D3416" s="16">
        <f>STDEV(C3397:C3416)*SQRT(252)</f>
        <v/>
      </c>
      <c r="E3416" s="32" t="n">
        <v>108.17</v>
      </c>
      <c r="F3416" s="19">
        <f>IF(OR(E3416="",E3415=""),"",LN(E3416/E3415))</f>
        <v/>
      </c>
      <c r="G3416" s="33" t="n">
        <v>6.8272</v>
      </c>
      <c r="H3416" s="19">
        <f>IF(OR(G3416="",G3415=""),"",LN(G3416/G3415))</f>
        <v/>
      </c>
      <c r="I3416" s="32" t="n">
        <v>86.8167</v>
      </c>
      <c r="J3416" s="32" t="n">
        <v>21.21</v>
      </c>
      <c r="K3416" s="32" t="n">
        <v>4.07</v>
      </c>
      <c r="L3416" s="32" t="n"/>
      <c r="M3416" s="32" t="n">
        <v>1010</v>
      </c>
      <c r="N3416" s="32" t="n">
        <v>5.67</v>
      </c>
      <c r="O3416" s="32" t="n">
        <v>-277.854433705</v>
      </c>
    </row>
    <row r="3417">
      <c r="A3417" s="31" t="n">
        <v>39660</v>
      </c>
      <c r="B3417" s="32" t="n">
        <v>1011.5</v>
      </c>
      <c r="C3417" s="19">
        <f>IF(OR(B3417="",B3416=""),"",LN(B3417/B3416))</f>
        <v/>
      </c>
      <c r="D3417" s="16">
        <f>STDEV(C3398:C3417)*SQRT(252)</f>
        <v/>
      </c>
      <c r="E3417" s="32" t="n">
        <v>108.1</v>
      </c>
      <c r="F3417" s="19">
        <f>IF(OR(E3417="",E3416=""),"",LN(E3417/E3416))</f>
        <v/>
      </c>
      <c r="G3417" s="33" t="n">
        <v>6.8388</v>
      </c>
      <c r="H3417" s="19">
        <f>IF(OR(G3417="",G3416=""),"",LN(G3417/G3416))</f>
        <v/>
      </c>
      <c r="I3417" s="32" t="n">
        <v>86.8567</v>
      </c>
      <c r="J3417" s="32" t="n">
        <v>22.94</v>
      </c>
      <c r="K3417" s="32" t="n">
        <v>3.99</v>
      </c>
      <c r="L3417" s="32" t="n"/>
      <c r="M3417" s="32" t="n">
        <v>1008.5</v>
      </c>
      <c r="N3417" s="32" t="n">
        <v>5.68</v>
      </c>
      <c r="O3417" s="32" t="n">
        <v>80.689373495</v>
      </c>
    </row>
    <row r="3418">
      <c r="A3418" s="31" t="n">
        <v>39661</v>
      </c>
      <c r="B3418" s="32" t="n">
        <v>1015.75</v>
      </c>
      <c r="C3418" s="19">
        <f>IF(OR(B3418="",B3417=""),"",LN(B3418/B3417))</f>
        <v/>
      </c>
      <c r="D3418" s="16">
        <f>STDEV(C3399:C3418)*SQRT(252)</f>
        <v/>
      </c>
      <c r="E3418" s="32" t="n">
        <v>107.59</v>
      </c>
      <c r="F3418" s="19">
        <f>IF(OR(E3418="",E3417=""),"",LN(E3418/E3417))</f>
        <v/>
      </c>
      <c r="G3418" s="33" t="n">
        <v>6.8423</v>
      </c>
      <c r="H3418" s="19">
        <f>IF(OR(G3418="",G3417=""),"",LN(G3418/G3417))</f>
        <v/>
      </c>
      <c r="I3418" s="32" t="n">
        <v>86.8257</v>
      </c>
      <c r="J3418" s="32" t="n">
        <v>22.57</v>
      </c>
      <c r="K3418" s="32" t="n">
        <v>3.97</v>
      </c>
      <c r="L3418" s="32" t="n"/>
      <c r="M3418" s="32" t="n">
        <v>1011.5</v>
      </c>
      <c r="N3418" s="32" t="n">
        <v>5.69</v>
      </c>
      <c r="O3418" s="32" t="n">
        <v>-113.39005292</v>
      </c>
    </row>
    <row r="3419">
      <c r="A3419" s="31" t="n">
        <v>39664</v>
      </c>
      <c r="B3419" s="32" t="n">
        <v>1016.75</v>
      </c>
      <c r="C3419" s="19">
        <f>IF(OR(B3419="",B3418=""),"",LN(B3419/B3418))</f>
        <v/>
      </c>
      <c r="D3419" s="16">
        <f>STDEV(C3400:C3419)*SQRT(252)</f>
        <v/>
      </c>
      <c r="E3419" s="32" t="n">
        <v>108.23</v>
      </c>
      <c r="F3419" s="19">
        <f>IF(OR(E3419="",E3418=""),"",LN(E3419/E3418))</f>
        <v/>
      </c>
      <c r="G3419" s="33" t="n">
        <v>6.8471</v>
      </c>
      <c r="H3419" s="19">
        <f>IF(OR(G3419="",G3418=""),"",LN(G3419/G3418))</f>
        <v/>
      </c>
      <c r="I3419" s="32" t="n">
        <v>87.0611</v>
      </c>
      <c r="J3419" s="32" t="n">
        <v>23.49</v>
      </c>
      <c r="K3419" s="32" t="n">
        <v>3.98</v>
      </c>
      <c r="L3419" s="32" t="n"/>
      <c r="M3419" s="32" t="n">
        <v>1013.8</v>
      </c>
      <c r="N3419" s="32" t="n">
        <v>5.71</v>
      </c>
      <c r="O3419" s="32" t="n">
        <v>-96.659216435</v>
      </c>
    </row>
    <row r="3420">
      <c r="A3420" s="31" t="n">
        <v>39665</v>
      </c>
      <c r="B3420" s="32" t="n">
        <v>1017</v>
      </c>
      <c r="C3420" s="19">
        <f>IF(OR(B3420="",B3419=""),"",LN(B3420/B3419))</f>
        <v/>
      </c>
      <c r="D3420" s="16">
        <f>STDEV(C3401:C3420)*SQRT(252)</f>
        <v/>
      </c>
      <c r="E3420" s="32" t="n">
        <v>108.2</v>
      </c>
      <c r="F3420" s="19">
        <f>IF(OR(E3420="",E3419=""),"",LN(E3420/E3419))</f>
        <v/>
      </c>
      <c r="G3420" s="33" t="n">
        <v>6.8501</v>
      </c>
      <c r="H3420" s="19">
        <f>IF(OR(G3420="",G3419=""),"",LN(G3420/G3419))</f>
        <v/>
      </c>
      <c r="I3420" s="32" t="n">
        <v>87.32810000000001</v>
      </c>
      <c r="J3420" s="32" t="n">
        <v>21.14</v>
      </c>
      <c r="K3420" s="32" t="n">
        <v>4.04</v>
      </c>
      <c r="L3420" s="32" t="n"/>
      <c r="M3420" s="32" t="n">
        <v>1016.9</v>
      </c>
      <c r="N3420" s="32" t="n">
        <v>5.72</v>
      </c>
      <c r="O3420" s="32" t="n">
        <v>-588.70867594</v>
      </c>
    </row>
    <row r="3421">
      <c r="A3421" s="31" t="n">
        <v>39666</v>
      </c>
      <c r="B3421" s="32" t="n">
        <v>1015.5</v>
      </c>
      <c r="C3421" s="19">
        <f>IF(OR(B3421="",B3420=""),"",LN(B3421/B3420))</f>
        <v/>
      </c>
      <c r="D3421" s="16">
        <f>STDEV(C3402:C3421)*SQRT(252)</f>
        <v/>
      </c>
      <c r="E3421" s="32" t="n">
        <v>109.39</v>
      </c>
      <c r="F3421" s="19">
        <f>IF(OR(E3421="",E3420=""),"",LN(E3421/E3420))</f>
        <v/>
      </c>
      <c r="G3421" s="33" t="n">
        <v>6.8482</v>
      </c>
      <c r="H3421" s="19">
        <f>IF(OR(G3421="",G3420=""),"",LN(G3421/G3420))</f>
        <v/>
      </c>
      <c r="I3421" s="32" t="n">
        <v>87.60039999999999</v>
      </c>
      <c r="J3421" s="32" t="n">
        <v>20.23</v>
      </c>
      <c r="K3421" s="32" t="n">
        <v>4.06</v>
      </c>
      <c r="L3421" s="32" t="n"/>
      <c r="M3421" s="32" t="n">
        <v>1017.3</v>
      </c>
      <c r="N3421" s="32" t="n">
        <v>5.72</v>
      </c>
      <c r="O3421" s="32" t="n">
        <v>-74.997978145</v>
      </c>
    </row>
    <row r="3422">
      <c r="A3422" s="31" t="n">
        <v>39667</v>
      </c>
      <c r="B3422" s="32" t="n">
        <v>1016</v>
      </c>
      <c r="C3422" s="19">
        <f>IF(OR(B3422="",B3421=""),"",LN(B3422/B3421))</f>
        <v/>
      </c>
      <c r="D3422" s="16">
        <f>STDEV(C3403:C3422)*SQRT(252)</f>
        <v/>
      </c>
      <c r="E3422" s="32" t="n">
        <v>109.44</v>
      </c>
      <c r="F3422" s="19">
        <f>IF(OR(E3422="",E3421=""),"",LN(E3422/E3421))</f>
        <v/>
      </c>
      <c r="G3422" s="33" t="n">
        <v>6.8555</v>
      </c>
      <c r="H3422" s="19">
        <f>IF(OR(G3422="",G3421=""),"",LN(G3422/G3421))</f>
        <v/>
      </c>
      <c r="I3422" s="32" t="n">
        <v>87.8732</v>
      </c>
      <c r="J3422" s="32" t="n">
        <v>21.15</v>
      </c>
      <c r="K3422" s="32" t="n">
        <v>3.92</v>
      </c>
      <c r="L3422" s="32" t="n"/>
      <c r="M3422" s="32" t="n">
        <v>1016.5</v>
      </c>
      <c r="N3422" s="32" t="n">
        <v>5.74</v>
      </c>
      <c r="O3422" s="32" t="n">
        <v>52.207119375</v>
      </c>
    </row>
    <row r="3423">
      <c r="A3423" s="31" t="n">
        <v>39668</v>
      </c>
      <c r="B3423" s="32" t="n">
        <v>1028</v>
      </c>
      <c r="C3423" s="19">
        <f>IF(OR(B3423="",B3422=""),"",LN(B3423/B3422))</f>
        <v/>
      </c>
      <c r="D3423" s="16">
        <f>STDEV(C3404:C3423)*SQRT(252)</f>
        <v/>
      </c>
      <c r="E3423" s="32" t="n">
        <v>110.09</v>
      </c>
      <c r="F3423" s="19">
        <f>IF(OR(E3423="",E3422=""),"",LN(E3423/E3422))</f>
        <v/>
      </c>
      <c r="G3423" s="33" t="n">
        <v>6.8604</v>
      </c>
      <c r="H3423" s="19">
        <f>IF(OR(G3423="",G3422=""),"",LN(G3423/G3422))</f>
        <v/>
      </c>
      <c r="I3423" s="32" t="n">
        <v>88.8939</v>
      </c>
      <c r="J3423" s="32" t="n">
        <v>20.66</v>
      </c>
      <c r="K3423" s="32" t="n">
        <v>3.94</v>
      </c>
      <c r="L3423" s="32" t="n"/>
      <c r="M3423" s="32" t="n">
        <v>1015.6</v>
      </c>
      <c r="N3423" s="32" t="n">
        <v>5.75</v>
      </c>
      <c r="O3423" s="32" t="n">
        <v>-61.330228976</v>
      </c>
    </row>
    <row r="3424">
      <c r="A3424" s="31" t="n">
        <v>39671</v>
      </c>
      <c r="B3424" s="32" t="n">
        <v>1030</v>
      </c>
      <c r="C3424" s="19">
        <f>IF(OR(B3424="",B3423=""),"",LN(B3424/B3423))</f>
        <v/>
      </c>
      <c r="D3424" s="16">
        <f>STDEV(C3405:C3424)*SQRT(252)</f>
        <v/>
      </c>
      <c r="E3424" s="32" t="n">
        <v>110.08</v>
      </c>
      <c r="F3424" s="19">
        <f>IF(OR(E3424="",E3423=""),"",LN(E3424/E3423))</f>
        <v/>
      </c>
      <c r="G3424" s="33" t="n">
        <v>6.8577</v>
      </c>
      <c r="H3424" s="19">
        <f>IF(OR(G3424="",G3423=""),"",LN(G3424/G3423))</f>
        <v/>
      </c>
      <c r="I3424" s="32" t="n">
        <v>89.035</v>
      </c>
      <c r="J3424" s="32" t="n">
        <v>20.12</v>
      </c>
      <c r="K3424" s="32" t="n">
        <v>3.99</v>
      </c>
      <c r="L3424" s="32" t="n"/>
      <c r="M3424" s="32" t="n">
        <v>1023.3</v>
      </c>
      <c r="N3424" s="32" t="n">
        <v>5.76</v>
      </c>
      <c r="O3424" s="32" t="n">
        <v>-121.217619505</v>
      </c>
    </row>
    <row r="3425">
      <c r="A3425" s="31" t="n">
        <v>39672</v>
      </c>
      <c r="B3425" s="32" t="n">
        <v>1034.2</v>
      </c>
      <c r="C3425" s="19">
        <f>IF(OR(B3425="",B3424=""),"",LN(B3425/B3424))</f>
        <v/>
      </c>
      <c r="D3425" s="16">
        <f>STDEV(C3406:C3425)*SQRT(252)</f>
        <v/>
      </c>
      <c r="E3425" s="32" t="n">
        <v>109.78</v>
      </c>
      <c r="F3425" s="19">
        <f>IF(OR(E3425="",E3424=""),"",LN(E3425/E3424))</f>
        <v/>
      </c>
      <c r="G3425" s="33" t="n">
        <v>6.8659</v>
      </c>
      <c r="H3425" s="19">
        <f>IF(OR(G3425="",G3424=""),"",LN(G3425/G3424))</f>
        <v/>
      </c>
      <c r="I3425" s="32" t="n">
        <v>89.19159999999999</v>
      </c>
      <c r="J3425" s="32" t="n">
        <v>21.17</v>
      </c>
      <c r="K3425" s="32" t="n">
        <v>3.91</v>
      </c>
      <c r="L3425" s="32" t="n"/>
      <c r="M3425" s="32" t="n">
        <v>1033.6</v>
      </c>
      <c r="N3425" s="32" t="n">
        <v>5.77</v>
      </c>
      <c r="O3425" s="32" t="n">
        <v>158.387907191</v>
      </c>
    </row>
    <row r="3426">
      <c r="A3426" s="31" t="n">
        <v>39673</v>
      </c>
      <c r="B3426" s="32" t="n">
        <v>1039.5</v>
      </c>
      <c r="C3426" s="19">
        <f>IF(OR(B3426="",B3425=""),"",LN(B3426/B3425))</f>
        <v/>
      </c>
      <c r="D3426" s="16">
        <f>STDEV(C3407:C3426)*SQRT(252)</f>
        <v/>
      </c>
      <c r="E3426" s="32" t="n">
        <v>108.71</v>
      </c>
      <c r="F3426" s="19">
        <f>IF(OR(E3426="",E3425=""),"",LN(E3426/E3425))</f>
        <v/>
      </c>
      <c r="G3426" s="33" t="n">
        <v>6.8601</v>
      </c>
      <c r="H3426" s="19">
        <f>IF(OR(G3426="",G3425=""),"",LN(G3426/G3425))</f>
        <v/>
      </c>
      <c r="I3426" s="32" t="n">
        <v>89.3211</v>
      </c>
      <c r="J3426" s="32" t="n">
        <v>21.55</v>
      </c>
      <c r="K3426" s="32" t="n">
        <v>3.94</v>
      </c>
      <c r="L3426" s="32" t="n"/>
      <c r="M3426" s="32" t="n">
        <v>1033.4</v>
      </c>
      <c r="N3426" s="32" t="n">
        <v>5.78</v>
      </c>
      <c r="O3426" s="32" t="n">
        <v>-25.70338839</v>
      </c>
    </row>
    <row r="3427">
      <c r="A3427" s="31" t="n">
        <v>39674</v>
      </c>
      <c r="B3427" s="32" t="n">
        <v>1039.5</v>
      </c>
      <c r="C3427" s="19">
        <f>IF(OR(B3427="",B3426=""),"",LN(B3427/B3426))</f>
        <v/>
      </c>
      <c r="D3427" s="16">
        <f>STDEV(C3408:C3427)*SQRT(252)</f>
        <v/>
      </c>
      <c r="E3427" s="32" t="n">
        <v>109.75</v>
      </c>
      <c r="F3427" s="19">
        <f>IF(OR(E3427="",E3426=""),"",LN(E3427/E3426))</f>
        <v/>
      </c>
      <c r="G3427" s="33" t="n">
        <v>6.86</v>
      </c>
      <c r="H3427" s="19">
        <f>IF(OR(G3427="",G3426=""),"",LN(G3427/G3426))</f>
        <v/>
      </c>
      <c r="I3427" s="32" t="n">
        <v>89.36750000000001</v>
      </c>
      <c r="J3427" s="32" t="n">
        <v>20.34</v>
      </c>
      <c r="K3427" s="32" t="n">
        <v>3.89</v>
      </c>
      <c r="L3427" s="32" t="n"/>
      <c r="M3427" s="32" t="n">
        <v>1037.8</v>
      </c>
      <c r="N3427" s="32" t="n">
        <v>5.79</v>
      </c>
      <c r="O3427" s="32" t="n">
        <v>45.495184095</v>
      </c>
    </row>
    <row r="3428">
      <c r="A3428" s="31" t="n">
        <v>39675</v>
      </c>
      <c r="B3428" s="32" t="n">
        <v>1039.3</v>
      </c>
      <c r="C3428" s="19">
        <f>IF(OR(B3428="",B3427=""),"",LN(B3428/B3427))</f>
        <v/>
      </c>
      <c r="D3428" s="16">
        <f>STDEV(C3409:C3428)*SQRT(252)</f>
        <v/>
      </c>
      <c r="E3428" s="32" t="n">
        <v>110.48</v>
      </c>
      <c r="F3428" s="19">
        <f>IF(OR(E3428="",E3427=""),"",LN(E3428/E3427))</f>
        <v/>
      </c>
      <c r="G3428" s="33" t="n">
        <v>6.8649</v>
      </c>
      <c r="H3428" s="19">
        <f>IF(OR(G3428="",G3427=""),"",LN(G3428/G3427))</f>
        <v/>
      </c>
      <c r="I3428" s="32" t="n">
        <v>89.7244</v>
      </c>
      <c r="J3428" s="32" t="n">
        <v>19.58</v>
      </c>
      <c r="K3428" s="32" t="n">
        <v>3.84</v>
      </c>
      <c r="L3428" s="32" t="n"/>
      <c r="M3428" s="32" t="n"/>
      <c r="N3428" s="32" t="n"/>
      <c r="O3428" s="32" t="n"/>
    </row>
    <row r="3429">
      <c r="A3429" s="31" t="n">
        <v>39678</v>
      </c>
      <c r="B3429" s="32" t="n">
        <v>1042.8</v>
      </c>
      <c r="C3429" s="19">
        <f>IF(OR(B3429="",B3428=""),"",LN(B3429/B3428))</f>
        <v/>
      </c>
      <c r="D3429" s="16">
        <f>STDEV(C3410:C3429)*SQRT(252)</f>
        <v/>
      </c>
      <c r="E3429" s="32" t="n">
        <v>110.07</v>
      </c>
      <c r="F3429" s="19">
        <f>IF(OR(E3429="",E3428=""),"",LN(E3429/E3428))</f>
        <v/>
      </c>
      <c r="G3429" s="33" t="n">
        <v>6.8705</v>
      </c>
      <c r="H3429" s="19">
        <f>IF(OR(G3429="",G3428=""),"",LN(G3429/G3428))</f>
        <v/>
      </c>
      <c r="I3429" s="32" t="n">
        <v>89.5966</v>
      </c>
      <c r="J3429" s="32" t="n">
        <v>20.98</v>
      </c>
      <c r="K3429" s="32" t="n">
        <v>3.82</v>
      </c>
      <c r="L3429" s="32" t="n"/>
      <c r="M3429" s="32" t="n">
        <v>1038.5</v>
      </c>
      <c r="N3429" s="32" t="n">
        <v>5.79</v>
      </c>
      <c r="O3429" s="32" t="n">
        <v>-14.816651535</v>
      </c>
    </row>
    <row r="3430">
      <c r="A3430" s="31" t="n">
        <v>39679</v>
      </c>
      <c r="B3430" s="32" t="n">
        <v>1051.3</v>
      </c>
      <c r="C3430" s="19">
        <f>IF(OR(B3430="",B3429=""),"",LN(B3430/B3429))</f>
        <v/>
      </c>
      <c r="D3430" s="16">
        <f>STDEV(C3411:C3430)*SQRT(252)</f>
        <v/>
      </c>
      <c r="E3430" s="32" t="n">
        <v>109.68</v>
      </c>
      <c r="F3430" s="19">
        <f>IF(OR(E3430="",E3429=""),"",LN(E3430/E3429))</f>
        <v/>
      </c>
      <c r="G3430" s="33" t="n">
        <v>6.8599</v>
      </c>
      <c r="H3430" s="19">
        <f>IF(OR(G3430="",G3429=""),"",LN(G3430/G3429))</f>
        <v/>
      </c>
      <c r="I3430" s="32" t="n">
        <v>89.6465</v>
      </c>
      <c r="J3430" s="32" t="n">
        <v>21.28</v>
      </c>
      <c r="K3430" s="32" t="n">
        <v>3.83</v>
      </c>
      <c r="L3430" s="32" t="n"/>
      <c r="M3430" s="32" t="n">
        <v>1043.8</v>
      </c>
      <c r="N3430" s="32" t="n">
        <v>5.79</v>
      </c>
      <c r="O3430" s="32" t="n">
        <v>-392.25751217</v>
      </c>
    </row>
    <row r="3431">
      <c r="A3431" s="31" t="n">
        <v>39680</v>
      </c>
      <c r="B3431" s="32" t="n">
        <v>1047.3</v>
      </c>
      <c r="C3431" s="19">
        <f>IF(OR(B3431="",B3430=""),"",LN(B3431/B3430))</f>
        <v/>
      </c>
      <c r="D3431" s="16">
        <f>STDEV(C3412:C3431)*SQRT(252)</f>
        <v/>
      </c>
      <c r="E3431" s="32" t="n">
        <v>109.98</v>
      </c>
      <c r="F3431" s="19">
        <f>IF(OR(E3431="",E3430=""),"",LN(E3431/E3430))</f>
        <v/>
      </c>
      <c r="G3431" s="33" t="n">
        <v>6.8529</v>
      </c>
      <c r="H3431" s="19">
        <f>IF(OR(G3431="",G3430=""),"",LN(G3431/G3430))</f>
        <v/>
      </c>
      <c r="I3431" s="32" t="n">
        <v>89.6977</v>
      </c>
      <c r="J3431" s="32" t="n">
        <v>20.42</v>
      </c>
      <c r="K3431" s="32" t="n">
        <v>3.79</v>
      </c>
      <c r="L3431" s="32" t="n"/>
      <c r="M3431" s="32" t="n">
        <v>1047.5</v>
      </c>
      <c r="N3431" s="32" t="n">
        <v>5.79</v>
      </c>
      <c r="O3431" s="32" t="n">
        <v>-416.297581195</v>
      </c>
    </row>
    <row r="3432">
      <c r="A3432" s="31" t="n">
        <v>39681</v>
      </c>
      <c r="B3432" s="32" t="n">
        <v>1053.6</v>
      </c>
      <c r="C3432" s="19">
        <f>IF(OR(B3432="",B3431=""),"",LN(B3432/B3431))</f>
        <v/>
      </c>
      <c r="D3432" s="16">
        <f>STDEV(C3413:C3432)*SQRT(252)</f>
        <v/>
      </c>
      <c r="E3432" s="32" t="n">
        <v>108.35</v>
      </c>
      <c r="F3432" s="19">
        <f>IF(OR(E3432="",E3431=""),"",LN(E3432/E3431))</f>
        <v/>
      </c>
      <c r="G3432" s="33" t="n">
        <v>6.8405</v>
      </c>
      <c r="H3432" s="19">
        <f>IF(OR(G3432="",G3431=""),"",LN(G3432/G3431))</f>
        <v/>
      </c>
      <c r="I3432" s="32" t="n">
        <v>88.9128</v>
      </c>
      <c r="J3432" s="32" t="n">
        <v>19.82</v>
      </c>
      <c r="K3432" s="32" t="n">
        <v>3.84</v>
      </c>
      <c r="L3432" s="32" t="n"/>
      <c r="M3432" s="32" t="n">
        <v>1049.1</v>
      </c>
      <c r="N3432" s="32" t="n">
        <v>5.79</v>
      </c>
      <c r="O3432" s="32" t="n">
        <v>-150.16783001</v>
      </c>
    </row>
    <row r="3433">
      <c r="A3433" s="31" t="n">
        <v>39682</v>
      </c>
      <c r="B3433" s="32" t="n">
        <v>1062.3</v>
      </c>
      <c r="C3433" s="19">
        <f>IF(OR(B3433="",B3432=""),"",LN(B3433/B3432))</f>
        <v/>
      </c>
      <c r="D3433" s="16">
        <f>STDEV(C3414:C3433)*SQRT(252)</f>
        <v/>
      </c>
      <c r="E3433" s="32" t="n">
        <v>109.88</v>
      </c>
      <c r="F3433" s="19">
        <f>IF(OR(E3433="",E3432=""),"",LN(E3433/E3432))</f>
        <v/>
      </c>
      <c r="G3433" s="33" t="n">
        <v>6.8333</v>
      </c>
      <c r="H3433" s="19">
        <f>IF(OR(G3433="",G3432=""),"",LN(G3433/G3432))</f>
        <v/>
      </c>
      <c r="I3433" s="32" t="n">
        <v>89.2381</v>
      </c>
      <c r="J3433" s="32" t="n">
        <v>18.81</v>
      </c>
      <c r="K3433" s="32" t="n">
        <v>3.87</v>
      </c>
      <c r="L3433" s="32" t="n"/>
      <c r="M3433" s="32" t="n">
        <v>1051.5</v>
      </c>
      <c r="N3433" s="32" t="n">
        <v>5.79</v>
      </c>
      <c r="O3433" s="32" t="n">
        <v>-285.97868651</v>
      </c>
    </row>
    <row r="3434">
      <c r="A3434" s="31" t="n">
        <v>39685</v>
      </c>
      <c r="B3434" s="32" t="n">
        <v>1077.8</v>
      </c>
      <c r="C3434" s="19">
        <f>IF(OR(B3434="",B3433=""),"",LN(B3434/B3433))</f>
        <v/>
      </c>
      <c r="D3434" s="16">
        <f>STDEV(C3415:C3434)*SQRT(252)</f>
        <v/>
      </c>
      <c r="E3434" s="32" t="n">
        <v>109.11</v>
      </c>
      <c r="F3434" s="19">
        <f>IF(OR(E3434="",E3433=""),"",LN(E3434/E3433))</f>
        <v/>
      </c>
      <c r="G3434" s="33" t="n">
        <v>6.848</v>
      </c>
      <c r="H3434" s="19">
        <f>IF(OR(G3434="",G3433=""),"",LN(G3434/G3433))</f>
        <v/>
      </c>
      <c r="I3434" s="32" t="n">
        <v>89.3094</v>
      </c>
      <c r="J3434" s="32" t="n">
        <v>20.97</v>
      </c>
      <c r="K3434" s="32" t="n">
        <v>3.79</v>
      </c>
      <c r="L3434" s="32" t="n"/>
      <c r="M3434" s="32" t="n">
        <v>1054.5</v>
      </c>
      <c r="N3434" s="32" t="n">
        <v>5.79</v>
      </c>
      <c r="O3434" s="32" t="n">
        <v>-90.10961270999999</v>
      </c>
    </row>
    <row r="3435">
      <c r="A3435" s="31" t="n">
        <v>39686</v>
      </c>
      <c r="B3435" s="32" t="n">
        <v>1087.5</v>
      </c>
      <c r="C3435" s="19">
        <f>IF(OR(B3435="",B3434=""),"",LN(B3435/B3434))</f>
        <v/>
      </c>
      <c r="D3435" s="16">
        <f>STDEV(C3416:C3435)*SQRT(252)</f>
        <v/>
      </c>
      <c r="E3435" s="32" t="n">
        <v>109.83</v>
      </c>
      <c r="F3435" s="19">
        <f>IF(OR(E3435="",E3434=""),"",LN(E3435/E3434))</f>
        <v/>
      </c>
      <c r="G3435" s="33" t="n">
        <v>6.78</v>
      </c>
      <c r="H3435" s="19">
        <f>IF(OR(G3435="",G3434=""),"",LN(G3435/G3434))</f>
        <v/>
      </c>
      <c r="I3435" s="32" t="n">
        <v>89.7007</v>
      </c>
      <c r="J3435" s="32" t="n">
        <v>20.49</v>
      </c>
      <c r="K3435" s="32" t="n">
        <v>3.79</v>
      </c>
      <c r="L3435" s="32" t="n"/>
      <c r="M3435" s="32" t="n">
        <v>1073.2</v>
      </c>
      <c r="N3435" s="32" t="n">
        <v>5.79</v>
      </c>
      <c r="O3435" s="32" t="n">
        <v>-329.845687985</v>
      </c>
    </row>
    <row r="3436">
      <c r="A3436" s="31" t="n">
        <v>39687</v>
      </c>
      <c r="B3436" s="32" t="n">
        <v>1084</v>
      </c>
      <c r="C3436" s="19">
        <f>IF(OR(B3436="",B3435=""),"",LN(B3436/B3435))</f>
        <v/>
      </c>
      <c r="D3436" s="16">
        <f>STDEV(C3417:C3436)*SQRT(252)</f>
        <v/>
      </c>
      <c r="E3436" s="32" t="n">
        <v>109.72</v>
      </c>
      <c r="F3436" s="19">
        <f>IF(OR(E3436="",E3435=""),"",LN(E3436/E3435))</f>
        <v/>
      </c>
      <c r="G3436" s="33" t="n">
        <v>6.807</v>
      </c>
      <c r="H3436" s="19">
        <f>IF(OR(G3436="",G3435=""),"",LN(G3436/G3435))</f>
        <v/>
      </c>
      <c r="I3436" s="32" t="n">
        <v>89.64190000000001</v>
      </c>
      <c r="J3436" s="32" t="n">
        <v>19.76</v>
      </c>
      <c r="K3436" s="32" t="n">
        <v>3.77</v>
      </c>
      <c r="L3436" s="32" t="n"/>
      <c r="M3436" s="32" t="n">
        <v>1086.1</v>
      </c>
      <c r="N3436" s="32" t="n">
        <v>5.79</v>
      </c>
      <c r="O3436" s="32" t="n">
        <v>-340.734926198</v>
      </c>
    </row>
    <row r="3437">
      <c r="A3437" s="31" t="n">
        <v>39688</v>
      </c>
      <c r="B3437" s="32" t="n">
        <v>1081.3</v>
      </c>
      <c r="C3437" s="19">
        <f>IF(OR(B3437="",B3436=""),"",LN(B3437/B3436))</f>
        <v/>
      </c>
      <c r="D3437" s="16">
        <f>STDEV(C3418:C3437)*SQRT(252)</f>
        <v/>
      </c>
      <c r="E3437" s="32" t="n">
        <v>109.56</v>
      </c>
      <c r="F3437" s="19">
        <f>IF(OR(E3437="",E3436=""),"",LN(E3437/E3436))</f>
        <v/>
      </c>
      <c r="G3437" s="33" t="n">
        <v>6.8405</v>
      </c>
      <c r="H3437" s="19">
        <f>IF(OR(G3437="",G3436=""),"",LN(G3437/G3436))</f>
        <v/>
      </c>
      <c r="I3437" s="32" t="n">
        <v>89.82250000000001</v>
      </c>
      <c r="J3437" s="32" t="n">
        <v>19.43</v>
      </c>
      <c r="K3437" s="32" t="n">
        <v>3.79</v>
      </c>
      <c r="L3437" s="32" t="n"/>
      <c r="M3437" s="32" t="n">
        <v>1085.1</v>
      </c>
      <c r="N3437" s="32" t="n">
        <v>5.79</v>
      </c>
      <c r="O3437" s="32" t="n">
        <v>-67.544202775</v>
      </c>
    </row>
    <row r="3438">
      <c r="A3438" s="31" t="n">
        <v>39689</v>
      </c>
      <c r="B3438" s="32" t="n">
        <v>1089</v>
      </c>
      <c r="C3438" s="19">
        <f>IF(OR(B3438="",B3437=""),"",LN(B3438/B3437))</f>
        <v/>
      </c>
      <c r="D3438" s="16">
        <f>STDEV(C3419:C3438)*SQRT(252)</f>
        <v/>
      </c>
      <c r="E3438" s="32" t="n">
        <v>108.69</v>
      </c>
      <c r="F3438" s="19">
        <f>IF(OR(E3438="",E3437=""),"",LN(E3438/E3437))</f>
        <v/>
      </c>
      <c r="G3438" s="33" t="n">
        <v>6.8252</v>
      </c>
      <c r="H3438" s="19">
        <f>IF(OR(G3438="",G3437=""),"",LN(G3438/G3437))</f>
        <v/>
      </c>
      <c r="I3438" s="32" t="n">
        <v>90.05670000000001</v>
      </c>
      <c r="J3438" s="32" t="n">
        <v>20.65</v>
      </c>
      <c r="K3438" s="32" t="n">
        <v>3.83</v>
      </c>
      <c r="L3438" s="32" t="n"/>
      <c r="M3438" s="32" t="n">
        <v>1081.8</v>
      </c>
      <c r="N3438" s="32" t="n">
        <v>5.79</v>
      </c>
      <c r="O3438" s="32" t="n">
        <v>-255.203369325</v>
      </c>
    </row>
    <row r="3439">
      <c r="A3439" s="31" t="n">
        <v>39693</v>
      </c>
      <c r="B3439" s="32" t="n">
        <v>1134.45</v>
      </c>
      <c r="C3439" s="19">
        <f>IF(OR(B3439="",B3438=""),"",LN(B3439/B3438))</f>
        <v/>
      </c>
      <c r="D3439" s="16">
        <f>STDEV(C3420:C3439)*SQRT(252)</f>
        <v/>
      </c>
      <c r="E3439" s="32" t="n">
        <v>108.85</v>
      </c>
      <c r="F3439" s="19">
        <f>IF(OR(E3439="",E3438=""),"",LN(E3439/E3438))</f>
        <v/>
      </c>
      <c r="G3439" s="33" t="n">
        <v>6.8215</v>
      </c>
      <c r="H3439" s="19">
        <f>IF(OR(G3439="",G3438=""),"",LN(G3439/G3438))</f>
        <v/>
      </c>
      <c r="I3439" s="32" t="n">
        <v>90.8438</v>
      </c>
      <c r="J3439" s="32" t="n">
        <v>21.99</v>
      </c>
      <c r="K3439" s="32" t="n">
        <v>3.74</v>
      </c>
      <c r="L3439" s="32" t="n"/>
      <c r="M3439" s="32" t="n">
        <v>1108.1</v>
      </c>
      <c r="N3439" s="32" t="n">
        <v>5.79</v>
      </c>
      <c r="O3439" s="32" t="n">
        <v>-230.171777265</v>
      </c>
    </row>
    <row r="3440">
      <c r="A3440" s="31" t="n">
        <v>39694</v>
      </c>
      <c r="B3440" s="32" t="n">
        <v>1147.9</v>
      </c>
      <c r="C3440" s="19">
        <f>IF(OR(B3440="",B3439=""),"",LN(B3440/B3439))</f>
        <v/>
      </c>
      <c r="D3440" s="16">
        <f>STDEV(C3421:C3440)*SQRT(252)</f>
        <v/>
      </c>
      <c r="E3440" s="32" t="n">
        <v>108.18</v>
      </c>
      <c r="F3440" s="19">
        <f>IF(OR(E3440="",E3439=""),"",LN(E3440/E3439))</f>
        <v/>
      </c>
      <c r="G3440" s="33" t="n">
        <v>6.8429</v>
      </c>
      <c r="H3440" s="19">
        <f>IF(OR(G3440="",G3439=""),"",LN(G3440/G3439))</f>
        <v/>
      </c>
      <c r="I3440" s="32" t="n">
        <v>90.82859999999999</v>
      </c>
      <c r="J3440" s="32" t="n">
        <v>21.43</v>
      </c>
      <c r="K3440" s="32" t="n">
        <v>3.71</v>
      </c>
      <c r="L3440" s="32" t="n"/>
      <c r="M3440" s="32" t="n">
        <v>1117.7</v>
      </c>
      <c r="N3440" s="32" t="n">
        <v>5.79</v>
      </c>
      <c r="O3440" s="32" t="n">
        <v>9.522258260000001</v>
      </c>
    </row>
    <row r="3441">
      <c r="A3441" s="31" t="n">
        <v>39695</v>
      </c>
      <c r="B3441" s="32" t="n">
        <v>1130.3</v>
      </c>
      <c r="C3441" s="19">
        <f>IF(OR(B3441="",B3440=""),"",LN(B3441/B3440))</f>
        <v/>
      </c>
      <c r="D3441" s="16">
        <f>STDEV(C3422:C3441)*SQRT(252)</f>
        <v/>
      </c>
      <c r="E3441" s="32" t="n">
        <v>107.76</v>
      </c>
      <c r="F3441" s="19">
        <f>IF(OR(E3441="",E3440=""),"",LN(E3441/E3440))</f>
        <v/>
      </c>
      <c r="G3441" s="33" t="n">
        <v>6.851</v>
      </c>
      <c r="H3441" s="19">
        <f>IF(OR(G3441="",G3440=""),"",LN(G3441/G3440))</f>
        <v/>
      </c>
      <c r="I3441" s="32" t="n">
        <v>91.1621</v>
      </c>
      <c r="J3441" s="32" t="n">
        <v>24.03</v>
      </c>
      <c r="K3441" s="32" t="n">
        <v>3.64</v>
      </c>
      <c r="L3441" s="32" t="n"/>
      <c r="M3441" s="32" t="n">
        <v>1151.6</v>
      </c>
      <c r="N3441" s="32" t="n">
        <v>5.79</v>
      </c>
      <c r="O3441" s="32" t="n">
        <v>-284.948262861</v>
      </c>
    </row>
    <row r="3442">
      <c r="A3442" s="31" t="n">
        <v>39696</v>
      </c>
      <c r="B3442" s="32" t="n">
        <v>1117.8</v>
      </c>
      <c r="C3442" s="19">
        <f>IF(OR(B3442="",B3441=""),"",LN(B3442/B3441))</f>
        <v/>
      </c>
      <c r="D3442" s="16">
        <f>STDEV(C3423:C3442)*SQRT(252)</f>
        <v/>
      </c>
      <c r="E3442" s="32" t="n">
        <v>106.96</v>
      </c>
      <c r="F3442" s="19">
        <f>IF(OR(E3442="",E3441=""),"",LN(E3442/E3441))</f>
        <v/>
      </c>
      <c r="G3442" s="33" t="n">
        <v>6.84</v>
      </c>
      <c r="H3442" s="19">
        <f>IF(OR(G3442="",G3441=""),"",LN(G3442/G3441))</f>
        <v/>
      </c>
      <c r="I3442" s="32" t="n">
        <v>91.34099999999999</v>
      </c>
      <c r="J3442" s="32" t="n">
        <v>23.06</v>
      </c>
      <c r="K3442" s="32" t="n">
        <v>3.66</v>
      </c>
      <c r="L3442" s="32" t="n"/>
      <c r="M3442" s="32" t="n">
        <v>1135.7</v>
      </c>
      <c r="N3442" s="32" t="n">
        <v>5.79</v>
      </c>
      <c r="O3442" s="32" t="n">
        <v>-252.83426244</v>
      </c>
    </row>
    <row r="3443">
      <c r="A3443" s="31" t="n">
        <v>39699</v>
      </c>
      <c r="B3443" s="32" t="n">
        <v>1081.2</v>
      </c>
      <c r="C3443" s="19">
        <f>IF(OR(B3443="",B3442=""),"",LN(B3443/B3442))</f>
        <v/>
      </c>
      <c r="D3443" s="16">
        <f>STDEV(C3424:C3443)*SQRT(252)</f>
        <v/>
      </c>
      <c r="E3443" s="32" t="n">
        <v>107.91</v>
      </c>
      <c r="F3443" s="19">
        <f>IF(OR(E3443="",E3442=""),"",LN(E3443/E3442))</f>
        <v/>
      </c>
      <c r="G3443" s="33" t="n">
        <v>6.8438</v>
      </c>
      <c r="H3443" s="19">
        <f>IF(OR(G3443="",G3442=""),"",LN(G3443/G3442))</f>
        <v/>
      </c>
      <c r="I3443" s="32" t="n">
        <v>91.663</v>
      </c>
      <c r="J3443" s="32" t="n">
        <v>22.64</v>
      </c>
      <c r="K3443" s="32" t="n">
        <v>3.66</v>
      </c>
      <c r="L3443" s="32" t="n"/>
      <c r="M3443" s="32" t="n">
        <v>1126.5</v>
      </c>
      <c r="N3443" s="32" t="n">
        <v>5.79</v>
      </c>
      <c r="O3443" s="32" t="n">
        <v>-6.321163295000002</v>
      </c>
    </row>
    <row r="3444">
      <c r="A3444" s="31" t="n">
        <v>39700</v>
      </c>
      <c r="B3444" s="32" t="n">
        <v>1099.5</v>
      </c>
      <c r="C3444" s="19">
        <f>IF(OR(B3444="",B3443=""),"",LN(B3444/B3443))</f>
        <v/>
      </c>
      <c r="D3444" s="16">
        <f>STDEV(C3425:C3444)*SQRT(252)</f>
        <v/>
      </c>
      <c r="E3444" s="32" t="n">
        <v>107.1</v>
      </c>
      <c r="F3444" s="19">
        <f>IF(OR(E3444="",E3443=""),"",LN(E3444/E3443))</f>
        <v/>
      </c>
      <c r="G3444" s="33" t="n">
        <v>6.8381</v>
      </c>
      <c r="H3444" s="19">
        <f>IF(OR(G3444="",G3443=""),"",LN(G3444/G3443))</f>
        <v/>
      </c>
      <c r="I3444" s="32" t="n">
        <v>91.5779</v>
      </c>
      <c r="J3444" s="32" t="n">
        <v>25.47</v>
      </c>
      <c r="K3444" s="32" t="n">
        <v>3.62</v>
      </c>
      <c r="L3444" s="32" t="n"/>
      <c r="M3444" s="32" t="n">
        <v>1092.6</v>
      </c>
      <c r="N3444" s="32" t="n">
        <v>5.79</v>
      </c>
      <c r="O3444" s="32" t="n">
        <v>-230.755304595</v>
      </c>
    </row>
    <row r="3445">
      <c r="A3445" s="31" t="n">
        <v>39701</v>
      </c>
      <c r="B3445" s="32" t="n">
        <v>1091.3</v>
      </c>
      <c r="C3445" s="19">
        <f>IF(OR(B3445="",B3444=""),"",LN(B3445/B3444))</f>
        <v/>
      </c>
      <c r="D3445" s="16">
        <f>STDEV(C3426:C3445)*SQRT(252)</f>
        <v/>
      </c>
      <c r="E3445" s="32" t="n">
        <v>107.86</v>
      </c>
      <c r="F3445" s="19">
        <f>IF(OR(E3445="",E3444=""),"",LN(E3445/E3444))</f>
        <v/>
      </c>
      <c r="G3445" s="33" t="n">
        <v>6.835</v>
      </c>
      <c r="H3445" s="19">
        <f>IF(OR(G3445="",G3444=""),"",LN(G3445/G3444))</f>
        <v/>
      </c>
      <c r="I3445" s="32" t="n">
        <v>92.1283</v>
      </c>
      <c r="J3445" s="32" t="n">
        <v>24.52</v>
      </c>
      <c r="K3445" s="32" t="n">
        <v>3.65</v>
      </c>
      <c r="L3445" s="32" t="n"/>
      <c r="M3445" s="32" t="n">
        <v>1101</v>
      </c>
      <c r="N3445" s="32" t="n">
        <v>5.79</v>
      </c>
      <c r="O3445" s="32" t="n">
        <v>-602.4881790649999</v>
      </c>
    </row>
    <row r="3446">
      <c r="A3446" s="31" t="n">
        <v>39702</v>
      </c>
      <c r="B3446" s="32" t="n">
        <v>1110</v>
      </c>
      <c r="C3446" s="19">
        <f>IF(OR(B3446="",B3445=""),"",LN(B3446/B3445))</f>
        <v/>
      </c>
      <c r="D3446" s="16">
        <f>STDEV(C3427:C3446)*SQRT(252)</f>
        <v/>
      </c>
      <c r="E3446" s="32" t="n">
        <v>106.66</v>
      </c>
      <c r="F3446" s="19">
        <f>IF(OR(E3446="",E3445=""),"",LN(E3446/E3445))</f>
        <v/>
      </c>
      <c r="G3446" s="33" t="n">
        <v>6.8465</v>
      </c>
      <c r="H3446" s="19">
        <f>IF(OR(G3446="",G3445=""),"",LN(G3446/G3445))</f>
        <v/>
      </c>
      <c r="I3446" s="32" t="n">
        <v>92.4901</v>
      </c>
      <c r="J3446" s="32" t="n">
        <v>24.39</v>
      </c>
      <c r="K3446" s="32" t="n">
        <v>3.64</v>
      </c>
      <c r="L3446" s="32" t="n"/>
      <c r="M3446" s="32" t="n">
        <v>1089.7</v>
      </c>
      <c r="N3446" s="32" t="n">
        <v>5.79</v>
      </c>
      <c r="O3446" s="32" t="n">
        <v>91.70708844799999</v>
      </c>
    </row>
    <row r="3447">
      <c r="A3447" s="31" t="n">
        <v>39703</v>
      </c>
      <c r="B3447" s="32" t="n">
        <v>1106.5</v>
      </c>
      <c r="C3447" s="19">
        <f>IF(OR(B3447="",B3446=""),"",LN(B3447/B3446))</f>
        <v/>
      </c>
      <c r="D3447" s="16">
        <f>STDEV(C3428:C3447)*SQRT(252)</f>
        <v/>
      </c>
      <c r="E3447" s="32" t="n">
        <v>107.51</v>
      </c>
      <c r="F3447" s="19">
        <f>IF(OR(E3447="",E3446=""),"",LN(E3447/E3446))</f>
        <v/>
      </c>
      <c r="G3447" s="33" t="n">
        <v>6.781</v>
      </c>
      <c r="H3447" s="19">
        <f>IF(OR(G3447="",G3446=""),"",LN(G3447/G3446))</f>
        <v/>
      </c>
      <c r="I3447" s="32" t="n">
        <v>91.4706</v>
      </c>
      <c r="J3447" s="32" t="n">
        <v>25.66</v>
      </c>
      <c r="K3447" s="32" t="n">
        <v>3.74</v>
      </c>
      <c r="L3447" s="32" t="n"/>
      <c r="M3447" s="32" t="n">
        <v>1106</v>
      </c>
      <c r="N3447" s="32" t="n">
        <v>5.79</v>
      </c>
      <c r="O3447" s="32" t="n">
        <v>-408.5579674</v>
      </c>
    </row>
    <row r="3448">
      <c r="A3448" s="31" t="n">
        <v>39706</v>
      </c>
      <c r="B3448" s="32" t="n">
        <v>1117.85</v>
      </c>
      <c r="C3448" s="19">
        <f>IF(OR(B3448="",B3447=""),"",LN(B3448/B3447))</f>
        <v/>
      </c>
      <c r="D3448" s="16">
        <f>STDEV(C3429:C3448)*SQRT(252)</f>
        <v/>
      </c>
      <c r="E3448" s="32" t="n">
        <v>105.67</v>
      </c>
      <c r="F3448" s="19">
        <f>IF(OR(E3448="",E3447=""),"",LN(E3448/E3447))</f>
        <v/>
      </c>
      <c r="G3448" s="33" t="n">
        <v>6.8482</v>
      </c>
      <c r="H3448" s="19">
        <f>IF(OR(G3448="",G3447=""),"",LN(G3448/G3447))</f>
        <v/>
      </c>
      <c r="I3448" s="32" t="n">
        <v>91.75700000000001</v>
      </c>
      <c r="J3448" s="32" t="n">
        <v>31.7</v>
      </c>
      <c r="K3448" s="32" t="n">
        <v>3.47</v>
      </c>
      <c r="L3448" s="32" t="n"/>
      <c r="M3448" s="32" t="n"/>
      <c r="N3448" s="32" t="n"/>
      <c r="O3448" s="32" t="n"/>
    </row>
    <row r="3449">
      <c r="A3449" s="31" t="n">
        <v>39707</v>
      </c>
      <c r="B3449" s="32" t="n">
        <v>1159.75</v>
      </c>
      <c r="C3449" s="19">
        <f>IF(OR(B3449="",B3448=""),"",LN(B3449/B3448))</f>
        <v/>
      </c>
      <c r="D3449" s="16">
        <f>STDEV(C3430:C3449)*SQRT(252)</f>
        <v/>
      </c>
      <c r="E3449" s="32" t="n">
        <v>105.11</v>
      </c>
      <c r="F3449" s="19">
        <f>IF(OR(E3449="",E3448=""),"",LN(E3449/E3448))</f>
        <v/>
      </c>
      <c r="G3449" s="33" t="n">
        <v>6.8391</v>
      </c>
      <c r="H3449" s="19">
        <f>IF(OR(G3449="",G3448=""),"",LN(G3449/G3448))</f>
        <v/>
      </c>
      <c r="I3449" s="32" t="n">
        <v>92.0594</v>
      </c>
      <c r="J3449" s="32" t="n">
        <v>30.3</v>
      </c>
      <c r="K3449" s="32" t="n">
        <v>3.48</v>
      </c>
      <c r="L3449" s="32" t="n"/>
      <c r="M3449" s="32" t="n">
        <v>1108.7</v>
      </c>
      <c r="N3449" s="32" t="n">
        <v>5.79</v>
      </c>
      <c r="O3449" s="32" t="n">
        <v>-607.846513935</v>
      </c>
    </row>
    <row r="3450">
      <c r="A3450" s="31" t="n">
        <v>39708</v>
      </c>
      <c r="B3450" s="32" t="n">
        <v>1115.5</v>
      </c>
      <c r="C3450" s="19">
        <f>IF(OR(B3450="",B3449=""),"",LN(B3450/B3449))</f>
        <v/>
      </c>
      <c r="D3450" s="16">
        <f>STDEV(C3431:C3450)*SQRT(252)</f>
        <v/>
      </c>
      <c r="E3450" s="32" t="n">
        <v>104.71</v>
      </c>
      <c r="F3450" s="19">
        <f>IF(OR(E3450="",E3449=""),"",LN(E3450/E3449))</f>
        <v/>
      </c>
      <c r="G3450" s="33" t="n">
        <v>6.829</v>
      </c>
      <c r="H3450" s="19">
        <f>IF(OR(G3450="",G3449=""),"",LN(G3450/G3449))</f>
        <v/>
      </c>
      <c r="I3450" s="32" t="n">
        <v>92.09820000000001</v>
      </c>
      <c r="J3450" s="32" t="n">
        <v>36.22</v>
      </c>
      <c r="K3450" s="32" t="n">
        <v>3.41</v>
      </c>
      <c r="L3450" s="32" t="n"/>
      <c r="M3450" s="32" t="n">
        <v>1150.7</v>
      </c>
      <c r="N3450" s="32" t="n">
        <v>5.79</v>
      </c>
      <c r="O3450" s="32" t="n">
        <v>109.11468189</v>
      </c>
    </row>
    <row r="3451">
      <c r="A3451" s="31" t="n">
        <v>39709</v>
      </c>
      <c r="B3451" s="32" t="n">
        <v>1152.4</v>
      </c>
      <c r="C3451" s="19">
        <f>IF(OR(B3451="",B3450=""),"",LN(B3451/B3450))</f>
        <v/>
      </c>
      <c r="D3451" s="16">
        <f>STDEV(C3432:C3451)*SQRT(252)</f>
        <v/>
      </c>
      <c r="E3451" s="32" t="n">
        <v>104.85</v>
      </c>
      <c r="F3451" s="19">
        <f>IF(OR(E3451="",E3450=""),"",LN(E3451/E3450))</f>
        <v/>
      </c>
      <c r="G3451" s="33" t="n">
        <v>6.8375</v>
      </c>
      <c r="H3451" s="19">
        <f>IF(OR(G3451="",G3450=""),"",LN(G3451/G3450))</f>
        <v/>
      </c>
      <c r="I3451" s="32" t="n">
        <v>91.7111</v>
      </c>
      <c r="J3451" s="32" t="n">
        <v>33.1</v>
      </c>
      <c r="K3451" s="32" t="n">
        <v>3.54</v>
      </c>
      <c r="L3451" s="32" t="n"/>
      <c r="M3451" s="32" t="n">
        <v>1134.2</v>
      </c>
      <c r="N3451" s="32" t="n">
        <v>5.79</v>
      </c>
      <c r="O3451" s="32" t="n">
        <v>-515.8757593099999</v>
      </c>
    </row>
    <row r="3452">
      <c r="A3452" s="31" t="n">
        <v>39710</v>
      </c>
      <c r="B3452" s="32" t="n">
        <v>1139.5</v>
      </c>
      <c r="C3452" s="19">
        <f>IF(OR(B3452="",B3451=""),"",LN(B3452/B3451))</f>
        <v/>
      </c>
      <c r="D3452" s="16">
        <f>STDEV(C3433:C3452)*SQRT(252)</f>
        <v/>
      </c>
      <c r="E3452" s="32" t="n">
        <v>107.18</v>
      </c>
      <c r="F3452" s="19">
        <f>IF(OR(E3452="",E3451=""),"",LN(E3452/E3451))</f>
        <v/>
      </c>
      <c r="G3452" s="33" t="n">
        <v>6.8355</v>
      </c>
      <c r="H3452" s="19">
        <f>IF(OR(G3452="",G3451=""),"",LN(G3452/G3451))</f>
        <v/>
      </c>
      <c r="I3452" s="32" t="n">
        <v>91.0014</v>
      </c>
      <c r="J3452" s="32" t="n">
        <v>32.07</v>
      </c>
      <c r="K3452" s="32" t="n">
        <v>3.78</v>
      </c>
      <c r="L3452" s="32" t="n"/>
      <c r="M3452" s="32" t="n">
        <v>1146.7</v>
      </c>
      <c r="N3452" s="32" t="n">
        <v>5.79</v>
      </c>
      <c r="O3452" s="32" t="n">
        <v>231.35026596</v>
      </c>
    </row>
    <row r="3453">
      <c r="A3453" s="31" t="n">
        <v>39713</v>
      </c>
      <c r="B3453" s="32" t="n">
        <v>1127.3</v>
      </c>
      <c r="C3453" s="19">
        <f>IF(OR(B3453="",B3452=""),"",LN(B3453/B3452))</f>
        <v/>
      </c>
      <c r="D3453" s="16">
        <f>STDEV(C3434:C3453)*SQRT(252)</f>
        <v/>
      </c>
      <c r="E3453" s="32" t="n">
        <v>106.35</v>
      </c>
      <c r="F3453" s="19">
        <f>IF(OR(E3453="",E3452=""),"",LN(E3453/E3452))</f>
        <v/>
      </c>
      <c r="G3453" s="33" t="n">
        <v>6.8306</v>
      </c>
      <c r="H3453" s="19">
        <f>IF(OR(G3453="",G3452=""),"",LN(G3453/G3452))</f>
        <v/>
      </c>
      <c r="I3453" s="32" t="n">
        <v>90.11190000000001</v>
      </c>
      <c r="J3453" s="32" t="n">
        <v>33.85</v>
      </c>
      <c r="K3453" s="32" t="n">
        <v>3.83</v>
      </c>
      <c r="L3453" s="32" t="n"/>
      <c r="M3453" s="32" t="n">
        <v>1135.5</v>
      </c>
      <c r="N3453" s="32" t="n">
        <v>5.79</v>
      </c>
      <c r="O3453" s="32" t="n">
        <v>189.19101475</v>
      </c>
    </row>
    <row r="3454">
      <c r="A3454" s="31" t="n">
        <v>39714</v>
      </c>
      <c r="B3454" s="32" t="n">
        <v>1146.5</v>
      </c>
      <c r="C3454" s="19">
        <f>IF(OR(B3454="",B3453=""),"",LN(B3454/B3453))</f>
        <v/>
      </c>
      <c r="D3454" s="16">
        <f>STDEV(C3435:C3454)*SQRT(252)</f>
        <v/>
      </c>
      <c r="E3454" s="32" t="n">
        <v>105.8</v>
      </c>
      <c r="F3454" s="19">
        <f>IF(OR(E3454="",E3453=""),"",LN(E3454/E3453))</f>
        <v/>
      </c>
      <c r="G3454" s="33" t="n">
        <v>6.8114</v>
      </c>
      <c r="H3454" s="19">
        <f>IF(OR(G3454="",G3453=""),"",LN(G3454/G3453))</f>
        <v/>
      </c>
      <c r="I3454" s="32" t="n">
        <v>90.1221</v>
      </c>
      <c r="J3454" s="32" t="n">
        <v>35.72</v>
      </c>
      <c r="K3454" s="32" t="n">
        <v>3.85</v>
      </c>
      <c r="L3454" s="32" t="n"/>
      <c r="M3454" s="32" t="n">
        <v>1135.6</v>
      </c>
      <c r="N3454" s="32" t="n">
        <v>5.79</v>
      </c>
      <c r="O3454" s="32" t="n">
        <v>-300.641224655</v>
      </c>
    </row>
    <row r="3455">
      <c r="A3455" s="31" t="n">
        <v>39715</v>
      </c>
      <c r="B3455" s="32" t="n">
        <v>1153.5</v>
      </c>
      <c r="C3455" s="19">
        <f>IF(OR(B3455="",B3454=""),"",LN(B3455/B3454))</f>
        <v/>
      </c>
      <c r="D3455" s="16">
        <f>STDEV(C3436:C3455)*SQRT(252)</f>
        <v/>
      </c>
      <c r="E3455" s="32" t="n">
        <v>106.03</v>
      </c>
      <c r="F3455" s="19">
        <f>IF(OR(E3455="",E3454=""),"",LN(E3455/E3454))</f>
        <v/>
      </c>
      <c r="G3455" s="33" t="n">
        <v>6.8233</v>
      </c>
      <c r="H3455" s="19">
        <f>IF(OR(G3455="",G3454=""),"",LN(G3455/G3454))</f>
        <v/>
      </c>
      <c r="I3455" s="32" t="n">
        <v>90.4602</v>
      </c>
      <c r="J3455" s="32" t="n">
        <v>35.19</v>
      </c>
      <c r="K3455" s="32" t="n">
        <v>3.8</v>
      </c>
      <c r="L3455" s="32" t="n"/>
      <c r="M3455" s="32" t="n">
        <v>1150.6</v>
      </c>
      <c r="N3455" s="32" t="n">
        <v>5.79</v>
      </c>
      <c r="O3455" s="32" t="n">
        <v>4.825439314999997</v>
      </c>
    </row>
    <row r="3456">
      <c r="A3456" s="31" t="n">
        <v>39716</v>
      </c>
      <c r="B3456" s="32" t="n">
        <v>1148.8</v>
      </c>
      <c r="C3456" s="19">
        <f>IF(OR(B3456="",B3455=""),"",LN(B3456/B3455))</f>
        <v/>
      </c>
      <c r="D3456" s="16">
        <f>STDEV(C3437:C3456)*SQRT(252)</f>
        <v/>
      </c>
      <c r="E3456" s="32" t="n">
        <v>106.48</v>
      </c>
      <c r="F3456" s="19">
        <f>IF(OR(E3456="",E3455=""),"",LN(E3456/E3455))</f>
        <v/>
      </c>
      <c r="G3456" s="33" t="n">
        <v>6.815</v>
      </c>
      <c r="H3456" s="19">
        <f>IF(OR(G3456="",G3455=""),"",LN(G3456/G3455))</f>
        <v/>
      </c>
      <c r="I3456" s="32" t="n">
        <v>90.46510000000001</v>
      </c>
      <c r="J3456" s="32" t="n">
        <v>32.82</v>
      </c>
      <c r="K3456" s="32" t="n">
        <v>3.88</v>
      </c>
      <c r="L3456" s="32" t="n"/>
      <c r="M3456" s="32" t="n">
        <v>1153.9</v>
      </c>
      <c r="N3456" s="32" t="n">
        <v>5.8</v>
      </c>
      <c r="O3456" s="32" t="n">
        <v>-275.757646189</v>
      </c>
    </row>
    <row r="3457">
      <c r="A3457" s="31" t="n">
        <v>39717</v>
      </c>
      <c r="B3457" s="32" t="n">
        <v>1160.1</v>
      </c>
      <c r="C3457" s="19">
        <f>IF(OR(B3457="",B3456=""),"",LN(B3457/B3456))</f>
        <v/>
      </c>
      <c r="D3457" s="16">
        <f>STDEV(C3438:C3457)*SQRT(252)</f>
        <v/>
      </c>
      <c r="E3457" s="32" t="n">
        <v>106.06</v>
      </c>
      <c r="F3457" s="19">
        <f>IF(OR(E3457="",E3456=""),"",LN(E3457/E3456))</f>
        <v/>
      </c>
      <c r="G3457" s="33" t="n">
        <v>6.8431</v>
      </c>
      <c r="H3457" s="19">
        <f>IF(OR(G3457="",G3456=""),"",LN(G3457/G3456))</f>
        <v/>
      </c>
      <c r="I3457" s="32" t="n">
        <v>90.6872</v>
      </c>
      <c r="J3457" s="32" t="n">
        <v>34.74</v>
      </c>
      <c r="K3457" s="32" t="n">
        <v>3.85</v>
      </c>
      <c r="L3457" s="32" t="n"/>
      <c r="M3457" s="32" t="n">
        <v>1161.4</v>
      </c>
      <c r="N3457" s="32" t="n">
        <v>5.81</v>
      </c>
      <c r="O3457" s="32" t="n">
        <v>-206.51203614</v>
      </c>
    </row>
    <row r="3458">
      <c r="A3458" s="31" t="n">
        <v>39720</v>
      </c>
      <c r="B3458" s="32" t="n">
        <v>1185.75</v>
      </c>
      <c r="C3458" s="19">
        <f>IF(OR(B3458="",B3457=""),"",LN(B3458/B3457))</f>
        <v/>
      </c>
      <c r="D3458" s="16">
        <f>STDEV(C3439:C3458)*SQRT(252)</f>
        <v/>
      </c>
      <c r="E3458" s="32" t="n">
        <v>105.1</v>
      </c>
      <c r="F3458" s="19">
        <f>IF(OR(E3458="",E3457=""),"",LN(E3458/E3457))</f>
        <v/>
      </c>
      <c r="G3458" s="33" t="n">
        <v>6.8431</v>
      </c>
      <c r="H3458" s="19">
        <f>IF(OR(G3458="",G3457=""),"",LN(G3458/G3457))</f>
        <v/>
      </c>
      <c r="I3458" s="32" t="n">
        <v>91.3961</v>
      </c>
      <c r="J3458" s="32" t="n">
        <v>46.72</v>
      </c>
      <c r="K3458" s="32" t="n">
        <v>3.61</v>
      </c>
      <c r="L3458" s="32" t="n"/>
      <c r="M3458" s="32" t="n">
        <v>1157.5</v>
      </c>
      <c r="N3458" s="32" t="n">
        <v>5.82</v>
      </c>
      <c r="O3458" s="32" t="n">
        <v>450.169957561</v>
      </c>
    </row>
    <row r="3459">
      <c r="A3459" s="31" t="n">
        <v>39721</v>
      </c>
      <c r="B3459" s="32" t="n">
        <v>1206.3</v>
      </c>
      <c r="C3459" s="19">
        <f>IF(OR(B3459="",B3458=""),"",LN(B3459/B3458))</f>
        <v/>
      </c>
      <c r="D3459" s="16">
        <f>STDEV(C3440:C3459)*SQRT(252)</f>
        <v/>
      </c>
      <c r="E3459" s="32" t="n">
        <v>105.94</v>
      </c>
      <c r="F3459" s="19">
        <f>IF(OR(E3459="",E3458=""),"",LN(E3459/E3458))</f>
        <v/>
      </c>
      <c r="G3459" s="33" t="n">
        <v>6.7899</v>
      </c>
      <c r="H3459" s="19">
        <f>IF(OR(G3459="",G3458=""),"",LN(G3459/G3458))</f>
        <v/>
      </c>
      <c r="I3459" s="32" t="n">
        <v>92.37730000000001</v>
      </c>
      <c r="J3459" s="32" t="n">
        <v>39.39</v>
      </c>
      <c r="K3459" s="32" t="n">
        <v>3.85</v>
      </c>
      <c r="L3459" s="32" t="n"/>
      <c r="M3459" s="32" t="n">
        <v>1187.7</v>
      </c>
      <c r="N3459" s="32" t="n">
        <v>5.83</v>
      </c>
      <c r="O3459" s="32" t="n">
        <v>-171.365126605</v>
      </c>
    </row>
    <row r="3460">
      <c r="A3460" s="31" t="n">
        <v>39722</v>
      </c>
      <c r="B3460" s="32" t="n">
        <v>1194.85</v>
      </c>
      <c r="C3460" s="19">
        <f>IF(OR(B3460="",B3459=""),"",LN(B3460/B3459))</f>
        <v/>
      </c>
      <c r="D3460" s="16">
        <f>STDEV(C3441:C3460)*SQRT(252)</f>
        <v/>
      </c>
      <c r="E3460" s="32" t="n">
        <v>106.06</v>
      </c>
      <c r="F3460" s="19">
        <f>IF(OR(E3460="",E3459=""),"",LN(E3460/E3459))</f>
        <v/>
      </c>
      <c r="G3460" s="33" t="n">
        <v>6.8485</v>
      </c>
      <c r="H3460" s="19">
        <f>IF(OR(G3460="",G3459=""),"",LN(G3460/G3459))</f>
        <v/>
      </c>
      <c r="I3460" s="32" t="n">
        <v>92.511</v>
      </c>
      <c r="J3460" s="32" t="n">
        <v>39.81</v>
      </c>
      <c r="K3460" s="32" t="n">
        <v>3.77</v>
      </c>
      <c r="L3460" s="32" t="n"/>
      <c r="M3460" s="32" t="n">
        <v>1214.8</v>
      </c>
      <c r="N3460" s="32" t="n">
        <v>5.85</v>
      </c>
      <c r="O3460" s="32" t="n">
        <v>-153.102294215</v>
      </c>
    </row>
    <row r="3461">
      <c r="A3461" s="31" t="n">
        <v>39723</v>
      </c>
      <c r="B3461" s="32" t="n">
        <v>1222.9</v>
      </c>
      <c r="C3461" s="19">
        <f>IF(OR(B3461="",B3460=""),"",LN(B3461/B3460))</f>
        <v/>
      </c>
      <c r="D3461" s="16">
        <f>STDEV(C3442:C3461)*SQRT(252)</f>
        <v/>
      </c>
      <c r="E3461" s="32" t="n">
        <v>105.3</v>
      </c>
      <c r="F3461" s="19">
        <f>IF(OR(E3461="",E3460=""),"",LN(E3461/E3460))</f>
        <v/>
      </c>
      <c r="G3461" s="33" t="n">
        <v>6.842</v>
      </c>
      <c r="H3461" s="19">
        <f>IF(OR(G3461="",G3460=""),"",LN(G3461/G3460))</f>
        <v/>
      </c>
      <c r="I3461" s="32" t="n">
        <v>93.3792</v>
      </c>
      <c r="J3461" s="32" t="n">
        <v>45.26</v>
      </c>
      <c r="K3461" s="32" t="n">
        <v>3.66</v>
      </c>
      <c r="L3461" s="32" t="n"/>
      <c r="M3461" s="32" t="n">
        <v>1191.2</v>
      </c>
      <c r="N3461" s="32" t="n">
        <v>5.88</v>
      </c>
      <c r="O3461" s="32" t="n">
        <v>-362.662685865</v>
      </c>
    </row>
    <row r="3462">
      <c r="A3462" s="31" t="n">
        <v>39724</v>
      </c>
      <c r="B3462" s="32" t="n">
        <v>1220.9</v>
      </c>
      <c r="C3462" s="19">
        <f>IF(OR(B3462="",B3461=""),"",LN(B3462/B3461))</f>
        <v/>
      </c>
      <c r="D3462" s="16">
        <f>STDEV(C3443:C3462)*SQRT(252)</f>
        <v/>
      </c>
      <c r="E3462" s="32" t="n">
        <v>105.76</v>
      </c>
      <c r="F3462" s="19">
        <f>IF(OR(E3462="",E3461=""),"",LN(E3462/E3461))</f>
        <v/>
      </c>
      <c r="G3462" s="33" t="n">
        <v>6.8431</v>
      </c>
      <c r="H3462" s="19">
        <f>IF(OR(G3462="",G3461=""),"",LN(G3462/G3461))</f>
        <v/>
      </c>
      <c r="I3462" s="32" t="n">
        <v>93.5414</v>
      </c>
      <c r="J3462" s="32" t="n">
        <v>45.14</v>
      </c>
      <c r="K3462" s="32" t="n">
        <v>3.63</v>
      </c>
      <c r="L3462" s="32" t="n"/>
      <c r="M3462" s="32" t="n"/>
      <c r="N3462" s="32" t="n"/>
      <c r="O3462" s="32" t="n"/>
    </row>
    <row r="3463">
      <c r="A3463" s="31" t="n">
        <v>39727</v>
      </c>
      <c r="B3463" s="32" t="n">
        <v>1267.4</v>
      </c>
      <c r="C3463" s="19">
        <f>IF(OR(B3463="",B3462=""),"",LN(B3463/B3462))</f>
        <v/>
      </c>
      <c r="D3463" s="16">
        <f>STDEV(C3444:C3463)*SQRT(252)</f>
        <v/>
      </c>
      <c r="E3463" s="32" t="n">
        <v>101.26</v>
      </c>
      <c r="F3463" s="19">
        <f>IF(OR(E3463="",E3462=""),"",LN(E3463/E3462))</f>
        <v/>
      </c>
      <c r="G3463" s="33" t="n">
        <v>6.842</v>
      </c>
      <c r="H3463" s="19">
        <f>IF(OR(G3463="",G3462=""),"",LN(G3463/G3462))</f>
        <v/>
      </c>
      <c r="I3463" s="32" t="n">
        <v>95.16289999999999</v>
      </c>
      <c r="J3463" s="32" t="n">
        <v>52.05</v>
      </c>
      <c r="K3463" s="32" t="n">
        <v>3.48</v>
      </c>
      <c r="L3463" s="32" t="n"/>
      <c r="M3463" s="32" t="n">
        <v>1210.3</v>
      </c>
      <c r="N3463" s="32" t="n">
        <v>5.91</v>
      </c>
      <c r="O3463" s="32" t="n">
        <v>-283.8385223</v>
      </c>
    </row>
    <row r="3464">
      <c r="A3464" s="31" t="n">
        <v>39728</v>
      </c>
      <c r="B3464" s="32" t="n">
        <v>1328.4</v>
      </c>
      <c r="C3464" s="19">
        <f>IF(OR(B3464="",B3463=""),"",LN(B3464/B3463))</f>
        <v/>
      </c>
      <c r="D3464" s="16">
        <f>STDEV(C3445:C3464)*SQRT(252)</f>
        <v/>
      </c>
      <c r="E3464" s="32" t="n">
        <v>102.3</v>
      </c>
      <c r="F3464" s="19">
        <f>IF(OR(E3464="",E3463=""),"",LN(E3464/E3463))</f>
        <v/>
      </c>
      <c r="G3464" s="33" t="n">
        <v>6.8171</v>
      </c>
      <c r="H3464" s="19">
        <f>IF(OR(G3464="",G3463=""),"",LN(G3464/G3463))</f>
        <v/>
      </c>
      <c r="I3464" s="32" t="n">
        <v>95.4889</v>
      </c>
      <c r="J3464" s="32" t="n">
        <v>53.68</v>
      </c>
      <c r="K3464" s="32" t="n">
        <v>3.5</v>
      </c>
      <c r="L3464" s="32" t="n"/>
      <c r="M3464" s="32" t="n">
        <v>1261.9</v>
      </c>
      <c r="N3464" s="32" t="n">
        <v>5.95</v>
      </c>
      <c r="O3464" s="32" t="n">
        <v>-136.538406185</v>
      </c>
    </row>
    <row r="3465">
      <c r="A3465" s="31" t="n">
        <v>39729</v>
      </c>
      <c r="B3465" s="32" t="n">
        <v>1415.25</v>
      </c>
      <c r="C3465" s="19">
        <f>IF(OR(B3465="",B3464=""),"",LN(B3465/B3464))</f>
        <v/>
      </c>
      <c r="D3465" s="16">
        <f>STDEV(C3446:C3465)*SQRT(252)</f>
        <v/>
      </c>
      <c r="E3465" s="32" t="n">
        <v>99.73</v>
      </c>
      <c r="F3465" s="19">
        <f>IF(OR(E3465="",E3464=""),"",LN(E3465/E3464))</f>
        <v/>
      </c>
      <c r="G3465" s="33" t="n">
        <v>6.8171</v>
      </c>
      <c r="H3465" s="19">
        <f>IF(OR(G3465="",G3464=""),"",LN(G3465/G3464))</f>
        <v/>
      </c>
      <c r="I3465" s="32" t="n">
        <v>96.9684</v>
      </c>
      <c r="J3465" s="32" t="n">
        <v>57.53</v>
      </c>
      <c r="K3465" s="32" t="n">
        <v>3.72</v>
      </c>
      <c r="L3465" s="32" t="n"/>
      <c r="M3465" s="32" t="n">
        <v>1334.7</v>
      </c>
      <c r="N3465" s="32" t="n">
        <v>5.96</v>
      </c>
      <c r="O3465" s="32" t="n">
        <v>-43.895389693</v>
      </c>
    </row>
    <row r="3466">
      <c r="A3466" s="31" t="n">
        <v>39730</v>
      </c>
      <c r="B3466" s="32" t="n">
        <v>1381.4</v>
      </c>
      <c r="C3466" s="19">
        <f>IF(OR(B3466="",B3465=""),"",LN(B3466/B3465))</f>
        <v/>
      </c>
      <c r="D3466" s="16">
        <f>STDEV(C3447:C3466)*SQRT(252)</f>
        <v/>
      </c>
      <c r="E3466" s="32" t="n">
        <v>100.67</v>
      </c>
      <c r="F3466" s="19">
        <f>IF(OR(E3466="",E3465=""),"",LN(E3466/E3465))</f>
        <v/>
      </c>
      <c r="G3466" s="33" t="n">
        <v>6.8202</v>
      </c>
      <c r="H3466" s="19">
        <f>IF(OR(G3466="",G3465=""),"",LN(G3466/G3465))</f>
        <v/>
      </c>
      <c r="I3466" s="32" t="n">
        <v>96.51430000000001</v>
      </c>
      <c r="J3466" s="32" t="n">
        <v>63.92</v>
      </c>
      <c r="K3466" s="32" t="n">
        <v>3.84</v>
      </c>
      <c r="L3466" s="32" t="n"/>
      <c r="M3466" s="32" t="n">
        <v>1372.7</v>
      </c>
      <c r="N3466" s="32" t="n">
        <v>5.96</v>
      </c>
      <c r="O3466" s="32" t="n">
        <v>-100.148217755</v>
      </c>
    </row>
    <row r="3467">
      <c r="A3467" s="31" t="n">
        <v>39731</v>
      </c>
      <c r="B3467" s="32" t="n">
        <v>1306.4</v>
      </c>
      <c r="C3467" s="19">
        <f>IF(OR(B3467="",B3466=""),"",LN(B3467/B3466))</f>
        <v/>
      </c>
      <c r="D3467" s="16">
        <f>STDEV(C3448:C3467)*SQRT(252)</f>
        <v/>
      </c>
      <c r="E3467" s="32" t="n">
        <v>99.44</v>
      </c>
      <c r="F3467" s="19">
        <f>IF(OR(E3467="",E3466=""),"",LN(E3467/E3466))</f>
        <v/>
      </c>
      <c r="G3467" s="33" t="n">
        <v>6.8357</v>
      </c>
      <c r="H3467" s="19">
        <f>IF(OR(G3467="",G3466=""),"",LN(G3467/G3466))</f>
        <v/>
      </c>
      <c r="I3467" s="32" t="n">
        <v>97.999</v>
      </c>
      <c r="J3467" s="32" t="n">
        <v>69.95</v>
      </c>
      <c r="K3467" s="32" t="n">
        <v>3.89</v>
      </c>
      <c r="L3467" s="32" t="n"/>
      <c r="M3467" s="32" t="n">
        <v>1420.3</v>
      </c>
      <c r="N3467" s="32" t="n">
        <v>5.98</v>
      </c>
      <c r="O3467" s="32" t="n">
        <v>-399.428663063</v>
      </c>
    </row>
    <row r="3468">
      <c r="A3468" s="31" t="n">
        <v>39735</v>
      </c>
      <c r="B3468" s="32" t="n">
        <v>1207.25</v>
      </c>
      <c r="C3468" s="19">
        <f>IF(OR(B3468="",B3467=""),"",LN(B3468/B3467))</f>
        <v/>
      </c>
      <c r="D3468" s="16">
        <f>STDEV(C3449:C3468)*SQRT(252)</f>
        <v/>
      </c>
      <c r="E3468" s="32" t="n">
        <v>102.17</v>
      </c>
      <c r="F3468" s="19">
        <f>IF(OR(E3468="",E3467=""),"",LN(E3468/E3467))</f>
        <v/>
      </c>
      <c r="G3468" s="33" t="n">
        <v>6.8339</v>
      </c>
      <c r="H3468" s="19">
        <f>IF(OR(G3468="",G3467=""),"",LN(G3468/G3467))</f>
        <v/>
      </c>
      <c r="I3468" s="32" t="n">
        <v>96.2544</v>
      </c>
      <c r="J3468" s="32" t="n">
        <v>55.13</v>
      </c>
      <c r="K3468" s="32" t="n">
        <v>4.08</v>
      </c>
      <c r="L3468" s="32" t="n"/>
      <c r="M3468" s="32" t="n">
        <v>1252.2</v>
      </c>
      <c r="N3468" s="32" t="n">
        <v>6.03</v>
      </c>
      <c r="O3468" s="32" t="n">
        <v>151.11169297</v>
      </c>
    </row>
    <row r="3469">
      <c r="A3469" s="31" t="n">
        <v>39736</v>
      </c>
      <c r="B3469" s="32" t="n">
        <v>1237.5</v>
      </c>
      <c r="C3469" s="19">
        <f>IF(OR(B3469="",B3468=""),"",LN(B3469/B3468))</f>
        <v/>
      </c>
      <c r="D3469" s="16">
        <f>STDEV(C3450:C3469)*SQRT(252)</f>
        <v/>
      </c>
      <c r="E3469" s="32" t="n">
        <v>101.47</v>
      </c>
      <c r="F3469" s="19">
        <f>IF(OR(E3469="",E3468=""),"",LN(E3469/E3468))</f>
        <v/>
      </c>
      <c r="G3469" s="33" t="n">
        <v>6.835</v>
      </c>
      <c r="H3469" s="19">
        <f>IF(OR(G3469="",G3468=""),"",LN(G3469/G3468))</f>
        <v/>
      </c>
      <c r="I3469" s="32" t="n">
        <v>97.2045</v>
      </c>
      <c r="J3469" s="32" t="n">
        <v>69.25</v>
      </c>
      <c r="K3469" s="32" t="n">
        <v>4.04</v>
      </c>
      <c r="L3469" s="32" t="n"/>
      <c r="M3469" s="32" t="n">
        <v>1205</v>
      </c>
      <c r="N3469" s="32" t="n">
        <v>6.06</v>
      </c>
      <c r="O3469" s="32" t="n">
        <v>-452.66593979</v>
      </c>
    </row>
    <row r="3470">
      <c r="A3470" s="31" t="n">
        <v>39737</v>
      </c>
      <c r="B3470" s="32" t="n">
        <v>1369.5</v>
      </c>
      <c r="C3470" s="19">
        <f>IF(OR(B3470="",B3469=""),"",LN(B3470/B3469))</f>
        <v/>
      </c>
      <c r="D3470" s="16">
        <f>STDEV(C3451:C3470)*SQRT(252)</f>
        <v/>
      </c>
      <c r="E3470" s="32" t="n">
        <v>100.46</v>
      </c>
      <c r="F3470" s="19">
        <f>IF(OR(E3470="",E3469=""),"",LN(E3470/E3469))</f>
        <v/>
      </c>
      <c r="G3470" s="33" t="n">
        <v>6.8332</v>
      </c>
      <c r="H3470" s="19">
        <f>IF(OR(G3470="",G3469=""),"",LN(G3470/G3469))</f>
        <v/>
      </c>
      <c r="I3470" s="32" t="n">
        <v>98.36799999999999</v>
      </c>
      <c r="J3470" s="32" t="n">
        <v>67.61</v>
      </c>
      <c r="K3470" s="32" t="n">
        <v>3.99</v>
      </c>
      <c r="L3470" s="32" t="n"/>
      <c r="M3470" s="32" t="n">
        <v>1236.3</v>
      </c>
      <c r="N3470" s="32" t="n">
        <v>6.08</v>
      </c>
      <c r="O3470" s="32" t="n">
        <v>-642.0391309050001</v>
      </c>
    </row>
    <row r="3471">
      <c r="A3471" s="31" t="n">
        <v>39738</v>
      </c>
      <c r="B3471" s="32" t="n">
        <v>1333.3</v>
      </c>
      <c r="C3471" s="19">
        <f>IF(OR(B3471="",B3470=""),"",LN(B3471/B3470))</f>
        <v/>
      </c>
      <c r="D3471" s="16">
        <f>STDEV(C3452:C3471)*SQRT(252)</f>
        <v/>
      </c>
      <c r="E3471" s="32" t="n">
        <v>101.4</v>
      </c>
      <c r="F3471" s="19">
        <f>IF(OR(E3471="",E3470=""),"",LN(E3471/E3470))</f>
        <v/>
      </c>
      <c r="G3471" s="33" t="n">
        <v>6.8332</v>
      </c>
      <c r="H3471" s="19">
        <f>IF(OR(G3471="",G3470=""),"",LN(G3471/G3470))</f>
        <v/>
      </c>
      <c r="I3471" s="32" t="n">
        <v>97.7255</v>
      </c>
      <c r="J3471" s="32" t="n">
        <v>70.33</v>
      </c>
      <c r="K3471" s="32" t="n">
        <v>3.98</v>
      </c>
      <c r="L3471" s="32" t="n"/>
      <c r="M3471" s="32" t="n">
        <v>1327.8</v>
      </c>
      <c r="N3471" s="32" t="n">
        <v>6.1</v>
      </c>
      <c r="O3471" s="32" t="n">
        <v>-518.2112506</v>
      </c>
    </row>
    <row r="3472">
      <c r="A3472" s="31" t="n">
        <v>39741</v>
      </c>
      <c r="B3472" s="32" t="n">
        <v>1315</v>
      </c>
      <c r="C3472" s="19">
        <f>IF(OR(B3472="",B3471=""),"",LN(B3472/B3471))</f>
        <v/>
      </c>
      <c r="D3472" s="16">
        <f>STDEV(C3453:C3472)*SQRT(252)</f>
        <v/>
      </c>
      <c r="E3472" s="32" t="n">
        <v>101.74</v>
      </c>
      <c r="F3472" s="19">
        <f>IF(OR(E3472="",E3471=""),"",LN(E3472/E3471))</f>
        <v/>
      </c>
      <c r="G3472" s="33" t="n">
        <v>6.8299</v>
      </c>
      <c r="H3472" s="19">
        <f>IF(OR(G3472="",G3471=""),"",LN(G3472/G3471))</f>
        <v/>
      </c>
      <c r="I3472" s="32" t="n">
        <v>98.1605</v>
      </c>
      <c r="J3472" s="32" t="n">
        <v>52.97</v>
      </c>
      <c r="K3472" s="32" t="n">
        <v>3.91</v>
      </c>
      <c r="L3472" s="32" t="n"/>
      <c r="M3472" s="32" t="n">
        <v>1337.2</v>
      </c>
      <c r="N3472" s="32" t="n">
        <v>6.12</v>
      </c>
      <c r="O3472" s="32" t="n">
        <v>-369.802325355</v>
      </c>
    </row>
    <row r="3473">
      <c r="A3473" s="31" t="n">
        <v>39742</v>
      </c>
      <c r="B3473" s="32" t="n">
        <v>1320.1</v>
      </c>
      <c r="C3473" s="19">
        <f>IF(OR(B3473="",B3472=""),"",LN(B3473/B3472))</f>
        <v/>
      </c>
      <c r="D3473" s="16">
        <f>STDEV(C3454:C3473)*SQRT(252)</f>
        <v/>
      </c>
      <c r="E3473" s="32" t="n">
        <v>100.43</v>
      </c>
      <c r="F3473" s="19">
        <f>IF(OR(E3473="",E3472=""),"",LN(E3473/E3472))</f>
        <v/>
      </c>
      <c r="G3473" s="33" t="n">
        <v>6.8337</v>
      </c>
      <c r="H3473" s="19">
        <f>IF(OR(G3473="",G3472=""),"",LN(G3473/G3472))</f>
        <v/>
      </c>
      <c r="I3473" s="32" t="n">
        <v>99.4242</v>
      </c>
      <c r="J3473" s="32" t="n">
        <v>53.11</v>
      </c>
      <c r="K3473" s="32" t="n">
        <v>3.76</v>
      </c>
      <c r="L3473" s="32" t="n"/>
      <c r="M3473" s="32" t="n">
        <v>1305.2</v>
      </c>
      <c r="N3473" s="32" t="n">
        <v>6.14</v>
      </c>
      <c r="O3473" s="32" t="n">
        <v>-18.079979935</v>
      </c>
    </row>
    <row r="3474">
      <c r="A3474" s="31" t="n">
        <v>39743</v>
      </c>
      <c r="B3474" s="32" t="n">
        <v>1418.5</v>
      </c>
      <c r="C3474" s="19">
        <f>IF(OR(B3474="",B3473=""),"",LN(B3474/B3473))</f>
        <v/>
      </c>
      <c r="D3474" s="16">
        <f>STDEV(C3455:C3474)*SQRT(252)</f>
        <v/>
      </c>
      <c r="E3474" s="32" t="n">
        <v>98.63</v>
      </c>
      <c r="F3474" s="19">
        <f>IF(OR(E3474="",E3473=""),"",LN(E3474/E3473))</f>
        <v/>
      </c>
      <c r="G3474" s="33" t="n">
        <v>6.8341</v>
      </c>
      <c r="H3474" s="19">
        <f>IF(OR(G3474="",G3473=""),"",LN(G3474/G3473))</f>
        <v/>
      </c>
      <c r="I3474" s="32" t="n">
        <v>101.2131</v>
      </c>
      <c r="J3474" s="32" t="n">
        <v>69.65000000000001</v>
      </c>
      <c r="K3474" s="32" t="n">
        <v>3.65</v>
      </c>
      <c r="L3474" s="32" t="n"/>
      <c r="M3474" s="32" t="n">
        <v>1323.9</v>
      </c>
      <c r="N3474" s="32" t="n">
        <v>6.15</v>
      </c>
      <c r="O3474" s="32" t="n">
        <v>-366.114594395</v>
      </c>
    </row>
    <row r="3475">
      <c r="A3475" s="31" t="n">
        <v>39744</v>
      </c>
      <c r="B3475" s="32" t="n">
        <v>1408.7</v>
      </c>
      <c r="C3475" s="19">
        <f>IF(OR(B3475="",B3474=""),"",LN(B3475/B3474))</f>
        <v/>
      </c>
      <c r="D3475" s="16">
        <f>STDEV(C3456:C3475)*SQRT(252)</f>
        <v/>
      </c>
      <c r="E3475" s="32" t="n">
        <v>97.59999999999999</v>
      </c>
      <c r="F3475" s="19">
        <f>IF(OR(E3475="",E3474=""),"",LN(E3475/E3474))</f>
        <v/>
      </c>
      <c r="G3475" s="33" t="n">
        <v>6.8354</v>
      </c>
      <c r="H3475" s="19">
        <f>IF(OR(G3475="",G3474=""),"",LN(G3475/G3474))</f>
        <v/>
      </c>
      <c r="I3475" s="32" t="n">
        <v>101.1071</v>
      </c>
      <c r="J3475" s="32" t="n">
        <v>67.8</v>
      </c>
      <c r="K3475" s="32" t="n">
        <v>3.63</v>
      </c>
      <c r="L3475" s="32" t="n"/>
      <c r="M3475" s="32" t="n">
        <v>1365.4</v>
      </c>
      <c r="N3475" s="32" t="n">
        <v>6.16</v>
      </c>
      <c r="O3475" s="32" t="n">
        <v>-100.583023295</v>
      </c>
    </row>
    <row r="3476">
      <c r="A3476" s="31" t="n">
        <v>39745</v>
      </c>
      <c r="B3476" s="32" t="n">
        <v>1430.8</v>
      </c>
      <c r="C3476" s="19">
        <f>IF(OR(B3476="",B3475=""),"",LN(B3476/B3475))</f>
        <v/>
      </c>
      <c r="D3476" s="16">
        <f>STDEV(C3457:C3476)*SQRT(252)</f>
        <v/>
      </c>
      <c r="E3476" s="32" t="n">
        <v>92.64</v>
      </c>
      <c r="F3476" s="19">
        <f>IF(OR(E3476="",E3475=""),"",LN(E3476/E3475))</f>
        <v/>
      </c>
      <c r="G3476" s="33" t="n">
        <v>6.8432</v>
      </c>
      <c r="H3476" s="19">
        <f>IF(OR(G3476="",G3475=""),"",LN(G3476/G3475))</f>
        <v/>
      </c>
      <c r="I3476" s="32" t="n">
        <v>101.8442</v>
      </c>
      <c r="J3476" s="32" t="n">
        <v>79.13</v>
      </c>
      <c r="K3476" s="32" t="n">
        <v>3.76</v>
      </c>
      <c r="L3476" s="32" t="n"/>
      <c r="M3476" s="32" t="n">
        <v>1414.3</v>
      </c>
      <c r="N3476" s="32" t="n">
        <v>6.18</v>
      </c>
      <c r="O3476" s="32" t="n">
        <v>-268.47209168</v>
      </c>
    </row>
    <row r="3477">
      <c r="A3477" s="31" t="n">
        <v>39748</v>
      </c>
      <c r="B3477" s="32" t="n">
        <v>1441.7</v>
      </c>
      <c r="C3477" s="19">
        <f>IF(OR(B3477="",B3476=""),"",LN(B3477/B3476))</f>
        <v/>
      </c>
      <c r="D3477" s="16">
        <f>STDEV(C3458:C3477)*SQRT(252)</f>
        <v/>
      </c>
      <c r="E3477" s="32" t="n">
        <v>93.28</v>
      </c>
      <c r="F3477" s="19">
        <f>IF(OR(E3477="",E3476=""),"",LN(E3477/E3476))</f>
        <v/>
      </c>
      <c r="G3477" s="33" t="n">
        <v>6.8521</v>
      </c>
      <c r="H3477" s="19">
        <f>IF(OR(G3477="",G3476=""),"",LN(G3477/G3476))</f>
        <v/>
      </c>
      <c r="I3477" s="32" t="n">
        <v>102.3415</v>
      </c>
      <c r="J3477" s="32" t="n">
        <v>80.06</v>
      </c>
      <c r="K3477" s="32" t="n">
        <v>3.79</v>
      </c>
      <c r="L3477" s="32" t="n"/>
      <c r="M3477" s="32" t="n">
        <v>1429.6</v>
      </c>
      <c r="N3477" s="32" t="n">
        <v>6.04</v>
      </c>
      <c r="O3477" s="32" t="n">
        <v>-316.433904165</v>
      </c>
    </row>
    <row r="3478">
      <c r="A3478" s="31" t="n">
        <v>39749</v>
      </c>
      <c r="B3478" s="32" t="n">
        <v>1467.7</v>
      </c>
      <c r="C3478" s="19">
        <f>IF(OR(B3478="",B3477=""),"",LN(B3478/B3477))</f>
        <v/>
      </c>
      <c r="D3478" s="16">
        <f>STDEV(C3459:C3478)*SQRT(252)</f>
        <v/>
      </c>
      <c r="E3478" s="32" t="n">
        <v>95.68000000000001</v>
      </c>
      <c r="F3478" s="19">
        <f>IF(OR(E3478="",E3477=""),"",LN(E3478/E3477))</f>
        <v/>
      </c>
      <c r="G3478" s="33" t="n">
        <v>6.8385</v>
      </c>
      <c r="H3478" s="19">
        <f>IF(OR(G3478="",G3477=""),"",LN(G3478/G3477))</f>
        <v/>
      </c>
      <c r="I3478" s="32" t="n">
        <v>102.4236</v>
      </c>
      <c r="J3478" s="32" t="n">
        <v>66.95999999999999</v>
      </c>
      <c r="K3478" s="32" t="n">
        <v>3.89</v>
      </c>
      <c r="L3478" s="32" t="n"/>
      <c r="M3478" s="32" t="n">
        <v>1432.1</v>
      </c>
      <c r="N3478" s="32" t="n">
        <v>6.05</v>
      </c>
      <c r="O3478" s="32" t="n">
        <v>-315.86980506</v>
      </c>
    </row>
    <row r="3479">
      <c r="A3479" s="31" t="n">
        <v>39750</v>
      </c>
      <c r="B3479" s="32" t="n">
        <v>1426.9</v>
      </c>
      <c r="C3479" s="19">
        <f>IF(OR(B3479="",B3478=""),"",LN(B3479/B3478))</f>
        <v/>
      </c>
      <c r="D3479" s="16">
        <f>STDEV(C3460:C3479)*SQRT(252)</f>
        <v/>
      </c>
      <c r="E3479" s="32" t="n">
        <v>97.48</v>
      </c>
      <c r="F3479" s="19">
        <f>IF(OR(E3479="",E3478=""),"",LN(E3479/E3478))</f>
        <v/>
      </c>
      <c r="G3479" s="33" t="n">
        <v>6.839</v>
      </c>
      <c r="H3479" s="19">
        <f>IF(OR(G3479="",G3478=""),"",LN(G3479/G3478))</f>
        <v/>
      </c>
      <c r="I3479" s="32" t="n">
        <v>100.0967</v>
      </c>
      <c r="J3479" s="32" t="n">
        <v>69.95999999999999</v>
      </c>
      <c r="K3479" s="32" t="n">
        <v>3.93</v>
      </c>
      <c r="L3479" s="32" t="n"/>
      <c r="M3479" s="32" t="n">
        <v>1478.5</v>
      </c>
      <c r="N3479" s="32" t="n">
        <v>6.06</v>
      </c>
      <c r="O3479" s="32" t="n">
        <v>16.373260165</v>
      </c>
    </row>
    <row r="3480">
      <c r="A3480" s="31" t="n">
        <v>39751</v>
      </c>
      <c r="B3480" s="32" t="n">
        <v>1250.18</v>
      </c>
      <c r="C3480" s="19">
        <f>IF(OR(B3480="",B3479=""),"",LN(B3480/B3479))</f>
        <v/>
      </c>
      <c r="D3480" s="16">
        <f>STDEV(C3461:C3480)*SQRT(252)</f>
        <v/>
      </c>
      <c r="E3480" s="32" t="n">
        <v>97.47</v>
      </c>
      <c r="F3480" s="19">
        <f>IF(OR(E3480="",E3479=""),"",LN(E3480/E3479))</f>
        <v/>
      </c>
      <c r="G3480" s="33" t="n">
        <v>6.8408</v>
      </c>
      <c r="H3480" s="19">
        <f>IF(OR(G3480="",G3479=""),"",LN(G3480/G3479))</f>
        <v/>
      </c>
      <c r="I3480" s="32" t="n">
        <v>99.4568</v>
      </c>
      <c r="J3480" s="32" t="n">
        <v>62.9</v>
      </c>
      <c r="K3480" s="32" t="n">
        <v>4</v>
      </c>
      <c r="L3480" s="32" t="n"/>
      <c r="M3480" s="32" t="n">
        <v>1414.7</v>
      </c>
      <c r="N3480" s="32" t="n">
        <v>6.06</v>
      </c>
      <c r="O3480" s="32" t="n">
        <v>17.42154747</v>
      </c>
    </row>
    <row r="3481">
      <c r="A3481" s="31" t="n">
        <v>39752</v>
      </c>
      <c r="B3481" s="32" t="n">
        <v>1277.5</v>
      </c>
      <c r="C3481" s="19">
        <f>IF(OR(B3481="",B3480=""),"",LN(B3481/B3480))</f>
        <v/>
      </c>
      <c r="D3481" s="16">
        <f>STDEV(C3462:C3481)*SQRT(252)</f>
        <v/>
      </c>
      <c r="E3481" s="32" t="n">
        <v>98.28</v>
      </c>
      <c r="F3481" s="19">
        <f>IF(OR(E3481="",E3480=""),"",LN(E3481/E3480))</f>
        <v/>
      </c>
      <c r="G3481" s="33" t="n">
        <v>6.8388</v>
      </c>
      <c r="H3481" s="19">
        <f>IF(OR(G3481="",G3480=""),"",LN(G3481/G3480))</f>
        <v/>
      </c>
      <c r="I3481" s="32" t="n">
        <v>99.7662</v>
      </c>
      <c r="J3481" s="32" t="n">
        <v>59.89</v>
      </c>
      <c r="K3481" s="32" t="n">
        <v>4.01</v>
      </c>
      <c r="L3481" s="32" t="n"/>
      <c r="M3481" s="32" t="n">
        <v>1291.4</v>
      </c>
      <c r="N3481" s="32" t="n">
        <v>5.98</v>
      </c>
      <c r="O3481" s="32" t="n">
        <v>322.983023363</v>
      </c>
    </row>
    <row r="3482">
      <c r="A3482" s="31" t="n">
        <v>39755</v>
      </c>
      <c r="B3482" s="32" t="n">
        <v>1262</v>
      </c>
      <c r="C3482" s="19">
        <f>IF(OR(B3482="",B3481=""),"",LN(B3482/B3481))</f>
        <v/>
      </c>
      <c r="D3482" s="16">
        <f>STDEV(C3463:C3482)*SQRT(252)</f>
        <v/>
      </c>
      <c r="E3482" s="32" t="n">
        <v>98.95</v>
      </c>
      <c r="F3482" s="19">
        <f>IF(OR(E3482="",E3481=""),"",LN(E3482/E3481))</f>
        <v/>
      </c>
      <c r="G3482" s="33" t="n">
        <v>6.8373</v>
      </c>
      <c r="H3482" s="19">
        <f>IF(OR(G3482="",G3481=""),"",LN(G3482/G3481))</f>
        <v/>
      </c>
      <c r="I3482" s="32" t="n">
        <v>99.4345</v>
      </c>
      <c r="J3482" s="32" t="n">
        <v>53.68</v>
      </c>
      <c r="K3482" s="32" t="n">
        <v>3.96</v>
      </c>
      <c r="L3482" s="32" t="n"/>
      <c r="M3482" s="32" t="n">
        <v>1277.1</v>
      </c>
      <c r="N3482" s="32" t="n">
        <v>5.97</v>
      </c>
      <c r="O3482" s="32" t="n">
        <v>-31.933250815</v>
      </c>
    </row>
    <row r="3483">
      <c r="A3483" s="31" t="n">
        <v>39756</v>
      </c>
      <c r="B3483" s="32" t="n">
        <v>1287.9</v>
      </c>
      <c r="C3483" s="19">
        <f>IF(OR(B3483="",B3482=""),"",LN(B3483/B3482))</f>
        <v/>
      </c>
      <c r="D3483" s="16">
        <f>STDEV(C3464:C3483)*SQRT(252)</f>
        <v/>
      </c>
      <c r="E3483" s="32" t="n">
        <v>100.48</v>
      </c>
      <c r="F3483" s="19">
        <f>IF(OR(E3483="",E3482=""),"",LN(E3483/E3482))</f>
        <v/>
      </c>
      <c r="G3483" s="33" t="n">
        <v>6.836</v>
      </c>
      <c r="H3483" s="19">
        <f>IF(OR(G3483="",G3482=""),"",LN(G3483/G3482))</f>
        <v/>
      </c>
      <c r="I3483" s="32" t="n">
        <v>97.9957</v>
      </c>
      <c r="J3483" s="32" t="n">
        <v>47.73</v>
      </c>
      <c r="K3483" s="32" t="n">
        <v>3.81</v>
      </c>
      <c r="L3483" s="32" t="n"/>
      <c r="M3483" s="32" t="n">
        <v>1283.6</v>
      </c>
      <c r="N3483" s="32" t="n">
        <v>5.94</v>
      </c>
      <c r="O3483" s="32" t="n">
        <v>-467.62282259</v>
      </c>
    </row>
    <row r="3484">
      <c r="A3484" s="31" t="n">
        <v>39757</v>
      </c>
      <c r="B3484" s="32" t="n">
        <v>1266.3</v>
      </c>
      <c r="C3484" s="19">
        <f>IF(OR(B3484="",B3483=""),"",LN(B3484/B3483))</f>
        <v/>
      </c>
      <c r="D3484" s="16">
        <f>STDEV(C3465:C3484)*SQRT(252)</f>
        <v/>
      </c>
      <c r="E3484" s="32" t="n">
        <v>98.95</v>
      </c>
      <c r="F3484" s="19">
        <f>IF(OR(E3484="",E3483=""),"",LN(E3484/E3483))</f>
        <v/>
      </c>
      <c r="G3484" s="33" t="n">
        <v>6.8285</v>
      </c>
      <c r="H3484" s="19">
        <f>IF(OR(G3484="",G3483=""),"",LN(G3484/G3483))</f>
        <v/>
      </c>
      <c r="I3484" s="32" t="n">
        <v>98.09529999999999</v>
      </c>
      <c r="J3484" s="32" t="n">
        <v>54.56</v>
      </c>
      <c r="K3484" s="32" t="n">
        <v>3.73</v>
      </c>
      <c r="L3484" s="32" t="n"/>
      <c r="M3484" s="32" t="n">
        <v>1281.5</v>
      </c>
      <c r="N3484" s="32" t="n">
        <v>5.93</v>
      </c>
      <c r="O3484" s="32" t="n">
        <v>24.13885642</v>
      </c>
    </row>
    <row r="3485">
      <c r="A3485" s="31" t="n">
        <v>39758</v>
      </c>
      <c r="B3485" s="32" t="n">
        <v>1330.8</v>
      </c>
      <c r="C3485" s="19">
        <f>IF(OR(B3485="",B3484=""),"",LN(B3485/B3484))</f>
        <v/>
      </c>
      <c r="D3485" s="16">
        <f>STDEV(C3466:C3485)*SQRT(252)</f>
        <v/>
      </c>
      <c r="E3485" s="32" t="n">
        <v>98.04000000000001</v>
      </c>
      <c r="F3485" s="19">
        <f>IF(OR(E3485="",E3484=""),"",LN(E3485/E3484))</f>
        <v/>
      </c>
      <c r="G3485" s="33" t="n">
        <v>6.8245</v>
      </c>
      <c r="H3485" s="19">
        <f>IF(OR(G3485="",G3484=""),"",LN(G3485/G3484))</f>
        <v/>
      </c>
      <c r="I3485" s="32" t="n">
        <v>99.5364</v>
      </c>
      <c r="J3485" s="32" t="n">
        <v>63.68</v>
      </c>
      <c r="K3485" s="32" t="n">
        <v>3.75</v>
      </c>
      <c r="L3485" s="32" t="n"/>
      <c r="M3485" s="32" t="n">
        <v>1265.9</v>
      </c>
      <c r="N3485" s="32" t="n">
        <v>5.92</v>
      </c>
      <c r="O3485" s="32" t="n">
        <v>-313.585133925</v>
      </c>
    </row>
    <row r="3486">
      <c r="A3486" s="31" t="n">
        <v>39759</v>
      </c>
      <c r="B3486" s="32" t="n">
        <v>1310</v>
      </c>
      <c r="C3486" s="19">
        <f>IF(OR(B3486="",B3485=""),"",LN(B3486/B3485))</f>
        <v/>
      </c>
      <c r="D3486" s="16">
        <f>STDEV(C3467:C3486)*SQRT(252)</f>
        <v/>
      </c>
      <c r="E3486" s="32" t="n">
        <v>98.15000000000001</v>
      </c>
      <c r="F3486" s="19">
        <f>IF(OR(E3486="",E3485=""),"",LN(E3486/E3485))</f>
        <v/>
      </c>
      <c r="G3486" s="33" t="n">
        <v>6.8255</v>
      </c>
      <c r="H3486" s="19">
        <f>IF(OR(G3486="",G3485=""),"",LN(G3486/G3485))</f>
        <v/>
      </c>
      <c r="I3486" s="32" t="n">
        <v>99.3944</v>
      </c>
      <c r="J3486" s="32" t="n">
        <v>56.1</v>
      </c>
      <c r="K3486" s="32" t="n">
        <v>3.83</v>
      </c>
      <c r="L3486" s="32" t="n"/>
      <c r="M3486" s="32" t="n">
        <v>1320.2</v>
      </c>
      <c r="N3486" s="32" t="n">
        <v>5.69</v>
      </c>
      <c r="O3486" s="32" t="n">
        <v>-50.139396699</v>
      </c>
    </row>
    <row r="3487">
      <c r="A3487" s="31" t="n">
        <v>39762</v>
      </c>
      <c r="B3487" s="32" t="n">
        <v>1326.18</v>
      </c>
      <c r="C3487" s="19">
        <f>IF(OR(B3487="",B3486=""),"",LN(B3487/B3486))</f>
        <v/>
      </c>
      <c r="D3487" s="16">
        <f>STDEV(C3468:C3487)*SQRT(252)</f>
        <v/>
      </c>
      <c r="E3487" s="32" t="n">
        <v>97.95999999999999</v>
      </c>
      <c r="F3487" s="19">
        <f>IF(OR(E3487="",E3486=""),"",LN(E3487/E3486))</f>
        <v/>
      </c>
      <c r="G3487" s="33" t="n">
        <v>6.8267</v>
      </c>
      <c r="H3487" s="19">
        <f>IF(OR(G3487="",G3486=""),"",LN(G3487/G3486))</f>
        <v/>
      </c>
      <c r="I3487" s="32" t="n">
        <v>99.58969999999999</v>
      </c>
      <c r="J3487" s="32" t="n">
        <v>59.98</v>
      </c>
      <c r="K3487" s="32" t="n">
        <v>3.82</v>
      </c>
      <c r="L3487" s="32" t="n"/>
      <c r="M3487" s="32" t="n">
        <v>1339.5</v>
      </c>
      <c r="N3487" s="32" t="n">
        <v>5.69</v>
      </c>
      <c r="O3487" s="32" t="n">
        <v>4.48254544</v>
      </c>
    </row>
    <row r="3488">
      <c r="A3488" s="31" t="n">
        <v>39764</v>
      </c>
      <c r="B3488" s="32" t="n">
        <v>1354.5</v>
      </c>
      <c r="C3488" s="19">
        <f>IF(OR(B3488="",B3487=""),"",LN(B3488/B3487))</f>
        <v/>
      </c>
      <c r="D3488" s="16">
        <f>STDEV(C3469:C3488)*SQRT(252)</f>
        <v/>
      </c>
      <c r="E3488" s="32" t="n">
        <v>95.54000000000001</v>
      </c>
      <c r="F3488" s="19">
        <f>IF(OR(E3488="",E3487=""),"",LN(E3488/E3487))</f>
        <v/>
      </c>
      <c r="G3488" s="33" t="n">
        <v>6.8293</v>
      </c>
      <c r="H3488" s="19">
        <f>IF(OR(G3488="",G3487=""),"",LN(G3488/G3487))</f>
        <v/>
      </c>
      <c r="I3488" s="32" t="n">
        <v>101.1947</v>
      </c>
      <c r="J3488" s="32" t="n">
        <v>66.45999999999999</v>
      </c>
      <c r="K3488" s="32" t="n">
        <v>3.75</v>
      </c>
      <c r="L3488" s="32" t="n"/>
      <c r="M3488" s="32" t="n">
        <v>1337</v>
      </c>
      <c r="N3488" s="32" t="n">
        <v>5.59</v>
      </c>
      <c r="O3488" s="32" t="n">
        <v>-195.024413405</v>
      </c>
    </row>
    <row r="3489">
      <c r="A3489" s="31" t="n">
        <v>39765</v>
      </c>
      <c r="B3489" s="32" t="n">
        <v>1392.5</v>
      </c>
      <c r="C3489" s="19">
        <f>IF(OR(B3489="",B3488=""),"",LN(B3489/B3488))</f>
        <v/>
      </c>
      <c r="D3489" s="16">
        <f>STDEV(C3470:C3489)*SQRT(252)</f>
        <v/>
      </c>
      <c r="E3489" s="32" t="n">
        <v>95.95</v>
      </c>
      <c r="F3489" s="19">
        <f>IF(OR(E3489="",E3488=""),"",LN(E3489/E3488))</f>
        <v/>
      </c>
      <c r="G3489" s="33" t="n">
        <v>6.8291</v>
      </c>
      <c r="H3489" s="19">
        <f>IF(OR(G3489="",G3488=""),"",LN(G3489/G3488))</f>
        <v/>
      </c>
      <c r="I3489" s="32" t="n">
        <v>101.774</v>
      </c>
      <c r="J3489" s="32" t="n">
        <v>59.83</v>
      </c>
      <c r="K3489" s="32" t="n">
        <v>3.84</v>
      </c>
      <c r="L3489" s="32" t="n"/>
      <c r="M3489" s="32" t="n">
        <v>1346.3</v>
      </c>
      <c r="N3489" s="32" t="n">
        <v>5.59</v>
      </c>
      <c r="O3489" s="32" t="n">
        <v>-365.15701997</v>
      </c>
    </row>
    <row r="3490">
      <c r="A3490" s="31" t="n">
        <v>39766</v>
      </c>
      <c r="B3490" s="32" t="n">
        <v>1399.3</v>
      </c>
      <c r="C3490" s="19">
        <f>IF(OR(B3490="",B3489=""),"",LN(B3490/B3489))</f>
        <v/>
      </c>
      <c r="D3490" s="16">
        <f>STDEV(C3471:C3490)*SQRT(252)</f>
        <v/>
      </c>
      <c r="E3490" s="32" t="n">
        <v>96.66</v>
      </c>
      <c r="F3490" s="19">
        <f>IF(OR(E3490="",E3489=""),"",LN(E3490/E3489))</f>
        <v/>
      </c>
      <c r="G3490" s="33" t="n">
        <v>6.8236</v>
      </c>
      <c r="H3490" s="19">
        <f>IF(OR(G3490="",G3489=""),"",LN(G3490/G3489))</f>
        <v/>
      </c>
      <c r="I3490" s="32" t="n">
        <v>100.9705</v>
      </c>
      <c r="J3490" s="32" t="n">
        <v>66.31</v>
      </c>
      <c r="K3490" s="32" t="n">
        <v>3.72</v>
      </c>
      <c r="L3490" s="32" t="n"/>
      <c r="M3490" s="32" t="n">
        <v>1393.9</v>
      </c>
      <c r="N3490" s="32" t="n">
        <v>5.56</v>
      </c>
      <c r="O3490" s="32" t="n">
        <v>-145.552741135</v>
      </c>
    </row>
    <row r="3491">
      <c r="A3491" s="31" t="n">
        <v>39769</v>
      </c>
      <c r="B3491" s="32" t="n">
        <v>1410</v>
      </c>
      <c r="C3491" s="19">
        <f>IF(OR(B3491="",B3490=""),"",LN(B3491/B3490))</f>
        <v/>
      </c>
      <c r="D3491" s="16">
        <f>STDEV(C3472:C3491)*SQRT(252)</f>
        <v/>
      </c>
      <c r="E3491" s="32" t="n">
        <v>97.03</v>
      </c>
      <c r="F3491" s="19">
        <f>IF(OR(E3491="",E3490=""),"",LN(E3491/E3490))</f>
        <v/>
      </c>
      <c r="G3491" s="33" t="n">
        <v>6.8264</v>
      </c>
      <c r="H3491" s="19">
        <f>IF(OR(G3491="",G3490=""),"",LN(G3491/G3490))</f>
        <v/>
      </c>
      <c r="I3491" s="32" t="n">
        <v>101.1029</v>
      </c>
      <c r="J3491" s="32" t="n">
        <v>69.15000000000001</v>
      </c>
      <c r="K3491" s="32" t="n">
        <v>3.68</v>
      </c>
      <c r="L3491" s="32" t="n"/>
      <c r="M3491" s="32" t="n">
        <v>1390.5</v>
      </c>
      <c r="N3491" s="32" t="n">
        <v>5.52</v>
      </c>
      <c r="O3491" s="32" t="n">
        <v>-135.48770202</v>
      </c>
    </row>
    <row r="3492">
      <c r="A3492" s="31" t="n">
        <v>39770</v>
      </c>
      <c r="B3492" s="32" t="n">
        <v>1447.4</v>
      </c>
      <c r="C3492" s="19">
        <f>IF(OR(B3492="",B3491=""),"",LN(B3492/B3491))</f>
        <v/>
      </c>
      <c r="D3492" s="16">
        <f>STDEV(C3473:C3492)*SQRT(252)</f>
        <v/>
      </c>
      <c r="E3492" s="32" t="n">
        <v>97.38</v>
      </c>
      <c r="F3492" s="19">
        <f>IF(OR(E3492="",E3491=""),"",LN(E3492/E3491))</f>
        <v/>
      </c>
      <c r="G3492" s="33" t="n">
        <v>6.8239</v>
      </c>
      <c r="H3492" s="19">
        <f>IF(OR(G3492="",G3491=""),"",LN(G3492/G3491))</f>
        <v/>
      </c>
      <c r="I3492" s="32" t="n">
        <v>101.3965</v>
      </c>
      <c r="J3492" s="32" t="n">
        <v>67.64</v>
      </c>
      <c r="K3492" s="32" t="n">
        <v>3.53</v>
      </c>
      <c r="L3492" s="32" t="n"/>
      <c r="M3492" s="32" t="n">
        <v>1409.7</v>
      </c>
      <c r="N3492" s="32" t="n">
        <v>5.51</v>
      </c>
      <c r="O3492" s="32" t="n">
        <v>-210.04680086</v>
      </c>
    </row>
    <row r="3493">
      <c r="A3493" s="31" t="n">
        <v>39771</v>
      </c>
      <c r="B3493" s="32" t="n">
        <v>1445.9</v>
      </c>
      <c r="C3493" s="19">
        <f>IF(OR(B3493="",B3492=""),"",LN(B3493/B3492))</f>
        <v/>
      </c>
      <c r="D3493" s="16">
        <f>STDEV(C3474:C3493)*SQRT(252)</f>
        <v/>
      </c>
      <c r="E3493" s="32" t="n">
        <v>96.75</v>
      </c>
      <c r="F3493" s="19">
        <f>IF(OR(E3493="",E3492=""),"",LN(E3493/E3492))</f>
        <v/>
      </c>
      <c r="G3493" s="33" t="n">
        <v>6.8295</v>
      </c>
      <c r="H3493" s="19">
        <f>IF(OR(G3493="",G3492=""),"",LN(G3493/G3492))</f>
        <v/>
      </c>
      <c r="I3493" s="32" t="n">
        <v>101.8804</v>
      </c>
      <c r="J3493" s="32" t="n">
        <v>74.26000000000001</v>
      </c>
      <c r="K3493" s="32" t="n">
        <v>3.38</v>
      </c>
      <c r="L3493" s="32" t="n"/>
      <c r="M3493" s="32" t="n">
        <v>1425.2</v>
      </c>
      <c r="N3493" s="32" t="n">
        <v>5.5</v>
      </c>
      <c r="O3493" s="32" t="n">
        <v>-275.54630787</v>
      </c>
    </row>
    <row r="3494">
      <c r="A3494" s="31" t="n">
        <v>39772</v>
      </c>
      <c r="B3494" s="32" t="n">
        <v>1496</v>
      </c>
      <c r="C3494" s="19">
        <f>IF(OR(B3494="",B3493=""),"",LN(B3494/B3493))</f>
        <v/>
      </c>
      <c r="D3494" s="16">
        <f>STDEV(C3475:C3494)*SQRT(252)</f>
        <v/>
      </c>
      <c r="E3494" s="32" t="n">
        <v>94.98</v>
      </c>
      <c r="F3494" s="19">
        <f>IF(OR(E3494="",E3493=""),"",LN(E3494/E3493))</f>
        <v/>
      </c>
      <c r="G3494" s="33" t="n">
        <v>6.834</v>
      </c>
      <c r="H3494" s="19">
        <f>IF(OR(G3494="",G3493=""),"",LN(G3494/G3493))</f>
        <v/>
      </c>
      <c r="I3494" s="32" t="n">
        <v>103.2737</v>
      </c>
      <c r="J3494" s="32" t="n">
        <v>80.86</v>
      </c>
      <c r="K3494" s="32" t="n">
        <v>3.1</v>
      </c>
      <c r="L3494" s="32" t="n"/>
      <c r="M3494" s="32" t="n">
        <v>1449</v>
      </c>
      <c r="N3494" s="32" t="n">
        <v>5.49</v>
      </c>
      <c r="O3494" s="32" t="n">
        <v>-116.28415917</v>
      </c>
    </row>
    <row r="3495">
      <c r="A3495" s="31" t="n">
        <v>39773</v>
      </c>
      <c r="B3495" s="32" t="n">
        <v>1493.3</v>
      </c>
      <c r="C3495" s="19">
        <f>IF(OR(B3495="",B3494=""),"",LN(B3495/B3494))</f>
        <v/>
      </c>
      <c r="D3495" s="16">
        <f>STDEV(C3476:C3495)*SQRT(252)</f>
        <v/>
      </c>
      <c r="E3495" s="32" t="n">
        <v>95.42</v>
      </c>
      <c r="F3495" s="19">
        <f>IF(OR(E3495="",E3494=""),"",LN(E3495/E3494))</f>
        <v/>
      </c>
      <c r="G3495" s="33" t="n">
        <v>6.8302</v>
      </c>
      <c r="H3495" s="19">
        <f>IF(OR(G3495="",G3494=""),"",LN(G3495/G3494))</f>
        <v/>
      </c>
      <c r="I3495" s="32" t="n">
        <v>103.6289</v>
      </c>
      <c r="J3495" s="32" t="n">
        <v>72.67</v>
      </c>
      <c r="K3495" s="32" t="n">
        <v>3.2</v>
      </c>
      <c r="L3495" s="32" t="n"/>
      <c r="M3495" s="32" t="n">
        <v>1488.4</v>
      </c>
      <c r="N3495" s="32" t="n">
        <v>5.48</v>
      </c>
      <c r="O3495" s="32" t="n">
        <v>-0.8780497299999999</v>
      </c>
    </row>
    <row r="3496">
      <c r="A3496" s="31" t="n">
        <v>39776</v>
      </c>
      <c r="B3496" s="32" t="n">
        <v>1507.9</v>
      </c>
      <c r="C3496" s="19">
        <f>IF(OR(B3496="",B3495=""),"",LN(B3496/B3495))</f>
        <v/>
      </c>
      <c r="D3496" s="16">
        <f>STDEV(C3477:C3496)*SQRT(252)</f>
        <v/>
      </c>
      <c r="E3496" s="32" t="n">
        <v>96.69</v>
      </c>
      <c r="F3496" s="19">
        <f>IF(OR(E3496="",E3495=""),"",LN(E3496/E3495))</f>
        <v/>
      </c>
      <c r="G3496" s="33" t="n">
        <v>6.8249</v>
      </c>
      <c r="H3496" s="19">
        <f>IF(OR(G3496="",G3495=""),"",LN(G3496/G3495))</f>
        <v/>
      </c>
      <c r="I3496" s="32" t="n">
        <v>101.502</v>
      </c>
      <c r="J3496" s="32" t="n">
        <v>64.7</v>
      </c>
      <c r="K3496" s="32" t="n">
        <v>3.35</v>
      </c>
      <c r="L3496" s="32" t="n"/>
      <c r="M3496" s="32" t="n">
        <v>1509</v>
      </c>
      <c r="N3496" s="32" t="n">
        <v>5.48</v>
      </c>
      <c r="O3496" s="32" t="n">
        <v>-96.09387338499999</v>
      </c>
    </row>
    <row r="3497">
      <c r="A3497" s="31" t="n">
        <v>39777</v>
      </c>
      <c r="B3497" s="32" t="n">
        <v>1501.4</v>
      </c>
      <c r="C3497" s="19">
        <f>IF(OR(B3497="",B3496=""),"",LN(B3497/B3496))</f>
        <v/>
      </c>
      <c r="D3497" s="16">
        <f>STDEV(C3478:C3497)*SQRT(252)</f>
        <v/>
      </c>
      <c r="E3497" s="32" t="n">
        <v>95.53</v>
      </c>
      <c r="F3497" s="19">
        <f>IF(OR(E3497="",E3496=""),"",LN(E3497/E3496))</f>
        <v/>
      </c>
      <c r="G3497" s="33" t="n">
        <v>6.822</v>
      </c>
      <c r="H3497" s="19">
        <f>IF(OR(G3497="",G3496=""),"",LN(G3497/G3496))</f>
        <v/>
      </c>
      <c r="I3497" s="32" t="n">
        <v>100.7997</v>
      </c>
      <c r="J3497" s="32" t="n">
        <v>60.9</v>
      </c>
      <c r="K3497" s="32" t="n">
        <v>3.11</v>
      </c>
      <c r="L3497" s="32" t="n"/>
      <c r="M3497" s="32" t="n">
        <v>1498.3</v>
      </c>
      <c r="N3497" s="32" t="n">
        <v>5.47</v>
      </c>
      <c r="O3497" s="32" t="n">
        <v>-57.69163839</v>
      </c>
    </row>
    <row r="3498">
      <c r="A3498" s="31" t="n">
        <v>39778</v>
      </c>
      <c r="B3498" s="32" t="n">
        <v>1477.3</v>
      </c>
      <c r="C3498" s="19">
        <f>IF(OR(B3498="",B3497=""),"",LN(B3498/B3497))</f>
        <v/>
      </c>
      <c r="D3498" s="16">
        <f>STDEV(C3479:C3498)*SQRT(252)</f>
        <v/>
      </c>
      <c r="E3498" s="32" t="n">
        <v>95.45999999999999</v>
      </c>
      <c r="F3498" s="19">
        <f>IF(OR(E3498="",E3497=""),"",LN(E3498/E3497))</f>
        <v/>
      </c>
      <c r="G3498" s="33" t="n">
        <v>6.8282</v>
      </c>
      <c r="H3498" s="19">
        <f>IF(OR(G3498="",G3497=""),"",LN(G3498/G3497))</f>
        <v/>
      </c>
      <c r="I3498" s="32" t="n">
        <v>101.2566</v>
      </c>
      <c r="J3498" s="32" t="n">
        <v>54.92</v>
      </c>
      <c r="K3498" s="32" t="n">
        <v>2.99</v>
      </c>
      <c r="L3498" s="32" t="n"/>
      <c r="M3498" s="32" t="n">
        <v>1489.6</v>
      </c>
      <c r="N3498" s="32" t="n">
        <v>5.45</v>
      </c>
      <c r="O3498" s="32" t="n">
        <v>117.607576735</v>
      </c>
    </row>
    <row r="3499">
      <c r="A3499" s="31" t="n">
        <v>39780</v>
      </c>
      <c r="B3499" s="32" t="n">
        <v>1468</v>
      </c>
      <c r="C3499" s="19">
        <f>IF(OR(B3499="",B3498=""),"",LN(B3499/B3498))</f>
        <v/>
      </c>
      <c r="D3499" s="16">
        <f>STDEV(C3480:C3499)*SQRT(252)</f>
        <v/>
      </c>
      <c r="E3499" s="32" t="n">
        <v>95.45999999999999</v>
      </c>
      <c r="F3499" s="19">
        <f>IF(OR(E3499="",E3498=""),"",LN(E3499/E3498))</f>
        <v/>
      </c>
      <c r="G3499" s="33" t="n">
        <v>6.8254</v>
      </c>
      <c r="H3499" s="19">
        <f>IF(OR(G3499="",G3498=""),"",LN(G3499/G3498))</f>
        <v/>
      </c>
      <c r="I3499" s="32" t="n">
        <v>101.6468</v>
      </c>
      <c r="J3499" s="32" t="n">
        <v>55.84</v>
      </c>
      <c r="K3499" s="32" t="n">
        <v>2.93</v>
      </c>
      <c r="L3499" s="32" t="n"/>
      <c r="M3499" s="32" t="n">
        <v>1482.7</v>
      </c>
      <c r="N3499" s="32" t="n">
        <v>5.45</v>
      </c>
      <c r="O3499" s="32" t="n">
        <v>274.087163048</v>
      </c>
    </row>
    <row r="3500">
      <c r="A3500" s="31" t="n">
        <v>39783</v>
      </c>
      <c r="B3500" s="32" t="n">
        <v>1439.4</v>
      </c>
      <c r="C3500" s="19">
        <f>IF(OR(B3500="",B3499=""),"",LN(B3500/B3499))</f>
        <v/>
      </c>
      <c r="D3500" s="16">
        <f>STDEV(C3481:C3500)*SQRT(252)</f>
        <v/>
      </c>
      <c r="E3500" s="32" t="n">
        <v>93.70999999999999</v>
      </c>
      <c r="F3500" s="19">
        <f>IF(OR(E3500="",E3499=""),"",LN(E3500/E3499))</f>
        <v/>
      </c>
      <c r="G3500" s="33" t="n">
        <v>6.8842</v>
      </c>
      <c r="H3500" s="19">
        <f>IF(OR(G3500="",G3499=""),"",LN(G3500/G3499))</f>
        <v/>
      </c>
      <c r="I3500" s="32" t="n">
        <v>102.1744</v>
      </c>
      <c r="J3500" s="32" t="n">
        <v>68.51000000000001</v>
      </c>
      <c r="K3500" s="32" t="n">
        <v>2.72</v>
      </c>
      <c r="L3500" s="32" t="n"/>
      <c r="M3500" s="32" t="n">
        <v>1463.3</v>
      </c>
      <c r="N3500" s="32" t="n">
        <v>5.45</v>
      </c>
      <c r="O3500" s="32" t="n">
        <v>30.99977812</v>
      </c>
    </row>
    <row r="3501">
      <c r="A3501" s="31" t="n">
        <v>39784</v>
      </c>
      <c r="B3501" s="32" t="n">
        <v>1463.5</v>
      </c>
      <c r="C3501" s="19">
        <f>IF(OR(B3501="",B3500=""),"",LN(B3501/B3500))</f>
        <v/>
      </c>
      <c r="D3501" s="16">
        <f>STDEV(C3482:C3501)*SQRT(252)</f>
        <v/>
      </c>
      <c r="E3501" s="32" t="n">
        <v>93.64</v>
      </c>
      <c r="F3501" s="19">
        <f>IF(OR(E3501="",E3500=""),"",LN(E3501/E3500))</f>
        <v/>
      </c>
      <c r="G3501" s="33" t="n">
        <v>6.8786</v>
      </c>
      <c r="H3501" s="19">
        <f>IF(OR(G3501="",G3500=""),"",LN(G3501/G3500))</f>
        <v/>
      </c>
      <c r="I3501" s="32" t="n">
        <v>101.9891</v>
      </c>
      <c r="J3501" s="32" t="n">
        <v>62.98</v>
      </c>
      <c r="K3501" s="32" t="n">
        <v>2.68</v>
      </c>
      <c r="L3501" s="32" t="n"/>
      <c r="M3501" s="32" t="n">
        <v>1461.2</v>
      </c>
      <c r="N3501" s="32" t="n">
        <v>5.45</v>
      </c>
      <c r="O3501" s="32" t="n">
        <v>-28.176232165</v>
      </c>
    </row>
    <row r="3502">
      <c r="A3502" s="31" t="n">
        <v>39785</v>
      </c>
      <c r="B3502" s="32" t="n">
        <v>1467.8</v>
      </c>
      <c r="C3502" s="19">
        <f>IF(OR(B3502="",B3501=""),"",LN(B3502/B3501))</f>
        <v/>
      </c>
      <c r="D3502" s="16">
        <f>STDEV(C3483:C3502)*SQRT(252)</f>
        <v/>
      </c>
      <c r="E3502" s="32" t="n">
        <v>93.25</v>
      </c>
      <c r="F3502" s="19">
        <f>IF(OR(E3502="",E3501=""),"",LN(E3502/E3501))</f>
        <v/>
      </c>
      <c r="G3502" s="33" t="n">
        <v>6.8746</v>
      </c>
      <c r="H3502" s="19">
        <f>IF(OR(G3502="",G3501=""),"",LN(G3502/G3501))</f>
        <v/>
      </c>
      <c r="I3502" s="32" t="n">
        <v>102.4251</v>
      </c>
      <c r="J3502" s="32" t="n">
        <v>60.72</v>
      </c>
      <c r="K3502" s="32" t="n">
        <v>2.67</v>
      </c>
      <c r="L3502" s="32" t="n"/>
      <c r="M3502" s="32" t="n">
        <v>1459.4</v>
      </c>
      <c r="N3502" s="32" t="n">
        <v>5.45</v>
      </c>
      <c r="O3502" s="32" t="n">
        <v>-153.700731585</v>
      </c>
    </row>
    <row r="3503">
      <c r="A3503" s="31" t="n">
        <v>39786</v>
      </c>
      <c r="B3503" s="32" t="n">
        <v>1479</v>
      </c>
      <c r="C3503" s="19">
        <f>IF(OR(B3503="",B3502=""),"",LN(B3503/B3502))</f>
        <v/>
      </c>
      <c r="D3503" s="16">
        <f>STDEV(C3484:C3503)*SQRT(252)</f>
        <v/>
      </c>
      <c r="E3503" s="32" t="n">
        <v>92.78</v>
      </c>
      <c r="F3503" s="19">
        <f>IF(OR(E3503="",E3502=""),"",LN(E3503/E3502))</f>
        <v/>
      </c>
      <c r="G3503" s="33" t="n">
        <v>6.8817</v>
      </c>
      <c r="H3503" s="19">
        <f>IF(OR(G3503="",G3502=""),"",LN(G3503/G3502))</f>
        <v/>
      </c>
      <c r="I3503" s="32" t="n">
        <v>102.0715</v>
      </c>
      <c r="J3503" s="32" t="n">
        <v>63.64</v>
      </c>
      <c r="K3503" s="32" t="n">
        <v>2.55</v>
      </c>
      <c r="L3503" s="32" t="n"/>
      <c r="M3503" s="32" t="n">
        <v>1463.6</v>
      </c>
      <c r="N3503" s="32" t="n">
        <v>5.45</v>
      </c>
      <c r="O3503" s="32" t="n">
        <v>-5.771933740000001</v>
      </c>
    </row>
    <row r="3504">
      <c r="A3504" s="31" t="n">
        <v>39787</v>
      </c>
      <c r="B3504" s="32" t="n">
        <v>1475.6</v>
      </c>
      <c r="C3504" s="19">
        <f>IF(OR(B3504="",B3503=""),"",LN(B3504/B3503))</f>
        <v/>
      </c>
      <c r="D3504" s="16">
        <f>STDEV(C3485:C3504)*SQRT(252)</f>
        <v/>
      </c>
      <c r="E3504" s="32" t="n">
        <v>92.18000000000001</v>
      </c>
      <c r="F3504" s="19">
        <f>IF(OR(E3504="",E3503=""),"",LN(E3504/E3503))</f>
        <v/>
      </c>
      <c r="G3504" s="33" t="n">
        <v>6.8812</v>
      </c>
      <c r="H3504" s="19">
        <f>IF(OR(G3504="",G3503=""),"",LN(G3504/G3503))</f>
        <v/>
      </c>
      <c r="I3504" s="32" t="n">
        <v>103.4902</v>
      </c>
      <c r="J3504" s="32" t="n">
        <v>59.93</v>
      </c>
      <c r="K3504" s="32" t="n">
        <v>2.67</v>
      </c>
      <c r="L3504" s="32" t="n"/>
      <c r="M3504" s="32" t="n">
        <v>1473.2</v>
      </c>
      <c r="N3504" s="32" t="n">
        <v>5.45</v>
      </c>
      <c r="O3504" s="32" t="n">
        <v>-5.79900113</v>
      </c>
    </row>
    <row r="3505">
      <c r="A3505" s="31" t="n">
        <v>39790</v>
      </c>
      <c r="B3505" s="32" t="n">
        <v>1445</v>
      </c>
      <c r="C3505" s="19">
        <f>IF(OR(B3505="",B3504=""),"",LN(B3505/B3504))</f>
        <v/>
      </c>
      <c r="D3505" s="16">
        <f>STDEV(C3486:C3505)*SQRT(252)</f>
        <v/>
      </c>
      <c r="E3505" s="32" t="n">
        <v>92.77</v>
      </c>
      <c r="F3505" s="19">
        <f>IF(OR(E3505="",E3504=""),"",LN(E3505/E3504))</f>
        <v/>
      </c>
      <c r="G3505" s="33" t="n">
        <v>6.877</v>
      </c>
      <c r="H3505" s="19">
        <f>IF(OR(G3505="",G3504=""),"",LN(G3505/G3504))</f>
        <v/>
      </c>
      <c r="I3505" s="32" t="n">
        <v>101.7227</v>
      </c>
      <c r="J3505" s="32" t="n">
        <v>58.49</v>
      </c>
      <c r="K3505" s="32" t="n">
        <v>2.77</v>
      </c>
      <c r="L3505" s="32" t="n"/>
      <c r="M3505" s="32" t="n">
        <v>1481.5</v>
      </c>
      <c r="N3505" s="32" t="n">
        <v>5.45</v>
      </c>
      <c r="O3505" s="32" t="n">
        <v>133.980967405</v>
      </c>
    </row>
    <row r="3506">
      <c r="A3506" s="31" t="n">
        <v>39791</v>
      </c>
      <c r="B3506" s="32" t="n">
        <v>1439</v>
      </c>
      <c r="C3506" s="19">
        <f>IF(OR(B3506="",B3505=""),"",LN(B3506/B3505))</f>
        <v/>
      </c>
      <c r="D3506" s="16">
        <f>STDEV(C3487:C3506)*SQRT(252)</f>
        <v/>
      </c>
      <c r="E3506" s="32" t="n">
        <v>92.44</v>
      </c>
      <c r="F3506" s="19">
        <f>IF(OR(E3506="",E3505=""),"",LN(E3506/E3505))</f>
        <v/>
      </c>
      <c r="G3506" s="33" t="n">
        <v>6.873</v>
      </c>
      <c r="H3506" s="19">
        <f>IF(OR(G3506="",G3505=""),"",LN(G3506/G3505))</f>
        <v/>
      </c>
      <c r="I3506" s="32" t="n">
        <v>101.7346</v>
      </c>
      <c r="J3506" s="32" t="n">
        <v>58.91</v>
      </c>
      <c r="K3506" s="32" t="n">
        <v>2.67</v>
      </c>
      <c r="L3506" s="32" t="n"/>
      <c r="M3506" s="32" t="n">
        <v>1456.8</v>
      </c>
      <c r="N3506" s="32" t="n">
        <v>5.44</v>
      </c>
      <c r="O3506" s="32" t="n">
        <v>199.66174208</v>
      </c>
    </row>
    <row r="3507">
      <c r="A3507" s="31" t="n">
        <v>39792</v>
      </c>
      <c r="B3507" s="32" t="n">
        <v>1393</v>
      </c>
      <c r="C3507" s="19">
        <f>IF(OR(B3507="",B3506=""),"",LN(B3507/B3506))</f>
        <v/>
      </c>
      <c r="D3507" s="16">
        <f>STDEV(C3488:C3507)*SQRT(252)</f>
        <v/>
      </c>
      <c r="E3507" s="32" t="n">
        <v>92.94</v>
      </c>
      <c r="F3507" s="19">
        <f>IF(OR(E3507="",E3506=""),"",LN(E3507/E3506))</f>
        <v/>
      </c>
      <c r="G3507" s="33" t="n">
        <v>6.864</v>
      </c>
      <c r="H3507" s="19">
        <f>IF(OR(G3507="",G3506=""),"",LN(G3507/G3506))</f>
        <v/>
      </c>
      <c r="I3507" s="32" t="n">
        <v>101.2913</v>
      </c>
      <c r="J3507" s="32" t="n">
        <v>55.73</v>
      </c>
      <c r="K3507" s="32" t="n">
        <v>2.69</v>
      </c>
      <c r="L3507" s="32" t="n"/>
      <c r="M3507" s="32" t="n">
        <v>1445</v>
      </c>
      <c r="N3507" s="32" t="n">
        <v>5.44</v>
      </c>
      <c r="O3507" s="32" t="n">
        <v>332.606798255</v>
      </c>
    </row>
    <row r="3508">
      <c r="A3508" s="31" t="n">
        <v>39793</v>
      </c>
      <c r="B3508" s="32" t="n">
        <v>1354.5</v>
      </c>
      <c r="C3508" s="19">
        <f>IF(OR(B3508="",B3507=""),"",LN(B3508/B3507))</f>
        <v/>
      </c>
      <c r="D3508" s="16">
        <f>STDEV(C3489:C3508)*SQRT(252)</f>
        <v/>
      </c>
      <c r="E3508" s="32" t="n">
        <v>91.95999999999999</v>
      </c>
      <c r="F3508" s="19">
        <f>IF(OR(E3508="",E3507=""),"",LN(E3508/E3507))</f>
        <v/>
      </c>
      <c r="G3508" s="33" t="n">
        <v>6.8513</v>
      </c>
      <c r="H3508" s="19">
        <f>IF(OR(G3508="",G3507=""),"",LN(G3508/G3507))</f>
        <v/>
      </c>
      <c r="I3508" s="32" t="n">
        <v>99.51009999999999</v>
      </c>
      <c r="J3508" s="32" t="n">
        <v>55.78</v>
      </c>
      <c r="K3508" s="32" t="n">
        <v>2.64</v>
      </c>
      <c r="L3508" s="32" t="n"/>
      <c r="M3508" s="32" t="n">
        <v>1418.7</v>
      </c>
      <c r="N3508" s="32" t="n">
        <v>4.75</v>
      </c>
      <c r="O3508" s="32" t="n">
        <v>-111.200481625</v>
      </c>
    </row>
    <row r="3509">
      <c r="A3509" s="31" t="n">
        <v>39794</v>
      </c>
      <c r="B3509" s="32" t="n">
        <v>1369</v>
      </c>
      <c r="C3509" s="19">
        <f>IF(OR(B3509="",B3508=""),"",LN(B3509/B3508))</f>
        <v/>
      </c>
      <c r="D3509" s="16">
        <f>STDEV(C3490:C3509)*SQRT(252)</f>
        <v/>
      </c>
      <c r="E3509" s="32" t="n">
        <v>91.26000000000001</v>
      </c>
      <c r="F3509" s="19">
        <f>IF(OR(E3509="",E3508=""),"",LN(E3509/E3508))</f>
        <v/>
      </c>
      <c r="G3509" s="33" t="n">
        <v>6.842</v>
      </c>
      <c r="H3509" s="19">
        <f>IF(OR(G3509="",G3508=""),"",LN(G3509/G3508))</f>
        <v/>
      </c>
      <c r="I3509" s="32" t="n">
        <v>100.319</v>
      </c>
      <c r="J3509" s="32" t="n">
        <v>54.28</v>
      </c>
      <c r="K3509" s="32" t="n">
        <v>2.6</v>
      </c>
      <c r="L3509" s="32" t="n"/>
      <c r="M3509" s="32" t="n">
        <v>1350.2</v>
      </c>
      <c r="N3509" s="32" t="n">
        <v>4.75</v>
      </c>
      <c r="O3509" s="32" t="n">
        <v>9.901471265000001</v>
      </c>
    </row>
    <row r="3510">
      <c r="A3510" s="31" t="n">
        <v>39797</v>
      </c>
      <c r="B3510" s="32" t="n">
        <v>1360.9</v>
      </c>
      <c r="C3510" s="19">
        <f>IF(OR(B3510="",B3509=""),"",LN(B3510/B3509))</f>
        <v/>
      </c>
      <c r="D3510" s="16">
        <f>STDEV(C3491:C3510)*SQRT(252)</f>
        <v/>
      </c>
      <c r="E3510" s="32" t="n">
        <v>90.68000000000001</v>
      </c>
      <c r="F3510" s="19">
        <f>IF(OR(E3510="",E3509=""),"",LN(E3510/E3509))</f>
        <v/>
      </c>
      <c r="G3510" s="33" t="n">
        <v>6.848</v>
      </c>
      <c r="H3510" s="19">
        <f>IF(OR(G3510="",G3509=""),"",LN(G3510/G3509))</f>
        <v/>
      </c>
      <c r="I3510" s="32" t="n">
        <v>99.1001</v>
      </c>
      <c r="J3510" s="32" t="n">
        <v>56.76</v>
      </c>
      <c r="K3510" s="32" t="n">
        <v>2.53</v>
      </c>
      <c r="L3510" s="32" t="n"/>
      <c r="M3510" s="32" t="n">
        <v>1359.4</v>
      </c>
      <c r="N3510" s="32" t="n">
        <v>4.74</v>
      </c>
      <c r="O3510" s="32" t="n">
        <v>107.760519385</v>
      </c>
    </row>
    <row r="3511">
      <c r="A3511" s="31" t="n">
        <v>39798</v>
      </c>
      <c r="B3511" s="32" t="n">
        <v>1347.4</v>
      </c>
      <c r="C3511" s="19">
        <f>IF(OR(B3511="",B3510=""),"",LN(B3511/B3510))</f>
        <v/>
      </c>
      <c r="D3511" s="16">
        <f>STDEV(C3492:C3511)*SQRT(252)</f>
        <v/>
      </c>
      <c r="E3511" s="32" t="n">
        <v>89.98</v>
      </c>
      <c r="F3511" s="19">
        <f>IF(OR(E3511="",E3510=""),"",LN(E3511/E3510))</f>
        <v/>
      </c>
      <c r="G3511" s="33" t="n">
        <v>6.8448</v>
      </c>
      <c r="H3511" s="19">
        <f>IF(OR(G3511="",G3510=""),"",LN(G3511/G3510))</f>
        <v/>
      </c>
      <c r="I3511" s="32" t="n">
        <v>98.47709999999999</v>
      </c>
      <c r="J3511" s="32" t="n">
        <v>52.37</v>
      </c>
      <c r="K3511" s="32" t="n">
        <v>2.37</v>
      </c>
      <c r="L3511" s="32" t="n"/>
      <c r="M3511" s="32" t="n">
        <v>1350.8</v>
      </c>
      <c r="N3511" s="32" t="n">
        <v>4.49</v>
      </c>
      <c r="O3511" s="32" t="n">
        <v>-58.693358043</v>
      </c>
    </row>
    <row r="3512">
      <c r="A3512" s="31" t="n">
        <v>39799</v>
      </c>
      <c r="B3512" s="32" t="n">
        <v>1324</v>
      </c>
      <c r="C3512" s="19">
        <f>IF(OR(B3512="",B3511=""),"",LN(B3512/B3511))</f>
        <v/>
      </c>
      <c r="D3512" s="16">
        <f>STDEV(C3493:C3512)*SQRT(252)</f>
        <v/>
      </c>
      <c r="E3512" s="32" t="n">
        <v>87.84</v>
      </c>
      <c r="F3512" s="19">
        <f>IF(OR(E3512="",E3511=""),"",LN(E3512/E3511))</f>
        <v/>
      </c>
      <c r="G3512" s="33" t="n">
        <v>6.835</v>
      </c>
      <c r="H3512" s="19">
        <f>IF(OR(G3512="",G3511=""),"",LN(G3512/G3511))</f>
        <v/>
      </c>
      <c r="I3512" s="32" t="n">
        <v>96.8227</v>
      </c>
      <c r="J3512" s="32" t="n">
        <v>49.84</v>
      </c>
      <c r="K3512" s="32" t="n">
        <v>2.2</v>
      </c>
      <c r="L3512" s="32" t="n"/>
      <c r="M3512" s="32" t="n">
        <v>1357.3</v>
      </c>
      <c r="N3512" s="32" t="n">
        <v>4.34</v>
      </c>
      <c r="O3512" s="32" t="n">
        <v>104.45829659</v>
      </c>
    </row>
    <row r="3513">
      <c r="A3513" s="31" t="n">
        <v>39800</v>
      </c>
      <c r="B3513" s="32" t="n">
        <v>1285</v>
      </c>
      <c r="C3513" s="19">
        <f>IF(OR(B3513="",B3512=""),"",LN(B3513/B3512))</f>
        <v/>
      </c>
      <c r="D3513" s="16">
        <f>STDEV(C3494:C3513)*SQRT(252)</f>
        <v/>
      </c>
      <c r="E3513" s="32" t="n">
        <v>89.81</v>
      </c>
      <c r="F3513" s="19">
        <f>IF(OR(E3513="",E3512=""),"",LN(E3513/E3512))</f>
        <v/>
      </c>
      <c r="G3513" s="33" t="n">
        <v>6.8341</v>
      </c>
      <c r="H3513" s="19">
        <f>IF(OR(G3513="",G3512=""),"",LN(G3513/G3512))</f>
        <v/>
      </c>
      <c r="I3513" s="32" t="n">
        <v>96.8447</v>
      </c>
      <c r="J3513" s="32" t="n">
        <v>47.34</v>
      </c>
      <c r="K3513" s="32" t="n">
        <v>2.08</v>
      </c>
      <c r="L3513" s="32" t="n"/>
      <c r="M3513" s="32" t="n">
        <v>1323.1</v>
      </c>
      <c r="N3513" s="32" t="n">
        <v>4.24</v>
      </c>
      <c r="O3513" s="32" t="n">
        <v>0.5722837900000002</v>
      </c>
    </row>
    <row r="3514">
      <c r="A3514" s="31" t="n">
        <v>39801</v>
      </c>
      <c r="B3514" s="32" t="n">
        <v>1287.9</v>
      </c>
      <c r="C3514" s="19">
        <f>IF(OR(B3514="",B3513=""),"",LN(B3514/B3513))</f>
        <v/>
      </c>
      <c r="D3514" s="16">
        <f>STDEV(C3495:C3514)*SQRT(252)</f>
        <v/>
      </c>
      <c r="E3514" s="32" t="n">
        <v>89.48</v>
      </c>
      <c r="F3514" s="19">
        <f>IF(OR(E3514="",E3513=""),"",LN(E3514/E3513))</f>
        <v/>
      </c>
      <c r="G3514" s="33" t="n">
        <v>6.844</v>
      </c>
      <c r="H3514" s="19">
        <f>IF(OR(G3514="",G3513=""),"",LN(G3514/G3513))</f>
        <v/>
      </c>
      <c r="I3514" s="32" t="n">
        <v>98.12779999999999</v>
      </c>
      <c r="J3514" s="32" t="n">
        <v>44.93</v>
      </c>
      <c r="K3514" s="32" t="n">
        <v>2.13</v>
      </c>
      <c r="L3514" s="32" t="n"/>
      <c r="M3514" s="32" t="n">
        <v>1296.5</v>
      </c>
      <c r="N3514" s="32" t="n">
        <v>4.19</v>
      </c>
      <c r="O3514" s="32" t="n">
        <v>233.831828977</v>
      </c>
    </row>
    <row r="3515">
      <c r="A3515" s="31" t="n">
        <v>39804</v>
      </c>
      <c r="B3515" s="32" t="n">
        <v>1308</v>
      </c>
      <c r="C3515" s="19">
        <f>IF(OR(B3515="",B3514=""),"",LN(B3515/B3514))</f>
        <v/>
      </c>
      <c r="D3515" s="16">
        <f>STDEV(C3496:C3515)*SQRT(252)</f>
        <v/>
      </c>
      <c r="E3515" s="32" t="n">
        <v>90.06999999999999</v>
      </c>
      <c r="F3515" s="19">
        <f>IF(OR(E3515="",E3514=""),"",LN(E3515/E3514))</f>
        <v/>
      </c>
      <c r="G3515" s="33" t="n">
        <v>6.851</v>
      </c>
      <c r="H3515" s="19">
        <f>IF(OR(G3515="",G3514=""),"",LN(G3515/G3514))</f>
        <v/>
      </c>
      <c r="I3515" s="32" t="n">
        <v>98.1643</v>
      </c>
      <c r="J3515" s="32" t="n">
        <v>44.56</v>
      </c>
      <c r="K3515" s="32" t="n">
        <v>2.16</v>
      </c>
      <c r="L3515" s="32" t="n"/>
      <c r="M3515" s="32" t="n">
        <v>1289.9</v>
      </c>
      <c r="N3515" s="32" t="n">
        <v>4.09</v>
      </c>
      <c r="O3515" s="32" t="n">
        <v>22.267401685</v>
      </c>
    </row>
    <row r="3516">
      <c r="A3516" s="31" t="n">
        <v>39805</v>
      </c>
      <c r="B3516" s="32" t="n">
        <v>1331</v>
      </c>
      <c r="C3516" s="19">
        <f>IF(OR(B3516="",B3515=""),"",LN(B3516/B3515))</f>
        <v/>
      </c>
      <c r="D3516" s="16">
        <f>STDEV(C3497:C3516)*SQRT(252)</f>
        <v/>
      </c>
      <c r="E3516" s="32" t="n">
        <v>90.56999999999999</v>
      </c>
      <c r="F3516" s="19">
        <f>IF(OR(E3516="",E3515=""),"",LN(E3516/E3515))</f>
        <v/>
      </c>
      <c r="G3516" s="33" t="n">
        <v>6.848</v>
      </c>
      <c r="H3516" s="19">
        <f>IF(OR(G3516="",G3515=""),"",LN(G3516/G3515))</f>
        <v/>
      </c>
      <c r="I3516" s="32" t="n">
        <v>98.2698</v>
      </c>
      <c r="J3516" s="32" t="n">
        <v>45.02</v>
      </c>
      <c r="K3516" s="32" t="n">
        <v>2.18</v>
      </c>
      <c r="L3516" s="32" t="n"/>
      <c r="M3516" s="32" t="n">
        <v>1296.7</v>
      </c>
      <c r="N3516" s="32" t="n">
        <v>4.03</v>
      </c>
      <c r="O3516" s="32" t="n">
        <v>-78.67408376500001</v>
      </c>
    </row>
    <row r="3517">
      <c r="A3517" s="31" t="n">
        <v>39806</v>
      </c>
      <c r="B3517" s="32" t="n">
        <v>1304.3</v>
      </c>
      <c r="C3517" s="19">
        <f>IF(OR(B3517="",B3516=""),"",LN(B3517/B3516))</f>
        <v/>
      </c>
      <c r="D3517" s="16">
        <f>STDEV(C3498:C3517)*SQRT(252)</f>
        <v/>
      </c>
      <c r="E3517" s="32" t="n">
        <v>90.68000000000001</v>
      </c>
      <c r="F3517" s="19">
        <f>IF(OR(E3517="",E3516=""),"",LN(E3517/E3516))</f>
        <v/>
      </c>
      <c r="G3517" s="33" t="n">
        <v>6.8355</v>
      </c>
      <c r="H3517" s="19">
        <f>IF(OR(G3517="",G3516=""),"",LN(G3517/G3516))</f>
        <v/>
      </c>
      <c r="I3517" s="32" t="n">
        <v>98.22490000000001</v>
      </c>
      <c r="J3517" s="32" t="n">
        <v>44.21</v>
      </c>
      <c r="K3517" s="32" t="n">
        <v>2.2</v>
      </c>
      <c r="L3517" s="32" t="n"/>
      <c r="M3517" s="32" t="n">
        <v>1333.7</v>
      </c>
      <c r="N3517" s="32" t="n">
        <v>3.98</v>
      </c>
      <c r="O3517" s="32" t="n">
        <v>-103.76224884</v>
      </c>
    </row>
    <row r="3518">
      <c r="A3518" s="31" t="n">
        <v>39808</v>
      </c>
      <c r="B3518" s="32" t="n">
        <v>1298.9</v>
      </c>
      <c r="C3518" s="19">
        <f>IF(OR(B3518="",B3517=""),"",LN(B3518/B3517))</f>
        <v/>
      </c>
      <c r="D3518" s="16">
        <f>STDEV(C3499:C3518)*SQRT(252)</f>
        <v/>
      </c>
      <c r="E3518" s="32" t="n">
        <v>90.65000000000001</v>
      </c>
      <c r="F3518" s="19">
        <f>IF(OR(E3518="",E3517=""),"",LN(E3518/E3517))</f>
        <v/>
      </c>
      <c r="G3518" s="33" t="n">
        <v>6.8409</v>
      </c>
      <c r="H3518" s="19">
        <f>IF(OR(G3518="",G3517=""),"",LN(G3518/G3517))</f>
        <v/>
      </c>
      <c r="I3518" s="32" t="n">
        <v>98.2594</v>
      </c>
      <c r="J3518" s="32" t="n">
        <v>43.38</v>
      </c>
      <c r="K3518" s="32" t="n">
        <v>2.16</v>
      </c>
      <c r="L3518" s="32" t="n"/>
      <c r="M3518" s="32" t="n">
        <v>1319</v>
      </c>
      <c r="N3518" s="32" t="n">
        <v>3.95</v>
      </c>
      <c r="O3518" s="32" t="n">
        <v>-48.419210875</v>
      </c>
    </row>
    <row r="3519">
      <c r="A3519" s="31" t="n">
        <v>39811</v>
      </c>
      <c r="B3519" s="32" t="n">
        <v>1262</v>
      </c>
      <c r="C3519" s="19">
        <f>IF(OR(B3519="",B3518=""),"",LN(B3519/B3518))</f>
        <v/>
      </c>
      <c r="D3519" s="16">
        <f>STDEV(C3500:C3519)*SQRT(252)</f>
        <v/>
      </c>
      <c r="E3519" s="32" t="n">
        <v>90.2</v>
      </c>
      <c r="F3519" s="19">
        <f>IF(OR(E3519="",E3518=""),"",LN(E3519/E3518))</f>
        <v/>
      </c>
      <c r="G3519" s="33" t="n">
        <v>6.8447</v>
      </c>
      <c r="H3519" s="19">
        <f>IF(OR(G3519="",G3518=""),"",LN(G3519/G3518))</f>
        <v/>
      </c>
      <c r="I3519" s="32" t="n">
        <v>97.9359</v>
      </c>
      <c r="J3519" s="32" t="n">
        <v>43.9</v>
      </c>
      <c r="K3519" s="32" t="n">
        <v>2.13</v>
      </c>
      <c r="L3519" s="32" t="n"/>
      <c r="M3519" s="32" t="n">
        <v>1285.9</v>
      </c>
      <c r="N3519" s="32" t="n">
        <v>3.94</v>
      </c>
      <c r="O3519" s="32" t="n">
        <v>46.877555505</v>
      </c>
    </row>
    <row r="3520">
      <c r="A3520" s="31" t="n">
        <v>39812</v>
      </c>
      <c r="B3520" s="32" t="n">
        <v>1257.4</v>
      </c>
      <c r="C3520" s="19">
        <f>IF(OR(B3520="",B3519=""),"",LN(B3520/B3519))</f>
        <v/>
      </c>
      <c r="D3520" s="16">
        <f>STDEV(C3501:C3520)*SQRT(252)</f>
        <v/>
      </c>
      <c r="E3520" s="32" t="n">
        <v>90.37</v>
      </c>
      <c r="F3520" s="19">
        <f>IF(OR(E3520="",E3519=""),"",LN(E3520/E3519))</f>
        <v/>
      </c>
      <c r="G3520" s="33" t="n">
        <v>6.8295</v>
      </c>
      <c r="H3520" s="19">
        <f>IF(OR(G3520="",G3519=""),"",LN(G3520/G3519))</f>
        <v/>
      </c>
      <c r="I3520" s="32" t="n">
        <v>98.38330000000001</v>
      </c>
      <c r="J3520" s="32" t="n">
        <v>41.63</v>
      </c>
      <c r="K3520" s="32" t="n">
        <v>2.11</v>
      </c>
      <c r="L3520" s="32" t="n"/>
      <c r="M3520" s="32" t="n">
        <v>1281.8</v>
      </c>
      <c r="N3520" s="32" t="n">
        <v>3.93</v>
      </c>
      <c r="O3520" s="32" t="n">
        <v>196.194615095</v>
      </c>
    </row>
    <row r="3521">
      <c r="A3521" s="31" t="n">
        <v>39813</v>
      </c>
      <c r="B3521" s="32" t="n">
        <v>1262</v>
      </c>
      <c r="C3521" s="19">
        <f>IF(OR(B3521="",B3520=""),"",LN(B3521/B3520))</f>
        <v/>
      </c>
      <c r="D3521" s="16">
        <f>STDEV(C3502:C3521)*SQRT(252)</f>
        <v/>
      </c>
      <c r="E3521" s="32" t="n">
        <v>90.79000000000001</v>
      </c>
      <c r="F3521" s="19">
        <f>IF(OR(E3521="",E3520=""),"",LN(E3521/E3520))</f>
        <v/>
      </c>
      <c r="G3521" s="33" t="n">
        <v>6.8225</v>
      </c>
      <c r="H3521" s="19">
        <f>IF(OR(G3521="",G3520=""),"",LN(G3521/G3520))</f>
        <v/>
      </c>
      <c r="I3521" s="32" t="n">
        <v>98.65179999999999</v>
      </c>
      <c r="J3521" s="32" t="n">
        <v>40</v>
      </c>
      <c r="K3521" s="32" t="n">
        <v>2.25</v>
      </c>
      <c r="L3521" s="32" t="n"/>
      <c r="M3521" s="32" t="n">
        <v>1257.5</v>
      </c>
      <c r="N3521" s="32" t="n">
        <v>3.93</v>
      </c>
      <c r="O3521" s="32" t="n"/>
    </row>
    <row r="3522">
      <c r="A3522" s="31" t="n">
        <v>39815</v>
      </c>
      <c r="B3522" s="32" t="n">
        <v>1318.3</v>
      </c>
      <c r="C3522" s="19">
        <f>IF(OR(B3522="",B3521=""),"",LN(B3522/B3521))</f>
        <v/>
      </c>
      <c r="D3522" s="16">
        <f>STDEV(C3503:C3522)*SQRT(252)</f>
        <v/>
      </c>
      <c r="E3522" s="32" t="n">
        <v>91.12</v>
      </c>
      <c r="F3522" s="19">
        <f>IF(OR(E3522="",E3521=""),"",LN(E3522/E3521))</f>
        <v/>
      </c>
      <c r="G3522" s="33" t="n">
        <v>6.8225</v>
      </c>
      <c r="H3522" s="19">
        <f>IF(OR(G3522="",G3521=""),"",LN(G3522/G3521))</f>
        <v/>
      </c>
      <c r="I3522" s="32" t="n">
        <v>98.60080000000001</v>
      </c>
      <c r="J3522" s="32" t="n">
        <v>39.19</v>
      </c>
      <c r="K3522" s="32" t="n">
        <v>2.46</v>
      </c>
      <c r="L3522" s="32" t="n"/>
      <c r="M3522" s="32" t="n">
        <v>1257.5</v>
      </c>
      <c r="N3522" s="32" t="n">
        <v>3.93</v>
      </c>
      <c r="O3522" s="32" t="n">
        <v>68.107853175</v>
      </c>
    </row>
    <row r="3523">
      <c r="A3523" s="31" t="n">
        <v>39818</v>
      </c>
      <c r="B3523" s="32" t="n">
        <v>1313.5</v>
      </c>
      <c r="C3523" s="19">
        <f>IF(OR(B3523="",B3522=""),"",LN(B3523/B3522))</f>
        <v/>
      </c>
      <c r="D3523" s="16">
        <f>STDEV(C3504:C3523)*SQRT(252)</f>
        <v/>
      </c>
      <c r="E3523" s="32" t="n">
        <v>93.2</v>
      </c>
      <c r="F3523" s="19">
        <f>IF(OR(E3523="",E3522=""),"",LN(E3523/E3522))</f>
        <v/>
      </c>
      <c r="G3523" s="33" t="n">
        <v>6.83</v>
      </c>
      <c r="H3523" s="19">
        <f>IF(OR(G3523="",G3522=""),"",LN(G3523/G3522))</f>
        <v/>
      </c>
      <c r="I3523" s="32" t="n">
        <v>98.9195</v>
      </c>
      <c r="J3523" s="32" t="n">
        <v>39.08</v>
      </c>
      <c r="K3523" s="32" t="n">
        <v>2.49</v>
      </c>
      <c r="L3523" s="32" t="n"/>
      <c r="M3523" s="32" t="n">
        <v>1320.2</v>
      </c>
      <c r="N3523" s="32" t="n">
        <v>3.92</v>
      </c>
      <c r="O3523" s="32" t="n">
        <v>334.06993664</v>
      </c>
    </row>
    <row r="3524">
      <c r="A3524" s="31" t="n">
        <v>39819</v>
      </c>
      <c r="B3524" s="32" t="n">
        <v>1307</v>
      </c>
      <c r="C3524" s="19">
        <f>IF(OR(B3524="",B3523=""),"",LN(B3524/B3523))</f>
        <v/>
      </c>
      <c r="D3524" s="16">
        <f>STDEV(C3505:C3524)*SQRT(252)</f>
        <v/>
      </c>
      <c r="E3524" s="32" t="n">
        <v>94.2</v>
      </c>
      <c r="F3524" s="19">
        <f>IF(OR(E3524="",E3523=""),"",LN(E3524/E3523))</f>
        <v/>
      </c>
      <c r="G3524" s="33" t="n">
        <v>6.836</v>
      </c>
      <c r="H3524" s="19">
        <f>IF(OR(G3524="",G3523=""),"",LN(G3524/G3523))</f>
        <v/>
      </c>
      <c r="I3524" s="32" t="n">
        <v>98.7871</v>
      </c>
      <c r="J3524" s="32" t="n">
        <v>38.56</v>
      </c>
      <c r="K3524" s="32" t="n">
        <v>2.51</v>
      </c>
      <c r="L3524" s="32" t="n"/>
      <c r="M3524" s="32" t="n">
        <v>1307.3</v>
      </c>
      <c r="N3524" s="32" t="n">
        <v>3.92</v>
      </c>
      <c r="O3524" s="32" t="n">
        <v>377.3074840949999</v>
      </c>
    </row>
    <row r="3525">
      <c r="A3525" s="31" t="n">
        <v>39820</v>
      </c>
      <c r="B3525" s="32" t="n">
        <v>1292.3</v>
      </c>
      <c r="C3525" s="19">
        <f>IF(OR(B3525="",B3524=""),"",LN(B3525/B3524))</f>
        <v/>
      </c>
      <c r="D3525" s="16">
        <f>STDEV(C3506:C3525)*SQRT(252)</f>
        <v/>
      </c>
      <c r="E3525" s="32" t="n">
        <v>92.7</v>
      </c>
      <c r="F3525" s="19">
        <f>IF(OR(E3525="",E3524=""),"",LN(E3525/E3524))</f>
        <v/>
      </c>
      <c r="G3525" s="33" t="n">
        <v>6.833</v>
      </c>
      <c r="H3525" s="19">
        <f>IF(OR(G3525="",G3524=""),"",LN(G3525/G3524))</f>
        <v/>
      </c>
      <c r="I3525" s="32" t="n">
        <v>98.089</v>
      </c>
      <c r="J3525" s="32" t="n">
        <v>43.39</v>
      </c>
      <c r="K3525" s="32" t="n">
        <v>2.52</v>
      </c>
      <c r="L3525" s="32" t="n"/>
      <c r="M3525" s="32" t="n">
        <v>1312.2</v>
      </c>
      <c r="N3525" s="32" t="n">
        <v>3.92</v>
      </c>
      <c r="O3525" s="32" t="n">
        <v>572.76347127</v>
      </c>
    </row>
    <row r="3526">
      <c r="A3526" s="31" t="n">
        <v>39821</v>
      </c>
      <c r="B3526" s="32" t="n">
        <v>1328.25</v>
      </c>
      <c r="C3526" s="19">
        <f>IF(OR(B3526="",B3525=""),"",LN(B3526/B3525))</f>
        <v/>
      </c>
      <c r="D3526" s="16">
        <f>STDEV(C3507:C3526)*SQRT(252)</f>
        <v/>
      </c>
      <c r="E3526" s="32" t="n">
        <v>91.15000000000001</v>
      </c>
      <c r="F3526" s="19">
        <f>IF(OR(E3526="",E3525=""),"",LN(E3526/E3525))</f>
        <v/>
      </c>
      <c r="G3526" s="33" t="n">
        <v>6.8342</v>
      </c>
      <c r="H3526" s="19">
        <f>IF(OR(G3526="",G3525=""),"",LN(G3526/G3525))</f>
        <v/>
      </c>
      <c r="I3526" s="32" t="n">
        <v>98.3223</v>
      </c>
      <c r="J3526" s="32" t="n">
        <v>42.56</v>
      </c>
      <c r="K3526" s="32" t="n">
        <v>2.47</v>
      </c>
      <c r="L3526" s="32" t="n"/>
      <c r="M3526" s="32" t="n">
        <v>1292.1</v>
      </c>
      <c r="N3526" s="32" t="n">
        <v>3.25</v>
      </c>
      <c r="O3526" s="32" t="n">
        <v>-130.043963155</v>
      </c>
    </row>
    <row r="3527">
      <c r="A3527" s="31" t="n">
        <v>39822</v>
      </c>
      <c r="B3527" s="32" t="n">
        <v>1347.5</v>
      </c>
      <c r="C3527" s="19">
        <f>IF(OR(B3527="",B3526=""),"",LN(B3527/B3526))</f>
        <v/>
      </c>
      <c r="D3527" s="16">
        <f>STDEV(C3508:C3527)*SQRT(252)</f>
        <v/>
      </c>
      <c r="E3527" s="32" t="n">
        <v>90.25</v>
      </c>
      <c r="F3527" s="19">
        <f>IF(OR(E3527="",E3526=""),"",LN(E3527/E3526))</f>
        <v/>
      </c>
      <c r="G3527" s="33" t="n">
        <v>6.835</v>
      </c>
      <c r="H3527" s="19">
        <f>IF(OR(G3527="",G3526=""),"",LN(G3527/G3526))</f>
        <v/>
      </c>
      <c r="I3527" s="32" t="n">
        <v>98.87520000000001</v>
      </c>
      <c r="J3527" s="32" t="n">
        <v>42.82</v>
      </c>
      <c r="K3527" s="32" t="n">
        <v>2.43</v>
      </c>
      <c r="L3527" s="32" t="n"/>
      <c r="M3527" s="32" t="n">
        <v>1321</v>
      </c>
      <c r="N3527" s="32" t="n">
        <v>3.18</v>
      </c>
      <c r="O3527" s="32" t="n">
        <v>-91.669452455</v>
      </c>
    </row>
    <row r="3528">
      <c r="A3528" s="31" t="n">
        <v>39825</v>
      </c>
      <c r="B3528" s="32" t="n">
        <v>1349</v>
      </c>
      <c r="C3528" s="19">
        <f>IF(OR(B3528="",B3527=""),"",LN(B3528/B3527))</f>
        <v/>
      </c>
      <c r="D3528" s="16">
        <f>STDEV(C3509:C3528)*SQRT(252)</f>
        <v/>
      </c>
      <c r="E3528" s="32" t="n">
        <v>88.92</v>
      </c>
      <c r="F3528" s="19">
        <f>IF(OR(E3528="",E3527=""),"",LN(E3528/E3527))</f>
        <v/>
      </c>
      <c r="G3528" s="33" t="n">
        <v>6.8362</v>
      </c>
      <c r="H3528" s="19">
        <f>IF(OR(G3528="",G3527=""),"",LN(G3528/G3527))</f>
        <v/>
      </c>
      <c r="I3528" s="32" t="n">
        <v>99.6022</v>
      </c>
      <c r="J3528" s="32" t="n">
        <v>45.84</v>
      </c>
      <c r="K3528" s="32" t="n">
        <v>2.34</v>
      </c>
      <c r="L3528" s="32" t="n"/>
      <c r="M3528" s="32" t="n">
        <v>1329.3</v>
      </c>
      <c r="N3528" s="32" t="n">
        <v>3.18</v>
      </c>
      <c r="O3528" s="32" t="n">
        <v>-118.967168165</v>
      </c>
    </row>
    <row r="3529">
      <c r="A3529" s="31" t="n">
        <v>39826</v>
      </c>
      <c r="B3529" s="32" t="n">
        <v>1353</v>
      </c>
      <c r="C3529" s="19">
        <f>IF(OR(B3529="",B3528=""),"",LN(B3529/B3528))</f>
        <v/>
      </c>
      <c r="D3529" s="16">
        <f>STDEV(C3510:C3529)*SQRT(252)</f>
        <v/>
      </c>
      <c r="E3529" s="32" t="n">
        <v>89.65000000000001</v>
      </c>
      <c r="F3529" s="19">
        <f>IF(OR(E3529="",E3528=""),"",LN(E3529/E3528))</f>
        <v/>
      </c>
      <c r="G3529" s="33" t="n">
        <v>6.8341</v>
      </c>
      <c r="H3529" s="19">
        <f>IF(OR(G3529="",G3528=""),"",LN(G3529/G3528))</f>
        <v/>
      </c>
      <c r="I3529" s="32" t="n">
        <v>100.3597</v>
      </c>
      <c r="J3529" s="32" t="n">
        <v>43.27</v>
      </c>
      <c r="K3529" s="32" t="n">
        <v>2.33</v>
      </c>
      <c r="L3529" s="32" t="n"/>
      <c r="M3529" s="32" t="n">
        <v>1360.3</v>
      </c>
      <c r="N3529" s="32" t="n">
        <v>3.13</v>
      </c>
      <c r="O3529" s="32" t="n">
        <v>23.881541345</v>
      </c>
    </row>
    <row r="3530">
      <c r="A3530" s="31" t="n">
        <v>39827</v>
      </c>
      <c r="B3530" s="32" t="n">
        <v>1353</v>
      </c>
      <c r="C3530" s="19">
        <f>IF(OR(B3530="",B3529=""),"",LN(B3530/B3529))</f>
        <v/>
      </c>
      <c r="D3530" s="16">
        <f>STDEV(C3511:C3530)*SQRT(252)</f>
        <v/>
      </c>
      <c r="E3530" s="32" t="n">
        <v>89.28</v>
      </c>
      <c r="F3530" s="19">
        <f>IF(OR(E3530="",E3529=""),"",LN(E3530/E3529))</f>
        <v/>
      </c>
      <c r="G3530" s="33" t="n">
        <v>6.8347</v>
      </c>
      <c r="H3530" s="19">
        <f>IF(OR(G3530="",G3529=""),"",LN(G3530/G3529))</f>
        <v/>
      </c>
      <c r="I3530" s="32" t="n">
        <v>100.7546</v>
      </c>
      <c r="J3530" s="32" t="n">
        <v>49.14</v>
      </c>
      <c r="K3530" s="32" t="n">
        <v>2.24</v>
      </c>
      <c r="L3530" s="32" t="n"/>
      <c r="M3530" s="32" t="n">
        <v>1362.4</v>
      </c>
      <c r="N3530" s="32" t="n">
        <v>3.02</v>
      </c>
      <c r="O3530" s="32" t="n">
        <v>14.678306029</v>
      </c>
    </row>
    <row r="3531">
      <c r="A3531" s="31" t="n">
        <v>39828</v>
      </c>
      <c r="B3531" s="32" t="n">
        <v>1391.5</v>
      </c>
      <c r="C3531" s="19">
        <f>IF(OR(B3531="",B3530=""),"",LN(B3531/B3530))</f>
        <v/>
      </c>
      <c r="D3531" s="16">
        <f>STDEV(C3512:C3531)*SQRT(252)</f>
        <v/>
      </c>
      <c r="E3531" s="32" t="n">
        <v>89.59</v>
      </c>
      <c r="F3531" s="19">
        <f>IF(OR(E3531="",E3530=""),"",LN(E3531/E3530))</f>
        <v/>
      </c>
      <c r="G3531" s="33" t="n">
        <v>6.8363</v>
      </c>
      <c r="H3531" s="19">
        <f>IF(OR(G3531="",G3530=""),"",LN(G3531/G3530))</f>
        <v/>
      </c>
      <c r="I3531" s="32" t="n">
        <v>101.4653</v>
      </c>
      <c r="J3531" s="32" t="n">
        <v>51</v>
      </c>
      <c r="K3531" s="32" t="n">
        <v>2.23</v>
      </c>
      <c r="L3531" s="32" t="n"/>
      <c r="M3531" s="32" t="n">
        <v>1344.6</v>
      </c>
      <c r="N3531" s="32" t="n">
        <v>2.98</v>
      </c>
      <c r="O3531" s="32" t="n">
        <v>-204.748212585</v>
      </c>
    </row>
    <row r="3532">
      <c r="A3532" s="31" t="n">
        <v>39829</v>
      </c>
      <c r="B3532" s="32" t="n">
        <v>1351.5</v>
      </c>
      <c r="C3532" s="19">
        <f>IF(OR(B3532="",B3531=""),"",LN(B3532/B3531))</f>
        <v/>
      </c>
      <c r="D3532" s="16">
        <f>STDEV(C3513:C3532)*SQRT(252)</f>
        <v/>
      </c>
      <c r="E3532" s="32" t="n">
        <v>90.29000000000001</v>
      </c>
      <c r="F3532" s="19">
        <f>IF(OR(E3532="",E3531=""),"",LN(E3532/E3531))</f>
        <v/>
      </c>
      <c r="G3532" s="33" t="n">
        <v>6.8369</v>
      </c>
      <c r="H3532" s="19">
        <f>IF(OR(G3532="",G3531=""),"",LN(G3532/G3531))</f>
        <v/>
      </c>
      <c r="I3532" s="32" t="n">
        <v>100.711</v>
      </c>
      <c r="J3532" s="32" t="n">
        <v>46.11</v>
      </c>
      <c r="K3532" s="32" t="n">
        <v>2.36</v>
      </c>
      <c r="L3532" s="32" t="n"/>
      <c r="M3532" s="32" t="n">
        <v>1372.6</v>
      </c>
      <c r="N3532" s="32" t="n">
        <v>2.97</v>
      </c>
      <c r="O3532" s="32" t="n">
        <v>-322.97604866</v>
      </c>
    </row>
    <row r="3533">
      <c r="A3533" s="31" t="n">
        <v>39833</v>
      </c>
      <c r="B3533" s="32" t="n">
        <v>1351.5</v>
      </c>
      <c r="C3533" s="19">
        <f>IF(OR(B3533="",B3532=""),"",LN(B3533/B3532))</f>
        <v/>
      </c>
      <c r="D3533" s="16">
        <f>STDEV(C3514:C3533)*SQRT(252)</f>
        <v/>
      </c>
      <c r="E3533" s="32" t="n">
        <v>90.19</v>
      </c>
      <c r="F3533" s="19">
        <f>IF(OR(E3533="",E3532=""),"",LN(E3533/E3532))</f>
        <v/>
      </c>
      <c r="G3533" s="33" t="n">
        <v>6.8403</v>
      </c>
      <c r="H3533" s="19">
        <f>IF(OR(G3533="",G3532=""),"",LN(G3533/G3532))</f>
        <v/>
      </c>
      <c r="I3533" s="32" t="n"/>
      <c r="J3533" s="32" t="n">
        <v>56.65</v>
      </c>
      <c r="K3533" s="32" t="n">
        <v>2.4</v>
      </c>
      <c r="L3533" s="32" t="n"/>
      <c r="M3533" s="32" t="n">
        <v>1359.9</v>
      </c>
      <c r="N3533" s="32" t="n">
        <v>2.97</v>
      </c>
      <c r="O3533" s="32" t="n">
        <v>-76.31722666</v>
      </c>
    </row>
    <row r="3534">
      <c r="A3534" s="31" t="n">
        <v>39834</v>
      </c>
      <c r="B3534" s="32" t="n">
        <v>1368</v>
      </c>
      <c r="C3534" s="19">
        <f>IF(OR(B3534="",B3533=""),"",LN(B3534/B3533))</f>
        <v/>
      </c>
      <c r="D3534" s="16">
        <f>STDEV(C3515:C3534)*SQRT(252)</f>
        <v/>
      </c>
      <c r="E3534" s="32" t="n">
        <v>87.8</v>
      </c>
      <c r="F3534" s="19">
        <f>IF(OR(E3534="",E3533=""),"",LN(E3534/E3533))</f>
        <v/>
      </c>
      <c r="G3534" s="33" t="n">
        <v>6.8392</v>
      </c>
      <c r="H3534" s="19">
        <f>IF(OR(G3534="",G3533=""),"",LN(G3534/G3533))</f>
        <v/>
      </c>
      <c r="I3534" s="32" t="n">
        <v>102.1007</v>
      </c>
      <c r="J3534" s="32" t="n">
        <v>46.42</v>
      </c>
      <c r="K3534" s="32" t="n">
        <v>2.56</v>
      </c>
      <c r="L3534" s="32" t="n"/>
      <c r="M3534" s="32" t="n">
        <v>1375.6</v>
      </c>
      <c r="N3534" s="32" t="n">
        <v>2.97</v>
      </c>
      <c r="O3534" s="32" t="n">
        <v>-270.168740892</v>
      </c>
    </row>
    <row r="3535">
      <c r="A3535" s="31" t="n">
        <v>39835</v>
      </c>
      <c r="B3535" s="32" t="n">
        <v>1374</v>
      </c>
      <c r="C3535" s="19">
        <f>IF(OR(B3535="",B3534=""),"",LN(B3535/B3534))</f>
        <v/>
      </c>
      <c r="D3535" s="16">
        <f>STDEV(C3516:C3535)*SQRT(252)</f>
        <v/>
      </c>
      <c r="E3535" s="32" t="n">
        <v>88.64</v>
      </c>
      <c r="F3535" s="19">
        <f>IF(OR(E3535="",E3534=""),"",LN(E3535/E3534))</f>
        <v/>
      </c>
      <c r="G3535" s="33" t="n">
        <v>6.837</v>
      </c>
      <c r="H3535" s="19">
        <f>IF(OR(G3535="",G3534=""),"",LN(G3535/G3534))</f>
        <v/>
      </c>
      <c r="I3535" s="32" t="n">
        <v>101.8432</v>
      </c>
      <c r="J3535" s="32" t="n">
        <v>47.29</v>
      </c>
      <c r="K3535" s="32" t="n">
        <v>2.62</v>
      </c>
      <c r="L3535" s="32" t="n"/>
      <c r="M3535" s="32" t="n">
        <v>1374.5</v>
      </c>
      <c r="N3535" s="32" t="n">
        <v>2.96</v>
      </c>
      <c r="O3535" s="32" t="n">
        <v>-68.614992855</v>
      </c>
    </row>
    <row r="3536">
      <c r="A3536" s="31" t="n">
        <v>39836</v>
      </c>
      <c r="B3536" s="32" t="n">
        <v>1390.8</v>
      </c>
      <c r="C3536" s="19">
        <f>IF(OR(B3536="",B3535=""),"",LN(B3536/B3535))</f>
        <v/>
      </c>
      <c r="D3536" s="16">
        <f>STDEV(C3517:C3536)*SQRT(252)</f>
        <v/>
      </c>
      <c r="E3536" s="32" t="n">
        <v>88.72</v>
      </c>
      <c r="F3536" s="19">
        <f>IF(OR(E3536="",E3535=""),"",LN(E3536/E3535))</f>
        <v/>
      </c>
      <c r="G3536" s="33" t="n">
        <v>6.8392</v>
      </c>
      <c r="H3536" s="19">
        <f>IF(OR(G3536="",G3535=""),"",LN(G3536/G3535))</f>
        <v/>
      </c>
      <c r="I3536" s="32" t="n">
        <v>102.1096</v>
      </c>
      <c r="J3536" s="32" t="n">
        <v>47.27</v>
      </c>
      <c r="K3536" s="32" t="n">
        <v>2.65</v>
      </c>
      <c r="L3536" s="32" t="n"/>
      <c r="M3536" s="32" t="n">
        <v>1371.8</v>
      </c>
      <c r="N3536" s="32" t="n">
        <v>2.96</v>
      </c>
      <c r="O3536" s="32" t="n">
        <v>-156.871066005</v>
      </c>
    </row>
    <row r="3537">
      <c r="A3537" s="31" t="n">
        <v>39839</v>
      </c>
      <c r="B3537" s="32" t="n">
        <v>1390.8</v>
      </c>
      <c r="C3537" s="19">
        <f>IF(OR(B3537="",B3536=""),"",LN(B3537/B3536))</f>
        <v/>
      </c>
      <c r="D3537" s="16">
        <f>STDEV(C3518:C3537)*SQRT(252)</f>
        <v/>
      </c>
      <c r="E3537" s="32" t="n">
        <v>89.25</v>
      </c>
      <c r="F3537" s="19">
        <f>IF(OR(E3537="",E3536=""),"",LN(E3537/E3536))</f>
        <v/>
      </c>
      <c r="G3537" s="33" t="n">
        <v>6.8392</v>
      </c>
      <c r="H3537" s="19">
        <f>IF(OR(G3537="",G3536=""),"",LN(G3537/G3536))</f>
        <v/>
      </c>
      <c r="I3537" s="32" t="n">
        <v>100.9764</v>
      </c>
      <c r="J3537" s="32" t="n">
        <v>45.69</v>
      </c>
      <c r="K3537" s="32" t="n">
        <v>2.7</v>
      </c>
      <c r="L3537" s="32" t="n"/>
      <c r="M3537" s="32" t="n"/>
      <c r="N3537" s="32" t="n"/>
      <c r="O3537" s="32" t="n"/>
    </row>
    <row r="3538">
      <c r="A3538" s="31" t="n">
        <v>39840</v>
      </c>
      <c r="B3538" s="32" t="n">
        <v>1390</v>
      </c>
      <c r="C3538" s="19">
        <f>IF(OR(B3538="",B3537=""),"",LN(B3538/B3537))</f>
        <v/>
      </c>
      <c r="D3538" s="16">
        <f>STDEV(C3519:C3538)*SQRT(252)</f>
        <v/>
      </c>
      <c r="E3538" s="32" t="n">
        <v>88.98999999999999</v>
      </c>
      <c r="F3538" s="19">
        <f>IF(OR(E3538="",E3537=""),"",LN(E3538/E3537))</f>
        <v/>
      </c>
      <c r="G3538" s="33" t="n">
        <v>6.8392</v>
      </c>
      <c r="H3538" s="19">
        <f>IF(OR(G3538="",G3537=""),"",LN(G3538/G3537))</f>
        <v/>
      </c>
      <c r="I3538" s="32" t="n">
        <v>101.1702</v>
      </c>
      <c r="J3538" s="32" t="n">
        <v>42.25</v>
      </c>
      <c r="K3538" s="32" t="n">
        <v>2.59</v>
      </c>
      <c r="L3538" s="32" t="n"/>
      <c r="M3538" s="32" t="n"/>
      <c r="N3538" s="32" t="n"/>
      <c r="O3538" s="32" t="n"/>
    </row>
    <row r="3539">
      <c r="A3539" s="31" t="n">
        <v>39841</v>
      </c>
      <c r="B3539" s="32" t="n">
        <v>1369</v>
      </c>
      <c r="C3539" s="19">
        <f>IF(OR(B3539="",B3538=""),"",LN(B3539/B3538))</f>
        <v/>
      </c>
      <c r="D3539" s="16">
        <f>STDEV(C3520:C3539)*SQRT(252)</f>
        <v/>
      </c>
      <c r="E3539" s="32" t="n">
        <v>88.87</v>
      </c>
      <c r="F3539" s="19">
        <f>IF(OR(E3539="",E3538=""),"",LN(E3539/E3538))</f>
        <v/>
      </c>
      <c r="G3539" s="33" t="n">
        <v>6.8392</v>
      </c>
      <c r="H3539" s="19">
        <f>IF(OR(G3539="",G3538=""),"",LN(G3539/G3538))</f>
        <v/>
      </c>
      <c r="I3539" s="32" t="n">
        <v>100.5461</v>
      </c>
      <c r="J3539" s="32" t="n">
        <v>39.66</v>
      </c>
      <c r="K3539" s="32" t="n">
        <v>2.71</v>
      </c>
      <c r="L3539" s="32" t="n"/>
      <c r="M3539" s="32" t="n">
        <v>1391</v>
      </c>
      <c r="N3539" s="32" t="n">
        <v>2.96</v>
      </c>
      <c r="O3539" s="32" t="n">
        <v>134.775024</v>
      </c>
    </row>
    <row r="3540">
      <c r="A3540" s="31" t="n">
        <v>39842</v>
      </c>
      <c r="B3540" s="32" t="n">
        <v>1369</v>
      </c>
      <c r="C3540" s="19">
        <f>IF(OR(B3540="",B3539=""),"",LN(B3540/B3539))</f>
        <v/>
      </c>
      <c r="D3540" s="16">
        <f>STDEV(C3521:C3540)*SQRT(252)</f>
        <v/>
      </c>
      <c r="E3540" s="32" t="n">
        <v>89.77</v>
      </c>
      <c r="F3540" s="19">
        <f>IF(OR(E3540="",E3539=""),"",LN(E3540/E3539))</f>
        <v/>
      </c>
      <c r="G3540" s="33" t="n">
        <v>6.8392</v>
      </c>
      <c r="H3540" s="19">
        <f>IF(OR(G3540="",G3539=""),"",LN(G3540/G3539))</f>
        <v/>
      </c>
      <c r="I3540" s="32" t="n">
        <v>101.3398</v>
      </c>
      <c r="J3540" s="32" t="n">
        <v>42.63</v>
      </c>
      <c r="K3540" s="32" t="n">
        <v>2.87</v>
      </c>
      <c r="L3540" s="32" t="n"/>
      <c r="M3540" s="32" t="n">
        <v>1383.1</v>
      </c>
      <c r="N3540" s="32" t="n">
        <v>2.96</v>
      </c>
      <c r="O3540" s="32" t="n">
        <v>366.178815345</v>
      </c>
    </row>
    <row r="3541">
      <c r="A3541" s="31" t="n">
        <v>39843</v>
      </c>
      <c r="B3541" s="32" t="n">
        <v>1380</v>
      </c>
      <c r="C3541" s="19">
        <f>IF(OR(B3541="",B3540=""),"",LN(B3541/B3540))</f>
        <v/>
      </c>
      <c r="D3541" s="16">
        <f>STDEV(C3522:C3541)*SQRT(252)</f>
        <v/>
      </c>
      <c r="E3541" s="32" t="n">
        <v>89.83</v>
      </c>
      <c r="F3541" s="19">
        <f>IF(OR(E3541="",E3540=""),"",LN(E3541/E3540))</f>
        <v/>
      </c>
      <c r="G3541" s="33" t="n">
        <v>6.8392</v>
      </c>
      <c r="H3541" s="19">
        <f>IF(OR(G3541="",G3540=""),"",LN(G3541/G3540))</f>
        <v/>
      </c>
      <c r="I3541" s="32" t="n">
        <v>102.1169</v>
      </c>
      <c r="J3541" s="32" t="n">
        <v>44.84</v>
      </c>
      <c r="K3541" s="32" t="n">
        <v>2.87</v>
      </c>
      <c r="L3541" s="32" t="n"/>
      <c r="M3541" s="32" t="n">
        <v>1368.5</v>
      </c>
      <c r="N3541" s="32" t="n">
        <v>2.96</v>
      </c>
      <c r="O3541" s="32" t="n">
        <v>21.810202955</v>
      </c>
    </row>
    <row r="3542">
      <c r="A3542" s="31" t="n">
        <v>39846</v>
      </c>
      <c r="B3542" s="32" t="n">
        <v>1390</v>
      </c>
      <c r="C3542" s="19">
        <f>IF(OR(B3542="",B3541=""),"",LN(B3542/B3541))</f>
        <v/>
      </c>
      <c r="D3542" s="16">
        <f>STDEV(C3523:C3542)*SQRT(252)</f>
        <v/>
      </c>
      <c r="E3542" s="32" t="n">
        <v>89.86</v>
      </c>
      <c r="F3542" s="19">
        <f>IF(OR(E3542="",E3541=""),"",LN(E3542/E3541))</f>
        <v/>
      </c>
      <c r="G3542" s="33" t="n">
        <v>6.847</v>
      </c>
      <c r="H3542" s="19">
        <f>IF(OR(G3542="",G3541=""),"",LN(G3542/G3541))</f>
        <v/>
      </c>
      <c r="I3542" s="32" t="n">
        <v>102.5067</v>
      </c>
      <c r="J3542" s="32" t="n">
        <v>45.52</v>
      </c>
      <c r="K3542" s="32" t="n">
        <v>2.76</v>
      </c>
      <c r="L3542" s="32" t="n"/>
      <c r="M3542" s="32" t="n">
        <v>1382.5</v>
      </c>
      <c r="N3542" s="32" t="n">
        <v>2.96</v>
      </c>
      <c r="O3542" s="32" t="n">
        <v>210.86039245</v>
      </c>
    </row>
    <row r="3543">
      <c r="A3543" s="31" t="n">
        <v>39847</v>
      </c>
      <c r="B3543" s="32" t="n">
        <v>1394.5</v>
      </c>
      <c r="C3543" s="19">
        <f>IF(OR(B3543="",B3542=""),"",LN(B3543/B3542))</f>
        <v/>
      </c>
      <c r="D3543" s="16">
        <f>STDEV(C3524:C3543)*SQRT(252)</f>
        <v/>
      </c>
      <c r="E3543" s="32" t="n">
        <v>89.09</v>
      </c>
      <c r="F3543" s="19">
        <f>IF(OR(E3543="",E3542=""),"",LN(E3543/E3542))</f>
        <v/>
      </c>
      <c r="G3543" s="33" t="n">
        <v>6.8399</v>
      </c>
      <c r="H3543" s="19">
        <f>IF(OR(G3543="",G3542=""),"",LN(G3543/G3542))</f>
        <v/>
      </c>
      <c r="I3543" s="32" t="n">
        <v>101.8506</v>
      </c>
      <c r="J3543" s="32" t="n">
        <v>43.06</v>
      </c>
      <c r="K3543" s="32" t="n">
        <v>2.89</v>
      </c>
      <c r="L3543" s="32" t="n"/>
      <c r="M3543" s="32" t="n">
        <v>1392.1</v>
      </c>
      <c r="N3543" s="32" t="n">
        <v>2.96</v>
      </c>
      <c r="O3543" s="32" t="n">
        <v>228.47532809</v>
      </c>
    </row>
    <row r="3544">
      <c r="A3544" s="31" t="n">
        <v>39848</v>
      </c>
      <c r="B3544" s="32" t="n">
        <v>1378.4</v>
      </c>
      <c r="C3544" s="19">
        <f>IF(OR(B3544="",B3543=""),"",LN(B3544/B3543))</f>
        <v/>
      </c>
      <c r="D3544" s="16">
        <f>STDEV(C3525:C3544)*SQRT(252)</f>
        <v/>
      </c>
      <c r="E3544" s="32" t="n">
        <v>89.53</v>
      </c>
      <c r="F3544" s="19">
        <f>IF(OR(E3544="",E3543=""),"",LN(E3544/E3543))</f>
        <v/>
      </c>
      <c r="G3544" s="33" t="n">
        <v>6.8335</v>
      </c>
      <c r="H3544" s="19">
        <f>IF(OR(G3544="",G3543=""),"",LN(G3544/G3543))</f>
        <v/>
      </c>
      <c r="I3544" s="32" t="n">
        <v>101.9056</v>
      </c>
      <c r="J3544" s="32" t="n">
        <v>43.85</v>
      </c>
      <c r="K3544" s="32" t="n">
        <v>2.95</v>
      </c>
      <c r="L3544" s="32" t="n"/>
      <c r="M3544" s="32" t="n">
        <v>1390.5</v>
      </c>
      <c r="N3544" s="32" t="n">
        <v>2.96</v>
      </c>
      <c r="O3544" s="32" t="n">
        <v>224.77995103</v>
      </c>
    </row>
    <row r="3545">
      <c r="A3545" s="31" t="n">
        <v>39849</v>
      </c>
      <c r="B3545" s="32" t="n">
        <v>1384.2</v>
      </c>
      <c r="C3545" s="19">
        <f>IF(OR(B3545="",B3544=""),"",LN(B3545/B3544))</f>
        <v/>
      </c>
      <c r="D3545" s="16">
        <f>STDEV(C3526:C3545)*SQRT(252)</f>
        <v/>
      </c>
      <c r="E3545" s="32" t="n">
        <v>91.01000000000001</v>
      </c>
      <c r="F3545" s="19">
        <f>IF(OR(E3545="",E3544=""),"",LN(E3545/E3544))</f>
        <v/>
      </c>
      <c r="G3545" s="33" t="n">
        <v>6.8355</v>
      </c>
      <c r="H3545" s="19">
        <f>IF(OR(G3545="",G3544=""),"",LN(G3545/G3544))</f>
        <v/>
      </c>
      <c r="I3545" s="32" t="n">
        <v>101.9517</v>
      </c>
      <c r="J3545" s="32" t="n">
        <v>43.73</v>
      </c>
      <c r="K3545" s="32" t="n">
        <v>2.95</v>
      </c>
      <c r="L3545" s="32" t="n"/>
      <c r="M3545" s="32" t="n">
        <v>1376.2</v>
      </c>
      <c r="N3545" s="32" t="n">
        <v>2.92</v>
      </c>
      <c r="O3545" s="32" t="n">
        <v>267.19635713</v>
      </c>
    </row>
    <row r="3546">
      <c r="A3546" s="31" t="n">
        <v>39850</v>
      </c>
      <c r="B3546" s="32" t="n">
        <v>1368.7</v>
      </c>
      <c r="C3546" s="19">
        <f>IF(OR(B3546="",B3545=""),"",LN(B3546/B3545))</f>
        <v/>
      </c>
      <c r="D3546" s="16">
        <f>STDEV(C3527:C3546)*SQRT(252)</f>
        <v/>
      </c>
      <c r="E3546" s="32" t="n">
        <v>91.95</v>
      </c>
      <c r="F3546" s="19">
        <f>IF(OR(E3546="",E3545=""),"",LN(E3546/E3545))</f>
        <v/>
      </c>
      <c r="G3546" s="33" t="n">
        <v>6.8338</v>
      </c>
      <c r="H3546" s="19">
        <f>IF(OR(G3546="",G3545=""),"",LN(G3546/G3545))</f>
        <v/>
      </c>
      <c r="I3546" s="32" t="n">
        <v>101.7455</v>
      </c>
      <c r="J3546" s="32" t="n">
        <v>43.37</v>
      </c>
      <c r="K3546" s="32" t="n">
        <v>3.05</v>
      </c>
      <c r="L3546" s="32" t="n"/>
      <c r="M3546" s="32" t="n">
        <v>1382.7</v>
      </c>
      <c r="N3546" s="32" t="n">
        <v>2.92</v>
      </c>
      <c r="O3546" s="32" t="n">
        <v>71.706329115</v>
      </c>
    </row>
    <row r="3547">
      <c r="A3547" s="31" t="n">
        <v>39853</v>
      </c>
      <c r="B3547" s="32" t="n">
        <v>1374</v>
      </c>
      <c r="C3547" s="19">
        <f>IF(OR(B3547="",B3546=""),"",LN(B3547/B3546))</f>
        <v/>
      </c>
      <c r="D3547" s="16">
        <f>STDEV(C3528:C3547)*SQRT(252)</f>
        <v/>
      </c>
      <c r="E3547" s="32" t="n">
        <v>91.47</v>
      </c>
      <c r="F3547" s="19">
        <f>IF(OR(E3547="",E3546=""),"",LN(E3547/E3546))</f>
        <v/>
      </c>
      <c r="G3547" s="33" t="n">
        <v>6.8392</v>
      </c>
      <c r="H3547" s="19">
        <f>IF(OR(G3547="",G3546=""),"",LN(G3547/G3546))</f>
        <v/>
      </c>
      <c r="I3547" s="32" t="n">
        <v>100.9637</v>
      </c>
      <c r="J3547" s="32" t="n">
        <v>43.64</v>
      </c>
      <c r="K3547" s="32" t="n">
        <v>3.07</v>
      </c>
      <c r="L3547" s="32" t="n"/>
      <c r="M3547" s="32" t="n">
        <v>1379.1</v>
      </c>
      <c r="N3547" s="32" t="n">
        <v>2.92</v>
      </c>
      <c r="O3547" s="32" t="n">
        <v>29.95853514</v>
      </c>
    </row>
    <row r="3548">
      <c r="A3548" s="31" t="n">
        <v>39854</v>
      </c>
      <c r="B3548" s="32" t="n">
        <v>1388</v>
      </c>
      <c r="C3548" s="19">
        <f>IF(OR(B3548="",B3547=""),"",LN(B3548/B3547))</f>
        <v/>
      </c>
      <c r="D3548" s="16">
        <f>STDEV(C3529:C3548)*SQRT(252)</f>
        <v/>
      </c>
      <c r="E3548" s="32" t="n">
        <v>90.65000000000001</v>
      </c>
      <c r="F3548" s="19">
        <f>IF(OR(E3548="",E3547=""),"",LN(E3548/E3547))</f>
        <v/>
      </c>
      <c r="G3548" s="33" t="n">
        <v>6.8241</v>
      </c>
      <c r="H3548" s="19">
        <f>IF(OR(G3548="",G3547=""),"",LN(G3548/G3547))</f>
        <v/>
      </c>
      <c r="I3548" s="32" t="n">
        <v>101.7094</v>
      </c>
      <c r="J3548" s="32" t="n">
        <v>46.67</v>
      </c>
      <c r="K3548" s="32" t="n">
        <v>2.9</v>
      </c>
      <c r="L3548" s="32" t="n"/>
      <c r="M3548" s="32" t="n">
        <v>1376.2</v>
      </c>
      <c r="N3548" s="32" t="n">
        <v>2.92</v>
      </c>
      <c r="O3548" s="32" t="n">
        <v>-248.4591294</v>
      </c>
    </row>
    <row r="3549">
      <c r="A3549" s="31" t="n">
        <v>39855</v>
      </c>
      <c r="B3549" s="32" t="n">
        <v>1390</v>
      </c>
      <c r="C3549" s="19">
        <f>IF(OR(B3549="",B3548=""),"",LN(B3549/B3548))</f>
        <v/>
      </c>
      <c r="D3549" s="16">
        <f>STDEV(C3530:C3549)*SQRT(252)</f>
        <v/>
      </c>
      <c r="E3549" s="32" t="n">
        <v>90.66</v>
      </c>
      <c r="F3549" s="19">
        <f>IF(OR(E3549="",E3548=""),"",LN(E3549/E3548))</f>
        <v/>
      </c>
      <c r="G3549" s="33" t="n">
        <v>6.8332</v>
      </c>
      <c r="H3549" s="19">
        <f>IF(OR(G3549="",G3548=""),"",LN(G3549/G3548))</f>
        <v/>
      </c>
      <c r="I3549" s="32" t="n">
        <v>102.24</v>
      </c>
      <c r="J3549" s="32" t="n">
        <v>44.53</v>
      </c>
      <c r="K3549" s="32" t="n">
        <v>2.78</v>
      </c>
      <c r="L3549" s="32" t="n"/>
      <c r="M3549" s="32" t="n">
        <v>1387</v>
      </c>
      <c r="N3549" s="32" t="n">
        <v>2.92</v>
      </c>
      <c r="O3549" s="32" t="n">
        <v>-155.683410925</v>
      </c>
    </row>
    <row r="3550">
      <c r="A3550" s="31" t="n">
        <v>39856</v>
      </c>
      <c r="B3550" s="32" t="n">
        <v>1394</v>
      </c>
      <c r="C3550" s="19">
        <f>IF(OR(B3550="",B3549=""),"",LN(B3550/B3549))</f>
        <v/>
      </c>
      <c r="D3550" s="16">
        <f>STDEV(C3531:C3550)*SQRT(252)</f>
        <v/>
      </c>
      <c r="E3550" s="32" t="n">
        <v>90.55</v>
      </c>
      <c r="F3550" s="19">
        <f>IF(OR(E3550="",E3549=""),"",LN(E3550/E3549))</f>
        <v/>
      </c>
      <c r="G3550" s="33" t="n">
        <v>6.8345</v>
      </c>
      <c r="H3550" s="19">
        <f>IF(OR(G3550="",G3549=""),"",LN(G3550/G3549))</f>
        <v/>
      </c>
      <c r="I3550" s="32" t="n">
        <v>102.598</v>
      </c>
      <c r="J3550" s="32" t="n">
        <v>41.25</v>
      </c>
      <c r="K3550" s="32" t="n">
        <v>2.75</v>
      </c>
      <c r="L3550" s="32" t="n"/>
      <c r="M3550" s="32" t="n">
        <v>1397.7</v>
      </c>
      <c r="N3550" s="32" t="n">
        <v>2.64</v>
      </c>
      <c r="O3550" s="32" t="n">
        <v>-223.873955335</v>
      </c>
    </row>
    <row r="3551">
      <c r="A3551" s="31" t="n">
        <v>39857</v>
      </c>
      <c r="B3551" s="32" t="n">
        <v>1403.5</v>
      </c>
      <c r="C3551" s="19">
        <f>IF(OR(B3551="",B3550=""),"",LN(B3551/B3550))</f>
        <v/>
      </c>
      <c r="D3551" s="16">
        <f>STDEV(C3532:C3551)*SQRT(252)</f>
        <v/>
      </c>
      <c r="E3551" s="32" t="n">
        <v>91.84</v>
      </c>
      <c r="F3551" s="19">
        <f>IF(OR(E3551="",E3550=""),"",LN(E3551/E3550))</f>
        <v/>
      </c>
      <c r="G3551" s="33" t="n">
        <v>6.8392</v>
      </c>
      <c r="H3551" s="19">
        <f>IF(OR(G3551="",G3550=""),"",LN(G3551/G3550))</f>
        <v/>
      </c>
      <c r="I3551" s="32" t="n">
        <v>102.2958</v>
      </c>
      <c r="J3551" s="32" t="n">
        <v>42.93</v>
      </c>
      <c r="K3551" s="32" t="n">
        <v>2.89</v>
      </c>
      <c r="L3551" s="32" t="n"/>
      <c r="M3551" s="32" t="n">
        <v>1394.8</v>
      </c>
      <c r="N3551" s="32" t="n">
        <v>2.57</v>
      </c>
      <c r="O3551" s="32" t="n">
        <v>-123.422840605</v>
      </c>
    </row>
    <row r="3552">
      <c r="A3552" s="31" t="n">
        <v>39861</v>
      </c>
      <c r="B3552" s="32" t="n">
        <v>1454.8</v>
      </c>
      <c r="C3552" s="19">
        <f>IF(OR(B3552="",B3551=""),"",LN(B3552/B3551))</f>
        <v/>
      </c>
      <c r="D3552" s="16">
        <f>STDEV(C3533:C3552)*SQRT(252)</f>
        <v/>
      </c>
      <c r="E3552" s="32" t="n">
        <v>92.17</v>
      </c>
      <c r="F3552" s="19">
        <f>IF(OR(E3552="",E3551=""),"",LN(E3552/E3551))</f>
        <v/>
      </c>
      <c r="G3552" s="33" t="n">
        <v>6.8355</v>
      </c>
      <c r="H3552" s="19">
        <f>IF(OR(G3552="",G3551=""),"",LN(G3552/G3551))</f>
        <v/>
      </c>
      <c r="I3552" s="32" t="n">
        <v>103.7625</v>
      </c>
      <c r="J3552" s="32" t="n">
        <v>48.66</v>
      </c>
      <c r="K3552" s="32" t="n">
        <v>2.64</v>
      </c>
      <c r="L3552" s="32" t="n"/>
      <c r="M3552" s="32" t="n">
        <v>1411.4</v>
      </c>
      <c r="N3552" s="32" t="n">
        <v>2.57</v>
      </c>
      <c r="O3552" s="32" t="n">
        <v>-202.359674655</v>
      </c>
    </row>
    <row r="3553">
      <c r="A3553" s="31" t="n">
        <v>39862</v>
      </c>
      <c r="B3553" s="32" t="n">
        <v>1459</v>
      </c>
      <c r="C3553" s="19">
        <f>IF(OR(B3553="",B3552=""),"",LN(B3553/B3552))</f>
        <v/>
      </c>
      <c r="D3553" s="16">
        <f>STDEV(C3534:C3553)*SQRT(252)</f>
        <v/>
      </c>
      <c r="E3553" s="32" t="n">
        <v>93.81</v>
      </c>
      <c r="F3553" s="19">
        <f>IF(OR(E3553="",E3552=""),"",LN(E3553/E3552))</f>
        <v/>
      </c>
      <c r="G3553" s="33" t="n">
        <v>6.8378</v>
      </c>
      <c r="H3553" s="19">
        <f>IF(OR(G3553="",G3552=""),"",LN(G3553/G3552))</f>
        <v/>
      </c>
      <c r="I3553" s="32" t="n">
        <v>104.0385</v>
      </c>
      <c r="J3553" s="32" t="n">
        <v>48.46</v>
      </c>
      <c r="K3553" s="32" t="n">
        <v>2.74</v>
      </c>
      <c r="L3553" s="32" t="n"/>
      <c r="M3553" s="32" t="n">
        <v>1444.6</v>
      </c>
      <c r="N3553" s="32" t="n">
        <v>2.56</v>
      </c>
      <c r="O3553" s="32" t="n">
        <v>-217.294853285</v>
      </c>
    </row>
    <row r="3554">
      <c r="A3554" s="31" t="n">
        <v>39863</v>
      </c>
      <c r="B3554" s="32" t="n">
        <v>1480.7</v>
      </c>
      <c r="C3554" s="19">
        <f>IF(OR(B3554="",B3553=""),"",LN(B3554/B3553))</f>
        <v/>
      </c>
      <c r="D3554" s="16">
        <f>STDEV(C3535:C3554)*SQRT(252)</f>
        <v/>
      </c>
      <c r="E3554" s="32" t="n">
        <v>94.09</v>
      </c>
      <c r="F3554" s="19">
        <f>IF(OR(E3554="",E3553=""),"",LN(E3554/E3553))</f>
        <v/>
      </c>
      <c r="G3554" s="33" t="n">
        <v>6.8348</v>
      </c>
      <c r="H3554" s="19">
        <f>IF(OR(G3554="",G3553=""),"",LN(G3554/G3553))</f>
        <v/>
      </c>
      <c r="I3554" s="32" t="n">
        <v>103.7656</v>
      </c>
      <c r="J3554" s="32" t="n">
        <v>47.08</v>
      </c>
      <c r="K3554" s="32" t="n">
        <v>2.85</v>
      </c>
      <c r="L3554" s="32" t="n"/>
      <c r="M3554" s="32" t="n">
        <v>1465.7</v>
      </c>
      <c r="N3554" s="32" t="n">
        <v>2.55</v>
      </c>
      <c r="O3554" s="32" t="n">
        <v>-148.69519284</v>
      </c>
    </row>
    <row r="3555">
      <c r="A3555" s="31" t="n">
        <v>39864</v>
      </c>
      <c r="B3555" s="32" t="n">
        <v>1519.5</v>
      </c>
      <c r="C3555" s="19">
        <f>IF(OR(B3555="",B3554=""),"",LN(B3555/B3554))</f>
        <v/>
      </c>
      <c r="D3555" s="16">
        <f>STDEV(C3536:C3555)*SQRT(252)</f>
        <v/>
      </c>
      <c r="E3555" s="32" t="n">
        <v>93.87</v>
      </c>
      <c r="F3555" s="19">
        <f>IF(OR(E3555="",E3554=""),"",LN(E3555/E3554))</f>
        <v/>
      </c>
      <c r="G3555" s="33" t="n">
        <v>6.8367</v>
      </c>
      <c r="H3555" s="19">
        <f>IF(OR(G3555="",G3554=""),"",LN(G3555/G3554))</f>
        <v/>
      </c>
      <c r="I3555" s="32" t="n">
        <v>104.0244</v>
      </c>
      <c r="J3555" s="32" t="n">
        <v>49.3</v>
      </c>
      <c r="K3555" s="32" t="n">
        <v>2.78</v>
      </c>
      <c r="L3555" s="32" t="n"/>
      <c r="M3555" s="32" t="n">
        <v>1474</v>
      </c>
      <c r="N3555" s="32" t="n">
        <v>2.54</v>
      </c>
      <c r="O3555" s="32" t="n">
        <v>-375.314640825</v>
      </c>
    </row>
    <row r="3556">
      <c r="A3556" s="31" t="n">
        <v>39867</v>
      </c>
      <c r="B3556" s="32" t="n">
        <v>1495.5</v>
      </c>
      <c r="C3556" s="19">
        <f>IF(OR(B3556="",B3555=""),"",LN(B3556/B3555))</f>
        <v/>
      </c>
      <c r="D3556" s="16">
        <f>STDEV(C3537:C3556)*SQRT(252)</f>
        <v/>
      </c>
      <c r="E3556" s="32" t="n">
        <v>94.63</v>
      </c>
      <c r="F3556" s="19">
        <f>IF(OR(E3556="",E3555=""),"",LN(E3556/E3555))</f>
        <v/>
      </c>
      <c r="G3556" s="33" t="n">
        <v>6.8355</v>
      </c>
      <c r="H3556" s="19">
        <f>IF(OR(G3556="",G3555=""),"",LN(G3556/G3555))</f>
        <v/>
      </c>
      <c r="I3556" s="32" t="n">
        <v>103.7416</v>
      </c>
      <c r="J3556" s="32" t="n">
        <v>52.62</v>
      </c>
      <c r="K3556" s="32" t="n">
        <v>2.78</v>
      </c>
      <c r="L3556" s="32" t="n"/>
      <c r="M3556" s="32" t="n">
        <v>1500.5</v>
      </c>
      <c r="N3556" s="32" t="n">
        <v>2.53</v>
      </c>
      <c r="O3556" s="32" t="n">
        <v>-21.54731948</v>
      </c>
    </row>
    <row r="3557">
      <c r="A3557" s="31" t="n">
        <v>39868</v>
      </c>
      <c r="B3557" s="32" t="n">
        <v>1516</v>
      </c>
      <c r="C3557" s="19">
        <f>IF(OR(B3557="",B3556=""),"",LN(B3557/B3556))</f>
        <v/>
      </c>
      <c r="D3557" s="16">
        <f>STDEV(C3538:C3557)*SQRT(252)</f>
        <v/>
      </c>
      <c r="E3557" s="32" t="n">
        <v>96.59999999999999</v>
      </c>
      <c r="F3557" s="19">
        <f>IF(OR(E3557="",E3556=""),"",LN(E3557/E3556))</f>
        <v/>
      </c>
      <c r="G3557" s="33" t="n">
        <v>6.8368</v>
      </c>
      <c r="H3557" s="19">
        <f>IF(OR(G3557="",G3556=""),"",LN(G3557/G3556))</f>
        <v/>
      </c>
      <c r="I3557" s="32" t="n">
        <v>103.9829</v>
      </c>
      <c r="J3557" s="32" t="n">
        <v>45.49</v>
      </c>
      <c r="K3557" s="32" t="n">
        <v>2.8</v>
      </c>
      <c r="L3557" s="32" t="n"/>
      <c r="M3557" s="32" t="n">
        <v>1496.6</v>
      </c>
      <c r="N3557" s="32" t="n">
        <v>2.51</v>
      </c>
      <c r="O3557" s="32" t="n">
        <v>-295.768129757</v>
      </c>
    </row>
    <row r="3558">
      <c r="A3558" s="31" t="n">
        <v>39869</v>
      </c>
      <c r="B3558" s="32" t="n">
        <v>1515.7</v>
      </c>
      <c r="C3558" s="19">
        <f>IF(OR(B3558="",B3557=""),"",LN(B3558/B3557))</f>
        <v/>
      </c>
      <c r="D3558" s="16">
        <f>STDEV(C3539:C3558)*SQRT(252)</f>
        <v/>
      </c>
      <c r="E3558" s="32" t="n">
        <v>97.33</v>
      </c>
      <c r="F3558" s="19">
        <f>IF(OR(E3558="",E3557=""),"",LN(E3558/E3557))</f>
        <v/>
      </c>
      <c r="G3558" s="33" t="n">
        <v>6.8369</v>
      </c>
      <c r="H3558" s="19">
        <f>IF(OR(G3558="",G3557=""),"",LN(G3558/G3557))</f>
        <v/>
      </c>
      <c r="I3558" s="32" t="n">
        <v>104.3086</v>
      </c>
      <c r="J3558" s="32" t="n">
        <v>44.67</v>
      </c>
      <c r="K3558" s="32" t="n">
        <v>2.95</v>
      </c>
      <c r="L3558" s="32" t="n"/>
      <c r="M3558" s="32" t="n">
        <v>1510.8</v>
      </c>
      <c r="N3558" s="32" t="n">
        <v>2.51</v>
      </c>
      <c r="O3558" s="32" t="n">
        <v>-44.545501244</v>
      </c>
    </row>
    <row r="3559">
      <c r="A3559" s="31" t="n">
        <v>39870</v>
      </c>
      <c r="B3559" s="32" t="n">
        <v>1512.8</v>
      </c>
      <c r="C3559" s="19">
        <f>IF(OR(B3559="",B3558=""),"",LN(B3559/B3558))</f>
        <v/>
      </c>
      <c r="D3559" s="16">
        <f>STDEV(C3540:C3559)*SQRT(252)</f>
        <v/>
      </c>
      <c r="E3559" s="32" t="n">
        <v>98.55</v>
      </c>
      <c r="F3559" s="19">
        <f>IF(OR(E3559="",E3558=""),"",LN(E3559/E3558))</f>
        <v/>
      </c>
      <c r="G3559" s="33" t="n">
        <v>6.8361</v>
      </c>
      <c r="H3559" s="19">
        <f>IF(OR(G3559="",G3558=""),"",LN(G3559/G3558))</f>
        <v/>
      </c>
      <c r="I3559" s="32" t="n">
        <v>104.1813</v>
      </c>
      <c r="J3559" s="32" t="n">
        <v>44.66</v>
      </c>
      <c r="K3559" s="32" t="n">
        <v>2.98</v>
      </c>
      <c r="L3559" s="32" t="n"/>
      <c r="M3559" s="32" t="n">
        <v>1508.2</v>
      </c>
      <c r="N3559" s="32" t="n">
        <v>2.49</v>
      </c>
      <c r="O3559" s="32" t="n">
        <v>-91.96379844499999</v>
      </c>
    </row>
    <row r="3560">
      <c r="A3560" s="31" t="n">
        <v>39871</v>
      </c>
      <c r="B3560" s="32" t="n">
        <v>1532.8</v>
      </c>
      <c r="C3560" s="19">
        <f>IF(OR(B3560="",B3559=""),"",LN(B3560/B3559))</f>
        <v/>
      </c>
      <c r="D3560" s="16">
        <f>STDEV(C3541:C3560)*SQRT(252)</f>
        <v/>
      </c>
      <c r="E3560" s="32" t="n">
        <v>97.73999999999999</v>
      </c>
      <c r="F3560" s="19">
        <f>IF(OR(E3560="",E3559=""),"",LN(E3560/E3559))</f>
        <v/>
      </c>
      <c r="G3560" s="33" t="n">
        <v>6.8395</v>
      </c>
      <c r="H3560" s="19">
        <f>IF(OR(G3560="",G3559=""),"",LN(G3560/G3559))</f>
        <v/>
      </c>
      <c r="I3560" s="32" t="n">
        <v>104.9284</v>
      </c>
      <c r="J3560" s="32" t="n">
        <v>46.35</v>
      </c>
      <c r="K3560" s="32" t="n">
        <v>3.02</v>
      </c>
      <c r="L3560" s="32" t="n"/>
      <c r="M3560" s="32" t="n">
        <v>1516.4</v>
      </c>
      <c r="N3560" s="32" t="n">
        <v>2.49</v>
      </c>
      <c r="O3560" s="32" t="n">
        <v>0.3396531299999999</v>
      </c>
    </row>
    <row r="3561">
      <c r="A3561" s="31" t="n">
        <v>39874</v>
      </c>
      <c r="B3561" s="32" t="n">
        <v>1570.1</v>
      </c>
      <c r="C3561" s="19">
        <f>IF(OR(B3561="",B3560=""),"",LN(B3561/B3560))</f>
        <v/>
      </c>
      <c r="D3561" s="16">
        <f>STDEV(C3542:C3561)*SQRT(252)</f>
        <v/>
      </c>
      <c r="E3561" s="32" t="n">
        <v>97.17</v>
      </c>
      <c r="F3561" s="19">
        <f>IF(OR(E3561="",E3560=""),"",LN(E3561/E3560))</f>
        <v/>
      </c>
      <c r="G3561" s="33" t="n">
        <v>6.8438</v>
      </c>
      <c r="H3561" s="19">
        <f>IF(OR(G3561="",G3560=""),"",LN(G3561/G3560))</f>
        <v/>
      </c>
      <c r="I3561" s="32" t="n">
        <v>105.9617</v>
      </c>
      <c r="J3561" s="32" t="n">
        <v>52.65</v>
      </c>
      <c r="K3561" s="32" t="n">
        <v>2.91</v>
      </c>
      <c r="L3561" s="32" t="n"/>
      <c r="M3561" s="32" t="n">
        <v>1525.2</v>
      </c>
      <c r="N3561" s="32" t="n">
        <v>2.49</v>
      </c>
      <c r="O3561" s="32" t="n">
        <v>-421.95301133</v>
      </c>
    </row>
    <row r="3562">
      <c r="A3562" s="31" t="n">
        <v>39875</v>
      </c>
      <c r="B3562" s="32" t="n">
        <v>1551.2</v>
      </c>
      <c r="C3562" s="19">
        <f>IF(OR(B3562="",B3561=""),"",LN(B3562/B3561))</f>
        <v/>
      </c>
      <c r="D3562" s="16">
        <f>STDEV(C3543:C3562)*SQRT(252)</f>
        <v/>
      </c>
      <c r="E3562" s="32" t="n">
        <v>98.16</v>
      </c>
      <c r="F3562" s="19">
        <f>IF(OR(E3562="",E3561=""),"",LN(E3562/E3561))</f>
        <v/>
      </c>
      <c r="G3562" s="33" t="n">
        <v>6.8413</v>
      </c>
      <c r="H3562" s="19">
        <f>IF(OR(G3562="",G3561=""),"",LN(G3562/G3561))</f>
        <v/>
      </c>
      <c r="I3562" s="32" t="n">
        <v>106.0249</v>
      </c>
      <c r="J3562" s="32" t="n">
        <v>50.93</v>
      </c>
      <c r="K3562" s="32" t="n">
        <v>2.93</v>
      </c>
      <c r="L3562" s="32" t="n"/>
      <c r="M3562" s="32" t="n">
        <v>1573.6</v>
      </c>
      <c r="N3562" s="32" t="n">
        <v>2.49</v>
      </c>
      <c r="O3562" s="32" t="n">
        <v>-188.447283298</v>
      </c>
    </row>
    <row r="3563">
      <c r="A3563" s="31" t="n">
        <v>39876</v>
      </c>
      <c r="B3563" s="32" t="n">
        <v>1550.95</v>
      </c>
      <c r="C3563" s="19">
        <f>IF(OR(B3563="",B3562=""),"",LN(B3563/B3562))</f>
        <v/>
      </c>
      <c r="D3563" s="16">
        <f>STDEV(C3544:C3563)*SQRT(252)</f>
        <v/>
      </c>
      <c r="E3563" s="32" t="n">
        <v>99.34</v>
      </c>
      <c r="F3563" s="19">
        <f>IF(OR(E3563="",E3562=""),"",LN(E3563/E3562))</f>
        <v/>
      </c>
      <c r="G3563" s="33" t="n">
        <v>6.8432</v>
      </c>
      <c r="H3563" s="19">
        <f>IF(OR(G3563="",G3562=""),"",LN(G3563/G3562))</f>
        <v/>
      </c>
      <c r="I3563" s="32" t="n">
        <v>105.4558</v>
      </c>
      <c r="J3563" s="32" t="n">
        <v>47.56</v>
      </c>
      <c r="K3563" s="32" t="n">
        <v>3.01</v>
      </c>
      <c r="L3563" s="32" t="n"/>
      <c r="M3563" s="32" t="n">
        <v>1570.4</v>
      </c>
      <c r="N3563" s="32" t="n">
        <v>2.49</v>
      </c>
      <c r="O3563" s="32" t="n">
        <v>-177.876244465</v>
      </c>
    </row>
    <row r="3564">
      <c r="A3564" s="31" t="n">
        <v>39877</v>
      </c>
      <c r="B3564" s="32" t="n">
        <v>1567.1</v>
      </c>
      <c r="C3564" s="19">
        <f>IF(OR(B3564="",B3563=""),"",LN(B3564/B3563))</f>
        <v/>
      </c>
      <c r="D3564" s="16">
        <f>STDEV(C3545:C3564)*SQRT(252)</f>
        <v/>
      </c>
      <c r="E3564" s="32" t="n">
        <v>98.31999999999999</v>
      </c>
      <c r="F3564" s="19">
        <f>IF(OR(E3564="",E3563=""),"",LN(E3564/E3563))</f>
        <v/>
      </c>
      <c r="G3564" s="33" t="n">
        <v>6.8406</v>
      </c>
      <c r="H3564" s="19">
        <f>IF(OR(G3564="",G3563=""),"",LN(G3564/G3563))</f>
        <v/>
      </c>
      <c r="I3564" s="32" t="n">
        <v>105.8064</v>
      </c>
      <c r="J3564" s="32" t="n">
        <v>50.17</v>
      </c>
      <c r="K3564" s="32" t="n">
        <v>2.83</v>
      </c>
      <c r="L3564" s="32" t="n"/>
      <c r="M3564" s="32" t="n">
        <v>1559.5</v>
      </c>
      <c r="N3564" s="32" t="n">
        <v>2.49</v>
      </c>
      <c r="O3564" s="32" t="n">
        <v>66.026785335</v>
      </c>
    </row>
    <row r="3565">
      <c r="A3565" s="31" t="n">
        <v>39878</v>
      </c>
      <c r="B3565" s="32" t="n">
        <v>1549.6</v>
      </c>
      <c r="C3565" s="19">
        <f>IF(OR(B3565="",B3564=""),"",LN(B3565/B3564))</f>
        <v/>
      </c>
      <c r="D3565" s="16">
        <f>STDEV(C3546:C3565)*SQRT(252)</f>
        <v/>
      </c>
      <c r="E3565" s="32" t="n">
        <v>97.88</v>
      </c>
      <c r="F3565" s="19">
        <f>IF(OR(E3565="",E3564=""),"",LN(E3565/E3564))</f>
        <v/>
      </c>
      <c r="G3565" s="33" t="n">
        <v>6.8395</v>
      </c>
      <c r="H3565" s="19">
        <f>IF(OR(G3565="",G3564=""),"",LN(G3565/G3564))</f>
        <v/>
      </c>
      <c r="I3565" s="32" t="n">
        <v>105.3937</v>
      </c>
      <c r="J3565" s="32" t="n">
        <v>49.33</v>
      </c>
      <c r="K3565" s="32" t="n">
        <v>2.83</v>
      </c>
      <c r="L3565" s="32" t="n"/>
      <c r="M3565" s="32" t="n">
        <v>1545.3</v>
      </c>
      <c r="N3565" s="32" t="n">
        <v>2.49</v>
      </c>
      <c r="O3565" s="32" t="n">
        <v>-47.235652236</v>
      </c>
    </row>
    <row r="3566">
      <c r="A3566" s="31" t="n">
        <v>39881</v>
      </c>
      <c r="B3566" s="32" t="n">
        <v>1541</v>
      </c>
      <c r="C3566" s="19">
        <f>IF(OR(B3566="",B3565=""),"",LN(B3566/B3565))</f>
        <v/>
      </c>
      <c r="D3566" s="16">
        <f>STDEV(C3547:C3566)*SQRT(252)</f>
        <v/>
      </c>
      <c r="E3566" s="32" t="n">
        <v>98.87</v>
      </c>
      <c r="F3566" s="19">
        <f>IF(OR(E3566="",E3565=""),"",LN(E3566/E3565))</f>
        <v/>
      </c>
      <c r="G3566" s="33" t="n">
        <v>6.8398</v>
      </c>
      <c r="H3566" s="19">
        <f>IF(OR(G3566="",G3565=""),"",LN(G3566/G3565))</f>
        <v/>
      </c>
      <c r="I3566" s="32" t="n">
        <v>106.0182</v>
      </c>
      <c r="J3566" s="32" t="n">
        <v>49.68</v>
      </c>
      <c r="K3566" s="32" t="n">
        <v>2.89</v>
      </c>
      <c r="L3566" s="32" t="n"/>
      <c r="M3566" s="32" t="n">
        <v>1567.7</v>
      </c>
      <c r="N3566" s="32" t="n">
        <v>2.45</v>
      </c>
      <c r="O3566" s="32" t="n">
        <v>-64.880452695</v>
      </c>
    </row>
    <row r="3567">
      <c r="A3567" s="31" t="n">
        <v>39882</v>
      </c>
      <c r="B3567" s="32" t="n">
        <v>1501</v>
      </c>
      <c r="C3567" s="19">
        <f>IF(OR(B3567="",B3566=""),"",LN(B3567/B3566))</f>
        <v/>
      </c>
      <c r="D3567" s="16">
        <f>STDEV(C3548:C3567)*SQRT(252)</f>
        <v/>
      </c>
      <c r="E3567" s="32" t="n">
        <v>98.39</v>
      </c>
      <c r="F3567" s="19">
        <f>IF(OR(E3567="",E3566=""),"",LN(E3567/E3566))</f>
        <v/>
      </c>
      <c r="G3567" s="33" t="n">
        <v>6.841</v>
      </c>
      <c r="H3567" s="19">
        <f>IF(OR(G3567="",G3566=""),"",LN(G3567/G3566))</f>
        <v/>
      </c>
      <c r="I3567" s="32" t="n">
        <v>105.1153</v>
      </c>
      <c r="J3567" s="32" t="n">
        <v>44.37</v>
      </c>
      <c r="K3567" s="32" t="n">
        <v>2.99</v>
      </c>
      <c r="L3567" s="32" t="n"/>
      <c r="M3567" s="32" t="n">
        <v>1548.8</v>
      </c>
      <c r="N3567" s="32" t="n">
        <v>2.45</v>
      </c>
      <c r="O3567" s="32" t="n">
        <v>164.386214443</v>
      </c>
    </row>
    <row r="3568">
      <c r="A3568" s="31" t="n">
        <v>39883</v>
      </c>
      <c r="B3568" s="32" t="n">
        <v>1466</v>
      </c>
      <c r="C3568" s="19">
        <f>IF(OR(B3568="",B3567=""),"",LN(B3568/B3567))</f>
        <v/>
      </c>
      <c r="D3568" s="16">
        <f>STDEV(C3549:C3568)*SQRT(252)</f>
        <v/>
      </c>
      <c r="E3568" s="32" t="n">
        <v>97.73999999999999</v>
      </c>
      <c r="F3568" s="19">
        <f>IF(OR(E3568="",E3567=""),"",LN(E3568/E3567))</f>
        <v/>
      </c>
      <c r="G3568" s="33" t="n">
        <v>6.8399</v>
      </c>
      <c r="H3568" s="19">
        <f>IF(OR(G3568="",G3567=""),"",LN(G3568/G3567))</f>
        <v/>
      </c>
      <c r="I3568" s="32" t="n">
        <v>104.8499</v>
      </c>
      <c r="J3568" s="32" t="n">
        <v>43.61</v>
      </c>
      <c r="K3568" s="32" t="n">
        <v>2.95</v>
      </c>
      <c r="L3568" s="32" t="n"/>
      <c r="M3568" s="32" t="n">
        <v>1529.5</v>
      </c>
      <c r="N3568" s="32" t="n">
        <v>2.45</v>
      </c>
      <c r="O3568" s="32" t="n">
        <v>546.5107551249999</v>
      </c>
    </row>
    <row r="3569">
      <c r="A3569" s="31" t="n">
        <v>39884</v>
      </c>
      <c r="B3569" s="32" t="n">
        <v>1494.75</v>
      </c>
      <c r="C3569" s="19">
        <f>IF(OR(B3569="",B3568=""),"",LN(B3569/B3568))</f>
        <v/>
      </c>
      <c r="D3569" s="16">
        <f>STDEV(C3550:C3569)*SQRT(252)</f>
        <v/>
      </c>
      <c r="E3569" s="32" t="n">
        <v>97.86</v>
      </c>
      <c r="F3569" s="19">
        <f>IF(OR(E3569="",E3568=""),"",LN(E3569/E3568))</f>
        <v/>
      </c>
      <c r="G3569" s="33" t="n">
        <v>6.8383</v>
      </c>
      <c r="H3569" s="19">
        <f>IF(OR(G3569="",G3568=""),"",LN(G3569/G3568))</f>
        <v/>
      </c>
      <c r="I3569" s="32" t="n">
        <v>104.89</v>
      </c>
      <c r="J3569" s="32" t="n">
        <v>41.18</v>
      </c>
      <c r="K3569" s="32" t="n">
        <v>2.89</v>
      </c>
      <c r="L3569" s="32" t="n"/>
      <c r="M3569" s="32" t="n">
        <v>1480</v>
      </c>
      <c r="N3569" s="32" t="n">
        <v>2.45</v>
      </c>
      <c r="O3569" s="32" t="n">
        <v>-719.208270107</v>
      </c>
    </row>
    <row r="3570">
      <c r="A3570" s="31" t="n">
        <v>39885</v>
      </c>
      <c r="B3570" s="32" t="n">
        <v>1481.2</v>
      </c>
      <c r="C3570" s="19">
        <f>IF(OR(B3570="",B3569=""),"",LN(B3570/B3569))</f>
        <v/>
      </c>
      <c r="D3570" s="16">
        <f>STDEV(C3551:C3570)*SQRT(252)</f>
        <v/>
      </c>
      <c r="E3570" s="32" t="n">
        <v>98.04000000000001</v>
      </c>
      <c r="F3570" s="19">
        <f>IF(OR(E3570="",E3569=""),"",LN(E3570/E3569))</f>
        <v/>
      </c>
      <c r="G3570" s="33" t="n">
        <v>6.838</v>
      </c>
      <c r="H3570" s="19">
        <f>IF(OR(G3570="",G3569=""),"",LN(G3570/G3569))</f>
        <v/>
      </c>
      <c r="I3570" s="32" t="n">
        <v>104.1106</v>
      </c>
      <c r="J3570" s="32" t="n">
        <v>42.36</v>
      </c>
      <c r="K3570" s="32" t="n">
        <v>2.89</v>
      </c>
      <c r="L3570" s="32" t="n"/>
      <c r="M3570" s="32" t="n">
        <v>1487.4</v>
      </c>
      <c r="N3570" s="32" t="n">
        <v>2.43</v>
      </c>
      <c r="O3570" s="32" t="n">
        <v>-59.127436435</v>
      </c>
    </row>
    <row r="3571">
      <c r="A3571" s="31" t="n">
        <v>39888</v>
      </c>
      <c r="B3571" s="32" t="n">
        <v>1435</v>
      </c>
      <c r="C3571" s="19">
        <f>IF(OR(B3571="",B3570=""),"",LN(B3571/B3570))</f>
        <v/>
      </c>
      <c r="D3571" s="16">
        <f>STDEV(C3552:C3571)*SQRT(252)</f>
        <v/>
      </c>
      <c r="E3571" s="32" t="n">
        <v>98.17</v>
      </c>
      <c r="F3571" s="19">
        <f>IF(OR(E3571="",E3570=""),"",LN(E3571/E3570))</f>
        <v/>
      </c>
      <c r="G3571" s="33" t="n">
        <v>6.8381</v>
      </c>
      <c r="H3571" s="19">
        <f>IF(OR(G3571="",G3570=""),"",LN(G3571/G3570))</f>
        <v/>
      </c>
      <c r="I3571" s="32" t="n">
        <v>103.2005</v>
      </c>
      <c r="J3571" s="32" t="n">
        <v>43.74</v>
      </c>
      <c r="K3571" s="32" t="n">
        <v>2.97</v>
      </c>
      <c r="L3571" s="32" t="n"/>
      <c r="M3571" s="32" t="n">
        <v>1482.4</v>
      </c>
      <c r="N3571" s="32" t="n">
        <v>2.43</v>
      </c>
      <c r="O3571" s="32" t="n">
        <v>-65.45584863000001</v>
      </c>
    </row>
    <row r="3572">
      <c r="A3572" s="31" t="n">
        <v>39889</v>
      </c>
      <c r="B3572" s="32" t="n">
        <v>1415.75</v>
      </c>
      <c r="C3572" s="19">
        <f>IF(OR(B3572="",B3571=""),"",LN(B3572/B3571))</f>
        <v/>
      </c>
      <c r="D3572" s="16">
        <f>STDEV(C3553:C3572)*SQRT(252)</f>
        <v/>
      </c>
      <c r="E3572" s="32" t="n">
        <v>98.84999999999999</v>
      </c>
      <c r="F3572" s="19">
        <f>IF(OR(E3572="",E3571=""),"",LN(E3572/E3571))</f>
        <v/>
      </c>
      <c r="G3572" s="33" t="n">
        <v>6.8369</v>
      </c>
      <c r="H3572" s="19">
        <f>IF(OR(G3572="",G3571=""),"",LN(G3572/G3571))</f>
        <v/>
      </c>
      <c r="I3572" s="32" t="n">
        <v>103.2305</v>
      </c>
      <c r="J3572" s="32" t="n">
        <v>40.8</v>
      </c>
      <c r="K3572" s="32" t="n">
        <v>3.02</v>
      </c>
      <c r="L3572" s="32" t="n"/>
      <c r="M3572" s="32" t="n">
        <v>1458</v>
      </c>
      <c r="N3572" s="32" t="n">
        <v>2.43</v>
      </c>
      <c r="O3572" s="32" t="n">
        <v>21.625302325</v>
      </c>
    </row>
    <row r="3573">
      <c r="A3573" s="31" t="n">
        <v>39890</v>
      </c>
      <c r="B3573" s="32" t="n">
        <v>1409</v>
      </c>
      <c r="C3573" s="19">
        <f>IF(OR(B3573="",B3572=""),"",LN(B3573/B3572))</f>
        <v/>
      </c>
      <c r="D3573" s="16">
        <f>STDEV(C3554:C3573)*SQRT(252)</f>
        <v/>
      </c>
      <c r="E3573" s="32" t="n">
        <v>98.08</v>
      </c>
      <c r="F3573" s="19">
        <f>IF(OR(E3573="",E3572=""),"",LN(E3573/E3572))</f>
        <v/>
      </c>
      <c r="G3573" s="33" t="n">
        <v>6.8347</v>
      </c>
      <c r="H3573" s="19">
        <f>IF(OR(G3573="",G3572=""),"",LN(G3573/G3572))</f>
        <v/>
      </c>
      <c r="I3573" s="32" t="n">
        <v>103.0005</v>
      </c>
      <c r="J3573" s="32" t="n">
        <v>40.06</v>
      </c>
      <c r="K3573" s="32" t="n">
        <v>2.51</v>
      </c>
      <c r="L3573" s="32" t="n"/>
      <c r="M3573" s="32" t="n">
        <v>1416.7</v>
      </c>
      <c r="N3573" s="32" t="n">
        <v>2.43</v>
      </c>
      <c r="O3573" s="32" t="n">
        <v>35.190612565</v>
      </c>
    </row>
    <row r="3574">
      <c r="A3574" s="31" t="n">
        <v>39891</v>
      </c>
      <c r="B3574" s="32" t="n">
        <v>1388.5</v>
      </c>
      <c r="C3574" s="19">
        <f>IF(OR(B3574="",B3573=""),"",LN(B3574/B3573))</f>
        <v/>
      </c>
      <c r="D3574" s="16">
        <f>STDEV(C3555:C3574)*SQRT(252)</f>
        <v/>
      </c>
      <c r="E3574" s="32" t="n">
        <v>93.84999999999999</v>
      </c>
      <c r="F3574" s="19">
        <f>IF(OR(E3574="",E3573=""),"",LN(E3574/E3573))</f>
        <v/>
      </c>
      <c r="G3574" s="33" t="n">
        <v>6.824</v>
      </c>
      <c r="H3574" s="19">
        <f>IF(OR(G3574="",G3573=""),"",LN(G3574/G3573))</f>
        <v/>
      </c>
      <c r="I3574" s="32" t="n">
        <v>100.3951</v>
      </c>
      <c r="J3574" s="32" t="n">
        <v>43.68</v>
      </c>
      <c r="K3574" s="32" t="n">
        <v>2.61</v>
      </c>
      <c r="L3574" s="32" t="n"/>
      <c r="M3574" s="32" t="n">
        <v>1415.4</v>
      </c>
      <c r="N3574" s="32" t="n">
        <v>2.43</v>
      </c>
      <c r="O3574" s="32" t="n">
        <v>8.757552654999998</v>
      </c>
    </row>
    <row r="3575">
      <c r="A3575" s="31" t="n">
        <v>39892</v>
      </c>
      <c r="B3575" s="32" t="n">
        <v>1396.5</v>
      </c>
      <c r="C3575" s="19">
        <f>IF(OR(B3575="",B3574=""),"",LN(B3575/B3574))</f>
        <v/>
      </c>
      <c r="D3575" s="16">
        <f>STDEV(C3556:C3575)*SQRT(252)</f>
        <v/>
      </c>
      <c r="E3575" s="32" t="n">
        <v>96.18000000000001</v>
      </c>
      <c r="F3575" s="19">
        <f>IF(OR(E3575="",E3574=""),"",LN(E3575/E3574))</f>
        <v/>
      </c>
      <c r="G3575" s="33" t="n">
        <v>6.8277</v>
      </c>
      <c r="H3575" s="19">
        <f>IF(OR(G3575="",G3574=""),"",LN(G3575/G3574))</f>
        <v/>
      </c>
      <c r="I3575" s="32" t="n">
        <v>101.0581</v>
      </c>
      <c r="J3575" s="32" t="n">
        <v>45.89</v>
      </c>
      <c r="K3575" s="32" t="n">
        <v>2.65</v>
      </c>
      <c r="L3575" s="32" t="n"/>
      <c r="M3575" s="32" t="n">
        <v>1391.4</v>
      </c>
      <c r="N3575" s="32" t="n">
        <v>2.43</v>
      </c>
      <c r="O3575" s="32" t="n">
        <v>90.348365285</v>
      </c>
    </row>
    <row r="3576">
      <c r="A3576" s="31" t="n">
        <v>39895</v>
      </c>
      <c r="B3576" s="32" t="n">
        <v>1382.9</v>
      </c>
      <c r="C3576" s="19">
        <f>IF(OR(B3576="",B3575=""),"",LN(B3576/B3575))</f>
        <v/>
      </c>
      <c r="D3576" s="16">
        <f>STDEV(C3557:C3576)*SQRT(252)</f>
        <v/>
      </c>
      <c r="E3576" s="32" t="n">
        <v>97.3</v>
      </c>
      <c r="F3576" s="19">
        <f>IF(OR(E3576="",E3575=""),"",LN(E3576/E3575))</f>
        <v/>
      </c>
      <c r="G3576" s="33" t="n">
        <v>6.8335</v>
      </c>
      <c r="H3576" s="19">
        <f>IF(OR(G3576="",G3575=""),"",LN(G3576/G3575))</f>
        <v/>
      </c>
      <c r="I3576" s="32" t="n">
        <v>101.103</v>
      </c>
      <c r="J3576" s="32" t="n">
        <v>43.23</v>
      </c>
      <c r="K3576" s="32" t="n">
        <v>2.68</v>
      </c>
      <c r="L3576" s="32" t="n"/>
      <c r="M3576" s="32" t="n">
        <v>1399.3</v>
      </c>
      <c r="N3576" s="32" t="n">
        <v>2.43</v>
      </c>
      <c r="O3576" s="32" t="n">
        <v>213.734619715</v>
      </c>
    </row>
    <row r="3577">
      <c r="A3577" s="31" t="n">
        <v>39896</v>
      </c>
      <c r="B3577" s="32" t="n">
        <v>1378.9</v>
      </c>
      <c r="C3577" s="19">
        <f>IF(OR(B3577="",B3576=""),"",LN(B3577/B3576))</f>
        <v/>
      </c>
      <c r="D3577" s="16">
        <f>STDEV(C3558:C3577)*SQRT(252)</f>
        <v/>
      </c>
      <c r="E3577" s="32" t="n">
        <v>97.86</v>
      </c>
      <c r="F3577" s="19">
        <f>IF(OR(E3577="",E3576=""),"",LN(E3577/E3576))</f>
        <v/>
      </c>
      <c r="G3577" s="33" t="n">
        <v>6.8294</v>
      </c>
      <c r="H3577" s="19">
        <f>IF(OR(G3577="",G3576=""),"",LN(G3577/G3576))</f>
        <v/>
      </c>
      <c r="I3577" s="32" t="n">
        <v>101.0319</v>
      </c>
      <c r="J3577" s="32" t="n">
        <v>42.93</v>
      </c>
      <c r="K3577" s="32" t="n">
        <v>2.68</v>
      </c>
      <c r="L3577" s="32" t="n"/>
      <c r="M3577" s="32" t="n">
        <v>1396.3</v>
      </c>
      <c r="N3577" s="32" t="n">
        <v>2.43</v>
      </c>
      <c r="O3577" s="32" t="n">
        <v>378.1009612</v>
      </c>
    </row>
    <row r="3578">
      <c r="A3578" s="31" t="n">
        <v>39897</v>
      </c>
      <c r="B3578" s="32" t="n">
        <v>1362.2</v>
      </c>
      <c r="C3578" s="19">
        <f>IF(OR(B3578="",B3577=""),"",LN(B3578/B3577))</f>
        <v/>
      </c>
      <c r="D3578" s="16">
        <f>STDEV(C3559:C3578)*SQRT(252)</f>
        <v/>
      </c>
      <c r="E3578" s="32" t="n">
        <v>97.7</v>
      </c>
      <c r="F3578" s="19">
        <f>IF(OR(E3578="",E3577=""),"",LN(E3578/E3577))</f>
        <v/>
      </c>
      <c r="G3578" s="33" t="n">
        <v>6.8304</v>
      </c>
      <c r="H3578" s="19">
        <f>IF(OR(G3578="",G3577=""),"",LN(G3578/G3577))</f>
        <v/>
      </c>
      <c r="I3578" s="32" t="n">
        <v>100.9674</v>
      </c>
      <c r="J3578" s="32" t="n">
        <v>42.25</v>
      </c>
      <c r="K3578" s="32" t="n">
        <v>2.81</v>
      </c>
      <c r="L3578" s="32" t="n"/>
      <c r="M3578" s="32" t="n">
        <v>1382.1</v>
      </c>
      <c r="N3578" s="32" t="n">
        <v>2.43</v>
      </c>
      <c r="O3578" s="32" t="n">
        <v>-1.417542295000001</v>
      </c>
    </row>
    <row r="3579">
      <c r="A3579" s="31" t="n">
        <v>39898</v>
      </c>
      <c r="B3579" s="32" t="n">
        <v>1334.8</v>
      </c>
      <c r="C3579" s="19">
        <f>IF(OR(B3579="",B3578=""),"",LN(B3579/B3578))</f>
        <v/>
      </c>
      <c r="D3579" s="16">
        <f>STDEV(C3560:C3579)*SQRT(252)</f>
        <v/>
      </c>
      <c r="E3579" s="32" t="n">
        <v>98.47</v>
      </c>
      <c r="F3579" s="19">
        <f>IF(OR(E3579="",E3578=""),"",LN(E3579/E3578))</f>
        <v/>
      </c>
      <c r="G3579" s="33" t="n">
        <v>6.832</v>
      </c>
      <c r="H3579" s="19">
        <f>IF(OR(G3579="",G3578=""),"",LN(G3579/G3578))</f>
        <v/>
      </c>
      <c r="I3579" s="32" t="n">
        <v>101.097</v>
      </c>
      <c r="J3579" s="32" t="n">
        <v>40.36</v>
      </c>
      <c r="K3579" s="32" t="n">
        <v>2.76</v>
      </c>
      <c r="L3579" s="32" t="n"/>
      <c r="M3579" s="32" t="n">
        <v>1384.8</v>
      </c>
      <c r="N3579" s="32" t="n">
        <v>2.43</v>
      </c>
      <c r="O3579" s="32" t="n">
        <v>50.356375195</v>
      </c>
    </row>
    <row r="3580">
      <c r="A3580" s="31" t="n">
        <v>39899</v>
      </c>
      <c r="B3580" s="32" t="n">
        <v>1350.9</v>
      </c>
      <c r="C3580" s="19">
        <f>IF(OR(B3580="",B3579=""),"",LN(B3580/B3579))</f>
        <v/>
      </c>
      <c r="D3580" s="16">
        <f>STDEV(C3561:C3580)*SQRT(252)</f>
        <v/>
      </c>
      <c r="E3580" s="32" t="n">
        <v>97.98999999999999</v>
      </c>
      <c r="F3580" s="19">
        <f>IF(OR(E3580="",E3579=""),"",LN(E3580/E3579))</f>
        <v/>
      </c>
      <c r="G3580" s="33" t="n">
        <v>6.831</v>
      </c>
      <c r="H3580" s="19">
        <f>IF(OR(G3580="",G3579=""),"",LN(G3580/G3579))</f>
        <v/>
      </c>
      <c r="I3580" s="32" t="n">
        <v>101.8388</v>
      </c>
      <c r="J3580" s="32" t="n">
        <v>41.04</v>
      </c>
      <c r="K3580" s="32" t="n">
        <v>2.78</v>
      </c>
      <c r="L3580" s="32" t="n"/>
      <c r="M3580" s="32" t="n">
        <v>1343.7</v>
      </c>
      <c r="N3580" s="32" t="n">
        <v>2.43</v>
      </c>
      <c r="O3580" s="32" t="n">
        <v>322.05969286</v>
      </c>
    </row>
    <row r="3581">
      <c r="A3581" s="31" t="n">
        <v>39902</v>
      </c>
      <c r="B3581" s="32" t="n">
        <v>1391.9</v>
      </c>
      <c r="C3581" s="19">
        <f>IF(OR(B3581="",B3580=""),"",LN(B3581/B3580))</f>
        <v/>
      </c>
      <c r="D3581" s="16">
        <f>STDEV(C3562:C3581)*SQRT(252)</f>
        <v/>
      </c>
      <c r="E3581" s="32" t="n">
        <v>97.44</v>
      </c>
      <c r="F3581" s="19">
        <f>IF(OR(E3581="",E3580=""),"",LN(E3581/E3580))</f>
        <v/>
      </c>
      <c r="G3581" s="33" t="n">
        <v>6.836</v>
      </c>
      <c r="H3581" s="19">
        <f>IF(OR(G3581="",G3580=""),"",LN(G3581/G3580))</f>
        <v/>
      </c>
      <c r="I3581" s="32" t="n">
        <v>102.749</v>
      </c>
      <c r="J3581" s="32" t="n">
        <v>45.54</v>
      </c>
      <c r="K3581" s="32" t="n">
        <v>2.73</v>
      </c>
      <c r="L3581" s="32" t="n"/>
      <c r="M3581" s="32" t="n">
        <v>1328.9</v>
      </c>
      <c r="N3581" s="32" t="n">
        <v>2.43</v>
      </c>
      <c r="O3581" s="32" t="n">
        <v>-124.2722362</v>
      </c>
    </row>
    <row r="3582">
      <c r="A3582" s="31" t="n">
        <v>39903</v>
      </c>
      <c r="B3582" s="32" t="n">
        <v>1372.3</v>
      </c>
      <c r="C3582" s="19">
        <f>IF(OR(B3582="",B3581=""),"",LN(B3582/B3581))</f>
        <v/>
      </c>
      <c r="D3582" s="16">
        <f>STDEV(C3563:C3582)*SQRT(252)</f>
        <v/>
      </c>
      <c r="E3582" s="32" t="n">
        <v>99.15000000000001</v>
      </c>
      <c r="F3582" s="19">
        <f>IF(OR(E3582="",E3581=""),"",LN(E3582/E3581))</f>
        <v/>
      </c>
      <c r="G3582" s="33" t="n">
        <v>6.8329</v>
      </c>
      <c r="H3582" s="19">
        <f>IF(OR(G3582="",G3581=""),"",LN(G3582/G3581))</f>
        <v/>
      </c>
      <c r="I3582" s="32" t="n">
        <v>102.3761</v>
      </c>
      <c r="J3582" s="32" t="n">
        <v>44.14</v>
      </c>
      <c r="K3582" s="32" t="n">
        <v>2.71</v>
      </c>
      <c r="L3582" s="32" t="n"/>
      <c r="M3582" s="32" t="n">
        <v>1377.1</v>
      </c>
      <c r="N3582" s="32" t="n">
        <v>2.43</v>
      </c>
      <c r="O3582" s="32" t="n">
        <v>-167.017839145</v>
      </c>
    </row>
    <row r="3583">
      <c r="A3583" s="31" t="n">
        <v>39904</v>
      </c>
      <c r="B3583" s="32" t="n">
        <v>1378.25</v>
      </c>
      <c r="C3583" s="19">
        <f>IF(OR(B3583="",B3582=""),"",LN(B3583/B3582))</f>
        <v/>
      </c>
      <c r="D3583" s="16">
        <f>STDEV(C3564:C3583)*SQRT(252)</f>
        <v/>
      </c>
      <c r="E3583" s="32" t="n">
        <v>98.93000000000001</v>
      </c>
      <c r="F3583" s="19">
        <f>IF(OR(E3583="",E3582=""),"",LN(E3583/E3582))</f>
        <v/>
      </c>
      <c r="G3583" s="33" t="n">
        <v>6.8339</v>
      </c>
      <c r="H3583" s="19">
        <f>IF(OR(G3583="",G3582=""),"",LN(G3583/G3582))</f>
        <v/>
      </c>
      <c r="I3583" s="32" t="n">
        <v>102.1252</v>
      </c>
      <c r="J3583" s="32" t="n">
        <v>42.28</v>
      </c>
      <c r="K3583" s="32" t="n">
        <v>2.68</v>
      </c>
      <c r="L3583" s="32" t="n"/>
      <c r="M3583" s="32" t="n">
        <v>1398.2</v>
      </c>
      <c r="N3583" s="32" t="n">
        <v>2.43</v>
      </c>
      <c r="O3583" s="32" t="n">
        <v>92.400818775</v>
      </c>
    </row>
    <row r="3584">
      <c r="A3584" s="31" t="n">
        <v>39905</v>
      </c>
      <c r="B3584" s="32" t="n">
        <v>1329.5</v>
      </c>
      <c r="C3584" s="19">
        <f>IF(OR(B3584="",B3583=""),"",LN(B3584/B3583))</f>
        <v/>
      </c>
      <c r="D3584" s="16">
        <f>STDEV(C3565:C3584)*SQRT(252)</f>
        <v/>
      </c>
      <c r="E3584" s="32" t="n">
        <v>99.48</v>
      </c>
      <c r="F3584" s="19">
        <f>IF(OR(E3584="",E3583=""),"",LN(E3584/E3583))</f>
        <v/>
      </c>
      <c r="G3584" s="33" t="n">
        <v>6.834</v>
      </c>
      <c r="H3584" s="19">
        <f>IF(OR(G3584="",G3583=""),"",LN(G3584/G3583))</f>
        <v/>
      </c>
      <c r="I3584" s="32" t="n">
        <v>100.8733</v>
      </c>
      <c r="J3584" s="32" t="n">
        <v>42.04</v>
      </c>
      <c r="K3584" s="32" t="n">
        <v>2.77</v>
      </c>
      <c r="L3584" s="32" t="n"/>
      <c r="M3584" s="32" t="n">
        <v>1376.8</v>
      </c>
      <c r="N3584" s="32" t="n">
        <v>2.43</v>
      </c>
      <c r="O3584" s="32" t="n">
        <v>360.350095605</v>
      </c>
    </row>
    <row r="3585">
      <c r="A3585" s="31" t="n">
        <v>39906</v>
      </c>
      <c r="B3585" s="32" t="n">
        <v>1335.5</v>
      </c>
      <c r="C3585" s="19">
        <f>IF(OR(B3585="",B3584=""),"",LN(B3585/B3584))</f>
        <v/>
      </c>
      <c r="D3585" s="16">
        <f>STDEV(C3566:C3585)*SQRT(252)</f>
        <v/>
      </c>
      <c r="E3585" s="32" t="n">
        <v>99.94</v>
      </c>
      <c r="F3585" s="19">
        <f>IF(OR(E3585="",E3584=""),"",LN(E3585/E3584))</f>
        <v/>
      </c>
      <c r="G3585" s="33" t="n">
        <v>6.8343</v>
      </c>
      <c r="H3585" s="19">
        <f>IF(OR(G3585="",G3584=""),"",LN(G3585/G3584))</f>
        <v/>
      </c>
      <c r="I3585" s="32" t="n">
        <v>100.6429</v>
      </c>
      <c r="J3585" s="32" t="n">
        <v>39.7</v>
      </c>
      <c r="K3585" s="32" t="n">
        <v>2.91</v>
      </c>
      <c r="L3585" s="32" t="n"/>
      <c r="M3585" s="32" t="n">
        <v>1349.5</v>
      </c>
      <c r="N3585" s="32" t="n">
        <v>2.43</v>
      </c>
      <c r="O3585" s="32" t="n">
        <v>460.915656885</v>
      </c>
    </row>
    <row r="3586">
      <c r="A3586" s="31" t="n">
        <v>39909</v>
      </c>
      <c r="B3586" s="32" t="n">
        <v>1304.5</v>
      </c>
      <c r="C3586" s="19">
        <f>IF(OR(B3586="",B3585=""),"",LN(B3586/B3585))</f>
        <v/>
      </c>
      <c r="D3586" s="16">
        <f>STDEV(C3567:C3586)*SQRT(252)</f>
        <v/>
      </c>
      <c r="E3586" s="32" t="n">
        <v>100.65</v>
      </c>
      <c r="F3586" s="19">
        <f>IF(OR(E3586="",E3585=""),"",LN(E3586/E3585))</f>
        <v/>
      </c>
      <c r="G3586" s="33" t="n">
        <v>6.8343</v>
      </c>
      <c r="H3586" s="19">
        <f>IF(OR(G3586="",G3585=""),"",LN(G3586/G3585))</f>
        <v/>
      </c>
      <c r="I3586" s="32" t="n">
        <v>100.9428</v>
      </c>
      <c r="J3586" s="32" t="n">
        <v>40.93</v>
      </c>
      <c r="K3586" s="32" t="n">
        <v>2.95</v>
      </c>
      <c r="L3586" s="32" t="n"/>
      <c r="M3586" s="32" t="n">
        <v>1332.6</v>
      </c>
      <c r="N3586" s="32" t="n">
        <v>2.43</v>
      </c>
      <c r="O3586" s="32" t="n">
        <v>269.418625475</v>
      </c>
    </row>
    <row r="3587">
      <c r="A3587" s="31" t="n">
        <v>39910</v>
      </c>
      <c r="B3587" s="32" t="n">
        <v>1317.5</v>
      </c>
      <c r="C3587" s="19">
        <f>IF(OR(B3587="",B3586=""),"",LN(B3587/B3586))</f>
        <v/>
      </c>
      <c r="D3587" s="16">
        <f>STDEV(C3568:C3587)*SQRT(252)</f>
        <v/>
      </c>
      <c r="E3587" s="32" t="n">
        <v>100.71</v>
      </c>
      <c r="F3587" s="19">
        <f>IF(OR(E3587="",E3586=""),"",LN(E3587/E3586))</f>
        <v/>
      </c>
      <c r="G3587" s="33" t="n">
        <v>6.8361</v>
      </c>
      <c r="H3587" s="19">
        <f>IF(OR(G3587="",G3586=""),"",LN(G3587/G3586))</f>
        <v/>
      </c>
      <c r="I3587" s="32" t="n">
        <v>100.9808</v>
      </c>
      <c r="J3587" s="32" t="n">
        <v>40.39</v>
      </c>
      <c r="K3587" s="32" t="n">
        <v>2.93</v>
      </c>
      <c r="L3587" s="32" t="n"/>
      <c r="M3587" s="32" t="n">
        <v>1316.2</v>
      </c>
      <c r="N3587" s="32" t="n">
        <v>2.43</v>
      </c>
      <c r="O3587" s="32" t="n">
        <v>-95.42180001999999</v>
      </c>
    </row>
    <row r="3588">
      <c r="A3588" s="31" t="n">
        <v>39911</v>
      </c>
      <c r="B3588" s="32" t="n">
        <v>1349.5</v>
      </c>
      <c r="C3588" s="19">
        <f>IF(OR(B3588="",B3587=""),"",LN(B3588/B3587))</f>
        <v/>
      </c>
      <c r="D3588" s="16">
        <f>STDEV(C3569:C3588)*SQRT(252)</f>
        <v/>
      </c>
      <c r="E3588" s="32" t="n">
        <v>99.95</v>
      </c>
      <c r="F3588" s="19">
        <f>IF(OR(E3588="",E3587=""),"",LN(E3588/E3587))</f>
        <v/>
      </c>
      <c r="G3588" s="33" t="n">
        <v>6.835</v>
      </c>
      <c r="H3588" s="19">
        <f>IF(OR(G3588="",G3587=""),"",LN(G3588/G3587))</f>
        <v/>
      </c>
      <c r="I3588" s="32" t="n">
        <v>100.8948</v>
      </c>
      <c r="J3588" s="32" t="n">
        <v>38.85</v>
      </c>
      <c r="K3588" s="32" t="n">
        <v>2.86</v>
      </c>
      <c r="L3588" s="32" t="n"/>
      <c r="M3588" s="32" t="n">
        <v>1324.3</v>
      </c>
      <c r="N3588" s="32" t="n">
        <v>2.43</v>
      </c>
      <c r="O3588" s="32" t="n">
        <v>-323.94964366</v>
      </c>
    </row>
    <row r="3589">
      <c r="A3589" s="31" t="n">
        <v>39912</v>
      </c>
      <c r="B3589" s="32" t="n">
        <v>1316</v>
      </c>
      <c r="C3589" s="19">
        <f>IF(OR(B3589="",B3588=""),"",LN(B3589/B3588))</f>
        <v/>
      </c>
      <c r="D3589" s="16">
        <f>STDEV(C3570:C3589)*SQRT(252)</f>
        <v/>
      </c>
      <c r="E3589" s="32" t="n">
        <v>100.43</v>
      </c>
      <c r="F3589" s="19">
        <f>IF(OR(E3589="",E3588=""),"",LN(E3589/E3588))</f>
        <v/>
      </c>
      <c r="G3589" s="33" t="n">
        <v>6.834</v>
      </c>
      <c r="H3589" s="19">
        <f>IF(OR(G3589="",G3588=""),"",LN(G3589/G3588))</f>
        <v/>
      </c>
      <c r="I3589" s="32" t="n">
        <v>100.7988</v>
      </c>
      <c r="J3589" s="32" t="n">
        <v>36.53</v>
      </c>
      <c r="K3589" s="32" t="n">
        <v>2.96</v>
      </c>
      <c r="L3589" s="32" t="n"/>
      <c r="M3589" s="32" t="n">
        <v>1346.8</v>
      </c>
      <c r="N3589" s="32" t="n">
        <v>2.43</v>
      </c>
      <c r="O3589" s="32" t="n">
        <v>295.042481945</v>
      </c>
    </row>
    <row r="3590">
      <c r="A3590" s="31" t="n">
        <v>39913</v>
      </c>
      <c r="B3590" s="32" t="n">
        <v>1328</v>
      </c>
      <c r="C3590" s="19">
        <f>IF(OR(B3590="",B3589=""),"",LN(B3590/B3589))</f>
        <v/>
      </c>
      <c r="D3590" s="16">
        <f>STDEV(C3571:C3590)*SQRT(252)</f>
        <v/>
      </c>
      <c r="E3590" s="32" t="n">
        <v>100.3</v>
      </c>
      <c r="F3590" s="19">
        <f>IF(OR(E3590="",E3589=""),"",LN(E3590/E3589))</f>
        <v/>
      </c>
      <c r="G3590" s="33" t="n">
        <v>6.8333</v>
      </c>
      <c r="H3590" s="19">
        <f>IF(OR(G3590="",G3589=""),"",LN(G3590/G3589))</f>
        <v/>
      </c>
      <c r="I3590" s="32" t="n">
        <v>100.7597</v>
      </c>
      <c r="J3590" s="32" t="n"/>
      <c r="K3590" s="32" t="n"/>
      <c r="L3590" s="32" t="n"/>
      <c r="M3590" s="32" t="n">
        <v>1337.2</v>
      </c>
      <c r="N3590" s="32" t="n">
        <v>2.43</v>
      </c>
      <c r="O3590" s="32" t="n">
        <v>411.12623996</v>
      </c>
    </row>
    <row r="3591">
      <c r="A3591" s="31" t="n">
        <v>39916</v>
      </c>
      <c r="B3591" s="32" t="n">
        <v>1328.9</v>
      </c>
      <c r="C3591" s="19">
        <f>IF(OR(B3591="",B3590=""),"",LN(B3591/B3590))</f>
        <v/>
      </c>
      <c r="D3591" s="16">
        <f>STDEV(C3572:C3591)*SQRT(252)</f>
        <v/>
      </c>
      <c r="E3591" s="32" t="n">
        <v>100.12</v>
      </c>
      <c r="F3591" s="19">
        <f>IF(OR(E3591="",E3590=""),"",LN(E3591/E3590))</f>
        <v/>
      </c>
      <c r="G3591" s="33" t="n">
        <v>6.8347</v>
      </c>
      <c r="H3591" s="19">
        <f>IF(OR(G3591="",G3590=""),"",LN(G3591/G3590))</f>
        <v/>
      </c>
      <c r="I3591" s="32" t="n">
        <v>100.1369</v>
      </c>
      <c r="J3591" s="32" t="n">
        <v>37.81</v>
      </c>
      <c r="K3591" s="32" t="n">
        <v>2.88</v>
      </c>
      <c r="L3591" s="32" t="n"/>
      <c r="M3591" s="32" t="n">
        <v>1321.3</v>
      </c>
      <c r="N3591" s="32" t="n">
        <v>2.43</v>
      </c>
      <c r="O3591" s="32" t="n">
        <v>391.63885525</v>
      </c>
    </row>
    <row r="3592">
      <c r="A3592" s="31" t="n">
        <v>39917</v>
      </c>
      <c r="B3592" s="32" t="n">
        <v>1319.5</v>
      </c>
      <c r="C3592" s="19">
        <f>IF(OR(B3592="",B3591=""),"",LN(B3592/B3591))</f>
        <v/>
      </c>
      <c r="D3592" s="16">
        <f>STDEV(C3573:C3592)*SQRT(252)</f>
        <v/>
      </c>
      <c r="E3592" s="32" t="n">
        <v>99.08</v>
      </c>
      <c r="F3592" s="19">
        <f>IF(OR(E3592="",E3591=""),"",LN(E3592/E3591))</f>
        <v/>
      </c>
      <c r="G3592" s="33" t="n">
        <v>6.832</v>
      </c>
      <c r="H3592" s="19">
        <f>IF(OR(G3592="",G3591=""),"",LN(G3592/G3591))</f>
        <v/>
      </c>
      <c r="I3592" s="32" t="n">
        <v>99.9097</v>
      </c>
      <c r="J3592" s="32" t="n">
        <v>37.67</v>
      </c>
      <c r="K3592" s="32" t="n">
        <v>2.8</v>
      </c>
      <c r="L3592" s="32" t="n"/>
      <c r="M3592" s="32" t="n">
        <v>1332.2</v>
      </c>
      <c r="N3592" s="32" t="n">
        <v>2.43</v>
      </c>
      <c r="O3592" s="32" t="n">
        <v>92.5430284</v>
      </c>
    </row>
    <row r="3593">
      <c r="A3593" s="31" t="n">
        <v>39918</v>
      </c>
      <c r="B3593" s="32" t="n">
        <v>1333</v>
      </c>
      <c r="C3593" s="19">
        <f>IF(OR(B3593="",B3592=""),"",LN(B3593/B3592))</f>
        <v/>
      </c>
      <c r="D3593" s="16">
        <f>STDEV(C3574:C3593)*SQRT(252)</f>
        <v/>
      </c>
      <c r="E3593" s="32" t="n">
        <v>99.37</v>
      </c>
      <c r="F3593" s="19">
        <f>IF(OR(E3593="",E3592=""),"",LN(E3593/E3592))</f>
        <v/>
      </c>
      <c r="G3593" s="33" t="n">
        <v>6.8321</v>
      </c>
      <c r="H3593" s="19">
        <f>IF(OR(G3593="",G3592=""),"",LN(G3593/G3592))</f>
        <v/>
      </c>
      <c r="I3593" s="32" t="n">
        <v>100.1497</v>
      </c>
      <c r="J3593" s="32" t="n">
        <v>36.17</v>
      </c>
      <c r="K3593" s="32" t="n">
        <v>2.82</v>
      </c>
      <c r="L3593" s="32" t="n"/>
      <c r="M3593" s="32" t="n">
        <v>1325.3</v>
      </c>
      <c r="N3593" s="32" t="n">
        <v>2.42</v>
      </c>
      <c r="O3593" s="32" t="n">
        <v>-178.51922532</v>
      </c>
    </row>
    <row r="3594">
      <c r="A3594" s="31" t="n">
        <v>39919</v>
      </c>
      <c r="B3594" s="32" t="n">
        <v>1331</v>
      </c>
      <c r="C3594" s="19">
        <f>IF(OR(B3594="",B3593=""),"",LN(B3594/B3593))</f>
        <v/>
      </c>
      <c r="D3594" s="16">
        <f>STDEV(C3575:C3594)*SQRT(252)</f>
        <v/>
      </c>
      <c r="E3594" s="32" t="n">
        <v>99.29000000000001</v>
      </c>
      <c r="F3594" s="19">
        <f>IF(OR(E3594="",E3593=""),"",LN(E3594/E3593))</f>
        <v/>
      </c>
      <c r="G3594" s="33" t="n">
        <v>6.8316</v>
      </c>
      <c r="H3594" s="19">
        <f>IF(OR(G3594="",G3593=""),"",LN(G3594/G3593))</f>
        <v/>
      </c>
      <c r="I3594" s="32" t="n">
        <v>100.0517</v>
      </c>
      <c r="J3594" s="32" t="n">
        <v>35.79</v>
      </c>
      <c r="K3594" s="32" t="n">
        <v>2.86</v>
      </c>
      <c r="L3594" s="32" t="n"/>
      <c r="M3594" s="32" t="n">
        <v>1337.6</v>
      </c>
      <c r="N3594" s="32" t="n">
        <v>2.41</v>
      </c>
      <c r="O3594" s="32" t="n">
        <v>469.540034408</v>
      </c>
    </row>
    <row r="3595">
      <c r="A3595" s="31" t="n">
        <v>39920</v>
      </c>
      <c r="B3595" s="32" t="n">
        <v>1327</v>
      </c>
      <c r="C3595" s="19">
        <f>IF(OR(B3595="",B3594=""),"",LN(B3595/B3594))</f>
        <v/>
      </c>
      <c r="D3595" s="16">
        <f>STDEV(C3576:C3595)*SQRT(252)</f>
        <v/>
      </c>
      <c r="E3595" s="32" t="n">
        <v>99.20999999999999</v>
      </c>
      <c r="F3595" s="19">
        <f>IF(OR(E3595="",E3594=""),"",LN(E3595/E3594))</f>
        <v/>
      </c>
      <c r="G3595" s="33" t="n">
        <v>6.8325</v>
      </c>
      <c r="H3595" s="19">
        <f>IF(OR(G3595="",G3594=""),"",LN(G3595/G3594))</f>
        <v/>
      </c>
      <c r="I3595" s="32" t="n">
        <v>100.5719</v>
      </c>
      <c r="J3595" s="32" t="n">
        <v>33.94</v>
      </c>
      <c r="K3595" s="32" t="n">
        <v>2.98</v>
      </c>
      <c r="L3595" s="32" t="n"/>
      <c r="M3595" s="32" t="n">
        <v>1325.9</v>
      </c>
      <c r="N3595" s="32" t="n">
        <v>2.41</v>
      </c>
      <c r="O3595" s="32" t="n">
        <v>470.30732881</v>
      </c>
    </row>
    <row r="3596">
      <c r="A3596" s="31" t="n">
        <v>39923</v>
      </c>
      <c r="B3596" s="32" t="n">
        <v>1330</v>
      </c>
      <c r="C3596" s="19">
        <f>IF(OR(B3596="",B3595=""),"",LN(B3596/B3595))</f>
        <v/>
      </c>
      <c r="D3596" s="16">
        <f>STDEV(C3577:C3596)*SQRT(252)</f>
        <v/>
      </c>
      <c r="E3596" s="32" t="n">
        <v>98.29000000000001</v>
      </c>
      <c r="F3596" s="19">
        <f>IF(OR(E3596="",E3595=""),"",LN(E3596/E3595))</f>
        <v/>
      </c>
      <c r="G3596" s="33" t="n">
        <v>6.8331</v>
      </c>
      <c r="H3596" s="19">
        <f>IF(OR(G3596="",G3595=""),"",LN(G3596/G3595))</f>
        <v/>
      </c>
      <c r="I3596" s="32" t="n">
        <v>101.448</v>
      </c>
      <c r="J3596" s="32" t="n">
        <v>39.18</v>
      </c>
      <c r="K3596" s="32" t="n">
        <v>2.88</v>
      </c>
      <c r="L3596" s="32" t="n"/>
      <c r="M3596" s="32" t="n">
        <v>1328.1</v>
      </c>
      <c r="N3596" s="32" t="n">
        <v>2.41</v>
      </c>
      <c r="O3596" s="32" t="n">
        <v>238.137629055</v>
      </c>
    </row>
    <row r="3597">
      <c r="A3597" s="31" t="n">
        <v>39924</v>
      </c>
      <c r="B3597" s="32" t="n">
        <v>1349</v>
      </c>
      <c r="C3597" s="19">
        <f>IF(OR(B3597="",B3596=""),"",LN(B3597/B3596))</f>
        <v/>
      </c>
      <c r="D3597" s="16">
        <f>STDEV(C3578:C3597)*SQRT(252)</f>
        <v/>
      </c>
      <c r="E3597" s="32" t="n">
        <v>98.59999999999999</v>
      </c>
      <c r="F3597" s="19">
        <f>IF(OR(E3597="",E3596=""),"",LN(E3597/E3596))</f>
        <v/>
      </c>
      <c r="G3597" s="33" t="n">
        <v>6.8254</v>
      </c>
      <c r="H3597" s="19">
        <f>IF(OR(G3597="",G3596=""),"",LN(G3597/G3596))</f>
        <v/>
      </c>
      <c r="I3597" s="32" t="n">
        <v>101.1794</v>
      </c>
      <c r="J3597" s="32" t="n">
        <v>37.14</v>
      </c>
      <c r="K3597" s="32" t="n">
        <v>2.94</v>
      </c>
      <c r="L3597" s="32" t="n"/>
      <c r="M3597" s="32" t="n">
        <v>1340.6</v>
      </c>
      <c r="N3597" s="32" t="n">
        <v>2.41</v>
      </c>
      <c r="O3597" s="32" t="n">
        <v>-73.98913043</v>
      </c>
    </row>
    <row r="3598">
      <c r="A3598" s="31" t="n">
        <v>39925</v>
      </c>
      <c r="B3598" s="32" t="n">
        <v>1345.5</v>
      </c>
      <c r="C3598" s="19">
        <f>IF(OR(B3598="",B3597=""),"",LN(B3598/B3597))</f>
        <v/>
      </c>
      <c r="D3598" s="16">
        <f>STDEV(C3579:C3598)*SQRT(252)</f>
        <v/>
      </c>
      <c r="E3598" s="32" t="n">
        <v>98.14</v>
      </c>
      <c r="F3598" s="19">
        <f>IF(OR(E3598="",E3597=""),"",LN(E3598/E3597))</f>
        <v/>
      </c>
      <c r="G3598" s="33" t="n">
        <v>6.8296</v>
      </c>
      <c r="H3598" s="19">
        <f>IF(OR(G3598="",G3597=""),"",LN(G3598/G3597))</f>
        <v/>
      </c>
      <c r="I3598" s="32" t="n">
        <v>101.1142</v>
      </c>
      <c r="J3598" s="32" t="n">
        <v>38.1</v>
      </c>
      <c r="K3598" s="32" t="n">
        <v>2.98</v>
      </c>
      <c r="L3598" s="32" t="n"/>
      <c r="M3598" s="32" t="n">
        <v>1352.4</v>
      </c>
      <c r="N3598" s="32" t="n">
        <v>2.41</v>
      </c>
      <c r="O3598" s="32" t="n">
        <v>188.36974731</v>
      </c>
    </row>
    <row r="3599">
      <c r="A3599" s="31" t="n">
        <v>39926</v>
      </c>
      <c r="B3599" s="32" t="n">
        <v>1343</v>
      </c>
      <c r="C3599" s="19">
        <f>IF(OR(B3599="",B3598=""),"",LN(B3599/B3598))</f>
        <v/>
      </c>
      <c r="D3599" s="16">
        <f>STDEV(C3580:C3599)*SQRT(252)</f>
        <v/>
      </c>
      <c r="E3599" s="32" t="n">
        <v>97.88</v>
      </c>
      <c r="F3599" s="19">
        <f>IF(OR(E3599="",E3598=""),"",LN(E3599/E3598))</f>
        <v/>
      </c>
      <c r="G3599" s="33" t="n">
        <v>6.8265</v>
      </c>
      <c r="H3599" s="19">
        <f>IF(OR(G3599="",G3598=""),"",LN(G3599/G3598))</f>
        <v/>
      </c>
      <c r="I3599" s="32" t="n">
        <v>101.0065</v>
      </c>
      <c r="J3599" s="32" t="n">
        <v>37.15</v>
      </c>
      <c r="K3599" s="32" t="n">
        <v>2.96</v>
      </c>
      <c r="L3599" s="32" t="n"/>
      <c r="M3599" s="32" t="n">
        <v>1345.9</v>
      </c>
      <c r="N3599" s="32" t="n">
        <v>2.41</v>
      </c>
      <c r="O3599" s="32" t="n">
        <v>153.947688374</v>
      </c>
    </row>
    <row r="3600">
      <c r="A3600" s="31" t="n">
        <v>39927</v>
      </c>
      <c r="B3600" s="32" t="n">
        <v>1338.2</v>
      </c>
      <c r="C3600" s="19">
        <f>IF(OR(B3600="",B3599=""),"",LN(B3600/B3599))</f>
        <v/>
      </c>
      <c r="D3600" s="16">
        <f>STDEV(C3581:C3600)*SQRT(252)</f>
        <v/>
      </c>
      <c r="E3600" s="32" t="n">
        <v>97.08</v>
      </c>
      <c r="F3600" s="19">
        <f>IF(OR(E3600="",E3599=""),"",LN(E3600/E3599))</f>
        <v/>
      </c>
      <c r="G3600" s="33" t="n">
        <v>6.825</v>
      </c>
      <c r="H3600" s="19">
        <f>IF(OR(G3600="",G3599=""),"",LN(G3600/G3599))</f>
        <v/>
      </c>
      <c r="I3600" s="32" t="n">
        <v>100.0244</v>
      </c>
      <c r="J3600" s="32" t="n">
        <v>36.82</v>
      </c>
      <c r="K3600" s="32" t="n">
        <v>3.03</v>
      </c>
      <c r="L3600" s="32" t="n"/>
      <c r="M3600" s="32" t="n">
        <v>1349.1</v>
      </c>
      <c r="N3600" s="32" t="n">
        <v>2.41</v>
      </c>
      <c r="O3600" s="32" t="n">
        <v>105.731503495</v>
      </c>
    </row>
    <row r="3601">
      <c r="A3601" s="31" t="n">
        <v>39930</v>
      </c>
      <c r="B3601" s="32" t="n">
        <v>1338.4</v>
      </c>
      <c r="C3601" s="19">
        <f>IF(OR(B3601="",B3600=""),"",LN(B3601/B3600))</f>
        <v/>
      </c>
      <c r="D3601" s="16">
        <f>STDEV(C3582:C3601)*SQRT(252)</f>
        <v/>
      </c>
      <c r="E3601" s="32" t="n">
        <v>96.56999999999999</v>
      </c>
      <c r="F3601" s="19">
        <f>IF(OR(E3601="",E3600=""),"",LN(E3601/E3600))</f>
        <v/>
      </c>
      <c r="G3601" s="33" t="n">
        <v>6.827</v>
      </c>
      <c r="H3601" s="19">
        <f>IF(OR(G3601="",G3600=""),"",LN(G3601/G3600))</f>
        <v/>
      </c>
      <c r="I3601" s="32" t="n">
        <v>100.7258</v>
      </c>
      <c r="J3601" s="32" t="n">
        <v>38.32</v>
      </c>
      <c r="K3601" s="32" t="n">
        <v>2.95</v>
      </c>
      <c r="L3601" s="32" t="n"/>
      <c r="M3601" s="32" t="n">
        <v>1341.7</v>
      </c>
      <c r="N3601" s="32" t="n">
        <v>2.41</v>
      </c>
      <c r="O3601" s="32" t="n">
        <v>-94.348506605</v>
      </c>
    </row>
    <row r="3602">
      <c r="A3602" s="31" t="n">
        <v>39931</v>
      </c>
      <c r="B3602" s="32" t="n">
        <v>1351.8</v>
      </c>
      <c r="C3602" s="19">
        <f>IF(OR(B3602="",B3601=""),"",LN(B3602/B3601))</f>
        <v/>
      </c>
      <c r="D3602" s="16">
        <f>STDEV(C3583:C3602)*SQRT(252)</f>
        <v/>
      </c>
      <c r="E3602" s="32" t="n">
        <v>96.48999999999999</v>
      </c>
      <c r="F3602" s="19">
        <f>IF(OR(E3602="",E3601=""),"",LN(E3602/E3601))</f>
        <v/>
      </c>
      <c r="G3602" s="33" t="n">
        <v>6.8266</v>
      </c>
      <c r="H3602" s="19">
        <f>IF(OR(G3602="",G3601=""),"",LN(G3602/G3601))</f>
        <v/>
      </c>
      <c r="I3602" s="32" t="n">
        <v>101.3145</v>
      </c>
      <c r="J3602" s="32" t="n">
        <v>37.95</v>
      </c>
      <c r="K3602" s="32" t="n">
        <v>3.05</v>
      </c>
      <c r="L3602" s="32" t="n"/>
      <c r="M3602" s="32" t="n">
        <v>1340.3</v>
      </c>
      <c r="N3602" s="32" t="n">
        <v>2.41</v>
      </c>
      <c r="O3602" s="32" t="n">
        <v>-45.37042068</v>
      </c>
    </row>
    <row r="3603">
      <c r="A3603" s="31" t="n">
        <v>39932</v>
      </c>
      <c r="B3603" s="32" t="n">
        <v>1335.7</v>
      </c>
      <c r="C3603" s="19">
        <f>IF(OR(B3603="",B3602=""),"",LN(B3603/B3602))</f>
        <v/>
      </c>
      <c r="D3603" s="16">
        <f>STDEV(C3584:C3603)*SQRT(252)</f>
        <v/>
      </c>
      <c r="E3603" s="32" t="n">
        <v>96.97</v>
      </c>
      <c r="F3603" s="19">
        <f>IF(OR(E3603="",E3602=""),"",LN(E3603/E3602))</f>
        <v/>
      </c>
      <c r="G3603" s="33" t="n">
        <v>6.8243</v>
      </c>
      <c r="H3603" s="19">
        <f>IF(OR(G3603="",G3602=""),"",LN(G3603/G3602))</f>
        <v/>
      </c>
      <c r="I3603" s="32" t="n">
        <v>100.0009</v>
      </c>
      <c r="J3603" s="32" t="n">
        <v>36.08</v>
      </c>
      <c r="K3603" s="32" t="n">
        <v>3.12</v>
      </c>
      <c r="L3603" s="32" t="n"/>
      <c r="M3603" s="32" t="n">
        <v>1351.7</v>
      </c>
      <c r="N3603" s="32" t="n">
        <v>2.41</v>
      </c>
      <c r="O3603" s="32" t="n">
        <v>147.935824958</v>
      </c>
    </row>
    <row r="3604">
      <c r="A3604" s="31" t="n">
        <v>39933</v>
      </c>
      <c r="B3604" s="32" t="n">
        <v>1277</v>
      </c>
      <c r="C3604" s="19">
        <f>IF(OR(B3604="",B3603=""),"",LN(B3604/B3603))</f>
        <v/>
      </c>
      <c r="D3604" s="16">
        <f>STDEV(C3585:C3604)*SQRT(252)</f>
        <v/>
      </c>
      <c r="E3604" s="32" t="n">
        <v>98.76000000000001</v>
      </c>
      <c r="F3604" s="19">
        <f>IF(OR(E3604="",E3603=""),"",LN(E3604/E3603))</f>
        <v/>
      </c>
      <c r="G3604" s="33" t="n">
        <v>6.818</v>
      </c>
      <c r="H3604" s="19">
        <f>IF(OR(G3604="",G3603=""),"",LN(G3604/G3603))</f>
        <v/>
      </c>
      <c r="I3604" s="32" t="n">
        <v>100.1042</v>
      </c>
      <c r="J3604" s="32" t="n">
        <v>36.5</v>
      </c>
      <c r="K3604" s="32" t="n">
        <v>3.16</v>
      </c>
      <c r="L3604" s="32" t="n"/>
      <c r="M3604" s="32" t="n">
        <v>1348</v>
      </c>
      <c r="N3604" s="32" t="n">
        <v>2.41</v>
      </c>
      <c r="O3604" s="32" t="n">
        <v>580.0556020400001</v>
      </c>
    </row>
    <row r="3605">
      <c r="A3605" s="31" t="n">
        <v>39934</v>
      </c>
      <c r="B3605" s="32" t="n">
        <v>1277</v>
      </c>
      <c r="C3605" s="19">
        <f>IF(OR(B3605="",B3604=""),"",LN(B3605/B3604))</f>
        <v/>
      </c>
      <c r="D3605" s="16">
        <f>STDEV(C3586:C3605)*SQRT(252)</f>
        <v/>
      </c>
      <c r="E3605" s="32" t="n">
        <v>99.23999999999999</v>
      </c>
      <c r="F3605" s="19">
        <f>IF(OR(E3605="",E3604=""),"",LN(E3605/E3604))</f>
        <v/>
      </c>
      <c r="G3605" s="33" t="n">
        <v>6.818</v>
      </c>
      <c r="H3605" s="19">
        <f>IF(OR(G3605="",G3604=""),"",LN(G3605/G3604))</f>
        <v/>
      </c>
      <c r="I3605" s="32" t="n">
        <v>100.0057</v>
      </c>
      <c r="J3605" s="32" t="n">
        <v>35.3</v>
      </c>
      <c r="K3605" s="32" t="n">
        <v>3.21</v>
      </c>
      <c r="L3605" s="32" t="n"/>
      <c r="M3605" s="32" t="n"/>
      <c r="N3605" s="32" t="n"/>
      <c r="O3605" s="32" t="n"/>
    </row>
    <row r="3606">
      <c r="A3606" s="31" t="n">
        <v>39937</v>
      </c>
      <c r="B3606" s="32" t="n">
        <v>1267.5</v>
      </c>
      <c r="C3606" s="19">
        <f>IF(OR(B3606="",B3605=""),"",LN(B3606/B3605))</f>
        <v/>
      </c>
      <c r="D3606" s="16">
        <f>STDEV(C3587:C3606)*SQRT(252)</f>
        <v/>
      </c>
      <c r="E3606" s="32" t="n">
        <v>99.12</v>
      </c>
      <c r="F3606" s="19">
        <f>IF(OR(E3606="",E3605=""),"",LN(E3606/E3605))</f>
        <v/>
      </c>
      <c r="G3606" s="33" t="n">
        <v>6.8223</v>
      </c>
      <c r="H3606" s="19">
        <f>IF(OR(G3606="",G3605=""),"",LN(G3606/G3605))</f>
        <v/>
      </c>
      <c r="I3606" s="32" t="n">
        <v>99.134</v>
      </c>
      <c r="J3606" s="32" t="n">
        <v>34.53</v>
      </c>
      <c r="K3606" s="32" t="n">
        <v>3.19</v>
      </c>
      <c r="L3606" s="32" t="n"/>
      <c r="M3606" s="32" t="n">
        <v>1307.3</v>
      </c>
      <c r="N3606" s="32" t="n">
        <v>2.41</v>
      </c>
      <c r="O3606" s="32" t="n">
        <v>406.060267818</v>
      </c>
    </row>
    <row r="3607">
      <c r="A3607" s="31" t="n">
        <v>39938</v>
      </c>
      <c r="B3607" s="32" t="n">
        <v>1267.5</v>
      </c>
      <c r="C3607" s="19">
        <f>IF(OR(B3607="",B3606=""),"",LN(B3607/B3606))</f>
        <v/>
      </c>
      <c r="D3607" s="16">
        <f>STDEV(C3588:C3607)*SQRT(252)</f>
        <v/>
      </c>
      <c r="E3607" s="32" t="n">
        <v>98.76000000000001</v>
      </c>
      <c r="F3607" s="19">
        <f>IF(OR(E3607="",E3606=""),"",LN(E3607/E3606))</f>
        <v/>
      </c>
      <c r="G3607" s="33" t="n">
        <v>6.8185</v>
      </c>
      <c r="H3607" s="19">
        <f>IF(OR(G3607="",G3606=""),"",LN(G3607/G3606))</f>
        <v/>
      </c>
      <c r="I3607" s="32" t="n">
        <v>98.85290000000001</v>
      </c>
      <c r="J3607" s="32" t="n">
        <v>33.36</v>
      </c>
      <c r="K3607" s="32" t="n">
        <v>3.2</v>
      </c>
      <c r="L3607" s="32" t="n"/>
      <c r="M3607" s="32" t="n"/>
      <c r="N3607" s="32" t="n"/>
      <c r="O3607" s="32" t="n"/>
    </row>
    <row r="3608">
      <c r="A3608" s="31" t="n">
        <v>39939</v>
      </c>
      <c r="B3608" s="32" t="n">
        <v>1272</v>
      </c>
      <c r="C3608" s="19">
        <f>IF(OR(B3608="",B3607=""),"",LN(B3608/B3607))</f>
        <v/>
      </c>
      <c r="D3608" s="16">
        <f>STDEV(C3589:C3608)*SQRT(252)</f>
        <v/>
      </c>
      <c r="E3608" s="32" t="n">
        <v>98.59999999999999</v>
      </c>
      <c r="F3608" s="19">
        <f>IF(OR(E3608="",E3607=""),"",LN(E3608/E3607))</f>
        <v/>
      </c>
      <c r="G3608" s="33" t="n">
        <v>6.8176</v>
      </c>
      <c r="H3608" s="19">
        <f>IF(OR(G3608="",G3607=""),"",LN(G3608/G3607))</f>
        <v/>
      </c>
      <c r="I3608" s="32" t="n">
        <v>98.9044</v>
      </c>
      <c r="J3608" s="32" t="n">
        <v>32.45</v>
      </c>
      <c r="K3608" s="32" t="n">
        <v>3.18</v>
      </c>
      <c r="L3608" s="32" t="n"/>
      <c r="M3608" s="32" t="n">
        <v>1274.6</v>
      </c>
      <c r="N3608" s="32" t="n">
        <v>2.41</v>
      </c>
      <c r="O3608" s="32" t="n">
        <v>300.258109975</v>
      </c>
    </row>
    <row r="3609">
      <c r="A3609" s="31" t="n">
        <v>39940</v>
      </c>
      <c r="B3609" s="32" t="n">
        <v>1257.3</v>
      </c>
      <c r="C3609" s="19">
        <f>IF(OR(B3609="",B3608=""),"",LN(B3609/B3608))</f>
        <v/>
      </c>
      <c r="D3609" s="16">
        <f>STDEV(C3590:C3609)*SQRT(252)</f>
        <v/>
      </c>
      <c r="E3609" s="32" t="n">
        <v>99</v>
      </c>
      <c r="F3609" s="19">
        <f>IF(OR(E3609="",E3608=""),"",LN(E3609/E3608))</f>
        <v/>
      </c>
      <c r="G3609" s="33" t="n">
        <v>6.8215</v>
      </c>
      <c r="H3609" s="19">
        <f>IF(OR(G3609="",G3608=""),"",LN(G3609/G3608))</f>
        <v/>
      </c>
      <c r="I3609" s="32" t="n">
        <v>98.55200000000001</v>
      </c>
      <c r="J3609" s="32" t="n">
        <v>33.44</v>
      </c>
      <c r="K3609" s="32" t="n">
        <v>3.29</v>
      </c>
      <c r="L3609" s="32" t="n"/>
      <c r="M3609" s="32" t="n">
        <v>1278.5</v>
      </c>
      <c r="N3609" s="32" t="n">
        <v>2.41</v>
      </c>
      <c r="O3609" s="32" t="n">
        <v>212.749005305</v>
      </c>
    </row>
    <row r="3610">
      <c r="A3610" s="31" t="n">
        <v>39941</v>
      </c>
      <c r="B3610" s="32" t="n">
        <v>1242.25</v>
      </c>
      <c r="C3610" s="19">
        <f>IF(OR(B3610="",B3609=""),"",LN(B3610/B3609))</f>
        <v/>
      </c>
      <c r="D3610" s="16">
        <f>STDEV(C3591:C3610)*SQRT(252)</f>
        <v/>
      </c>
      <c r="E3610" s="32" t="n">
        <v>99.01000000000001</v>
      </c>
      <c r="F3610" s="19">
        <f>IF(OR(E3610="",E3609=""),"",LN(E3610/E3609))</f>
        <v/>
      </c>
      <c r="G3610" s="33" t="n">
        <v>6.82</v>
      </c>
      <c r="H3610" s="19">
        <f>IF(OR(G3610="",G3609=""),"",LN(G3610/G3609))</f>
        <v/>
      </c>
      <c r="I3610" s="32" t="n">
        <v>98.12690000000001</v>
      </c>
      <c r="J3610" s="32" t="n">
        <v>32.05</v>
      </c>
      <c r="K3610" s="32" t="n">
        <v>3.29</v>
      </c>
      <c r="L3610" s="32" t="n"/>
      <c r="M3610" s="32" t="n">
        <v>1262.4</v>
      </c>
      <c r="N3610" s="32" t="n">
        <v>2.41</v>
      </c>
      <c r="O3610" s="32" t="n">
        <v>439.65062205</v>
      </c>
    </row>
    <row r="3611">
      <c r="A3611" s="31" t="n">
        <v>39944</v>
      </c>
      <c r="B3611" s="32" t="n">
        <v>1232.9</v>
      </c>
      <c r="C3611" s="19">
        <f>IF(OR(B3611="",B3610=""),"",LN(B3611/B3610))</f>
        <v/>
      </c>
      <c r="D3611" s="16">
        <f>STDEV(C3592:C3611)*SQRT(252)</f>
        <v/>
      </c>
      <c r="E3611" s="32" t="n">
        <v>97.45</v>
      </c>
      <c r="F3611" s="19">
        <f>IF(OR(E3611="",E3610=""),"",LN(E3611/E3610))</f>
        <v/>
      </c>
      <c r="G3611" s="33" t="n">
        <v>6.823</v>
      </c>
      <c r="H3611" s="19">
        <f>IF(OR(G3611="",G3610=""),"",LN(G3611/G3610))</f>
        <v/>
      </c>
      <c r="I3611" s="32" t="n">
        <v>97.747</v>
      </c>
      <c r="J3611" s="32" t="n">
        <v>32.87</v>
      </c>
      <c r="K3611" s="32" t="n">
        <v>3.17</v>
      </c>
      <c r="L3611" s="32" t="n"/>
      <c r="M3611" s="32" t="n">
        <v>1256</v>
      </c>
      <c r="N3611" s="32" t="n">
        <v>2.41</v>
      </c>
      <c r="O3611" s="32" t="n">
        <v>274.93331599</v>
      </c>
    </row>
    <row r="3612">
      <c r="A3612" s="31" t="n">
        <v>39945</v>
      </c>
      <c r="B3612" s="32" t="n">
        <v>1238</v>
      </c>
      <c r="C3612" s="19">
        <f>IF(OR(B3612="",B3611=""),"",LN(B3612/B3611))</f>
        <v/>
      </c>
      <c r="D3612" s="16">
        <f>STDEV(C3593:C3612)*SQRT(252)</f>
        <v/>
      </c>
      <c r="E3612" s="32" t="n">
        <v>96.59</v>
      </c>
      <c r="F3612" s="19">
        <f>IF(OR(E3612="",E3611=""),"",LN(E3612/E3611))</f>
        <v/>
      </c>
      <c r="G3612" s="33" t="n">
        <v>6.821</v>
      </c>
      <c r="H3612" s="19">
        <f>IF(OR(G3612="",G3611=""),"",LN(G3612/G3611))</f>
        <v/>
      </c>
      <c r="I3612" s="32" t="n">
        <v>97.82689999999999</v>
      </c>
      <c r="J3612" s="32" t="n">
        <v>31.8</v>
      </c>
      <c r="K3612" s="32" t="n">
        <v>3.17</v>
      </c>
      <c r="L3612" s="32" t="n"/>
      <c r="M3612" s="32" t="n">
        <v>1236.1</v>
      </c>
      <c r="N3612" s="32" t="n">
        <v>2.41</v>
      </c>
      <c r="O3612" s="32" t="n">
        <v>-9.945152700000001</v>
      </c>
    </row>
    <row r="3613">
      <c r="A3613" s="31" t="n">
        <v>39946</v>
      </c>
      <c r="B3613" s="32" t="n">
        <v>1239</v>
      </c>
      <c r="C3613" s="19">
        <f>IF(OR(B3613="",B3612=""),"",LN(B3613/B3612))</f>
        <v/>
      </c>
      <c r="D3613" s="16">
        <f>STDEV(C3594:C3613)*SQRT(252)</f>
        <v/>
      </c>
      <c r="E3613" s="32" t="n">
        <v>95.75</v>
      </c>
      <c r="F3613" s="19">
        <f>IF(OR(E3613="",E3612=""),"",LN(E3613/E3612))</f>
        <v/>
      </c>
      <c r="G3613" s="33" t="n">
        <v>6.822</v>
      </c>
      <c r="H3613" s="19">
        <f>IF(OR(G3613="",G3612=""),"",LN(G3613/G3612))</f>
        <v/>
      </c>
      <c r="I3613" s="32" t="n">
        <v>98.02760000000001</v>
      </c>
      <c r="J3613" s="32" t="n">
        <v>33.65</v>
      </c>
      <c r="K3613" s="32" t="n">
        <v>3.11</v>
      </c>
      <c r="L3613" s="32" t="n"/>
      <c r="M3613" s="32" t="n">
        <v>1244.8</v>
      </c>
      <c r="N3613" s="32" t="n">
        <v>2.41</v>
      </c>
      <c r="O3613" s="32" t="n">
        <v>-69.64555314500001</v>
      </c>
    </row>
    <row r="3614">
      <c r="A3614" s="31" t="n">
        <v>39947</v>
      </c>
      <c r="B3614" s="32" t="n">
        <v>1264</v>
      </c>
      <c r="C3614" s="19">
        <f>IF(OR(B3614="",B3613=""),"",LN(B3614/B3613))</f>
        <v/>
      </c>
      <c r="D3614" s="16">
        <f>STDEV(C3595:C3614)*SQRT(252)</f>
        <v/>
      </c>
      <c r="E3614" s="32" t="n">
        <v>95.62</v>
      </c>
      <c r="F3614" s="19">
        <f>IF(OR(E3614="",E3613=""),"",LN(E3614/E3613))</f>
        <v/>
      </c>
      <c r="G3614" s="33" t="n">
        <v>6.8248</v>
      </c>
      <c r="H3614" s="19">
        <f>IF(OR(G3614="",G3613=""),"",LN(G3614/G3613))</f>
        <v/>
      </c>
      <c r="I3614" s="32" t="n">
        <v>98.1271</v>
      </c>
      <c r="J3614" s="32" t="n">
        <v>31.37</v>
      </c>
      <c r="K3614" s="32" t="n">
        <v>3.1</v>
      </c>
      <c r="L3614" s="32" t="n"/>
      <c r="M3614" s="32" t="n">
        <v>1238.9</v>
      </c>
      <c r="N3614" s="32" t="n">
        <v>2.41</v>
      </c>
      <c r="O3614" s="32" t="n">
        <v>-68.86255406000001</v>
      </c>
    </row>
    <row r="3615">
      <c r="A3615" s="31" t="n">
        <v>39948</v>
      </c>
      <c r="B3615" s="32" t="n">
        <v>1252</v>
      </c>
      <c r="C3615" s="19">
        <f>IF(OR(B3615="",B3614=""),"",LN(B3615/B3614))</f>
        <v/>
      </c>
      <c r="D3615" s="16">
        <f>STDEV(C3596:C3615)*SQRT(252)</f>
        <v/>
      </c>
      <c r="E3615" s="32" t="n">
        <v>94.89</v>
      </c>
      <c r="F3615" s="19">
        <f>IF(OR(E3615="",E3614=""),"",LN(E3615/E3614))</f>
        <v/>
      </c>
      <c r="G3615" s="33" t="n">
        <v>6.8225</v>
      </c>
      <c r="H3615" s="19">
        <f>IF(OR(G3615="",G3614=""),"",LN(G3615/G3614))</f>
        <v/>
      </c>
      <c r="I3615" s="32" t="n">
        <v>98.1063</v>
      </c>
      <c r="J3615" s="32" t="n">
        <v>33.12</v>
      </c>
      <c r="K3615" s="32" t="n">
        <v>3.14</v>
      </c>
      <c r="L3615" s="32" t="n"/>
      <c r="M3615" s="32" t="n">
        <v>1259.7</v>
      </c>
      <c r="N3615" s="32" t="n">
        <v>2.41</v>
      </c>
      <c r="O3615" s="32" t="n">
        <v>0.7504650000000019</v>
      </c>
    </row>
    <row r="3616">
      <c r="A3616" s="31" t="n">
        <v>39951</v>
      </c>
      <c r="B3616" s="32" t="n">
        <v>1260.5</v>
      </c>
      <c r="C3616" s="19">
        <f>IF(OR(B3616="",B3615=""),"",LN(B3616/B3615))</f>
        <v/>
      </c>
      <c r="D3616" s="16">
        <f>STDEV(C3597:C3616)*SQRT(252)</f>
        <v/>
      </c>
      <c r="E3616" s="32" t="n">
        <v>96.05</v>
      </c>
      <c r="F3616" s="19">
        <f>IF(OR(E3616="",E3615=""),"",LN(E3616/E3615))</f>
        <v/>
      </c>
      <c r="G3616" s="33" t="n">
        <v>6.8265</v>
      </c>
      <c r="H3616" s="19">
        <f>IF(OR(G3616="",G3615=""),"",LN(G3616/G3615))</f>
        <v/>
      </c>
      <c r="I3616" s="32" t="n">
        <v>97.94119999999999</v>
      </c>
      <c r="J3616" s="32" t="n">
        <v>30.24</v>
      </c>
      <c r="K3616" s="32" t="n">
        <v>3.22</v>
      </c>
      <c r="L3616" s="32" t="n"/>
      <c r="M3616" s="32" t="n">
        <v>1261.7</v>
      </c>
      <c r="N3616" s="32" t="n">
        <v>2.41</v>
      </c>
      <c r="O3616" s="32" t="n">
        <v>167.466497026</v>
      </c>
    </row>
    <row r="3617">
      <c r="A3617" s="31" t="n">
        <v>39952</v>
      </c>
      <c r="B3617" s="32" t="n">
        <v>1244.5</v>
      </c>
      <c r="C3617" s="19">
        <f>IF(OR(B3617="",B3616=""),"",LN(B3617/B3616))</f>
        <v/>
      </c>
      <c r="D3617" s="16">
        <f>STDEV(C3598:C3617)*SQRT(252)</f>
        <v/>
      </c>
      <c r="E3617" s="32" t="n">
        <v>96.09999999999999</v>
      </c>
      <c r="F3617" s="19">
        <f>IF(OR(E3617="",E3616=""),"",LN(E3617/E3616))</f>
        <v/>
      </c>
      <c r="G3617" s="33" t="n">
        <v>6.8245</v>
      </c>
      <c r="H3617" s="19">
        <f>IF(OR(G3617="",G3616=""),"",LN(G3617/G3616))</f>
        <v/>
      </c>
      <c r="I3617" s="32" t="n">
        <v>97.28270000000001</v>
      </c>
      <c r="J3617" s="32" t="n">
        <v>28.8</v>
      </c>
      <c r="K3617" s="32" t="n">
        <v>3.25</v>
      </c>
      <c r="L3617" s="32" t="n"/>
      <c r="M3617" s="32" t="n">
        <v>1267.5</v>
      </c>
      <c r="N3617" s="32" t="n">
        <v>2.41</v>
      </c>
      <c r="O3617" s="32" t="n">
        <v>422.923344215</v>
      </c>
    </row>
    <row r="3618">
      <c r="A3618" s="31" t="n">
        <v>39953</v>
      </c>
      <c r="B3618" s="32" t="n">
        <v>1246</v>
      </c>
      <c r="C3618" s="19">
        <f>IF(OR(B3618="",B3617=""),"",LN(B3618/B3617))</f>
        <v/>
      </c>
      <c r="D3618" s="16">
        <f>STDEV(C3599:C3618)*SQRT(252)</f>
        <v/>
      </c>
      <c r="E3618" s="32" t="n">
        <v>95.16</v>
      </c>
      <c r="F3618" s="19">
        <f>IF(OR(E3618="",E3617=""),"",LN(E3618/E3617))</f>
        <v/>
      </c>
      <c r="G3618" s="33" t="n">
        <v>6.8248</v>
      </c>
      <c r="H3618" s="19">
        <f>IF(OR(G3618="",G3617=""),"",LN(G3618/G3617))</f>
        <v/>
      </c>
      <c r="I3618" s="32" t="n">
        <v>96.5707</v>
      </c>
      <c r="J3618" s="32" t="n">
        <v>29.03</v>
      </c>
      <c r="K3618" s="32" t="n">
        <v>3.19</v>
      </c>
      <c r="L3618" s="32" t="n"/>
      <c r="M3618" s="32" t="n">
        <v>1243.4</v>
      </c>
      <c r="N3618" s="32" t="n">
        <v>2.41</v>
      </c>
      <c r="O3618" s="32" t="n">
        <v>529.61485928</v>
      </c>
    </row>
    <row r="3619">
      <c r="A3619" s="31" t="n">
        <v>39954</v>
      </c>
      <c r="B3619" s="32" t="n">
        <v>1245</v>
      </c>
      <c r="C3619" s="19">
        <f>IF(OR(B3619="",B3618=""),"",LN(B3619/B3618))</f>
        <v/>
      </c>
      <c r="D3619" s="16">
        <f>STDEV(C3600:C3619)*SQRT(252)</f>
        <v/>
      </c>
      <c r="E3619" s="32" t="n">
        <v>94.97</v>
      </c>
      <c r="F3619" s="19">
        <f>IF(OR(E3619="",E3618=""),"",LN(E3619/E3618))</f>
        <v/>
      </c>
      <c r="G3619" s="33" t="n">
        <v>6.8245</v>
      </c>
      <c r="H3619" s="19">
        <f>IF(OR(G3619="",G3618=""),"",LN(G3619/G3618))</f>
        <v/>
      </c>
      <c r="I3619" s="32" t="n">
        <v>96.6039</v>
      </c>
      <c r="J3619" s="32" t="n">
        <v>31.35</v>
      </c>
      <c r="K3619" s="32" t="n">
        <v>3.35</v>
      </c>
      <c r="L3619" s="32" t="n"/>
      <c r="M3619" s="32" t="n">
        <v>1250.2</v>
      </c>
      <c r="N3619" s="32" t="n">
        <v>2.41</v>
      </c>
      <c r="O3619" s="32" t="n">
        <v>18.05670271</v>
      </c>
    </row>
    <row r="3620">
      <c r="A3620" s="31" t="n">
        <v>39955</v>
      </c>
      <c r="B3620" s="32" t="n">
        <v>1242</v>
      </c>
      <c r="C3620" s="19">
        <f>IF(OR(B3620="",B3619=""),"",LN(B3620/B3619))</f>
        <v/>
      </c>
      <c r="D3620" s="16">
        <f>STDEV(C3601:C3620)*SQRT(252)</f>
        <v/>
      </c>
      <c r="E3620" s="32" t="n">
        <v>94.45</v>
      </c>
      <c r="F3620" s="19">
        <f>IF(OR(E3620="",E3619=""),"",LN(E3620/E3619))</f>
        <v/>
      </c>
      <c r="G3620" s="33" t="n">
        <v>6.8227</v>
      </c>
      <c r="H3620" s="19">
        <f>IF(OR(G3620="",G3619=""),"",LN(G3620/G3619))</f>
        <v/>
      </c>
      <c r="I3620" s="32" t="n">
        <v>95.8788</v>
      </c>
      <c r="J3620" s="32" t="n">
        <v>32.63</v>
      </c>
      <c r="K3620" s="32" t="n">
        <v>3.45</v>
      </c>
      <c r="L3620" s="32" t="n"/>
      <c r="M3620" s="32" t="n">
        <v>1247.6</v>
      </c>
      <c r="N3620" s="32" t="n">
        <v>2.41</v>
      </c>
      <c r="O3620" s="32" t="n">
        <v>86.375611006</v>
      </c>
    </row>
    <row r="3621">
      <c r="A3621" s="31" t="n">
        <v>39959</v>
      </c>
      <c r="B3621" s="32" t="n">
        <v>1264.25</v>
      </c>
      <c r="C3621" s="19">
        <f>IF(OR(B3621="",B3620=""),"",LN(B3621/B3620))</f>
        <v/>
      </c>
      <c r="D3621" s="16">
        <f>STDEV(C3602:C3621)*SQRT(252)</f>
        <v/>
      </c>
      <c r="E3621" s="32" t="n">
        <v>94.81</v>
      </c>
      <c r="F3621" s="19">
        <f>IF(OR(E3621="",E3620=""),"",LN(E3621/E3620))</f>
        <v/>
      </c>
      <c r="G3621" s="33" t="n">
        <v>6.8326</v>
      </c>
      <c r="H3621" s="19">
        <f>IF(OR(G3621="",G3620=""),"",LN(G3621/G3620))</f>
        <v/>
      </c>
      <c r="I3621" s="32" t="n">
        <v>95.988</v>
      </c>
      <c r="J3621" s="32" t="n">
        <v>30.62</v>
      </c>
      <c r="K3621" s="32" t="n">
        <v>3.5</v>
      </c>
      <c r="L3621" s="32" t="n"/>
      <c r="M3621" s="32" t="n">
        <v>1252.5</v>
      </c>
      <c r="N3621" s="32" t="n">
        <v>2.41</v>
      </c>
      <c r="O3621" s="32" t="n">
        <v>137.106215003</v>
      </c>
    </row>
    <row r="3622">
      <c r="A3622" s="31" t="n">
        <v>39960</v>
      </c>
      <c r="B3622" s="32" t="n">
        <v>1264.4</v>
      </c>
      <c r="C3622" s="19">
        <f>IF(OR(B3622="",B3621=""),"",LN(B3622/B3621))</f>
        <v/>
      </c>
      <c r="D3622" s="16">
        <f>STDEV(C3603:C3622)*SQRT(252)</f>
        <v/>
      </c>
      <c r="E3622" s="32" t="n">
        <v>95.01000000000001</v>
      </c>
      <c r="F3622" s="19">
        <f>IF(OR(E3622="",E3621=""),"",LN(E3622/E3621))</f>
        <v/>
      </c>
      <c r="G3622" s="33" t="n">
        <v>6.8272</v>
      </c>
      <c r="H3622" s="19">
        <f>IF(OR(G3622="",G3621=""),"",LN(G3622/G3621))</f>
        <v/>
      </c>
      <c r="I3622" s="32" t="n">
        <v>95.9622</v>
      </c>
      <c r="J3622" s="32" t="n">
        <v>32.36</v>
      </c>
      <c r="K3622" s="32" t="n">
        <v>3.71</v>
      </c>
      <c r="L3622" s="32" t="n"/>
      <c r="M3622" s="32" t="n">
        <v>1260.2</v>
      </c>
      <c r="N3622" s="32" t="n">
        <v>2.41</v>
      </c>
      <c r="O3622" s="32" t="n">
        <v>316.02386716</v>
      </c>
    </row>
    <row r="3623">
      <c r="A3623" s="31" t="n">
        <v>39961</v>
      </c>
      <c r="B3623" s="32" t="n">
        <v>1261.8</v>
      </c>
      <c r="C3623" s="19">
        <f>IF(OR(B3623="",B3622=""),"",LN(B3623/B3622))</f>
        <v/>
      </c>
      <c r="D3623" s="16">
        <f>STDEV(C3604:C3623)*SQRT(252)</f>
        <v/>
      </c>
      <c r="E3623" s="32" t="n">
        <v>96.76000000000001</v>
      </c>
      <c r="F3623" s="19">
        <f>IF(OR(E3623="",E3622=""),"",LN(E3623/E3622))</f>
        <v/>
      </c>
      <c r="G3623" s="33" t="n">
        <v>6.8278</v>
      </c>
      <c r="H3623" s="19">
        <f>IF(OR(G3623="",G3622=""),"",LN(G3623/G3622))</f>
        <v/>
      </c>
      <c r="I3623" s="32" t="n">
        <v>96.1313</v>
      </c>
      <c r="J3623" s="32" t="n">
        <v>31.67</v>
      </c>
      <c r="K3623" s="32" t="n">
        <v>3.67</v>
      </c>
      <c r="L3623" s="32" t="n"/>
      <c r="M3623" s="32" t="n">
        <v>1258.8</v>
      </c>
      <c r="N3623" s="32" t="n">
        <v>2.41</v>
      </c>
      <c r="O3623" s="32" t="n">
        <v>242.387922803</v>
      </c>
    </row>
    <row r="3624">
      <c r="A3624" s="31" t="n">
        <v>39962</v>
      </c>
      <c r="B3624" s="32" t="n">
        <v>1249</v>
      </c>
      <c r="C3624" s="19">
        <f>IF(OR(B3624="",B3623=""),"",LN(B3624/B3623))</f>
        <v/>
      </c>
      <c r="D3624" s="16">
        <f>STDEV(C3605:C3624)*SQRT(252)</f>
        <v/>
      </c>
      <c r="E3624" s="32" t="n">
        <v>95.55</v>
      </c>
      <c r="F3624" s="19">
        <f>IF(OR(E3624="",E3623=""),"",LN(E3624/E3623))</f>
        <v/>
      </c>
      <c r="G3624" s="33" t="n">
        <v>6.8278</v>
      </c>
      <c r="H3624" s="19">
        <f>IF(OR(G3624="",G3623=""),"",LN(G3624/G3623))</f>
        <v/>
      </c>
      <c r="I3624" s="32" t="n">
        <v>95.268</v>
      </c>
      <c r="J3624" s="32" t="n">
        <v>28.92</v>
      </c>
      <c r="K3624" s="32" t="n">
        <v>3.47</v>
      </c>
      <c r="L3624" s="32" t="n"/>
      <c r="M3624" s="32" t="n">
        <v>1272.9</v>
      </c>
      <c r="N3624" s="32" t="n">
        <v>2.41</v>
      </c>
      <c r="O3624" s="32" t="n">
        <v>398.313247565</v>
      </c>
    </row>
    <row r="3625">
      <c r="A3625" s="31" t="n">
        <v>39965</v>
      </c>
      <c r="B3625" s="32" t="n">
        <v>1232.7</v>
      </c>
      <c r="C3625" s="19">
        <f>IF(OR(B3625="",B3624=""),"",LN(B3625/B3624))</f>
        <v/>
      </c>
      <c r="D3625" s="16">
        <f>STDEV(C3606:C3625)*SQRT(252)</f>
        <v/>
      </c>
      <c r="E3625" s="32" t="n">
        <v>96.53</v>
      </c>
      <c r="F3625" s="19">
        <f>IF(OR(E3625="",E3624=""),"",LN(E3625/E3624))</f>
        <v/>
      </c>
      <c r="G3625" s="33" t="n">
        <v>6.8264</v>
      </c>
      <c r="H3625" s="19">
        <f>IF(OR(G3625="",G3624=""),"",LN(G3625/G3624))</f>
        <v/>
      </c>
      <c r="I3625" s="32" t="n">
        <v>94.8107</v>
      </c>
      <c r="J3625" s="32" t="n">
        <v>30.04</v>
      </c>
      <c r="K3625" s="32" t="n">
        <v>3.71</v>
      </c>
      <c r="L3625" s="32" t="n"/>
      <c r="M3625" s="32" t="n">
        <v>1258.8</v>
      </c>
      <c r="N3625" s="32" t="n">
        <v>2.41</v>
      </c>
      <c r="O3625" s="32" t="n">
        <v>324.133681425</v>
      </c>
    </row>
    <row r="3626">
      <c r="A3626" s="31" t="n">
        <v>39966</v>
      </c>
      <c r="B3626" s="32" t="n">
        <v>1234.2</v>
      </c>
      <c r="C3626" s="19">
        <f>IF(OR(B3626="",B3625=""),"",LN(B3626/B3625))</f>
        <v/>
      </c>
      <c r="D3626" s="16">
        <f>STDEV(C3607:C3626)*SQRT(252)</f>
        <v/>
      </c>
      <c r="E3626" s="32" t="n">
        <v>95.72</v>
      </c>
      <c r="F3626" s="19">
        <f>IF(OR(E3626="",E3625=""),"",LN(E3626/E3625))</f>
        <v/>
      </c>
      <c r="G3626" s="33" t="n">
        <v>6.8305</v>
      </c>
      <c r="H3626" s="19">
        <f>IF(OR(G3626="",G3625=""),"",LN(G3626/G3625))</f>
        <v/>
      </c>
      <c r="I3626" s="32" t="n">
        <v>94.65560000000001</v>
      </c>
      <c r="J3626" s="32" t="n">
        <v>29.63</v>
      </c>
      <c r="K3626" s="32" t="n">
        <v>3.65</v>
      </c>
      <c r="L3626" s="32" t="n"/>
      <c r="M3626" s="32" t="n">
        <v>1248.7</v>
      </c>
      <c r="N3626" s="32" t="n">
        <v>2.41</v>
      </c>
      <c r="O3626" s="32" t="n">
        <v>497.943939615</v>
      </c>
    </row>
    <row r="3627">
      <c r="A3627" s="31" t="n">
        <v>39967</v>
      </c>
      <c r="B3627" s="32" t="n">
        <v>1232.1</v>
      </c>
      <c r="C3627" s="19">
        <f>IF(OR(B3627="",B3626=""),"",LN(B3627/B3626))</f>
        <v/>
      </c>
      <c r="D3627" s="16">
        <f>STDEV(C3608:C3627)*SQRT(252)</f>
        <v/>
      </c>
      <c r="E3627" s="32" t="n">
        <v>95.72</v>
      </c>
      <c r="F3627" s="19">
        <f>IF(OR(E3627="",E3626=""),"",LN(E3627/E3626))</f>
        <v/>
      </c>
      <c r="G3627" s="33" t="n">
        <v>6.829</v>
      </c>
      <c r="H3627" s="19">
        <f>IF(OR(G3627="",G3626=""),"",LN(G3627/G3626))</f>
        <v/>
      </c>
      <c r="I3627" s="32" t="n">
        <v>95.07510000000001</v>
      </c>
      <c r="J3627" s="32" t="n">
        <v>31.02</v>
      </c>
      <c r="K3627" s="32" t="n">
        <v>3.56</v>
      </c>
      <c r="L3627" s="32" t="n"/>
      <c r="M3627" s="32" t="n">
        <v>1237.3</v>
      </c>
      <c r="N3627" s="32" t="n">
        <v>2.41</v>
      </c>
      <c r="O3627" s="32" t="n">
        <v>-111.090531985</v>
      </c>
    </row>
    <row r="3628">
      <c r="A3628" s="31" t="n">
        <v>39968</v>
      </c>
      <c r="B3628" s="32" t="n">
        <v>1246.25</v>
      </c>
      <c r="C3628" s="19">
        <f>IF(OR(B3628="",B3627=""),"",LN(B3628/B3627))</f>
        <v/>
      </c>
      <c r="D3628" s="16">
        <f>STDEV(C3609:C3628)*SQRT(252)</f>
        <v/>
      </c>
      <c r="E3628" s="32" t="n">
        <v>96.37</v>
      </c>
      <c r="F3628" s="19">
        <f>IF(OR(E3628="",E3627=""),"",LN(E3628/E3627))</f>
        <v/>
      </c>
      <c r="G3628" s="33" t="n">
        <v>6.8331</v>
      </c>
      <c r="H3628" s="19">
        <f>IF(OR(G3628="",G3627=""),"",LN(G3628/G3627))</f>
        <v/>
      </c>
      <c r="I3628" s="32" t="n">
        <v>95.29219999999999</v>
      </c>
      <c r="J3628" s="32" t="n">
        <v>30.18</v>
      </c>
      <c r="K3628" s="32" t="n">
        <v>3.72</v>
      </c>
      <c r="L3628" s="32" t="n"/>
      <c r="M3628" s="32" t="n">
        <v>1236.7</v>
      </c>
      <c r="N3628" s="32" t="n">
        <v>2.42</v>
      </c>
      <c r="O3628" s="32" t="n">
        <v>-130.93148601</v>
      </c>
    </row>
    <row r="3629">
      <c r="A3629" s="31" t="n">
        <v>39969</v>
      </c>
      <c r="B3629" s="32" t="n">
        <v>1247.5</v>
      </c>
      <c r="C3629" s="19">
        <f>IF(OR(B3629="",B3628=""),"",LN(B3629/B3628))</f>
        <v/>
      </c>
      <c r="D3629" s="16">
        <f>STDEV(C3610:C3629)*SQRT(252)</f>
        <v/>
      </c>
      <c r="E3629" s="32" t="n">
        <v>98.18000000000001</v>
      </c>
      <c r="F3629" s="19">
        <f>IF(OR(E3629="",E3628=""),"",LN(E3629/E3628))</f>
        <v/>
      </c>
      <c r="G3629" s="33" t="n">
        <v>6.8329</v>
      </c>
      <c r="H3629" s="19">
        <f>IF(OR(G3629="",G3628=""),"",LN(G3629/G3628))</f>
        <v/>
      </c>
      <c r="I3629" s="32" t="n">
        <v>96.0412</v>
      </c>
      <c r="J3629" s="32" t="n">
        <v>29.62</v>
      </c>
      <c r="K3629" s="32" t="n">
        <v>3.84</v>
      </c>
      <c r="L3629" s="32" t="n"/>
      <c r="M3629" s="32" t="n">
        <v>1246.5</v>
      </c>
      <c r="N3629" s="32" t="n">
        <v>2.41</v>
      </c>
      <c r="O3629" s="32" t="n">
        <v>103.65613984</v>
      </c>
    </row>
    <row r="3630">
      <c r="A3630" s="31" t="n">
        <v>39972</v>
      </c>
      <c r="B3630" s="32" t="n">
        <v>1247.4</v>
      </c>
      <c r="C3630" s="19">
        <f>IF(OR(B3630="",B3629=""),"",LN(B3630/B3629))</f>
        <v/>
      </c>
      <c r="D3630" s="16">
        <f>STDEV(C3611:C3630)*SQRT(252)</f>
        <v/>
      </c>
      <c r="E3630" s="32" t="n">
        <v>98.56</v>
      </c>
      <c r="F3630" s="19">
        <f>IF(OR(E3630="",E3629=""),"",LN(E3630/E3629))</f>
        <v/>
      </c>
      <c r="G3630" s="33" t="n">
        <v>6.8371</v>
      </c>
      <c r="H3630" s="19">
        <f>IF(OR(G3630="",G3629=""),"",LN(G3630/G3629))</f>
        <v/>
      </c>
      <c r="I3630" s="32" t="n">
        <v>96.65479999999999</v>
      </c>
      <c r="J3630" s="32" t="n">
        <v>29.77</v>
      </c>
      <c r="K3630" s="32" t="n">
        <v>3.91</v>
      </c>
      <c r="L3630" s="32" t="n"/>
      <c r="M3630" s="32" t="n">
        <v>1245.4</v>
      </c>
      <c r="N3630" s="32" t="n">
        <v>2.41</v>
      </c>
      <c r="O3630" s="32" t="n">
        <v>40.362977855</v>
      </c>
    </row>
    <row r="3631">
      <c r="A3631" s="31" t="n">
        <v>39973</v>
      </c>
      <c r="B3631" s="32" t="n">
        <v>1258.5</v>
      </c>
      <c r="C3631" s="19">
        <f>IF(OR(B3631="",B3630=""),"",LN(B3631/B3630))</f>
        <v/>
      </c>
      <c r="D3631" s="16">
        <f>STDEV(C3612:C3631)*SQRT(252)</f>
        <v/>
      </c>
      <c r="E3631" s="32" t="n">
        <v>97.59999999999999</v>
      </c>
      <c r="F3631" s="19">
        <f>IF(OR(E3631="",E3630=""),"",LN(E3631/E3630))</f>
        <v/>
      </c>
      <c r="G3631" s="33" t="n">
        <v>6.8353</v>
      </c>
      <c r="H3631" s="19">
        <f>IF(OR(G3631="",G3630=""),"",LN(G3631/G3630))</f>
        <v/>
      </c>
      <c r="I3631" s="32" t="n">
        <v>95.9537</v>
      </c>
      <c r="J3631" s="32" t="n">
        <v>28.27</v>
      </c>
      <c r="K3631" s="32" t="n">
        <v>3.86</v>
      </c>
      <c r="L3631" s="32" t="n"/>
      <c r="M3631" s="32" t="n">
        <v>1251.5</v>
      </c>
      <c r="N3631" s="32" t="n">
        <v>2.41</v>
      </c>
      <c r="O3631" s="32" t="n">
        <v>85.34325189499999</v>
      </c>
    </row>
    <row r="3632">
      <c r="A3632" s="31" t="n">
        <v>39974</v>
      </c>
      <c r="B3632" s="32" t="n">
        <v>1253.5</v>
      </c>
      <c r="C3632" s="19">
        <f>IF(OR(B3632="",B3631=""),"",LN(B3632/B3631))</f>
        <v/>
      </c>
      <c r="D3632" s="16">
        <f>STDEV(C3613:C3632)*SQRT(252)</f>
        <v/>
      </c>
      <c r="E3632" s="32" t="n">
        <v>98.13</v>
      </c>
      <c r="F3632" s="19">
        <f>IF(OR(E3632="",E3631=""),"",LN(E3632/E3631))</f>
        <v/>
      </c>
      <c r="G3632" s="33" t="n">
        <v>6.833</v>
      </c>
      <c r="H3632" s="19">
        <f>IF(OR(G3632="",G3631=""),"",LN(G3632/G3631))</f>
        <v/>
      </c>
      <c r="I3632" s="32" t="n">
        <v>96.1277</v>
      </c>
      <c r="J3632" s="32" t="n">
        <v>28.46</v>
      </c>
      <c r="K3632" s="32" t="n">
        <v>3.98</v>
      </c>
      <c r="L3632" s="32" t="n"/>
      <c r="M3632" s="32" t="n">
        <v>1258.4</v>
      </c>
      <c r="N3632" s="32" t="n">
        <v>2.41</v>
      </c>
      <c r="O3632" s="32" t="n">
        <v>434.86156519</v>
      </c>
    </row>
    <row r="3633">
      <c r="A3633" s="31" t="n">
        <v>39975</v>
      </c>
      <c r="B3633" s="32" t="n">
        <v>1248.7</v>
      </c>
      <c r="C3633" s="19">
        <f>IF(OR(B3633="",B3632=""),"",LN(B3633/B3632))</f>
        <v/>
      </c>
      <c r="D3633" s="16">
        <f>STDEV(C3614:C3633)*SQRT(252)</f>
        <v/>
      </c>
      <c r="E3633" s="32" t="n">
        <v>97.83</v>
      </c>
      <c r="F3633" s="19">
        <f>IF(OR(E3633="",E3632=""),"",LN(E3633/E3632))</f>
        <v/>
      </c>
      <c r="G3633" s="33" t="n">
        <v>6.8358</v>
      </c>
      <c r="H3633" s="19">
        <f>IF(OR(G3633="",G3632=""),"",LN(G3633/G3632))</f>
        <v/>
      </c>
      <c r="I3633" s="32" t="n">
        <v>95.49930000000001</v>
      </c>
      <c r="J3633" s="32" t="n">
        <v>28.11</v>
      </c>
      <c r="K3633" s="32" t="n">
        <v>3.88</v>
      </c>
      <c r="L3633" s="32" t="n"/>
      <c r="M3633" s="32" t="n">
        <v>1252.8</v>
      </c>
      <c r="N3633" s="32" t="n">
        <v>2.41</v>
      </c>
      <c r="O3633" s="32" t="n">
        <v>702.3942427119999</v>
      </c>
    </row>
    <row r="3634">
      <c r="A3634" s="31" t="n">
        <v>39976</v>
      </c>
      <c r="B3634" s="32" t="n">
        <v>1246</v>
      </c>
      <c r="C3634" s="19">
        <f>IF(OR(B3634="",B3633=""),"",LN(B3634/B3633))</f>
        <v/>
      </c>
      <c r="D3634" s="16">
        <f>STDEV(C3615:C3634)*SQRT(252)</f>
        <v/>
      </c>
      <c r="E3634" s="32" t="n">
        <v>98.17</v>
      </c>
      <c r="F3634" s="19">
        <f>IF(OR(E3634="",E3633=""),"",LN(E3634/E3633))</f>
        <v/>
      </c>
      <c r="G3634" s="33" t="n">
        <v>6.8352</v>
      </c>
      <c r="H3634" s="19">
        <f>IF(OR(G3634="",G3633=""),"",LN(G3634/G3633))</f>
        <v/>
      </c>
      <c r="I3634" s="32" t="n">
        <v>95.836</v>
      </c>
      <c r="J3634" s="32" t="n">
        <v>28.15</v>
      </c>
      <c r="K3634" s="32" t="n">
        <v>3.81</v>
      </c>
      <c r="L3634" s="32" t="n"/>
      <c r="M3634" s="32" t="n">
        <v>1251.3</v>
      </c>
      <c r="N3634" s="32" t="n">
        <v>2.41</v>
      </c>
      <c r="O3634" s="32" t="n">
        <v>238.761853813</v>
      </c>
    </row>
    <row r="3635">
      <c r="A3635" s="31" t="n">
        <v>39979</v>
      </c>
      <c r="B3635" s="32" t="n">
        <v>1257</v>
      </c>
      <c r="C3635" s="19">
        <f>IF(OR(B3635="",B3634=""),"",LN(B3635/B3634))</f>
        <v/>
      </c>
      <c r="D3635" s="16">
        <f>STDEV(C3616:C3635)*SQRT(252)</f>
        <v/>
      </c>
      <c r="E3635" s="32" t="n">
        <v>98.03</v>
      </c>
      <c r="F3635" s="19">
        <f>IF(OR(E3635="",E3634=""),"",LN(E3635/E3634))</f>
        <v/>
      </c>
      <c r="G3635" s="33" t="n">
        <v>6.8361</v>
      </c>
      <c r="H3635" s="19">
        <f>IF(OR(G3635="",G3634=""),"",LN(G3635/G3634))</f>
        <v/>
      </c>
      <c r="I3635" s="32" t="n">
        <v>96.75190000000001</v>
      </c>
      <c r="J3635" s="32" t="n">
        <v>30.81</v>
      </c>
      <c r="K3635" s="32" t="n">
        <v>3.76</v>
      </c>
      <c r="L3635" s="32" t="n"/>
      <c r="M3635" s="32" t="n">
        <v>1251.4</v>
      </c>
      <c r="N3635" s="32" t="n">
        <v>2.41</v>
      </c>
      <c r="O3635" s="32" t="n">
        <v>-48.981349665</v>
      </c>
    </row>
    <row r="3636">
      <c r="A3636" s="31" t="n">
        <v>39980</v>
      </c>
      <c r="B3636" s="32" t="n">
        <v>1255.7</v>
      </c>
      <c r="C3636" s="19">
        <f>IF(OR(B3636="",B3635=""),"",LN(B3636/B3635))</f>
        <v/>
      </c>
      <c r="D3636" s="16">
        <f>STDEV(C3617:C3636)*SQRT(252)</f>
        <v/>
      </c>
      <c r="E3636" s="32" t="n">
        <v>96.26000000000001</v>
      </c>
      <c r="F3636" s="19">
        <f>IF(OR(E3636="",E3635=""),"",LN(E3636/E3635))</f>
        <v/>
      </c>
      <c r="G3636" s="33" t="n">
        <v>6.8338</v>
      </c>
      <c r="H3636" s="19">
        <f>IF(OR(G3636="",G3635=""),"",LN(G3636/G3635))</f>
        <v/>
      </c>
      <c r="I3636" s="32" t="n">
        <v>96.2616</v>
      </c>
      <c r="J3636" s="32" t="n">
        <v>32.68</v>
      </c>
      <c r="K3636" s="32" t="n">
        <v>3.67</v>
      </c>
      <c r="L3636" s="32" t="n"/>
      <c r="M3636" s="32" t="n">
        <v>1260.9</v>
      </c>
      <c r="N3636" s="32" t="n">
        <v>2.41</v>
      </c>
      <c r="O3636" s="32" t="n">
        <v>-165.631896805</v>
      </c>
    </row>
    <row r="3637">
      <c r="A3637" s="31" t="n">
        <v>39981</v>
      </c>
      <c r="B3637" s="32" t="n">
        <v>1269</v>
      </c>
      <c r="C3637" s="19">
        <f>IF(OR(B3637="",B3636=""),"",LN(B3637/B3636))</f>
        <v/>
      </c>
      <c r="D3637" s="16">
        <f>STDEV(C3618:C3637)*SQRT(252)</f>
        <v/>
      </c>
      <c r="E3637" s="32" t="n">
        <v>95.65000000000001</v>
      </c>
      <c r="F3637" s="19">
        <f>IF(OR(E3637="",E3636=""),"",LN(E3637/E3636))</f>
        <v/>
      </c>
      <c r="G3637" s="33" t="n">
        <v>6.8364</v>
      </c>
      <c r="H3637" s="19">
        <f>IF(OR(G3637="",G3636=""),"",LN(G3637/G3636))</f>
        <v/>
      </c>
      <c r="I3637" s="32" t="n">
        <v>96.64</v>
      </c>
      <c r="J3637" s="32" t="n">
        <v>31.54</v>
      </c>
      <c r="K3637" s="32" t="n">
        <v>3.68</v>
      </c>
      <c r="L3637" s="32" t="n"/>
      <c r="M3637" s="32" t="n">
        <v>1266.1</v>
      </c>
      <c r="N3637" s="32" t="n">
        <v>2.41</v>
      </c>
      <c r="O3637" s="32" t="n">
        <v>-161.597635115</v>
      </c>
    </row>
    <row r="3638">
      <c r="A3638" s="31" t="n">
        <v>39982</v>
      </c>
      <c r="B3638" s="32" t="n">
        <v>1263.5</v>
      </c>
      <c r="C3638" s="19">
        <f>IF(OR(B3638="",B3637=""),"",LN(B3638/B3637))</f>
        <v/>
      </c>
      <c r="D3638" s="16">
        <f>STDEV(C3619:C3638)*SQRT(252)</f>
        <v/>
      </c>
      <c r="E3638" s="32" t="n">
        <v>96.36</v>
      </c>
      <c r="F3638" s="19">
        <f>IF(OR(E3638="",E3637=""),"",LN(E3638/E3637))</f>
        <v/>
      </c>
      <c r="G3638" s="33" t="n">
        <v>6.8344</v>
      </c>
      <c r="H3638" s="19">
        <f>IF(OR(G3638="",G3637=""),"",LN(G3638/G3637))</f>
        <v/>
      </c>
      <c r="I3638" s="32" t="n">
        <v>96.1482</v>
      </c>
      <c r="J3638" s="32" t="n">
        <v>30.03</v>
      </c>
      <c r="K3638" s="32" t="n">
        <v>3.86</v>
      </c>
      <c r="L3638" s="32" t="n"/>
      <c r="M3638" s="32" t="n">
        <v>1260</v>
      </c>
      <c r="N3638" s="32" t="n">
        <v>2.41</v>
      </c>
      <c r="O3638" s="32" t="n">
        <v>-46.495578665</v>
      </c>
    </row>
    <row r="3639">
      <c r="A3639" s="31" t="n">
        <v>39983</v>
      </c>
      <c r="B3639" s="32" t="n">
        <v>1264.2</v>
      </c>
      <c r="C3639" s="19">
        <f>IF(OR(B3639="",B3638=""),"",LN(B3639/B3638))</f>
        <v/>
      </c>
      <c r="D3639" s="16">
        <f>STDEV(C3620:C3639)*SQRT(252)</f>
        <v/>
      </c>
      <c r="E3639" s="32" t="n">
        <v>96.15000000000001</v>
      </c>
      <c r="F3639" s="19">
        <f>IF(OR(E3639="",E3638=""),"",LN(E3639/E3638))</f>
        <v/>
      </c>
      <c r="G3639" s="33" t="n">
        <v>6.836</v>
      </c>
      <c r="H3639" s="19">
        <f>IF(OR(G3639="",G3638=""),"",LN(G3639/G3638))</f>
        <v/>
      </c>
      <c r="I3639" s="32" t="n">
        <v>96.0325</v>
      </c>
      <c r="J3639" s="32" t="n">
        <v>27.99</v>
      </c>
      <c r="K3639" s="32" t="n">
        <v>3.79</v>
      </c>
      <c r="L3639" s="32" t="n"/>
      <c r="M3639" s="32" t="n">
        <v>1263.2</v>
      </c>
      <c r="N3639" s="32" t="n">
        <v>2.41</v>
      </c>
      <c r="O3639" s="32" t="n">
        <v>14.811356705</v>
      </c>
    </row>
    <row r="3640">
      <c r="A3640" s="31" t="n">
        <v>39986</v>
      </c>
      <c r="B3640" s="32" t="n">
        <v>1278.6</v>
      </c>
      <c r="C3640" s="19">
        <f>IF(OR(B3640="",B3639=""),"",LN(B3640/B3639))</f>
        <v/>
      </c>
      <c r="D3640" s="16">
        <f>STDEV(C3621:C3640)*SQRT(252)</f>
        <v/>
      </c>
      <c r="E3640" s="32" t="n">
        <v>95.90000000000001</v>
      </c>
      <c r="F3640" s="19">
        <f>IF(OR(E3640="",E3639=""),"",LN(E3640/E3639))</f>
        <v/>
      </c>
      <c r="G3640" s="33" t="n">
        <v>6.834</v>
      </c>
      <c r="H3640" s="19">
        <f>IF(OR(G3640="",G3639=""),"",LN(G3640/G3639))</f>
        <v/>
      </c>
      <c r="I3640" s="32" t="n">
        <v>96.8818</v>
      </c>
      <c r="J3640" s="32" t="n">
        <v>31.17</v>
      </c>
      <c r="K3640" s="32" t="n">
        <v>3.72</v>
      </c>
      <c r="L3640" s="32" t="n"/>
      <c r="M3640" s="32" t="n">
        <v>1266.4</v>
      </c>
      <c r="N3640" s="32" t="n">
        <v>2.41</v>
      </c>
      <c r="O3640" s="32" t="n">
        <v>19.89685922</v>
      </c>
    </row>
    <row r="3641">
      <c r="A3641" s="31" t="n">
        <v>39987</v>
      </c>
      <c r="B3641" s="32" t="n">
        <v>1281.7</v>
      </c>
      <c r="C3641" s="19">
        <f>IF(OR(B3641="",B3640=""),"",LN(B3641/B3640))</f>
        <v/>
      </c>
      <c r="D3641" s="16">
        <f>STDEV(C3622:C3641)*SQRT(252)</f>
        <v/>
      </c>
      <c r="E3641" s="32" t="n">
        <v>95.31999999999999</v>
      </c>
      <c r="F3641" s="19">
        <f>IF(OR(E3641="",E3640=""),"",LN(E3641/E3640))</f>
        <v/>
      </c>
      <c r="G3641" s="33" t="n">
        <v>6.8346</v>
      </c>
      <c r="H3641" s="19">
        <f>IF(OR(G3641="",G3640=""),"",LN(G3641/G3640))</f>
        <v/>
      </c>
      <c r="I3641" s="32" t="n">
        <v>96.5196</v>
      </c>
      <c r="J3641" s="32" t="n">
        <v>30.58</v>
      </c>
      <c r="K3641" s="32" t="n">
        <v>3.65</v>
      </c>
      <c r="L3641" s="32" t="n"/>
      <c r="M3641" s="32" t="n">
        <v>1270.4</v>
      </c>
      <c r="N3641" s="32" t="n">
        <v>2.41</v>
      </c>
      <c r="O3641" s="32" t="n">
        <v>-234.225985185</v>
      </c>
    </row>
    <row r="3642">
      <c r="A3642" s="31" t="n">
        <v>39988</v>
      </c>
      <c r="B3642" s="32" t="n">
        <v>1273</v>
      </c>
      <c r="C3642" s="19">
        <f>IF(OR(B3642="",B3641=""),"",LN(B3642/B3641))</f>
        <v/>
      </c>
      <c r="D3642" s="16">
        <f>STDEV(C3623:C3642)*SQRT(252)</f>
        <v/>
      </c>
      <c r="E3642" s="32" t="n">
        <v>95.38</v>
      </c>
      <c r="F3642" s="19">
        <f>IF(OR(E3642="",E3641=""),"",LN(E3642/E3641))</f>
        <v/>
      </c>
      <c r="G3642" s="33" t="n">
        <v>6.8307</v>
      </c>
      <c r="H3642" s="19">
        <f>IF(OR(G3642="",G3641=""),"",LN(G3642/G3641))</f>
        <v/>
      </c>
      <c r="I3642" s="32" t="n">
        <v>96.23690000000001</v>
      </c>
      <c r="J3642" s="32" t="n">
        <v>29.05</v>
      </c>
      <c r="K3642" s="32" t="n">
        <v>3.72</v>
      </c>
      <c r="L3642" s="32" t="n"/>
      <c r="M3642" s="32" t="n">
        <v>1287.7</v>
      </c>
      <c r="N3642" s="32" t="n">
        <v>2.41</v>
      </c>
      <c r="O3642" s="32" t="n">
        <v>-88.058320236</v>
      </c>
    </row>
    <row r="3643">
      <c r="A3643" s="31" t="n">
        <v>39989</v>
      </c>
      <c r="B3643" s="32" t="n">
        <v>1285.1</v>
      </c>
      <c r="C3643" s="19">
        <f>IF(OR(B3643="",B3642=""),"",LN(B3643/B3642))</f>
        <v/>
      </c>
      <c r="D3643" s="16">
        <f>STDEV(C3624:C3643)*SQRT(252)</f>
        <v/>
      </c>
      <c r="E3643" s="32" t="n">
        <v>96.20999999999999</v>
      </c>
      <c r="F3643" s="19">
        <f>IF(OR(E3643="",E3642=""),"",LN(E3643/E3642))</f>
        <v/>
      </c>
      <c r="G3643" s="33" t="n">
        <v>6.8344</v>
      </c>
      <c r="H3643" s="19">
        <f>IF(OR(G3643="",G3642=""),"",LN(G3643/G3642))</f>
        <v/>
      </c>
      <c r="I3643" s="32" t="n">
        <v>96.7072</v>
      </c>
      <c r="J3643" s="32" t="n">
        <v>26.36</v>
      </c>
      <c r="K3643" s="32" t="n">
        <v>3.55</v>
      </c>
      <c r="L3643" s="32" t="n"/>
      <c r="M3643" s="32" t="n">
        <v>1281</v>
      </c>
      <c r="N3643" s="32" t="n">
        <v>2.41</v>
      </c>
      <c r="O3643" s="32" t="n">
        <v>430.87586974</v>
      </c>
    </row>
    <row r="3644">
      <c r="A3644" s="31" t="n">
        <v>39990</v>
      </c>
      <c r="B3644" s="32" t="n">
        <v>1278.3</v>
      </c>
      <c r="C3644" s="19">
        <f>IF(OR(B3644="",B3643=""),"",LN(B3644/B3643))</f>
        <v/>
      </c>
      <c r="D3644" s="16">
        <f>STDEV(C3625:C3644)*SQRT(252)</f>
        <v/>
      </c>
      <c r="E3644" s="32" t="n">
        <v>95.19</v>
      </c>
      <c r="F3644" s="19">
        <f>IF(OR(E3644="",E3643=""),"",LN(E3644/E3643))</f>
        <v/>
      </c>
      <c r="G3644" s="33" t="n">
        <v>6.833</v>
      </c>
      <c r="H3644" s="19">
        <f>IF(OR(G3644="",G3643=""),"",LN(G3644/G3643))</f>
        <v/>
      </c>
      <c r="I3644" s="32" t="n">
        <v>96.1935</v>
      </c>
      <c r="J3644" s="32" t="n">
        <v>25.93</v>
      </c>
      <c r="K3644" s="32" t="n">
        <v>3.52</v>
      </c>
      <c r="L3644" s="32" t="n"/>
      <c r="M3644" s="32" t="n">
        <v>1283.6</v>
      </c>
      <c r="N3644" s="32" t="n">
        <v>2.41</v>
      </c>
      <c r="O3644" s="32" t="n">
        <v>346.65867839</v>
      </c>
    </row>
    <row r="3645">
      <c r="A3645" s="31" t="n">
        <v>39993</v>
      </c>
      <c r="B3645" s="32" t="n">
        <v>1278</v>
      </c>
      <c r="C3645" s="19">
        <f>IF(OR(B3645="",B3644=""),"",LN(B3645/B3644))</f>
        <v/>
      </c>
      <c r="D3645" s="16">
        <f>STDEV(C3626:C3645)*SQRT(252)</f>
        <v/>
      </c>
      <c r="E3645" s="32" t="n">
        <v>95.84</v>
      </c>
      <c r="F3645" s="19">
        <f>IF(OR(E3645="",E3644=""),"",LN(E3645/E3644))</f>
        <v/>
      </c>
      <c r="G3645" s="33" t="n">
        <v>6.8334</v>
      </c>
      <c r="H3645" s="19">
        <f>IF(OR(G3645="",G3644=""),"",LN(G3645/G3644))</f>
        <v/>
      </c>
      <c r="I3645" s="32" t="n">
        <v>96.242</v>
      </c>
      <c r="J3645" s="32" t="n">
        <v>25.35</v>
      </c>
      <c r="K3645" s="32" t="n">
        <v>3.51</v>
      </c>
      <c r="L3645" s="32" t="n"/>
      <c r="M3645" s="32" t="n">
        <v>1286.9</v>
      </c>
      <c r="N3645" s="32" t="n">
        <v>2.41</v>
      </c>
      <c r="O3645" s="32" t="n">
        <v>14.72505657</v>
      </c>
    </row>
    <row r="3646">
      <c r="A3646" s="31" t="n">
        <v>39994</v>
      </c>
      <c r="B3646" s="32" t="n">
        <v>1273.5</v>
      </c>
      <c r="C3646" s="19">
        <f>IF(OR(B3646="",B3645=""),"",LN(B3646/B3645))</f>
        <v/>
      </c>
      <c r="D3646" s="16">
        <f>STDEV(C3627:C3646)*SQRT(252)</f>
        <v/>
      </c>
      <c r="E3646" s="32" t="n">
        <v>96.42</v>
      </c>
      <c r="F3646" s="19">
        <f>IF(OR(E3646="",E3645=""),"",LN(E3646/E3645))</f>
        <v/>
      </c>
      <c r="G3646" s="33" t="n">
        <v>6.8302</v>
      </c>
      <c r="H3646" s="19">
        <f>IF(OR(G3646="",G3645=""),"",LN(G3646/G3645))</f>
        <v/>
      </c>
      <c r="I3646" s="32" t="n">
        <v>96.37609999999999</v>
      </c>
      <c r="J3646" s="32" t="n">
        <v>26.35</v>
      </c>
      <c r="K3646" s="32" t="n">
        <v>3.53</v>
      </c>
      <c r="L3646" s="32" t="n"/>
      <c r="M3646" s="32" t="n">
        <v>1284.7</v>
      </c>
      <c r="N3646" s="32" t="n">
        <v>2.41</v>
      </c>
      <c r="O3646" s="32" t="n">
        <v>39.40328861500001</v>
      </c>
    </row>
    <row r="3647">
      <c r="A3647" s="31" t="n">
        <v>39995</v>
      </c>
      <c r="B3647" s="32" t="n">
        <v>1256.9</v>
      </c>
      <c r="C3647" s="19">
        <f>IF(OR(B3647="",B3646=""),"",LN(B3647/B3646))</f>
        <v/>
      </c>
      <c r="D3647" s="16">
        <f>STDEV(C3628:C3647)*SQRT(252)</f>
        <v/>
      </c>
      <c r="E3647" s="32" t="n">
        <v>96.41</v>
      </c>
      <c r="F3647" s="19">
        <f>IF(OR(E3647="",E3646=""),"",LN(E3647/E3646))</f>
        <v/>
      </c>
      <c r="G3647" s="33" t="n">
        <v>6.8331</v>
      </c>
      <c r="H3647" s="19">
        <f>IF(OR(G3647="",G3646=""),"",LN(G3647/G3646))</f>
        <v/>
      </c>
      <c r="I3647" s="32" t="n">
        <v>95.6581</v>
      </c>
      <c r="J3647" s="32" t="n">
        <v>26.22</v>
      </c>
      <c r="K3647" s="32" t="n">
        <v>3.55</v>
      </c>
      <c r="L3647" s="32" t="n"/>
      <c r="M3647" s="32" t="n">
        <v>1277.9</v>
      </c>
      <c r="N3647" s="32" t="n">
        <v>2.41</v>
      </c>
      <c r="O3647" s="32" t="n">
        <v>189.166984645</v>
      </c>
    </row>
    <row r="3648">
      <c r="A3648" s="31" t="n">
        <v>39996</v>
      </c>
      <c r="B3648" s="32" t="n">
        <v>1270.7</v>
      </c>
      <c r="C3648" s="19">
        <f>IF(OR(B3648="",B3647=""),"",LN(B3648/B3647))</f>
        <v/>
      </c>
      <c r="D3648" s="16">
        <f>STDEV(C3629:C3648)*SQRT(252)</f>
        <v/>
      </c>
      <c r="E3648" s="32" t="n">
        <v>95.90000000000001</v>
      </c>
      <c r="F3648" s="19">
        <f>IF(OR(E3648="",E3647=""),"",LN(E3648/E3647))</f>
        <v/>
      </c>
      <c r="G3648" s="33" t="n">
        <v>6.8312</v>
      </c>
      <c r="H3648" s="19">
        <f>IF(OR(G3648="",G3647=""),"",LN(G3648/G3647))</f>
        <v/>
      </c>
      <c r="I3648" s="32" t="n">
        <v>96.3216</v>
      </c>
      <c r="J3648" s="32" t="n">
        <v>27.95</v>
      </c>
      <c r="K3648" s="32" t="n">
        <v>3.51</v>
      </c>
      <c r="L3648" s="32" t="n"/>
      <c r="M3648" s="32" t="n">
        <v>1269.1</v>
      </c>
      <c r="N3648" s="32" t="n">
        <v>2.41</v>
      </c>
      <c r="O3648" s="32" t="n">
        <v>282.915283753</v>
      </c>
    </row>
    <row r="3649">
      <c r="A3649" s="31" t="n">
        <v>39997</v>
      </c>
      <c r="B3649" s="32" t="n">
        <v>1265.7</v>
      </c>
      <c r="C3649" s="19">
        <f>IF(OR(B3649="",B3648=""),"",LN(B3649/B3648))</f>
        <v/>
      </c>
      <c r="D3649" s="16">
        <f>STDEV(C3630:C3649)*SQRT(252)</f>
        <v/>
      </c>
      <c r="E3649" s="32" t="n">
        <v>95.95</v>
      </c>
      <c r="F3649" s="19">
        <f>IF(OR(E3649="",E3648=""),"",LN(E3649/E3648))</f>
        <v/>
      </c>
      <c r="G3649" s="33" t="n">
        <v>6.832</v>
      </c>
      <c r="H3649" s="19">
        <f>IF(OR(G3649="",G3648=""),"",LN(G3649/G3648))</f>
        <v/>
      </c>
      <c r="I3649" s="32" t="n"/>
      <c r="J3649" s="32" t="n"/>
      <c r="K3649" s="32" t="n"/>
      <c r="L3649" s="32" t="n"/>
      <c r="M3649" s="32" t="n">
        <v>1263.5</v>
      </c>
      <c r="N3649" s="32" t="n">
        <v>2.41</v>
      </c>
      <c r="O3649" s="32" t="n">
        <v>76.09470064</v>
      </c>
    </row>
    <row r="3650">
      <c r="A3650" s="31" t="n">
        <v>40000</v>
      </c>
      <c r="B3650" s="32" t="n">
        <v>1267</v>
      </c>
      <c r="C3650" s="19">
        <f>IF(OR(B3650="",B3649=""),"",LN(B3650/B3649))</f>
        <v/>
      </c>
      <c r="D3650" s="16">
        <f>STDEV(C3631:C3650)*SQRT(252)</f>
        <v/>
      </c>
      <c r="E3650" s="32" t="n">
        <v>95</v>
      </c>
      <c r="F3650" s="19">
        <f>IF(OR(E3650="",E3649=""),"",LN(E3650/E3649))</f>
        <v/>
      </c>
      <c r="G3650" s="33" t="n">
        <v>6.8342</v>
      </c>
      <c r="H3650" s="19">
        <f>IF(OR(G3650="",G3649=""),"",LN(G3650/G3649))</f>
        <v/>
      </c>
      <c r="I3650" s="32" t="n">
        <v>96.6174</v>
      </c>
      <c r="J3650" s="32" t="n">
        <v>29</v>
      </c>
      <c r="K3650" s="32" t="n">
        <v>3.52</v>
      </c>
      <c r="L3650" s="32" t="n"/>
      <c r="M3650" s="32" t="n">
        <v>1272.2</v>
      </c>
      <c r="N3650" s="32" t="n">
        <v>2.41</v>
      </c>
      <c r="O3650" s="32" t="n">
        <v>108.4621895</v>
      </c>
    </row>
    <row r="3651">
      <c r="A3651" s="31" t="n">
        <v>40001</v>
      </c>
      <c r="B3651" s="32" t="n">
        <v>1268.7</v>
      </c>
      <c r="C3651" s="19">
        <f>IF(OR(B3651="",B3650=""),"",LN(B3651/B3650))</f>
        <v/>
      </c>
      <c r="D3651" s="16">
        <f>STDEV(C3632:C3651)*SQRT(252)</f>
        <v/>
      </c>
      <c r="E3651" s="32" t="n">
        <v>95.11</v>
      </c>
      <c r="F3651" s="19">
        <f>IF(OR(E3651="",E3650=""),"",LN(E3651/E3650))</f>
        <v/>
      </c>
      <c r="G3651" s="33" t="n">
        <v>6.8326</v>
      </c>
      <c r="H3651" s="19">
        <f>IF(OR(G3651="",G3650=""),"",LN(G3651/G3650))</f>
        <v/>
      </c>
      <c r="I3651" s="32" t="n">
        <v>96.63209999999999</v>
      </c>
      <c r="J3651" s="32" t="n">
        <v>30.85</v>
      </c>
      <c r="K3651" s="32" t="n">
        <v>3.47</v>
      </c>
      <c r="L3651" s="32" t="n"/>
      <c r="M3651" s="32" t="n">
        <v>1267</v>
      </c>
      <c r="N3651" s="32" t="n">
        <v>2.41</v>
      </c>
      <c r="O3651" s="32" t="n">
        <v>140.284763895</v>
      </c>
    </row>
    <row r="3652">
      <c r="A3652" s="31" t="n">
        <v>40002</v>
      </c>
      <c r="B3652" s="32" t="n">
        <v>1277.5</v>
      </c>
      <c r="C3652" s="19">
        <f>IF(OR(B3652="",B3651=""),"",LN(B3652/B3651))</f>
        <v/>
      </c>
      <c r="D3652" s="16">
        <f>STDEV(C3633:C3652)*SQRT(252)</f>
        <v/>
      </c>
      <c r="E3652" s="32" t="n">
        <v>92.90000000000001</v>
      </c>
      <c r="F3652" s="19">
        <f>IF(OR(E3652="",E3651=""),"",LN(E3652/E3651))</f>
        <v/>
      </c>
      <c r="G3652" s="33" t="n">
        <v>6.8323</v>
      </c>
      <c r="H3652" s="19">
        <f>IF(OR(G3652="",G3651=""),"",LN(G3652/G3651))</f>
        <v/>
      </c>
      <c r="I3652" s="32" t="n">
        <v>97.0204</v>
      </c>
      <c r="J3652" s="32" t="n">
        <v>31.3</v>
      </c>
      <c r="K3652" s="32" t="n">
        <v>3.33</v>
      </c>
      <c r="L3652" s="32" t="n"/>
      <c r="M3652" s="32" t="n">
        <v>1268.6</v>
      </c>
      <c r="N3652" s="32" t="n">
        <v>2.41</v>
      </c>
      <c r="O3652" s="32" t="n">
        <v>-206.724463551</v>
      </c>
    </row>
    <row r="3653">
      <c r="A3653" s="31" t="n">
        <v>40003</v>
      </c>
      <c r="B3653" s="32" t="n">
        <v>1277.7</v>
      </c>
      <c r="C3653" s="19">
        <f>IF(OR(B3653="",B3652=""),"",LN(B3653/B3652))</f>
        <v/>
      </c>
      <c r="D3653" s="16">
        <f>STDEV(C3634:C3653)*SQRT(252)</f>
        <v/>
      </c>
      <c r="E3653" s="32" t="n">
        <v>92.79000000000001</v>
      </c>
      <c r="F3653" s="19">
        <f>IF(OR(E3653="",E3652=""),"",LN(E3653/E3652))</f>
        <v/>
      </c>
      <c r="G3653" s="33" t="n">
        <v>6.8317</v>
      </c>
      <c r="H3653" s="19">
        <f>IF(OR(G3653="",G3652=""),"",LN(G3653/G3652))</f>
        <v/>
      </c>
      <c r="I3653" s="32" t="n">
        <v>96.6219</v>
      </c>
      <c r="J3653" s="32" t="n">
        <v>29.78</v>
      </c>
      <c r="K3653" s="32" t="n">
        <v>3.44</v>
      </c>
      <c r="L3653" s="32" t="n"/>
      <c r="M3653" s="32" t="n">
        <v>1278.8</v>
      </c>
      <c r="N3653" s="32" t="n">
        <v>2.41</v>
      </c>
      <c r="O3653" s="32" t="n">
        <v>319.829211625</v>
      </c>
    </row>
    <row r="3654">
      <c r="A3654" s="31" t="n">
        <v>40004</v>
      </c>
      <c r="B3654" s="32" t="n">
        <v>1288.4</v>
      </c>
      <c r="C3654" s="19">
        <f>IF(OR(B3654="",B3653=""),"",LN(B3654/B3653))</f>
        <v/>
      </c>
      <c r="D3654" s="16">
        <f>STDEV(C3635:C3654)*SQRT(252)</f>
        <v/>
      </c>
      <c r="E3654" s="32" t="n">
        <v>92.33</v>
      </c>
      <c r="F3654" s="19">
        <f>IF(OR(E3654="",E3653=""),"",LN(E3654/E3653))</f>
        <v/>
      </c>
      <c r="G3654" s="33" t="n">
        <v>6.8325</v>
      </c>
      <c r="H3654" s="19">
        <f>IF(OR(G3654="",G3653=""),"",LN(G3654/G3653))</f>
        <v/>
      </c>
      <c r="I3654" s="32" t="n">
        <v>97.0819</v>
      </c>
      <c r="J3654" s="32" t="n">
        <v>29.02</v>
      </c>
      <c r="K3654" s="32" t="n">
        <v>3.32</v>
      </c>
      <c r="L3654" s="32" t="n"/>
      <c r="M3654" s="32" t="n">
        <v>1278.9</v>
      </c>
      <c r="N3654" s="32" t="n">
        <v>2.41</v>
      </c>
      <c r="O3654" s="32" t="n">
        <v>-60.878706255</v>
      </c>
    </row>
    <row r="3655">
      <c r="A3655" s="31" t="n">
        <v>40007</v>
      </c>
      <c r="B3655" s="32" t="n">
        <v>1309</v>
      </c>
      <c r="C3655" s="19">
        <f>IF(OR(B3655="",B3654=""),"",LN(B3655/B3654))</f>
        <v/>
      </c>
      <c r="D3655" s="16">
        <f>STDEV(C3636:C3655)*SQRT(252)</f>
        <v/>
      </c>
      <c r="E3655" s="32" t="n">
        <v>92.73999999999999</v>
      </c>
      <c r="F3655" s="19">
        <f>IF(OR(E3655="",E3654=""),"",LN(E3655/E3654))</f>
        <v/>
      </c>
      <c r="G3655" s="33" t="n">
        <v>6.8326</v>
      </c>
      <c r="H3655" s="19">
        <f>IF(OR(G3655="",G3654=""),"",LN(G3655/G3654))</f>
        <v/>
      </c>
      <c r="I3655" s="32" t="n">
        <v>96.9995</v>
      </c>
      <c r="J3655" s="32" t="n">
        <v>26.31</v>
      </c>
      <c r="K3655" s="32" t="n">
        <v>3.38</v>
      </c>
      <c r="L3655" s="32" t="n"/>
      <c r="M3655" s="32" t="n">
        <v>1277.7</v>
      </c>
      <c r="N3655" s="32" t="n">
        <v>2.41</v>
      </c>
      <c r="O3655" s="32" t="n">
        <v>-244.916113885</v>
      </c>
    </row>
    <row r="3656">
      <c r="A3656" s="31" t="n">
        <v>40008</v>
      </c>
      <c r="B3656" s="32" t="n">
        <v>1294.2</v>
      </c>
      <c r="C3656" s="19">
        <f>IF(OR(B3656="",B3655=""),"",LN(B3656/B3655))</f>
        <v/>
      </c>
      <c r="D3656" s="16">
        <f>STDEV(C3637:C3656)*SQRT(252)</f>
        <v/>
      </c>
      <c r="E3656" s="32" t="n">
        <v>93.03</v>
      </c>
      <c r="F3656" s="19">
        <f>IF(OR(E3656="",E3655=""),"",LN(E3656/E3655))</f>
        <v/>
      </c>
      <c r="G3656" s="33" t="n">
        <v>6.833</v>
      </c>
      <c r="H3656" s="19">
        <f>IF(OR(G3656="",G3655=""),"",LN(G3656/G3655))</f>
        <v/>
      </c>
      <c r="I3656" s="32" t="n">
        <v>96.65989999999999</v>
      </c>
      <c r="J3656" s="32" t="n">
        <v>25.02</v>
      </c>
      <c r="K3656" s="32" t="n">
        <v>3.5</v>
      </c>
      <c r="L3656" s="32" t="n"/>
      <c r="M3656" s="32" t="n">
        <v>1291.4</v>
      </c>
      <c r="N3656" s="32" t="n">
        <v>2.41</v>
      </c>
      <c r="O3656" s="32" t="n">
        <v>-30.187584915</v>
      </c>
    </row>
    <row r="3657">
      <c r="A3657" s="31" t="n">
        <v>40009</v>
      </c>
      <c r="B3657" s="32" t="n">
        <v>1270.6</v>
      </c>
      <c r="C3657" s="19">
        <f>IF(OR(B3657="",B3656=""),"",LN(B3657/B3656))</f>
        <v/>
      </c>
      <c r="D3657" s="16">
        <f>STDEV(C3638:C3657)*SQRT(252)</f>
        <v/>
      </c>
      <c r="E3657" s="32" t="n">
        <v>94.09</v>
      </c>
      <c r="F3657" s="19">
        <f>IF(OR(E3657="",E3656=""),"",LN(E3657/E3656))</f>
        <v/>
      </c>
      <c r="G3657" s="33" t="n">
        <v>6.8315</v>
      </c>
      <c r="H3657" s="19">
        <f>IF(OR(G3657="",G3656=""),"",LN(G3657/G3656))</f>
        <v/>
      </c>
      <c r="I3657" s="32" t="n">
        <v>95.8004</v>
      </c>
      <c r="J3657" s="32" t="n">
        <v>25.89</v>
      </c>
      <c r="K3657" s="32" t="n">
        <v>3.63</v>
      </c>
      <c r="L3657" s="32" t="n"/>
      <c r="M3657" s="32" t="n">
        <v>1295.7</v>
      </c>
      <c r="N3657" s="32" t="n">
        <v>2.41</v>
      </c>
      <c r="O3657" s="32" t="n">
        <v>493.08729422</v>
      </c>
    </row>
    <row r="3658">
      <c r="A3658" s="31" t="n">
        <v>40010</v>
      </c>
      <c r="B3658" s="32" t="n">
        <v>1266</v>
      </c>
      <c r="C3658" s="19">
        <f>IF(OR(B3658="",B3657=""),"",LN(B3658/B3657))</f>
        <v/>
      </c>
      <c r="D3658" s="16">
        <f>STDEV(C3639:C3658)*SQRT(252)</f>
        <v/>
      </c>
      <c r="E3658" s="32" t="n">
        <v>93.59</v>
      </c>
      <c r="F3658" s="19">
        <f>IF(OR(E3658="",E3657=""),"",LN(E3658/E3657))</f>
        <v/>
      </c>
      <c r="G3658" s="33" t="n">
        <v>6.831</v>
      </c>
      <c r="H3658" s="19">
        <f>IF(OR(G3658="",G3657=""),"",LN(G3658/G3657))</f>
        <v/>
      </c>
      <c r="I3658" s="32" t="n">
        <v>95.72410000000001</v>
      </c>
      <c r="J3658" s="32" t="n">
        <v>25.42</v>
      </c>
      <c r="K3658" s="32" t="n">
        <v>3.59</v>
      </c>
      <c r="L3658" s="32" t="n"/>
      <c r="M3658" s="32" t="n">
        <v>1282.6</v>
      </c>
      <c r="N3658" s="32" t="n">
        <v>2.41</v>
      </c>
      <c r="O3658" s="32" t="n">
        <v>541.6937411829999</v>
      </c>
    </row>
    <row r="3659">
      <c r="A3659" s="31" t="n">
        <v>40011</v>
      </c>
      <c r="B3659" s="32" t="n">
        <v>1254.5</v>
      </c>
      <c r="C3659" s="19">
        <f>IF(OR(B3659="",B3658=""),"",LN(B3659/B3658))</f>
        <v/>
      </c>
      <c r="D3659" s="16">
        <f>STDEV(C3640:C3659)*SQRT(252)</f>
        <v/>
      </c>
      <c r="E3659" s="32" t="n">
        <v>94.08</v>
      </c>
      <c r="F3659" s="19">
        <f>IF(OR(E3659="",E3658=""),"",LN(E3659/E3658))</f>
        <v/>
      </c>
      <c r="G3659" s="33" t="n">
        <v>6.8309</v>
      </c>
      <c r="H3659" s="19">
        <f>IF(OR(G3659="",G3658=""),"",LN(G3659/G3658))</f>
        <v/>
      </c>
      <c r="I3659" s="32" t="n">
        <v>95.6036</v>
      </c>
      <c r="J3659" s="32" t="n">
        <v>24.34</v>
      </c>
      <c r="K3659" s="32" t="n">
        <v>3.67</v>
      </c>
      <c r="L3659" s="32" t="n"/>
      <c r="M3659" s="32" t="n">
        <v>1266.7</v>
      </c>
      <c r="N3659" s="32" t="n">
        <v>2.41</v>
      </c>
      <c r="O3659" s="32" t="n">
        <v>168.323428465</v>
      </c>
    </row>
    <row r="3660">
      <c r="A3660" s="31" t="n">
        <v>40014</v>
      </c>
      <c r="B3660" s="32" t="n">
        <v>1244</v>
      </c>
      <c r="C3660" s="19">
        <f>IF(OR(B3660="",B3659=""),"",LN(B3660/B3659))</f>
        <v/>
      </c>
      <c r="D3660" s="16">
        <f>STDEV(C3641:C3660)*SQRT(252)</f>
        <v/>
      </c>
      <c r="E3660" s="32" t="n">
        <v>94.52</v>
      </c>
      <c r="F3660" s="19">
        <f>IF(OR(E3660="",E3659=""),"",LN(E3660/E3659))</f>
        <v/>
      </c>
      <c r="G3660" s="33" t="n">
        <v>6.8303</v>
      </c>
      <c r="H3660" s="19">
        <f>IF(OR(G3660="",G3659=""),"",LN(G3660/G3659))</f>
        <v/>
      </c>
      <c r="I3660" s="32" t="n">
        <v>95.0903</v>
      </c>
      <c r="J3660" s="32" t="n">
        <v>24.4</v>
      </c>
      <c r="K3660" s="32" t="n">
        <v>3.61</v>
      </c>
      <c r="L3660" s="32" t="n"/>
      <c r="M3660" s="32" t="n">
        <v>1261.2</v>
      </c>
      <c r="N3660" s="32" t="n">
        <v>2.41</v>
      </c>
      <c r="O3660" s="32" t="n">
        <v>530.7058408</v>
      </c>
    </row>
    <row r="3661">
      <c r="A3661" s="31" t="n">
        <v>40015</v>
      </c>
      <c r="B3661" s="32" t="n">
        <v>1245.5</v>
      </c>
      <c r="C3661" s="19">
        <f>IF(OR(B3661="",B3660=""),"",LN(B3661/B3660))</f>
        <v/>
      </c>
      <c r="D3661" s="16">
        <f>STDEV(C3642:C3661)*SQRT(252)</f>
        <v/>
      </c>
      <c r="E3661" s="32" t="n">
        <v>93.36</v>
      </c>
      <c r="F3661" s="19">
        <f>IF(OR(E3661="",E3660=""),"",LN(E3661/E3660))</f>
        <v/>
      </c>
      <c r="G3661" s="33" t="n">
        <v>6.83</v>
      </c>
      <c r="H3661" s="19">
        <f>IF(OR(G3661="",G3660=""),"",LN(G3661/G3660))</f>
        <v/>
      </c>
      <c r="I3661" s="32" t="n">
        <v>95.0564</v>
      </c>
      <c r="J3661" s="32" t="n">
        <v>23.87</v>
      </c>
      <c r="K3661" s="32" t="n">
        <v>3.5</v>
      </c>
      <c r="L3661" s="32" t="n"/>
      <c r="M3661" s="32" t="n">
        <v>1252.5</v>
      </c>
      <c r="N3661" s="32" t="n">
        <v>2.41</v>
      </c>
      <c r="O3661" s="32" t="n">
        <v>415.42900402</v>
      </c>
    </row>
    <row r="3662">
      <c r="A3662" s="31" t="n">
        <v>40016</v>
      </c>
      <c r="B3662" s="32" t="n">
        <v>1251.1</v>
      </c>
      <c r="C3662" s="19">
        <f>IF(OR(B3662="",B3661=""),"",LN(B3662/B3661))</f>
        <v/>
      </c>
      <c r="D3662" s="16">
        <f>STDEV(C3643:C3662)*SQRT(252)</f>
        <v/>
      </c>
      <c r="E3662" s="32" t="n">
        <v>93.77</v>
      </c>
      <c r="F3662" s="19">
        <f>IF(OR(E3662="",E3661=""),"",LN(E3662/E3661))</f>
        <v/>
      </c>
      <c r="G3662" s="33" t="n">
        <v>6.8305</v>
      </c>
      <c r="H3662" s="19">
        <f>IF(OR(G3662="",G3661=""),"",LN(G3662/G3661))</f>
        <v/>
      </c>
      <c r="I3662" s="32" t="n">
        <v>94.8659</v>
      </c>
      <c r="J3662" s="32" t="n">
        <v>23.47</v>
      </c>
      <c r="K3662" s="32" t="n">
        <v>3.58</v>
      </c>
      <c r="L3662" s="32" t="n"/>
      <c r="M3662" s="32" t="n">
        <v>1250</v>
      </c>
      <c r="N3662" s="32" t="n">
        <v>2.41</v>
      </c>
      <c r="O3662" s="32" t="n">
        <v>334.075077345</v>
      </c>
    </row>
    <row r="3663">
      <c r="A3663" s="31" t="n">
        <v>40017</v>
      </c>
      <c r="B3663" s="32" t="n">
        <v>1244.8</v>
      </c>
      <c r="C3663" s="19">
        <f>IF(OR(B3663="",B3662=""),"",LN(B3663/B3662))</f>
        <v/>
      </c>
      <c r="D3663" s="16">
        <f>STDEV(C3644:C3663)*SQRT(252)</f>
        <v/>
      </c>
      <c r="E3663" s="32" t="n">
        <v>94.75</v>
      </c>
      <c r="F3663" s="19">
        <f>IF(OR(E3663="",E3662=""),"",LN(E3663/E3662))</f>
        <v/>
      </c>
      <c r="G3663" s="33" t="n">
        <v>6.8308</v>
      </c>
      <c r="H3663" s="19">
        <f>IF(OR(G3663="",G3662=""),"",LN(G3663/G3662))</f>
        <v/>
      </c>
      <c r="I3663" s="32" t="n">
        <v>94.532</v>
      </c>
      <c r="J3663" s="32" t="n">
        <v>23.43</v>
      </c>
      <c r="K3663" s="32" t="n">
        <v>3.72</v>
      </c>
      <c r="L3663" s="32" t="n"/>
      <c r="M3663" s="32" t="n">
        <v>1251</v>
      </c>
      <c r="N3663" s="32" t="n">
        <v>2.41</v>
      </c>
      <c r="O3663" s="32" t="n">
        <v>316.129931307</v>
      </c>
    </row>
    <row r="3664">
      <c r="A3664" s="31" t="n">
        <v>40018</v>
      </c>
      <c r="B3664" s="32" t="n">
        <v>1245</v>
      </c>
      <c r="C3664" s="19">
        <f>IF(OR(B3664="",B3663=""),"",LN(B3664/B3663))</f>
        <v/>
      </c>
      <c r="D3664" s="16">
        <f>STDEV(C3645:C3664)*SQRT(252)</f>
        <v/>
      </c>
      <c r="E3664" s="32" t="n">
        <v>94.86</v>
      </c>
      <c r="F3664" s="19">
        <f>IF(OR(E3664="",E3663=""),"",LN(E3664/E3663))</f>
        <v/>
      </c>
      <c r="G3664" s="33" t="n">
        <v>6.8313</v>
      </c>
      <c r="H3664" s="19">
        <f>IF(OR(G3664="",G3663=""),"",LN(G3664/G3663))</f>
        <v/>
      </c>
      <c r="I3664" s="32" t="n">
        <v>94.7046</v>
      </c>
      <c r="J3664" s="32" t="n">
        <v>23.09</v>
      </c>
      <c r="K3664" s="32" t="n">
        <v>3.7</v>
      </c>
      <c r="L3664" s="32" t="n"/>
      <c r="M3664" s="32" t="n">
        <v>1250.6</v>
      </c>
      <c r="N3664" s="32" t="n">
        <v>2.41</v>
      </c>
      <c r="O3664" s="32" t="n">
        <v>455.135292175</v>
      </c>
    </row>
    <row r="3665">
      <c r="A3665" s="31" t="n">
        <v>40021</v>
      </c>
      <c r="B3665" s="32" t="n">
        <v>1242.4</v>
      </c>
      <c r="C3665" s="19">
        <f>IF(OR(B3665="",B3664=""),"",LN(B3665/B3664))</f>
        <v/>
      </c>
      <c r="D3665" s="16">
        <f>STDEV(C3646:C3665)*SQRT(252)</f>
        <v/>
      </c>
      <c r="E3665" s="32" t="n">
        <v>95.31999999999999</v>
      </c>
      <c r="F3665" s="19">
        <f>IF(OR(E3665="",E3664=""),"",LN(E3665/E3664))</f>
        <v/>
      </c>
      <c r="G3665" s="33" t="n">
        <v>6.8312</v>
      </c>
      <c r="H3665" s="19">
        <f>IF(OR(G3665="",G3664=""),"",LN(G3665/G3664))</f>
        <v/>
      </c>
      <c r="I3665" s="32" t="n">
        <v>94.66589999999999</v>
      </c>
      <c r="J3665" s="32" t="n">
        <v>24.28</v>
      </c>
      <c r="K3665" s="32" t="n">
        <v>3.75</v>
      </c>
      <c r="L3665" s="32" t="n"/>
      <c r="M3665" s="32" t="n">
        <v>1247.5</v>
      </c>
      <c r="N3665" s="32" t="n">
        <v>2.41</v>
      </c>
      <c r="O3665" s="32" t="n">
        <v>484.51852208</v>
      </c>
    </row>
    <row r="3666">
      <c r="A3666" s="31" t="n">
        <v>40022</v>
      </c>
      <c r="B3666" s="32" t="n">
        <v>1236.3</v>
      </c>
      <c r="C3666" s="19">
        <f>IF(OR(B3666="",B3665=""),"",LN(B3666/B3665))</f>
        <v/>
      </c>
      <c r="D3666" s="16">
        <f>STDEV(C3647:C3666)*SQRT(252)</f>
        <v/>
      </c>
      <c r="E3666" s="32" t="n">
        <v>94.59999999999999</v>
      </c>
      <c r="F3666" s="19">
        <f>IF(OR(E3666="",E3665=""),"",LN(E3666/E3665))</f>
        <v/>
      </c>
      <c r="G3666" s="33" t="n">
        <v>6.8308</v>
      </c>
      <c r="H3666" s="19">
        <f>IF(OR(G3666="",G3665=""),"",LN(G3666/G3665))</f>
        <v/>
      </c>
      <c r="I3666" s="32" t="n">
        <v>94.5592</v>
      </c>
      <c r="J3666" s="32" t="n">
        <v>25.01</v>
      </c>
      <c r="K3666" s="32" t="n">
        <v>3.72</v>
      </c>
      <c r="L3666" s="32" t="n"/>
      <c r="M3666" s="32" t="n">
        <v>1246.4</v>
      </c>
      <c r="N3666" s="32" t="n">
        <v>2.41</v>
      </c>
      <c r="O3666" s="32" t="n">
        <v>493.310841005</v>
      </c>
    </row>
    <row r="3667">
      <c r="A3667" s="31" t="n">
        <v>40023</v>
      </c>
      <c r="B3667" s="32" t="n">
        <v>1243.8</v>
      </c>
      <c r="C3667" s="19">
        <f>IF(OR(B3667="",B3666=""),"",LN(B3667/B3666))</f>
        <v/>
      </c>
      <c r="D3667" s="16">
        <f>STDEV(C3648:C3667)*SQRT(252)</f>
        <v/>
      </c>
      <c r="E3667" s="32" t="n">
        <v>95.13</v>
      </c>
      <c r="F3667" s="19">
        <f>IF(OR(E3667="",E3666=""),"",LN(E3667/E3666))</f>
        <v/>
      </c>
      <c r="G3667" s="33" t="n">
        <v>6.8314</v>
      </c>
      <c r="H3667" s="19">
        <f>IF(OR(G3667="",G3666=""),"",LN(G3667/G3666))</f>
        <v/>
      </c>
      <c r="I3667" s="32" t="n">
        <v>95.1678</v>
      </c>
      <c r="J3667" s="32" t="n">
        <v>25.61</v>
      </c>
      <c r="K3667" s="32" t="n">
        <v>3.69</v>
      </c>
      <c r="L3667" s="32" t="n"/>
      <c r="M3667" s="32" t="n">
        <v>1241.9</v>
      </c>
      <c r="N3667" s="32" t="n">
        <v>2.41</v>
      </c>
      <c r="O3667" s="32" t="n">
        <v>286.112765715</v>
      </c>
    </row>
    <row r="3668">
      <c r="A3668" s="31" t="n">
        <v>40024</v>
      </c>
      <c r="B3668" s="32" t="n">
        <v>1230.5</v>
      </c>
      <c r="C3668" s="19">
        <f>IF(OR(B3668="",B3667=""),"",LN(B3668/B3667))</f>
        <v/>
      </c>
      <c r="D3668" s="16">
        <f>STDEV(C3649:C3668)*SQRT(252)</f>
        <v/>
      </c>
      <c r="E3668" s="32" t="n">
        <v>95.67</v>
      </c>
      <c r="F3668" s="19">
        <f>IF(OR(E3668="",E3667=""),"",LN(E3668/E3667))</f>
        <v/>
      </c>
      <c r="G3668" s="33" t="n">
        <v>6.8321</v>
      </c>
      <c r="H3668" s="19">
        <f>IF(OR(G3668="",G3667=""),"",LN(G3668/G3667))</f>
        <v/>
      </c>
      <c r="I3668" s="32" t="n">
        <v>94.8967</v>
      </c>
      <c r="J3668" s="32" t="n">
        <v>25.4</v>
      </c>
      <c r="K3668" s="32" t="n">
        <v>3.67</v>
      </c>
      <c r="L3668" s="32" t="n"/>
      <c r="M3668" s="32" t="n">
        <v>1239.5</v>
      </c>
      <c r="N3668" s="32" t="n">
        <v>2.41</v>
      </c>
      <c r="O3668" s="32" t="n">
        <v>269.856331135</v>
      </c>
    </row>
    <row r="3669">
      <c r="A3669" s="31" t="n">
        <v>40025</v>
      </c>
      <c r="B3669" s="32" t="n">
        <v>1222.2</v>
      </c>
      <c r="C3669" s="19">
        <f>IF(OR(B3669="",B3668=""),"",LN(B3669/B3668))</f>
        <v/>
      </c>
      <c r="D3669" s="16">
        <f>STDEV(C3650:C3669)*SQRT(252)</f>
        <v/>
      </c>
      <c r="E3669" s="32" t="n">
        <v>94.54000000000001</v>
      </c>
      <c r="F3669" s="19">
        <f>IF(OR(E3669="",E3668=""),"",LN(E3669/E3668))</f>
        <v/>
      </c>
      <c r="G3669" s="33" t="n">
        <v>6.8319</v>
      </c>
      <c r="H3669" s="19">
        <f>IF(OR(G3669="",G3668=""),"",LN(G3669/G3668))</f>
        <v/>
      </c>
      <c r="I3669" s="32" t="n">
        <v>94.2526</v>
      </c>
      <c r="J3669" s="32" t="n">
        <v>25.92</v>
      </c>
      <c r="K3669" s="32" t="n">
        <v>3.52</v>
      </c>
      <c r="L3669" s="32" t="n"/>
      <c r="M3669" s="32" t="n">
        <v>1240.5</v>
      </c>
      <c r="N3669" s="32" t="n">
        <v>2.41</v>
      </c>
      <c r="O3669" s="32" t="n">
        <v>547.5772441639999</v>
      </c>
    </row>
    <row r="3670">
      <c r="A3670" s="31" t="n">
        <v>40028</v>
      </c>
      <c r="B3670" s="32" t="n">
        <v>1214</v>
      </c>
      <c r="C3670" s="19">
        <f>IF(OR(B3670="",B3669=""),"",LN(B3670/B3669))</f>
        <v/>
      </c>
      <c r="D3670" s="16">
        <f>STDEV(C3651:C3670)*SQRT(252)</f>
        <v/>
      </c>
      <c r="E3670" s="32" t="n">
        <v>95.23</v>
      </c>
      <c r="F3670" s="19">
        <f>IF(OR(E3670="",E3669=""),"",LN(E3670/E3669))</f>
        <v/>
      </c>
      <c r="G3670" s="33" t="n">
        <v>6.8308</v>
      </c>
      <c r="H3670" s="19">
        <f>IF(OR(G3670="",G3669=""),"",LN(G3670/G3669))</f>
        <v/>
      </c>
      <c r="I3670" s="32" t="n">
        <v>93.6331</v>
      </c>
      <c r="J3670" s="32" t="n">
        <v>25.56</v>
      </c>
      <c r="K3670" s="32" t="n">
        <v>3.66</v>
      </c>
      <c r="L3670" s="32" t="n"/>
      <c r="M3670" s="32" t="n">
        <v>1230.7</v>
      </c>
      <c r="N3670" s="32" t="n">
        <v>2.41</v>
      </c>
      <c r="O3670" s="32" t="n">
        <v>406.08013588</v>
      </c>
    </row>
    <row r="3671">
      <c r="A3671" s="31" t="n">
        <v>40029</v>
      </c>
      <c r="B3671" s="32" t="n">
        <v>1219.9</v>
      </c>
      <c r="C3671" s="19">
        <f>IF(OR(B3671="",B3670=""),"",LN(B3671/B3670))</f>
        <v/>
      </c>
      <c r="D3671" s="16">
        <f>STDEV(C3652:C3671)*SQRT(252)</f>
        <v/>
      </c>
      <c r="E3671" s="32" t="n">
        <v>95.41</v>
      </c>
      <c r="F3671" s="19">
        <f>IF(OR(E3671="",E3670=""),"",LN(E3671/E3670))</f>
        <v/>
      </c>
      <c r="G3671" s="33" t="n">
        <v>6.8302</v>
      </c>
      <c r="H3671" s="19">
        <f>IF(OR(G3671="",G3670=""),"",LN(G3671/G3670))</f>
        <v/>
      </c>
      <c r="I3671" s="32" t="n">
        <v>93.7281</v>
      </c>
      <c r="J3671" s="32" t="n">
        <v>24.89</v>
      </c>
      <c r="K3671" s="32" t="n">
        <v>3.7</v>
      </c>
      <c r="L3671" s="32" t="n"/>
      <c r="M3671" s="32" t="n">
        <v>1222.3</v>
      </c>
      <c r="N3671" s="32" t="n">
        <v>2.41</v>
      </c>
      <c r="O3671" s="32" t="n">
        <v>543.5382480000001</v>
      </c>
    </row>
    <row r="3672">
      <c r="A3672" s="31" t="n">
        <v>40030</v>
      </c>
      <c r="B3672" s="32" t="n">
        <v>1225.5</v>
      </c>
      <c r="C3672" s="19">
        <f>IF(OR(B3672="",B3671=""),"",LN(B3672/B3671))</f>
        <v/>
      </c>
      <c r="D3672" s="16">
        <f>STDEV(C3653:C3672)*SQRT(252)</f>
        <v/>
      </c>
      <c r="E3672" s="32" t="n">
        <v>94.98</v>
      </c>
      <c r="F3672" s="19">
        <f>IF(OR(E3672="",E3671=""),"",LN(E3672/E3671))</f>
        <v/>
      </c>
      <c r="G3672" s="33" t="n">
        <v>6.8307</v>
      </c>
      <c r="H3672" s="19">
        <f>IF(OR(G3672="",G3671=""),"",LN(G3672/G3671))</f>
        <v/>
      </c>
      <c r="I3672" s="32" t="n">
        <v>93.7848</v>
      </c>
      <c r="J3672" s="32" t="n">
        <v>24.9</v>
      </c>
      <c r="K3672" s="32" t="n">
        <v>3.8</v>
      </c>
      <c r="L3672" s="32" t="n"/>
      <c r="M3672" s="32" t="n">
        <v>1218.7</v>
      </c>
      <c r="N3672" s="32" t="n">
        <v>2.41</v>
      </c>
      <c r="O3672" s="32" t="n">
        <v>80.476897757</v>
      </c>
    </row>
    <row r="3673">
      <c r="A3673" s="31" t="n">
        <v>40031</v>
      </c>
      <c r="B3673" s="32" t="n">
        <v>1225</v>
      </c>
      <c r="C3673" s="19">
        <f>IF(OR(B3673="",B3672=""),"",LN(B3673/B3672))</f>
        <v/>
      </c>
      <c r="D3673" s="16">
        <f>STDEV(C3654:C3673)*SQRT(252)</f>
        <v/>
      </c>
      <c r="E3673" s="32" t="n">
        <v>95.56</v>
      </c>
      <c r="F3673" s="19">
        <f>IF(OR(E3673="",E3672=""),"",LN(E3673/E3672))</f>
        <v/>
      </c>
      <c r="G3673" s="33" t="n">
        <v>6.8312</v>
      </c>
      <c r="H3673" s="19">
        <f>IF(OR(G3673="",G3672=""),"",LN(G3673/G3672))</f>
        <v/>
      </c>
      <c r="I3673" s="32" t="n">
        <v>93.9358</v>
      </c>
      <c r="J3673" s="32" t="n">
        <v>25.67</v>
      </c>
      <c r="K3673" s="32" t="n">
        <v>3.79</v>
      </c>
      <c r="L3673" s="32" t="n"/>
      <c r="M3673" s="32" t="n">
        <v>1220.9</v>
      </c>
      <c r="N3673" s="32" t="n">
        <v>2.42</v>
      </c>
      <c r="O3673" s="32" t="n">
        <v>17.032654105</v>
      </c>
    </row>
    <row r="3674">
      <c r="A3674" s="31" t="n">
        <v>40032</v>
      </c>
      <c r="B3674" s="32" t="n">
        <v>1224</v>
      </c>
      <c r="C3674" s="19">
        <f>IF(OR(B3674="",B3673=""),"",LN(B3674/B3673))</f>
        <v/>
      </c>
      <c r="D3674" s="16">
        <f>STDEV(C3655:C3674)*SQRT(252)</f>
        <v/>
      </c>
      <c r="E3674" s="32" t="n">
        <v>97.65000000000001</v>
      </c>
      <c r="F3674" s="19">
        <f>IF(OR(E3674="",E3673=""),"",LN(E3674/E3673))</f>
        <v/>
      </c>
      <c r="G3674" s="33" t="n">
        <v>6.8316</v>
      </c>
      <c r="H3674" s="19">
        <f>IF(OR(G3674="",G3673=""),"",LN(G3674/G3673))</f>
        <v/>
      </c>
      <c r="I3674" s="32" t="n">
        <v>94.4692</v>
      </c>
      <c r="J3674" s="32" t="n">
        <v>24.76</v>
      </c>
      <c r="K3674" s="32" t="n">
        <v>3.89</v>
      </c>
      <c r="L3674" s="32" t="n"/>
      <c r="M3674" s="32" t="n">
        <v>1222.8</v>
      </c>
      <c r="N3674" s="32" t="n">
        <v>2.42</v>
      </c>
      <c r="O3674" s="32" t="n">
        <v>193.81533489</v>
      </c>
    </row>
    <row r="3675">
      <c r="A3675" s="31" t="n">
        <v>40035</v>
      </c>
      <c r="B3675" s="32" t="n">
        <v>1227.6</v>
      </c>
      <c r="C3675" s="19">
        <f>IF(OR(B3675="",B3674=""),"",LN(B3675/B3674))</f>
        <v/>
      </c>
      <c r="D3675" s="16">
        <f>STDEV(C3656:C3675)*SQRT(252)</f>
        <v/>
      </c>
      <c r="E3675" s="32" t="n">
        <v>97.23</v>
      </c>
      <c r="F3675" s="19">
        <f>IF(OR(E3675="",E3674=""),"",LN(E3675/E3674))</f>
        <v/>
      </c>
      <c r="G3675" s="33" t="n">
        <v>6.8341</v>
      </c>
      <c r="H3675" s="19">
        <f>IF(OR(G3675="",G3674=""),"",LN(G3675/G3674))</f>
        <v/>
      </c>
      <c r="I3675" s="32" t="n">
        <v>94.6087</v>
      </c>
      <c r="J3675" s="32" t="n">
        <v>24.99</v>
      </c>
      <c r="K3675" s="32" t="n">
        <v>3.8</v>
      </c>
      <c r="L3675" s="32" t="n"/>
      <c r="M3675" s="32" t="n">
        <v>1226.3</v>
      </c>
      <c r="N3675" s="32" t="n">
        <v>2.42</v>
      </c>
      <c r="O3675" s="32" t="n">
        <v>333.377746915</v>
      </c>
    </row>
    <row r="3676">
      <c r="A3676" s="31" t="n">
        <v>40036</v>
      </c>
      <c r="B3676" s="32" t="n">
        <v>1242.7</v>
      </c>
      <c r="C3676" s="19">
        <f>IF(OR(B3676="",B3675=""),"",LN(B3676/B3675))</f>
        <v/>
      </c>
      <c r="D3676" s="16">
        <f>STDEV(C3657:C3676)*SQRT(252)</f>
        <v/>
      </c>
      <c r="E3676" s="32" t="n">
        <v>95.94</v>
      </c>
      <c r="F3676" s="19">
        <f>IF(OR(E3676="",E3675=""),"",LN(E3676/E3675))</f>
        <v/>
      </c>
      <c r="G3676" s="33" t="n">
        <v>6.8349</v>
      </c>
      <c r="H3676" s="19">
        <f>IF(OR(G3676="",G3675=""),"",LN(G3676/G3675))</f>
        <v/>
      </c>
      <c r="I3676" s="32" t="n">
        <v>94.8678</v>
      </c>
      <c r="J3676" s="32" t="n">
        <v>25.99</v>
      </c>
      <c r="K3676" s="32" t="n">
        <v>3.71</v>
      </c>
      <c r="L3676" s="32" t="n"/>
      <c r="M3676" s="32" t="n">
        <v>1223.6</v>
      </c>
      <c r="N3676" s="32" t="n">
        <v>2.42</v>
      </c>
      <c r="O3676" s="32" t="n">
        <v>202.384145945</v>
      </c>
    </row>
    <row r="3677">
      <c r="A3677" s="31" t="n">
        <v>40037</v>
      </c>
      <c r="B3677" s="32" t="n">
        <v>1242</v>
      </c>
      <c r="C3677" s="19">
        <f>IF(OR(B3677="",B3676=""),"",LN(B3677/B3676))</f>
        <v/>
      </c>
      <c r="D3677" s="16">
        <f>STDEV(C3658:C3677)*SQRT(252)</f>
        <v/>
      </c>
      <c r="E3677" s="32" t="n">
        <v>96.16</v>
      </c>
      <c r="F3677" s="19">
        <f>IF(OR(E3677="",E3676=""),"",LN(E3677/E3676))</f>
        <v/>
      </c>
      <c r="G3677" s="33" t="n">
        <v>6.8349</v>
      </c>
      <c r="H3677" s="19">
        <f>IF(OR(G3677="",G3676=""),"",LN(G3677/G3676))</f>
        <v/>
      </c>
      <c r="I3677" s="32" t="n">
        <v>94.5394</v>
      </c>
      <c r="J3677" s="32" t="n">
        <v>25.45</v>
      </c>
      <c r="K3677" s="32" t="n">
        <v>3.72</v>
      </c>
      <c r="L3677" s="32" t="n"/>
      <c r="M3677" s="32" t="n">
        <v>1237.7</v>
      </c>
      <c r="N3677" s="32" t="n">
        <v>2.42</v>
      </c>
      <c r="O3677" s="32" t="n">
        <v>-10.10651409</v>
      </c>
    </row>
    <row r="3678">
      <c r="A3678" s="31" t="n">
        <v>40038</v>
      </c>
      <c r="B3678" s="32" t="n">
        <v>1237.2</v>
      </c>
      <c r="C3678" s="19">
        <f>IF(OR(B3678="",B3677=""),"",LN(B3678/B3677))</f>
        <v/>
      </c>
      <c r="D3678" s="16">
        <f>STDEV(C3659:C3678)*SQRT(252)</f>
        <v/>
      </c>
      <c r="E3678" s="32" t="n">
        <v>95.45999999999999</v>
      </c>
      <c r="F3678" s="19">
        <f>IF(OR(E3678="",E3677=""),"",LN(E3678/E3677))</f>
        <v/>
      </c>
      <c r="G3678" s="33" t="n">
        <v>6.8336</v>
      </c>
      <c r="H3678" s="19">
        <f>IF(OR(G3678="",G3677=""),"",LN(G3678/G3677))</f>
        <v/>
      </c>
      <c r="I3678" s="32" t="n">
        <v>94.2392</v>
      </c>
      <c r="J3678" s="32" t="n">
        <v>24.71</v>
      </c>
      <c r="K3678" s="32" t="n">
        <v>3.59</v>
      </c>
      <c r="L3678" s="32" t="n"/>
      <c r="M3678" s="32" t="n">
        <v>1248.1</v>
      </c>
      <c r="N3678" s="32" t="n">
        <v>2.45</v>
      </c>
      <c r="O3678" s="32" t="n">
        <v>257.66514583</v>
      </c>
    </row>
    <row r="3679">
      <c r="A3679" s="31" t="n">
        <v>40039</v>
      </c>
      <c r="B3679" s="32" t="n">
        <v>1239.5</v>
      </c>
      <c r="C3679" s="19">
        <f>IF(OR(B3679="",B3678=""),"",LN(B3679/B3678))</f>
        <v/>
      </c>
      <c r="D3679" s="16">
        <f>STDEV(C3660:C3679)*SQRT(252)</f>
        <v/>
      </c>
      <c r="E3679" s="32" t="n">
        <v>94.64</v>
      </c>
      <c r="F3679" s="19">
        <f>IF(OR(E3679="",E3678=""),"",LN(E3679/E3678))</f>
        <v/>
      </c>
      <c r="G3679" s="33" t="n">
        <v>6.8341</v>
      </c>
      <c r="H3679" s="19">
        <f>IF(OR(G3679="",G3678=""),"",LN(G3679/G3678))</f>
        <v/>
      </c>
      <c r="I3679" s="32" t="n">
        <v>94.47499999999999</v>
      </c>
      <c r="J3679" s="32" t="n">
        <v>24.27</v>
      </c>
      <c r="K3679" s="32" t="n">
        <v>3.55</v>
      </c>
      <c r="L3679" s="32" t="n"/>
      <c r="M3679" s="32" t="n">
        <v>1237.1</v>
      </c>
      <c r="N3679" s="32" t="n">
        <v>2.47</v>
      </c>
      <c r="O3679" s="32" t="n">
        <v>374.49515793</v>
      </c>
    </row>
    <row r="3680">
      <c r="A3680" s="31" t="n">
        <v>40042</v>
      </c>
      <c r="B3680" s="32" t="n">
        <v>1258.5</v>
      </c>
      <c r="C3680" s="19">
        <f>IF(OR(B3680="",B3679=""),"",LN(B3680/B3679))</f>
        <v/>
      </c>
      <c r="D3680" s="16">
        <f>STDEV(C3661:C3680)*SQRT(252)</f>
        <v/>
      </c>
      <c r="E3680" s="32" t="n">
        <v>94.33</v>
      </c>
      <c r="F3680" s="19">
        <f>IF(OR(E3680="",E3679=""),"",LN(E3680/E3679))</f>
        <v/>
      </c>
      <c r="G3680" s="33" t="n">
        <v>6.8358</v>
      </c>
      <c r="H3680" s="19">
        <f>IF(OR(G3680="",G3679=""),"",LN(G3680/G3679))</f>
        <v/>
      </c>
      <c r="I3680" s="32" t="n">
        <v>95.1024</v>
      </c>
      <c r="J3680" s="32" t="n">
        <v>27.89</v>
      </c>
      <c r="K3680" s="32" t="n">
        <v>3.48</v>
      </c>
      <c r="L3680" s="32" t="n"/>
      <c r="M3680" s="32" t="n">
        <v>1235</v>
      </c>
      <c r="N3680" s="32" t="n">
        <v>2.48</v>
      </c>
      <c r="O3680" s="32" t="n">
        <v>110.66563777</v>
      </c>
    </row>
    <row r="3681">
      <c r="A3681" s="31" t="n">
        <v>40043</v>
      </c>
      <c r="B3681" s="32" t="n">
        <v>1246.4</v>
      </c>
      <c r="C3681" s="19">
        <f>IF(OR(B3681="",B3680=""),"",LN(B3681/B3680))</f>
        <v/>
      </c>
      <c r="D3681" s="16">
        <f>STDEV(C3662:C3681)*SQRT(252)</f>
        <v/>
      </c>
      <c r="E3681" s="32" t="n">
        <v>94.72</v>
      </c>
      <c r="F3681" s="19">
        <f>IF(OR(E3681="",E3680=""),"",LN(E3681/E3680))</f>
        <v/>
      </c>
      <c r="G3681" s="33" t="n">
        <v>6.8337</v>
      </c>
      <c r="H3681" s="19">
        <f>IF(OR(G3681="",G3680=""),"",LN(G3681/G3680))</f>
        <v/>
      </c>
      <c r="I3681" s="32" t="n">
        <v>95.1118</v>
      </c>
      <c r="J3681" s="32" t="n">
        <v>26.18</v>
      </c>
      <c r="K3681" s="32" t="n">
        <v>3.51</v>
      </c>
      <c r="L3681" s="32" t="n"/>
      <c r="M3681" s="32" t="n">
        <v>1249.2</v>
      </c>
      <c r="N3681" s="32" t="n">
        <v>2.49</v>
      </c>
      <c r="O3681" s="32" t="n">
        <v>-178.053635489</v>
      </c>
    </row>
    <row r="3682">
      <c r="A3682" s="31" t="n">
        <v>40044</v>
      </c>
      <c r="B3682" s="32" t="n">
        <v>1251.4</v>
      </c>
      <c r="C3682" s="19">
        <f>IF(OR(B3682="",B3681=""),"",LN(B3682/B3681))</f>
        <v/>
      </c>
      <c r="D3682" s="16">
        <f>STDEV(C3663:C3682)*SQRT(252)</f>
        <v/>
      </c>
      <c r="E3682" s="32" t="n">
        <v>93.87</v>
      </c>
      <c r="F3682" s="19">
        <f>IF(OR(E3682="",E3681=""),"",LN(E3682/E3681))</f>
        <v/>
      </c>
      <c r="G3682" s="33" t="n">
        <v>6.834</v>
      </c>
      <c r="H3682" s="19">
        <f>IF(OR(G3682="",G3681=""),"",LN(G3682/G3681))</f>
        <v/>
      </c>
      <c r="I3682" s="32" t="n">
        <v>94.4084</v>
      </c>
      <c r="J3682" s="32" t="n">
        <v>26.26</v>
      </c>
      <c r="K3682" s="32" t="n">
        <v>3.45</v>
      </c>
      <c r="L3682" s="32" t="n"/>
      <c r="M3682" s="32" t="n">
        <v>1256.7</v>
      </c>
      <c r="N3682" s="32" t="n">
        <v>2.49</v>
      </c>
      <c r="O3682" s="32" t="n">
        <v>202.293256286</v>
      </c>
    </row>
    <row r="3683">
      <c r="A3683" s="31" t="n">
        <v>40045</v>
      </c>
      <c r="B3683" s="32" t="n">
        <v>1245.5</v>
      </c>
      <c r="C3683" s="19">
        <f>IF(OR(B3683="",B3682=""),"",LN(B3683/B3682))</f>
        <v/>
      </c>
      <c r="D3683" s="16">
        <f>STDEV(C3664:C3683)*SQRT(252)</f>
        <v/>
      </c>
      <c r="E3683" s="32" t="n">
        <v>94.12</v>
      </c>
      <c r="F3683" s="19">
        <f>IF(OR(E3683="",E3682=""),"",LN(E3683/E3682))</f>
        <v/>
      </c>
      <c r="G3683" s="33" t="n">
        <v>6.8317</v>
      </c>
      <c r="H3683" s="19">
        <f>IF(OR(G3683="",G3682=""),"",LN(G3683/G3682))</f>
        <v/>
      </c>
      <c r="I3683" s="32" t="n">
        <v>94.3492</v>
      </c>
      <c r="J3683" s="32" t="n">
        <v>25.09</v>
      </c>
      <c r="K3683" s="32" t="n">
        <v>3.42</v>
      </c>
      <c r="L3683" s="32" t="n"/>
      <c r="M3683" s="32" t="n">
        <v>1250.5</v>
      </c>
      <c r="N3683" s="32" t="n">
        <v>2.51</v>
      </c>
      <c r="O3683" s="32" t="n">
        <v>-169.823567005</v>
      </c>
    </row>
    <row r="3684">
      <c r="A3684" s="31" t="n">
        <v>40046</v>
      </c>
      <c r="B3684" s="32" t="n">
        <v>1242.5</v>
      </c>
      <c r="C3684" s="19">
        <f>IF(OR(B3684="",B3683=""),"",LN(B3684/B3683))</f>
        <v/>
      </c>
      <c r="D3684" s="16">
        <f>STDEV(C3665:C3684)*SQRT(252)</f>
        <v/>
      </c>
      <c r="E3684" s="32" t="n">
        <v>94.59999999999999</v>
      </c>
      <c r="F3684" s="19">
        <f>IF(OR(E3684="",E3683=""),"",LN(E3684/E3683))</f>
        <v/>
      </c>
      <c r="G3684" s="33" t="n">
        <v>6.8313</v>
      </c>
      <c r="H3684" s="19">
        <f>IF(OR(G3684="",G3683=""),"",LN(G3684/G3683))</f>
        <v/>
      </c>
      <c r="I3684" s="32" t="n">
        <v>94.0103</v>
      </c>
      <c r="J3684" s="32" t="n">
        <v>25.01</v>
      </c>
      <c r="K3684" s="32" t="n">
        <v>3.56</v>
      </c>
      <c r="L3684" s="32" t="n"/>
      <c r="M3684" s="32" t="n">
        <v>1247.8</v>
      </c>
      <c r="N3684" s="32" t="n">
        <v>2.51</v>
      </c>
      <c r="O3684" s="32" t="n">
        <v>188.241519585</v>
      </c>
    </row>
    <row r="3685">
      <c r="A3685" s="31" t="n">
        <v>40049</v>
      </c>
      <c r="B3685" s="32" t="n">
        <v>1240.5</v>
      </c>
      <c r="C3685" s="19">
        <f>IF(OR(B3685="",B3684=""),"",LN(B3685/B3684))</f>
        <v/>
      </c>
      <c r="D3685" s="16">
        <f>STDEV(C3666:C3685)*SQRT(252)</f>
        <v/>
      </c>
      <c r="E3685" s="32" t="n">
        <v>94.47</v>
      </c>
      <c r="F3685" s="19">
        <f>IF(OR(E3685="",E3684=""),"",LN(E3685/E3684))</f>
        <v/>
      </c>
      <c r="G3685" s="33" t="n">
        <v>6.8308</v>
      </c>
      <c r="H3685" s="19">
        <f>IF(OR(G3685="",G3684=""),"",LN(G3685/G3684))</f>
        <v/>
      </c>
      <c r="I3685" s="32" t="n">
        <v>93.9345</v>
      </c>
      <c r="J3685" s="32" t="n">
        <v>25.14</v>
      </c>
      <c r="K3685" s="32" t="n">
        <v>3.48</v>
      </c>
      <c r="L3685" s="32" t="n"/>
      <c r="M3685" s="32" t="n">
        <v>1248.2</v>
      </c>
      <c r="N3685" s="32" t="n">
        <v>2.51</v>
      </c>
      <c r="O3685" s="32" t="n">
        <v>293.876334095</v>
      </c>
    </row>
    <row r="3686">
      <c r="A3686" s="31" t="n">
        <v>40050</v>
      </c>
      <c r="B3686" s="32" t="n">
        <v>1247.8</v>
      </c>
      <c r="C3686" s="19">
        <f>IF(OR(B3686="",B3685=""),"",LN(B3686/B3685))</f>
        <v/>
      </c>
      <c r="D3686" s="16">
        <f>STDEV(C3667:C3686)*SQRT(252)</f>
        <v/>
      </c>
      <c r="E3686" s="32" t="n">
        <v>94.28</v>
      </c>
      <c r="F3686" s="19">
        <f>IF(OR(E3686="",E3685=""),"",LN(E3686/E3685))</f>
        <v/>
      </c>
      <c r="G3686" s="33" t="n">
        <v>6.8318</v>
      </c>
      <c r="H3686" s="19">
        <f>IF(OR(G3686="",G3685=""),"",LN(G3686/G3685))</f>
        <v/>
      </c>
      <c r="I3686" s="32" t="n">
        <v>93.9066</v>
      </c>
      <c r="J3686" s="32" t="n">
        <v>24.92</v>
      </c>
      <c r="K3686" s="32" t="n">
        <v>3.45</v>
      </c>
      <c r="L3686" s="32" t="n"/>
      <c r="M3686" s="32" t="n">
        <v>1242.1</v>
      </c>
      <c r="N3686" s="32" t="n">
        <v>2.52</v>
      </c>
      <c r="O3686" s="32" t="n">
        <v>218.783813139</v>
      </c>
    </row>
    <row r="3687">
      <c r="A3687" s="31" t="n">
        <v>40051</v>
      </c>
      <c r="B3687" s="32" t="n">
        <v>1248.8</v>
      </c>
      <c r="C3687" s="19">
        <f>IF(OR(B3687="",B3686=""),"",LN(B3687/B3686))</f>
        <v/>
      </c>
      <c r="D3687" s="16">
        <f>STDEV(C3668:C3687)*SQRT(252)</f>
        <v/>
      </c>
      <c r="E3687" s="32" t="n">
        <v>94.25</v>
      </c>
      <c r="F3687" s="19">
        <f>IF(OR(E3687="",E3686=""),"",LN(E3687/E3686))</f>
        <v/>
      </c>
      <c r="G3687" s="33" t="n">
        <v>6.8309</v>
      </c>
      <c r="H3687" s="19">
        <f>IF(OR(G3687="",G3686=""),"",LN(G3687/G3686))</f>
        <v/>
      </c>
      <c r="I3687" s="32" t="n">
        <v>94.86620000000001</v>
      </c>
      <c r="J3687" s="32" t="n">
        <v>24.95</v>
      </c>
      <c r="K3687" s="32" t="n">
        <v>3.44</v>
      </c>
      <c r="L3687" s="32" t="n"/>
      <c r="M3687" s="32" t="n">
        <v>1246.7</v>
      </c>
      <c r="N3687" s="32" t="n">
        <v>2.56</v>
      </c>
      <c r="O3687" s="32" t="n">
        <v>221.005889455</v>
      </c>
    </row>
    <row r="3688">
      <c r="A3688" s="31" t="n">
        <v>40052</v>
      </c>
      <c r="B3688" s="32" t="n">
        <v>1247.3</v>
      </c>
      <c r="C3688" s="19">
        <f>IF(OR(B3688="",B3687=""),"",LN(B3688/B3687))</f>
        <v/>
      </c>
      <c r="D3688" s="16">
        <f>STDEV(C3669:C3688)*SQRT(252)</f>
        <v/>
      </c>
      <c r="E3688" s="32" t="n">
        <v>93.56999999999999</v>
      </c>
      <c r="F3688" s="19">
        <f>IF(OR(E3688="",E3687=""),"",LN(E3688/E3687))</f>
        <v/>
      </c>
      <c r="G3688" s="33" t="n">
        <v>6.8316</v>
      </c>
      <c r="H3688" s="19">
        <f>IF(OR(G3688="",G3687=""),"",LN(G3688/G3687))</f>
        <v/>
      </c>
      <c r="I3688" s="32" t="n">
        <v>94.79430000000001</v>
      </c>
      <c r="J3688" s="32" t="n">
        <v>24.68</v>
      </c>
      <c r="K3688" s="32" t="n">
        <v>3.47</v>
      </c>
      <c r="L3688" s="32" t="n"/>
      <c r="M3688" s="32" t="n">
        <v>1248.1</v>
      </c>
      <c r="N3688" s="32" t="n">
        <v>2.57</v>
      </c>
      <c r="O3688" s="32" t="n">
        <v>240.001277625</v>
      </c>
    </row>
    <row r="3689">
      <c r="A3689" s="31" t="n">
        <v>40053</v>
      </c>
      <c r="B3689" s="32" t="n">
        <v>1244.8</v>
      </c>
      <c r="C3689" s="19">
        <f>IF(OR(B3689="",B3688=""),"",LN(B3689/B3688))</f>
        <v/>
      </c>
      <c r="D3689" s="16">
        <f>STDEV(C3670:C3689)*SQRT(252)</f>
        <v/>
      </c>
      <c r="E3689" s="32" t="n">
        <v>93.55</v>
      </c>
      <c r="F3689" s="19">
        <f>IF(OR(E3689="",E3688=""),"",LN(E3689/E3688))</f>
        <v/>
      </c>
      <c r="G3689" s="33" t="n">
        <v>6.83</v>
      </c>
      <c r="H3689" s="19">
        <f>IF(OR(G3689="",G3688=""),"",LN(G3689/G3688))</f>
        <v/>
      </c>
      <c r="I3689" s="32" t="n">
        <v>94.44889999999999</v>
      </c>
      <c r="J3689" s="32" t="n">
        <v>24.76</v>
      </c>
      <c r="K3689" s="32" t="n">
        <v>3.46</v>
      </c>
      <c r="L3689" s="32" t="n"/>
      <c r="M3689" s="32" t="n">
        <v>1248.9</v>
      </c>
      <c r="N3689" s="32" t="n">
        <v>2.57</v>
      </c>
      <c r="O3689" s="32" t="n">
        <v>232.215103525</v>
      </c>
    </row>
    <row r="3690">
      <c r="A3690" s="31" t="n">
        <v>40056</v>
      </c>
      <c r="B3690" s="32" t="n">
        <v>1248</v>
      </c>
      <c r="C3690" s="19">
        <f>IF(OR(B3690="",B3689=""),"",LN(B3690/B3689))</f>
        <v/>
      </c>
      <c r="D3690" s="16">
        <f>STDEV(C3671:C3690)*SQRT(252)</f>
        <v/>
      </c>
      <c r="E3690" s="32" t="n">
        <v>92.81999999999999</v>
      </c>
      <c r="F3690" s="19">
        <f>IF(OR(E3690="",E3689=""),"",LN(E3690/E3689))</f>
        <v/>
      </c>
      <c r="G3690" s="33" t="n">
        <v>6.8299</v>
      </c>
      <c r="H3690" s="19">
        <f>IF(OR(G3690="",G3689=""),"",LN(G3690/G3689))</f>
        <v/>
      </c>
      <c r="I3690" s="32" t="n">
        <v>94.6202</v>
      </c>
      <c r="J3690" s="32" t="n">
        <v>26.01</v>
      </c>
      <c r="K3690" s="32" t="n">
        <v>3.4</v>
      </c>
      <c r="L3690" s="32" t="n"/>
      <c r="M3690" s="32" t="n">
        <v>1244.9</v>
      </c>
      <c r="N3690" s="32" t="n">
        <v>2.57</v>
      </c>
      <c r="O3690" s="32" t="n">
        <v>-32.0119097</v>
      </c>
    </row>
    <row r="3691">
      <c r="A3691" s="31" t="n">
        <v>40057</v>
      </c>
      <c r="B3691" s="32" t="n">
        <v>1245</v>
      </c>
      <c r="C3691" s="19">
        <f>IF(OR(B3691="",B3690=""),"",LN(B3691/B3690))</f>
        <v/>
      </c>
      <c r="D3691" s="16">
        <f>STDEV(C3672:C3691)*SQRT(252)</f>
        <v/>
      </c>
      <c r="E3691" s="32" t="n">
        <v>93.09</v>
      </c>
      <c r="F3691" s="19">
        <f>IF(OR(E3691="",E3690=""),"",LN(E3691/E3690))</f>
        <v/>
      </c>
      <c r="G3691" s="33" t="n">
        <v>6.8295</v>
      </c>
      <c r="H3691" s="19">
        <f>IF(OR(G3691="",G3690=""),"",LN(G3691/G3690))</f>
        <v/>
      </c>
      <c r="I3691" s="32" t="n">
        <v>95.2201</v>
      </c>
      <c r="J3691" s="32" t="n">
        <v>29.15</v>
      </c>
      <c r="K3691" s="32" t="n">
        <v>3.38</v>
      </c>
      <c r="L3691" s="32" t="n"/>
      <c r="M3691" s="32" t="n">
        <v>1246.9</v>
      </c>
      <c r="N3691" s="32" t="n">
        <v>2.57</v>
      </c>
      <c r="O3691" s="32" t="n">
        <v>8.561423434999998</v>
      </c>
    </row>
    <row r="3692">
      <c r="A3692" s="31" t="n">
        <v>40058</v>
      </c>
      <c r="B3692" s="32" t="n">
        <v>1246.2</v>
      </c>
      <c r="C3692" s="19">
        <f>IF(OR(B3692="",B3691=""),"",LN(B3692/B3691))</f>
        <v/>
      </c>
      <c r="D3692" s="16">
        <f>STDEV(C3673:C3692)*SQRT(252)</f>
        <v/>
      </c>
      <c r="E3692" s="32" t="n">
        <v>92.43000000000001</v>
      </c>
      <c r="F3692" s="19">
        <f>IF(OR(E3692="",E3691=""),"",LN(E3692/E3691))</f>
        <v/>
      </c>
      <c r="G3692" s="33" t="n">
        <v>6.8303</v>
      </c>
      <c r="H3692" s="19">
        <f>IF(OR(G3692="",G3691=""),"",LN(G3692/G3691))</f>
        <v/>
      </c>
      <c r="I3692" s="32" t="n">
        <v>95.1575</v>
      </c>
      <c r="J3692" s="32" t="n">
        <v>28.9</v>
      </c>
      <c r="K3692" s="32" t="n">
        <v>3.29</v>
      </c>
      <c r="L3692" s="32" t="n"/>
      <c r="M3692" s="32" t="n">
        <v>1245.8</v>
      </c>
      <c r="N3692" s="32" t="n">
        <v>2.57</v>
      </c>
      <c r="O3692" s="32" t="n">
        <v>-271.83563539</v>
      </c>
    </row>
    <row r="3693">
      <c r="A3693" s="31" t="n">
        <v>40059</v>
      </c>
      <c r="B3693" s="32" t="n">
        <v>1244</v>
      </c>
      <c r="C3693" s="19">
        <f>IF(OR(B3693="",B3692=""),"",LN(B3693/B3692))</f>
        <v/>
      </c>
      <c r="D3693" s="16">
        <f>STDEV(C3674:C3693)*SQRT(252)</f>
        <v/>
      </c>
      <c r="E3693" s="32" t="n">
        <v>92.54000000000001</v>
      </c>
      <c r="F3693" s="19">
        <f>IF(OR(E3693="",E3692=""),"",LN(E3693/E3692))</f>
        <v/>
      </c>
      <c r="G3693" s="33" t="n">
        <v>6.8298</v>
      </c>
      <c r="H3693" s="19">
        <f>IF(OR(G3693="",G3692=""),"",LN(G3693/G3692))</f>
        <v/>
      </c>
      <c r="I3693" s="32" t="n">
        <v>94.959</v>
      </c>
      <c r="J3693" s="32" t="n">
        <v>27.1</v>
      </c>
      <c r="K3693" s="32" t="n">
        <v>3.33</v>
      </c>
      <c r="L3693" s="32" t="n"/>
      <c r="M3693" s="32" t="n">
        <v>1249.8</v>
      </c>
      <c r="N3693" s="32" t="n">
        <v>2.57</v>
      </c>
      <c r="O3693" s="32" t="n">
        <v>-147.919131085</v>
      </c>
    </row>
    <row r="3694">
      <c r="A3694" s="31" t="n">
        <v>40060</v>
      </c>
      <c r="B3694" s="32" t="n">
        <v>1237.3</v>
      </c>
      <c r="C3694" s="19">
        <f>IF(OR(B3694="",B3693=""),"",LN(B3694/B3693))</f>
        <v/>
      </c>
      <c r="D3694" s="16">
        <f>STDEV(C3675:C3694)*SQRT(252)</f>
        <v/>
      </c>
      <c r="E3694" s="32" t="n">
        <v>92.75</v>
      </c>
      <c r="F3694" s="19">
        <f>IF(OR(E3694="",E3693=""),"",LN(E3694/E3693))</f>
        <v/>
      </c>
      <c r="G3694" s="33" t="n">
        <v>6.8293</v>
      </c>
      <c r="H3694" s="19">
        <f>IF(OR(G3694="",G3693=""),"",LN(G3694/G3693))</f>
        <v/>
      </c>
      <c r="I3694" s="32" t="n">
        <v>94.58110000000001</v>
      </c>
      <c r="J3694" s="32" t="n">
        <v>25.26</v>
      </c>
      <c r="K3694" s="32" t="n">
        <v>3.45</v>
      </c>
      <c r="L3694" s="32" t="n"/>
      <c r="M3694" s="32" t="n">
        <v>1246.9</v>
      </c>
      <c r="N3694" s="32" t="n">
        <v>2.57</v>
      </c>
      <c r="O3694" s="32" t="n">
        <v>9.464901749999999</v>
      </c>
    </row>
    <row r="3695">
      <c r="A3695" s="31" t="n">
        <v>40064</v>
      </c>
      <c r="B3695" s="32" t="n">
        <v>1228.2</v>
      </c>
      <c r="C3695" s="19">
        <f>IF(OR(B3695="",B3694=""),"",LN(B3695/B3694))</f>
        <v/>
      </c>
      <c r="D3695" s="16">
        <f>STDEV(C3676:C3695)*SQRT(252)</f>
        <v/>
      </c>
      <c r="E3695" s="32" t="n">
        <v>92.20999999999999</v>
      </c>
      <c r="F3695" s="19">
        <f>IF(OR(E3695="",E3694=""),"",LN(E3695/E3694))</f>
        <v/>
      </c>
      <c r="G3695" s="33" t="n">
        <v>6.827</v>
      </c>
      <c r="H3695" s="19">
        <f>IF(OR(G3695="",G3694=""),"",LN(G3695/G3694))</f>
        <v/>
      </c>
      <c r="I3695" s="32" t="n">
        <v>93.7323</v>
      </c>
      <c r="J3695" s="32" t="n">
        <v>25.62</v>
      </c>
      <c r="K3695" s="32" t="n">
        <v>3.47</v>
      </c>
      <c r="L3695" s="32" t="n"/>
      <c r="M3695" s="32" t="n">
        <v>1235</v>
      </c>
      <c r="N3695" s="32" t="n">
        <v>2.57</v>
      </c>
      <c r="O3695" s="32" t="n">
        <v>74.15889135499999</v>
      </c>
    </row>
    <row r="3696">
      <c r="A3696" s="31" t="n">
        <v>40065</v>
      </c>
      <c r="B3696" s="32" t="n">
        <v>1220.5</v>
      </c>
      <c r="C3696" s="19">
        <f>IF(OR(B3696="",B3695=""),"",LN(B3696/B3695))</f>
        <v/>
      </c>
      <c r="D3696" s="16">
        <f>STDEV(C3677:C3696)*SQRT(252)</f>
        <v/>
      </c>
      <c r="E3696" s="32" t="n">
        <v>91.84999999999999</v>
      </c>
      <c r="F3696" s="19">
        <f>IF(OR(E3696="",E3695=""),"",LN(E3696/E3695))</f>
        <v/>
      </c>
      <c r="G3696" s="33" t="n">
        <v>6.8286</v>
      </c>
      <c r="H3696" s="19">
        <f>IF(OR(G3696="",G3695=""),"",LN(G3696/G3695))</f>
        <v/>
      </c>
      <c r="I3696" s="32" t="n">
        <v>93.6915</v>
      </c>
      <c r="J3696" s="32" t="n">
        <v>24.32</v>
      </c>
      <c r="K3696" s="32" t="n">
        <v>3.48</v>
      </c>
      <c r="L3696" s="32" t="n"/>
      <c r="M3696" s="32" t="n">
        <v>1232.1</v>
      </c>
      <c r="N3696" s="32" t="n">
        <v>2.57</v>
      </c>
      <c r="O3696" s="32" t="n">
        <v>93.99129571</v>
      </c>
    </row>
    <row r="3697">
      <c r="A3697" s="31" t="n">
        <v>40066</v>
      </c>
      <c r="B3697" s="32" t="n">
        <v>1223</v>
      </c>
      <c r="C3697" s="19">
        <f>IF(OR(B3697="",B3696=""),"",LN(B3697/B3696))</f>
        <v/>
      </c>
      <c r="D3697" s="16">
        <f>STDEV(C3678:C3697)*SQRT(252)</f>
        <v/>
      </c>
      <c r="E3697" s="32" t="n">
        <v>91.86</v>
      </c>
      <c r="F3697" s="19">
        <f>IF(OR(E3697="",E3696=""),"",LN(E3697/E3696))</f>
        <v/>
      </c>
      <c r="G3697" s="33" t="n">
        <v>6.8291</v>
      </c>
      <c r="H3697" s="19">
        <f>IF(OR(G3697="",G3696=""),"",LN(G3697/G3696))</f>
        <v/>
      </c>
      <c r="I3697" s="32" t="n">
        <v>93.6947</v>
      </c>
      <c r="J3697" s="32" t="n">
        <v>23.55</v>
      </c>
      <c r="K3697" s="32" t="n">
        <v>3.36</v>
      </c>
      <c r="L3697" s="32" t="n"/>
      <c r="M3697" s="32" t="n">
        <v>1225.9</v>
      </c>
      <c r="N3697" s="32" t="n">
        <v>2.58</v>
      </c>
      <c r="O3697" s="32" t="n">
        <v>460.807092032</v>
      </c>
    </row>
    <row r="3698">
      <c r="A3698" s="31" t="n">
        <v>40067</v>
      </c>
      <c r="B3698" s="32" t="n">
        <v>1221</v>
      </c>
      <c r="C3698" s="19">
        <f>IF(OR(B3698="",B3697=""),"",LN(B3698/B3697))</f>
        <v/>
      </c>
      <c r="D3698" s="16">
        <f>STDEV(C3679:C3698)*SQRT(252)</f>
        <v/>
      </c>
      <c r="E3698" s="32" t="n">
        <v>90.3</v>
      </c>
      <c r="F3698" s="19">
        <f>IF(OR(E3698="",E3697=""),"",LN(E3698/E3697))</f>
        <v/>
      </c>
      <c r="G3698" s="33" t="n">
        <v>6.828</v>
      </c>
      <c r="H3698" s="19">
        <f>IF(OR(G3698="",G3697=""),"",LN(G3698/G3697))</f>
        <v/>
      </c>
      <c r="I3698" s="32" t="n">
        <v>93.32250000000001</v>
      </c>
      <c r="J3698" s="32" t="n">
        <v>24.15</v>
      </c>
      <c r="K3698" s="32" t="n">
        <v>3.34</v>
      </c>
      <c r="L3698" s="32" t="n"/>
      <c r="M3698" s="32" t="n">
        <v>1225.9</v>
      </c>
      <c r="N3698" s="32" t="n">
        <v>2.59</v>
      </c>
      <c r="O3698" s="32" t="n">
        <v>603.046045015</v>
      </c>
    </row>
    <row r="3699">
      <c r="A3699" s="31" t="n">
        <v>40070</v>
      </c>
      <c r="B3699" s="32" t="n">
        <v>1220.5</v>
      </c>
      <c r="C3699" s="19">
        <f>IF(OR(B3699="",B3698=""),"",LN(B3699/B3698))</f>
        <v/>
      </c>
      <c r="D3699" s="16">
        <f>STDEV(C3680:C3699)*SQRT(252)</f>
        <v/>
      </c>
      <c r="E3699" s="32" t="n">
        <v>90.84999999999999</v>
      </c>
      <c r="F3699" s="19">
        <f>IF(OR(E3699="",E3698=""),"",LN(E3699/E3698))</f>
        <v/>
      </c>
      <c r="G3699" s="33" t="n">
        <v>6.8282</v>
      </c>
      <c r="H3699" s="19">
        <f>IF(OR(G3699="",G3698=""),"",LN(G3699/G3698))</f>
        <v/>
      </c>
      <c r="I3699" s="32" t="n">
        <v>93.61960000000001</v>
      </c>
      <c r="J3699" s="32" t="n">
        <v>23.86</v>
      </c>
      <c r="K3699" s="32" t="n">
        <v>3.42</v>
      </c>
      <c r="L3699" s="32" t="n"/>
      <c r="M3699" s="32" t="n">
        <v>1222.1</v>
      </c>
      <c r="N3699" s="32" t="n">
        <v>2.61</v>
      </c>
      <c r="O3699" s="32" t="n">
        <v>206.67841583</v>
      </c>
    </row>
    <row r="3700">
      <c r="A3700" s="31" t="n">
        <v>40071</v>
      </c>
      <c r="B3700" s="32" t="n">
        <v>1217.4</v>
      </c>
      <c r="C3700" s="19">
        <f>IF(OR(B3700="",B3699=""),"",LN(B3700/B3699))</f>
        <v/>
      </c>
      <c r="D3700" s="16">
        <f>STDEV(C3681:C3700)*SQRT(252)</f>
        <v/>
      </c>
      <c r="E3700" s="32" t="n">
        <v>90.95</v>
      </c>
      <c r="F3700" s="19">
        <f>IF(OR(E3700="",E3699=""),"",LN(E3700/E3699))</f>
        <v/>
      </c>
      <c r="G3700" s="33" t="n">
        <v>6.8289</v>
      </c>
      <c r="H3700" s="19">
        <f>IF(OR(G3700="",G3699=""),"",LN(G3700/G3699))</f>
        <v/>
      </c>
      <c r="I3700" s="32" t="n">
        <v>93.4427</v>
      </c>
      <c r="J3700" s="32" t="n">
        <v>23.42</v>
      </c>
      <c r="K3700" s="32" t="n">
        <v>3.47</v>
      </c>
      <c r="L3700" s="32" t="n"/>
      <c r="M3700" s="32" t="n">
        <v>1224.8</v>
      </c>
      <c r="N3700" s="32" t="n">
        <v>2.62</v>
      </c>
      <c r="O3700" s="32" t="n">
        <v>383.977738605</v>
      </c>
    </row>
    <row r="3701">
      <c r="A3701" s="31" t="n">
        <v>40072</v>
      </c>
      <c r="B3701" s="32" t="n">
        <v>1205.5</v>
      </c>
      <c r="C3701" s="19">
        <f>IF(OR(B3701="",B3700=""),"",LN(B3701/B3700))</f>
        <v/>
      </c>
      <c r="D3701" s="16">
        <f>STDEV(C3682:C3701)*SQRT(252)</f>
        <v/>
      </c>
      <c r="E3701" s="32" t="n">
        <v>91</v>
      </c>
      <c r="F3701" s="19">
        <f>IF(OR(E3701="",E3700=""),"",LN(E3701/E3700))</f>
        <v/>
      </c>
      <c r="G3701" s="33" t="n">
        <v>6.8247</v>
      </c>
      <c r="H3701" s="19">
        <f>IF(OR(G3701="",G3700=""),"",LN(G3701/G3700))</f>
        <v/>
      </c>
      <c r="I3701" s="32" t="n">
        <v>92.9072</v>
      </c>
      <c r="J3701" s="32" t="n">
        <v>23.69</v>
      </c>
      <c r="K3701" s="32" t="n">
        <v>3.48</v>
      </c>
      <c r="L3701" s="32" t="n"/>
      <c r="M3701" s="32" t="n">
        <v>1220.6</v>
      </c>
      <c r="N3701" s="32" t="n">
        <v>2.63</v>
      </c>
      <c r="O3701" s="32" t="n">
        <v>906.90934768</v>
      </c>
    </row>
    <row r="3702">
      <c r="A3702" s="31" t="n">
        <v>40073</v>
      </c>
      <c r="B3702" s="32" t="n">
        <v>1206</v>
      </c>
      <c r="C3702" s="19">
        <f>IF(OR(B3702="",B3701=""),"",LN(B3702/B3701))</f>
        <v/>
      </c>
      <c r="D3702" s="16">
        <f>STDEV(C3683:C3702)*SQRT(252)</f>
        <v/>
      </c>
      <c r="E3702" s="32" t="n">
        <v>91.15000000000001</v>
      </c>
      <c r="F3702" s="19">
        <f>IF(OR(E3702="",E3701=""),"",LN(E3702/E3701))</f>
        <v/>
      </c>
      <c r="G3702" s="33" t="n">
        <v>6.8262</v>
      </c>
      <c r="H3702" s="19">
        <f>IF(OR(G3702="",G3701=""),"",LN(G3702/G3701))</f>
        <v/>
      </c>
      <c r="I3702" s="32" t="n">
        <v>92.8287</v>
      </c>
      <c r="J3702" s="32" t="n">
        <v>23.65</v>
      </c>
      <c r="K3702" s="32" t="n">
        <v>3.42</v>
      </c>
      <c r="L3702" s="32" t="n"/>
      <c r="M3702" s="32" t="n">
        <v>1211.6</v>
      </c>
      <c r="N3702" s="32" t="n">
        <v>2.64</v>
      </c>
      <c r="O3702" s="32" t="n">
        <v>776.48919792</v>
      </c>
    </row>
    <row r="3703">
      <c r="A3703" s="31" t="n">
        <v>40074</v>
      </c>
      <c r="B3703" s="32" t="n">
        <v>1207</v>
      </c>
      <c r="C3703" s="19">
        <f>IF(OR(B3703="",B3702=""),"",LN(B3703/B3702))</f>
        <v/>
      </c>
      <c r="D3703" s="16">
        <f>STDEV(C3684:C3703)*SQRT(252)</f>
        <v/>
      </c>
      <c r="E3703" s="32" t="n">
        <v>91.31</v>
      </c>
      <c r="F3703" s="19">
        <f>IF(OR(E3703="",E3702=""),"",LN(E3703/E3702))</f>
        <v/>
      </c>
      <c r="G3703" s="33" t="n">
        <v>6.827</v>
      </c>
      <c r="H3703" s="19">
        <f>IF(OR(G3703="",G3702=""),"",LN(G3703/G3702))</f>
        <v/>
      </c>
      <c r="I3703" s="32" t="n">
        <v>93.1233</v>
      </c>
      <c r="J3703" s="32" t="n">
        <v>23.92</v>
      </c>
      <c r="K3703" s="32" t="n">
        <v>3.49</v>
      </c>
      <c r="L3703" s="32" t="n"/>
      <c r="M3703" s="32" t="n">
        <v>1206.1</v>
      </c>
      <c r="N3703" s="32" t="n">
        <v>2.65</v>
      </c>
      <c r="O3703" s="32" t="n">
        <v>1454.62336432</v>
      </c>
    </row>
    <row r="3704">
      <c r="A3704" s="31" t="n">
        <v>40077</v>
      </c>
      <c r="B3704" s="32" t="n">
        <v>1202.35</v>
      </c>
      <c r="C3704" s="19">
        <f>IF(OR(B3704="",B3703=""),"",LN(B3704/B3703))</f>
        <v/>
      </c>
      <c r="D3704" s="16">
        <f>STDEV(C3685:C3704)*SQRT(252)</f>
        <v/>
      </c>
      <c r="E3704" s="32" t="n">
        <v>91.87</v>
      </c>
      <c r="F3704" s="19">
        <f>IF(OR(E3704="",E3703=""),"",LN(E3704/E3703))</f>
        <v/>
      </c>
      <c r="G3704" s="33" t="n">
        <v>6.8287</v>
      </c>
      <c r="H3704" s="19">
        <f>IF(OR(G3704="",G3703=""),"",LN(G3704/G3703))</f>
        <v/>
      </c>
      <c r="I3704" s="32" t="n">
        <v>93.35469999999999</v>
      </c>
      <c r="J3704" s="32" t="n">
        <v>24.06</v>
      </c>
      <c r="K3704" s="32" t="n">
        <v>3.49</v>
      </c>
      <c r="L3704" s="32" t="n"/>
      <c r="M3704" s="32" t="n">
        <v>1208</v>
      </c>
      <c r="N3704" s="32" t="n">
        <v>2.68</v>
      </c>
      <c r="O3704" s="32" t="n">
        <v>198.392891055</v>
      </c>
    </row>
    <row r="3705">
      <c r="A3705" s="31" t="n">
        <v>40078</v>
      </c>
      <c r="B3705" s="32" t="n">
        <v>1201.75</v>
      </c>
      <c r="C3705" s="19">
        <f>IF(OR(B3705="",B3704=""),"",LN(B3705/B3704))</f>
        <v/>
      </c>
      <c r="D3705" s="16">
        <f>STDEV(C3686:C3705)*SQRT(252)</f>
        <v/>
      </c>
      <c r="E3705" s="32" t="n">
        <v>91.08</v>
      </c>
      <c r="F3705" s="19">
        <f>IF(OR(E3705="",E3704=""),"",LN(E3705/E3704))</f>
        <v/>
      </c>
      <c r="G3705" s="33" t="n">
        <v>6.8268</v>
      </c>
      <c r="H3705" s="19">
        <f>IF(OR(G3705="",G3704=""),"",LN(G3705/G3704))</f>
        <v/>
      </c>
      <c r="I3705" s="32" t="n">
        <v>92.8664</v>
      </c>
      <c r="J3705" s="32" t="n">
        <v>23.08</v>
      </c>
      <c r="K3705" s="32" t="n">
        <v>3.46</v>
      </c>
      <c r="L3705" s="32" t="n"/>
      <c r="M3705" s="32" t="n">
        <v>1205.8</v>
      </c>
      <c r="N3705" s="32" t="n">
        <v>2.7</v>
      </c>
      <c r="O3705" s="32" t="n">
        <v>544.643496075</v>
      </c>
    </row>
    <row r="3706">
      <c r="A3706" s="31" t="n">
        <v>40079</v>
      </c>
      <c r="B3706" s="32" t="n">
        <v>1194</v>
      </c>
      <c r="C3706" s="19">
        <f>IF(OR(B3706="",B3705=""),"",LN(B3706/B3705))</f>
        <v/>
      </c>
      <c r="D3706" s="16">
        <f>STDEV(C3687:C3706)*SQRT(252)</f>
        <v/>
      </c>
      <c r="E3706" s="32" t="n">
        <v>91.45</v>
      </c>
      <c r="F3706" s="19">
        <f>IF(OR(E3706="",E3705=""),"",LN(E3706/E3705))</f>
        <v/>
      </c>
      <c r="G3706" s="33" t="n">
        <v>6.8254</v>
      </c>
      <c r="H3706" s="19">
        <f>IF(OR(G3706="",G3705=""),"",LN(G3706/G3705))</f>
        <v/>
      </c>
      <c r="I3706" s="32" t="n">
        <v>92.979</v>
      </c>
      <c r="J3706" s="32" t="n">
        <v>23.49</v>
      </c>
      <c r="K3706" s="32" t="n">
        <v>3.44</v>
      </c>
      <c r="L3706" s="32" t="n"/>
      <c r="M3706" s="32" t="n">
        <v>1204.1</v>
      </c>
      <c r="N3706" s="32" t="n">
        <v>2.71</v>
      </c>
      <c r="O3706" s="32" t="n">
        <v>124.56754061</v>
      </c>
    </row>
    <row r="3707">
      <c r="A3707" s="31" t="n">
        <v>40080</v>
      </c>
      <c r="B3707" s="32" t="n">
        <v>1190.7</v>
      </c>
      <c r="C3707" s="19">
        <f>IF(OR(B3707="",B3706=""),"",LN(B3707/B3706))</f>
        <v/>
      </c>
      <c r="D3707" s="16">
        <f>STDEV(C3688:C3707)*SQRT(252)</f>
        <v/>
      </c>
      <c r="E3707" s="32" t="n">
        <v>91.16</v>
      </c>
      <c r="F3707" s="19">
        <f>IF(OR(E3707="",E3706=""),"",LN(E3707/E3706))</f>
        <v/>
      </c>
      <c r="G3707" s="33" t="n">
        <v>6.8263</v>
      </c>
      <c r="H3707" s="19">
        <f>IF(OR(G3707="",G3706=""),"",LN(G3707/G3706))</f>
        <v/>
      </c>
      <c r="I3707" s="32" t="n">
        <v>93.4708</v>
      </c>
      <c r="J3707" s="32" t="n">
        <v>24.95</v>
      </c>
      <c r="K3707" s="32" t="n">
        <v>3.4</v>
      </c>
      <c r="L3707" s="32" t="n"/>
      <c r="M3707" s="32" t="n">
        <v>1195.4</v>
      </c>
      <c r="N3707" s="32" t="n">
        <v>2.72</v>
      </c>
      <c r="O3707" s="32" t="n">
        <v>-87.47884641</v>
      </c>
    </row>
    <row r="3708">
      <c r="A3708" s="31" t="n">
        <v>40081</v>
      </c>
      <c r="B3708" s="32" t="n">
        <v>1184.25</v>
      </c>
      <c r="C3708" s="19">
        <f>IF(OR(B3708="",B3707=""),"",LN(B3708/B3707))</f>
        <v/>
      </c>
      <c r="D3708" s="16">
        <f>STDEV(C3689:C3708)*SQRT(252)</f>
        <v/>
      </c>
      <c r="E3708" s="32" t="n">
        <v>89.83</v>
      </c>
      <c r="F3708" s="19">
        <f>IF(OR(E3708="",E3707=""),"",LN(E3708/E3707))</f>
        <v/>
      </c>
      <c r="G3708" s="33" t="n">
        <v>6.8273</v>
      </c>
      <c r="H3708" s="19">
        <f>IF(OR(G3708="",G3707=""),"",LN(G3708/G3707))</f>
        <v/>
      </c>
      <c r="I3708" s="32" t="n">
        <v>93.5535</v>
      </c>
      <c r="J3708" s="32" t="n">
        <v>25.61</v>
      </c>
      <c r="K3708" s="32" t="n">
        <v>3.34</v>
      </c>
      <c r="L3708" s="32" t="n"/>
      <c r="M3708" s="32" t="n">
        <v>1196.4</v>
      </c>
      <c r="N3708" s="32" t="n">
        <v>2.72</v>
      </c>
      <c r="O3708" s="32" t="n">
        <v>-154.986526515</v>
      </c>
    </row>
    <row r="3709">
      <c r="A3709" s="31" t="n">
        <v>40084</v>
      </c>
      <c r="B3709" s="32" t="n">
        <v>1192</v>
      </c>
      <c r="C3709" s="19">
        <f>IF(OR(B3709="",B3708=""),"",LN(B3709/B3708))</f>
        <v/>
      </c>
      <c r="D3709" s="16">
        <f>STDEV(C3690:C3709)*SQRT(252)</f>
        <v/>
      </c>
      <c r="E3709" s="32" t="n">
        <v>89.34</v>
      </c>
      <c r="F3709" s="19">
        <f>IF(OR(E3709="",E3708=""),"",LN(E3709/E3708))</f>
        <v/>
      </c>
      <c r="G3709" s="33" t="n">
        <v>6.8265</v>
      </c>
      <c r="H3709" s="19">
        <f>IF(OR(G3709="",G3708=""),"",LN(G3709/G3708))</f>
        <v/>
      </c>
      <c r="I3709" s="32" t="n">
        <v>93.4669</v>
      </c>
      <c r="J3709" s="32" t="n">
        <v>24.88</v>
      </c>
      <c r="K3709" s="32" t="n">
        <v>3.31</v>
      </c>
      <c r="L3709" s="32" t="n"/>
      <c r="M3709" s="32" t="n">
        <v>1192.9</v>
      </c>
      <c r="N3709" s="32" t="n">
        <v>2.73</v>
      </c>
      <c r="O3709" s="32" t="n">
        <v>-105.522569665</v>
      </c>
    </row>
    <row r="3710">
      <c r="A3710" s="31" t="n">
        <v>40085</v>
      </c>
      <c r="B3710" s="32" t="n">
        <v>1187.5</v>
      </c>
      <c r="C3710" s="19">
        <f>IF(OR(B3710="",B3709=""),"",LN(B3710/B3709))</f>
        <v/>
      </c>
      <c r="D3710" s="16">
        <f>STDEV(C3691:C3710)*SQRT(252)</f>
        <v/>
      </c>
      <c r="E3710" s="32" t="n">
        <v>90.26000000000001</v>
      </c>
      <c r="F3710" s="19">
        <f>IF(OR(E3710="",E3709=""),"",LN(E3710/E3709))</f>
        <v/>
      </c>
      <c r="G3710" s="33" t="n">
        <v>6.8273</v>
      </c>
      <c r="H3710" s="19">
        <f>IF(OR(G3710="",G3709=""),"",LN(G3710/G3709))</f>
        <v/>
      </c>
      <c r="I3710" s="32" t="n">
        <v>93.77760000000001</v>
      </c>
      <c r="J3710" s="32" t="n">
        <v>25.19</v>
      </c>
      <c r="K3710" s="32" t="n">
        <v>3.31</v>
      </c>
      <c r="L3710" s="32" t="n"/>
      <c r="M3710" s="32" t="n">
        <v>1192.8</v>
      </c>
      <c r="N3710" s="32" t="n">
        <v>2.74</v>
      </c>
      <c r="O3710" s="32" t="n">
        <v>-101.50575903</v>
      </c>
    </row>
    <row r="3711">
      <c r="A3711" s="31" t="n">
        <v>40086</v>
      </c>
      <c r="B3711" s="32" t="n">
        <v>1175</v>
      </c>
      <c r="C3711" s="19">
        <f>IF(OR(B3711="",B3710=""),"",LN(B3711/B3710))</f>
        <v/>
      </c>
      <c r="D3711" s="16">
        <f>STDEV(C3692:C3711)*SQRT(252)</f>
        <v/>
      </c>
      <c r="E3711" s="32" t="n">
        <v>89.48999999999999</v>
      </c>
      <c r="F3711" s="19">
        <f>IF(OR(E3711="",E3710=""),"",LN(E3711/E3710))</f>
        <v/>
      </c>
      <c r="G3711" s="33" t="n">
        <v>6.8262</v>
      </c>
      <c r="H3711" s="19">
        <f>IF(OR(G3711="",G3710=""),"",LN(G3711/G3710))</f>
        <v/>
      </c>
      <c r="I3711" s="32" t="n">
        <v>93.19070000000001</v>
      </c>
      <c r="J3711" s="32" t="n">
        <v>25.61</v>
      </c>
      <c r="K3711" s="32" t="n">
        <v>3.31</v>
      </c>
      <c r="L3711" s="32" t="n"/>
      <c r="M3711" s="32" t="n">
        <v>1188.7</v>
      </c>
      <c r="N3711" s="32" t="n">
        <v>2.75</v>
      </c>
      <c r="O3711" s="32" t="n">
        <v>3.883627715000001</v>
      </c>
    </row>
    <row r="3712">
      <c r="A3712" s="31" t="n">
        <v>40087</v>
      </c>
      <c r="B3712" s="32" t="n">
        <v>1173.35</v>
      </c>
      <c r="C3712" s="19">
        <f>IF(OR(B3712="",B3711=""),"",LN(B3712/B3711))</f>
        <v/>
      </c>
      <c r="D3712" s="16">
        <f>STDEV(C3693:C3712)*SQRT(252)</f>
        <v/>
      </c>
      <c r="E3712" s="32" t="n">
        <v>89.73</v>
      </c>
      <c r="F3712" s="19">
        <f>IF(OR(E3712="",E3711=""),"",LN(E3712/E3711))</f>
        <v/>
      </c>
      <c r="G3712" s="33" t="n">
        <v>6.826</v>
      </c>
      <c r="H3712" s="19">
        <f>IF(OR(G3712="",G3711=""),"",LN(G3712/G3711))</f>
        <v/>
      </c>
      <c r="I3712" s="32" t="n">
        <v>93.59950000000001</v>
      </c>
      <c r="J3712" s="32" t="n">
        <v>28.27</v>
      </c>
      <c r="K3712" s="32" t="n">
        <v>3.21</v>
      </c>
      <c r="L3712" s="32" t="n"/>
      <c r="M3712" s="32" t="n">
        <v>1181.4</v>
      </c>
      <c r="N3712" s="32" t="n">
        <v>2.76</v>
      </c>
      <c r="O3712" s="32" t="n">
        <v>-243.13607069</v>
      </c>
    </row>
    <row r="3713">
      <c r="A3713" s="31" t="n">
        <v>40088</v>
      </c>
      <c r="B3713" s="32" t="n">
        <v>1182</v>
      </c>
      <c r="C3713" s="19">
        <f>IF(OR(B3713="",B3712=""),"",LN(B3713/B3712))</f>
        <v/>
      </c>
      <c r="D3713" s="16">
        <f>STDEV(C3694:C3713)*SQRT(252)</f>
        <v/>
      </c>
      <c r="E3713" s="32" t="n">
        <v>89.62</v>
      </c>
      <c r="F3713" s="19">
        <f>IF(OR(E3713="",E3712=""),"",LN(E3713/E3712))</f>
        <v/>
      </c>
      <c r="G3713" s="33" t="n">
        <v>6.826</v>
      </c>
      <c r="H3713" s="19">
        <f>IF(OR(G3713="",G3712=""),"",LN(G3713/G3712))</f>
        <v/>
      </c>
      <c r="I3713" s="32" t="n">
        <v>93.6756</v>
      </c>
      <c r="J3713" s="32" t="n">
        <v>28.68</v>
      </c>
      <c r="K3713" s="32" t="n">
        <v>3.24</v>
      </c>
      <c r="L3713" s="32" t="n"/>
      <c r="M3713" s="32" t="n"/>
      <c r="N3713" s="32" t="n"/>
      <c r="O3713" s="32" t="n"/>
    </row>
    <row r="3714">
      <c r="A3714" s="31" t="n">
        <v>40091</v>
      </c>
      <c r="B3714" s="32" t="n">
        <v>1165.25</v>
      </c>
      <c r="C3714" s="19">
        <f>IF(OR(B3714="",B3713=""),"",LN(B3714/B3713))</f>
        <v/>
      </c>
      <c r="D3714" s="16">
        <f>STDEV(C3695:C3714)*SQRT(252)</f>
        <v/>
      </c>
      <c r="E3714" s="32" t="n">
        <v>89.56</v>
      </c>
      <c r="F3714" s="19">
        <f>IF(OR(E3714="",E3713=""),"",LN(E3714/E3713))</f>
        <v/>
      </c>
      <c r="G3714" s="33" t="n">
        <v>6.826</v>
      </c>
      <c r="H3714" s="19">
        <f>IF(OR(G3714="",G3713=""),"",LN(G3714/G3713))</f>
        <v/>
      </c>
      <c r="I3714" s="32" t="n">
        <v>93.3356</v>
      </c>
      <c r="J3714" s="32" t="n">
        <v>26.84</v>
      </c>
      <c r="K3714" s="32" t="n">
        <v>3.24</v>
      </c>
      <c r="L3714" s="32" t="n"/>
      <c r="M3714" s="32" t="n">
        <v>1175.2</v>
      </c>
      <c r="N3714" s="32" t="n">
        <v>2.77</v>
      </c>
      <c r="O3714" s="32" t="n">
        <v>-330.712217335</v>
      </c>
    </row>
    <row r="3715">
      <c r="A3715" s="31" t="n">
        <v>40092</v>
      </c>
      <c r="B3715" s="32" t="n">
        <v>1166</v>
      </c>
      <c r="C3715" s="19">
        <f>IF(OR(B3715="",B3714=""),"",LN(B3715/B3714))</f>
        <v/>
      </c>
      <c r="D3715" s="16">
        <f>STDEV(C3696:C3715)*SQRT(252)</f>
        <v/>
      </c>
      <c r="E3715" s="32" t="n">
        <v>88.77</v>
      </c>
      <c r="F3715" s="19">
        <f>IF(OR(E3715="",E3714=""),"",LN(E3715/E3714))</f>
        <v/>
      </c>
      <c r="G3715" s="33" t="n">
        <v>6.826</v>
      </c>
      <c r="H3715" s="19">
        <f>IF(OR(G3715="",G3714=""),"",LN(G3715/G3714))</f>
        <v/>
      </c>
      <c r="I3715" s="32" t="n">
        <v>92.619</v>
      </c>
      <c r="J3715" s="32" t="n">
        <v>25.7</v>
      </c>
      <c r="K3715" s="32" t="n">
        <v>3.27</v>
      </c>
      <c r="L3715" s="32" t="n"/>
      <c r="M3715" s="32" t="n">
        <v>1173.2</v>
      </c>
      <c r="N3715" s="32" t="n">
        <v>2.78</v>
      </c>
      <c r="O3715" s="32" t="n">
        <v>-33.38360406</v>
      </c>
    </row>
    <row r="3716">
      <c r="A3716" s="31" t="n">
        <v>40093</v>
      </c>
      <c r="B3716" s="32" t="n">
        <v>1167</v>
      </c>
      <c r="C3716" s="19">
        <f>IF(OR(B3716="",B3715=""),"",LN(B3716/B3715))</f>
        <v/>
      </c>
      <c r="D3716" s="16">
        <f>STDEV(C3697:C3716)*SQRT(252)</f>
        <v/>
      </c>
      <c r="E3716" s="32" t="n">
        <v>88.76000000000001</v>
      </c>
      <c r="F3716" s="19">
        <f>IF(OR(E3716="",E3715=""),"",LN(E3716/E3715))</f>
        <v/>
      </c>
      <c r="G3716" s="33" t="n">
        <v>6.826</v>
      </c>
      <c r="H3716" s="19">
        <f>IF(OR(G3716="",G3715=""),"",LN(G3716/G3715))</f>
        <v/>
      </c>
      <c r="I3716" s="32" t="n">
        <v>92.794</v>
      </c>
      <c r="J3716" s="32" t="n">
        <v>24.68</v>
      </c>
      <c r="K3716" s="32" t="n">
        <v>3.21</v>
      </c>
      <c r="L3716" s="32" t="n"/>
      <c r="M3716" s="32" t="n">
        <v>1170.2</v>
      </c>
      <c r="N3716" s="32" t="n">
        <v>2.79</v>
      </c>
      <c r="O3716" s="32" t="n">
        <v>98.193504437</v>
      </c>
    </row>
    <row r="3717">
      <c r="A3717" s="31" t="n">
        <v>40094</v>
      </c>
      <c r="B3717" s="32" t="n">
        <v>1166.25</v>
      </c>
      <c r="C3717" s="19">
        <f>IF(OR(B3717="",B3716=""),"",LN(B3717/B3716))</f>
        <v/>
      </c>
      <c r="D3717" s="16">
        <f>STDEV(C3698:C3717)*SQRT(252)</f>
        <v/>
      </c>
      <c r="E3717" s="32" t="n">
        <v>88.44</v>
      </c>
      <c r="F3717" s="19">
        <f>IF(OR(E3717="",E3716=""),"",LN(E3717/E3716))</f>
        <v/>
      </c>
      <c r="G3717" s="33" t="n">
        <v>6.826</v>
      </c>
      <c r="H3717" s="19">
        <f>IF(OR(G3717="",G3716=""),"",LN(G3717/G3716))</f>
        <v/>
      </c>
      <c r="I3717" s="32" t="n">
        <v>92.20740000000001</v>
      </c>
      <c r="J3717" s="32" t="n">
        <v>24.18</v>
      </c>
      <c r="K3717" s="32" t="n">
        <v>3.27</v>
      </c>
      <c r="L3717" s="32" t="n"/>
      <c r="M3717" s="32" t="n">
        <v>1170.8</v>
      </c>
      <c r="N3717" s="32" t="n">
        <v>2.8</v>
      </c>
      <c r="O3717" s="32" t="n">
        <v>13.84878061</v>
      </c>
    </row>
    <row r="3718">
      <c r="A3718" s="31" t="n">
        <v>40095</v>
      </c>
      <c r="B3718" s="32" t="n">
        <v>1164.3</v>
      </c>
      <c r="C3718" s="19">
        <f>IF(OR(B3718="",B3717=""),"",LN(B3718/B3717))</f>
        <v/>
      </c>
      <c r="D3718" s="16">
        <f>STDEV(C3699:C3718)*SQRT(252)</f>
        <v/>
      </c>
      <c r="E3718" s="32" t="n">
        <v>89.69</v>
      </c>
      <c r="F3718" s="19">
        <f>IF(OR(E3718="",E3717=""),"",LN(E3718/E3717))</f>
        <v/>
      </c>
      <c r="G3718" s="33" t="n">
        <v>6.8248</v>
      </c>
      <c r="H3718" s="19">
        <f>IF(OR(G3718="",G3717=""),"",LN(G3718/G3717))</f>
        <v/>
      </c>
      <c r="I3718" s="32" t="n">
        <v>92.2984</v>
      </c>
      <c r="J3718" s="32" t="n">
        <v>23.12</v>
      </c>
      <c r="K3718" s="32" t="n">
        <v>3.4</v>
      </c>
      <c r="L3718" s="32" t="n"/>
      <c r="M3718" s="32" t="n">
        <v>1168.4</v>
      </c>
      <c r="N3718" s="32" t="n">
        <v>2.81</v>
      </c>
      <c r="O3718" s="32" t="n">
        <v>474.02272925</v>
      </c>
    </row>
    <row r="3719">
      <c r="A3719" s="31" t="n">
        <v>40099</v>
      </c>
      <c r="B3719" s="32" t="n">
        <v>1166</v>
      </c>
      <c r="C3719" s="19">
        <f>IF(OR(B3719="",B3718=""),"",LN(B3719/B3718))</f>
        <v/>
      </c>
      <c r="D3719" s="16">
        <f>STDEV(C3700:C3719)*SQRT(252)</f>
        <v/>
      </c>
      <c r="E3719" s="32" t="n">
        <v>89.70999999999999</v>
      </c>
      <c r="F3719" s="19">
        <f>IF(OR(E3719="",E3718=""),"",LN(E3719/E3718))</f>
        <v/>
      </c>
      <c r="G3719" s="33" t="n">
        <v>6.8264</v>
      </c>
      <c r="H3719" s="19">
        <f>IF(OR(G3719="",G3718=""),"",LN(G3719/G3718))</f>
        <v/>
      </c>
      <c r="I3719" s="32" t="n">
        <v>91.82729999999999</v>
      </c>
      <c r="J3719" s="32" t="n">
        <v>22.99</v>
      </c>
      <c r="K3719" s="32" t="n">
        <v>3.34</v>
      </c>
      <c r="L3719" s="32" t="n"/>
      <c r="M3719" s="32" t="n">
        <v>1170</v>
      </c>
      <c r="N3719" s="32" t="n">
        <v>2.81</v>
      </c>
      <c r="O3719" s="32" t="n">
        <v>4.79544641</v>
      </c>
    </row>
    <row r="3720">
      <c r="A3720" s="31" t="n">
        <v>40100</v>
      </c>
      <c r="B3720" s="32" t="n">
        <v>1157.5</v>
      </c>
      <c r="C3720" s="19">
        <f>IF(OR(B3720="",B3719=""),"",LN(B3720/B3719))</f>
        <v/>
      </c>
      <c r="D3720" s="16">
        <f>STDEV(C3701:C3720)*SQRT(252)</f>
        <v/>
      </c>
      <c r="E3720" s="32" t="n">
        <v>89.44</v>
      </c>
      <c r="F3720" s="19">
        <f>IF(OR(E3720="",E3719=""),"",LN(E3720/E3719))</f>
        <v/>
      </c>
      <c r="G3720" s="33" t="n">
        <v>6.8261</v>
      </c>
      <c r="H3720" s="19">
        <f>IF(OR(G3720="",G3719=""),"",LN(G3720/G3719))</f>
        <v/>
      </c>
      <c r="I3720" s="32" t="n">
        <v>91.5047</v>
      </c>
      <c r="J3720" s="32" t="n">
        <v>22.86</v>
      </c>
      <c r="K3720" s="32" t="n">
        <v>3.45</v>
      </c>
      <c r="L3720" s="32" t="n"/>
      <c r="M3720" s="32" t="n">
        <v>1168</v>
      </c>
      <c r="N3720" s="32" t="n">
        <v>2.81</v>
      </c>
      <c r="O3720" s="32" t="n">
        <v>367.95429994</v>
      </c>
    </row>
    <row r="3721">
      <c r="A3721" s="31" t="n">
        <v>40101</v>
      </c>
      <c r="B3721" s="32" t="n">
        <v>1158</v>
      </c>
      <c r="C3721" s="19">
        <f>IF(OR(B3721="",B3720=""),"",LN(B3721/B3720))</f>
        <v/>
      </c>
      <c r="D3721" s="16">
        <f>STDEV(C3702:C3721)*SQRT(252)</f>
        <v/>
      </c>
      <c r="E3721" s="32" t="n">
        <v>90.39</v>
      </c>
      <c r="F3721" s="19">
        <f>IF(OR(E3721="",E3720=""),"",LN(E3721/E3720))</f>
        <v/>
      </c>
      <c r="G3721" s="33" t="n">
        <v>6.827</v>
      </c>
      <c r="H3721" s="19">
        <f>IF(OR(G3721="",G3720=""),"",LN(G3721/G3720))</f>
        <v/>
      </c>
      <c r="I3721" s="32" t="n">
        <v>91.4367</v>
      </c>
      <c r="J3721" s="32" t="n">
        <v>21.72</v>
      </c>
      <c r="K3721" s="32" t="n">
        <v>3.49</v>
      </c>
      <c r="L3721" s="32" t="n"/>
      <c r="M3721" s="32" t="n">
        <v>1167.7</v>
      </c>
      <c r="N3721" s="32" t="n">
        <v>2.8</v>
      </c>
      <c r="O3721" s="32" t="n">
        <v>567.323670655</v>
      </c>
    </row>
    <row r="3722">
      <c r="A3722" s="31" t="n">
        <v>40102</v>
      </c>
      <c r="B3722" s="32" t="n">
        <v>1155</v>
      </c>
      <c r="C3722" s="19">
        <f>IF(OR(B3722="",B3721=""),"",LN(B3722/B3721))</f>
        <v/>
      </c>
      <c r="D3722" s="16">
        <f>STDEV(C3703:C3722)*SQRT(252)</f>
        <v/>
      </c>
      <c r="E3722" s="32" t="n">
        <v>90.73</v>
      </c>
      <c r="F3722" s="19">
        <f>IF(OR(E3722="",E3721=""),"",LN(E3722/E3721))</f>
        <v/>
      </c>
      <c r="G3722" s="33" t="n">
        <v>6.8266</v>
      </c>
      <c r="H3722" s="19">
        <f>IF(OR(G3722="",G3721=""),"",LN(G3722/G3721))</f>
        <v/>
      </c>
      <c r="I3722" s="32" t="n">
        <v>91.6541</v>
      </c>
      <c r="J3722" s="32" t="n">
        <v>21.43</v>
      </c>
      <c r="K3722" s="32" t="n">
        <v>3.43</v>
      </c>
      <c r="L3722" s="32" t="n"/>
      <c r="M3722" s="32" t="n">
        <v>1158.4</v>
      </c>
      <c r="N3722" s="32" t="n">
        <v>2.8</v>
      </c>
      <c r="O3722" s="32" t="n">
        <v>414.181954515</v>
      </c>
    </row>
    <row r="3723">
      <c r="A3723" s="31" t="n">
        <v>40105</v>
      </c>
      <c r="B3723" s="32" t="n">
        <v>1166</v>
      </c>
      <c r="C3723" s="19">
        <f>IF(OR(B3723="",B3722=""),"",LN(B3723/B3722))</f>
        <v/>
      </c>
      <c r="D3723" s="16">
        <f>STDEV(C3704:C3723)*SQRT(252)</f>
        <v/>
      </c>
      <c r="E3723" s="32" t="n">
        <v>90.72</v>
      </c>
      <c r="F3723" s="19">
        <f>IF(OR(E3723="",E3722=""),"",LN(E3723/E3722))</f>
        <v/>
      </c>
      <c r="G3723" s="33" t="n">
        <v>6.8266</v>
      </c>
      <c r="H3723" s="19">
        <f>IF(OR(G3723="",G3722=""),"",LN(G3723/G3722))</f>
        <v/>
      </c>
      <c r="I3723" s="32" t="n">
        <v>91.4406</v>
      </c>
      <c r="J3723" s="32" t="n">
        <v>21.49</v>
      </c>
      <c r="K3723" s="32" t="n">
        <v>3.41</v>
      </c>
      <c r="L3723" s="32" t="n"/>
      <c r="M3723" s="32" t="n">
        <v>1158.8</v>
      </c>
      <c r="N3723" s="32" t="n">
        <v>2.8</v>
      </c>
      <c r="O3723" s="32" t="n">
        <v>86.826915865</v>
      </c>
    </row>
    <row r="3724">
      <c r="A3724" s="31" t="n">
        <v>40106</v>
      </c>
      <c r="B3724" s="32" t="n">
        <v>1182</v>
      </c>
      <c r="C3724" s="19">
        <f>IF(OR(B3724="",B3723=""),"",LN(B3724/B3723))</f>
        <v/>
      </c>
      <c r="D3724" s="16">
        <f>STDEV(C3705:C3724)*SQRT(252)</f>
        <v/>
      </c>
      <c r="E3724" s="32" t="n">
        <v>90.83</v>
      </c>
      <c r="F3724" s="19">
        <f>IF(OR(E3724="",E3723=""),"",LN(E3724/E3723))</f>
        <v/>
      </c>
      <c r="G3724" s="33" t="n">
        <v>6.8254</v>
      </c>
      <c r="H3724" s="19">
        <f>IF(OR(G3724="",G3723=""),"",LN(G3724/G3723))</f>
        <v/>
      </c>
      <c r="I3724" s="32" t="n">
        <v>91.801</v>
      </c>
      <c r="J3724" s="32" t="n">
        <v>20.9</v>
      </c>
      <c r="K3724" s="32" t="n">
        <v>3.35</v>
      </c>
      <c r="L3724" s="32" t="n"/>
      <c r="M3724" s="32" t="n">
        <v>1176.2</v>
      </c>
      <c r="N3724" s="32" t="n">
        <v>2.79</v>
      </c>
      <c r="O3724" s="32" t="n">
        <v>230.775412695</v>
      </c>
    </row>
    <row r="3725">
      <c r="A3725" s="31" t="n">
        <v>40107</v>
      </c>
      <c r="B3725" s="32" t="n">
        <v>1179.9</v>
      </c>
      <c r="C3725" s="19">
        <f>IF(OR(B3725="",B3724=""),"",LN(B3725/B3724))</f>
        <v/>
      </c>
      <c r="D3725" s="16">
        <f>STDEV(C3706:C3725)*SQRT(252)</f>
        <v/>
      </c>
      <c r="E3725" s="32" t="n">
        <v>91.04000000000001</v>
      </c>
      <c r="F3725" s="19">
        <f>IF(OR(E3725="",E3724=""),"",LN(E3725/E3724))</f>
        <v/>
      </c>
      <c r="G3725" s="33" t="n">
        <v>6.8272</v>
      </c>
      <c r="H3725" s="19">
        <f>IF(OR(G3725="",G3724=""),"",LN(G3725/G3724))</f>
        <v/>
      </c>
      <c r="I3725" s="32" t="n">
        <v>91.3805</v>
      </c>
      <c r="J3725" s="32" t="n">
        <v>22.22</v>
      </c>
      <c r="K3725" s="32" t="n">
        <v>3.42</v>
      </c>
      <c r="L3725" s="32" t="n"/>
      <c r="M3725" s="32" t="n">
        <v>1166.7</v>
      </c>
      <c r="N3725" s="32" t="n">
        <v>2.79</v>
      </c>
      <c r="O3725" s="32" t="n">
        <v>126.91637368</v>
      </c>
    </row>
    <row r="3726">
      <c r="A3726" s="31" t="n">
        <v>40108</v>
      </c>
      <c r="B3726" s="32" t="n">
        <v>1188</v>
      </c>
      <c r="C3726" s="19">
        <f>IF(OR(B3726="",B3725=""),"",LN(B3726/B3725))</f>
        <v/>
      </c>
      <c r="D3726" s="16">
        <f>STDEV(C3707:C3726)*SQRT(252)</f>
        <v/>
      </c>
      <c r="E3726" s="32" t="n">
        <v>91.42</v>
      </c>
      <c r="F3726" s="19">
        <f>IF(OR(E3726="",E3725=""),"",LN(E3726/E3725))</f>
        <v/>
      </c>
      <c r="G3726" s="33" t="n">
        <v>6.8287</v>
      </c>
      <c r="H3726" s="19">
        <f>IF(OR(G3726="",G3725=""),"",LN(G3726/G3725))</f>
        <v/>
      </c>
      <c r="I3726" s="32" t="n">
        <v>91.6075</v>
      </c>
      <c r="J3726" s="32" t="n">
        <v>20.69</v>
      </c>
      <c r="K3726" s="32" t="n">
        <v>3.44</v>
      </c>
      <c r="L3726" s="32" t="n"/>
      <c r="M3726" s="32" t="n">
        <v>1179.1</v>
      </c>
      <c r="N3726" s="32" t="n">
        <v>2.79</v>
      </c>
      <c r="O3726" s="32" t="n">
        <v>-133.13406451</v>
      </c>
    </row>
    <row r="3727">
      <c r="A3727" s="31" t="n">
        <v>40109</v>
      </c>
      <c r="B3727" s="32" t="n">
        <v>1189</v>
      </c>
      <c r="C3727" s="19">
        <f>IF(OR(B3727="",B3726=""),"",LN(B3727/B3726))</f>
        <v/>
      </c>
      <c r="D3727" s="16">
        <f>STDEV(C3708:C3727)*SQRT(252)</f>
        <v/>
      </c>
      <c r="E3727" s="32" t="n">
        <v>91.88</v>
      </c>
      <c r="F3727" s="19">
        <f>IF(OR(E3727="",E3726=""),"",LN(E3727/E3726))</f>
        <v/>
      </c>
      <c r="G3727" s="33" t="n">
        <v>6.828</v>
      </c>
      <c r="H3727" s="19">
        <f>IF(OR(G3727="",G3726=""),"",LN(G3727/G3726))</f>
        <v/>
      </c>
      <c r="I3727" s="32" t="n">
        <v>91.73309999999999</v>
      </c>
      <c r="J3727" s="32" t="n">
        <v>22.27</v>
      </c>
      <c r="K3727" s="32" t="n">
        <v>3.51</v>
      </c>
      <c r="L3727" s="32" t="n"/>
      <c r="M3727" s="32" t="n">
        <v>1183.2</v>
      </c>
      <c r="N3727" s="32" t="n">
        <v>2.79</v>
      </c>
      <c r="O3727" s="32" t="n">
        <v>225.228740415</v>
      </c>
    </row>
    <row r="3728">
      <c r="A3728" s="31" t="n">
        <v>40112</v>
      </c>
      <c r="B3728" s="32" t="n">
        <v>1178.4</v>
      </c>
      <c r="C3728" s="19">
        <f>IF(OR(B3728="",B3727=""),"",LN(B3728/B3727))</f>
        <v/>
      </c>
      <c r="D3728" s="16">
        <f>STDEV(C3709:C3728)*SQRT(252)</f>
        <v/>
      </c>
      <c r="E3728" s="32" t="n">
        <v>91.95999999999999</v>
      </c>
      <c r="F3728" s="19">
        <f>IF(OR(E3728="",E3727=""),"",LN(E3728/E3727))</f>
        <v/>
      </c>
      <c r="G3728" s="33" t="n">
        <v>6.8278</v>
      </c>
      <c r="H3728" s="19">
        <f>IF(OR(G3728="",G3727=""),"",LN(G3728/G3727))</f>
        <v/>
      </c>
      <c r="I3728" s="32" t="n">
        <v>92.0998</v>
      </c>
      <c r="J3728" s="32" t="n">
        <v>24.31</v>
      </c>
      <c r="K3728" s="32" t="n">
        <v>3.59</v>
      </c>
      <c r="L3728" s="32" t="n"/>
      <c r="M3728" s="32" t="n">
        <v>1184.6</v>
      </c>
      <c r="N3728" s="32" t="n">
        <v>2.79</v>
      </c>
      <c r="O3728" s="32" t="n">
        <v>191.629118215</v>
      </c>
    </row>
    <row r="3729">
      <c r="A3729" s="31" t="n">
        <v>40113</v>
      </c>
      <c r="B3729" s="32" t="n">
        <v>1190</v>
      </c>
      <c r="C3729" s="19">
        <f>IF(OR(B3729="",B3728=""),"",LN(B3729/B3728))</f>
        <v/>
      </c>
      <c r="D3729" s="16">
        <f>STDEV(C3710:C3729)*SQRT(252)</f>
        <v/>
      </c>
      <c r="E3729" s="32" t="n">
        <v>92.04000000000001</v>
      </c>
      <c r="F3729" s="19">
        <f>IF(OR(E3729="",E3728=""),"",LN(E3729/E3728))</f>
        <v/>
      </c>
      <c r="G3729" s="33" t="n">
        <v>6.8292</v>
      </c>
      <c r="H3729" s="19">
        <f>IF(OR(G3729="",G3728=""),"",LN(G3729/G3728))</f>
        <v/>
      </c>
      <c r="I3729" s="32" t="n">
        <v>92.5335</v>
      </c>
      <c r="J3729" s="32" t="n">
        <v>24.83</v>
      </c>
      <c r="K3729" s="32" t="n">
        <v>3.49</v>
      </c>
      <c r="L3729" s="32" t="n"/>
      <c r="M3729" s="32" t="n">
        <v>1180.4</v>
      </c>
      <c r="N3729" s="32" t="n">
        <v>2.79</v>
      </c>
      <c r="O3729" s="32" t="n">
        <v>199.168202855</v>
      </c>
    </row>
    <row r="3730">
      <c r="A3730" s="31" t="n">
        <v>40114</v>
      </c>
      <c r="B3730" s="32" t="n">
        <v>1185.4</v>
      </c>
      <c r="C3730" s="19">
        <f>IF(OR(B3730="",B3729=""),"",LN(B3730/B3729))</f>
        <v/>
      </c>
      <c r="D3730" s="16">
        <f>STDEV(C3711:C3730)*SQRT(252)</f>
        <v/>
      </c>
      <c r="E3730" s="32" t="n">
        <v>91.06999999999999</v>
      </c>
      <c r="F3730" s="19">
        <f>IF(OR(E3730="",E3729=""),"",LN(E3730/E3729))</f>
        <v/>
      </c>
      <c r="G3730" s="33" t="n">
        <v>6.827</v>
      </c>
      <c r="H3730" s="19">
        <f>IF(OR(G3730="",G3729=""),"",LN(G3730/G3729))</f>
        <v/>
      </c>
      <c r="I3730" s="32" t="n">
        <v>92.8152</v>
      </c>
      <c r="J3730" s="32" t="n">
        <v>27.91</v>
      </c>
      <c r="K3730" s="32" t="n">
        <v>3.44</v>
      </c>
      <c r="L3730" s="32" t="n"/>
      <c r="M3730" s="32" t="n">
        <v>1187.1</v>
      </c>
      <c r="N3730" s="32" t="n">
        <v>2.79</v>
      </c>
      <c r="O3730" s="32" t="n">
        <v>-282.13976384</v>
      </c>
    </row>
    <row r="3731">
      <c r="A3731" s="31" t="n">
        <v>40115</v>
      </c>
      <c r="B3731" s="32" t="n">
        <v>1187.2</v>
      </c>
      <c r="C3731" s="19">
        <f>IF(OR(B3731="",B3730=""),"",LN(B3731/B3730))</f>
        <v/>
      </c>
      <c r="D3731" s="16">
        <f>STDEV(C3712:C3731)*SQRT(252)</f>
        <v/>
      </c>
      <c r="E3731" s="32" t="n">
        <v>91.41</v>
      </c>
      <c r="F3731" s="19">
        <f>IF(OR(E3731="",E3730=""),"",LN(E3731/E3730))</f>
        <v/>
      </c>
      <c r="G3731" s="33" t="n">
        <v>6.8269</v>
      </c>
      <c r="H3731" s="19">
        <f>IF(OR(G3731="",G3730=""),"",LN(G3731/G3730))</f>
        <v/>
      </c>
      <c r="I3731" s="32" t="n">
        <v>92.4708</v>
      </c>
      <c r="J3731" s="32" t="n">
        <v>24.76</v>
      </c>
      <c r="K3731" s="32" t="n">
        <v>3.53</v>
      </c>
      <c r="L3731" s="32" t="n"/>
      <c r="M3731" s="32" t="n">
        <v>1193.6</v>
      </c>
      <c r="N3731" s="32" t="n">
        <v>2.79</v>
      </c>
      <c r="O3731" s="32" t="n">
        <v>-483.16111872</v>
      </c>
    </row>
    <row r="3732">
      <c r="A3732" s="31" t="n">
        <v>40116</v>
      </c>
      <c r="B3732" s="32" t="n">
        <v>1182</v>
      </c>
      <c r="C3732" s="19">
        <f>IF(OR(B3732="",B3731=""),"",LN(B3732/B3731))</f>
        <v/>
      </c>
      <c r="D3732" s="16">
        <f>STDEV(C3713:C3732)*SQRT(252)</f>
        <v/>
      </c>
      <c r="E3732" s="32" t="n">
        <v>90.5</v>
      </c>
      <c r="F3732" s="19">
        <f>IF(OR(E3732="",E3731=""),"",LN(E3732/E3731))</f>
        <v/>
      </c>
      <c r="G3732" s="33" t="n">
        <v>6.8264</v>
      </c>
      <c r="H3732" s="19">
        <f>IF(OR(G3732="",G3731=""),"",LN(G3732/G3731))</f>
        <v/>
      </c>
      <c r="I3732" s="32" t="n">
        <v>92.6207</v>
      </c>
      <c r="J3732" s="32" t="n">
        <v>30.69</v>
      </c>
      <c r="K3732" s="32" t="n">
        <v>3.41</v>
      </c>
      <c r="L3732" s="32" t="n"/>
      <c r="M3732" s="32" t="n">
        <v>1200.6</v>
      </c>
      <c r="N3732" s="32" t="n">
        <v>2.79</v>
      </c>
      <c r="O3732" s="32" t="n">
        <v>131.19610834</v>
      </c>
    </row>
    <row r="3733">
      <c r="A3733" s="31" t="n">
        <v>40119</v>
      </c>
      <c r="B3733" s="32" t="n">
        <v>1181</v>
      </c>
      <c r="C3733" s="19">
        <f>IF(OR(B3733="",B3732=""),"",LN(B3733/B3732))</f>
        <v/>
      </c>
      <c r="D3733" s="16">
        <f>STDEV(C3714:C3733)*SQRT(252)</f>
        <v/>
      </c>
      <c r="E3733" s="32" t="n">
        <v>90.56</v>
      </c>
      <c r="F3733" s="19">
        <f>IF(OR(E3733="",E3732=""),"",LN(E3733/E3732))</f>
        <v/>
      </c>
      <c r="G3733" s="33" t="n">
        <v>6.8268</v>
      </c>
      <c r="H3733" s="19">
        <f>IF(OR(G3733="",G3732=""),"",LN(G3733/G3732))</f>
        <v/>
      </c>
      <c r="I3733" s="32" t="n">
        <v>92.45010000000001</v>
      </c>
      <c r="J3733" s="32" t="n">
        <v>29.78</v>
      </c>
      <c r="K3733" s="32" t="n">
        <v>3.45</v>
      </c>
      <c r="L3733" s="32" t="n"/>
      <c r="M3733" s="32" t="n">
        <v>1183.4</v>
      </c>
      <c r="N3733" s="32" t="n">
        <v>2.79</v>
      </c>
      <c r="O3733" s="32" t="n">
        <v>152.134041965</v>
      </c>
    </row>
    <row r="3734">
      <c r="A3734" s="31" t="n">
        <v>40120</v>
      </c>
      <c r="B3734" s="32" t="n">
        <v>1188.1</v>
      </c>
      <c r="C3734" s="19">
        <f>IF(OR(B3734="",B3733=""),"",LN(B3734/B3733))</f>
        <v/>
      </c>
      <c r="D3734" s="16">
        <f>STDEV(C3715:C3734)*SQRT(252)</f>
        <v/>
      </c>
      <c r="E3734" s="32" t="n">
        <v>90.3</v>
      </c>
      <c r="F3734" s="19">
        <f>IF(OR(E3734="",E3733=""),"",LN(E3734/E3733))</f>
        <v/>
      </c>
      <c r="G3734" s="33" t="n">
        <v>6.8278</v>
      </c>
      <c r="H3734" s="19">
        <f>IF(OR(G3734="",G3733=""),"",LN(G3734/G3733))</f>
        <v/>
      </c>
      <c r="I3734" s="32" t="n">
        <v>92.9037</v>
      </c>
      <c r="J3734" s="32" t="n">
        <v>28.81</v>
      </c>
      <c r="K3734" s="32" t="n">
        <v>3.5</v>
      </c>
      <c r="L3734" s="32" t="n"/>
      <c r="M3734" s="32" t="n">
        <v>1188.2</v>
      </c>
      <c r="N3734" s="32" t="n">
        <v>2.79</v>
      </c>
      <c r="O3734" s="32" t="n">
        <v>185.439958678</v>
      </c>
    </row>
    <row r="3735">
      <c r="A3735" s="31" t="n">
        <v>40121</v>
      </c>
      <c r="B3735" s="32" t="n">
        <v>1172.7</v>
      </c>
      <c r="C3735" s="19">
        <f>IF(OR(B3735="",B3734=""),"",LN(B3735/B3734))</f>
        <v/>
      </c>
      <c r="D3735" s="16">
        <f>STDEV(C3716:C3735)*SQRT(252)</f>
        <v/>
      </c>
      <c r="E3735" s="32" t="n">
        <v>90.95999999999999</v>
      </c>
      <c r="F3735" s="19">
        <f>IF(OR(E3735="",E3734=""),"",LN(E3735/E3734))</f>
        <v/>
      </c>
      <c r="G3735" s="33" t="n">
        <v>6.8265</v>
      </c>
      <c r="H3735" s="19">
        <f>IF(OR(G3735="",G3734=""),"",LN(G3735/G3734))</f>
        <v/>
      </c>
      <c r="I3735" s="32" t="n">
        <v>92.3725</v>
      </c>
      <c r="J3735" s="32" t="n">
        <v>27.72</v>
      </c>
      <c r="K3735" s="32" t="n">
        <v>3.57</v>
      </c>
      <c r="L3735" s="32" t="n"/>
      <c r="M3735" s="32" t="n">
        <v>1178.9</v>
      </c>
      <c r="N3735" s="32" t="n">
        <v>2.79</v>
      </c>
      <c r="O3735" s="32" t="n">
        <v>123.11026294</v>
      </c>
    </row>
    <row r="3736">
      <c r="A3736" s="31" t="n">
        <v>40122</v>
      </c>
      <c r="B3736" s="32" t="n">
        <v>1174.8</v>
      </c>
      <c r="C3736" s="19">
        <f>IF(OR(B3736="",B3735=""),"",LN(B3736/B3735))</f>
        <v/>
      </c>
      <c r="D3736" s="16">
        <f>STDEV(C3717:C3736)*SQRT(252)</f>
        <v/>
      </c>
      <c r="E3736" s="32" t="n">
        <v>90.45</v>
      </c>
      <c r="F3736" s="19">
        <f>IF(OR(E3736="",E3735=""),"",LN(E3736/E3735))</f>
        <v/>
      </c>
      <c r="G3736" s="33" t="n">
        <v>6.8269</v>
      </c>
      <c r="H3736" s="19">
        <f>IF(OR(G3736="",G3735=""),"",LN(G3736/G3735))</f>
        <v/>
      </c>
      <c r="I3736" s="32" t="n">
        <v>92.3437</v>
      </c>
      <c r="J3736" s="32" t="n">
        <v>25.43</v>
      </c>
      <c r="K3736" s="32" t="n">
        <v>3.57</v>
      </c>
      <c r="L3736" s="32" t="n"/>
      <c r="M3736" s="32" t="n">
        <v>1181.2</v>
      </c>
      <c r="N3736" s="32" t="n">
        <v>2.79</v>
      </c>
      <c r="O3736" s="32" t="n">
        <v>-23.083214795</v>
      </c>
    </row>
    <row r="3737">
      <c r="A3737" s="31" t="n">
        <v>40123</v>
      </c>
      <c r="B3737" s="32" t="n">
        <v>1167.6</v>
      </c>
      <c r="C3737" s="19">
        <f>IF(OR(B3737="",B3736=""),"",LN(B3737/B3736))</f>
        <v/>
      </c>
      <c r="D3737" s="16">
        <f>STDEV(C3718:C3737)*SQRT(252)</f>
        <v/>
      </c>
      <c r="E3737" s="32" t="n">
        <v>89.86</v>
      </c>
      <c r="F3737" s="19">
        <f>IF(OR(E3737="",E3736=""),"",LN(E3737/E3736))</f>
        <v/>
      </c>
      <c r="G3737" s="33" t="n">
        <v>6.8266</v>
      </c>
      <c r="H3737" s="19">
        <f>IF(OR(G3737="",G3736=""),"",LN(G3737/G3736))</f>
        <v/>
      </c>
      <c r="I3737" s="32" t="n">
        <v>92.3848</v>
      </c>
      <c r="J3737" s="32" t="n">
        <v>24.19</v>
      </c>
      <c r="K3737" s="32" t="n">
        <v>3.54</v>
      </c>
      <c r="L3737" s="32" t="n"/>
      <c r="M3737" s="32" t="n">
        <v>1178.5</v>
      </c>
      <c r="N3737" s="32" t="n">
        <v>2.79</v>
      </c>
      <c r="O3737" s="32" t="n">
        <v>134.35395179</v>
      </c>
    </row>
    <row r="3738">
      <c r="A3738" s="31" t="n">
        <v>40126</v>
      </c>
      <c r="B3738" s="32" t="n">
        <v>1154.6</v>
      </c>
      <c r="C3738" s="19">
        <f>IF(OR(B3738="",B3737=""),"",LN(B3738/B3737))</f>
        <v/>
      </c>
      <c r="D3738" s="16">
        <f>STDEV(C3719:C3738)*SQRT(252)</f>
        <v/>
      </c>
      <c r="E3738" s="32" t="n">
        <v>89.92</v>
      </c>
      <c r="F3738" s="19">
        <f>IF(OR(E3738="",E3737=""),"",LN(E3738/E3737))</f>
        <v/>
      </c>
      <c r="G3738" s="33" t="n">
        <v>6.8261</v>
      </c>
      <c r="H3738" s="19">
        <f>IF(OR(G3738="",G3737=""),"",LN(G3738/G3737))</f>
        <v/>
      </c>
      <c r="I3738" s="32" t="n">
        <v>91.6861</v>
      </c>
      <c r="J3738" s="32" t="n">
        <v>23.15</v>
      </c>
      <c r="K3738" s="32" t="n">
        <v>3.52</v>
      </c>
      <c r="L3738" s="32" t="n"/>
      <c r="M3738" s="32" t="n">
        <v>1171.2</v>
      </c>
      <c r="N3738" s="32" t="n">
        <v>2.79</v>
      </c>
      <c r="O3738" s="32" t="n">
        <v>133.805922841</v>
      </c>
    </row>
    <row r="3739">
      <c r="A3739" s="31" t="n">
        <v>40127</v>
      </c>
      <c r="B3739" s="32" t="n">
        <v>1161.1</v>
      </c>
      <c r="C3739" s="19">
        <f>IF(OR(B3739="",B3738=""),"",LN(B3739/B3738))</f>
        <v/>
      </c>
      <c r="D3739" s="16">
        <f>STDEV(C3720:C3739)*SQRT(252)</f>
        <v/>
      </c>
      <c r="E3739" s="32" t="n">
        <v>89.81999999999999</v>
      </c>
      <c r="F3739" s="19">
        <f>IF(OR(E3739="",E3738=""),"",LN(E3739/E3738))</f>
        <v/>
      </c>
      <c r="G3739" s="33" t="n">
        <v>6.8255</v>
      </c>
      <c r="H3739" s="19">
        <f>IF(OR(G3739="",G3738=""),"",LN(G3739/G3738))</f>
        <v/>
      </c>
      <c r="I3739" s="32" t="n">
        <v>91.66589999999999</v>
      </c>
      <c r="J3739" s="32" t="n">
        <v>22.84</v>
      </c>
      <c r="K3739" s="32" t="n">
        <v>3.5</v>
      </c>
      <c r="L3739" s="32" t="n"/>
      <c r="M3739" s="32" t="n">
        <v>1161.6</v>
      </c>
      <c r="N3739" s="32" t="n">
        <v>2.79</v>
      </c>
      <c r="O3739" s="32" t="n">
        <v>270.69458509</v>
      </c>
    </row>
    <row r="3740">
      <c r="A3740" s="31" t="n">
        <v>40129</v>
      </c>
      <c r="B3740" s="32" t="n">
        <v>1160.5</v>
      </c>
      <c r="C3740" s="19">
        <f>IF(OR(B3740="",B3739=""),"",LN(B3740/B3739))</f>
        <v/>
      </c>
      <c r="D3740" s="16">
        <f>STDEV(C3721:C3740)*SQRT(252)</f>
        <v/>
      </c>
      <c r="E3740" s="32" t="n">
        <v>90.40000000000001</v>
      </c>
      <c r="F3740" s="19">
        <f>IF(OR(E3740="",E3739=""),"",LN(E3740/E3739))</f>
        <v/>
      </c>
      <c r="G3740" s="33" t="n">
        <v>6.8267</v>
      </c>
      <c r="H3740" s="19">
        <f>IF(OR(G3740="",G3739=""),"",LN(G3740/G3739))</f>
        <v/>
      </c>
      <c r="I3740" s="32" t="n">
        <v>91.9461</v>
      </c>
      <c r="J3740" s="32" t="n">
        <v>24.24</v>
      </c>
      <c r="K3740" s="32" t="n">
        <v>3.45</v>
      </c>
      <c r="L3740" s="32" t="n"/>
      <c r="M3740" s="32" t="n">
        <v>1159.5</v>
      </c>
      <c r="N3740" s="32" t="n">
        <v>2.79</v>
      </c>
      <c r="O3740" s="32" t="n">
        <v>-131.71451807</v>
      </c>
    </row>
    <row r="3741">
      <c r="A3741" s="31" t="n">
        <v>40130</v>
      </c>
      <c r="B3741" s="32" t="n">
        <v>1156.3</v>
      </c>
      <c r="C3741" s="19">
        <f>IF(OR(B3741="",B3740=""),"",LN(B3741/B3740))</f>
        <v/>
      </c>
      <c r="D3741" s="16">
        <f>STDEV(C3722:C3741)*SQRT(252)</f>
        <v/>
      </c>
      <c r="E3741" s="32" t="n">
        <v>89.55</v>
      </c>
      <c r="F3741" s="19">
        <f>IF(OR(E3741="",E3740=""),"",LN(E3741/E3740))</f>
        <v/>
      </c>
      <c r="G3741" s="33" t="n">
        <v>6.826</v>
      </c>
      <c r="H3741" s="19">
        <f>IF(OR(G3741="",G3740=""),"",LN(G3741/G3740))</f>
        <v/>
      </c>
      <c r="I3741" s="32" t="n">
        <v>91.5754</v>
      </c>
      <c r="J3741" s="32" t="n">
        <v>23.36</v>
      </c>
      <c r="K3741" s="32" t="n">
        <v>3.43</v>
      </c>
      <c r="L3741" s="32" t="n"/>
      <c r="M3741" s="32" t="n">
        <v>1157.4</v>
      </c>
      <c r="N3741" s="32" t="n">
        <v>2.79</v>
      </c>
      <c r="O3741" s="32" t="n">
        <v>-117.426032915</v>
      </c>
    </row>
    <row r="3742">
      <c r="A3742" s="31" t="n">
        <v>40133</v>
      </c>
      <c r="B3742" s="32" t="n">
        <v>1152</v>
      </c>
      <c r="C3742" s="19">
        <f>IF(OR(B3742="",B3741=""),"",LN(B3742/B3741))</f>
        <v/>
      </c>
      <c r="D3742" s="16">
        <f>STDEV(C3723:C3742)*SQRT(252)</f>
        <v/>
      </c>
      <c r="E3742" s="32" t="n">
        <v>89.28</v>
      </c>
      <c r="F3742" s="19">
        <f>IF(OR(E3742="",E3741=""),"",LN(E3742/E3741))</f>
        <v/>
      </c>
      <c r="G3742" s="33" t="n">
        <v>6.8263</v>
      </c>
      <c r="H3742" s="19">
        <f>IF(OR(G3742="",G3741=""),"",LN(G3742/G3741))</f>
        <v/>
      </c>
      <c r="I3742" s="32" t="n">
        <v>91.194</v>
      </c>
      <c r="J3742" s="32" t="n">
        <v>22.89</v>
      </c>
      <c r="K3742" s="32" t="n">
        <v>3.33</v>
      </c>
      <c r="L3742" s="32" t="n"/>
      <c r="M3742" s="32" t="n">
        <v>1161.1</v>
      </c>
      <c r="N3742" s="32" t="n">
        <v>2.79</v>
      </c>
      <c r="O3742" s="32" t="n">
        <v>-22.25210039</v>
      </c>
    </row>
    <row r="3743">
      <c r="A3743" s="31" t="n">
        <v>40134</v>
      </c>
      <c r="B3743" s="32" t="n">
        <v>1155</v>
      </c>
      <c r="C3743" s="19">
        <f>IF(OR(B3743="",B3742=""),"",LN(B3743/B3742))</f>
        <v/>
      </c>
      <c r="D3743" s="16">
        <f>STDEV(C3724:C3743)*SQRT(252)</f>
        <v/>
      </c>
      <c r="E3743" s="32" t="n">
        <v>89.41</v>
      </c>
      <c r="F3743" s="19">
        <f>IF(OR(E3743="",E3742=""),"",LN(E3743/E3742))</f>
        <v/>
      </c>
      <c r="G3743" s="33" t="n">
        <v>6.826</v>
      </c>
      <c r="H3743" s="19">
        <f>IF(OR(G3743="",G3742=""),"",LN(G3743/G3742))</f>
        <v/>
      </c>
      <c r="I3743" s="32" t="n">
        <v>91.7419</v>
      </c>
      <c r="J3743" s="32" t="n">
        <v>22.41</v>
      </c>
      <c r="K3743" s="32" t="n">
        <v>3.33</v>
      </c>
      <c r="L3743" s="32" t="n"/>
      <c r="M3743" s="32" t="n">
        <v>1155.1</v>
      </c>
      <c r="N3743" s="32" t="n">
        <v>2.79</v>
      </c>
      <c r="O3743" s="32" t="n">
        <v>217.180027015</v>
      </c>
    </row>
    <row r="3744">
      <c r="A3744" s="31" t="n">
        <v>40135</v>
      </c>
      <c r="B3744" s="32" t="n">
        <v>1153.5</v>
      </c>
      <c r="C3744" s="19">
        <f>IF(OR(B3744="",B3743=""),"",LN(B3744/B3743))</f>
        <v/>
      </c>
      <c r="D3744" s="16">
        <f>STDEV(C3725:C3744)*SQRT(252)</f>
        <v/>
      </c>
      <c r="E3744" s="32" t="n">
        <v>89.36</v>
      </c>
      <c r="F3744" s="19">
        <f>IF(OR(E3744="",E3743=""),"",LN(E3744/E3743))</f>
        <v/>
      </c>
      <c r="G3744" s="33" t="n">
        <v>6.8269</v>
      </c>
      <c r="H3744" s="19">
        <f>IF(OR(G3744="",G3743=""),"",LN(G3744/G3743))</f>
        <v/>
      </c>
      <c r="I3744" s="32" t="n">
        <v>91.249</v>
      </c>
      <c r="J3744" s="32" t="n">
        <v>21.63</v>
      </c>
      <c r="K3744" s="32" t="n">
        <v>3.36</v>
      </c>
      <c r="L3744" s="32" t="n"/>
      <c r="M3744" s="32" t="n">
        <v>1152.8</v>
      </c>
      <c r="N3744" s="32" t="n">
        <v>2.79</v>
      </c>
      <c r="O3744" s="32" t="n">
        <v>161.42334967</v>
      </c>
    </row>
    <row r="3745">
      <c r="A3745" s="31" t="n">
        <v>40136</v>
      </c>
      <c r="B3745" s="32" t="n">
        <v>1161.5</v>
      </c>
      <c r="C3745" s="19">
        <f>IF(OR(B3745="",B3744=""),"",LN(B3745/B3744))</f>
        <v/>
      </c>
      <c r="D3745" s="16">
        <f>STDEV(C3726:C3745)*SQRT(252)</f>
        <v/>
      </c>
      <c r="E3745" s="32" t="n">
        <v>88.95</v>
      </c>
      <c r="F3745" s="19">
        <f>IF(OR(E3745="",E3744=""),"",LN(E3745/E3744))</f>
        <v/>
      </c>
      <c r="G3745" s="33" t="n">
        <v>6.8283</v>
      </c>
      <c r="H3745" s="19">
        <f>IF(OR(G3745="",G3744=""),"",LN(G3745/G3744))</f>
        <v/>
      </c>
      <c r="I3745" s="32" t="n">
        <v>91.78270000000001</v>
      </c>
      <c r="J3745" s="32" t="n">
        <v>22.63</v>
      </c>
      <c r="K3745" s="32" t="n">
        <v>3.35</v>
      </c>
      <c r="L3745" s="32" t="n"/>
      <c r="M3745" s="32" t="n">
        <v>1153.3</v>
      </c>
      <c r="N3745" s="32" t="n">
        <v>2.79</v>
      </c>
      <c r="O3745" s="32" t="n">
        <v>697.59739928</v>
      </c>
    </row>
    <row r="3746">
      <c r="A3746" s="31" t="n">
        <v>40137</v>
      </c>
      <c r="B3746" s="32" t="n">
        <v>1157.9</v>
      </c>
      <c r="C3746" s="19">
        <f>IF(OR(B3746="",B3745=""),"",LN(B3746/B3745))</f>
        <v/>
      </c>
      <c r="D3746" s="16">
        <f>STDEV(C3727:C3746)*SQRT(252)</f>
        <v/>
      </c>
      <c r="E3746" s="32" t="n">
        <v>88.90000000000001</v>
      </c>
      <c r="F3746" s="19">
        <f>IF(OR(E3746="",E3745=""),"",LN(E3746/E3745))</f>
        <v/>
      </c>
      <c r="G3746" s="33" t="n">
        <v>6.8277</v>
      </c>
      <c r="H3746" s="19">
        <f>IF(OR(G3746="",G3745=""),"",LN(G3746/G3745))</f>
        <v/>
      </c>
      <c r="I3746" s="32" t="n">
        <v>91.9906</v>
      </c>
      <c r="J3746" s="32" t="n">
        <v>22.19</v>
      </c>
      <c r="K3746" s="32" t="n">
        <v>3.36</v>
      </c>
      <c r="L3746" s="32" t="n"/>
      <c r="M3746" s="32" t="n">
        <v>1156.2</v>
      </c>
      <c r="N3746" s="32" t="n">
        <v>2.79</v>
      </c>
      <c r="O3746" s="32" t="n">
        <v>43.343030149</v>
      </c>
    </row>
    <row r="3747">
      <c r="A3747" s="31" t="n">
        <v>40140</v>
      </c>
      <c r="B3747" s="32" t="n">
        <v>1152</v>
      </c>
      <c r="C3747" s="19">
        <f>IF(OR(B3747="",B3746=""),"",LN(B3747/B3746))</f>
        <v/>
      </c>
      <c r="D3747" s="16">
        <f>STDEV(C3728:C3747)*SQRT(252)</f>
        <v/>
      </c>
      <c r="E3747" s="32" t="n">
        <v>89.14</v>
      </c>
      <c r="F3747" s="19">
        <f>IF(OR(E3747="",E3746=""),"",LN(E3747/E3746))</f>
        <v/>
      </c>
      <c r="G3747" s="33" t="n">
        <v>6.83</v>
      </c>
      <c r="H3747" s="19">
        <f>IF(OR(G3747="",G3746=""),"",LN(G3747/G3746))</f>
        <v/>
      </c>
      <c r="I3747" s="32" t="n">
        <v>91.4864</v>
      </c>
      <c r="J3747" s="32" t="n">
        <v>21.16</v>
      </c>
      <c r="K3747" s="32" t="n">
        <v>3.37</v>
      </c>
      <c r="L3747" s="32" t="n"/>
      <c r="M3747" s="32" t="n">
        <v>1162.6</v>
      </c>
      <c r="N3747" s="32" t="n">
        <v>2.79</v>
      </c>
      <c r="O3747" s="32" t="n">
        <v>-17.27034134</v>
      </c>
    </row>
    <row r="3748">
      <c r="A3748" s="31" t="n">
        <v>40141</v>
      </c>
      <c r="B3748" s="32" t="n">
        <v>1154.5</v>
      </c>
      <c r="C3748" s="19">
        <f>IF(OR(B3748="",B3747=""),"",LN(B3748/B3747))</f>
        <v/>
      </c>
      <c r="D3748" s="16">
        <f>STDEV(C3729:C3748)*SQRT(252)</f>
        <v/>
      </c>
      <c r="E3748" s="32" t="n">
        <v>88.58</v>
      </c>
      <c r="F3748" s="19">
        <f>IF(OR(E3748="",E3747=""),"",LN(E3748/E3747))</f>
        <v/>
      </c>
      <c r="G3748" s="33" t="n">
        <v>6.8292</v>
      </c>
      <c r="H3748" s="19">
        <f>IF(OR(G3748="",G3747=""),"",LN(G3748/G3747))</f>
        <v/>
      </c>
      <c r="I3748" s="32" t="n">
        <v>91.5539</v>
      </c>
      <c r="J3748" s="32" t="n">
        <v>20.47</v>
      </c>
      <c r="K3748" s="32" t="n">
        <v>3.32</v>
      </c>
      <c r="L3748" s="32" t="n"/>
      <c r="M3748" s="32" t="n">
        <v>1157.1</v>
      </c>
      <c r="N3748" s="32" t="n">
        <v>2.79</v>
      </c>
      <c r="O3748" s="32" t="n">
        <v>250.152844509</v>
      </c>
    </row>
    <row r="3749">
      <c r="A3749" s="31" t="n">
        <v>40142</v>
      </c>
      <c r="B3749" s="32" t="n">
        <v>1153</v>
      </c>
      <c r="C3749" s="19">
        <f>IF(OR(B3749="",B3748=""),"",LN(B3749/B3748))</f>
        <v/>
      </c>
      <c r="D3749" s="16">
        <f>STDEV(C3730:C3749)*SQRT(252)</f>
        <v/>
      </c>
      <c r="E3749" s="32" t="n">
        <v>87.65000000000001</v>
      </c>
      <c r="F3749" s="19">
        <f>IF(OR(E3749="",E3748=""),"",LN(E3749/E3748))</f>
        <v/>
      </c>
      <c r="G3749" s="33" t="n">
        <v>6.8272</v>
      </c>
      <c r="H3749" s="19">
        <f>IF(OR(G3749="",G3748=""),"",LN(G3749/G3748))</f>
        <v/>
      </c>
      <c r="I3749" s="32" t="n">
        <v>90.9669</v>
      </c>
      <c r="J3749" s="32" t="n">
        <v>20.48</v>
      </c>
      <c r="K3749" s="32" t="n">
        <v>3.28</v>
      </c>
      <c r="L3749" s="32" t="n"/>
      <c r="M3749" s="32" t="n">
        <v>1156.1</v>
      </c>
      <c r="N3749" s="32" t="n">
        <v>2.79</v>
      </c>
      <c r="O3749" s="32" t="n">
        <v>-62.007793034</v>
      </c>
    </row>
    <row r="3750">
      <c r="A3750" s="31" t="n">
        <v>40144</v>
      </c>
      <c r="B3750" s="32" t="n">
        <v>1173.4</v>
      </c>
      <c r="C3750" s="19">
        <f>IF(OR(B3750="",B3749=""),"",LN(B3750/B3749))</f>
        <v/>
      </c>
      <c r="D3750" s="16">
        <f>STDEV(C3731:C3750)*SQRT(252)</f>
        <v/>
      </c>
      <c r="E3750" s="32" t="n">
        <v>86.87</v>
      </c>
      <c r="F3750" s="19">
        <f>IF(OR(E3750="",E3749=""),"",LN(E3750/E3749))</f>
        <v/>
      </c>
      <c r="G3750" s="33" t="n">
        <v>6.8272</v>
      </c>
      <c r="H3750" s="19">
        <f>IF(OR(G3750="",G3749=""),"",LN(G3750/G3749))</f>
        <v/>
      </c>
      <c r="I3750" s="32" t="n">
        <v>91.52719999999999</v>
      </c>
      <c r="J3750" s="32" t="n">
        <v>24.85</v>
      </c>
      <c r="K3750" s="32" t="n">
        <v>3.21</v>
      </c>
      <c r="L3750" s="32" t="n"/>
      <c r="M3750" s="32" t="n">
        <v>1153.6</v>
      </c>
      <c r="N3750" s="32" t="n">
        <v>2.79</v>
      </c>
      <c r="O3750" s="32" t="n">
        <v>-217.262122535</v>
      </c>
    </row>
    <row r="3751">
      <c r="A3751" s="31" t="n">
        <v>40147</v>
      </c>
      <c r="B3751" s="32" t="n">
        <v>1164.4</v>
      </c>
      <c r="C3751" s="19">
        <f>IF(OR(B3751="",B3750=""),"",LN(B3751/B3750))</f>
        <v/>
      </c>
      <c r="D3751" s="16">
        <f>STDEV(C3732:C3751)*SQRT(252)</f>
        <v/>
      </c>
      <c r="E3751" s="32" t="n">
        <v>86.12</v>
      </c>
      <c r="F3751" s="19">
        <f>IF(OR(E3751="",E3750=""),"",LN(E3751/E3750))</f>
        <v/>
      </c>
      <c r="G3751" s="33" t="n">
        <v>6.8265</v>
      </c>
      <c r="H3751" s="19">
        <f>IF(OR(G3751="",G3750=""),"",LN(G3751/G3750))</f>
        <v/>
      </c>
      <c r="I3751" s="32" t="n">
        <v>91.3717</v>
      </c>
      <c r="J3751" s="32" t="n">
        <v>24.51</v>
      </c>
      <c r="K3751" s="32" t="n">
        <v>3.21</v>
      </c>
      <c r="L3751" s="32" t="n"/>
      <c r="M3751" s="32" t="n">
        <v>1167.4</v>
      </c>
      <c r="N3751" s="32" t="n">
        <v>2.79</v>
      </c>
      <c r="O3751" s="32" t="n">
        <v>129.568165515</v>
      </c>
    </row>
    <row r="3752">
      <c r="A3752" s="31" t="n">
        <v>40148</v>
      </c>
      <c r="B3752" s="32" t="n">
        <v>1154</v>
      </c>
      <c r="C3752" s="19">
        <f>IF(OR(B3752="",B3751=""),"",LN(B3752/B3751))</f>
        <v/>
      </c>
      <c r="D3752" s="16">
        <f>STDEV(C3733:C3752)*SQRT(252)</f>
        <v/>
      </c>
      <c r="E3752" s="32" t="n">
        <v>86.62</v>
      </c>
      <c r="F3752" s="19">
        <f>IF(OR(E3752="",E3751=""),"",LN(E3752/E3751))</f>
        <v/>
      </c>
      <c r="G3752" s="33" t="n">
        <v>6.827</v>
      </c>
      <c r="H3752" s="19">
        <f>IF(OR(G3752="",G3751=""),"",LN(G3752/G3751))</f>
        <v/>
      </c>
      <c r="I3752" s="32" t="n">
        <v>90.8323</v>
      </c>
      <c r="J3752" s="32" t="n">
        <v>21.92</v>
      </c>
      <c r="K3752" s="32" t="n">
        <v>3.28</v>
      </c>
      <c r="L3752" s="32" t="n"/>
      <c r="M3752" s="32" t="n">
        <v>1161.8</v>
      </c>
      <c r="N3752" s="32" t="n">
        <v>2.79</v>
      </c>
      <c r="O3752" s="32" t="n">
        <v>52.547194405</v>
      </c>
    </row>
    <row r="3753">
      <c r="A3753" s="31" t="n">
        <v>40149</v>
      </c>
      <c r="B3753" s="32" t="n">
        <v>1149</v>
      </c>
      <c r="C3753" s="19">
        <f>IF(OR(B3753="",B3752=""),"",LN(B3753/B3752))</f>
        <v/>
      </c>
      <c r="D3753" s="16">
        <f>STDEV(C3734:C3753)*SQRT(252)</f>
        <v/>
      </c>
      <c r="E3753" s="32" t="n">
        <v>87.13</v>
      </c>
      <c r="F3753" s="19">
        <f>IF(OR(E3753="",E3752=""),"",LN(E3753/E3752))</f>
        <v/>
      </c>
      <c r="G3753" s="33" t="n">
        <v>6.826</v>
      </c>
      <c r="H3753" s="19">
        <f>IF(OR(G3753="",G3752=""),"",LN(G3753/G3752))</f>
        <v/>
      </c>
      <c r="I3753" s="32" t="n">
        <v>90.89060000000001</v>
      </c>
      <c r="J3753" s="32" t="n">
        <v>21.12</v>
      </c>
      <c r="K3753" s="32" t="n">
        <v>3.32</v>
      </c>
      <c r="L3753" s="32" t="n"/>
      <c r="M3753" s="32" t="n">
        <v>1162.2</v>
      </c>
      <c r="N3753" s="32" t="n">
        <v>2.79</v>
      </c>
      <c r="O3753" s="32" t="n">
        <v>384.97758673</v>
      </c>
    </row>
    <row r="3754">
      <c r="A3754" s="31" t="n">
        <v>40150</v>
      </c>
      <c r="B3754" s="32" t="n">
        <v>1150</v>
      </c>
      <c r="C3754" s="19">
        <f>IF(OR(B3754="",B3753=""),"",LN(B3754/B3753))</f>
        <v/>
      </c>
      <c r="D3754" s="16">
        <f>STDEV(C3735:C3754)*SQRT(252)</f>
        <v/>
      </c>
      <c r="E3754" s="32" t="n">
        <v>88.2</v>
      </c>
      <c r="F3754" s="19">
        <f>IF(OR(E3754="",E3753=""),"",LN(E3754/E3753))</f>
        <v/>
      </c>
      <c r="G3754" s="33" t="n">
        <v>6.8269</v>
      </c>
      <c r="H3754" s="19">
        <f>IF(OR(G3754="",G3753=""),"",LN(G3754/G3753))</f>
        <v/>
      </c>
      <c r="I3754" s="32" t="n">
        <v>90.9152</v>
      </c>
      <c r="J3754" s="32" t="n">
        <v>22.46</v>
      </c>
      <c r="K3754" s="32" t="n">
        <v>3.39</v>
      </c>
      <c r="L3754" s="32" t="n"/>
      <c r="M3754" s="32" t="n">
        <v>1154.4</v>
      </c>
      <c r="N3754" s="32" t="n">
        <v>2.79</v>
      </c>
      <c r="O3754" s="32" t="n">
        <v>98.01738252999999</v>
      </c>
    </row>
    <row r="3755">
      <c r="A3755" s="31" t="n">
        <v>40151</v>
      </c>
      <c r="B3755" s="32" t="n">
        <v>1151</v>
      </c>
      <c r="C3755" s="19">
        <f>IF(OR(B3755="",B3754=""),"",LN(B3755/B3754))</f>
        <v/>
      </c>
      <c r="D3755" s="16">
        <f>STDEV(C3736:C3755)*SQRT(252)</f>
        <v/>
      </c>
      <c r="E3755" s="32" t="n">
        <v>89.87</v>
      </c>
      <c r="F3755" s="19">
        <f>IF(OR(E3755="",E3754=""),"",LN(E3755/E3754))</f>
        <v/>
      </c>
      <c r="G3755" s="33" t="n">
        <v>6.8261</v>
      </c>
      <c r="H3755" s="19">
        <f>IF(OR(G3755="",G3754=""),"",LN(G3755/G3754))</f>
        <v/>
      </c>
      <c r="I3755" s="32" t="n">
        <v>91.3806</v>
      </c>
      <c r="J3755" s="32" t="n">
        <v>21.25</v>
      </c>
      <c r="K3755" s="32" t="n">
        <v>3.48</v>
      </c>
      <c r="L3755" s="32" t="n"/>
      <c r="M3755" s="32" t="n">
        <v>1155.7</v>
      </c>
      <c r="N3755" s="32" t="n">
        <v>2.79</v>
      </c>
      <c r="O3755" s="32" t="n">
        <v>249.914180147</v>
      </c>
    </row>
    <row r="3756">
      <c r="A3756" s="31" t="n">
        <v>40154</v>
      </c>
      <c r="B3756" s="32" t="n">
        <v>1152.45</v>
      </c>
      <c r="C3756" s="19">
        <f>IF(OR(B3756="",B3755=""),"",LN(B3756/B3755))</f>
        <v/>
      </c>
      <c r="D3756" s="16">
        <f>STDEV(C3737:C3756)*SQRT(252)</f>
        <v/>
      </c>
      <c r="E3756" s="32" t="n">
        <v>89.44</v>
      </c>
      <c r="F3756" s="19">
        <f>IF(OR(E3756="",E3755=""),"",LN(E3756/E3755))</f>
        <v/>
      </c>
      <c r="G3756" s="33" t="n">
        <v>6.8288</v>
      </c>
      <c r="H3756" s="19">
        <f>IF(OR(G3756="",G3755=""),"",LN(G3756/G3755))</f>
        <v/>
      </c>
      <c r="I3756" s="32" t="n">
        <v>91.5414</v>
      </c>
      <c r="J3756" s="32" t="n">
        <v>22.1</v>
      </c>
      <c r="K3756" s="32" t="n">
        <v>3.44</v>
      </c>
      <c r="L3756" s="32" t="n"/>
      <c r="M3756" s="32" t="n">
        <v>1152.9</v>
      </c>
      <c r="N3756" s="32" t="n">
        <v>2.79</v>
      </c>
      <c r="O3756" s="32" t="n">
        <v>265.529968931</v>
      </c>
    </row>
    <row r="3757">
      <c r="A3757" s="31" t="n">
        <v>40155</v>
      </c>
      <c r="B3757" s="32" t="n">
        <v>1151.22</v>
      </c>
      <c r="C3757" s="19">
        <f>IF(OR(B3757="",B3756=""),"",LN(B3757/B3756))</f>
        <v/>
      </c>
      <c r="D3757" s="16">
        <f>STDEV(C3738:C3757)*SQRT(252)</f>
        <v/>
      </c>
      <c r="E3757" s="32" t="n">
        <v>88.41</v>
      </c>
      <c r="F3757" s="19">
        <f>IF(OR(E3757="",E3756=""),"",LN(E3757/E3756))</f>
        <v/>
      </c>
      <c r="G3757" s="33" t="n">
        <v>6.8275</v>
      </c>
      <c r="H3757" s="19">
        <f>IF(OR(G3757="",G3756=""),"",LN(G3757/G3756))</f>
        <v/>
      </c>
      <c r="I3757" s="32" t="n">
        <v>91.9513</v>
      </c>
      <c r="J3757" s="32" t="n">
        <v>23.69</v>
      </c>
      <c r="K3757" s="32" t="n">
        <v>3.4</v>
      </c>
      <c r="L3757" s="32" t="n"/>
      <c r="M3757" s="32" t="n">
        <v>1155.8</v>
      </c>
      <c r="N3757" s="32" t="n">
        <v>2.79</v>
      </c>
      <c r="O3757" s="32" t="n">
        <v>167.48106861</v>
      </c>
    </row>
    <row r="3758">
      <c r="A3758" s="31" t="n">
        <v>40156</v>
      </c>
      <c r="B3758" s="32" t="n">
        <v>1160</v>
      </c>
      <c r="C3758" s="19">
        <f>IF(OR(B3758="",B3757=""),"",LN(B3758/B3757))</f>
        <v/>
      </c>
      <c r="D3758" s="16">
        <f>STDEV(C3739:C3758)*SQRT(252)</f>
        <v/>
      </c>
      <c r="E3758" s="32" t="n">
        <v>87.83</v>
      </c>
      <c r="F3758" s="19">
        <f>IF(OR(E3758="",E3757=""),"",LN(E3758/E3757))</f>
        <v/>
      </c>
      <c r="G3758" s="33" t="n">
        <v>6.8275</v>
      </c>
      <c r="H3758" s="19">
        <f>IF(OR(G3758="",G3757=""),"",LN(G3758/G3757))</f>
        <v/>
      </c>
      <c r="I3758" s="32" t="n">
        <v>92.014</v>
      </c>
      <c r="J3758" s="32" t="n">
        <v>22.66</v>
      </c>
      <c r="K3758" s="32" t="n">
        <v>3.45</v>
      </c>
      <c r="L3758" s="32" t="n"/>
      <c r="M3758" s="32" t="n">
        <v>1154.6</v>
      </c>
      <c r="N3758" s="32" t="n">
        <v>2.79</v>
      </c>
      <c r="O3758" s="32" t="n">
        <v>-92.63346810899999</v>
      </c>
    </row>
    <row r="3759">
      <c r="A3759" s="31" t="n">
        <v>40157</v>
      </c>
      <c r="B3759" s="32" t="n">
        <v>1165</v>
      </c>
      <c r="C3759" s="19">
        <f>IF(OR(B3759="",B3758=""),"",LN(B3759/B3758))</f>
        <v/>
      </c>
      <c r="D3759" s="16">
        <f>STDEV(C3740:C3759)*SQRT(252)</f>
        <v/>
      </c>
      <c r="E3759" s="32" t="n">
        <v>88.2</v>
      </c>
      <c r="F3759" s="19">
        <f>IF(OR(E3759="",E3758=""),"",LN(E3759/E3758))</f>
        <v/>
      </c>
      <c r="G3759" s="33" t="n">
        <v>6.8264</v>
      </c>
      <c r="H3759" s="19">
        <f>IF(OR(G3759="",G3758=""),"",LN(G3759/G3758))</f>
        <v/>
      </c>
      <c r="I3759" s="32" t="n">
        <v>92.0073</v>
      </c>
      <c r="J3759" s="32" t="n">
        <v>22.32</v>
      </c>
      <c r="K3759" s="32" t="n">
        <v>3.49</v>
      </c>
      <c r="L3759" s="32" t="n"/>
      <c r="M3759" s="32" t="n">
        <v>1161.8</v>
      </c>
      <c r="N3759" s="32" t="n">
        <v>2.79</v>
      </c>
      <c r="O3759" s="32" t="n">
        <v>274.894731694</v>
      </c>
    </row>
    <row r="3760">
      <c r="A3760" s="31" t="n">
        <v>40158</v>
      </c>
      <c r="B3760" s="32" t="n">
        <v>1162.5</v>
      </c>
      <c r="C3760" s="19">
        <f>IF(OR(B3760="",B3759=""),"",LN(B3760/B3759))</f>
        <v/>
      </c>
      <c r="D3760" s="16">
        <f>STDEV(C3741:C3760)*SQRT(252)</f>
        <v/>
      </c>
      <c r="E3760" s="32" t="n">
        <v>89.23</v>
      </c>
      <c r="F3760" s="19">
        <f>IF(OR(E3760="",E3759=""),"",LN(E3760/E3759))</f>
        <v/>
      </c>
      <c r="G3760" s="33" t="n">
        <v>6.8269</v>
      </c>
      <c r="H3760" s="19">
        <f>IF(OR(G3760="",G3759=""),"",LN(G3760/G3759))</f>
        <v/>
      </c>
      <c r="I3760" s="32" t="n">
        <v>92.2946</v>
      </c>
      <c r="J3760" s="32" t="n">
        <v>21.59</v>
      </c>
      <c r="K3760" s="32" t="n">
        <v>3.55</v>
      </c>
      <c r="L3760" s="32" t="n"/>
      <c r="M3760" s="32" t="n">
        <v>1163.2</v>
      </c>
      <c r="N3760" s="32" t="n">
        <v>2.79</v>
      </c>
      <c r="O3760" s="32" t="n">
        <v>129.014232266</v>
      </c>
    </row>
    <row r="3761">
      <c r="A3761" s="31" t="n">
        <v>40161</v>
      </c>
      <c r="B3761" s="32" t="n">
        <v>1156</v>
      </c>
      <c r="C3761" s="19">
        <f>IF(OR(B3761="",B3760=""),"",LN(B3761/B3760))</f>
        <v/>
      </c>
      <c r="D3761" s="16">
        <f>STDEV(C3742:C3761)*SQRT(252)</f>
        <v/>
      </c>
      <c r="E3761" s="32" t="n">
        <v>88.65000000000001</v>
      </c>
      <c r="F3761" s="19">
        <f>IF(OR(E3761="",E3760=""),"",LN(E3761/E3760))</f>
        <v/>
      </c>
      <c r="G3761" s="33" t="n">
        <v>6.8281</v>
      </c>
      <c r="H3761" s="19">
        <f>IF(OR(G3761="",G3760=""),"",LN(G3761/G3760))</f>
        <v/>
      </c>
      <c r="I3761" s="32" t="n">
        <v>92.0305</v>
      </c>
      <c r="J3761" s="32" t="n">
        <v>21.15</v>
      </c>
      <c r="K3761" s="32" t="n">
        <v>3.56</v>
      </c>
      <c r="L3761" s="32" t="n"/>
      <c r="M3761" s="32" t="n">
        <v>1164.9</v>
      </c>
      <c r="N3761" s="32" t="n">
        <v>2.79</v>
      </c>
      <c r="O3761" s="32" t="n">
        <v>6.233936403</v>
      </c>
    </row>
    <row r="3762">
      <c r="A3762" s="31" t="n">
        <v>40162</v>
      </c>
      <c r="B3762" s="32" t="n">
        <v>1156.5</v>
      </c>
      <c r="C3762" s="19">
        <f>IF(OR(B3762="",B3761=""),"",LN(B3762/B3761))</f>
        <v/>
      </c>
      <c r="D3762" s="16">
        <f>STDEV(C3743:C3762)*SQRT(252)</f>
        <v/>
      </c>
      <c r="E3762" s="32" t="n">
        <v>89.91</v>
      </c>
      <c r="F3762" s="19">
        <f>IF(OR(E3762="",E3761=""),"",LN(E3762/E3761))</f>
        <v/>
      </c>
      <c r="G3762" s="33" t="n">
        <v>6.827</v>
      </c>
      <c r="H3762" s="19">
        <f>IF(OR(G3762="",G3761=""),"",LN(G3762/G3761))</f>
        <v/>
      </c>
      <c r="I3762" s="32" t="n">
        <v>92.3635</v>
      </c>
      <c r="J3762" s="32" t="n">
        <v>21.49</v>
      </c>
      <c r="K3762" s="32" t="n">
        <v>3.6</v>
      </c>
      <c r="L3762" s="32" t="n"/>
      <c r="M3762" s="32" t="n">
        <v>1163.6</v>
      </c>
      <c r="N3762" s="32" t="n">
        <v>2.79</v>
      </c>
      <c r="O3762" s="32" t="n">
        <v>157.006252022</v>
      </c>
    </row>
    <row r="3763">
      <c r="A3763" s="31" t="n">
        <v>40163</v>
      </c>
      <c r="B3763" s="32" t="n">
        <v>1160.3</v>
      </c>
      <c r="C3763" s="19">
        <f>IF(OR(B3763="",B3762=""),"",LN(B3763/B3762))</f>
        <v/>
      </c>
      <c r="D3763" s="16">
        <f>STDEV(C3744:C3763)*SQRT(252)</f>
        <v/>
      </c>
      <c r="E3763" s="32" t="n">
        <v>89.52</v>
      </c>
      <c r="F3763" s="19">
        <f>IF(OR(E3763="",E3762=""),"",LN(E3763/E3762))</f>
        <v/>
      </c>
      <c r="G3763" s="33" t="n">
        <v>6.8279</v>
      </c>
      <c r="H3763" s="19">
        <f>IF(OR(G3763="",G3762=""),"",LN(G3763/G3762))</f>
        <v/>
      </c>
      <c r="I3763" s="32" t="n">
        <v>92.14960000000001</v>
      </c>
      <c r="J3763" s="32" t="n">
        <v>20.54</v>
      </c>
      <c r="K3763" s="32" t="n">
        <v>3.61</v>
      </c>
      <c r="L3763" s="32" t="n"/>
      <c r="M3763" s="32" t="n">
        <v>1161.6</v>
      </c>
      <c r="N3763" s="32" t="n">
        <v>2.83</v>
      </c>
      <c r="O3763" s="32" t="n">
        <v>-47.296475318</v>
      </c>
    </row>
    <row r="3764">
      <c r="A3764" s="31" t="n">
        <v>40164</v>
      </c>
      <c r="B3764" s="32" t="n">
        <v>1172.9</v>
      </c>
      <c r="C3764" s="19">
        <f>IF(OR(B3764="",B3763=""),"",LN(B3764/B3763))</f>
        <v/>
      </c>
      <c r="D3764" s="16">
        <f>STDEV(C3745:C3764)*SQRT(252)</f>
        <v/>
      </c>
      <c r="E3764" s="32" t="n">
        <v>90.34999999999999</v>
      </c>
      <c r="F3764" s="19">
        <f>IF(OR(E3764="",E3763=""),"",LN(E3764/E3763))</f>
        <v/>
      </c>
      <c r="G3764" s="33" t="n">
        <v>6.8286</v>
      </c>
      <c r="H3764" s="19">
        <f>IF(OR(G3764="",G3763=""),"",LN(G3764/G3763))</f>
        <v/>
      </c>
      <c r="I3764" s="32" t="n">
        <v>93.22499999999999</v>
      </c>
      <c r="J3764" s="32" t="n">
        <v>22.51</v>
      </c>
      <c r="K3764" s="32" t="n">
        <v>3.5</v>
      </c>
      <c r="L3764" s="32" t="n"/>
      <c r="M3764" s="32" t="n">
        <v>1166</v>
      </c>
      <c r="N3764" s="32" t="n">
        <v>2.85</v>
      </c>
      <c r="O3764" s="32" t="n">
        <v>81.22580527700001</v>
      </c>
    </row>
    <row r="3765">
      <c r="A3765" s="31" t="n">
        <v>40165</v>
      </c>
      <c r="B3765" s="32" t="n">
        <v>1171.2</v>
      </c>
      <c r="C3765" s="19">
        <f>IF(OR(B3765="",B3764=""),"",LN(B3765/B3764))</f>
        <v/>
      </c>
      <c r="D3765" s="16">
        <f>STDEV(C3746:C3765)*SQRT(252)</f>
        <v/>
      </c>
      <c r="E3765" s="32" t="n">
        <v>90.47</v>
      </c>
      <c r="F3765" s="19">
        <f>IF(OR(E3765="",E3764=""),"",LN(E3765/E3764))</f>
        <v/>
      </c>
      <c r="G3765" s="33" t="n">
        <v>6.828</v>
      </c>
      <c r="H3765" s="19">
        <f>IF(OR(G3765="",G3764=""),"",LN(G3765/G3764))</f>
        <v/>
      </c>
      <c r="I3765" s="32" t="n">
        <v>93.1632</v>
      </c>
      <c r="J3765" s="32" t="n">
        <v>21.68</v>
      </c>
      <c r="K3765" s="32" t="n">
        <v>3.55</v>
      </c>
      <c r="L3765" s="32" t="n"/>
      <c r="M3765" s="32" t="n">
        <v>1173.7</v>
      </c>
      <c r="N3765" s="32" t="n">
        <v>2.85</v>
      </c>
      <c r="O3765" s="32" t="n">
        <v>-182.018622141</v>
      </c>
    </row>
    <row r="3766">
      <c r="A3766" s="31" t="n">
        <v>40168</v>
      </c>
      <c r="B3766" s="32" t="n">
        <v>1185.4</v>
      </c>
      <c r="C3766" s="19">
        <f>IF(OR(B3766="",B3765=""),"",LN(B3766/B3765))</f>
        <v/>
      </c>
      <c r="D3766" s="16">
        <f>STDEV(C3747:C3766)*SQRT(252)</f>
        <v/>
      </c>
      <c r="E3766" s="32" t="n">
        <v>90.95</v>
      </c>
      <c r="F3766" s="19">
        <f>IF(OR(E3766="",E3765=""),"",LN(E3766/E3765))</f>
        <v/>
      </c>
      <c r="G3766" s="33" t="n">
        <v>6.8284</v>
      </c>
      <c r="H3766" s="19">
        <f>IF(OR(G3766="",G3765=""),"",LN(G3766/G3765))</f>
        <v/>
      </c>
      <c r="I3766" s="32" t="n"/>
      <c r="J3766" s="32" t="n">
        <v>20.49</v>
      </c>
      <c r="K3766" s="32" t="n">
        <v>3.69</v>
      </c>
      <c r="L3766" s="32" t="n"/>
      <c r="M3766" s="32" t="n">
        <v>1178.1</v>
      </c>
      <c r="N3766" s="32" t="n">
        <v>2.85</v>
      </c>
      <c r="O3766" s="32" t="n">
        <v>-16.009625523</v>
      </c>
    </row>
    <row r="3767">
      <c r="A3767" s="31" t="n">
        <v>40169</v>
      </c>
      <c r="B3767" s="32" t="n">
        <v>1179</v>
      </c>
      <c r="C3767" s="19">
        <f>IF(OR(B3767="",B3766=""),"",LN(B3767/B3766))</f>
        <v/>
      </c>
      <c r="D3767" s="16">
        <f>STDEV(C3748:C3767)*SQRT(252)</f>
        <v/>
      </c>
      <c r="E3767" s="32" t="n">
        <v>91.67</v>
      </c>
      <c r="F3767" s="19">
        <f>IF(OR(E3767="",E3766=""),"",LN(E3767/E3766))</f>
        <v/>
      </c>
      <c r="G3767" s="33" t="n">
        <v>6.8285</v>
      </c>
      <c r="H3767" s="19">
        <f>IF(OR(G3767="",G3766=""),"",LN(G3767/G3766))</f>
        <v/>
      </c>
      <c r="I3767" s="32" t="n">
        <v>93.2903</v>
      </c>
      <c r="J3767" s="32" t="n">
        <v>19.54</v>
      </c>
      <c r="K3767" s="32" t="n">
        <v>3.76</v>
      </c>
      <c r="L3767" s="32" t="n"/>
      <c r="M3767" s="32" t="n">
        <v>1179.6</v>
      </c>
      <c r="N3767" s="32" t="n">
        <v>2.85</v>
      </c>
      <c r="O3767" s="32" t="n">
        <v>98.03133091500001</v>
      </c>
    </row>
    <row r="3768">
      <c r="A3768" s="31" t="n">
        <v>40170</v>
      </c>
      <c r="B3768" s="32" t="n">
        <v>1182</v>
      </c>
      <c r="C3768" s="19">
        <f>IF(OR(B3768="",B3767=""),"",LN(B3768/B3767))</f>
        <v/>
      </c>
      <c r="D3768" s="16">
        <f>STDEV(C3749:C3768)*SQRT(252)</f>
        <v/>
      </c>
      <c r="E3768" s="32" t="n">
        <v>91.52</v>
      </c>
      <c r="F3768" s="19">
        <f>IF(OR(E3768="",E3767=""),"",LN(E3768/E3767))</f>
        <v/>
      </c>
      <c r="G3768" s="33" t="n">
        <v>6.8282</v>
      </c>
      <c r="H3768" s="19">
        <f>IF(OR(G3768="",G3767=""),"",LN(G3768/G3767))</f>
        <v/>
      </c>
      <c r="I3768" s="32" t="n">
        <v>92.9295</v>
      </c>
      <c r="J3768" s="32" t="n">
        <v>19.71</v>
      </c>
      <c r="K3768" s="32" t="n">
        <v>3.77</v>
      </c>
      <c r="L3768" s="32" t="n"/>
      <c r="M3768" s="32" t="n">
        <v>1183.4</v>
      </c>
      <c r="N3768" s="32" t="n">
        <v>2.85</v>
      </c>
      <c r="O3768" s="32" t="n">
        <v>138.051221075</v>
      </c>
    </row>
    <row r="3769">
      <c r="A3769" s="31" t="n">
        <v>40171</v>
      </c>
      <c r="B3769" s="32" t="n">
        <v>1173.07</v>
      </c>
      <c r="C3769" s="19">
        <f>IF(OR(B3769="",B3768=""),"",LN(B3769/B3768))</f>
        <v/>
      </c>
      <c r="D3769" s="16">
        <f>STDEV(C3750:C3769)*SQRT(252)</f>
        <v/>
      </c>
      <c r="E3769" s="32" t="n">
        <v>91.69</v>
      </c>
      <c r="F3769" s="19">
        <f>IF(OR(E3769="",E3768=""),"",LN(E3769/E3768))</f>
        <v/>
      </c>
      <c r="G3769" s="33" t="n">
        <v>6.8271</v>
      </c>
      <c r="H3769" s="19">
        <f>IF(OR(G3769="",G3768=""),"",LN(G3769/G3768))</f>
        <v/>
      </c>
      <c r="I3769" s="32" t="n">
        <v>92.8694</v>
      </c>
      <c r="J3769" s="32" t="n">
        <v>19.47</v>
      </c>
      <c r="K3769" s="32" t="n">
        <v>3.82</v>
      </c>
      <c r="L3769" s="32" t="n"/>
      <c r="M3769" s="32" t="n">
        <v>1183.6</v>
      </c>
      <c r="N3769" s="32" t="n">
        <v>2.85</v>
      </c>
      <c r="O3769" s="32" t="n">
        <v>260.764401445</v>
      </c>
    </row>
    <row r="3770">
      <c r="A3770" s="31" t="n">
        <v>40175</v>
      </c>
      <c r="B3770" s="32" t="n">
        <v>1168</v>
      </c>
      <c r="C3770" s="19">
        <f>IF(OR(B3770="",B3769=""),"",LN(B3770/B3769))</f>
        <v/>
      </c>
      <c r="D3770" s="16">
        <f>STDEV(C3751:C3770)*SQRT(252)</f>
        <v/>
      </c>
      <c r="E3770" s="32" t="n">
        <v>91.56999999999999</v>
      </c>
      <c r="F3770" s="19">
        <f>IF(OR(E3770="",E3769=""),"",LN(E3770/E3769))</f>
        <v/>
      </c>
      <c r="G3770" s="33" t="n">
        <v>6.8299</v>
      </c>
      <c r="H3770" s="19">
        <f>IF(OR(G3770="",G3769=""),"",LN(G3770/G3769))</f>
        <v/>
      </c>
      <c r="I3770" s="32" t="n">
        <v>92.69929999999999</v>
      </c>
      <c r="J3770" s="32" t="n">
        <v>19.93</v>
      </c>
      <c r="K3770" s="32" t="n">
        <v>3.85</v>
      </c>
      <c r="L3770" s="32" t="n"/>
      <c r="M3770" s="32" t="n">
        <v>1176.7</v>
      </c>
      <c r="N3770" s="32" t="n">
        <v>2.85</v>
      </c>
      <c r="O3770" s="32" t="n">
        <v>-48.98128106</v>
      </c>
    </row>
    <row r="3771">
      <c r="A3771" s="31" t="n">
        <v>40176</v>
      </c>
      <c r="B3771" s="32" t="n">
        <v>1166</v>
      </c>
      <c r="C3771" s="19">
        <f>IF(OR(B3771="",B3770=""),"",LN(B3771/B3770))</f>
        <v/>
      </c>
      <c r="D3771" s="16">
        <f>STDEV(C3752:C3771)*SQRT(252)</f>
        <v/>
      </c>
      <c r="E3771" s="32" t="n">
        <v>91.95</v>
      </c>
      <c r="F3771" s="19">
        <f>IF(OR(E3771="",E3770=""),"",LN(E3771/E3770))</f>
        <v/>
      </c>
      <c r="G3771" s="33" t="n">
        <v>6.8289</v>
      </c>
      <c r="H3771" s="19">
        <f>IF(OR(G3771="",G3770=""),"",LN(G3771/G3770))</f>
        <v/>
      </c>
      <c r="I3771" s="32" t="n">
        <v>92.88379999999999</v>
      </c>
      <c r="J3771" s="32" t="n">
        <v>20.01</v>
      </c>
      <c r="K3771" s="32" t="n">
        <v>3.82</v>
      </c>
      <c r="L3771" s="32" t="n"/>
      <c r="M3771" s="32" t="n">
        <v>1169.9</v>
      </c>
      <c r="N3771" s="32" t="n">
        <v>2.85</v>
      </c>
      <c r="O3771" s="32" t="n">
        <v>113.95824951</v>
      </c>
    </row>
    <row r="3772">
      <c r="A3772" s="31" t="n">
        <v>40177</v>
      </c>
      <c r="B3772" s="32" t="n">
        <v>1163.65</v>
      </c>
      <c r="C3772" s="19">
        <f>IF(OR(B3772="",B3771=""),"",LN(B3772/B3771))</f>
        <v/>
      </c>
      <c r="D3772" s="16">
        <f>STDEV(C3753:C3772)*SQRT(252)</f>
        <v/>
      </c>
      <c r="E3772" s="32" t="n">
        <v>92.66</v>
      </c>
      <c r="F3772" s="19">
        <f>IF(OR(E3772="",E3771=""),"",LN(E3772/E3771))</f>
        <v/>
      </c>
      <c r="G3772" s="33" t="n">
        <v>6.8244</v>
      </c>
      <c r="H3772" s="19">
        <f>IF(OR(G3772="",G3771=""),"",LN(G3772/G3771))</f>
        <v/>
      </c>
      <c r="I3772" s="32" t="n">
        <v>93.0872</v>
      </c>
      <c r="J3772" s="32" t="n">
        <v>19.96</v>
      </c>
      <c r="K3772" s="32" t="n">
        <v>3.8</v>
      </c>
      <c r="L3772" s="32" t="n"/>
      <c r="M3772" s="32" t="n">
        <v>1170.9</v>
      </c>
      <c r="N3772" s="32" t="n">
        <v>2.86</v>
      </c>
      <c r="O3772" s="32" t="n">
        <v>199.06438497</v>
      </c>
    </row>
    <row r="3773">
      <c r="A3773" s="31" t="n">
        <v>40178</v>
      </c>
      <c r="B3773" s="32" t="n">
        <v>1163.65</v>
      </c>
      <c r="C3773" s="19">
        <f>IF(OR(B3773="",B3772=""),"",LN(B3773/B3772))</f>
        <v/>
      </c>
      <c r="D3773" s="16">
        <f>STDEV(C3754:C3773)*SQRT(252)</f>
        <v/>
      </c>
      <c r="E3773" s="32" t="n">
        <v>93.08</v>
      </c>
      <c r="F3773" s="19">
        <f>IF(OR(E3773="",E3772=""),"",LN(E3773/E3772))</f>
        <v/>
      </c>
      <c r="G3773" s="33" t="n">
        <v>6.8259</v>
      </c>
      <c r="H3773" s="19">
        <f>IF(OR(G3773="",G3772=""),"",LN(G3773/G3772))</f>
        <v/>
      </c>
      <c r="I3773" s="32" t="n">
        <v>92.91240000000001</v>
      </c>
      <c r="J3773" s="32" t="n">
        <v>21.68</v>
      </c>
      <c r="K3773" s="32" t="n">
        <v>3.85</v>
      </c>
      <c r="L3773" s="32" t="n"/>
      <c r="M3773" s="32" t="n">
        <v>1167.6</v>
      </c>
      <c r="N3773" s="32" t="n">
        <v>2.86</v>
      </c>
      <c r="O3773" s="32" t="n"/>
    </row>
    <row r="3774">
      <c r="A3774" s="31" t="n">
        <v>40182</v>
      </c>
      <c r="B3774" s="32" t="n">
        <v>1149</v>
      </c>
      <c r="C3774" s="19">
        <f>IF(OR(B3774="",B3773=""),"",LN(B3774/B3773))</f>
        <v/>
      </c>
      <c r="D3774" s="16">
        <f>STDEV(C3755:C3774)*SQRT(252)</f>
        <v/>
      </c>
      <c r="E3774" s="32" t="n">
        <v>92.55</v>
      </c>
      <c r="F3774" s="19">
        <f>IF(OR(E3774="",E3773=""),"",LN(E3774/E3773))</f>
        <v/>
      </c>
      <c r="G3774" s="33" t="n">
        <v>6.8273</v>
      </c>
      <c r="H3774" s="19">
        <f>IF(OR(G3774="",G3773=""),"",LN(G3774/G3773))</f>
        <v/>
      </c>
      <c r="I3774" s="32" t="n">
        <v>92.3566</v>
      </c>
      <c r="J3774" s="32" t="n">
        <v>20.04</v>
      </c>
      <c r="K3774" s="32" t="n">
        <v>3.85</v>
      </c>
      <c r="L3774" s="32" t="n"/>
      <c r="M3774" s="32" t="n">
        <v>1167.6</v>
      </c>
      <c r="N3774" s="32" t="n">
        <v>2.88</v>
      </c>
      <c r="O3774" s="32" t="n">
        <v>259.99828196</v>
      </c>
    </row>
    <row r="3775">
      <c r="A3775" s="31" t="n">
        <v>40183</v>
      </c>
      <c r="B3775" s="32" t="n">
        <v>1138.2</v>
      </c>
      <c r="C3775" s="19">
        <f>IF(OR(B3775="",B3774=""),"",LN(B3775/B3774))</f>
        <v/>
      </c>
      <c r="D3775" s="16">
        <f>STDEV(C3756:C3775)*SQRT(252)</f>
        <v/>
      </c>
      <c r="E3775" s="32" t="n">
        <v>91.48</v>
      </c>
      <c r="F3775" s="19">
        <f>IF(OR(E3775="",E3774=""),"",LN(E3775/E3774))</f>
        <v/>
      </c>
      <c r="G3775" s="33" t="n">
        <v>6.8258</v>
      </c>
      <c r="H3775" s="19">
        <f>IF(OR(G3775="",G3774=""),"",LN(G3775/G3774))</f>
        <v/>
      </c>
      <c r="I3775" s="32" t="n">
        <v>92.2236</v>
      </c>
      <c r="J3775" s="32" t="n">
        <v>19.35</v>
      </c>
      <c r="K3775" s="32" t="n">
        <v>3.77</v>
      </c>
      <c r="L3775" s="32" t="n"/>
      <c r="M3775" s="32" t="n">
        <v>1156.2</v>
      </c>
      <c r="N3775" s="32" t="n">
        <v>2.88</v>
      </c>
      <c r="O3775" s="32" t="n">
        <v>399.514116185</v>
      </c>
    </row>
    <row r="3776">
      <c r="A3776" s="31" t="n">
        <v>40184</v>
      </c>
      <c r="B3776" s="32" t="n">
        <v>1130</v>
      </c>
      <c r="C3776" s="19">
        <f>IF(OR(B3776="",B3775=""),"",LN(B3776/B3775))</f>
        <v/>
      </c>
      <c r="D3776" s="16">
        <f>STDEV(C3757:C3776)*SQRT(252)</f>
        <v/>
      </c>
      <c r="E3776" s="32" t="n">
        <v>92.53</v>
      </c>
      <c r="F3776" s="19">
        <f>IF(OR(E3776="",E3775=""),"",LN(E3776/E3775))</f>
        <v/>
      </c>
      <c r="G3776" s="33" t="n">
        <v>6.8272</v>
      </c>
      <c r="H3776" s="19">
        <f>IF(OR(G3776="",G3775=""),"",LN(G3776/G3775))</f>
        <v/>
      </c>
      <c r="I3776" s="32" t="n">
        <v>92.0941</v>
      </c>
      <c r="J3776" s="32" t="n">
        <v>19.16</v>
      </c>
      <c r="K3776" s="32" t="n">
        <v>3.85</v>
      </c>
      <c r="L3776" s="32" t="n"/>
      <c r="M3776" s="32" t="n">
        <v>1144.3</v>
      </c>
      <c r="N3776" s="32" t="n">
        <v>2.88</v>
      </c>
      <c r="O3776" s="32" t="n">
        <v>376.206503935</v>
      </c>
    </row>
    <row r="3777">
      <c r="A3777" s="31" t="n">
        <v>40185</v>
      </c>
      <c r="B3777" s="32" t="n">
        <v>1135</v>
      </c>
      <c r="C3777" s="19">
        <f>IF(OR(B3777="",B3776=""),"",LN(B3777/B3776))</f>
        <v/>
      </c>
      <c r="D3777" s="16">
        <f>STDEV(C3758:C3777)*SQRT(252)</f>
        <v/>
      </c>
      <c r="E3777" s="32" t="n">
        <v>93.31</v>
      </c>
      <c r="F3777" s="19">
        <f>IF(OR(E3777="",E3776=""),"",LN(E3777/E3776))</f>
        <v/>
      </c>
      <c r="G3777" s="33" t="n">
        <v>6.828</v>
      </c>
      <c r="H3777" s="19">
        <f>IF(OR(G3777="",G3776=""),"",LN(G3777/G3776))</f>
        <v/>
      </c>
      <c r="I3777" s="32" t="n">
        <v>92.36839999999999</v>
      </c>
      <c r="J3777" s="32" t="n">
        <v>19.06</v>
      </c>
      <c r="K3777" s="32" t="n">
        <v>3.85</v>
      </c>
      <c r="L3777" s="32" t="n"/>
      <c r="M3777" s="32" t="n">
        <v>1138.2</v>
      </c>
      <c r="N3777" s="32" t="n">
        <v>2.88</v>
      </c>
      <c r="O3777" s="32" t="n">
        <v>238.378029799</v>
      </c>
    </row>
    <row r="3778">
      <c r="A3778" s="31" t="n">
        <v>40186</v>
      </c>
      <c r="B3778" s="32" t="n">
        <v>1127.75</v>
      </c>
      <c r="C3778" s="19">
        <f>IF(OR(B3778="",B3777=""),"",LN(B3778/B3777))</f>
        <v/>
      </c>
      <c r="D3778" s="16">
        <f>STDEV(C3759:C3778)*SQRT(252)</f>
        <v/>
      </c>
      <c r="E3778" s="32" t="n">
        <v>92.7</v>
      </c>
      <c r="F3778" s="19">
        <f>IF(OR(E3778="",E3777=""),"",LN(E3778/E3777))</f>
        <v/>
      </c>
      <c r="G3778" s="33" t="n">
        <v>6.8274</v>
      </c>
      <c r="H3778" s="19">
        <f>IF(OR(G3778="",G3777=""),"",LN(G3778/G3777))</f>
        <v/>
      </c>
      <c r="I3778" s="32" t="n">
        <v>92.1485</v>
      </c>
      <c r="J3778" s="32" t="n">
        <v>18.13</v>
      </c>
      <c r="K3778" s="32" t="n">
        <v>3.83</v>
      </c>
      <c r="L3778" s="32" t="n"/>
      <c r="M3778" s="32" t="n">
        <v>1133.2</v>
      </c>
      <c r="N3778" s="32" t="n">
        <v>2.88</v>
      </c>
      <c r="O3778" s="32" t="n">
        <v>74.28565025500001</v>
      </c>
    </row>
    <row r="3779">
      <c r="A3779" s="31" t="n">
        <v>40189</v>
      </c>
      <c r="B3779" s="32" t="n">
        <v>1120</v>
      </c>
      <c r="C3779" s="19">
        <f>IF(OR(B3779="",B3778=""),"",LN(B3779/B3778))</f>
        <v/>
      </c>
      <c r="D3779" s="16">
        <f>STDEV(C3760:C3779)*SQRT(252)</f>
        <v/>
      </c>
      <c r="E3779" s="32" t="n">
        <v>91.90000000000001</v>
      </c>
      <c r="F3779" s="19">
        <f>IF(OR(E3779="",E3778=""),"",LN(E3779/E3778))</f>
        <v/>
      </c>
      <c r="G3779" s="33" t="n">
        <v>6.8263</v>
      </c>
      <c r="H3779" s="19">
        <f>IF(OR(G3779="",G3778=""),"",LN(G3779/G3778))</f>
        <v/>
      </c>
      <c r="I3779" s="32" t="n">
        <v>91.5997</v>
      </c>
      <c r="J3779" s="32" t="n">
        <v>17.55</v>
      </c>
      <c r="K3779" s="32" t="n">
        <v>3.85</v>
      </c>
      <c r="L3779" s="32" t="n"/>
      <c r="M3779" s="32" t="n">
        <v>1132.9</v>
      </c>
      <c r="N3779" s="32" t="n">
        <v>2.88</v>
      </c>
      <c r="O3779" s="32" t="n">
        <v>-167.957513581</v>
      </c>
    </row>
    <row r="3780">
      <c r="A3780" s="31" t="n">
        <v>40190</v>
      </c>
      <c r="B3780" s="32" t="n">
        <v>1120.25</v>
      </c>
      <c r="C3780" s="19">
        <f>IF(OR(B3780="",B3779=""),"",LN(B3780/B3779))</f>
        <v/>
      </c>
      <c r="D3780" s="16">
        <f>STDEV(C3761:C3780)*SQRT(252)</f>
        <v/>
      </c>
      <c r="E3780" s="32" t="n">
        <v>90.95</v>
      </c>
      <c r="F3780" s="19">
        <f>IF(OR(E3780="",E3779=""),"",LN(E3780/E3779))</f>
        <v/>
      </c>
      <c r="G3780" s="33" t="n">
        <v>6.8267</v>
      </c>
      <c r="H3780" s="19">
        <f>IF(OR(G3780="",G3779=""),"",LN(G3780/G3779))</f>
        <v/>
      </c>
      <c r="I3780" s="32" t="n">
        <v>91.70050000000001</v>
      </c>
      <c r="J3780" s="32" t="n">
        <v>18.25</v>
      </c>
      <c r="K3780" s="32" t="n">
        <v>3.74</v>
      </c>
      <c r="L3780" s="32" t="n"/>
      <c r="M3780" s="32" t="n">
        <v>1119.8</v>
      </c>
      <c r="N3780" s="32" t="n">
        <v>2.88</v>
      </c>
      <c r="O3780" s="32" t="n">
        <v>114.486760235</v>
      </c>
    </row>
    <row r="3781">
      <c r="A3781" s="31" t="n">
        <v>40191</v>
      </c>
      <c r="B3781" s="32" t="n">
        <v>1122</v>
      </c>
      <c r="C3781" s="19">
        <f>IF(OR(B3781="",B3780=""),"",LN(B3781/B3780))</f>
        <v/>
      </c>
      <c r="D3781" s="16">
        <f>STDEV(C3762:C3781)*SQRT(252)</f>
        <v/>
      </c>
      <c r="E3781" s="32" t="n">
        <v>91.38</v>
      </c>
      <c r="F3781" s="19">
        <f>IF(OR(E3781="",E3780=""),"",LN(E3781/E3780))</f>
        <v/>
      </c>
      <c r="G3781" s="33" t="n">
        <v>6.8295</v>
      </c>
      <c r="H3781" s="19">
        <f>IF(OR(G3781="",G3780=""),"",LN(G3781/G3780))</f>
        <v/>
      </c>
      <c r="I3781" s="32" t="n">
        <v>91.7272</v>
      </c>
      <c r="J3781" s="32" t="n">
        <v>17.85</v>
      </c>
      <c r="K3781" s="32" t="n">
        <v>3.8</v>
      </c>
      <c r="L3781" s="32" t="n"/>
      <c r="M3781" s="32" t="n">
        <v>1124.2</v>
      </c>
      <c r="N3781" s="32" t="n">
        <v>2.88</v>
      </c>
      <c r="O3781" s="32" t="n">
        <v>-151.182589307</v>
      </c>
    </row>
    <row r="3782">
      <c r="A3782" s="31" t="n">
        <v>40192</v>
      </c>
      <c r="B3782" s="32" t="n">
        <v>1122.5</v>
      </c>
      <c r="C3782" s="19">
        <f>IF(OR(B3782="",B3781=""),"",LN(B3782/B3781))</f>
        <v/>
      </c>
      <c r="D3782" s="16">
        <f>STDEV(C3763:C3782)*SQRT(252)</f>
        <v/>
      </c>
      <c r="E3782" s="32" t="n">
        <v>91.03</v>
      </c>
      <c r="F3782" s="19">
        <f>IF(OR(E3782="",E3781=""),"",LN(E3782/E3781))</f>
        <v/>
      </c>
      <c r="G3782" s="33" t="n">
        <v>6.8265</v>
      </c>
      <c r="H3782" s="19">
        <f>IF(OR(G3782="",G3781=""),"",LN(G3782/G3781))</f>
        <v/>
      </c>
      <c r="I3782" s="32" t="n">
        <v>91.5864</v>
      </c>
      <c r="J3782" s="32" t="n">
        <v>17.63</v>
      </c>
      <c r="K3782" s="32" t="n">
        <v>3.76</v>
      </c>
      <c r="L3782" s="32" t="n"/>
      <c r="M3782" s="32" t="n">
        <v>1126.4</v>
      </c>
      <c r="N3782" s="32" t="n">
        <v>2.88</v>
      </c>
      <c r="O3782" s="32" t="n">
        <v>-194.951132638</v>
      </c>
    </row>
    <row r="3783">
      <c r="A3783" s="31" t="n">
        <v>40193</v>
      </c>
      <c r="B3783" s="32" t="n">
        <v>1123</v>
      </c>
      <c r="C3783" s="19">
        <f>IF(OR(B3783="",B3782=""),"",LN(B3783/B3782))</f>
        <v/>
      </c>
      <c r="D3783" s="16">
        <f>STDEV(C3764:C3783)*SQRT(252)</f>
        <v/>
      </c>
      <c r="E3783" s="32" t="n">
        <v>90.79000000000001</v>
      </c>
      <c r="F3783" s="19">
        <f>IF(OR(E3783="",E3782=""),"",LN(E3783/E3782))</f>
        <v/>
      </c>
      <c r="G3783" s="33" t="n">
        <v>6.8269</v>
      </c>
      <c r="H3783" s="19">
        <f>IF(OR(G3783="",G3782=""),"",LN(G3783/G3782))</f>
        <v/>
      </c>
      <c r="I3783" s="32" t="n">
        <v>91.7668</v>
      </c>
      <c r="J3783" s="32" t="n">
        <v>17.91</v>
      </c>
      <c r="K3783" s="32" t="n">
        <v>3.7</v>
      </c>
      <c r="L3783" s="32" t="n"/>
      <c r="M3783" s="32" t="n">
        <v>1122.1</v>
      </c>
      <c r="N3783" s="32" t="n">
        <v>2.88</v>
      </c>
      <c r="O3783" s="32" t="n">
        <v>404.958204149</v>
      </c>
    </row>
    <row r="3784">
      <c r="A3784" s="31" t="n">
        <v>40197</v>
      </c>
      <c r="B3784" s="32" t="n">
        <v>1129.3</v>
      </c>
      <c r="C3784" s="19">
        <f>IF(OR(B3784="",B3783=""),"",LN(B3784/B3783))</f>
        <v/>
      </c>
      <c r="D3784" s="16">
        <f>STDEV(C3765:C3784)*SQRT(252)</f>
        <v/>
      </c>
      <c r="E3784" s="32" t="n">
        <v>91.13</v>
      </c>
      <c r="F3784" s="19">
        <f>IF(OR(E3784="",E3783=""),"",LN(E3784/E3783))</f>
        <v/>
      </c>
      <c r="G3784" s="33" t="n">
        <v>6.8268</v>
      </c>
      <c r="H3784" s="19">
        <f>IF(OR(G3784="",G3783=""),"",LN(G3784/G3783))</f>
        <v/>
      </c>
      <c r="I3784" s="32" t="n">
        <v>91.9611</v>
      </c>
      <c r="J3784" s="32" t="n">
        <v>17.58</v>
      </c>
      <c r="K3784" s="32" t="n">
        <v>3.73</v>
      </c>
      <c r="L3784" s="32" t="n"/>
      <c r="M3784" s="32" t="n">
        <v>1126.9</v>
      </c>
      <c r="N3784" s="32" t="n">
        <v>2.88</v>
      </c>
      <c r="O3784" s="32" t="n">
        <v>-12.17001354</v>
      </c>
    </row>
    <row r="3785">
      <c r="A3785" s="31" t="n">
        <v>40198</v>
      </c>
      <c r="B3785" s="32" t="n">
        <v>1133.5</v>
      </c>
      <c r="C3785" s="19">
        <f>IF(OR(B3785="",B3784=""),"",LN(B3785/B3784))</f>
        <v/>
      </c>
      <c r="D3785" s="16">
        <f>STDEV(C3766:C3785)*SQRT(252)</f>
        <v/>
      </c>
      <c r="E3785" s="32" t="n">
        <v>91.23</v>
      </c>
      <c r="F3785" s="19">
        <f>IF(OR(E3785="",E3784=""),"",LN(E3785/E3784))</f>
        <v/>
      </c>
      <c r="G3785" s="33" t="n">
        <v>6.8258</v>
      </c>
      <c r="H3785" s="19">
        <f>IF(OR(G3785="",G3784=""),"",LN(G3785/G3784))</f>
        <v/>
      </c>
      <c r="I3785" s="32" t="n">
        <v>92.67659999999999</v>
      </c>
      <c r="J3785" s="32" t="n">
        <v>18.68</v>
      </c>
      <c r="K3785" s="32" t="n">
        <v>3.68</v>
      </c>
      <c r="L3785" s="32" t="n"/>
      <c r="M3785" s="32" t="n">
        <v>1124.3</v>
      </c>
      <c r="N3785" s="32" t="n">
        <v>2.88</v>
      </c>
      <c r="O3785" s="32" t="n">
        <v>215.35446002</v>
      </c>
    </row>
    <row r="3786">
      <c r="A3786" s="31" t="n">
        <v>40199</v>
      </c>
      <c r="B3786" s="32" t="n">
        <v>1141</v>
      </c>
      <c r="C3786" s="19">
        <f>IF(OR(B3786="",B3785=""),"",LN(B3786/B3785))</f>
        <v/>
      </c>
      <c r="D3786" s="16">
        <f>STDEV(C3767:C3786)*SQRT(252)</f>
        <v/>
      </c>
      <c r="E3786" s="32" t="n">
        <v>90.25</v>
      </c>
      <c r="F3786" s="19">
        <f>IF(OR(E3786="",E3785=""),"",LN(E3786/E3785))</f>
        <v/>
      </c>
      <c r="G3786" s="33" t="n">
        <v>6.8268</v>
      </c>
      <c r="H3786" s="19">
        <f>IF(OR(G3786="",G3785=""),"",LN(G3786/G3785))</f>
        <v/>
      </c>
      <c r="I3786" s="32" t="n">
        <v>92.6627</v>
      </c>
      <c r="J3786" s="32" t="n">
        <v>22.27</v>
      </c>
      <c r="K3786" s="32" t="n">
        <v>3.62</v>
      </c>
      <c r="L3786" s="32" t="n"/>
      <c r="M3786" s="32" t="n">
        <v>1132.3</v>
      </c>
      <c r="N3786" s="32" t="n">
        <v>2.88</v>
      </c>
      <c r="O3786" s="32" t="n">
        <v>150.795106096</v>
      </c>
    </row>
    <row r="3787">
      <c r="A3787" s="31" t="n">
        <v>40200</v>
      </c>
      <c r="B3787" s="32" t="n">
        <v>1153</v>
      </c>
      <c r="C3787" s="19">
        <f>IF(OR(B3787="",B3786=""),"",LN(B3787/B3786))</f>
        <v/>
      </c>
      <c r="D3787" s="16">
        <f>STDEV(C3768:C3787)*SQRT(252)</f>
        <v/>
      </c>
      <c r="E3787" s="32" t="n">
        <v>90.06999999999999</v>
      </c>
      <c r="F3787" s="19">
        <f>IF(OR(E3787="",E3786=""),"",LN(E3787/E3786))</f>
        <v/>
      </c>
      <c r="G3787" s="33" t="n">
        <v>6.827</v>
      </c>
      <c r="H3787" s="19">
        <f>IF(OR(G3787="",G3786=""),"",LN(G3787/G3786))</f>
        <v/>
      </c>
      <c r="I3787" s="32" t="n">
        <v>92.943</v>
      </c>
      <c r="J3787" s="32" t="n">
        <v>27.31</v>
      </c>
      <c r="K3787" s="32" t="n">
        <v>3.62</v>
      </c>
      <c r="L3787" s="32" t="n"/>
      <c r="M3787" s="32" t="n">
        <v>1138.5</v>
      </c>
      <c r="N3787" s="32" t="n">
        <v>2.88</v>
      </c>
      <c r="O3787" s="32" t="n">
        <v>-504.588828715</v>
      </c>
    </row>
    <row r="3788">
      <c r="A3788" s="31" t="n">
        <v>40203</v>
      </c>
      <c r="B3788" s="32" t="n">
        <v>1146</v>
      </c>
      <c r="C3788" s="19">
        <f>IF(OR(B3788="",B3787=""),"",LN(B3788/B3787))</f>
        <v/>
      </c>
      <c r="D3788" s="16">
        <f>STDEV(C3769:C3788)*SQRT(252)</f>
        <v/>
      </c>
      <c r="E3788" s="32" t="n">
        <v>90.12</v>
      </c>
      <c r="F3788" s="19">
        <f>IF(OR(E3788="",E3787=""),"",LN(E3788/E3787))</f>
        <v/>
      </c>
      <c r="G3788" s="33" t="n">
        <v>6.8268</v>
      </c>
      <c r="H3788" s="19">
        <f>IF(OR(G3788="",G3787=""),"",LN(G3788/G3787))</f>
        <v/>
      </c>
      <c r="I3788" s="32" t="n">
        <v>92.90989999999999</v>
      </c>
      <c r="J3788" s="32" t="n">
        <v>25.41</v>
      </c>
      <c r="K3788" s="32" t="n">
        <v>3.66</v>
      </c>
      <c r="L3788" s="32" t="n"/>
      <c r="M3788" s="32" t="n">
        <v>1150.1</v>
      </c>
      <c r="N3788" s="32" t="n">
        <v>2.88</v>
      </c>
      <c r="O3788" s="32" t="n">
        <v>45.427441895</v>
      </c>
    </row>
    <row r="3789">
      <c r="A3789" s="31" t="n">
        <v>40204</v>
      </c>
      <c r="B3789" s="32" t="n">
        <v>1163.1</v>
      </c>
      <c r="C3789" s="19">
        <f>IF(OR(B3789="",B3788=""),"",LN(B3789/B3788))</f>
        <v/>
      </c>
      <c r="D3789" s="16">
        <f>STDEV(C3770:C3789)*SQRT(252)</f>
        <v/>
      </c>
      <c r="E3789" s="32" t="n">
        <v>89.63</v>
      </c>
      <c r="F3789" s="19">
        <f>IF(OR(E3789="",E3788=""),"",LN(E3789/E3788))</f>
        <v/>
      </c>
      <c r="G3789" s="33" t="n">
        <v>6.8263</v>
      </c>
      <c r="H3789" s="19">
        <f>IF(OR(G3789="",G3788=""),"",LN(G3789/G3788))</f>
        <v/>
      </c>
      <c r="I3789" s="32" t="n">
        <v>93.32980000000001</v>
      </c>
      <c r="J3789" s="32" t="n">
        <v>24.55</v>
      </c>
      <c r="K3789" s="32" t="n">
        <v>3.65</v>
      </c>
      <c r="L3789" s="32" t="n"/>
      <c r="M3789" s="32" t="n">
        <v>1149.1</v>
      </c>
      <c r="N3789" s="32" t="n">
        <v>2.88</v>
      </c>
      <c r="O3789" s="32" t="n">
        <v>-208.001374775</v>
      </c>
    </row>
    <row r="3790">
      <c r="A3790" s="31" t="n">
        <v>40205</v>
      </c>
      <c r="B3790" s="32" t="n">
        <v>1162</v>
      </c>
      <c r="C3790" s="19">
        <f>IF(OR(B3790="",B3789=""),"",LN(B3790/B3789))</f>
        <v/>
      </c>
      <c r="D3790" s="16">
        <f>STDEV(C3771:C3790)*SQRT(252)</f>
        <v/>
      </c>
      <c r="E3790" s="32" t="n">
        <v>89.41</v>
      </c>
      <c r="F3790" s="19">
        <f>IF(OR(E3790="",E3789=""),"",LN(E3790/E3789))</f>
        <v/>
      </c>
      <c r="G3790" s="33" t="n">
        <v>6.8268</v>
      </c>
      <c r="H3790" s="19">
        <f>IF(OR(G3790="",G3789=""),"",LN(G3790/G3789))</f>
        <v/>
      </c>
      <c r="I3790" s="32" t="n">
        <v>93.2835</v>
      </c>
      <c r="J3790" s="32" t="n">
        <v>23.14</v>
      </c>
      <c r="K3790" s="32" t="n">
        <v>3.66</v>
      </c>
      <c r="L3790" s="32" t="n"/>
      <c r="M3790" s="32" t="n">
        <v>1151.2</v>
      </c>
      <c r="N3790" s="32" t="n">
        <v>2.88</v>
      </c>
      <c r="O3790" s="32" t="n">
        <v>-453.19757041</v>
      </c>
    </row>
    <row r="3791">
      <c r="A3791" s="31" t="n">
        <v>40206</v>
      </c>
      <c r="B3791" s="32" t="n">
        <v>1151.4</v>
      </c>
      <c r="C3791" s="19">
        <f>IF(OR(B3791="",B3790=""),"",LN(B3791/B3790))</f>
        <v/>
      </c>
      <c r="D3791" s="16">
        <f>STDEV(C3772:C3791)*SQRT(252)</f>
        <v/>
      </c>
      <c r="E3791" s="32" t="n">
        <v>90.08</v>
      </c>
      <c r="F3791" s="19">
        <f>IF(OR(E3791="",E3790=""),"",LN(E3791/E3790))</f>
        <v/>
      </c>
      <c r="G3791" s="33" t="n">
        <v>6.8267</v>
      </c>
      <c r="H3791" s="19">
        <f>IF(OR(G3791="",G3790=""),"",LN(G3791/G3790))</f>
        <v/>
      </c>
      <c r="I3791" s="32" t="n">
        <v>93.26349999999999</v>
      </c>
      <c r="J3791" s="32" t="n">
        <v>23.73</v>
      </c>
      <c r="K3791" s="32" t="n">
        <v>3.68</v>
      </c>
      <c r="L3791" s="32" t="n"/>
      <c r="M3791" s="32" t="n">
        <v>1159.4</v>
      </c>
      <c r="N3791" s="32" t="n">
        <v>2.88</v>
      </c>
      <c r="O3791" s="32" t="n">
        <v>143.85507463</v>
      </c>
    </row>
    <row r="3792">
      <c r="A3792" s="31" t="n">
        <v>40207</v>
      </c>
      <c r="B3792" s="32" t="n">
        <v>1158.7</v>
      </c>
      <c r="C3792" s="19">
        <f>IF(OR(B3792="",B3791=""),"",LN(B3792/B3791))</f>
        <v/>
      </c>
      <c r="D3792" s="16">
        <f>STDEV(C3773:C3792)*SQRT(252)</f>
        <v/>
      </c>
      <c r="E3792" s="32" t="n">
        <v>90.38</v>
      </c>
      <c r="F3792" s="19">
        <f>IF(OR(E3792="",E3791=""),"",LN(E3792/E3791))</f>
        <v/>
      </c>
      <c r="G3792" s="33" t="n">
        <v>6.8268</v>
      </c>
      <c r="H3792" s="19">
        <f>IF(OR(G3792="",G3791=""),"",LN(G3792/G3791))</f>
        <v/>
      </c>
      <c r="I3792" s="32" t="n">
        <v>93.7638</v>
      </c>
      <c r="J3792" s="32" t="n">
        <v>24.62</v>
      </c>
      <c r="K3792" s="32" t="n">
        <v>3.63</v>
      </c>
      <c r="L3792" s="32" t="n"/>
      <c r="M3792" s="32" t="n">
        <v>1156.5</v>
      </c>
      <c r="N3792" s="32" t="n">
        <v>2.88</v>
      </c>
      <c r="O3792" s="32" t="n">
        <v>-81.774737285</v>
      </c>
    </row>
    <row r="3793">
      <c r="A3793" s="31" t="n">
        <v>40210</v>
      </c>
      <c r="B3793" s="32" t="n">
        <v>1165.75</v>
      </c>
      <c r="C3793" s="19">
        <f>IF(OR(B3793="",B3792=""),"",LN(B3793/B3792))</f>
        <v/>
      </c>
      <c r="D3793" s="16">
        <f>STDEV(C3774:C3793)*SQRT(252)</f>
        <v/>
      </c>
      <c r="E3793" s="32" t="n">
        <v>90.8</v>
      </c>
      <c r="F3793" s="19">
        <f>IF(OR(E3793="",E3792=""),"",LN(E3793/E3792))</f>
        <v/>
      </c>
      <c r="G3793" s="33" t="n">
        <v>6.826</v>
      </c>
      <c r="H3793" s="19">
        <f>IF(OR(G3793="",G3792=""),"",LN(G3793/G3792))</f>
        <v/>
      </c>
      <c r="I3793" s="32" t="n">
        <v>93.7321</v>
      </c>
      <c r="J3793" s="32" t="n">
        <v>22.59</v>
      </c>
      <c r="K3793" s="32" t="n">
        <v>3.68</v>
      </c>
      <c r="L3793" s="32" t="n"/>
      <c r="M3793" s="32" t="n">
        <v>1157.9</v>
      </c>
      <c r="N3793" s="32" t="n">
        <v>2.88</v>
      </c>
      <c r="O3793" s="32" t="n">
        <v>-97.77203481000001</v>
      </c>
    </row>
    <row r="3794">
      <c r="A3794" s="31" t="n">
        <v>40211</v>
      </c>
      <c r="B3794" s="32" t="n">
        <v>1158.95</v>
      </c>
      <c r="C3794" s="19">
        <f>IF(OR(B3794="",B3793=""),"",LN(B3794/B3793))</f>
        <v/>
      </c>
      <c r="D3794" s="16">
        <f>STDEV(C3775:C3794)*SQRT(252)</f>
        <v/>
      </c>
      <c r="E3794" s="32" t="n">
        <v>90.39</v>
      </c>
      <c r="F3794" s="19">
        <f>IF(OR(E3794="",E3793=""),"",LN(E3794/E3793))</f>
        <v/>
      </c>
      <c r="G3794" s="33" t="n">
        <v>6.827</v>
      </c>
      <c r="H3794" s="19">
        <f>IF(OR(G3794="",G3793=""),"",LN(G3794/G3793))</f>
        <v/>
      </c>
      <c r="I3794" s="32" t="n">
        <v>93.4136</v>
      </c>
      <c r="J3794" s="32" t="n">
        <v>21.48</v>
      </c>
      <c r="K3794" s="32" t="n">
        <v>3.67</v>
      </c>
      <c r="L3794" s="32" t="n"/>
      <c r="M3794" s="32" t="n">
        <v>1167.8</v>
      </c>
      <c r="N3794" s="32" t="n">
        <v>2.88</v>
      </c>
      <c r="O3794" s="32" t="n">
        <v>59.390716555</v>
      </c>
    </row>
    <row r="3795">
      <c r="A3795" s="31" t="n">
        <v>40212</v>
      </c>
      <c r="B3795" s="32" t="n">
        <v>1148.1</v>
      </c>
      <c r="C3795" s="19">
        <f>IF(OR(B3795="",B3794=""),"",LN(B3795/B3794))</f>
        <v/>
      </c>
      <c r="D3795" s="16">
        <f>STDEV(C3776:C3795)*SQRT(252)</f>
        <v/>
      </c>
      <c r="E3795" s="32" t="n">
        <v>91.11</v>
      </c>
      <c r="F3795" s="19">
        <f>IF(OR(E3795="",E3794=""),"",LN(E3795/E3794))</f>
        <v/>
      </c>
      <c r="G3795" s="33" t="n">
        <v>6.826</v>
      </c>
      <c r="H3795" s="19">
        <f>IF(OR(G3795="",G3794=""),"",LN(G3795/G3794))</f>
        <v/>
      </c>
      <c r="I3795" s="32" t="n">
        <v>93.6268</v>
      </c>
      <c r="J3795" s="32" t="n">
        <v>21.6</v>
      </c>
      <c r="K3795" s="32" t="n">
        <v>3.73</v>
      </c>
      <c r="L3795" s="32" t="n"/>
      <c r="M3795" s="32" t="n">
        <v>1160.1</v>
      </c>
      <c r="N3795" s="32" t="n">
        <v>2.88</v>
      </c>
      <c r="O3795" s="32" t="n">
        <v>160.47046139</v>
      </c>
    </row>
    <row r="3796">
      <c r="A3796" s="31" t="n">
        <v>40213</v>
      </c>
      <c r="B3796" s="32" t="n">
        <v>1145.9</v>
      </c>
      <c r="C3796" s="19">
        <f>IF(OR(B3796="",B3795=""),"",LN(B3796/B3795))</f>
        <v/>
      </c>
      <c r="D3796" s="16">
        <f>STDEV(C3777:C3796)*SQRT(252)</f>
        <v/>
      </c>
      <c r="E3796" s="32" t="n">
        <v>89.11</v>
      </c>
      <c r="F3796" s="19">
        <f>IF(OR(E3796="",E3795=""),"",LN(E3796/E3795))</f>
        <v/>
      </c>
      <c r="G3796" s="33" t="n">
        <v>6.828</v>
      </c>
      <c r="H3796" s="19">
        <f>IF(OR(G3796="",G3795=""),"",LN(G3796/G3795))</f>
        <v/>
      </c>
      <c r="I3796" s="32" t="n">
        <v>94.1401</v>
      </c>
      <c r="J3796" s="32" t="n">
        <v>26.08</v>
      </c>
      <c r="K3796" s="32" t="n">
        <v>3.62</v>
      </c>
      <c r="L3796" s="32" t="n"/>
      <c r="M3796" s="32" t="n">
        <v>1152.2</v>
      </c>
      <c r="N3796" s="32" t="n">
        <v>2.88</v>
      </c>
      <c r="O3796" s="32" t="n">
        <v>19.90678724</v>
      </c>
    </row>
    <row r="3797">
      <c r="A3797" s="31" t="n">
        <v>40214</v>
      </c>
      <c r="B3797" s="32" t="n">
        <v>1168.95</v>
      </c>
      <c r="C3797" s="19">
        <f>IF(OR(B3797="",B3796=""),"",LN(B3797/B3796))</f>
        <v/>
      </c>
      <c r="D3797" s="16">
        <f>STDEV(C3778:C3797)*SQRT(252)</f>
        <v/>
      </c>
      <c r="E3797" s="32" t="n">
        <v>89.25</v>
      </c>
      <c r="F3797" s="19">
        <f>IF(OR(E3797="",E3796=""),"",LN(E3797/E3796))</f>
        <v/>
      </c>
      <c r="G3797" s="33" t="n">
        <v>6.8275</v>
      </c>
      <c r="H3797" s="19">
        <f>IF(OR(G3797="",G3796=""),"",LN(G3797/G3796))</f>
        <v/>
      </c>
      <c r="I3797" s="32" t="n">
        <v>94.62179999999999</v>
      </c>
      <c r="J3797" s="32" t="n">
        <v>26.11</v>
      </c>
      <c r="K3797" s="32" t="n">
        <v>3.59</v>
      </c>
      <c r="L3797" s="32" t="n"/>
      <c r="M3797" s="32" t="n">
        <v>1153.3</v>
      </c>
      <c r="N3797" s="32" t="n">
        <v>2.88</v>
      </c>
      <c r="O3797" s="32" t="n">
        <v>-323.762002795</v>
      </c>
    </row>
    <row r="3798">
      <c r="A3798" s="31" t="n">
        <v>40217</v>
      </c>
      <c r="B3798" s="32" t="n">
        <v>1170</v>
      </c>
      <c r="C3798" s="19">
        <f>IF(OR(B3798="",B3797=""),"",LN(B3798/B3797))</f>
        <v/>
      </c>
      <c r="D3798" s="16">
        <f>STDEV(C3779:C3798)*SQRT(252)</f>
        <v/>
      </c>
      <c r="E3798" s="32" t="n">
        <v>89.31999999999999</v>
      </c>
      <c r="F3798" s="19">
        <f>IF(OR(E3798="",E3797=""),"",LN(E3798/E3797))</f>
        <v/>
      </c>
      <c r="G3798" s="33" t="n">
        <v>6.8265</v>
      </c>
      <c r="H3798" s="19">
        <f>IF(OR(G3798="",G3797=""),"",LN(G3798/G3797))</f>
        <v/>
      </c>
      <c r="I3798" s="32" t="n"/>
      <c r="J3798" s="32" t="n">
        <v>26.51</v>
      </c>
      <c r="K3798" s="32" t="n">
        <v>3.62</v>
      </c>
      <c r="L3798" s="32" t="n"/>
      <c r="M3798" s="32" t="n">
        <v>1171</v>
      </c>
      <c r="N3798" s="32" t="n">
        <v>2.88</v>
      </c>
      <c r="O3798" s="32" t="n">
        <v>-228.053998855</v>
      </c>
    </row>
    <row r="3799">
      <c r="A3799" s="31" t="n">
        <v>40218</v>
      </c>
      <c r="B3799" s="32" t="n">
        <v>1158</v>
      </c>
      <c r="C3799" s="19">
        <f>IF(OR(B3799="",B3798=""),"",LN(B3799/B3798))</f>
        <v/>
      </c>
      <c r="D3799" s="16">
        <f>STDEV(C3780:C3799)*SQRT(252)</f>
        <v/>
      </c>
      <c r="E3799" s="32" t="n">
        <v>89.45</v>
      </c>
      <c r="F3799" s="19">
        <f>IF(OR(E3799="",E3798=""),"",LN(E3799/E3798))</f>
        <v/>
      </c>
      <c r="G3799" s="33" t="n">
        <v>6.8267</v>
      </c>
      <c r="H3799" s="19">
        <f>IF(OR(G3799="",G3798=""),"",LN(G3799/G3798))</f>
        <v/>
      </c>
      <c r="I3799" s="32" t="n"/>
      <c r="J3799" s="32" t="n">
        <v>26</v>
      </c>
      <c r="K3799" s="32" t="n">
        <v>3.67</v>
      </c>
      <c r="L3799" s="32" t="n"/>
      <c r="M3799" s="32" t="n">
        <v>1172.6</v>
      </c>
      <c r="N3799" s="32" t="n">
        <v>2.88</v>
      </c>
      <c r="O3799" s="32" t="n">
        <v>-26.85486677700001</v>
      </c>
    </row>
    <row r="3800">
      <c r="A3800" s="31" t="n">
        <v>40219</v>
      </c>
      <c r="B3800" s="32" t="n">
        <v>1161</v>
      </c>
      <c r="C3800" s="19">
        <f>IF(OR(B3800="",B3799=""),"",LN(B3800/B3799))</f>
        <v/>
      </c>
      <c r="D3800" s="16">
        <f>STDEV(C3781:C3800)*SQRT(252)</f>
        <v/>
      </c>
      <c r="E3800" s="32" t="n">
        <v>89.88</v>
      </c>
      <c r="F3800" s="19">
        <f>IF(OR(E3800="",E3799=""),"",LN(E3800/E3799))</f>
        <v/>
      </c>
      <c r="G3800" s="33" t="n">
        <v>6.828</v>
      </c>
      <c r="H3800" s="19">
        <f>IF(OR(G3800="",G3799=""),"",LN(G3800/G3799))</f>
        <v/>
      </c>
      <c r="I3800" s="32" t="n"/>
      <c r="J3800" s="32" t="n">
        <v>25.4</v>
      </c>
      <c r="K3800" s="32" t="n">
        <v>3.72</v>
      </c>
      <c r="L3800" s="32" t="n"/>
      <c r="M3800" s="32" t="n">
        <v>1166.6</v>
      </c>
      <c r="N3800" s="32" t="n">
        <v>2.88</v>
      </c>
      <c r="O3800" s="32" t="n">
        <v>10.42247159</v>
      </c>
    </row>
    <row r="3801">
      <c r="A3801" s="31" t="n">
        <v>40220</v>
      </c>
      <c r="B3801" s="32" t="n">
        <v>1156.2</v>
      </c>
      <c r="C3801" s="19">
        <f>IF(OR(B3801="",B3800=""),"",LN(B3801/B3800))</f>
        <v/>
      </c>
      <c r="D3801" s="16">
        <f>STDEV(C3782:C3801)*SQRT(252)</f>
        <v/>
      </c>
      <c r="E3801" s="32" t="n">
        <v>89.81999999999999</v>
      </c>
      <c r="F3801" s="19">
        <f>IF(OR(E3801="",E3800=""),"",LN(E3801/E3800))</f>
        <v/>
      </c>
      <c r="G3801" s="33" t="n">
        <v>6.8328</v>
      </c>
      <c r="H3801" s="19">
        <f>IF(OR(G3801="",G3800=""),"",LN(G3801/G3800))</f>
        <v/>
      </c>
      <c r="I3801" s="32" t="n"/>
      <c r="J3801" s="32" t="n">
        <v>23.96</v>
      </c>
      <c r="K3801" s="32" t="n">
        <v>3.73</v>
      </c>
      <c r="L3801" s="32" t="n"/>
      <c r="M3801" s="32" t="n">
        <v>1157.9</v>
      </c>
      <c r="N3801" s="32" t="n">
        <v>2.88</v>
      </c>
      <c r="O3801" s="32" t="n">
        <v>97.098868735</v>
      </c>
    </row>
    <row r="3802">
      <c r="A3802" s="31" t="n">
        <v>40221</v>
      </c>
      <c r="B3802" s="32" t="n">
        <v>1151</v>
      </c>
      <c r="C3802" s="19">
        <f>IF(OR(B3802="",B3801=""),"",LN(B3802/B3801))</f>
        <v/>
      </c>
      <c r="D3802" s="16">
        <f>STDEV(C3783:C3802)*SQRT(252)</f>
        <v/>
      </c>
      <c r="E3802" s="32" t="n">
        <v>90</v>
      </c>
      <c r="F3802" s="19">
        <f>IF(OR(E3802="",E3801=""),"",LN(E3802/E3801))</f>
        <v/>
      </c>
      <c r="G3802" s="33" t="n">
        <v>6.8326</v>
      </c>
      <c r="H3802" s="19">
        <f>IF(OR(G3802="",G3801=""),"",LN(G3802/G3801))</f>
        <v/>
      </c>
      <c r="I3802" s="32" t="n">
        <v>93.99760000000001</v>
      </c>
      <c r="J3802" s="32" t="n">
        <v>22.73</v>
      </c>
      <c r="K3802" s="32" t="n">
        <v>3.69</v>
      </c>
      <c r="L3802" s="32" t="n"/>
      <c r="M3802" s="32" t="n">
        <v>1157.1</v>
      </c>
      <c r="N3802" s="32" t="n">
        <v>2.88</v>
      </c>
      <c r="O3802" s="32" t="n">
        <v>-31.49443565</v>
      </c>
    </row>
    <row r="3803">
      <c r="A3803" s="31" t="n">
        <v>40225</v>
      </c>
      <c r="B3803" s="32" t="n">
        <v>1147</v>
      </c>
      <c r="C3803" s="19">
        <f>IF(OR(B3803="",B3802=""),"",LN(B3803/B3802))</f>
        <v/>
      </c>
      <c r="D3803" s="16">
        <f>STDEV(C3784:C3803)*SQRT(252)</f>
        <v/>
      </c>
      <c r="E3803" s="32" t="n">
        <v>90.45999999999999</v>
      </c>
      <c r="F3803" s="19">
        <f>IF(OR(E3803="",E3802=""),"",LN(E3803/E3802))</f>
        <v/>
      </c>
      <c r="G3803" s="33" t="n">
        <v>6.8326</v>
      </c>
      <c r="H3803" s="19">
        <f>IF(OR(G3803="",G3802=""),"",LN(G3803/G3802))</f>
        <v/>
      </c>
      <c r="I3803" s="32" t="n">
        <v>93.482</v>
      </c>
      <c r="J3803" s="32" t="n">
        <v>22.25</v>
      </c>
      <c r="K3803" s="32" t="n">
        <v>3.66</v>
      </c>
      <c r="L3803" s="32" t="n"/>
      <c r="M3803" s="32" t="n">
        <v>1154.9</v>
      </c>
      <c r="N3803" s="32" t="n">
        <v>2.88</v>
      </c>
      <c r="O3803" s="32" t="n">
        <v>61.53682364500001</v>
      </c>
    </row>
    <row r="3804">
      <c r="A3804" s="31" t="n">
        <v>40226</v>
      </c>
      <c r="B3804" s="32" t="n">
        <v>1144</v>
      </c>
      <c r="C3804" s="19">
        <f>IF(OR(B3804="",B3803=""),"",LN(B3804/B3803))</f>
        <v/>
      </c>
      <c r="D3804" s="16">
        <f>STDEV(C3785:C3804)*SQRT(252)</f>
        <v/>
      </c>
      <c r="E3804" s="32" t="n">
        <v>90.79000000000001</v>
      </c>
      <c r="F3804" s="19">
        <f>IF(OR(E3804="",E3803=""),"",LN(E3804/E3803))</f>
        <v/>
      </c>
      <c r="G3804" s="33" t="n">
        <v>6.8326</v>
      </c>
      <c r="H3804" s="19">
        <f>IF(OR(G3804="",G3803=""),"",LN(G3804/G3803))</f>
        <v/>
      </c>
      <c r="I3804" s="32" t="n">
        <v>93.7171</v>
      </c>
      <c r="J3804" s="32" t="n">
        <v>21.72</v>
      </c>
      <c r="K3804" s="32" t="n">
        <v>3.74</v>
      </c>
      <c r="L3804" s="32" t="n"/>
      <c r="M3804" s="32" t="n">
        <v>1152.9</v>
      </c>
      <c r="N3804" s="32" t="n">
        <v>2.88</v>
      </c>
      <c r="O3804" s="32" t="n">
        <v>381.96723053</v>
      </c>
    </row>
    <row r="3805">
      <c r="A3805" s="31" t="n">
        <v>40227</v>
      </c>
      <c r="B3805" s="32" t="n">
        <v>1144.2</v>
      </c>
      <c r="C3805" s="19">
        <f>IF(OR(B3805="",B3804=""),"",LN(B3805/B3804))</f>
        <v/>
      </c>
      <c r="D3805" s="16">
        <f>STDEV(C3786:C3805)*SQRT(252)</f>
        <v/>
      </c>
      <c r="E3805" s="32" t="n">
        <v>91.43000000000001</v>
      </c>
      <c r="F3805" s="19">
        <f>IF(OR(E3805="",E3804=""),"",LN(E3805/E3804))</f>
        <v/>
      </c>
      <c r="G3805" s="33" t="n">
        <v>6.833</v>
      </c>
      <c r="H3805" s="19">
        <f>IF(OR(G3805="",G3804=""),"",LN(G3805/G3804))</f>
        <v/>
      </c>
      <c r="I3805" s="32" t="n">
        <v>93.87520000000001</v>
      </c>
      <c r="J3805" s="32" t="n">
        <v>20.63</v>
      </c>
      <c r="K3805" s="32" t="n">
        <v>3.79</v>
      </c>
      <c r="L3805" s="32" t="n"/>
      <c r="M3805" s="32" t="n">
        <v>1142.7</v>
      </c>
      <c r="N3805" s="32" t="n">
        <v>2.88</v>
      </c>
      <c r="O3805" s="32" t="n">
        <v>173.804945597</v>
      </c>
    </row>
    <row r="3806">
      <c r="A3806" s="31" t="n">
        <v>40228</v>
      </c>
      <c r="B3806" s="32" t="n">
        <v>1153</v>
      </c>
      <c r="C3806" s="19">
        <f>IF(OR(B3806="",B3805=""),"",LN(B3806/B3805))</f>
        <v/>
      </c>
      <c r="D3806" s="16">
        <f>STDEV(C3787:C3806)*SQRT(252)</f>
        <v/>
      </c>
      <c r="E3806" s="32" t="n">
        <v>91.94</v>
      </c>
      <c r="F3806" s="19">
        <f>IF(OR(E3806="",E3805=""),"",LN(E3806/E3805))</f>
        <v/>
      </c>
      <c r="G3806" s="33" t="n">
        <v>6.829</v>
      </c>
      <c r="H3806" s="19">
        <f>IF(OR(G3806="",G3805=""),"",LN(G3806/G3805))</f>
        <v/>
      </c>
      <c r="I3806" s="32" t="n">
        <v>93.9569</v>
      </c>
      <c r="J3806" s="32" t="n">
        <v>20.02</v>
      </c>
      <c r="K3806" s="32" t="n">
        <v>3.78</v>
      </c>
      <c r="L3806" s="32" t="n"/>
      <c r="M3806" s="32" t="n">
        <v>1147.5</v>
      </c>
      <c r="N3806" s="32" t="n">
        <v>2.88</v>
      </c>
      <c r="O3806" s="32" t="n">
        <v>22.214806906</v>
      </c>
    </row>
    <row r="3807">
      <c r="A3807" s="31" t="n">
        <v>40231</v>
      </c>
      <c r="B3807" s="32" t="n">
        <v>1149.2</v>
      </c>
      <c r="C3807" s="19">
        <f>IF(OR(B3807="",B3806=""),"",LN(B3807/B3806))</f>
        <v/>
      </c>
      <c r="D3807" s="16">
        <f>STDEV(C3788:C3807)*SQRT(252)</f>
        <v/>
      </c>
      <c r="E3807" s="32" t="n">
        <v>91.11</v>
      </c>
      <c r="F3807" s="19">
        <f>IF(OR(E3807="",E3806=""),"",LN(E3807/E3806))</f>
        <v/>
      </c>
      <c r="G3807" s="33" t="n">
        <v>6.8264</v>
      </c>
      <c r="H3807" s="19">
        <f>IF(OR(G3807="",G3806=""),"",LN(G3807/G3806))</f>
        <v/>
      </c>
      <c r="I3807" s="32" t="n">
        <v>93.7402</v>
      </c>
      <c r="J3807" s="32" t="n">
        <v>19.94</v>
      </c>
      <c r="K3807" s="32" t="n">
        <v>3.8</v>
      </c>
      <c r="L3807" s="32" t="n"/>
      <c r="M3807" s="32" t="n">
        <v>1157.8</v>
      </c>
      <c r="N3807" s="32" t="n">
        <v>2.88</v>
      </c>
      <c r="O3807" s="32" t="n">
        <v>249.294132665</v>
      </c>
    </row>
    <row r="3808">
      <c r="A3808" s="31" t="n">
        <v>40232</v>
      </c>
      <c r="B3808" s="32" t="n">
        <v>1155</v>
      </c>
      <c r="C3808" s="19">
        <f>IF(OR(B3808="",B3807=""),"",LN(B3808/B3807))</f>
        <v/>
      </c>
      <c r="D3808" s="16">
        <f>STDEV(C3789:C3808)*SQRT(252)</f>
        <v/>
      </c>
      <c r="E3808" s="32" t="n">
        <v>90.04000000000001</v>
      </c>
      <c r="F3808" s="19">
        <f>IF(OR(E3808="",E3807=""),"",LN(E3808/E3807))</f>
        <v/>
      </c>
      <c r="G3808" s="33" t="n">
        <v>6.8267</v>
      </c>
      <c r="H3808" s="19">
        <f>IF(OR(G3808="",G3807=""),"",LN(G3808/G3807))</f>
        <v/>
      </c>
      <c r="I3808" s="32" t="n">
        <v>93.9794</v>
      </c>
      <c r="J3808" s="32" t="n">
        <v>21.37</v>
      </c>
      <c r="K3808" s="32" t="n">
        <v>3.69</v>
      </c>
      <c r="L3808" s="32" t="n"/>
      <c r="M3808" s="32" t="n">
        <v>1149.3</v>
      </c>
      <c r="N3808" s="32" t="n">
        <v>2.88</v>
      </c>
      <c r="O3808" s="32" t="n">
        <v>36.63373985</v>
      </c>
    </row>
    <row r="3809">
      <c r="A3809" s="31" t="n">
        <v>40233</v>
      </c>
      <c r="B3809" s="32" t="n">
        <v>1156</v>
      </c>
      <c r="C3809" s="19">
        <f>IF(OR(B3809="",B3808=""),"",LN(B3809/B3808))</f>
        <v/>
      </c>
      <c r="D3809" s="16">
        <f>STDEV(C3790:C3809)*SQRT(252)</f>
        <v/>
      </c>
      <c r="E3809" s="32" t="n">
        <v>90.06</v>
      </c>
      <c r="F3809" s="19">
        <f>IF(OR(E3809="",E3808=""),"",LN(E3809/E3808))</f>
        <v/>
      </c>
      <c r="G3809" s="33" t="n">
        <v>6.8269</v>
      </c>
      <c r="H3809" s="19">
        <f>IF(OR(G3809="",G3808=""),"",LN(G3809/G3808))</f>
        <v/>
      </c>
      <c r="I3809" s="32" t="n">
        <v>93.97750000000001</v>
      </c>
      <c r="J3809" s="32" t="n">
        <v>20.27</v>
      </c>
      <c r="K3809" s="32" t="n">
        <v>3.7</v>
      </c>
      <c r="L3809" s="32" t="n"/>
      <c r="M3809" s="32" t="n">
        <v>1148.5</v>
      </c>
      <c r="N3809" s="32" t="n">
        <v>2.88</v>
      </c>
      <c r="O3809" s="32" t="n">
        <v>-197.357630765</v>
      </c>
    </row>
    <row r="3810">
      <c r="A3810" s="31" t="n">
        <v>40234</v>
      </c>
      <c r="B3810" s="32" t="n">
        <v>1166.2</v>
      </c>
      <c r="C3810" s="19">
        <f>IF(OR(B3810="",B3809=""),"",LN(B3810/B3809))</f>
        <v/>
      </c>
      <c r="D3810" s="16">
        <f>STDEV(C3791:C3810)*SQRT(252)</f>
        <v/>
      </c>
      <c r="E3810" s="32" t="n">
        <v>88.84999999999999</v>
      </c>
      <c r="F3810" s="19">
        <f>IF(OR(E3810="",E3809=""),"",LN(E3810/E3809))</f>
        <v/>
      </c>
      <c r="G3810" s="33" t="n">
        <v>6.8267</v>
      </c>
      <c r="H3810" s="19">
        <f>IF(OR(G3810="",G3809=""),"",LN(G3810/G3809))</f>
        <v/>
      </c>
      <c r="I3810" s="32" t="n">
        <v>94.3797</v>
      </c>
      <c r="J3810" s="32" t="n">
        <v>20.1</v>
      </c>
      <c r="K3810" s="32" t="n">
        <v>3.64</v>
      </c>
      <c r="L3810" s="32" t="n"/>
      <c r="M3810" s="32" t="n">
        <v>1156.1</v>
      </c>
      <c r="N3810" s="32" t="n">
        <v>2.88</v>
      </c>
      <c r="O3810" s="32" t="n">
        <v>-237.989425586</v>
      </c>
    </row>
    <row r="3811">
      <c r="A3811" s="31" t="n">
        <v>40235</v>
      </c>
      <c r="B3811" s="32" t="n">
        <v>1159</v>
      </c>
      <c r="C3811" s="19">
        <f>IF(OR(B3811="",B3810=""),"",LN(B3811/B3810))</f>
        <v/>
      </c>
      <c r="D3811" s="16">
        <f>STDEV(C3792:C3811)*SQRT(252)</f>
        <v/>
      </c>
      <c r="E3811" s="32" t="n">
        <v>88.84</v>
      </c>
      <c r="F3811" s="19">
        <f>IF(OR(E3811="",E3810=""),"",LN(E3811/E3810))</f>
        <v/>
      </c>
      <c r="G3811" s="33" t="n">
        <v>6.8258</v>
      </c>
      <c r="H3811" s="19">
        <f>IF(OR(G3811="",G3810=""),"",LN(G3811/G3810))</f>
        <v/>
      </c>
      <c r="I3811" s="32" t="n">
        <v>93.6602</v>
      </c>
      <c r="J3811" s="32" t="n">
        <v>19.5</v>
      </c>
      <c r="K3811" s="32" t="n">
        <v>3.61</v>
      </c>
      <c r="L3811" s="32" t="n"/>
      <c r="M3811" s="32" t="n">
        <v>1158.4</v>
      </c>
      <c r="N3811" s="32" t="n">
        <v>2.88</v>
      </c>
      <c r="O3811" s="32" t="n">
        <v>-168.9952961</v>
      </c>
    </row>
    <row r="3812">
      <c r="A3812" s="31" t="n">
        <v>40238</v>
      </c>
      <c r="B3812" s="32" t="n">
        <v>1153</v>
      </c>
      <c r="C3812" s="19">
        <f>IF(OR(B3812="",B3811=""),"",LN(B3812/B3811))</f>
        <v/>
      </c>
      <c r="D3812" s="16">
        <f>STDEV(C3793:C3812)*SQRT(252)</f>
        <v/>
      </c>
      <c r="E3812" s="32" t="n">
        <v>89.28</v>
      </c>
      <c r="F3812" s="19">
        <f>IF(OR(E3812="",E3811=""),"",LN(E3812/E3811))</f>
        <v/>
      </c>
      <c r="G3812" s="33" t="n">
        <v>6.8263</v>
      </c>
      <c r="H3812" s="19">
        <f>IF(OR(G3812="",G3811=""),"",LN(G3812/G3811))</f>
        <v/>
      </c>
      <c r="I3812" s="32" t="n">
        <v>93.7979</v>
      </c>
      <c r="J3812" s="32" t="n">
        <v>19.26</v>
      </c>
      <c r="K3812" s="32" t="n">
        <v>3.61</v>
      </c>
      <c r="L3812" s="32" t="n"/>
      <c r="M3812" s="32" t="n"/>
      <c r="N3812" s="32" t="n"/>
      <c r="O3812" s="32" t="n"/>
    </row>
    <row r="3813">
      <c r="A3813" s="31" t="n">
        <v>40239</v>
      </c>
      <c r="B3813" s="32" t="n">
        <v>1147</v>
      </c>
      <c r="C3813" s="19">
        <f>IF(OR(B3813="",B3812=""),"",LN(B3813/B3812))</f>
        <v/>
      </c>
      <c r="D3813" s="16">
        <f>STDEV(C3794:C3813)*SQRT(252)</f>
        <v/>
      </c>
      <c r="E3813" s="32" t="n">
        <v>88.95</v>
      </c>
      <c r="F3813" s="19">
        <f>IF(OR(E3813="",E3812=""),"",LN(E3813/E3812))</f>
        <v/>
      </c>
      <c r="G3813" s="33" t="n">
        <v>6.8265</v>
      </c>
      <c r="H3813" s="19">
        <f>IF(OR(G3813="",G3812=""),"",LN(G3813/G3812))</f>
        <v/>
      </c>
      <c r="I3813" s="32" t="n">
        <v>93.488</v>
      </c>
      <c r="J3813" s="32" t="n">
        <v>19.06</v>
      </c>
      <c r="K3813" s="32" t="n">
        <v>3.62</v>
      </c>
      <c r="L3813" s="32" t="n"/>
      <c r="M3813" s="32" t="n">
        <v>1160.2</v>
      </c>
      <c r="N3813" s="32" t="n">
        <v>2.88</v>
      </c>
      <c r="O3813" s="32" t="n">
        <v>425.444958535</v>
      </c>
    </row>
    <row r="3814">
      <c r="A3814" s="31" t="n">
        <v>40240</v>
      </c>
      <c r="B3814" s="32" t="n">
        <v>1141</v>
      </c>
      <c r="C3814" s="19">
        <f>IF(OR(B3814="",B3813=""),"",LN(B3814/B3813))</f>
        <v/>
      </c>
      <c r="D3814" s="16">
        <f>STDEV(C3795:C3814)*SQRT(252)</f>
        <v/>
      </c>
      <c r="E3814" s="32" t="n">
        <v>88.43000000000001</v>
      </c>
      <c r="F3814" s="19">
        <f>IF(OR(E3814="",E3813=""),"",LN(E3814/E3813))</f>
        <v/>
      </c>
      <c r="G3814" s="33" t="n">
        <v>6.8258</v>
      </c>
      <c r="H3814" s="19">
        <f>IF(OR(G3814="",G3813=""),"",LN(G3814/G3813))</f>
        <v/>
      </c>
      <c r="I3814" s="32" t="n">
        <v>92.98609999999999</v>
      </c>
      <c r="J3814" s="32" t="n">
        <v>18.83</v>
      </c>
      <c r="K3814" s="32" t="n">
        <v>3.63</v>
      </c>
      <c r="L3814" s="32" t="n"/>
      <c r="M3814" s="32" t="n">
        <v>1152.7</v>
      </c>
      <c r="N3814" s="32" t="n">
        <v>2.88</v>
      </c>
      <c r="O3814" s="32" t="n">
        <v>101.939037046</v>
      </c>
    </row>
    <row r="3815">
      <c r="A3815" s="31" t="n">
        <v>40241</v>
      </c>
      <c r="B3815" s="32" t="n">
        <v>1145.5</v>
      </c>
      <c r="C3815" s="19">
        <f>IF(OR(B3815="",B3814=""),"",LN(B3815/B3814))</f>
        <v/>
      </c>
      <c r="D3815" s="16">
        <f>STDEV(C3796:C3815)*SQRT(252)</f>
        <v/>
      </c>
      <c r="E3815" s="32" t="n">
        <v>89.02</v>
      </c>
      <c r="F3815" s="19">
        <f>IF(OR(E3815="",E3814=""),"",LN(E3815/E3814))</f>
        <v/>
      </c>
      <c r="G3815" s="33" t="n">
        <v>6.8258</v>
      </c>
      <c r="H3815" s="19">
        <f>IF(OR(G3815="",G3814=""),"",LN(G3815/G3814))</f>
        <v/>
      </c>
      <c r="I3815" s="32" t="n">
        <v>93.4079</v>
      </c>
      <c r="J3815" s="32" t="n">
        <v>18.72</v>
      </c>
      <c r="K3815" s="32" t="n">
        <v>3.61</v>
      </c>
      <c r="L3815" s="32" t="n"/>
      <c r="M3815" s="32" t="n">
        <v>1146.6</v>
      </c>
      <c r="N3815" s="32" t="n">
        <v>2.88</v>
      </c>
      <c r="O3815" s="32" t="n">
        <v>85.90011616000001</v>
      </c>
    </row>
    <row r="3816">
      <c r="A3816" s="31" t="n">
        <v>40242</v>
      </c>
      <c r="B3816" s="32" t="n">
        <v>1139.5</v>
      </c>
      <c r="C3816" s="19">
        <f>IF(OR(B3816="",B3815=""),"",LN(B3816/B3815))</f>
        <v/>
      </c>
      <c r="D3816" s="16">
        <f>STDEV(C3797:C3816)*SQRT(252)</f>
        <v/>
      </c>
      <c r="E3816" s="32" t="n">
        <v>90.31999999999999</v>
      </c>
      <c r="F3816" s="19">
        <f>IF(OR(E3816="",E3815=""),"",LN(E3816/E3815))</f>
        <v/>
      </c>
      <c r="G3816" s="33" t="n">
        <v>6.826</v>
      </c>
      <c r="H3816" s="19">
        <f>IF(OR(G3816="",G3815=""),"",LN(G3816/G3815))</f>
        <v/>
      </c>
      <c r="I3816" s="32" t="n">
        <v>93.2623</v>
      </c>
      <c r="J3816" s="32" t="n">
        <v>17.42</v>
      </c>
      <c r="K3816" s="32" t="n">
        <v>3.69</v>
      </c>
      <c r="L3816" s="32" t="n"/>
      <c r="M3816" s="32" t="n">
        <v>1143.8</v>
      </c>
      <c r="N3816" s="32" t="n">
        <v>2.86</v>
      </c>
      <c r="O3816" s="32" t="n">
        <v>139.627056254</v>
      </c>
    </row>
    <row r="3817">
      <c r="A3817" s="31" t="n">
        <v>40245</v>
      </c>
      <c r="B3817" s="32" t="n">
        <v>1131.5</v>
      </c>
      <c r="C3817" s="19">
        <f>IF(OR(B3817="",B3816=""),"",LN(B3817/B3816))</f>
        <v/>
      </c>
      <c r="D3817" s="16">
        <f>STDEV(C3798:C3817)*SQRT(252)</f>
        <v/>
      </c>
      <c r="E3817" s="32" t="n">
        <v>90.3</v>
      </c>
      <c r="F3817" s="19">
        <f>IF(OR(E3817="",E3816=""),"",LN(E3817/E3816))</f>
        <v/>
      </c>
      <c r="G3817" s="33" t="n">
        <v>6.8261</v>
      </c>
      <c r="H3817" s="19">
        <f>IF(OR(G3817="",G3816=""),"",LN(G3817/G3816))</f>
        <v/>
      </c>
      <c r="I3817" s="32" t="n">
        <v>93.24460000000001</v>
      </c>
      <c r="J3817" s="32" t="n">
        <v>17.79</v>
      </c>
      <c r="K3817" s="32" t="n">
        <v>3.72</v>
      </c>
      <c r="L3817" s="32" t="n"/>
      <c r="M3817" s="32" t="n">
        <v>1141.9</v>
      </c>
      <c r="N3817" s="32" t="n">
        <v>2.86</v>
      </c>
      <c r="O3817" s="32" t="n">
        <v>510.69040803</v>
      </c>
    </row>
    <row r="3818">
      <c r="A3818" s="31" t="n">
        <v>40246</v>
      </c>
      <c r="B3818" s="32" t="n">
        <v>1135.15</v>
      </c>
      <c r="C3818" s="19">
        <f>IF(OR(B3818="",B3817=""),"",LN(B3818/B3817))</f>
        <v/>
      </c>
      <c r="D3818" s="16">
        <f>STDEV(C3799:C3818)*SQRT(252)</f>
        <v/>
      </c>
      <c r="E3818" s="32" t="n">
        <v>89.89</v>
      </c>
      <c r="F3818" s="19">
        <f>IF(OR(E3818="",E3817=""),"",LN(E3818/E3817))</f>
        <v/>
      </c>
      <c r="G3818" s="33" t="n">
        <v>6.8263</v>
      </c>
      <c r="H3818" s="19">
        <f>IF(OR(G3818="",G3817=""),"",LN(G3818/G3817))</f>
        <v/>
      </c>
      <c r="I3818" s="32" t="n">
        <v>93.19410000000001</v>
      </c>
      <c r="J3818" s="32" t="n">
        <v>17.92</v>
      </c>
      <c r="K3818" s="32" t="n">
        <v>3.71</v>
      </c>
      <c r="L3818" s="32" t="n"/>
      <c r="M3818" s="32" t="n">
        <v>1133.7</v>
      </c>
      <c r="N3818" s="32" t="n">
        <v>2.86</v>
      </c>
      <c r="O3818" s="32" t="n">
        <v>318.887364279</v>
      </c>
    </row>
    <row r="3819">
      <c r="A3819" s="31" t="n">
        <v>40247</v>
      </c>
      <c r="B3819" s="32" t="n">
        <v>1128.1</v>
      </c>
      <c r="C3819" s="19">
        <f>IF(OR(B3819="",B3818=""),"",LN(B3819/B3818))</f>
        <v/>
      </c>
      <c r="D3819" s="16">
        <f>STDEV(C3800:C3819)*SQRT(252)</f>
        <v/>
      </c>
      <c r="E3819" s="32" t="n">
        <v>90.62</v>
      </c>
      <c r="F3819" s="19">
        <f>IF(OR(E3819="",E3818=""),"",LN(E3819/E3818))</f>
        <v/>
      </c>
      <c r="G3819" s="33" t="n">
        <v>6.8259</v>
      </c>
      <c r="H3819" s="19">
        <f>IF(OR(G3819="",G3818=""),"",LN(G3819/G3818))</f>
        <v/>
      </c>
      <c r="I3819" s="32" t="n">
        <v>93.04259999999999</v>
      </c>
      <c r="J3819" s="32" t="n">
        <v>18.57</v>
      </c>
      <c r="K3819" s="32" t="n">
        <v>3.73</v>
      </c>
      <c r="L3819" s="32" t="n"/>
      <c r="M3819" s="32" t="n">
        <v>1134.5</v>
      </c>
      <c r="N3819" s="32" t="n">
        <v>2.86</v>
      </c>
      <c r="O3819" s="32" t="n">
        <v>151.092286075</v>
      </c>
    </row>
    <row r="3820">
      <c r="A3820" s="31" t="n">
        <v>40248</v>
      </c>
      <c r="B3820" s="32" t="n">
        <v>1133.43</v>
      </c>
      <c r="C3820" s="19">
        <f>IF(OR(B3820="",B3819=""),"",LN(B3820/B3819))</f>
        <v/>
      </c>
      <c r="D3820" s="16">
        <f>STDEV(C3801:C3820)*SQRT(252)</f>
        <v/>
      </c>
      <c r="E3820" s="32" t="n">
        <v>90.59999999999999</v>
      </c>
      <c r="F3820" s="19">
        <f>IF(OR(E3820="",E3819=""),"",LN(E3820/E3819))</f>
        <v/>
      </c>
      <c r="G3820" s="33" t="n">
        <v>6.8266</v>
      </c>
      <c r="H3820" s="19">
        <f>IF(OR(G3820="",G3819=""),"",LN(G3820/G3819))</f>
        <v/>
      </c>
      <c r="I3820" s="32" t="n">
        <v>93.05329999999999</v>
      </c>
      <c r="J3820" s="32" t="n">
        <v>18.06</v>
      </c>
      <c r="K3820" s="32" t="n">
        <v>3.73</v>
      </c>
      <c r="L3820" s="32" t="n"/>
      <c r="M3820" s="32" t="n">
        <v>1132.7</v>
      </c>
      <c r="N3820" s="32" t="n">
        <v>2.84</v>
      </c>
      <c r="O3820" s="32" t="n">
        <v>-174.283877568</v>
      </c>
    </row>
    <row r="3821">
      <c r="A3821" s="31" t="n">
        <v>40249</v>
      </c>
      <c r="B3821" s="32" t="n">
        <v>1128.33</v>
      </c>
      <c r="C3821" s="19">
        <f>IF(OR(B3821="",B3820=""),"",LN(B3821/B3820))</f>
        <v/>
      </c>
      <c r="D3821" s="16">
        <f>STDEV(C3802:C3821)*SQRT(252)</f>
        <v/>
      </c>
      <c r="E3821" s="32" t="n">
        <v>90.45999999999999</v>
      </c>
      <c r="F3821" s="19">
        <f>IF(OR(E3821="",E3820=""),"",LN(E3821/E3820))</f>
        <v/>
      </c>
      <c r="G3821" s="33" t="n">
        <v>6.8254</v>
      </c>
      <c r="H3821" s="19">
        <f>IF(OR(G3821="",G3820=""),"",LN(G3821/G3820))</f>
        <v/>
      </c>
      <c r="I3821" s="32" t="n">
        <v>92.66160000000001</v>
      </c>
      <c r="J3821" s="32" t="n">
        <v>17.58</v>
      </c>
      <c r="K3821" s="32" t="n">
        <v>3.71</v>
      </c>
      <c r="L3821" s="32" t="n"/>
      <c r="M3821" s="32" t="n">
        <v>1131</v>
      </c>
      <c r="N3821" s="32" t="n">
        <v>2.83</v>
      </c>
      <c r="O3821" s="32" t="n">
        <v>248.47873642</v>
      </c>
    </row>
    <row r="3822">
      <c r="A3822" s="31" t="n">
        <v>40252</v>
      </c>
      <c r="B3822" s="32" t="n">
        <v>1134.5</v>
      </c>
      <c r="C3822" s="19">
        <f>IF(OR(B3822="",B3821=""),"",LN(B3822/B3821))</f>
        <v/>
      </c>
      <c r="D3822" s="16">
        <f>STDEV(C3803:C3822)*SQRT(252)</f>
        <v/>
      </c>
      <c r="E3822" s="32" t="n">
        <v>90.45</v>
      </c>
      <c r="F3822" s="19">
        <f>IF(OR(E3822="",E3821=""),"",LN(E3822/E3821))</f>
        <v/>
      </c>
      <c r="G3822" s="33" t="n">
        <v>6.8259</v>
      </c>
      <c r="H3822" s="19">
        <f>IF(OR(G3822="",G3821=""),"",LN(G3822/G3821))</f>
        <v/>
      </c>
      <c r="I3822" s="32" t="n">
        <v>92.96420000000001</v>
      </c>
      <c r="J3822" s="32" t="n">
        <v>18</v>
      </c>
      <c r="K3822" s="32" t="n">
        <v>3.71</v>
      </c>
      <c r="L3822" s="32" t="n"/>
      <c r="M3822" s="32" t="n">
        <v>1131.1</v>
      </c>
      <c r="N3822" s="32" t="n">
        <v>2.83</v>
      </c>
      <c r="O3822" s="32" t="n">
        <v>65.527957824</v>
      </c>
    </row>
    <row r="3823">
      <c r="A3823" s="31" t="n">
        <v>40253</v>
      </c>
      <c r="B3823" s="32" t="n">
        <v>1133</v>
      </c>
      <c r="C3823" s="19">
        <f>IF(OR(B3823="",B3822=""),"",LN(B3823/B3822))</f>
        <v/>
      </c>
      <c r="D3823" s="16">
        <f>STDEV(C3804:C3823)*SQRT(252)</f>
        <v/>
      </c>
      <c r="E3823" s="32" t="n">
        <v>90.43000000000001</v>
      </c>
      <c r="F3823" s="19">
        <f>IF(OR(E3823="",E3822=""),"",LN(E3823/E3822))</f>
        <v/>
      </c>
      <c r="G3823" s="33" t="n">
        <v>6.8257</v>
      </c>
      <c r="H3823" s="19">
        <f>IF(OR(G3823="",G3822=""),"",LN(G3823/G3822))</f>
        <v/>
      </c>
      <c r="I3823" s="32" t="n">
        <v>92.595</v>
      </c>
      <c r="J3823" s="32" t="n">
        <v>17.69</v>
      </c>
      <c r="K3823" s="32" t="n">
        <v>3.66</v>
      </c>
      <c r="L3823" s="32" t="n"/>
      <c r="M3823" s="32" t="n">
        <v>1133.9</v>
      </c>
      <c r="N3823" s="32" t="n">
        <v>2.82</v>
      </c>
      <c r="O3823" s="32" t="n">
        <v>396.73809707</v>
      </c>
    </row>
    <row r="3824">
      <c r="A3824" s="31" t="n">
        <v>40254</v>
      </c>
      <c r="B3824" s="32" t="n">
        <v>1128</v>
      </c>
      <c r="C3824" s="19">
        <f>IF(OR(B3824="",B3823=""),"",LN(B3824/B3823))</f>
        <v/>
      </c>
      <c r="D3824" s="16">
        <f>STDEV(C3805:C3824)*SQRT(252)</f>
        <v/>
      </c>
      <c r="E3824" s="32" t="n">
        <v>90.42</v>
      </c>
      <c r="F3824" s="19">
        <f>IF(OR(E3824="",E3823=""),"",LN(E3824/E3823))</f>
        <v/>
      </c>
      <c r="G3824" s="33" t="n">
        <v>6.8259</v>
      </c>
      <c r="H3824" s="19">
        <f>IF(OR(G3824="",G3823=""),"",LN(G3824/G3823))</f>
        <v/>
      </c>
      <c r="I3824" s="32" t="n">
        <v>92.44459999999999</v>
      </c>
      <c r="J3824" s="32" t="n">
        <v>16.91</v>
      </c>
      <c r="K3824" s="32" t="n">
        <v>3.65</v>
      </c>
      <c r="L3824" s="32" t="n"/>
      <c r="M3824" s="32" t="n">
        <v>1133.7</v>
      </c>
      <c r="N3824" s="32" t="n">
        <v>2.82</v>
      </c>
      <c r="O3824" s="32" t="n">
        <v>676.75288116</v>
      </c>
    </row>
    <row r="3825">
      <c r="A3825" s="31" t="n">
        <v>40255</v>
      </c>
      <c r="B3825" s="32" t="n">
        <v>1131.5</v>
      </c>
      <c r="C3825" s="19">
        <f>IF(OR(B3825="",B3824=""),"",LN(B3825/B3824))</f>
        <v/>
      </c>
      <c r="D3825" s="16">
        <f>STDEV(C3806:C3825)*SQRT(252)</f>
        <v/>
      </c>
      <c r="E3825" s="32" t="n">
        <v>90.45999999999999</v>
      </c>
      <c r="F3825" s="19">
        <f>IF(OR(E3825="",E3824=""),"",LN(E3825/E3824))</f>
        <v/>
      </c>
      <c r="G3825" s="33" t="n">
        <v>6.8261</v>
      </c>
      <c r="H3825" s="19">
        <f>IF(OR(G3825="",G3824=""),"",LN(G3825/G3824))</f>
        <v/>
      </c>
      <c r="I3825" s="32" t="n">
        <v>92.74509999999999</v>
      </c>
      <c r="J3825" s="32" t="n">
        <v>16.62</v>
      </c>
      <c r="K3825" s="32" t="n">
        <v>3.68</v>
      </c>
      <c r="L3825" s="32" t="n"/>
      <c r="M3825" s="32" t="n">
        <v>1129.5</v>
      </c>
      <c r="N3825" s="32" t="n">
        <v>2.82</v>
      </c>
      <c r="O3825" s="32" t="n">
        <v>314.887624005</v>
      </c>
    </row>
    <row r="3826">
      <c r="A3826" s="31" t="n">
        <v>40256</v>
      </c>
      <c r="B3826" s="32" t="n">
        <v>1133.58</v>
      </c>
      <c r="C3826" s="19">
        <f>IF(OR(B3826="",B3825=""),"",LN(B3826/B3825))</f>
        <v/>
      </c>
      <c r="D3826" s="16">
        <f>STDEV(C3807:C3826)*SQRT(252)</f>
        <v/>
      </c>
      <c r="E3826" s="32" t="n">
        <v>90.5</v>
      </c>
      <c r="F3826" s="19">
        <f>IF(OR(E3826="",E3825=""),"",LN(E3826/E3825))</f>
        <v/>
      </c>
      <c r="G3826" s="33" t="n">
        <v>6.8265</v>
      </c>
      <c r="H3826" s="19">
        <f>IF(OR(G3826="",G3825=""),"",LN(G3826/G3825))</f>
        <v/>
      </c>
      <c r="I3826" s="32" t="n">
        <v>93.0407</v>
      </c>
      <c r="J3826" s="32" t="n">
        <v>16.97</v>
      </c>
      <c r="K3826" s="32" t="n">
        <v>3.7</v>
      </c>
      <c r="L3826" s="32" t="n"/>
      <c r="M3826" s="32" t="n">
        <v>1131.3</v>
      </c>
      <c r="N3826" s="32" t="n">
        <v>2.82</v>
      </c>
      <c r="O3826" s="32" t="n">
        <v>289.684227427</v>
      </c>
    </row>
    <row r="3827">
      <c r="A3827" s="31" t="n">
        <v>40259</v>
      </c>
      <c r="B3827" s="32" t="n">
        <v>1135.5</v>
      </c>
      <c r="C3827" s="19">
        <f>IF(OR(B3827="",B3826=""),"",LN(B3827/B3826))</f>
        <v/>
      </c>
      <c r="D3827" s="16">
        <f>STDEV(C3808:C3827)*SQRT(252)</f>
        <v/>
      </c>
      <c r="E3827" s="32" t="n">
        <v>90.02</v>
      </c>
      <c r="F3827" s="19">
        <f>IF(OR(E3827="",E3826=""),"",LN(E3827/E3826))</f>
        <v/>
      </c>
      <c r="G3827" s="33" t="n">
        <v>6.8266</v>
      </c>
      <c r="H3827" s="19">
        <f>IF(OR(G3827="",G3826=""),"",LN(G3827/G3826))</f>
        <v/>
      </c>
      <c r="I3827" s="32" t="n">
        <v>93.13330000000001</v>
      </c>
      <c r="J3827" s="32" t="n">
        <v>16.87</v>
      </c>
      <c r="K3827" s="32" t="n">
        <v>3.67</v>
      </c>
      <c r="L3827" s="32" t="n"/>
      <c r="M3827" s="32" t="n">
        <v>1132.9</v>
      </c>
      <c r="N3827" s="32" t="n">
        <v>2.81</v>
      </c>
      <c r="O3827" s="32" t="n">
        <v>46.68996764</v>
      </c>
    </row>
    <row r="3828">
      <c r="A3828" s="31" t="n">
        <v>40260</v>
      </c>
      <c r="B3828" s="32" t="n">
        <v>1136.8</v>
      </c>
      <c r="C3828" s="19">
        <f>IF(OR(B3828="",B3827=""),"",LN(B3828/B3827))</f>
        <v/>
      </c>
      <c r="D3828" s="16">
        <f>STDEV(C3809:C3828)*SQRT(252)</f>
        <v/>
      </c>
      <c r="E3828" s="32" t="n">
        <v>90.23999999999999</v>
      </c>
      <c r="F3828" s="19">
        <f>IF(OR(E3828="",E3827=""),"",LN(E3828/E3827))</f>
        <v/>
      </c>
      <c r="G3828" s="33" t="n">
        <v>6.8263</v>
      </c>
      <c r="H3828" s="19">
        <f>IF(OR(G3828="",G3827=""),"",LN(G3828/G3827))</f>
        <v/>
      </c>
      <c r="I3828" s="32" t="n">
        <v>93.006</v>
      </c>
      <c r="J3828" s="32" t="n">
        <v>16.35</v>
      </c>
      <c r="K3828" s="32" t="n">
        <v>3.69</v>
      </c>
      <c r="L3828" s="32" t="n"/>
      <c r="M3828" s="32" t="n">
        <v>1136.5</v>
      </c>
      <c r="N3828" s="32" t="n">
        <v>2.81</v>
      </c>
      <c r="O3828" s="32" t="n">
        <v>190.467899605</v>
      </c>
    </row>
    <row r="3829">
      <c r="A3829" s="31" t="n">
        <v>40261</v>
      </c>
      <c r="B3829" s="32" t="n">
        <v>1137</v>
      </c>
      <c r="C3829" s="19">
        <f>IF(OR(B3829="",B3828=""),"",LN(B3829/B3828))</f>
        <v/>
      </c>
      <c r="D3829" s="16">
        <f>STDEV(C3810:C3829)*SQRT(252)</f>
        <v/>
      </c>
      <c r="E3829" s="32" t="n">
        <v>91.89</v>
      </c>
      <c r="F3829" s="19">
        <f>IF(OR(E3829="",E3828=""),"",LN(E3829/E3828))</f>
        <v/>
      </c>
      <c r="G3829" s="33" t="n">
        <v>6.8266</v>
      </c>
      <c r="H3829" s="19">
        <f>IF(OR(G3829="",G3828=""),"",LN(G3829/G3828))</f>
        <v/>
      </c>
      <c r="I3829" s="32" t="n">
        <v>93.6468</v>
      </c>
      <c r="J3829" s="32" t="n">
        <v>17.55</v>
      </c>
      <c r="K3829" s="32" t="n">
        <v>3.84</v>
      </c>
      <c r="L3829" s="32" t="n"/>
      <c r="M3829" s="32" t="n">
        <v>1134.3</v>
      </c>
      <c r="N3829" s="32" t="n">
        <v>2.81</v>
      </c>
      <c r="O3829" s="32" t="n">
        <v>360.413185675</v>
      </c>
    </row>
    <row r="3830">
      <c r="A3830" s="31" t="n">
        <v>40262</v>
      </c>
      <c r="B3830" s="32" t="n">
        <v>1142.3</v>
      </c>
      <c r="C3830" s="19">
        <f>IF(OR(B3830="",B3829=""),"",LN(B3830/B3829))</f>
        <v/>
      </c>
      <c r="D3830" s="16">
        <f>STDEV(C3811:C3830)*SQRT(252)</f>
        <v/>
      </c>
      <c r="E3830" s="32" t="n">
        <v>92.69</v>
      </c>
      <c r="F3830" s="19">
        <f>IF(OR(E3830="",E3829=""),"",LN(E3830/E3829))</f>
        <v/>
      </c>
      <c r="G3830" s="33" t="n">
        <v>6.827</v>
      </c>
      <c r="H3830" s="19">
        <f>IF(OR(G3830="",G3829=""),"",LN(G3830/G3829))</f>
        <v/>
      </c>
      <c r="I3830" s="32" t="n">
        <v>93.5885</v>
      </c>
      <c r="J3830" s="32" t="n">
        <v>18.4</v>
      </c>
      <c r="K3830" s="32" t="n">
        <v>3.91</v>
      </c>
      <c r="L3830" s="32" t="n"/>
      <c r="M3830" s="32" t="n">
        <v>1135.5</v>
      </c>
      <c r="N3830" s="32" t="n">
        <v>2.81</v>
      </c>
      <c r="O3830" s="32" t="n">
        <v>215.635494935</v>
      </c>
    </row>
    <row r="3831">
      <c r="A3831" s="31" t="n">
        <v>40263</v>
      </c>
      <c r="B3831" s="32" t="n">
        <v>1138</v>
      </c>
      <c r="C3831" s="19">
        <f>IF(OR(B3831="",B3830=""),"",LN(B3831/B3830))</f>
        <v/>
      </c>
      <c r="D3831" s="16">
        <f>STDEV(C3812:C3831)*SQRT(252)</f>
        <v/>
      </c>
      <c r="E3831" s="32" t="n">
        <v>92.56</v>
      </c>
      <c r="F3831" s="19">
        <f>IF(OR(E3831="",E3830=""),"",LN(E3831/E3830))</f>
        <v/>
      </c>
      <c r="G3831" s="33" t="n">
        <v>6.8269</v>
      </c>
      <c r="H3831" s="19">
        <f>IF(OR(G3831="",G3830=""),"",LN(G3831/G3830))</f>
        <v/>
      </c>
      <c r="I3831" s="32" t="n">
        <v>93.68729999999999</v>
      </c>
      <c r="J3831" s="32" t="n">
        <v>17.77</v>
      </c>
      <c r="K3831" s="32" t="n">
        <v>3.86</v>
      </c>
      <c r="L3831" s="32" t="n"/>
      <c r="M3831" s="32" t="n">
        <v>1141.2</v>
      </c>
      <c r="N3831" s="32" t="n">
        <v>2.78</v>
      </c>
      <c r="O3831" s="32" t="n">
        <v>209.74662325</v>
      </c>
    </row>
    <row r="3832">
      <c r="A3832" s="31" t="n">
        <v>40266</v>
      </c>
      <c r="B3832" s="32" t="n">
        <v>1135</v>
      </c>
      <c r="C3832" s="19">
        <f>IF(OR(B3832="",B3831=""),"",LN(B3832/B3831))</f>
        <v/>
      </c>
      <c r="D3832" s="16">
        <f>STDEV(C3813:C3832)*SQRT(252)</f>
        <v/>
      </c>
      <c r="E3832" s="32" t="n">
        <v>92.65000000000001</v>
      </c>
      <c r="F3832" s="19">
        <f>IF(OR(E3832="",E3831=""),"",LN(E3832/E3831))</f>
        <v/>
      </c>
      <c r="G3832" s="33" t="n">
        <v>6.8264</v>
      </c>
      <c r="H3832" s="19">
        <f>IF(OR(G3832="",G3831=""),"",LN(G3832/G3831))</f>
        <v/>
      </c>
      <c r="I3832" s="32" t="n">
        <v>93.2959</v>
      </c>
      <c r="J3832" s="32" t="n">
        <v>17.59</v>
      </c>
      <c r="K3832" s="32" t="n">
        <v>3.88</v>
      </c>
      <c r="L3832" s="32" t="n"/>
      <c r="M3832" s="32" t="n">
        <v>1141.7</v>
      </c>
      <c r="N3832" s="32" t="n">
        <v>2.78</v>
      </c>
      <c r="O3832" s="32" t="n">
        <v>324.38163818</v>
      </c>
    </row>
    <row r="3833">
      <c r="A3833" s="31" t="n">
        <v>40267</v>
      </c>
      <c r="B3833" s="32" t="n">
        <v>1131</v>
      </c>
      <c r="C3833" s="19">
        <f>IF(OR(B3833="",B3832=""),"",LN(B3833/B3832))</f>
        <v/>
      </c>
      <c r="D3833" s="16">
        <f>STDEV(C3814:C3833)*SQRT(252)</f>
        <v/>
      </c>
      <c r="E3833" s="32" t="n">
        <v>92.89</v>
      </c>
      <c r="F3833" s="19">
        <f>IF(OR(E3833="",E3832=""),"",LN(E3833/E3832))</f>
        <v/>
      </c>
      <c r="G3833" s="33" t="n">
        <v>6.8258</v>
      </c>
      <c r="H3833" s="19">
        <f>IF(OR(G3833="",G3832=""),"",LN(G3833/G3832))</f>
        <v/>
      </c>
      <c r="I3833" s="32" t="n">
        <v>93.2627</v>
      </c>
      <c r="J3833" s="32" t="n">
        <v>17.13</v>
      </c>
      <c r="K3833" s="32" t="n">
        <v>3.88</v>
      </c>
      <c r="L3833" s="32" t="n"/>
      <c r="M3833" s="32" t="n">
        <v>1138.6</v>
      </c>
      <c r="N3833" s="32" t="n">
        <v>2.78</v>
      </c>
      <c r="O3833" s="32" t="n">
        <v>355.345069985</v>
      </c>
    </row>
    <row r="3834">
      <c r="A3834" s="31" t="n">
        <v>40268</v>
      </c>
      <c r="B3834" s="32" t="n">
        <v>1131.2</v>
      </c>
      <c r="C3834" s="19">
        <f>IF(OR(B3834="",B3833=""),"",LN(B3834/B3833))</f>
        <v/>
      </c>
      <c r="D3834" s="16">
        <f>STDEV(C3815:C3834)*SQRT(252)</f>
        <v/>
      </c>
      <c r="E3834" s="32" t="n">
        <v>93.40000000000001</v>
      </c>
      <c r="F3834" s="19">
        <f>IF(OR(E3834="",E3833=""),"",LN(E3834/E3833))</f>
        <v/>
      </c>
      <c r="G3834" s="33" t="n">
        <v>6.8258</v>
      </c>
      <c r="H3834" s="19">
        <f>IF(OR(G3834="",G3833=""),"",LN(G3834/G3833))</f>
        <v/>
      </c>
      <c r="I3834" s="32" t="n">
        <v>92.89870000000001</v>
      </c>
      <c r="J3834" s="32" t="n">
        <v>17.59</v>
      </c>
      <c r="K3834" s="32" t="n">
        <v>3.84</v>
      </c>
      <c r="L3834" s="32" t="n"/>
      <c r="M3834" s="32" t="n">
        <v>1130.8</v>
      </c>
      <c r="N3834" s="32" t="n">
        <v>2.78</v>
      </c>
      <c r="O3834" s="32" t="n">
        <v>126.944624185</v>
      </c>
    </row>
    <row r="3835">
      <c r="A3835" s="31" t="n">
        <v>40269</v>
      </c>
      <c r="B3835" s="32" t="n">
        <v>1126.3</v>
      </c>
      <c r="C3835" s="19">
        <f>IF(OR(B3835="",B3834=""),"",LN(B3835/B3834))</f>
        <v/>
      </c>
      <c r="D3835" s="16">
        <f>STDEV(C3816:C3835)*SQRT(252)</f>
        <v/>
      </c>
      <c r="E3835" s="32" t="n">
        <v>93.83</v>
      </c>
      <c r="F3835" s="19">
        <f>IF(OR(E3835="",E3834=""),"",LN(E3835/E3834))</f>
        <v/>
      </c>
      <c r="G3835" s="33" t="n">
        <v>6.8263</v>
      </c>
      <c r="H3835" s="19">
        <f>IF(OR(G3835="",G3834=""),"",LN(G3835/G3834))</f>
        <v/>
      </c>
      <c r="I3835" s="32" t="n">
        <v>92.6661</v>
      </c>
      <c r="J3835" s="32" t="n">
        <v>17.47</v>
      </c>
      <c r="K3835" s="32" t="n">
        <v>3.89</v>
      </c>
      <c r="L3835" s="32" t="n"/>
      <c r="M3835" s="32" t="n">
        <v>1132.5</v>
      </c>
      <c r="N3835" s="32" t="n">
        <v>2.78</v>
      </c>
      <c r="O3835" s="32" t="n">
        <v>461.94605236</v>
      </c>
    </row>
    <row r="3836">
      <c r="A3836" s="31" t="n">
        <v>40270</v>
      </c>
      <c r="B3836" s="32" t="n">
        <v>1125.9</v>
      </c>
      <c r="C3836" s="19">
        <f>IF(OR(B3836="",B3835=""),"",LN(B3836/B3835))</f>
        <v/>
      </c>
      <c r="D3836" s="16">
        <f>STDEV(C3817:C3836)*SQRT(252)</f>
        <v/>
      </c>
      <c r="E3836" s="32" t="n">
        <v>94.51000000000001</v>
      </c>
      <c r="F3836" s="19">
        <f>IF(OR(E3836="",E3835=""),"",LN(E3836/E3835))</f>
        <v/>
      </c>
      <c r="G3836" s="33" t="n">
        <v>6.8255</v>
      </c>
      <c r="H3836" s="19">
        <f>IF(OR(G3836="",G3835=""),"",LN(G3836/G3835))</f>
        <v/>
      </c>
      <c r="I3836" s="32" t="n">
        <v>92.9057</v>
      </c>
      <c r="J3836" s="32" t="n"/>
      <c r="K3836" s="32" t="n">
        <v>3.96</v>
      </c>
      <c r="L3836" s="32" t="n"/>
      <c r="M3836" s="32" t="n">
        <v>1128.3</v>
      </c>
      <c r="N3836" s="32" t="n">
        <v>2.78</v>
      </c>
      <c r="O3836" s="32" t="n">
        <v>636.3539085799999</v>
      </c>
    </row>
    <row r="3837">
      <c r="A3837" s="31" t="n">
        <v>40273</v>
      </c>
      <c r="B3837" s="32" t="n">
        <v>1122.8</v>
      </c>
      <c r="C3837" s="19">
        <f>IF(OR(B3837="",B3836=""),"",LN(B3837/B3836))</f>
        <v/>
      </c>
      <c r="D3837" s="16">
        <f>STDEV(C3818:C3837)*SQRT(252)</f>
        <v/>
      </c>
      <c r="E3837" s="32" t="n">
        <v>94.28</v>
      </c>
      <c r="F3837" s="19">
        <f>IF(OR(E3837="",E3836=""),"",LN(E3837/E3836))</f>
        <v/>
      </c>
      <c r="G3837" s="33" t="n">
        <v>6.8256</v>
      </c>
      <c r="H3837" s="19">
        <f>IF(OR(G3837="",G3836=""),"",LN(G3837/G3836))</f>
        <v/>
      </c>
      <c r="I3837" s="32" t="n">
        <v>92.6644</v>
      </c>
      <c r="J3837" s="32" t="n">
        <v>17.02</v>
      </c>
      <c r="K3837" s="32" t="n">
        <v>4.01</v>
      </c>
      <c r="L3837" s="32" t="n"/>
      <c r="M3837" s="32" t="n">
        <v>1124.3</v>
      </c>
      <c r="N3837" s="32" t="n">
        <v>2.72</v>
      </c>
      <c r="O3837" s="32" t="n">
        <v>292.5641895</v>
      </c>
    </row>
    <row r="3838">
      <c r="A3838" s="31" t="n">
        <v>40274</v>
      </c>
      <c r="B3838" s="32" t="n">
        <v>1123.9</v>
      </c>
      <c r="C3838" s="19">
        <f>IF(OR(B3838="",B3837=""),"",LN(B3838/B3837))</f>
        <v/>
      </c>
      <c r="D3838" s="16">
        <f>STDEV(C3819:C3838)*SQRT(252)</f>
        <v/>
      </c>
      <c r="E3838" s="32" t="n">
        <v>93.81</v>
      </c>
      <c r="F3838" s="19">
        <f>IF(OR(E3838="",E3837=""),"",LN(E3838/E3837))</f>
        <v/>
      </c>
      <c r="G3838" s="33" t="n">
        <v>6.825</v>
      </c>
      <c r="H3838" s="19">
        <f>IF(OR(G3838="",G3837=""),"",LN(G3838/G3837))</f>
        <v/>
      </c>
      <c r="I3838" s="32" t="n">
        <v>92.7373</v>
      </c>
      <c r="J3838" s="32" t="n">
        <v>16.23</v>
      </c>
      <c r="K3838" s="32" t="n">
        <v>3.98</v>
      </c>
      <c r="L3838" s="32" t="n"/>
      <c r="M3838" s="32" t="n">
        <v>1125.1</v>
      </c>
      <c r="N3838" s="32" t="n">
        <v>2.63</v>
      </c>
      <c r="O3838" s="32" t="n">
        <v>168.95384204</v>
      </c>
    </row>
    <row r="3839">
      <c r="A3839" s="31" t="n">
        <v>40275</v>
      </c>
      <c r="B3839" s="32" t="n">
        <v>1120</v>
      </c>
      <c r="C3839" s="19">
        <f>IF(OR(B3839="",B3838=""),"",LN(B3839/B3838))</f>
        <v/>
      </c>
      <c r="D3839" s="16">
        <f>STDEV(C3820:C3839)*SQRT(252)</f>
        <v/>
      </c>
      <c r="E3839" s="32" t="n">
        <v>93.59</v>
      </c>
      <c r="F3839" s="19">
        <f>IF(OR(E3839="",E3838=""),"",LN(E3839/E3838))</f>
        <v/>
      </c>
      <c r="G3839" s="33" t="n">
        <v>6.8254</v>
      </c>
      <c r="H3839" s="19">
        <f>IF(OR(G3839="",G3838=""),"",LN(G3839/G3838))</f>
        <v/>
      </c>
      <c r="I3839" s="32" t="n">
        <v>92.7452</v>
      </c>
      <c r="J3839" s="32" t="n">
        <v>16.62</v>
      </c>
      <c r="K3839" s="32" t="n">
        <v>3.89</v>
      </c>
      <c r="L3839" s="32" t="n"/>
      <c r="M3839" s="32" t="n">
        <v>1123.1</v>
      </c>
      <c r="N3839" s="32" t="n">
        <v>2.63</v>
      </c>
      <c r="O3839" s="32" t="n">
        <v>497.977845245</v>
      </c>
    </row>
    <row r="3840">
      <c r="A3840" s="31" t="n">
        <v>40276</v>
      </c>
      <c r="B3840" s="32" t="n">
        <v>1123</v>
      </c>
      <c r="C3840" s="19">
        <f>IF(OR(B3840="",B3839=""),"",LN(B3840/B3839))</f>
        <v/>
      </c>
      <c r="D3840" s="16">
        <f>STDEV(C3821:C3840)*SQRT(252)</f>
        <v/>
      </c>
      <c r="E3840" s="32" t="n">
        <v>93.16</v>
      </c>
      <c r="F3840" s="19">
        <f>IF(OR(E3840="",E3839=""),"",LN(E3840/E3839))</f>
        <v/>
      </c>
      <c r="G3840" s="33" t="n">
        <v>6.824</v>
      </c>
      <c r="H3840" s="19">
        <f>IF(OR(G3840="",G3839=""),"",LN(G3840/G3839))</f>
        <v/>
      </c>
      <c r="I3840" s="32" t="n">
        <v>92.72110000000001</v>
      </c>
      <c r="J3840" s="32" t="n">
        <v>16.48</v>
      </c>
      <c r="K3840" s="32" t="n">
        <v>3.91</v>
      </c>
      <c r="L3840" s="32" t="n"/>
      <c r="M3840" s="32" t="n">
        <v>1121.8</v>
      </c>
      <c r="N3840" s="32" t="n">
        <v>2.53</v>
      </c>
      <c r="O3840" s="32" t="n">
        <v>458.294374029</v>
      </c>
    </row>
    <row r="3841">
      <c r="A3841" s="31" t="n">
        <v>40277</v>
      </c>
      <c r="B3841" s="32" t="n">
        <v>1117</v>
      </c>
      <c r="C3841" s="19">
        <f>IF(OR(B3841="",B3840=""),"",LN(B3841/B3840))</f>
        <v/>
      </c>
      <c r="D3841" s="16">
        <f>STDEV(C3822:C3841)*SQRT(252)</f>
        <v/>
      </c>
      <c r="E3841" s="32" t="n">
        <v>93.28</v>
      </c>
      <c r="F3841" s="19">
        <f>IF(OR(E3841="",E3840=""),"",LN(E3841/E3840))</f>
        <v/>
      </c>
      <c r="G3841" s="33" t="n">
        <v>6.8229</v>
      </c>
      <c r="H3841" s="19">
        <f>IF(OR(G3841="",G3840=""),"",LN(G3841/G3840))</f>
        <v/>
      </c>
      <c r="I3841" s="32" t="n">
        <v>92.4772</v>
      </c>
      <c r="J3841" s="32" t="n">
        <v>16.14</v>
      </c>
      <c r="K3841" s="32" t="n">
        <v>3.9</v>
      </c>
      <c r="L3841" s="32" t="n"/>
      <c r="M3841" s="32" t="n">
        <v>1123.2</v>
      </c>
      <c r="N3841" s="32" t="n">
        <v>2.46</v>
      </c>
      <c r="O3841" s="32" t="n">
        <v>606.114725689</v>
      </c>
    </row>
    <row r="3842">
      <c r="A3842" s="31" t="n">
        <v>40280</v>
      </c>
      <c r="B3842" s="32" t="n">
        <v>1114</v>
      </c>
      <c r="C3842" s="19">
        <f>IF(OR(B3842="",B3841=""),"",LN(B3842/B3841))</f>
        <v/>
      </c>
      <c r="D3842" s="16">
        <f>STDEV(C3823:C3842)*SQRT(252)</f>
        <v/>
      </c>
      <c r="E3842" s="32" t="n">
        <v>93.20999999999999</v>
      </c>
      <c r="F3842" s="19">
        <f>IF(OR(E3842="",E3841=""),"",LN(E3842/E3841))</f>
        <v/>
      </c>
      <c r="G3842" s="33" t="n">
        <v>6.8252</v>
      </c>
      <c r="H3842" s="19">
        <f>IF(OR(G3842="",G3841=""),"",LN(G3842/G3841))</f>
        <v/>
      </c>
      <c r="I3842" s="32" t="n">
        <v>92.24299999999999</v>
      </c>
      <c r="J3842" s="32" t="n">
        <v>15.58</v>
      </c>
      <c r="K3842" s="32" t="n">
        <v>3.87</v>
      </c>
      <c r="L3842" s="32" t="n"/>
      <c r="M3842" s="32" t="n">
        <v>1118.8</v>
      </c>
      <c r="N3842" s="32" t="n">
        <v>2.45</v>
      </c>
      <c r="O3842" s="32" t="n">
        <v>44.39654716</v>
      </c>
    </row>
    <row r="3843">
      <c r="A3843" s="31" t="n">
        <v>40281</v>
      </c>
      <c r="B3843" s="32" t="n">
        <v>1123.7</v>
      </c>
      <c r="C3843" s="19">
        <f>IF(OR(B3843="",B3842=""),"",LN(B3843/B3842))</f>
        <v/>
      </c>
      <c r="D3843" s="16">
        <f>STDEV(C3824:C3843)*SQRT(252)</f>
        <v/>
      </c>
      <c r="E3843" s="32" t="n">
        <v>92.78</v>
      </c>
      <c r="F3843" s="19">
        <f>IF(OR(E3843="",E3842=""),"",LN(E3843/E3842))</f>
        <v/>
      </c>
      <c r="G3843" s="33" t="n">
        <v>6.8255</v>
      </c>
      <c r="H3843" s="19">
        <f>IF(OR(G3843="",G3842=""),"",LN(G3843/G3842))</f>
        <v/>
      </c>
      <c r="I3843" s="32" t="n">
        <v>92.2689</v>
      </c>
      <c r="J3843" s="32" t="n">
        <v>16.2</v>
      </c>
      <c r="K3843" s="32" t="n">
        <v>3.84</v>
      </c>
      <c r="L3843" s="32" t="n"/>
      <c r="M3843" s="32" t="n">
        <v>1113</v>
      </c>
      <c r="N3843" s="32" t="n">
        <v>2.45</v>
      </c>
      <c r="O3843" s="32" t="n">
        <v>-12.203927295</v>
      </c>
    </row>
    <row r="3844">
      <c r="A3844" s="31" t="n">
        <v>40282</v>
      </c>
      <c r="B3844" s="32" t="n">
        <v>1111.5</v>
      </c>
      <c r="C3844" s="19">
        <f>IF(OR(B3844="",B3843=""),"",LN(B3844/B3843))</f>
        <v/>
      </c>
      <c r="D3844" s="16">
        <f>STDEV(C3825:C3844)*SQRT(252)</f>
        <v/>
      </c>
      <c r="E3844" s="32" t="n">
        <v>93.01000000000001</v>
      </c>
      <c r="F3844" s="19">
        <f>IF(OR(E3844="",E3843=""),"",LN(E3844/E3843))</f>
        <v/>
      </c>
      <c r="G3844" s="33" t="n">
        <v>6.8258</v>
      </c>
      <c r="H3844" s="19">
        <f>IF(OR(G3844="",G3843=""),"",LN(G3844/G3843))</f>
        <v/>
      </c>
      <c r="I3844" s="32" t="n">
        <v>91.9297</v>
      </c>
      <c r="J3844" s="32" t="n">
        <v>15.59</v>
      </c>
      <c r="K3844" s="32" t="n">
        <v>3.88</v>
      </c>
      <c r="L3844" s="32" t="n"/>
      <c r="M3844" s="32" t="n">
        <v>1120.1</v>
      </c>
      <c r="N3844" s="32" t="n">
        <v>2.45</v>
      </c>
      <c r="O3844" s="32" t="n">
        <v>220.218935675</v>
      </c>
    </row>
    <row r="3845">
      <c r="A3845" s="31" t="n">
        <v>40283</v>
      </c>
      <c r="B3845" s="32" t="n">
        <v>1107</v>
      </c>
      <c r="C3845" s="19">
        <f>IF(OR(B3845="",B3844=""),"",LN(B3845/B3844))</f>
        <v/>
      </c>
      <c r="D3845" s="16">
        <f>STDEV(C3826:C3845)*SQRT(252)</f>
        <v/>
      </c>
      <c r="E3845" s="32" t="n">
        <v>93.04000000000001</v>
      </c>
      <c r="F3845" s="19">
        <f>IF(OR(E3845="",E3844=""),"",LN(E3845/E3844))</f>
        <v/>
      </c>
      <c r="G3845" s="33" t="n">
        <v>6.826</v>
      </c>
      <c r="H3845" s="19">
        <f>IF(OR(G3845="",G3844=""),"",LN(G3845/G3844))</f>
        <v/>
      </c>
      <c r="I3845" s="32" t="n">
        <v>92.2029</v>
      </c>
      <c r="J3845" s="32" t="n">
        <v>15.89</v>
      </c>
      <c r="K3845" s="32" t="n">
        <v>3.86</v>
      </c>
      <c r="L3845" s="32" t="n"/>
      <c r="M3845" s="32" t="n">
        <v>1115.7</v>
      </c>
      <c r="N3845" s="32" t="n">
        <v>2.45</v>
      </c>
      <c r="O3845" s="32" t="n">
        <v>523.499846985</v>
      </c>
    </row>
    <row r="3846">
      <c r="A3846" s="31" t="n">
        <v>40284</v>
      </c>
      <c r="B3846" s="32" t="n">
        <v>1110</v>
      </c>
      <c r="C3846" s="19">
        <f>IF(OR(B3846="",B3845=""),"",LN(B3846/B3845))</f>
        <v/>
      </c>
      <c r="D3846" s="16">
        <f>STDEV(C3827:C3846)*SQRT(252)</f>
        <v/>
      </c>
      <c r="E3846" s="32" t="n">
        <v>92.03</v>
      </c>
      <c r="F3846" s="19">
        <f>IF(OR(E3846="",E3845=""),"",LN(E3846/E3845))</f>
        <v/>
      </c>
      <c r="G3846" s="33" t="n">
        <v>6.8253</v>
      </c>
      <c r="H3846" s="19">
        <f>IF(OR(G3846="",G3845=""),"",LN(G3846/G3845))</f>
        <v/>
      </c>
      <c r="I3846" s="32" t="n">
        <v>92.5253</v>
      </c>
      <c r="J3846" s="32" t="n">
        <v>18.36</v>
      </c>
      <c r="K3846" s="32" t="n">
        <v>3.79</v>
      </c>
      <c r="L3846" s="32" t="n"/>
      <c r="M3846" s="32" t="n">
        <v>1108.7</v>
      </c>
      <c r="N3846" s="32" t="n">
        <v>2.45</v>
      </c>
      <c r="O3846" s="32" t="n">
        <v>188.5163575</v>
      </c>
    </row>
    <row r="3847">
      <c r="A3847" s="31" t="n">
        <v>40287</v>
      </c>
      <c r="B3847" s="32" t="n">
        <v>1118.1</v>
      </c>
      <c r="C3847" s="19">
        <f>IF(OR(B3847="",B3846=""),"",LN(B3847/B3846))</f>
        <v/>
      </c>
      <c r="D3847" s="16">
        <f>STDEV(C3828:C3847)*SQRT(252)</f>
        <v/>
      </c>
      <c r="E3847" s="32" t="n">
        <v>92.18000000000001</v>
      </c>
      <c r="F3847" s="19">
        <f>IF(OR(E3847="",E3846=""),"",LN(E3847/E3846))</f>
        <v/>
      </c>
      <c r="G3847" s="33" t="n">
        <v>6.8262</v>
      </c>
      <c r="H3847" s="19">
        <f>IF(OR(G3847="",G3846=""),"",LN(G3847/G3846))</f>
        <v/>
      </c>
      <c r="I3847" s="32" t="n">
        <v>92.85769999999999</v>
      </c>
      <c r="J3847" s="32" t="n">
        <v>17.34</v>
      </c>
      <c r="K3847" s="32" t="n">
        <v>3.83</v>
      </c>
      <c r="L3847" s="32" t="n"/>
      <c r="M3847" s="32" t="n">
        <v>1113.2</v>
      </c>
      <c r="N3847" s="32" t="n">
        <v>2.45</v>
      </c>
      <c r="O3847" s="32" t="n">
        <v>-71.64073117000001</v>
      </c>
    </row>
    <row r="3848">
      <c r="A3848" s="31" t="n">
        <v>40288</v>
      </c>
      <c r="B3848" s="32" t="n">
        <v>1117.8</v>
      </c>
      <c r="C3848" s="19">
        <f>IF(OR(B3848="",B3847=""),"",LN(B3848/B3847))</f>
        <v/>
      </c>
      <c r="D3848" s="16">
        <f>STDEV(C3829:C3848)*SQRT(252)</f>
        <v/>
      </c>
      <c r="E3848" s="32" t="n">
        <v>93.28</v>
      </c>
      <c r="F3848" s="19">
        <f>IF(OR(E3848="",E3847=""),"",LN(E3848/E3847))</f>
        <v/>
      </c>
      <c r="G3848" s="33" t="n">
        <v>6.8253</v>
      </c>
      <c r="H3848" s="19">
        <f>IF(OR(G3848="",G3847=""),"",LN(G3848/G3847))</f>
        <v/>
      </c>
      <c r="I3848" s="32" t="n">
        <v>92.43380000000001</v>
      </c>
      <c r="J3848" s="32" t="n">
        <v>15.73</v>
      </c>
      <c r="K3848" s="32" t="n">
        <v>3.82</v>
      </c>
      <c r="L3848" s="32" t="n"/>
      <c r="M3848" s="32" t="n">
        <v>1117</v>
      </c>
      <c r="N3848" s="32" t="n">
        <v>2.45</v>
      </c>
      <c r="O3848" s="32" t="n">
        <v>-11.921137065</v>
      </c>
    </row>
    <row r="3849">
      <c r="A3849" s="31" t="n">
        <v>40289</v>
      </c>
      <c r="B3849" s="32" t="n">
        <v>1107.6</v>
      </c>
      <c r="C3849" s="19">
        <f>IF(OR(B3849="",B3848=""),"",LN(B3849/B3848))</f>
        <v/>
      </c>
      <c r="D3849" s="16">
        <f>STDEV(C3830:C3849)*SQRT(252)</f>
        <v/>
      </c>
      <c r="E3849" s="32" t="n">
        <v>93.23999999999999</v>
      </c>
      <c r="F3849" s="19">
        <f>IF(OR(E3849="",E3848=""),"",LN(E3849/E3848))</f>
        <v/>
      </c>
      <c r="G3849" s="33" t="n">
        <v>6.8275</v>
      </c>
      <c r="H3849" s="19">
        <f>IF(OR(G3849="",G3848=""),"",LN(G3849/G3848))</f>
        <v/>
      </c>
      <c r="I3849" s="32" t="n">
        <v>92.4482</v>
      </c>
      <c r="J3849" s="32" t="n">
        <v>16.32</v>
      </c>
      <c r="K3849" s="32" t="n">
        <v>3.77</v>
      </c>
      <c r="L3849" s="32" t="n"/>
      <c r="M3849" s="32" t="n">
        <v>1115.8</v>
      </c>
      <c r="N3849" s="32" t="n">
        <v>2.45</v>
      </c>
      <c r="O3849" s="32" t="n">
        <v>312.81244998</v>
      </c>
    </row>
    <row r="3850">
      <c r="A3850" s="31" t="n">
        <v>40290</v>
      </c>
      <c r="B3850" s="32" t="n">
        <v>1108.2</v>
      </c>
      <c r="C3850" s="19">
        <f>IF(OR(B3850="",B3849=""),"",LN(B3850/B3849))</f>
        <v/>
      </c>
      <c r="D3850" s="16">
        <f>STDEV(C3831:C3850)*SQRT(252)</f>
        <v/>
      </c>
      <c r="E3850" s="32" t="n">
        <v>93.01000000000001</v>
      </c>
      <c r="F3850" s="19">
        <f>IF(OR(E3850="",E3849=""),"",LN(E3850/E3849))</f>
        <v/>
      </c>
      <c r="G3850" s="33" t="n">
        <v>6.8263</v>
      </c>
      <c r="H3850" s="19">
        <f>IF(OR(G3850="",G3849=""),"",LN(G3850/G3849))</f>
        <v/>
      </c>
      <c r="I3850" s="32" t="n">
        <v>92.7277</v>
      </c>
      <c r="J3850" s="32" t="n">
        <v>16.47</v>
      </c>
      <c r="K3850" s="32" t="n">
        <v>3.8</v>
      </c>
      <c r="L3850" s="32" t="n"/>
      <c r="M3850" s="32" t="n">
        <v>1110.1</v>
      </c>
      <c r="N3850" s="32" t="n">
        <v>2.45</v>
      </c>
      <c r="O3850" s="32" t="n">
        <v>105.544862075</v>
      </c>
    </row>
    <row r="3851">
      <c r="A3851" s="31" t="n">
        <v>40291</v>
      </c>
      <c r="B3851" s="32" t="n">
        <v>1108.5</v>
      </c>
      <c r="C3851" s="19">
        <f>IF(OR(B3851="",B3850=""),"",LN(B3851/B3850))</f>
        <v/>
      </c>
      <c r="D3851" s="16">
        <f>STDEV(C3832:C3851)*SQRT(252)</f>
        <v/>
      </c>
      <c r="E3851" s="32" t="n">
        <v>94.18000000000001</v>
      </c>
      <c r="F3851" s="19">
        <f>IF(OR(E3851="",E3850=""),"",LN(E3851/E3850))</f>
        <v/>
      </c>
      <c r="G3851" s="33" t="n">
        <v>6.827</v>
      </c>
      <c r="H3851" s="19">
        <f>IF(OR(G3851="",G3850=""),"",LN(G3851/G3850))</f>
        <v/>
      </c>
      <c r="I3851" s="32" t="n">
        <v>92.6622</v>
      </c>
      <c r="J3851" s="32" t="n">
        <v>16.62</v>
      </c>
      <c r="K3851" s="32" t="n">
        <v>3.84</v>
      </c>
      <c r="L3851" s="32" t="n"/>
      <c r="M3851" s="32" t="n">
        <v>1110.5</v>
      </c>
      <c r="N3851" s="32" t="n">
        <v>2.45</v>
      </c>
      <c r="O3851" s="32" t="n">
        <v>166.85985756</v>
      </c>
    </row>
    <row r="3852">
      <c r="A3852" s="31" t="n">
        <v>40294</v>
      </c>
      <c r="B3852" s="32" t="n">
        <v>1104</v>
      </c>
      <c r="C3852" s="19">
        <f>IF(OR(B3852="",B3851=""),"",LN(B3852/B3851))</f>
        <v/>
      </c>
      <c r="D3852" s="16">
        <f>STDEV(C3833:C3852)*SQRT(252)</f>
        <v/>
      </c>
      <c r="E3852" s="32" t="n">
        <v>94.06</v>
      </c>
      <c r="F3852" s="19">
        <f>IF(OR(E3852="",E3851=""),"",LN(E3852/E3851))</f>
        <v/>
      </c>
      <c r="G3852" s="33" t="n">
        <v>6.8266</v>
      </c>
      <c r="H3852" s="19">
        <f>IF(OR(G3852="",G3851=""),"",LN(G3852/G3851))</f>
        <v/>
      </c>
      <c r="I3852" s="32" t="n">
        <v>92.5187</v>
      </c>
      <c r="J3852" s="32" t="n">
        <v>17.47</v>
      </c>
      <c r="K3852" s="32" t="n">
        <v>3.83</v>
      </c>
      <c r="L3852" s="32" t="n"/>
      <c r="M3852" s="32" t="n">
        <v>1110</v>
      </c>
      <c r="N3852" s="32" t="n">
        <v>2.45</v>
      </c>
      <c r="O3852" s="32" t="n">
        <v>209.54883059</v>
      </c>
    </row>
    <row r="3853">
      <c r="A3853" s="31" t="n">
        <v>40295</v>
      </c>
      <c r="B3853" s="32" t="n">
        <v>1110</v>
      </c>
      <c r="C3853" s="19">
        <f>IF(OR(B3853="",B3852=""),"",LN(B3853/B3852))</f>
        <v/>
      </c>
      <c r="D3853" s="16">
        <f>STDEV(C3834:C3853)*SQRT(252)</f>
        <v/>
      </c>
      <c r="E3853" s="32" t="n">
        <v>93.01000000000001</v>
      </c>
      <c r="F3853" s="19">
        <f>IF(OR(E3853="",E3852=""),"",LN(E3853/E3852))</f>
        <v/>
      </c>
      <c r="G3853" s="33" t="n">
        <v>6.8256</v>
      </c>
      <c r="H3853" s="19">
        <f>IF(OR(G3853="",G3852=""),"",LN(G3853/G3852))</f>
        <v/>
      </c>
      <c r="I3853" s="32" t="n">
        <v>93.0956</v>
      </c>
      <c r="J3853" s="32" t="n">
        <v>22.81</v>
      </c>
      <c r="K3853" s="32" t="n">
        <v>3.71</v>
      </c>
      <c r="L3853" s="32" t="n"/>
      <c r="M3853" s="32" t="n">
        <v>1104</v>
      </c>
      <c r="N3853" s="32" t="n">
        <v>2.45</v>
      </c>
      <c r="O3853" s="32" t="n">
        <v>149.415159857</v>
      </c>
    </row>
    <row r="3854">
      <c r="A3854" s="31" t="n">
        <v>40296</v>
      </c>
      <c r="B3854" s="32" t="n">
        <v>1118</v>
      </c>
      <c r="C3854" s="19">
        <f>IF(OR(B3854="",B3853=""),"",LN(B3854/B3853))</f>
        <v/>
      </c>
      <c r="D3854" s="16">
        <f>STDEV(C3835:C3854)*SQRT(252)</f>
        <v/>
      </c>
      <c r="E3854" s="32" t="n">
        <v>94.06999999999999</v>
      </c>
      <c r="F3854" s="19">
        <f>IF(OR(E3854="",E3853=""),"",LN(E3854/E3853))</f>
        <v/>
      </c>
      <c r="G3854" s="33" t="n">
        <v>6.8245</v>
      </c>
      <c r="H3854" s="19">
        <f>IF(OR(G3854="",G3853=""),"",LN(G3854/G3853))</f>
        <v/>
      </c>
      <c r="I3854" s="32" t="n">
        <v>93.48560000000001</v>
      </c>
      <c r="J3854" s="32" t="n">
        <v>21.08</v>
      </c>
      <c r="K3854" s="32" t="n">
        <v>3.8</v>
      </c>
      <c r="L3854" s="32" t="n"/>
      <c r="M3854" s="32" t="n">
        <v>1106.8</v>
      </c>
      <c r="N3854" s="32" t="n">
        <v>2.45</v>
      </c>
      <c r="O3854" s="32" t="n">
        <v>-53.923485095</v>
      </c>
    </row>
    <row r="3855">
      <c r="A3855" s="31" t="n">
        <v>40297</v>
      </c>
      <c r="B3855" s="32" t="n">
        <v>1114.8</v>
      </c>
      <c r="C3855" s="19">
        <f>IF(OR(B3855="",B3854=""),"",LN(B3855/B3854))</f>
        <v/>
      </c>
      <c r="D3855" s="16">
        <f>STDEV(C3836:C3855)*SQRT(252)</f>
        <v/>
      </c>
      <c r="E3855" s="32" t="n">
        <v>94.16</v>
      </c>
      <c r="F3855" s="19">
        <f>IF(OR(E3855="",E3854=""),"",LN(E3855/E3854))</f>
        <v/>
      </c>
      <c r="G3855" s="33" t="n">
        <v>6.8259</v>
      </c>
      <c r="H3855" s="19">
        <f>IF(OR(G3855="",G3854=""),"",LN(G3855/G3854))</f>
        <v/>
      </c>
      <c r="I3855" s="32" t="n">
        <v>92.90130000000001</v>
      </c>
      <c r="J3855" s="32" t="n">
        <v>18.44</v>
      </c>
      <c r="K3855" s="32" t="n">
        <v>3.76</v>
      </c>
      <c r="L3855" s="32" t="n"/>
      <c r="M3855" s="32" t="n">
        <v>1118.9</v>
      </c>
      <c r="N3855" s="32" t="n">
        <v>2.45</v>
      </c>
      <c r="O3855" s="32" t="n">
        <v>85.55414822100001</v>
      </c>
    </row>
    <row r="3856">
      <c r="A3856" s="31" t="n">
        <v>40298</v>
      </c>
      <c r="B3856" s="32" t="n">
        <v>1108</v>
      </c>
      <c r="C3856" s="19">
        <f>IF(OR(B3856="",B3855=""),"",LN(B3856/B3855))</f>
        <v/>
      </c>
      <c r="D3856" s="16">
        <f>STDEV(C3837:C3856)*SQRT(252)</f>
        <v/>
      </c>
      <c r="E3856" s="32" t="n">
        <v>94.23999999999999</v>
      </c>
      <c r="F3856" s="19">
        <f>IF(OR(E3856="",E3855=""),"",LN(E3856/E3855))</f>
        <v/>
      </c>
      <c r="G3856" s="33" t="n">
        <v>6.8247</v>
      </c>
      <c r="H3856" s="19">
        <f>IF(OR(G3856="",G3855=""),"",LN(G3856/G3855))</f>
        <v/>
      </c>
      <c r="I3856" s="32" t="n">
        <v>92.84229999999999</v>
      </c>
      <c r="J3856" s="32" t="n">
        <v>22.05</v>
      </c>
      <c r="K3856" s="32" t="n">
        <v>3.69</v>
      </c>
      <c r="L3856" s="32" t="n"/>
      <c r="M3856" s="32" t="n">
        <v>1115.5</v>
      </c>
      <c r="N3856" s="32" t="n">
        <v>2.45</v>
      </c>
      <c r="O3856" s="32" t="n">
        <v>457.91590104</v>
      </c>
    </row>
    <row r="3857">
      <c r="A3857" s="31" t="n">
        <v>40301</v>
      </c>
      <c r="B3857" s="32" t="n">
        <v>1118.4</v>
      </c>
      <c r="C3857" s="19">
        <f>IF(OR(B3857="",B3856=""),"",LN(B3857/B3856))</f>
        <v/>
      </c>
      <c r="D3857" s="16">
        <f>STDEV(C3838:C3857)*SQRT(252)</f>
        <v/>
      </c>
      <c r="E3857" s="32" t="n">
        <v>94.68000000000001</v>
      </c>
      <c r="F3857" s="19">
        <f>IF(OR(E3857="",E3856=""),"",LN(E3857/E3856))</f>
        <v/>
      </c>
      <c r="G3857" s="33" t="n">
        <v>6.8245</v>
      </c>
      <c r="H3857" s="19">
        <f>IF(OR(G3857="",G3856=""),"",LN(G3857/G3856))</f>
        <v/>
      </c>
      <c r="I3857" s="32" t="n">
        <v>93.235</v>
      </c>
      <c r="J3857" s="32" t="n">
        <v>20.19</v>
      </c>
      <c r="K3857" s="32" t="n">
        <v>3.72</v>
      </c>
      <c r="L3857" s="32" t="n"/>
      <c r="M3857" s="32" t="n">
        <v>1108.5</v>
      </c>
      <c r="N3857" s="32" t="n">
        <v>2.45</v>
      </c>
      <c r="O3857" s="32" t="n">
        <v>-239.19492439</v>
      </c>
    </row>
    <row r="3858">
      <c r="A3858" s="31" t="n">
        <v>40302</v>
      </c>
      <c r="B3858" s="32" t="n">
        <v>1115</v>
      </c>
      <c r="C3858" s="19">
        <f>IF(OR(B3858="",B3857=""),"",LN(B3858/B3857))</f>
        <v/>
      </c>
      <c r="D3858" s="16">
        <f>STDEV(C3839:C3858)*SQRT(252)</f>
        <v/>
      </c>
      <c r="E3858" s="32" t="n">
        <v>94.58</v>
      </c>
      <c r="F3858" s="19">
        <f>IF(OR(E3858="",E3857=""),"",LN(E3858/E3857))</f>
        <v/>
      </c>
      <c r="G3858" s="33" t="n">
        <v>6.826</v>
      </c>
      <c r="H3858" s="19">
        <f>IF(OR(G3858="",G3857=""),"",LN(G3858/G3857))</f>
        <v/>
      </c>
      <c r="I3858" s="32" t="n">
        <v>93.8137</v>
      </c>
      <c r="J3858" s="32" t="n">
        <v>23.84</v>
      </c>
      <c r="K3858" s="32" t="n">
        <v>3.63</v>
      </c>
      <c r="L3858" s="32" t="n"/>
      <c r="M3858" s="32" t="n">
        <v>1115.8</v>
      </c>
      <c r="N3858" s="32" t="n">
        <v>2.45</v>
      </c>
      <c r="O3858" s="32" t="n">
        <v>3.168822385</v>
      </c>
    </row>
    <row r="3859">
      <c r="A3859" s="31" t="n">
        <v>40303</v>
      </c>
      <c r="B3859" s="32" t="n">
        <v>1115</v>
      </c>
      <c r="C3859" s="19">
        <f>IF(OR(B3859="",B3858=""),"",LN(B3859/B3858))</f>
        <v/>
      </c>
      <c r="D3859" s="16">
        <f>STDEV(C3840:C3859)*SQRT(252)</f>
        <v/>
      </c>
      <c r="E3859" s="32" t="n">
        <v>94.3</v>
      </c>
      <c r="F3859" s="19">
        <f>IF(OR(E3859="",E3858=""),"",LN(E3859/E3858))</f>
        <v/>
      </c>
      <c r="G3859" s="33" t="n">
        <v>6.8263</v>
      </c>
      <c r="H3859" s="19">
        <f>IF(OR(G3859="",G3858=""),"",LN(G3859/G3858))</f>
        <v/>
      </c>
      <c r="I3859" s="32" t="n">
        <v>94.3968</v>
      </c>
      <c r="J3859" s="32" t="n">
        <v>24.91</v>
      </c>
      <c r="K3859" s="32" t="n">
        <v>3.58</v>
      </c>
      <c r="L3859" s="32" t="n"/>
      <c r="M3859" s="32" t="n"/>
      <c r="N3859" s="32" t="n"/>
      <c r="O3859" s="32" t="n"/>
    </row>
    <row r="3860">
      <c r="A3860" s="31" t="n">
        <v>40304</v>
      </c>
      <c r="B3860" s="32" t="n">
        <v>1140.9</v>
      </c>
      <c r="C3860" s="19">
        <f>IF(OR(B3860="",B3859=""),"",LN(B3860/B3859))</f>
        <v/>
      </c>
      <c r="D3860" s="16">
        <f>STDEV(C3841:C3860)*SQRT(252)</f>
        <v/>
      </c>
      <c r="E3860" s="32" t="n">
        <v>92.22</v>
      </c>
      <c r="F3860" s="19">
        <f>IF(OR(E3860="",E3859=""),"",LN(E3860/E3859))</f>
        <v/>
      </c>
      <c r="G3860" s="33" t="n">
        <v>6.8265</v>
      </c>
      <c r="H3860" s="19">
        <f>IF(OR(G3860="",G3859=""),"",LN(G3860/G3859))</f>
        <v/>
      </c>
      <c r="I3860" s="32" t="n">
        <v>95.3032</v>
      </c>
      <c r="J3860" s="32" t="n">
        <v>32.8</v>
      </c>
      <c r="K3860" s="32" t="n">
        <v>3.41</v>
      </c>
      <c r="L3860" s="32" t="n"/>
      <c r="M3860" s="32" t="n">
        <v>1114.6</v>
      </c>
      <c r="N3860" s="32" t="n">
        <v>2.45</v>
      </c>
      <c r="O3860" s="32" t="n">
        <v>-767.7851322069999</v>
      </c>
    </row>
    <row r="3861">
      <c r="A3861" s="31" t="n">
        <v>40305</v>
      </c>
      <c r="B3861" s="32" t="n">
        <v>1155.3</v>
      </c>
      <c r="C3861" s="19">
        <f>IF(OR(B3861="",B3860=""),"",LN(B3861/B3860))</f>
        <v/>
      </c>
      <c r="D3861" s="16">
        <f>STDEV(C3842:C3861)*SQRT(252)</f>
        <v/>
      </c>
      <c r="E3861" s="32" t="n">
        <v>91.67</v>
      </c>
      <c r="F3861" s="19">
        <f>IF(OR(E3861="",E3860=""),"",LN(E3861/E3860))</f>
        <v/>
      </c>
      <c r="G3861" s="33" t="n">
        <v>6.8254</v>
      </c>
      <c r="H3861" s="19">
        <f>IF(OR(G3861="",G3860=""),"",LN(G3861/G3860))</f>
        <v/>
      </c>
      <c r="I3861" s="32" t="n">
        <v>95.29519999999999</v>
      </c>
      <c r="J3861" s="32" t="n">
        <v>40.95</v>
      </c>
      <c r="K3861" s="32" t="n">
        <v>3.45</v>
      </c>
      <c r="L3861" s="32" t="n"/>
      <c r="M3861" s="32" t="n">
        <v>1137.1</v>
      </c>
      <c r="N3861" s="32" t="n">
        <v>2.45</v>
      </c>
      <c r="O3861" s="32" t="n">
        <v>-1254.67583849</v>
      </c>
    </row>
    <row r="3862">
      <c r="A3862" s="31" t="n">
        <v>40308</v>
      </c>
      <c r="B3862" s="32" t="n">
        <v>1131.8</v>
      </c>
      <c r="C3862" s="19">
        <f>IF(OR(B3862="",B3861=""),"",LN(B3862/B3861))</f>
        <v/>
      </c>
      <c r="D3862" s="16">
        <f>STDEV(C3843:C3862)*SQRT(252)</f>
        <v/>
      </c>
      <c r="E3862" s="32" t="n">
        <v>93.39</v>
      </c>
      <c r="F3862" s="19">
        <f>IF(OR(E3862="",E3861=""),"",LN(E3862/E3861))</f>
        <v/>
      </c>
      <c r="G3862" s="33" t="n">
        <v>6.8263</v>
      </c>
      <c r="H3862" s="19">
        <f>IF(OR(G3862="",G3861=""),"",LN(G3862/G3861))</f>
        <v/>
      </c>
      <c r="I3862" s="32" t="n">
        <v>94.3096</v>
      </c>
      <c r="J3862" s="32" t="n">
        <v>28.84</v>
      </c>
      <c r="K3862" s="32" t="n">
        <v>3.57</v>
      </c>
      <c r="L3862" s="32" t="n"/>
      <c r="M3862" s="32" t="n">
        <v>1158.7</v>
      </c>
      <c r="N3862" s="32" t="n">
        <v>2.45</v>
      </c>
      <c r="O3862" s="32" t="n">
        <v>-345.08262402</v>
      </c>
    </row>
    <row r="3863">
      <c r="A3863" s="31" t="n">
        <v>40309</v>
      </c>
      <c r="B3863" s="32" t="n">
        <v>1133.75</v>
      </c>
      <c r="C3863" s="19">
        <f>IF(OR(B3863="",B3862=""),"",LN(B3863/B3862))</f>
        <v/>
      </c>
      <c r="D3863" s="16">
        <f>STDEV(C3844:C3863)*SQRT(252)</f>
        <v/>
      </c>
      <c r="E3863" s="32" t="n">
        <v>92.83</v>
      </c>
      <c r="F3863" s="19">
        <f>IF(OR(E3863="",E3862=""),"",LN(E3863/E3862))</f>
        <v/>
      </c>
      <c r="G3863" s="33" t="n">
        <v>6.8285</v>
      </c>
      <c r="H3863" s="19">
        <f>IF(OR(G3863="",G3862=""),"",LN(G3863/G3862))</f>
        <v/>
      </c>
      <c r="I3863" s="32" t="n">
        <v>94.43049999999999</v>
      </c>
      <c r="J3863" s="32" t="n">
        <v>28.32</v>
      </c>
      <c r="K3863" s="32" t="n">
        <v>3.56</v>
      </c>
      <c r="L3863" s="32" t="n"/>
      <c r="M3863" s="32" t="n">
        <v>1133.8</v>
      </c>
      <c r="N3863" s="32" t="n">
        <v>2.45</v>
      </c>
      <c r="O3863" s="32" t="n">
        <v>26.87890723</v>
      </c>
    </row>
    <row r="3864">
      <c r="A3864" s="31" t="n">
        <v>40310</v>
      </c>
      <c r="B3864" s="32" t="n">
        <v>1144.02</v>
      </c>
      <c r="C3864" s="19">
        <f>IF(OR(B3864="",B3863=""),"",LN(B3864/B3863))</f>
        <v/>
      </c>
      <c r="D3864" s="16">
        <f>STDEV(C3845:C3864)*SQRT(252)</f>
        <v/>
      </c>
      <c r="E3864" s="32" t="n">
        <v>92.93000000000001</v>
      </c>
      <c r="F3864" s="19">
        <f>IF(OR(E3864="",E3863=""),"",LN(E3864/E3863))</f>
        <v/>
      </c>
      <c r="G3864" s="33" t="n">
        <v>6.827</v>
      </c>
      <c r="H3864" s="19">
        <f>IF(OR(G3864="",G3863=""),"",LN(G3864/G3863))</f>
        <v/>
      </c>
      <c r="I3864" s="32" t="n">
        <v>94.5515</v>
      </c>
      <c r="J3864" s="32" t="n">
        <v>25.52</v>
      </c>
      <c r="K3864" s="32" t="n">
        <v>3.56</v>
      </c>
      <c r="L3864" s="32" t="n"/>
      <c r="M3864" s="32" t="n">
        <v>1130.1</v>
      </c>
      <c r="N3864" s="32" t="n">
        <v>2.45</v>
      </c>
      <c r="O3864" s="32" t="n">
        <v>-371.65111728</v>
      </c>
    </row>
    <row r="3865">
      <c r="A3865" s="31" t="n">
        <v>40311</v>
      </c>
      <c r="B3865" s="32" t="n">
        <v>1129.2</v>
      </c>
      <c r="C3865" s="19">
        <f>IF(OR(B3865="",B3864=""),"",LN(B3865/B3864))</f>
        <v/>
      </c>
      <c r="D3865" s="16">
        <f>STDEV(C3846:C3865)*SQRT(252)</f>
        <v/>
      </c>
      <c r="E3865" s="32" t="n">
        <v>92.7</v>
      </c>
      <c r="F3865" s="19">
        <f>IF(OR(E3865="",E3864=""),"",LN(E3865/E3864))</f>
        <v/>
      </c>
      <c r="G3865" s="33" t="n">
        <v>6.8278</v>
      </c>
      <c r="H3865" s="19">
        <f>IF(OR(G3865="",G3864=""),"",LN(G3865/G3864))</f>
        <v/>
      </c>
      <c r="I3865" s="32" t="n">
        <v>94.50709999999999</v>
      </c>
      <c r="J3865" s="32" t="n">
        <v>26.68</v>
      </c>
      <c r="K3865" s="32" t="n">
        <v>3.55</v>
      </c>
      <c r="L3865" s="32" t="n"/>
      <c r="M3865" s="32" t="n">
        <v>1138.1</v>
      </c>
      <c r="N3865" s="32" t="n">
        <v>2.45</v>
      </c>
      <c r="O3865" s="32" t="n">
        <v>84.069528285</v>
      </c>
    </row>
    <row r="3866">
      <c r="A3866" s="31" t="n">
        <v>40312</v>
      </c>
      <c r="B3866" s="32" t="n">
        <v>1130</v>
      </c>
      <c r="C3866" s="19">
        <f>IF(OR(B3866="",B3865=""),"",LN(B3866/B3865))</f>
        <v/>
      </c>
      <c r="D3866" s="16">
        <f>STDEV(C3847:C3866)*SQRT(252)</f>
        <v/>
      </c>
      <c r="E3866" s="32" t="n">
        <v>91.94</v>
      </c>
      <c r="F3866" s="19">
        <f>IF(OR(E3866="",E3865=""),"",LN(E3866/E3865))</f>
        <v/>
      </c>
      <c r="G3866" s="33" t="n">
        <v>6.8263</v>
      </c>
      <c r="H3866" s="19">
        <f>IF(OR(G3866="",G3865=""),"",LN(G3866/G3865))</f>
        <v/>
      </c>
      <c r="I3866" s="32" t="n">
        <v>95.3746</v>
      </c>
      <c r="J3866" s="32" t="n">
        <v>31.24</v>
      </c>
      <c r="K3866" s="32" t="n">
        <v>3.44</v>
      </c>
      <c r="L3866" s="32" t="n"/>
      <c r="M3866" s="32" t="n">
        <v>1131</v>
      </c>
      <c r="N3866" s="32" t="n">
        <v>2.45</v>
      </c>
      <c r="O3866" s="32" t="n">
        <v>-207.903516175</v>
      </c>
    </row>
    <row r="3867">
      <c r="A3867" s="31" t="n">
        <v>40315</v>
      </c>
      <c r="B3867" s="32" t="n">
        <v>1152.75</v>
      </c>
      <c r="C3867" s="19">
        <f>IF(OR(B3867="",B3866=""),"",LN(B3867/B3866))</f>
        <v/>
      </c>
      <c r="D3867" s="16">
        <f>STDEV(C3848:C3867)*SQRT(252)</f>
        <v/>
      </c>
      <c r="E3867" s="32" t="n">
        <v>92.08</v>
      </c>
      <c r="F3867" s="19">
        <f>IF(OR(E3867="",E3866=""),"",LN(E3867/E3866))</f>
        <v/>
      </c>
      <c r="G3867" s="33" t="n">
        <v>6.8274</v>
      </c>
      <c r="H3867" s="19">
        <f>IF(OR(G3867="",G3866=""),"",LN(G3867/G3866))</f>
        <v/>
      </c>
      <c r="I3867" s="32" t="n">
        <v>95.9795</v>
      </c>
      <c r="J3867" s="32" t="n">
        <v>30.84</v>
      </c>
      <c r="K3867" s="32" t="n">
        <v>3.47</v>
      </c>
      <c r="L3867" s="32" t="n"/>
      <c r="M3867" s="32" t="n">
        <v>1133.1</v>
      </c>
      <c r="N3867" s="32" t="n">
        <v>2.45</v>
      </c>
      <c r="O3867" s="32" t="n">
        <v>-800.5707823150001</v>
      </c>
    </row>
    <row r="3868">
      <c r="A3868" s="31" t="n">
        <v>40316</v>
      </c>
      <c r="B3868" s="32" t="n">
        <v>1146</v>
      </c>
      <c r="C3868" s="19">
        <f>IF(OR(B3868="",B3867=""),"",LN(B3868/B3867))</f>
        <v/>
      </c>
      <c r="D3868" s="16">
        <f>STDEV(C3849:C3868)*SQRT(252)</f>
        <v/>
      </c>
      <c r="E3868" s="32" t="n">
        <v>92.52</v>
      </c>
      <c r="F3868" s="19">
        <f>IF(OR(E3868="",E3867=""),"",LN(E3868/E3867))</f>
        <v/>
      </c>
      <c r="G3868" s="33" t="n">
        <v>6.8273</v>
      </c>
      <c r="H3868" s="19">
        <f>IF(OR(G3868="",G3867=""),"",LN(G3868/G3867))</f>
        <v/>
      </c>
      <c r="I3868" s="32" t="n">
        <v>95.6212</v>
      </c>
      <c r="J3868" s="32" t="n">
        <v>33.55</v>
      </c>
      <c r="K3868" s="32" t="n">
        <v>3.38</v>
      </c>
      <c r="L3868" s="32" t="n"/>
      <c r="M3868" s="32" t="n">
        <v>1149.9</v>
      </c>
      <c r="N3868" s="32" t="n">
        <v>2.45</v>
      </c>
      <c r="O3868" s="32" t="n">
        <v>-436.76305119</v>
      </c>
    </row>
    <row r="3869">
      <c r="A3869" s="31" t="n">
        <v>40317</v>
      </c>
      <c r="B3869" s="32" t="n">
        <v>1163.9</v>
      </c>
      <c r="C3869" s="19">
        <f>IF(OR(B3869="",B3868=""),"",LN(B3869/B3868))</f>
        <v/>
      </c>
      <c r="D3869" s="16">
        <f>STDEV(C3850:C3869)*SQRT(252)</f>
        <v/>
      </c>
      <c r="E3869" s="32" t="n">
        <v>91.16</v>
      </c>
      <c r="F3869" s="19">
        <f>IF(OR(E3869="",E3868=""),"",LN(E3869/E3868))</f>
        <v/>
      </c>
      <c r="G3869" s="33" t="n">
        <v>6.8269</v>
      </c>
      <c r="H3869" s="19">
        <f>IF(OR(G3869="",G3868=""),"",LN(G3869/G3868))</f>
        <v/>
      </c>
      <c r="I3869" s="32" t="n">
        <v>96.50830000000001</v>
      </c>
      <c r="J3869" s="32" t="n">
        <v>35.32</v>
      </c>
      <c r="K3869" s="32" t="n">
        <v>3.36</v>
      </c>
      <c r="L3869" s="32" t="n"/>
      <c r="M3869" s="32" t="n">
        <v>1150.2</v>
      </c>
      <c r="N3869" s="32" t="n">
        <v>2.45</v>
      </c>
      <c r="O3869" s="32" t="n">
        <v>-602.5541223399999</v>
      </c>
    </row>
    <row r="3870">
      <c r="A3870" s="31" t="n">
        <v>40318</v>
      </c>
      <c r="B3870" s="32" t="n">
        <v>1193.5</v>
      </c>
      <c r="C3870" s="19">
        <f>IF(OR(B3870="",B3869=""),"",LN(B3870/B3869))</f>
        <v/>
      </c>
      <c r="D3870" s="16">
        <f>STDEV(C3851:C3870)*SQRT(252)</f>
        <v/>
      </c>
      <c r="E3870" s="32" t="n">
        <v>90.06999999999999</v>
      </c>
      <c r="F3870" s="19">
        <f>IF(OR(E3870="",E3869=""),"",LN(E3870/E3869))</f>
        <v/>
      </c>
      <c r="G3870" s="33" t="n">
        <v>6.8277</v>
      </c>
      <c r="H3870" s="19">
        <f>IF(OR(G3870="",G3869=""),"",LN(G3870/G3869))</f>
        <v/>
      </c>
      <c r="I3870" s="32" t="n">
        <v>96.9483</v>
      </c>
      <c r="J3870" s="32" t="n">
        <v>45.79</v>
      </c>
      <c r="K3870" s="32" t="n">
        <v>3.25</v>
      </c>
      <c r="L3870" s="32" t="n"/>
      <c r="M3870" s="32" t="n">
        <v>1165.1</v>
      </c>
      <c r="N3870" s="32" t="n">
        <v>2.45</v>
      </c>
      <c r="O3870" s="32" t="n">
        <v>-398.523564194</v>
      </c>
    </row>
    <row r="3871">
      <c r="A3871" s="31" t="n">
        <v>40319</v>
      </c>
      <c r="B3871" s="32" t="n">
        <v>1193</v>
      </c>
      <c r="C3871" s="19">
        <f>IF(OR(B3871="",B3870=""),"",LN(B3871/B3870))</f>
        <v/>
      </c>
      <c r="D3871" s="16">
        <f>STDEV(C3852:C3871)*SQRT(252)</f>
        <v/>
      </c>
      <c r="E3871" s="32" t="n">
        <v>90.20999999999999</v>
      </c>
      <c r="F3871" s="19">
        <f>IF(OR(E3871="",E3870=""),"",LN(E3871/E3870))</f>
        <v/>
      </c>
      <c r="G3871" s="33" t="n">
        <v>6.8262</v>
      </c>
      <c r="H3871" s="19">
        <f>IF(OR(G3871="",G3870=""),"",LN(G3871/G3870))</f>
        <v/>
      </c>
      <c r="I3871" s="32" t="n">
        <v>96.2911</v>
      </c>
      <c r="J3871" s="32" t="n">
        <v>40.1</v>
      </c>
      <c r="K3871" s="32" t="n">
        <v>3.2</v>
      </c>
      <c r="L3871" s="32" t="n"/>
      <c r="M3871" s="32" t="n"/>
      <c r="N3871" s="32" t="n"/>
      <c r="O3871" s="32" t="n"/>
    </row>
    <row r="3872">
      <c r="A3872" s="31" t="n">
        <v>40322</v>
      </c>
      <c r="B3872" s="32" t="n">
        <v>1213.65</v>
      </c>
      <c r="C3872" s="19">
        <f>IF(OR(B3872="",B3871=""),"",LN(B3872/B3871))</f>
        <v/>
      </c>
      <c r="D3872" s="16">
        <f>STDEV(C3853:C3872)*SQRT(252)</f>
        <v/>
      </c>
      <c r="E3872" s="32" t="n">
        <v>90.48999999999999</v>
      </c>
      <c r="F3872" s="19">
        <f>IF(OR(E3872="",E3871=""),"",LN(E3872/E3871))</f>
        <v/>
      </c>
      <c r="G3872" s="33" t="n">
        <v>6.8286</v>
      </c>
      <c r="H3872" s="19">
        <f>IF(OR(G3872="",G3871=""),"",LN(G3872/G3871))</f>
        <v/>
      </c>
      <c r="I3872" s="32" t="n">
        <v>96.6433</v>
      </c>
      <c r="J3872" s="32" t="n">
        <v>38.32</v>
      </c>
      <c r="K3872" s="32" t="n">
        <v>3.23</v>
      </c>
      <c r="L3872" s="32" t="n"/>
      <c r="M3872" s="32" t="n">
        <v>1178.6</v>
      </c>
      <c r="N3872" s="32" t="n">
        <v>2.45</v>
      </c>
      <c r="O3872" s="32" t="n">
        <v>-112.40165009</v>
      </c>
    </row>
    <row r="3873">
      <c r="A3873" s="31" t="n">
        <v>40323</v>
      </c>
      <c r="B3873" s="32" t="n">
        <v>1250</v>
      </c>
      <c r="C3873" s="19">
        <f>IF(OR(B3873="",B3872=""),"",LN(B3873/B3872))</f>
        <v/>
      </c>
      <c r="D3873" s="16">
        <f>STDEV(C3854:C3873)*SQRT(252)</f>
        <v/>
      </c>
      <c r="E3873" s="32" t="n">
        <v>89.89</v>
      </c>
      <c r="F3873" s="19">
        <f>IF(OR(E3873="",E3872=""),"",LN(E3873/E3872))</f>
        <v/>
      </c>
      <c r="G3873" s="33" t="n">
        <v>6.831</v>
      </c>
      <c r="H3873" s="19">
        <f>IF(OR(G3873="",G3872=""),"",LN(G3873/G3872))</f>
        <v/>
      </c>
      <c r="I3873" s="32" t="n">
        <v>97.5487</v>
      </c>
      <c r="J3873" s="32" t="n">
        <v>34.61</v>
      </c>
      <c r="K3873" s="32" t="n">
        <v>3.18</v>
      </c>
      <c r="L3873" s="32" t="n"/>
      <c r="M3873" s="32" t="n">
        <v>1212</v>
      </c>
      <c r="N3873" s="32" t="n">
        <v>2.45</v>
      </c>
      <c r="O3873" s="32" t="n">
        <v>-602.81525372</v>
      </c>
    </row>
    <row r="3874">
      <c r="A3874" s="31" t="n">
        <v>40324</v>
      </c>
      <c r="B3874" s="32" t="n">
        <v>1253.2</v>
      </c>
      <c r="C3874" s="19">
        <f>IF(OR(B3874="",B3873=""),"",LN(B3874/B3873))</f>
        <v/>
      </c>
      <c r="D3874" s="16">
        <f>STDEV(C3855:C3874)*SQRT(252)</f>
        <v/>
      </c>
      <c r="E3874" s="32" t="n">
        <v>90.28</v>
      </c>
      <c r="F3874" s="19">
        <f>IF(OR(E3874="",E3873=""),"",LN(E3874/E3873))</f>
        <v/>
      </c>
      <c r="G3874" s="33" t="n">
        <v>6.8292</v>
      </c>
      <c r="H3874" s="19">
        <f>IF(OR(G3874="",G3873=""),"",LN(G3874/G3873))</f>
        <v/>
      </c>
      <c r="I3874" s="32" t="n">
        <v>97.1879</v>
      </c>
      <c r="J3874" s="32" t="n">
        <v>35.02</v>
      </c>
      <c r="K3874" s="32" t="n">
        <v>3.21</v>
      </c>
      <c r="L3874" s="32" t="n"/>
      <c r="M3874" s="32" t="n">
        <v>1255.1</v>
      </c>
      <c r="N3874" s="32" t="n">
        <v>2.45</v>
      </c>
      <c r="O3874" s="32" t="n">
        <v>-209.02716992</v>
      </c>
    </row>
    <row r="3875">
      <c r="A3875" s="31" t="n">
        <v>40325</v>
      </c>
      <c r="B3875" s="32" t="n">
        <v>1222.95</v>
      </c>
      <c r="C3875" s="19">
        <f>IF(OR(B3875="",B3874=""),"",LN(B3875/B3874))</f>
        <v/>
      </c>
      <c r="D3875" s="16">
        <f>STDEV(C3856:C3875)*SQRT(252)</f>
        <v/>
      </c>
      <c r="E3875" s="32" t="n">
        <v>90.70999999999999</v>
      </c>
      <c r="F3875" s="19">
        <f>IF(OR(E3875="",E3874=""),"",LN(E3875/E3874))</f>
        <v/>
      </c>
      <c r="G3875" s="33" t="n">
        <v>6.8296</v>
      </c>
      <c r="H3875" s="19">
        <f>IF(OR(G3875="",G3874=""),"",LN(G3875/G3874))</f>
        <v/>
      </c>
      <c r="I3875" s="32" t="n">
        <v>96.36109999999999</v>
      </c>
      <c r="J3875" s="32" t="n">
        <v>29.68</v>
      </c>
      <c r="K3875" s="32" t="n">
        <v>3.34</v>
      </c>
      <c r="L3875" s="32" t="n"/>
      <c r="M3875" s="32" t="n">
        <v>1252.9</v>
      </c>
      <c r="N3875" s="32" t="n">
        <v>2.45</v>
      </c>
      <c r="O3875" s="32" t="n">
        <v>-326.860207155</v>
      </c>
    </row>
    <row r="3876">
      <c r="A3876" s="31" t="n">
        <v>40326</v>
      </c>
      <c r="B3876" s="32" t="n">
        <v>1194.5</v>
      </c>
      <c r="C3876" s="19">
        <f>IF(OR(B3876="",B3875=""),"",LN(B3876/B3875))</f>
        <v/>
      </c>
      <c r="D3876" s="16">
        <f>STDEV(C3857:C3876)*SQRT(252)</f>
        <v/>
      </c>
      <c r="E3876" s="32" t="n">
        <v>90.81</v>
      </c>
      <c r="F3876" s="19">
        <f>IF(OR(E3876="",E3875=""),"",LN(E3876/E3875))</f>
        <v/>
      </c>
      <c r="G3876" s="33" t="n">
        <v>6.8305</v>
      </c>
      <c r="H3876" s="19">
        <f>IF(OR(G3876="",G3875=""),"",LN(G3876/G3875))</f>
        <v/>
      </c>
      <c r="I3876" s="32" t="n">
        <v>96.3062</v>
      </c>
      <c r="J3876" s="32" t="n">
        <v>32.07</v>
      </c>
      <c r="K3876" s="32" t="n">
        <v>3.31</v>
      </c>
      <c r="L3876" s="32" t="n"/>
      <c r="M3876" s="32" t="n">
        <v>1234.2</v>
      </c>
      <c r="N3876" s="32" t="n">
        <v>2.45</v>
      </c>
      <c r="O3876" s="32" t="n">
        <v>52.31729366</v>
      </c>
    </row>
    <row r="3877">
      <c r="A3877" s="31" t="n">
        <v>40330</v>
      </c>
      <c r="B3877" s="32" t="n">
        <v>1216</v>
      </c>
      <c r="C3877" s="19">
        <f>IF(OR(B3877="",B3876=""),"",LN(B3877/B3876))</f>
        <v/>
      </c>
      <c r="D3877" s="16">
        <f>STDEV(C3858:C3877)*SQRT(252)</f>
        <v/>
      </c>
      <c r="E3877" s="32" t="n">
        <v>91.16</v>
      </c>
      <c r="F3877" s="19">
        <f>IF(OR(E3877="",E3876=""),"",LN(E3877/E3876))</f>
        <v/>
      </c>
      <c r="G3877" s="33" t="n">
        <v>6.8275</v>
      </c>
      <c r="H3877" s="19">
        <f>IF(OR(G3877="",G3876=""),"",LN(G3877/G3876))</f>
        <v/>
      </c>
      <c r="I3877" s="32" t="n">
        <v>96.6123</v>
      </c>
      <c r="J3877" s="32" t="n">
        <v>35.54</v>
      </c>
      <c r="K3877" s="32" t="n">
        <v>3.29</v>
      </c>
      <c r="L3877" s="32" t="n"/>
      <c r="M3877" s="32" t="n">
        <v>1201.6</v>
      </c>
      <c r="N3877" s="32" t="n">
        <v>2.45</v>
      </c>
      <c r="O3877" s="32" t="n">
        <v>-87.526484763</v>
      </c>
    </row>
    <row r="3878">
      <c r="A3878" s="31" t="n">
        <v>40331</v>
      </c>
      <c r="B3878" s="32" t="n">
        <v>1216.5</v>
      </c>
      <c r="C3878" s="19">
        <f>IF(OR(B3878="",B3877=""),"",LN(B3878/B3877))</f>
        <v/>
      </c>
      <c r="D3878" s="16">
        <f>STDEV(C3859:C3878)*SQRT(252)</f>
        <v/>
      </c>
      <c r="E3878" s="32" t="n">
        <v>92.20999999999999</v>
      </c>
      <c r="F3878" s="19">
        <f>IF(OR(E3878="",E3877=""),"",LN(E3878/E3877))</f>
        <v/>
      </c>
      <c r="G3878" s="33" t="n">
        <v>6.8296</v>
      </c>
      <c r="H3878" s="19">
        <f>IF(OR(G3878="",G3877=""),"",LN(G3878/G3877))</f>
        <v/>
      </c>
      <c r="I3878" s="32" t="n">
        <v>96.61499999999999</v>
      </c>
      <c r="J3878" s="32" t="n">
        <v>30.17</v>
      </c>
      <c r="K3878" s="32" t="n">
        <v>3.35</v>
      </c>
      <c r="L3878" s="32" t="n"/>
      <c r="M3878" s="32" t="n"/>
      <c r="N3878" s="32" t="n"/>
      <c r="O3878" s="32" t="n"/>
    </row>
    <row r="3879">
      <c r="A3879" s="31" t="n">
        <v>40332</v>
      </c>
      <c r="B3879" s="32" t="n">
        <v>1198.5</v>
      </c>
      <c r="C3879" s="19">
        <f>IF(OR(B3879="",B3878=""),"",LN(B3879/B3878))</f>
        <v/>
      </c>
      <c r="D3879" s="16">
        <f>STDEV(C3860:C3879)*SQRT(252)</f>
        <v/>
      </c>
      <c r="E3879" s="32" t="n">
        <v>92.33</v>
      </c>
      <c r="F3879" s="19">
        <f>IF(OR(E3879="",E3878=""),"",LN(E3879/E3878))</f>
        <v/>
      </c>
      <c r="G3879" s="33" t="n">
        <v>6.8283</v>
      </c>
      <c r="H3879" s="19">
        <f>IF(OR(G3879="",G3878=""),"",LN(G3879/G3878))</f>
        <v/>
      </c>
      <c r="I3879" s="32" t="n">
        <v>96.461</v>
      </c>
      <c r="J3879" s="32" t="n">
        <v>29.46</v>
      </c>
      <c r="K3879" s="32" t="n">
        <v>3.39</v>
      </c>
      <c r="L3879" s="32" t="n"/>
      <c r="M3879" s="32" t="n">
        <v>1208.9</v>
      </c>
      <c r="N3879" s="32" t="n">
        <v>2.45</v>
      </c>
      <c r="O3879" s="32" t="n">
        <v>252.054904565</v>
      </c>
    </row>
    <row r="3880">
      <c r="A3880" s="31" t="n">
        <v>40333</v>
      </c>
      <c r="B3880" s="32" t="n">
        <v>1201.5</v>
      </c>
      <c r="C3880" s="19">
        <f>IF(OR(B3880="",B3879=""),"",LN(B3880/B3879))</f>
        <v/>
      </c>
      <c r="D3880" s="16">
        <f>STDEV(C3861:C3880)*SQRT(252)</f>
        <v/>
      </c>
      <c r="E3880" s="32" t="n">
        <v>91.83</v>
      </c>
      <c r="F3880" s="19">
        <f>IF(OR(E3880="",E3879=""),"",LN(E3880/E3879))</f>
        <v/>
      </c>
      <c r="G3880" s="33" t="n">
        <v>6.8268</v>
      </c>
      <c r="H3880" s="19">
        <f>IF(OR(G3880="",G3879=""),"",LN(G3880/G3879))</f>
        <v/>
      </c>
      <c r="I3880" s="32" t="n">
        <v>97.1688</v>
      </c>
      <c r="J3880" s="32" t="n">
        <v>35.48</v>
      </c>
      <c r="K3880" s="32" t="n">
        <v>3.2</v>
      </c>
      <c r="L3880" s="32" t="n"/>
      <c r="M3880" s="32" t="n">
        <v>1204.7</v>
      </c>
      <c r="N3880" s="32" t="n">
        <v>2.45</v>
      </c>
      <c r="O3880" s="32" t="n">
        <v>75.65167200400001</v>
      </c>
    </row>
    <row r="3881">
      <c r="A3881" s="31" t="n">
        <v>40336</v>
      </c>
      <c r="B3881" s="32" t="n">
        <v>1235.61</v>
      </c>
      <c r="C3881" s="19">
        <f>IF(OR(B3881="",B3880=""),"",LN(B3881/B3880))</f>
        <v/>
      </c>
      <c r="D3881" s="16">
        <f>STDEV(C3862:C3881)*SQRT(252)</f>
        <v/>
      </c>
      <c r="E3881" s="32" t="n">
        <v>92</v>
      </c>
      <c r="F3881" s="19">
        <f>IF(OR(E3881="",E3880=""),"",LN(E3881/E3880))</f>
        <v/>
      </c>
      <c r="G3881" s="33" t="n">
        <v>6.8322</v>
      </c>
      <c r="H3881" s="19">
        <f>IF(OR(G3881="",G3880=""),"",LN(G3881/G3880))</f>
        <v/>
      </c>
      <c r="I3881" s="32" t="n">
        <v>97.503</v>
      </c>
      <c r="J3881" s="32" t="n">
        <v>36.57</v>
      </c>
      <c r="K3881" s="32" t="n">
        <v>3.17</v>
      </c>
      <c r="L3881" s="32" t="n"/>
      <c r="M3881" s="32" t="n">
        <v>1201.1</v>
      </c>
      <c r="N3881" s="32" t="n">
        <v>2.45</v>
      </c>
      <c r="O3881" s="32" t="n">
        <v>-296.63014422</v>
      </c>
    </row>
    <row r="3882">
      <c r="A3882" s="31" t="n">
        <v>40337</v>
      </c>
      <c r="B3882" s="32" t="n">
        <v>1233.99</v>
      </c>
      <c r="C3882" s="19">
        <f>IF(OR(B3882="",B3881=""),"",LN(B3882/B3881))</f>
        <v/>
      </c>
      <c r="D3882" s="16">
        <f>STDEV(C3863:C3882)*SQRT(252)</f>
        <v/>
      </c>
      <c r="E3882" s="32" t="n">
        <v>91.3</v>
      </c>
      <c r="F3882" s="19">
        <f>IF(OR(E3882="",E3881=""),"",LN(E3882/E3881))</f>
        <v/>
      </c>
      <c r="G3882" s="33" t="n">
        <v>6.8294</v>
      </c>
      <c r="H3882" s="19">
        <f>IF(OR(G3882="",G3881=""),"",LN(G3882/G3881))</f>
        <v/>
      </c>
      <c r="I3882" s="32" t="n">
        <v>97.3425</v>
      </c>
      <c r="J3882" s="32" t="n">
        <v>33.7</v>
      </c>
      <c r="K3882" s="32" t="n">
        <v>3.18</v>
      </c>
      <c r="L3882" s="32" t="n"/>
      <c r="M3882" s="32" t="n">
        <v>1234.8</v>
      </c>
      <c r="N3882" s="32" t="n">
        <v>2.45</v>
      </c>
      <c r="O3882" s="32" t="n">
        <v>-222.180737797</v>
      </c>
    </row>
    <row r="3883">
      <c r="A3883" s="31" t="n">
        <v>40338</v>
      </c>
      <c r="B3883" s="32" t="n">
        <v>1247.3</v>
      </c>
      <c r="C3883" s="19">
        <f>IF(OR(B3883="",B3882=""),"",LN(B3883/B3882))</f>
        <v/>
      </c>
      <c r="D3883" s="16">
        <f>STDEV(C3864:C3883)*SQRT(252)</f>
        <v/>
      </c>
      <c r="E3883" s="32" t="n">
        <v>91.54000000000001</v>
      </c>
      <c r="F3883" s="19">
        <f>IF(OR(E3883="",E3882=""),"",LN(E3883/E3882))</f>
        <v/>
      </c>
      <c r="G3883" s="33" t="n">
        <v>6.8285</v>
      </c>
      <c r="H3883" s="19">
        <f>IF(OR(G3883="",G3882=""),"",LN(G3883/G3882))</f>
        <v/>
      </c>
      <c r="I3883" s="32" t="n">
        <v>96.8938</v>
      </c>
      <c r="J3883" s="32" t="n">
        <v>33.73</v>
      </c>
      <c r="K3883" s="32" t="n">
        <v>3.2</v>
      </c>
      <c r="L3883" s="32" t="n"/>
      <c r="M3883" s="32" t="n">
        <v>1233.5</v>
      </c>
      <c r="N3883" s="32" t="n">
        <v>2.45</v>
      </c>
      <c r="O3883" s="32" t="n">
        <v>-34.43577946</v>
      </c>
    </row>
    <row r="3884">
      <c r="A3884" s="31" t="n">
        <v>40339</v>
      </c>
      <c r="B3884" s="32" t="n">
        <v>1250.4</v>
      </c>
      <c r="C3884" s="19">
        <f>IF(OR(B3884="",B3883=""),"",LN(B3884/B3883))</f>
        <v/>
      </c>
      <c r="D3884" s="16">
        <f>STDEV(C3865:C3884)*SQRT(252)</f>
        <v/>
      </c>
      <c r="E3884" s="32" t="n">
        <v>91.04000000000001</v>
      </c>
      <c r="F3884" s="19">
        <f>IF(OR(E3884="",E3883=""),"",LN(E3884/E3883))</f>
        <v/>
      </c>
      <c r="G3884" s="33" t="n">
        <v>6.8305</v>
      </c>
      <c r="H3884" s="19">
        <f>IF(OR(G3884="",G3883=""),"",LN(G3884/G3883))</f>
        <v/>
      </c>
      <c r="I3884" s="32" t="n">
        <v>96.4877</v>
      </c>
      <c r="J3884" s="32" t="n">
        <v>30.57</v>
      </c>
      <c r="K3884" s="32" t="n">
        <v>3.33</v>
      </c>
      <c r="L3884" s="32" t="n"/>
      <c r="M3884" s="32" t="n">
        <v>1242.2</v>
      </c>
      <c r="N3884" s="32" t="n">
        <v>2.45</v>
      </c>
      <c r="O3884" s="32" t="n">
        <v>-252.90337295</v>
      </c>
    </row>
    <row r="3885">
      <c r="A3885" s="31" t="n">
        <v>40340</v>
      </c>
      <c r="B3885" s="32" t="n">
        <v>1245.9</v>
      </c>
      <c r="C3885" s="19">
        <f>IF(OR(B3885="",B3884=""),"",LN(B3885/B3884))</f>
        <v/>
      </c>
      <c r="D3885" s="16">
        <f>STDEV(C3866:C3885)*SQRT(252)</f>
        <v/>
      </c>
      <c r="E3885" s="32" t="n">
        <v>91.72</v>
      </c>
      <c r="F3885" s="19">
        <f>IF(OR(E3885="",E3884=""),"",LN(E3885/E3884))</f>
        <v/>
      </c>
      <c r="G3885" s="33" t="n">
        <v>6.832</v>
      </c>
      <c r="H3885" s="19">
        <f>IF(OR(G3885="",G3884=""),"",LN(G3885/G3884))</f>
        <v/>
      </c>
      <c r="I3885" s="32" t="n">
        <v>96.5616</v>
      </c>
      <c r="J3885" s="32" t="n">
        <v>28.79</v>
      </c>
      <c r="K3885" s="32" t="n">
        <v>3.24</v>
      </c>
      <c r="L3885" s="32" t="n"/>
      <c r="M3885" s="32" t="n">
        <v>1261.5</v>
      </c>
      <c r="N3885" s="32" t="n">
        <v>2.45</v>
      </c>
      <c r="O3885" s="32" t="n">
        <v>286.976584765</v>
      </c>
    </row>
    <row r="3886">
      <c r="A3886" s="31" t="n">
        <v>40343</v>
      </c>
      <c r="B3886" s="32" t="n">
        <v>1221.2</v>
      </c>
      <c r="C3886" s="19">
        <f>IF(OR(B3886="",B3885=""),"",LN(B3886/B3885))</f>
        <v/>
      </c>
      <c r="D3886" s="16">
        <f>STDEV(C3867:C3886)*SQRT(252)</f>
        <v/>
      </c>
      <c r="E3886" s="32" t="n">
        <v>91.8</v>
      </c>
      <c r="F3886" s="19">
        <f>IF(OR(E3886="",E3885=""),"",LN(E3886/E3885))</f>
        <v/>
      </c>
      <c r="G3886" s="33" t="n">
        <v>6.8323</v>
      </c>
      <c r="H3886" s="19">
        <f>IF(OR(G3886="",G3885=""),"",LN(G3886/G3885))</f>
        <v/>
      </c>
      <c r="I3886" s="32" t="n">
        <v>95.8082</v>
      </c>
      <c r="J3886" s="32" t="n">
        <v>28.58</v>
      </c>
      <c r="K3886" s="32" t="n">
        <v>3.28</v>
      </c>
      <c r="L3886" s="32" t="n"/>
      <c r="M3886" s="32" t="n">
        <v>1240.9</v>
      </c>
      <c r="N3886" s="32" t="n">
        <v>2.45</v>
      </c>
      <c r="O3886" s="32" t="n">
        <v>305.36053442</v>
      </c>
    </row>
    <row r="3887">
      <c r="A3887" s="31" t="n">
        <v>40344</v>
      </c>
      <c r="B3887" s="32" t="n">
        <v>1229</v>
      </c>
      <c r="C3887" s="19">
        <f>IF(OR(B3887="",B3886=""),"",LN(B3887/B3886))</f>
        <v/>
      </c>
      <c r="D3887" s="16">
        <f>STDEV(C3868:C3887)*SQRT(252)</f>
        <v/>
      </c>
      <c r="E3887" s="32" t="n">
        <v>91.25</v>
      </c>
      <c r="F3887" s="19">
        <f>IF(OR(E3887="",E3886=""),"",LN(E3887/E3886))</f>
        <v/>
      </c>
      <c r="G3887" s="33" t="n">
        <v>6.8323</v>
      </c>
      <c r="H3887" s="19">
        <f>IF(OR(G3887="",G3886=""),"",LN(G3887/G3886))</f>
        <v/>
      </c>
      <c r="I3887" s="32" t="n">
        <v>95.70489999999999</v>
      </c>
      <c r="J3887" s="32" t="n">
        <v>25.87</v>
      </c>
      <c r="K3887" s="32" t="n">
        <v>3.32</v>
      </c>
      <c r="L3887" s="32" t="n"/>
      <c r="M3887" s="32" t="n">
        <v>1225</v>
      </c>
      <c r="N3887" s="32" t="n">
        <v>2.45</v>
      </c>
      <c r="O3887" s="32" t="n">
        <v>19.506078008</v>
      </c>
    </row>
    <row r="3888">
      <c r="A3888" s="31" t="n">
        <v>40345</v>
      </c>
      <c r="B3888" s="32" t="n">
        <v>1211</v>
      </c>
      <c r="C3888" s="19">
        <f>IF(OR(B3888="",B3887=""),"",LN(B3888/B3887))</f>
        <v/>
      </c>
      <c r="D3888" s="16">
        <f>STDEV(C3869:C3888)*SQRT(252)</f>
        <v/>
      </c>
      <c r="E3888" s="32" t="n">
        <v>91.39</v>
      </c>
      <c r="F3888" s="19">
        <f>IF(OR(E3888="",E3887=""),"",LN(E3888/E3887))</f>
        <v/>
      </c>
      <c r="G3888" s="33" t="n">
        <v>6.8323</v>
      </c>
      <c r="H3888" s="19">
        <f>IF(OR(G3888="",G3887=""),"",LN(G3888/G3887))</f>
        <v/>
      </c>
      <c r="I3888" s="32" t="n">
        <v>95.5668</v>
      </c>
      <c r="J3888" s="32" t="n">
        <v>25.92</v>
      </c>
      <c r="K3888" s="32" t="n">
        <v>3.27</v>
      </c>
      <c r="L3888" s="32" t="n"/>
      <c r="M3888" s="32" t="n">
        <v>1223.9</v>
      </c>
      <c r="N3888" s="32" t="n">
        <v>2.45</v>
      </c>
      <c r="O3888" s="32" t="n">
        <v>340.479071005</v>
      </c>
    </row>
    <row r="3889">
      <c r="A3889" s="31" t="n">
        <v>40346</v>
      </c>
      <c r="B3889" s="32" t="n">
        <v>1212.8</v>
      </c>
      <c r="C3889" s="19">
        <f>IF(OR(B3889="",B3888=""),"",LN(B3889/B3888))</f>
        <v/>
      </c>
      <c r="D3889" s="16">
        <f>STDEV(C3870:C3889)*SQRT(252)</f>
        <v/>
      </c>
      <c r="E3889" s="32" t="n">
        <v>90.92</v>
      </c>
      <c r="F3889" s="19">
        <f>IF(OR(E3889="",E3888=""),"",LN(E3889/E3888))</f>
        <v/>
      </c>
      <c r="G3889" s="33" t="n">
        <v>6.829</v>
      </c>
      <c r="H3889" s="19">
        <f>IF(OR(G3889="",G3888=""),"",LN(G3889/G3888))</f>
        <v/>
      </c>
      <c r="I3889" s="32" t="n">
        <v>95.4973</v>
      </c>
      <c r="J3889" s="32" t="n">
        <v>25.05</v>
      </c>
      <c r="K3889" s="32" t="n">
        <v>3.21</v>
      </c>
      <c r="L3889" s="32" t="n"/>
      <c r="M3889" s="32" t="n">
        <v>1211</v>
      </c>
      <c r="N3889" s="32" t="n">
        <v>2.45</v>
      </c>
      <c r="O3889" s="32" t="n">
        <v>223.328869322</v>
      </c>
    </row>
    <row r="3890">
      <c r="A3890" s="31" t="n">
        <v>40347</v>
      </c>
      <c r="B3890" s="32" t="n">
        <v>1202.55</v>
      </c>
      <c r="C3890" s="19">
        <f>IF(OR(B3890="",B3889=""),"",LN(B3890/B3889))</f>
        <v/>
      </c>
      <c r="D3890" s="16">
        <f>STDEV(C3871:C3890)*SQRT(252)</f>
        <v/>
      </c>
      <c r="E3890" s="32" t="n">
        <v>90.79000000000001</v>
      </c>
      <c r="F3890" s="19">
        <f>IF(OR(E3890="",E3889=""),"",LN(E3890/E3889))</f>
        <v/>
      </c>
      <c r="G3890" s="33" t="n">
        <v>6.8267</v>
      </c>
      <c r="H3890" s="19">
        <f>IF(OR(G3890="",G3889=""),"",LN(G3890/G3889))</f>
        <v/>
      </c>
      <c r="I3890" s="32" t="n">
        <v>95.29810000000001</v>
      </c>
      <c r="J3890" s="32" t="n">
        <v>23.95</v>
      </c>
      <c r="K3890" s="32" t="n">
        <v>3.24</v>
      </c>
      <c r="L3890" s="32" t="n"/>
      <c r="M3890" s="32" t="n">
        <v>1215.9</v>
      </c>
      <c r="N3890" s="32" t="n">
        <v>2.45</v>
      </c>
      <c r="O3890" s="32" t="n">
        <v>266.74980361</v>
      </c>
    </row>
    <row r="3891">
      <c r="A3891" s="31" t="n">
        <v>40350</v>
      </c>
      <c r="B3891" s="32" t="n">
        <v>1173.6</v>
      </c>
      <c r="C3891" s="19">
        <f>IF(OR(B3891="",B3890=""),"",LN(B3891/B3890))</f>
        <v/>
      </c>
      <c r="D3891" s="16">
        <f>STDEV(C3872:C3891)*SQRT(252)</f>
        <v/>
      </c>
      <c r="E3891" s="32" t="n">
        <v>91.18000000000001</v>
      </c>
      <c r="F3891" s="19">
        <f>IF(OR(E3891="",E3890=""),"",LN(E3891/E3890))</f>
        <v/>
      </c>
      <c r="G3891" s="33" t="n">
        <v>6.7968</v>
      </c>
      <c r="H3891" s="19">
        <f>IF(OR(G3891="",G3890=""),"",LN(G3891/G3890))</f>
        <v/>
      </c>
      <c r="I3891" s="32" t="n">
        <v>94.8505</v>
      </c>
      <c r="J3891" s="32" t="n">
        <v>24.88</v>
      </c>
      <c r="K3891" s="32" t="n">
        <v>3.26</v>
      </c>
      <c r="L3891" s="32" t="n"/>
      <c r="M3891" s="32" t="n">
        <v>1205.9</v>
      </c>
      <c r="N3891" s="32" t="n">
        <v>2.45</v>
      </c>
      <c r="O3891" s="32" t="n">
        <v>287.57196337</v>
      </c>
    </row>
    <row r="3892">
      <c r="A3892" s="31" t="n">
        <v>40351</v>
      </c>
      <c r="B3892" s="32" t="n">
        <v>1182.95</v>
      </c>
      <c r="C3892" s="19">
        <f>IF(OR(B3892="",B3891=""),"",LN(B3892/B3891))</f>
        <v/>
      </c>
      <c r="D3892" s="16">
        <f>STDEV(C3873:C3892)*SQRT(252)</f>
        <v/>
      </c>
      <c r="E3892" s="32" t="n">
        <v>90.59</v>
      </c>
      <c r="F3892" s="19">
        <f>IF(OR(E3892="",E3891=""),"",LN(E3892/E3891))</f>
        <v/>
      </c>
      <c r="G3892" s="33" t="n">
        <v>6.8127</v>
      </c>
      <c r="H3892" s="19">
        <f>IF(OR(G3892="",G3891=""),"",LN(G3892/G3891))</f>
        <v/>
      </c>
      <c r="I3892" s="32" t="n">
        <v>95.1165</v>
      </c>
      <c r="J3892" s="32" t="n">
        <v>27.05</v>
      </c>
      <c r="K3892" s="32" t="n">
        <v>3.18</v>
      </c>
      <c r="L3892" s="32" t="n"/>
      <c r="M3892" s="32" t="n">
        <v>1176.7</v>
      </c>
      <c r="N3892" s="32" t="n">
        <v>2.45</v>
      </c>
      <c r="O3892" s="32" t="n">
        <v>-24.726430095</v>
      </c>
    </row>
    <row r="3893">
      <c r="A3893" s="31" t="n">
        <v>40352</v>
      </c>
      <c r="B3893" s="32" t="n">
        <v>1187.1</v>
      </c>
      <c r="C3893" s="19">
        <f>IF(OR(B3893="",B3892=""),"",LN(B3893/B3892))</f>
        <v/>
      </c>
      <c r="D3893" s="16">
        <f>STDEV(C3874:C3893)*SQRT(252)</f>
        <v/>
      </c>
      <c r="E3893" s="32" t="n">
        <v>89.81999999999999</v>
      </c>
      <c r="F3893" s="19">
        <f>IF(OR(E3893="",E3892=""),"",LN(E3893/E3892))</f>
        <v/>
      </c>
      <c r="G3893" s="33" t="n">
        <v>6.8124</v>
      </c>
      <c r="H3893" s="19">
        <f>IF(OR(G3893="",G3892=""),"",LN(G3893/G3892))</f>
        <v/>
      </c>
      <c r="I3893" s="32" t="n">
        <v>95.4853</v>
      </c>
      <c r="J3893" s="32" t="n">
        <v>26.91</v>
      </c>
      <c r="K3893" s="32" t="n">
        <v>3.13</v>
      </c>
      <c r="L3893" s="32" t="n"/>
      <c r="M3893" s="32" t="n">
        <v>1182.6</v>
      </c>
      <c r="N3893" s="32" t="n">
        <v>2.45</v>
      </c>
      <c r="O3893" s="32" t="n">
        <v>-56.40949271</v>
      </c>
    </row>
    <row r="3894">
      <c r="A3894" s="31" t="n">
        <v>40353</v>
      </c>
      <c r="B3894" s="32" t="n">
        <v>1188.9</v>
      </c>
      <c r="C3894" s="19">
        <f>IF(OR(B3894="",B3893=""),"",LN(B3894/B3893))</f>
        <v/>
      </c>
      <c r="D3894" s="16">
        <f>STDEV(C3875:C3894)*SQRT(252)</f>
        <v/>
      </c>
      <c r="E3894" s="32" t="n">
        <v>89.40000000000001</v>
      </c>
      <c r="F3894" s="19">
        <f>IF(OR(E3894="",E3893=""),"",LN(E3894/E3893))</f>
        <v/>
      </c>
      <c r="G3894" s="33" t="n">
        <v>6.8001</v>
      </c>
      <c r="H3894" s="19">
        <f>IF(OR(G3894="",G3893=""),"",LN(G3894/G3893))</f>
        <v/>
      </c>
      <c r="I3894" s="32" t="n">
        <v>95.6194</v>
      </c>
      <c r="J3894" s="32" t="n">
        <v>29.74</v>
      </c>
      <c r="K3894" s="32" t="n">
        <v>3.14</v>
      </c>
      <c r="L3894" s="32" t="n"/>
      <c r="M3894" s="32" t="n">
        <v>1188.2</v>
      </c>
      <c r="N3894" s="32" t="n">
        <v>2.46</v>
      </c>
      <c r="O3894" s="32" t="n">
        <v>37.314733805</v>
      </c>
    </row>
    <row r="3895">
      <c r="A3895" s="31" t="n">
        <v>40354</v>
      </c>
      <c r="B3895" s="32" t="n">
        <v>1215.1</v>
      </c>
      <c r="C3895" s="19">
        <f>IF(OR(B3895="",B3894=""),"",LN(B3895/B3894))</f>
        <v/>
      </c>
      <c r="D3895" s="16">
        <f>STDEV(C3876:C3895)*SQRT(252)</f>
        <v/>
      </c>
      <c r="E3895" s="32" t="n">
        <v>89.34999999999999</v>
      </c>
      <c r="F3895" s="19">
        <f>IF(OR(E3895="",E3894=""),"",LN(E3895/E3894))</f>
        <v/>
      </c>
      <c r="G3895" s="33" t="n">
        <v>6.7911</v>
      </c>
      <c r="H3895" s="19">
        <f>IF(OR(G3895="",G3894=""),"",LN(G3895/G3894))</f>
        <v/>
      </c>
      <c r="I3895" s="32" t="n">
        <v>95.45820000000001</v>
      </c>
      <c r="J3895" s="32" t="n">
        <v>28.53</v>
      </c>
      <c r="K3895" s="32" t="n">
        <v>3.12</v>
      </c>
      <c r="L3895" s="32" t="n"/>
      <c r="M3895" s="32" t="n">
        <v>1185.2</v>
      </c>
      <c r="N3895" s="32" t="n">
        <v>2.46</v>
      </c>
      <c r="O3895" s="32" t="n">
        <v>-157.263130357</v>
      </c>
    </row>
    <row r="3896">
      <c r="A3896" s="31" t="n">
        <v>40357</v>
      </c>
      <c r="B3896" s="32" t="n">
        <v>1202.85</v>
      </c>
      <c r="C3896" s="19">
        <f>IF(OR(B3896="",B3895=""),"",LN(B3896/B3895))</f>
        <v/>
      </c>
      <c r="D3896" s="16">
        <f>STDEV(C3877:C3896)*SQRT(252)</f>
        <v/>
      </c>
      <c r="E3896" s="32" t="n">
        <v>89.23</v>
      </c>
      <c r="F3896" s="19">
        <f>IF(OR(E3896="",E3895=""),"",LN(E3896/E3895))</f>
        <v/>
      </c>
      <c r="G3896" s="33" t="n">
        <v>6.796</v>
      </c>
      <c r="H3896" s="19">
        <f>IF(OR(G3896="",G3895=""),"",LN(G3896/G3895))</f>
        <v/>
      </c>
      <c r="I3896" s="32" t="n">
        <v>95.2696</v>
      </c>
      <c r="J3896" s="32" t="n">
        <v>29</v>
      </c>
      <c r="K3896" s="32" t="n">
        <v>3.05</v>
      </c>
      <c r="L3896" s="32" t="n"/>
      <c r="M3896" s="32" t="n">
        <v>1204.7</v>
      </c>
      <c r="N3896" s="32" t="n">
        <v>2.46</v>
      </c>
      <c r="O3896" s="32" t="n">
        <v>-144.313061945</v>
      </c>
    </row>
    <row r="3897">
      <c r="A3897" s="31" t="n">
        <v>40358</v>
      </c>
      <c r="B3897" s="32" t="n">
        <v>1216.85</v>
      </c>
      <c r="C3897" s="19">
        <f>IF(OR(B3897="",B3896=""),"",LN(B3897/B3896))</f>
        <v/>
      </c>
      <c r="D3897" s="16">
        <f>STDEV(C3878:C3897)*SQRT(252)</f>
        <v/>
      </c>
      <c r="E3897" s="32" t="n">
        <v>88.39</v>
      </c>
      <c r="F3897" s="19">
        <f>IF(OR(E3897="",E3896=""),"",LN(E3897/E3896))</f>
        <v/>
      </c>
      <c r="G3897" s="33" t="n">
        <v>6.7977</v>
      </c>
      <c r="H3897" s="19">
        <f>IF(OR(G3897="",G3896=""),"",LN(G3897/G3896))</f>
        <v/>
      </c>
      <c r="I3897" s="32" t="n">
        <v>96.01990000000001</v>
      </c>
      <c r="J3897" s="32" t="n">
        <v>34.13</v>
      </c>
      <c r="K3897" s="32" t="n">
        <v>2.97</v>
      </c>
      <c r="L3897" s="32" t="n"/>
      <c r="M3897" s="32" t="n">
        <v>1200.4</v>
      </c>
      <c r="N3897" s="32" t="n">
        <v>2.46</v>
      </c>
      <c r="O3897" s="32" t="n">
        <v>44.214083927</v>
      </c>
    </row>
    <row r="3898">
      <c r="A3898" s="31" t="n">
        <v>40359</v>
      </c>
      <c r="B3898" s="32" t="n">
        <v>1220.85</v>
      </c>
      <c r="C3898" s="19">
        <f>IF(OR(B3898="",B3897=""),"",LN(B3898/B3897))</f>
        <v/>
      </c>
      <c r="D3898" s="16">
        <f>STDEV(C3879:C3898)*SQRT(252)</f>
        <v/>
      </c>
      <c r="E3898" s="32" t="n">
        <v>88.48999999999999</v>
      </c>
      <c r="F3898" s="19">
        <f>IF(OR(E3898="",E3897=""),"",LN(E3898/E3897))</f>
        <v/>
      </c>
      <c r="G3898" s="33" t="n">
        <v>6.7815</v>
      </c>
      <c r="H3898" s="19">
        <f>IF(OR(G3898="",G3897=""),"",LN(G3898/G3897))</f>
        <v/>
      </c>
      <c r="I3898" s="32" t="n">
        <v>95.99339999999999</v>
      </c>
      <c r="J3898" s="32" t="n">
        <v>34.54</v>
      </c>
      <c r="K3898" s="32" t="n">
        <v>2.97</v>
      </c>
      <c r="L3898" s="32" t="n"/>
      <c r="M3898" s="32" t="n">
        <v>1210.3</v>
      </c>
      <c r="N3898" s="32" t="n">
        <v>2.46</v>
      </c>
      <c r="O3898" s="32" t="n">
        <v>-334.233842355</v>
      </c>
    </row>
    <row r="3899">
      <c r="A3899" s="31" t="n">
        <v>40360</v>
      </c>
      <c r="B3899" s="32" t="n">
        <v>1227</v>
      </c>
      <c r="C3899" s="19">
        <f>IF(OR(B3899="",B3898=""),"",LN(B3899/B3898))</f>
        <v/>
      </c>
      <c r="D3899" s="16">
        <f>STDEV(C3880:C3899)*SQRT(252)</f>
        <v/>
      </c>
      <c r="E3899" s="32" t="n">
        <v>87.42</v>
      </c>
      <c r="F3899" s="19">
        <f>IF(OR(E3899="",E3898=""),"",LN(E3899/E3898))</f>
        <v/>
      </c>
      <c r="G3899" s="33" t="n">
        <v>6.7807</v>
      </c>
      <c r="H3899" s="19">
        <f>IF(OR(G3899="",G3898=""),"",LN(G3899/G3898))</f>
        <v/>
      </c>
      <c r="I3899" s="32" t="n">
        <v>95.8018</v>
      </c>
      <c r="J3899" s="32" t="n">
        <v>32.86</v>
      </c>
      <c r="K3899" s="32" t="n">
        <v>2.96</v>
      </c>
      <c r="L3899" s="32" t="n"/>
      <c r="M3899" s="32" t="n">
        <v>1230.1</v>
      </c>
      <c r="N3899" s="32" t="n">
        <v>2.46</v>
      </c>
      <c r="O3899" s="32" t="n">
        <v>-289.996629615</v>
      </c>
    </row>
    <row r="3900">
      <c r="A3900" s="31" t="n">
        <v>40361</v>
      </c>
      <c r="B3900" s="32" t="n">
        <v>1228.5</v>
      </c>
      <c r="C3900" s="19">
        <f>IF(OR(B3900="",B3899=""),"",LN(B3900/B3899))</f>
        <v/>
      </c>
      <c r="D3900" s="16">
        <f>STDEV(C3881:C3900)*SQRT(252)</f>
        <v/>
      </c>
      <c r="E3900" s="32" t="n">
        <v>87.69</v>
      </c>
      <c r="F3900" s="19">
        <f>IF(OR(E3900="",E3899=""),"",LN(E3900/E3899))</f>
        <v/>
      </c>
      <c r="G3900" s="33" t="n">
        <v>6.7709</v>
      </c>
      <c r="H3900" s="19">
        <f>IF(OR(G3900="",G3899=""),"",LN(G3900/G3899))</f>
        <v/>
      </c>
      <c r="I3900" s="32" t="n">
        <v>95.6345</v>
      </c>
      <c r="J3900" s="32" t="n">
        <v>30.12</v>
      </c>
      <c r="K3900" s="32" t="n">
        <v>3</v>
      </c>
      <c r="L3900" s="32" t="n"/>
      <c r="M3900" s="32" t="n">
        <v>1231.2</v>
      </c>
      <c r="N3900" s="32" t="n">
        <v>2.46</v>
      </c>
      <c r="O3900" s="32" t="n">
        <v>-246.591135975</v>
      </c>
    </row>
    <row r="3901">
      <c r="A3901" s="31" t="n">
        <v>40365</v>
      </c>
      <c r="B3901" s="32" t="n">
        <v>1222</v>
      </c>
      <c r="C3901" s="19">
        <f>IF(OR(B3901="",B3900=""),"",LN(B3901/B3900))</f>
        <v/>
      </c>
      <c r="D3901" s="16">
        <f>STDEV(C3882:C3901)*SQRT(252)</f>
        <v/>
      </c>
      <c r="E3901" s="32" t="n">
        <v>87.55</v>
      </c>
      <c r="F3901" s="19">
        <f>IF(OR(E3901="",E3900=""),"",LN(E3901/E3900))</f>
        <v/>
      </c>
      <c r="G3901" s="33" t="n">
        <v>6.7801</v>
      </c>
      <c r="H3901" s="19">
        <f>IF(OR(G3901="",G3900=""),"",LN(G3901/G3900))</f>
        <v/>
      </c>
      <c r="I3901" s="32" t="n">
        <v>95.1069</v>
      </c>
      <c r="J3901" s="32" t="n">
        <v>29.65</v>
      </c>
      <c r="K3901" s="32" t="n">
        <v>2.95</v>
      </c>
      <c r="L3901" s="32" t="n"/>
      <c r="M3901" s="32" t="n">
        <v>1223.6</v>
      </c>
      <c r="N3901" s="32" t="n">
        <v>2.46</v>
      </c>
      <c r="O3901" s="32" t="n">
        <v>-343.459950955</v>
      </c>
    </row>
    <row r="3902">
      <c r="A3902" s="31" t="n">
        <v>40366</v>
      </c>
      <c r="B3902" s="32" t="n">
        <v>1221.55</v>
      </c>
      <c r="C3902" s="19">
        <f>IF(OR(B3902="",B3901=""),"",LN(B3902/B3901))</f>
        <v/>
      </c>
      <c r="D3902" s="16">
        <f>STDEV(C3883:C3902)*SQRT(252)</f>
        <v/>
      </c>
      <c r="E3902" s="32" t="n">
        <v>87.16</v>
      </c>
      <c r="F3902" s="19">
        <f>IF(OR(E3902="",E3901=""),"",LN(E3902/E3901))</f>
        <v/>
      </c>
      <c r="G3902" s="33" t="n">
        <v>6.777</v>
      </c>
      <c r="H3902" s="19">
        <f>IF(OR(G3902="",G3901=""),"",LN(G3902/G3901))</f>
        <v/>
      </c>
      <c r="I3902" s="32" t="n">
        <v>95.1795</v>
      </c>
      <c r="J3902" s="32" t="n">
        <v>26.84</v>
      </c>
      <c r="K3902" s="32" t="n">
        <v>3</v>
      </c>
      <c r="L3902" s="32" t="n"/>
      <c r="M3902" s="32" t="n">
        <v>1228.6</v>
      </c>
      <c r="N3902" s="32" t="n">
        <v>2.46</v>
      </c>
      <c r="O3902" s="32" t="n">
        <v>-389.04867465</v>
      </c>
    </row>
    <row r="3903">
      <c r="A3903" s="31" t="n">
        <v>40367</v>
      </c>
      <c r="B3903" s="32" t="n">
        <v>1209.4</v>
      </c>
      <c r="C3903" s="19">
        <f>IF(OR(B3903="",B3902=""),"",LN(B3903/B3902))</f>
        <v/>
      </c>
      <c r="D3903" s="16">
        <f>STDEV(C3884:C3903)*SQRT(252)</f>
        <v/>
      </c>
      <c r="E3903" s="32" t="n">
        <v>88.44</v>
      </c>
      <c r="F3903" s="19">
        <f>IF(OR(E3903="",E3902=""),"",LN(E3903/E3902))</f>
        <v/>
      </c>
      <c r="G3903" s="33" t="n">
        <v>6.7763</v>
      </c>
      <c r="H3903" s="19">
        <f>IF(OR(G3903="",G3902=""),"",LN(G3903/G3902))</f>
        <v/>
      </c>
      <c r="I3903" s="32" t="n">
        <v>94.7734</v>
      </c>
      <c r="J3903" s="32" t="n">
        <v>25.71</v>
      </c>
      <c r="K3903" s="32" t="n">
        <v>3.04</v>
      </c>
      <c r="L3903" s="32" t="n"/>
      <c r="M3903" s="32" t="n">
        <v>1221.8</v>
      </c>
      <c r="N3903" s="32" t="n">
        <v>2.46</v>
      </c>
      <c r="O3903" s="32" t="n">
        <v>51.23736403</v>
      </c>
    </row>
    <row r="3904">
      <c r="A3904" s="31" t="n">
        <v>40368</v>
      </c>
      <c r="B3904" s="32" t="n">
        <v>1197.5</v>
      </c>
      <c r="C3904" s="19">
        <f>IF(OR(B3904="",B3903=""),"",LN(B3904/B3903))</f>
        <v/>
      </c>
      <c r="D3904" s="16">
        <f>STDEV(C3885:C3904)*SQRT(252)</f>
        <v/>
      </c>
      <c r="E3904" s="32" t="n">
        <v>88.48</v>
      </c>
      <c r="F3904" s="19">
        <f>IF(OR(E3904="",E3903=""),"",LN(E3904/E3903))</f>
        <v/>
      </c>
      <c r="G3904" s="33" t="n">
        <v>6.772</v>
      </c>
      <c r="H3904" s="19">
        <f>IF(OR(G3904="",G3903=""),"",LN(G3904/G3903))</f>
        <v/>
      </c>
      <c r="I3904" s="32" t="n">
        <v>94.68300000000001</v>
      </c>
      <c r="J3904" s="32" t="n">
        <v>24.98</v>
      </c>
      <c r="K3904" s="32" t="n">
        <v>3.07</v>
      </c>
      <c r="L3904" s="32" t="n"/>
      <c r="M3904" s="32" t="n">
        <v>1211.2</v>
      </c>
      <c r="N3904" s="32" t="n">
        <v>2.63</v>
      </c>
      <c r="O3904" s="32" t="n">
        <v>308.536356535</v>
      </c>
    </row>
    <row r="3905">
      <c r="A3905" s="31" t="n">
        <v>40371</v>
      </c>
      <c r="B3905" s="32" t="n">
        <v>1203.35</v>
      </c>
      <c r="C3905" s="19">
        <f>IF(OR(B3905="",B3904=""),"",LN(B3905/B3904))</f>
        <v/>
      </c>
      <c r="D3905" s="16">
        <f>STDEV(C3886:C3905)*SQRT(252)</f>
        <v/>
      </c>
      <c r="E3905" s="32" t="n">
        <v>88.53</v>
      </c>
      <c r="F3905" s="19">
        <f>IF(OR(E3905="",E3904=""),"",LN(E3905/E3904))</f>
        <v/>
      </c>
      <c r="G3905" s="33" t="n">
        <v>6.7709</v>
      </c>
      <c r="H3905" s="19">
        <f>IF(OR(G3905="",G3904=""),"",LN(G3905/G3904))</f>
        <v/>
      </c>
      <c r="I3905" s="32" t="n">
        <v>94.9598</v>
      </c>
      <c r="J3905" s="32" t="n">
        <v>24.43</v>
      </c>
      <c r="K3905" s="32" t="n">
        <v>3.08</v>
      </c>
      <c r="L3905" s="32" t="n"/>
      <c r="M3905" s="32" t="n">
        <v>1198.8</v>
      </c>
      <c r="N3905" s="32" t="n">
        <v>2.63</v>
      </c>
      <c r="O3905" s="32" t="n">
        <v>343.951591525</v>
      </c>
    </row>
    <row r="3906">
      <c r="A3906" s="31" t="n">
        <v>40372</v>
      </c>
      <c r="B3906" s="32" t="n">
        <v>1212.5</v>
      </c>
      <c r="C3906" s="19">
        <f>IF(OR(B3906="",B3905=""),"",LN(B3906/B3905))</f>
        <v/>
      </c>
      <c r="D3906" s="16">
        <f>STDEV(C3887:C3906)*SQRT(252)</f>
        <v/>
      </c>
      <c r="E3906" s="32" t="n">
        <v>88.23999999999999</v>
      </c>
      <c r="F3906" s="19">
        <f>IF(OR(E3906="",E3905=""),"",LN(E3906/E3905))</f>
        <v/>
      </c>
      <c r="G3906" s="33" t="n">
        <v>6.772</v>
      </c>
      <c r="H3906" s="19">
        <f>IF(OR(G3906="",G3905=""),"",LN(G3906/G3905))</f>
        <v/>
      </c>
      <c r="I3906" s="32" t="n">
        <v>94.3856</v>
      </c>
      <c r="J3906" s="32" t="n">
        <v>24.56</v>
      </c>
      <c r="K3906" s="32" t="n">
        <v>3.15</v>
      </c>
      <c r="L3906" s="32" t="n"/>
      <c r="M3906" s="32" t="n">
        <v>1197.5</v>
      </c>
      <c r="N3906" s="32" t="n">
        <v>2.63</v>
      </c>
      <c r="O3906" s="32" t="n">
        <v>294.296394395</v>
      </c>
    </row>
    <row r="3907">
      <c r="A3907" s="31" t="n">
        <v>40373</v>
      </c>
      <c r="B3907" s="32" t="n">
        <v>1201.55</v>
      </c>
      <c r="C3907" s="19">
        <f>IF(OR(B3907="",B3906=""),"",LN(B3907/B3906))</f>
        <v/>
      </c>
      <c r="D3907" s="16">
        <f>STDEV(C3888:C3907)*SQRT(252)</f>
        <v/>
      </c>
      <c r="E3907" s="32" t="n">
        <v>88.59</v>
      </c>
      <c r="F3907" s="19">
        <f>IF(OR(E3907="",E3906=""),"",LN(E3907/E3906))</f>
        <v/>
      </c>
      <c r="G3907" s="33" t="n">
        <v>6.7714</v>
      </c>
      <c r="H3907" s="19">
        <f>IF(OR(G3907="",G3906=""),"",LN(G3907/G3906))</f>
        <v/>
      </c>
      <c r="I3907" s="32" t="n">
        <v>94.32470000000001</v>
      </c>
      <c r="J3907" s="32" t="n">
        <v>24.89</v>
      </c>
      <c r="K3907" s="32" t="n">
        <v>3.07</v>
      </c>
      <c r="L3907" s="32" t="n"/>
      <c r="M3907" s="32" t="n">
        <v>1204.6</v>
      </c>
      <c r="N3907" s="32" t="n">
        <v>2.63</v>
      </c>
      <c r="O3907" s="32" t="n">
        <v>924.05232118</v>
      </c>
    </row>
    <row r="3908">
      <c r="A3908" s="31" t="n">
        <v>40374</v>
      </c>
      <c r="B3908" s="32" t="n">
        <v>1201.5</v>
      </c>
      <c r="C3908" s="19">
        <f>IF(OR(B3908="",B3907=""),"",LN(B3908/B3907))</f>
        <v/>
      </c>
      <c r="D3908" s="16">
        <f>STDEV(C3889:C3908)*SQRT(252)</f>
        <v/>
      </c>
      <c r="E3908" s="32" t="n">
        <v>87.41</v>
      </c>
      <c r="F3908" s="19">
        <f>IF(OR(E3908="",E3907=""),"",LN(E3908/E3907))</f>
        <v/>
      </c>
      <c r="G3908" s="33" t="n">
        <v>6.7774</v>
      </c>
      <c r="H3908" s="19">
        <f>IF(OR(G3908="",G3907=""),"",LN(G3908/G3907))</f>
        <v/>
      </c>
      <c r="I3908" s="32" t="n">
        <v>94.19880000000001</v>
      </c>
      <c r="J3908" s="32" t="n">
        <v>25.14</v>
      </c>
      <c r="K3908" s="32" t="n">
        <v>3</v>
      </c>
      <c r="L3908" s="32" t="n"/>
      <c r="M3908" s="32" t="n">
        <v>1199.2</v>
      </c>
      <c r="N3908" s="32" t="n">
        <v>2.63</v>
      </c>
      <c r="O3908" s="32" t="n">
        <v>488.597414275</v>
      </c>
    </row>
    <row r="3909">
      <c r="A3909" s="31" t="n">
        <v>40375</v>
      </c>
      <c r="B3909" s="32" t="n">
        <v>1202.5</v>
      </c>
      <c r="C3909" s="19">
        <f>IF(OR(B3909="",B3908=""),"",LN(B3909/B3908))</f>
        <v/>
      </c>
      <c r="D3909" s="16">
        <f>STDEV(C3890:C3909)*SQRT(252)</f>
        <v/>
      </c>
      <c r="E3909" s="32" t="n">
        <v>86.40000000000001</v>
      </c>
      <c r="F3909" s="19">
        <f>IF(OR(E3909="",E3908=""),"",LN(E3909/E3908))</f>
        <v/>
      </c>
      <c r="G3909" s="33" t="n">
        <v>6.775</v>
      </c>
      <c r="H3909" s="19">
        <f>IF(OR(G3909="",G3908=""),"",LN(G3909/G3908))</f>
        <v/>
      </c>
      <c r="I3909" s="32" t="n">
        <v>94.5061</v>
      </c>
      <c r="J3909" s="32" t="n">
        <v>26.25</v>
      </c>
      <c r="K3909" s="32" t="n">
        <v>2.96</v>
      </c>
      <c r="L3909" s="32" t="n"/>
      <c r="M3909" s="32" t="n">
        <v>1204.7</v>
      </c>
      <c r="N3909" s="32" t="n">
        <v>2.63</v>
      </c>
      <c r="O3909" s="32" t="n">
        <v>308.310603141</v>
      </c>
    </row>
    <row r="3910">
      <c r="A3910" s="31" t="n">
        <v>40378</v>
      </c>
      <c r="B3910" s="32" t="n">
        <v>1216</v>
      </c>
      <c r="C3910" s="19">
        <f>IF(OR(B3910="",B3909=""),"",LN(B3910/B3909))</f>
        <v/>
      </c>
      <c r="D3910" s="16">
        <f>STDEV(C3891:C3910)*SQRT(252)</f>
        <v/>
      </c>
      <c r="E3910" s="32" t="n">
        <v>86.77</v>
      </c>
      <c r="F3910" s="19">
        <f>IF(OR(E3910="",E3909=""),"",LN(E3910/E3909))</f>
        <v/>
      </c>
      <c r="G3910" s="33" t="n">
        <v>6.778</v>
      </c>
      <c r="H3910" s="19">
        <f>IF(OR(G3910="",G3909=""),"",LN(G3910/G3909))</f>
        <v/>
      </c>
      <c r="I3910" s="32" t="n">
        <v>94.602</v>
      </c>
      <c r="J3910" s="32" t="n">
        <v>25.97</v>
      </c>
      <c r="K3910" s="32" t="n">
        <v>2.99</v>
      </c>
      <c r="L3910" s="32" t="n"/>
      <c r="M3910" s="32" t="n">
        <v>1201.1</v>
      </c>
      <c r="N3910" s="32" t="n">
        <v>2.63</v>
      </c>
      <c r="O3910" s="32" t="n">
        <v>-57.37051835</v>
      </c>
    </row>
    <row r="3911">
      <c r="A3911" s="31" t="n">
        <v>40379</v>
      </c>
      <c r="B3911" s="32" t="n">
        <v>1206.4</v>
      </c>
      <c r="C3911" s="19">
        <f>IF(OR(B3911="",B3910=""),"",LN(B3911/B3910))</f>
        <v/>
      </c>
      <c r="D3911" s="16">
        <f>STDEV(C3892:C3911)*SQRT(252)</f>
        <v/>
      </c>
      <c r="E3911" s="32" t="n">
        <v>87.22</v>
      </c>
      <c r="F3911" s="19">
        <f>IF(OR(E3911="",E3910=""),"",LN(E3911/E3910))</f>
        <v/>
      </c>
      <c r="G3911" s="33" t="n">
        <v>6.7781</v>
      </c>
      <c r="H3911" s="19">
        <f>IF(OR(G3911="",G3910=""),"",LN(G3911/G3910))</f>
        <v/>
      </c>
      <c r="I3911" s="32" t="n">
        <v>94.542</v>
      </c>
      <c r="J3911" s="32" t="n">
        <v>23.93</v>
      </c>
      <c r="K3911" s="32" t="n">
        <v>2.98</v>
      </c>
      <c r="L3911" s="32" t="n"/>
      <c r="M3911" s="32" t="n">
        <v>1215.9</v>
      </c>
      <c r="N3911" s="32" t="n">
        <v>2.63</v>
      </c>
      <c r="O3911" s="32" t="n">
        <v>-10.76251934</v>
      </c>
    </row>
    <row r="3912">
      <c r="A3912" s="31" t="n">
        <v>40380</v>
      </c>
      <c r="B3912" s="32" t="n">
        <v>1203.5</v>
      </c>
      <c r="C3912" s="19">
        <f>IF(OR(B3912="",B3911=""),"",LN(B3912/B3911))</f>
        <v/>
      </c>
      <c r="D3912" s="16">
        <f>STDEV(C3893:C3912)*SQRT(252)</f>
        <v/>
      </c>
      <c r="E3912" s="32" t="n">
        <v>87.3</v>
      </c>
      <c r="F3912" s="19">
        <f>IF(OR(E3912="",E3911=""),"",LN(E3912/E3911))</f>
        <v/>
      </c>
      <c r="G3912" s="33" t="n">
        <v>6.7769</v>
      </c>
      <c r="H3912" s="19">
        <f>IF(OR(G3912="",G3911=""),"",LN(G3912/G3911))</f>
        <v/>
      </c>
      <c r="I3912" s="32" t="n">
        <v>94.4496</v>
      </c>
      <c r="J3912" s="32" t="n">
        <v>25.64</v>
      </c>
      <c r="K3912" s="32" t="n">
        <v>2.9</v>
      </c>
      <c r="L3912" s="32" t="n"/>
      <c r="M3912" s="32" t="n">
        <v>1211.8</v>
      </c>
      <c r="N3912" s="32" t="n">
        <v>2.63</v>
      </c>
      <c r="O3912" s="32" t="n">
        <v>244.82856127</v>
      </c>
    </row>
    <row r="3913">
      <c r="A3913" s="31" t="n">
        <v>40381</v>
      </c>
      <c r="B3913" s="32" t="n">
        <v>1202.95</v>
      </c>
      <c r="C3913" s="19">
        <f>IF(OR(B3913="",B3912=""),"",LN(B3913/B3912))</f>
        <v/>
      </c>
      <c r="D3913" s="16">
        <f>STDEV(C3894:C3913)*SQRT(252)</f>
        <v/>
      </c>
      <c r="E3913" s="32" t="n">
        <v>87</v>
      </c>
      <c r="F3913" s="19">
        <f>IF(OR(E3913="",E3912=""),"",LN(E3913/E3912))</f>
        <v/>
      </c>
      <c r="G3913" s="33" t="n">
        <v>6.7795</v>
      </c>
      <c r="H3913" s="19">
        <f>IF(OR(G3913="",G3912=""),"",LN(G3913/G3912))</f>
        <v/>
      </c>
      <c r="I3913" s="32" t="n">
        <v>94.1135</v>
      </c>
      <c r="J3913" s="32" t="n">
        <v>24.63</v>
      </c>
      <c r="K3913" s="32" t="n">
        <v>2.96</v>
      </c>
      <c r="L3913" s="32" t="n"/>
      <c r="M3913" s="32" t="n">
        <v>1203.6</v>
      </c>
      <c r="N3913" s="32" t="n">
        <v>2.63</v>
      </c>
      <c r="O3913" s="32" t="n">
        <v>21.328456265</v>
      </c>
    </row>
    <row r="3914">
      <c r="A3914" s="31" t="n">
        <v>40382</v>
      </c>
      <c r="B3914" s="32" t="n">
        <v>1198.5</v>
      </c>
      <c r="C3914" s="19">
        <f>IF(OR(B3914="",B3913=""),"",LN(B3914/B3913))</f>
        <v/>
      </c>
      <c r="D3914" s="16">
        <f>STDEV(C3895:C3914)*SQRT(252)</f>
        <v/>
      </c>
      <c r="E3914" s="32" t="n">
        <v>87.31</v>
      </c>
      <c r="F3914" s="19">
        <f>IF(OR(E3914="",E3913=""),"",LN(E3914/E3913))</f>
        <v/>
      </c>
      <c r="G3914" s="33" t="n">
        <v>6.7803</v>
      </c>
      <c r="H3914" s="19">
        <f>IF(OR(G3914="",G3913=""),"",LN(G3914/G3913))</f>
        <v/>
      </c>
      <c r="I3914" s="32" t="n">
        <v>94.1431</v>
      </c>
      <c r="J3914" s="32" t="n">
        <v>23.47</v>
      </c>
      <c r="K3914" s="32" t="n">
        <v>3.02</v>
      </c>
      <c r="L3914" s="32" t="n"/>
      <c r="M3914" s="32" t="n">
        <v>1206.9</v>
      </c>
      <c r="N3914" s="32" t="n">
        <v>2.63</v>
      </c>
      <c r="O3914" s="32" t="n">
        <v>215.73204699</v>
      </c>
    </row>
    <row r="3915">
      <c r="A3915" s="31" t="n">
        <v>40385</v>
      </c>
      <c r="B3915" s="32" t="n">
        <v>1191</v>
      </c>
      <c r="C3915" s="19">
        <f>IF(OR(B3915="",B3914=""),"",LN(B3915/B3914))</f>
        <v/>
      </c>
      <c r="D3915" s="16">
        <f>STDEV(C3896:C3915)*SQRT(252)</f>
        <v/>
      </c>
      <c r="E3915" s="32" t="n">
        <v>87.2</v>
      </c>
      <c r="F3915" s="19">
        <f>IF(OR(E3915="",E3914=""),"",LN(E3915/E3914))</f>
        <v/>
      </c>
      <c r="G3915" s="33" t="n">
        <v>6.7788</v>
      </c>
      <c r="H3915" s="19">
        <f>IF(OR(G3915="",G3914=""),"",LN(G3915/G3914))</f>
        <v/>
      </c>
      <c r="I3915" s="32" t="n">
        <v>93.7556</v>
      </c>
      <c r="J3915" s="32" t="n">
        <v>22.73</v>
      </c>
      <c r="K3915" s="32" t="n">
        <v>3.03</v>
      </c>
      <c r="L3915" s="32" t="n"/>
      <c r="M3915" s="32" t="n">
        <v>1197.2</v>
      </c>
      <c r="N3915" s="32" t="n">
        <v>2.63</v>
      </c>
      <c r="O3915" s="32" t="n">
        <v>160.921332053</v>
      </c>
    </row>
    <row r="3916">
      <c r="A3916" s="31" t="n">
        <v>40386</v>
      </c>
      <c r="B3916" s="32" t="n">
        <v>1181.95</v>
      </c>
      <c r="C3916" s="19">
        <f>IF(OR(B3916="",B3915=""),"",LN(B3916/B3915))</f>
        <v/>
      </c>
      <c r="D3916" s="16">
        <f>STDEV(C3897:C3916)*SQRT(252)</f>
        <v/>
      </c>
      <c r="E3916" s="32" t="n">
        <v>87.88</v>
      </c>
      <c r="F3916" s="19">
        <f>IF(OR(E3916="",E3915=""),"",LN(E3916/E3915))</f>
        <v/>
      </c>
      <c r="G3916" s="33" t="n">
        <v>6.7781</v>
      </c>
      <c r="H3916" s="19">
        <f>IF(OR(G3916="",G3915=""),"",LN(G3916/G3915))</f>
        <v/>
      </c>
      <c r="I3916" s="32" t="n">
        <v>93.75830000000001</v>
      </c>
      <c r="J3916" s="32" t="n">
        <v>23.19</v>
      </c>
      <c r="K3916" s="32" t="n">
        <v>3.08</v>
      </c>
      <c r="L3916" s="32" t="n"/>
      <c r="M3916" s="32" t="n">
        <v>1194.4</v>
      </c>
      <c r="N3916" s="32" t="n">
        <v>2.63</v>
      </c>
      <c r="O3916" s="32" t="n">
        <v>595.051756985</v>
      </c>
    </row>
    <row r="3917">
      <c r="A3917" s="31" t="n">
        <v>40387</v>
      </c>
      <c r="B3917" s="32" t="n">
        <v>1185</v>
      </c>
      <c r="C3917" s="19">
        <f>IF(OR(B3917="",B3916=""),"",LN(B3917/B3916))</f>
        <v/>
      </c>
      <c r="D3917" s="16">
        <f>STDEV(C3898:C3917)*SQRT(252)</f>
        <v/>
      </c>
      <c r="E3917" s="32" t="n">
        <v>87.62</v>
      </c>
      <c r="F3917" s="19">
        <f>IF(OR(E3917="",E3916=""),"",LN(E3917/E3916))</f>
        <v/>
      </c>
      <c r="G3917" s="33" t="n">
        <v>6.778</v>
      </c>
      <c r="H3917" s="19">
        <f>IF(OR(G3917="",G3916=""),"",LN(G3917/G3916))</f>
        <v/>
      </c>
      <c r="I3917" s="32" t="n">
        <v>93.75060000000001</v>
      </c>
      <c r="J3917" s="32" t="n">
        <v>24.25</v>
      </c>
      <c r="K3917" s="32" t="n">
        <v>3.03</v>
      </c>
      <c r="L3917" s="32" t="n"/>
      <c r="M3917" s="32" t="n">
        <v>1183.6</v>
      </c>
      <c r="N3917" s="32" t="n">
        <v>2.63</v>
      </c>
      <c r="O3917" s="32" t="n">
        <v>139.42265912</v>
      </c>
    </row>
    <row r="3918">
      <c r="A3918" s="31" t="n">
        <v>40388</v>
      </c>
      <c r="B3918" s="32" t="n">
        <v>1185.35</v>
      </c>
      <c r="C3918" s="19">
        <f>IF(OR(B3918="",B3917=""),"",LN(B3918/B3917))</f>
        <v/>
      </c>
      <c r="D3918" s="16">
        <f>STDEV(C3899:C3918)*SQRT(252)</f>
        <v/>
      </c>
      <c r="E3918" s="32" t="n">
        <v>86.87</v>
      </c>
      <c r="F3918" s="19">
        <f>IF(OR(E3918="",E3917=""),"",LN(E3918/E3917))</f>
        <v/>
      </c>
      <c r="G3918" s="33" t="n">
        <v>6.776</v>
      </c>
      <c r="H3918" s="19">
        <f>IF(OR(G3918="",G3917=""),"",LN(G3918/G3917))</f>
        <v/>
      </c>
      <c r="I3918" s="32" t="n">
        <v>93.60039999999999</v>
      </c>
      <c r="J3918" s="32" t="n">
        <v>24.13</v>
      </c>
      <c r="K3918" s="32" t="n">
        <v>3.03</v>
      </c>
      <c r="L3918" s="32" t="n"/>
      <c r="M3918" s="32" t="n">
        <v>1186.5</v>
      </c>
      <c r="N3918" s="32" t="n">
        <v>2.63</v>
      </c>
      <c r="O3918" s="32" t="n">
        <v>173.787647525</v>
      </c>
    </row>
    <row r="3919">
      <c r="A3919" s="31" t="n">
        <v>40389</v>
      </c>
      <c r="B3919" s="32" t="n">
        <v>1182</v>
      </c>
      <c r="C3919" s="19">
        <f>IF(OR(B3919="",B3918=""),"",LN(B3919/B3918))</f>
        <v/>
      </c>
      <c r="D3919" s="16">
        <f>STDEV(C3900:C3919)*SQRT(252)</f>
        <v/>
      </c>
      <c r="E3919" s="32" t="n">
        <v>86.43000000000001</v>
      </c>
      <c r="F3919" s="19">
        <f>IF(OR(E3919="",E3918=""),"",LN(E3919/E3918))</f>
        <v/>
      </c>
      <c r="G3919" s="33" t="n">
        <v>6.7735</v>
      </c>
      <c r="H3919" s="19">
        <f>IF(OR(G3919="",G3918=""),"",LN(G3919/G3918))</f>
        <v/>
      </c>
      <c r="I3919" s="32" t="n">
        <v>93.27930000000001</v>
      </c>
      <c r="J3919" s="32" t="n">
        <v>23.5</v>
      </c>
      <c r="K3919" s="32" t="n">
        <v>2.94</v>
      </c>
      <c r="L3919" s="32" t="n"/>
      <c r="M3919" s="32" t="n">
        <v>1187.2</v>
      </c>
      <c r="N3919" s="32" t="n">
        <v>2.63</v>
      </c>
      <c r="O3919" s="32" t="n">
        <v>93.28717318</v>
      </c>
    </row>
    <row r="3920">
      <c r="A3920" s="31" t="n">
        <v>40392</v>
      </c>
      <c r="B3920" s="32" t="n">
        <v>1172.5</v>
      </c>
      <c r="C3920" s="19">
        <f>IF(OR(B3920="",B3919=""),"",LN(B3920/B3919))</f>
        <v/>
      </c>
      <c r="D3920" s="16">
        <f>STDEV(C3901:C3920)*SQRT(252)</f>
        <v/>
      </c>
      <c r="E3920" s="32" t="n">
        <v>86.42</v>
      </c>
      <c r="F3920" s="19">
        <f>IF(OR(E3920="",E3919=""),"",LN(E3920/E3919))</f>
        <v/>
      </c>
      <c r="G3920" s="33" t="n">
        <v>6.774</v>
      </c>
      <c r="H3920" s="19">
        <f>IF(OR(G3920="",G3919=""),"",LN(G3920/G3919))</f>
        <v/>
      </c>
      <c r="I3920" s="32" t="n">
        <v>92.7916</v>
      </c>
      <c r="J3920" s="32" t="n">
        <v>22.01</v>
      </c>
      <c r="K3920" s="32" t="n">
        <v>2.99</v>
      </c>
      <c r="L3920" s="32" t="n"/>
      <c r="M3920" s="32" t="n">
        <v>1185</v>
      </c>
      <c r="N3920" s="32" t="n">
        <v>2.63</v>
      </c>
      <c r="O3920" s="32" t="n">
        <v>69.26690369699999</v>
      </c>
    </row>
    <row r="3921">
      <c r="A3921" s="31" t="n">
        <v>40393</v>
      </c>
      <c r="B3921" s="32" t="n">
        <v>1167.2</v>
      </c>
      <c r="C3921" s="19">
        <f>IF(OR(B3921="",B3920=""),"",LN(B3921/B3920))</f>
        <v/>
      </c>
      <c r="D3921" s="16">
        <f>STDEV(C3902:C3921)*SQRT(252)</f>
        <v/>
      </c>
      <c r="E3921" s="32" t="n">
        <v>85.88</v>
      </c>
      <c r="F3921" s="19">
        <f>IF(OR(E3921="",E3920=""),"",LN(E3921/E3920))</f>
        <v/>
      </c>
      <c r="G3921" s="33" t="n">
        <v>6.7728</v>
      </c>
      <c r="H3921" s="19">
        <f>IF(OR(G3921="",G3920=""),"",LN(G3921/G3920))</f>
        <v/>
      </c>
      <c r="I3921" s="32" t="n">
        <v>92.6258</v>
      </c>
      <c r="J3921" s="32" t="n">
        <v>22.63</v>
      </c>
      <c r="K3921" s="32" t="n">
        <v>2.94</v>
      </c>
      <c r="L3921" s="32" t="n"/>
      <c r="M3921" s="32" t="n">
        <v>1173.4</v>
      </c>
      <c r="N3921" s="32" t="n">
        <v>2.63</v>
      </c>
      <c r="O3921" s="32" t="n">
        <v>316.249171065</v>
      </c>
    </row>
    <row r="3922">
      <c r="A3922" s="31" t="n">
        <v>40394</v>
      </c>
      <c r="B3922" s="32" t="n">
        <v>1167.25</v>
      </c>
      <c r="C3922" s="19">
        <f>IF(OR(B3922="",B3921=""),"",LN(B3922/B3921))</f>
        <v/>
      </c>
      <c r="D3922" s="16">
        <f>STDEV(C3903:C3922)*SQRT(252)</f>
        <v/>
      </c>
      <c r="E3922" s="32" t="n">
        <v>86.26000000000001</v>
      </c>
      <c r="F3922" s="19">
        <f>IF(OR(E3922="",E3921=""),"",LN(E3922/E3921))</f>
        <v/>
      </c>
      <c r="G3922" s="33" t="n">
        <v>6.772</v>
      </c>
      <c r="H3922" s="19">
        <f>IF(OR(G3922="",G3921=""),"",LN(G3922/G3921))</f>
        <v/>
      </c>
      <c r="I3922" s="32" t="n">
        <v>92.73099999999999</v>
      </c>
      <c r="J3922" s="32" t="n">
        <v>22.21</v>
      </c>
      <c r="K3922" s="32" t="n">
        <v>2.98</v>
      </c>
      <c r="L3922" s="32" t="n"/>
      <c r="M3922" s="32" t="n">
        <v>1168.7</v>
      </c>
      <c r="N3922" s="32" t="n">
        <v>2.63</v>
      </c>
      <c r="O3922" s="32" t="n">
        <v>207.39226139</v>
      </c>
    </row>
    <row r="3923">
      <c r="A3923" s="31" t="n">
        <v>40395</v>
      </c>
      <c r="B3923" s="32" t="n">
        <v>1166</v>
      </c>
      <c r="C3923" s="19">
        <f>IF(OR(B3923="",B3922=""),"",LN(B3923/B3922))</f>
        <v/>
      </c>
      <c r="D3923" s="16">
        <f>STDEV(C3904:C3923)*SQRT(252)</f>
        <v/>
      </c>
      <c r="E3923" s="32" t="n">
        <v>85.83</v>
      </c>
      <c r="F3923" s="19">
        <f>IF(OR(E3923="",E3922=""),"",LN(E3923/E3922))</f>
        <v/>
      </c>
      <c r="G3923" s="33" t="n">
        <v>6.7705</v>
      </c>
      <c r="H3923" s="19">
        <f>IF(OR(G3923="",G3922=""),"",LN(G3923/G3922))</f>
        <v/>
      </c>
      <c r="I3923" s="32" t="n">
        <v>92.6401</v>
      </c>
      <c r="J3923" s="32" t="n">
        <v>22.1</v>
      </c>
      <c r="K3923" s="32" t="n">
        <v>2.94</v>
      </c>
      <c r="L3923" s="32" t="n"/>
      <c r="M3923" s="32" t="n">
        <v>1169.5</v>
      </c>
      <c r="N3923" s="32" t="n">
        <v>2.63</v>
      </c>
      <c r="O3923" s="32" t="n">
        <v>-162.31740856</v>
      </c>
    </row>
    <row r="3924">
      <c r="A3924" s="31" t="n">
        <v>40396</v>
      </c>
      <c r="B3924" s="32" t="n">
        <v>1161</v>
      </c>
      <c r="C3924" s="19">
        <f>IF(OR(B3924="",B3923=""),"",LN(B3924/B3923))</f>
        <v/>
      </c>
      <c r="D3924" s="16">
        <f>STDEV(C3905:C3924)*SQRT(252)</f>
        <v/>
      </c>
      <c r="E3924" s="32" t="n">
        <v>85.25</v>
      </c>
      <c r="F3924" s="19">
        <f>IF(OR(E3924="",E3923=""),"",LN(E3924/E3923))</f>
        <v/>
      </c>
      <c r="G3924" s="33" t="n">
        <v>6.768</v>
      </c>
      <c r="H3924" s="19">
        <f>IF(OR(G3924="",G3923=""),"",LN(G3924/G3923))</f>
        <v/>
      </c>
      <c r="I3924" s="32" t="n">
        <v>92.5915</v>
      </c>
      <c r="J3924" s="32" t="n">
        <v>21.74</v>
      </c>
      <c r="K3924" s="32" t="n">
        <v>2.86</v>
      </c>
      <c r="L3924" s="32" t="n"/>
      <c r="M3924" s="32" t="n">
        <v>1168.2</v>
      </c>
      <c r="N3924" s="32" t="n">
        <v>2.63</v>
      </c>
      <c r="O3924" s="32" t="n">
        <v>-44.313745425</v>
      </c>
    </row>
    <row r="3925">
      <c r="A3925" s="31" t="n">
        <v>40399</v>
      </c>
      <c r="B3925" s="32" t="n">
        <v>1160</v>
      </c>
      <c r="C3925" s="19">
        <f>IF(OR(B3925="",B3924=""),"",LN(B3925/B3924))</f>
        <v/>
      </c>
      <c r="D3925" s="16">
        <f>STDEV(C3906:C3925)*SQRT(252)</f>
        <v/>
      </c>
      <c r="E3925" s="32" t="n">
        <v>85.88</v>
      </c>
      <c r="F3925" s="19">
        <f>IF(OR(E3925="",E3924=""),"",LN(E3925/E3924))</f>
        <v/>
      </c>
      <c r="G3925" s="33" t="n">
        <v>6.767</v>
      </c>
      <c r="H3925" s="19">
        <f>IF(OR(G3925="",G3924=""),"",LN(G3925/G3924))</f>
        <v/>
      </c>
      <c r="I3925" s="32" t="n">
        <v>92.6726</v>
      </c>
      <c r="J3925" s="32" t="n">
        <v>22.14</v>
      </c>
      <c r="K3925" s="32" t="n">
        <v>2.86</v>
      </c>
      <c r="L3925" s="32" t="n"/>
      <c r="M3925" s="32" t="n">
        <v>1165.7</v>
      </c>
      <c r="N3925" s="32" t="n">
        <v>2.63</v>
      </c>
      <c r="O3925" s="32" t="n">
        <v>50.83685837</v>
      </c>
    </row>
    <row r="3926">
      <c r="A3926" s="31" t="n">
        <v>40400</v>
      </c>
      <c r="B3926" s="32" t="n">
        <v>1168.6</v>
      </c>
      <c r="C3926" s="19">
        <f>IF(OR(B3926="",B3925=""),"",LN(B3926/B3925))</f>
        <v/>
      </c>
      <c r="D3926" s="16">
        <f>STDEV(C3907:C3926)*SQRT(252)</f>
        <v/>
      </c>
      <c r="E3926" s="32" t="n">
        <v>85.88</v>
      </c>
      <c r="F3926" s="19">
        <f>IF(OR(E3926="",E3925=""),"",LN(E3926/E3925))</f>
        <v/>
      </c>
      <c r="G3926" s="33" t="n">
        <v>6.772</v>
      </c>
      <c r="H3926" s="19">
        <f>IF(OR(G3926="",G3925=""),"",LN(G3926/G3925))</f>
        <v/>
      </c>
      <c r="I3926" s="32" t="n">
        <v>93.2197</v>
      </c>
      <c r="J3926" s="32" t="n">
        <v>22.37</v>
      </c>
      <c r="K3926" s="32" t="n">
        <v>2.79</v>
      </c>
      <c r="L3926" s="32" t="n"/>
      <c r="M3926" s="32" t="n">
        <v>1159.1</v>
      </c>
      <c r="N3926" s="32" t="n">
        <v>2.63</v>
      </c>
      <c r="O3926" s="32" t="n">
        <v>47.177304995</v>
      </c>
    </row>
    <row r="3927">
      <c r="A3927" s="31" t="n">
        <v>40401</v>
      </c>
      <c r="B3927" s="32" t="n">
        <v>1182</v>
      </c>
      <c r="C3927" s="19">
        <f>IF(OR(B3927="",B3926=""),"",LN(B3927/B3926))</f>
        <v/>
      </c>
      <c r="D3927" s="16">
        <f>STDEV(C3908:C3927)*SQRT(252)</f>
        <v/>
      </c>
      <c r="E3927" s="32" t="n">
        <v>85.36</v>
      </c>
      <c r="F3927" s="19">
        <f>IF(OR(E3927="",E3926=""),"",LN(E3927/E3926))</f>
        <v/>
      </c>
      <c r="G3927" s="33" t="n">
        <v>6.7745</v>
      </c>
      <c r="H3927" s="19">
        <f>IF(OR(G3927="",G3926=""),"",LN(G3927/G3926))</f>
        <v/>
      </c>
      <c r="I3927" s="32" t="n">
        <v>93.7778</v>
      </c>
      <c r="J3927" s="32" t="n">
        <v>25.39</v>
      </c>
      <c r="K3927" s="32" t="n">
        <v>2.72</v>
      </c>
      <c r="L3927" s="32" t="n"/>
      <c r="M3927" s="32" t="n">
        <v>1167.2</v>
      </c>
      <c r="N3927" s="32" t="n">
        <v>2.63</v>
      </c>
      <c r="O3927" s="32" t="n">
        <v>-10.15889896</v>
      </c>
    </row>
    <row r="3928">
      <c r="A3928" s="31" t="n">
        <v>40402</v>
      </c>
      <c r="B3928" s="32" t="n">
        <v>1185.9</v>
      </c>
      <c r="C3928" s="19">
        <f>IF(OR(B3928="",B3927=""),"",LN(B3928/B3927))</f>
        <v/>
      </c>
      <c r="D3928" s="16">
        <f>STDEV(C3909:C3928)*SQRT(252)</f>
        <v/>
      </c>
      <c r="E3928" s="32" t="n">
        <v>85.83</v>
      </c>
      <c r="F3928" s="19">
        <f>IF(OR(E3928="",E3927=""),"",LN(E3928/E3927))</f>
        <v/>
      </c>
      <c r="G3928" s="33" t="n">
        <v>6.7843</v>
      </c>
      <c r="H3928" s="19">
        <f>IF(OR(G3928="",G3927=""),"",LN(G3928/G3927))</f>
        <v/>
      </c>
      <c r="I3928" s="32" t="n">
        <v>93.8905</v>
      </c>
      <c r="J3928" s="32" t="n">
        <v>25.73</v>
      </c>
      <c r="K3928" s="32" t="n">
        <v>2.74</v>
      </c>
      <c r="L3928" s="32" t="n"/>
      <c r="M3928" s="32" t="n">
        <v>1177.3</v>
      </c>
      <c r="N3928" s="32" t="n">
        <v>2.63</v>
      </c>
      <c r="O3928" s="32" t="n">
        <v>-556.81537241</v>
      </c>
    </row>
    <row r="3929">
      <c r="A3929" s="31" t="n">
        <v>40403</v>
      </c>
      <c r="B3929" s="32" t="n">
        <v>1183.7</v>
      </c>
      <c r="C3929" s="19">
        <f>IF(OR(B3929="",B3928=""),"",LN(B3929/B3928))</f>
        <v/>
      </c>
      <c r="D3929" s="16">
        <f>STDEV(C3910:C3929)*SQRT(252)</f>
        <v/>
      </c>
      <c r="E3929" s="32" t="n">
        <v>86.2</v>
      </c>
      <c r="F3929" s="19">
        <f>IF(OR(E3929="",E3928=""),"",LN(E3929/E3928))</f>
        <v/>
      </c>
      <c r="G3929" s="33" t="n">
        <v>6.7957</v>
      </c>
      <c r="H3929" s="19">
        <f>IF(OR(G3929="",G3928=""),"",LN(G3929/G3928))</f>
        <v/>
      </c>
      <c r="I3929" s="32" t="n">
        <v>94.0457</v>
      </c>
      <c r="J3929" s="32" t="n">
        <v>26.24</v>
      </c>
      <c r="K3929" s="32" t="n">
        <v>2.68</v>
      </c>
      <c r="L3929" s="32" t="n"/>
      <c r="M3929" s="32" t="n">
        <v>1193.6</v>
      </c>
      <c r="N3929" s="32" t="n">
        <v>2.63</v>
      </c>
      <c r="O3929" s="32" t="n">
        <v>-171.49296001</v>
      </c>
    </row>
    <row r="3930">
      <c r="A3930" s="31" t="n">
        <v>40406</v>
      </c>
      <c r="B3930" s="32" t="n">
        <v>1186.9</v>
      </c>
      <c r="C3930" s="19">
        <f>IF(OR(B3930="",B3929=""),"",LN(B3930/B3929))</f>
        <v/>
      </c>
      <c r="D3930" s="16">
        <f>STDEV(C3911:C3930)*SQRT(252)</f>
        <v/>
      </c>
      <c r="E3930" s="32" t="n">
        <v>85.33</v>
      </c>
      <c r="F3930" s="19">
        <f>IF(OR(E3930="",E3929=""),"",LN(E3930/E3929))</f>
        <v/>
      </c>
      <c r="G3930" s="33" t="n">
        <v>6.8038</v>
      </c>
      <c r="H3930" s="19">
        <f>IF(OR(G3930="",G3929=""),"",LN(G3930/G3929))</f>
        <v/>
      </c>
      <c r="I3930" s="32" t="n">
        <v>93.7902</v>
      </c>
      <c r="J3930" s="32" t="n">
        <v>26.1</v>
      </c>
      <c r="K3930" s="32" t="n">
        <v>2.58</v>
      </c>
      <c r="L3930" s="32" t="n"/>
      <c r="M3930" s="32" t="n">
        <v>1186.7</v>
      </c>
      <c r="N3930" s="32" t="n">
        <v>2.63</v>
      </c>
      <c r="O3930" s="32" t="n">
        <v>-373.120771815</v>
      </c>
    </row>
    <row r="3931">
      <c r="A3931" s="31" t="n">
        <v>40407</v>
      </c>
      <c r="B3931" s="32" t="n">
        <v>1176</v>
      </c>
      <c r="C3931" s="19">
        <f>IF(OR(B3931="",B3930=""),"",LN(B3931/B3930))</f>
        <v/>
      </c>
      <c r="D3931" s="16">
        <f>STDEV(C3912:C3931)*SQRT(252)</f>
        <v/>
      </c>
      <c r="E3931" s="32" t="n">
        <v>85.51000000000001</v>
      </c>
      <c r="F3931" s="19">
        <f>IF(OR(E3931="",E3930=""),"",LN(E3931/E3930))</f>
        <v/>
      </c>
      <c r="G3931" s="33" t="n">
        <v>6.792</v>
      </c>
      <c r="H3931" s="19">
        <f>IF(OR(G3931="",G3930=""),"",LN(G3931/G3930))</f>
        <v/>
      </c>
      <c r="I3931" s="32" t="n">
        <v>93.4239</v>
      </c>
      <c r="J3931" s="32" t="n">
        <v>24.33</v>
      </c>
      <c r="K3931" s="32" t="n">
        <v>2.64</v>
      </c>
      <c r="L3931" s="32" t="n"/>
      <c r="M3931" s="32" t="n">
        <v>1193.2</v>
      </c>
      <c r="N3931" s="32" t="n">
        <v>2.63</v>
      </c>
      <c r="O3931" s="32" t="n">
        <v>-153.50352034</v>
      </c>
    </row>
    <row r="3932">
      <c r="A3932" s="31" t="n">
        <v>40408</v>
      </c>
      <c r="B3932" s="32" t="n">
        <v>1174</v>
      </c>
      <c r="C3932" s="19">
        <f>IF(OR(B3932="",B3931=""),"",LN(B3932/B3931))</f>
        <v/>
      </c>
      <c r="D3932" s="16">
        <f>STDEV(C3913:C3932)*SQRT(252)</f>
        <v/>
      </c>
      <c r="E3932" s="32" t="n">
        <v>85.31</v>
      </c>
      <c r="F3932" s="19">
        <f>IF(OR(E3932="",E3931=""),"",LN(E3932/E3931))</f>
        <v/>
      </c>
      <c r="G3932" s="33" t="n">
        <v>6.7911</v>
      </c>
      <c r="H3932" s="19">
        <f>IF(OR(G3932="",G3931=""),"",LN(G3932/G3931))</f>
        <v/>
      </c>
      <c r="I3932" s="32" t="n">
        <v>93.3719</v>
      </c>
      <c r="J3932" s="32" t="n">
        <v>24.59</v>
      </c>
      <c r="K3932" s="32" t="n">
        <v>2.64</v>
      </c>
      <c r="L3932" s="32" t="n"/>
      <c r="M3932" s="32" t="n">
        <v>1178.7</v>
      </c>
      <c r="N3932" s="32" t="n">
        <v>2.63</v>
      </c>
      <c r="O3932" s="32" t="n">
        <v>126.45426954</v>
      </c>
    </row>
    <row r="3933">
      <c r="A3933" s="31" t="n">
        <v>40409</v>
      </c>
      <c r="B3933" s="32" t="n">
        <v>1172.15</v>
      </c>
      <c r="C3933" s="19">
        <f>IF(OR(B3933="",B3932=""),"",LN(B3933/B3932))</f>
        <v/>
      </c>
      <c r="D3933" s="16">
        <f>STDEV(C3914:C3933)*SQRT(252)</f>
        <v/>
      </c>
      <c r="E3933" s="32" t="n">
        <v>85.27</v>
      </c>
      <c r="F3933" s="19">
        <f>IF(OR(E3933="",E3932=""),"",LN(E3933/E3932))</f>
        <v/>
      </c>
      <c r="G3933" s="33" t="n">
        <v>6.7897</v>
      </c>
      <c r="H3933" s="19">
        <f>IF(OR(G3933="",G3932=""),"",LN(G3933/G3932))</f>
        <v/>
      </c>
      <c r="I3933" s="32" t="n">
        <v>93.7141</v>
      </c>
      <c r="J3933" s="32" t="n">
        <v>26.44</v>
      </c>
      <c r="K3933" s="32" t="n">
        <v>2.58</v>
      </c>
      <c r="L3933" s="32" t="n"/>
      <c r="M3933" s="32" t="n">
        <v>1173.9</v>
      </c>
      <c r="N3933" s="32" t="n">
        <v>2.63</v>
      </c>
      <c r="O3933" s="32" t="n">
        <v>167.06545601</v>
      </c>
    </row>
    <row r="3934">
      <c r="A3934" s="31" t="n">
        <v>40410</v>
      </c>
      <c r="B3934" s="32" t="n">
        <v>1183.2</v>
      </c>
      <c r="C3934" s="19">
        <f>IF(OR(B3934="",B3933=""),"",LN(B3934/B3933))</f>
        <v/>
      </c>
      <c r="D3934" s="16">
        <f>STDEV(C3915:C3934)*SQRT(252)</f>
        <v/>
      </c>
      <c r="E3934" s="32" t="n">
        <v>85.63</v>
      </c>
      <c r="F3934" s="19">
        <f>IF(OR(E3934="",E3933=""),"",LN(E3934/E3933))</f>
        <v/>
      </c>
      <c r="G3934" s="33" t="n">
        <v>6.79</v>
      </c>
      <c r="H3934" s="19">
        <f>IF(OR(G3934="",G3933=""),"",LN(G3934/G3933))</f>
        <v/>
      </c>
      <c r="I3934" s="32" t="n">
        <v>94.20869999999999</v>
      </c>
      <c r="J3934" s="32" t="n">
        <v>25.49</v>
      </c>
      <c r="K3934" s="32" t="n">
        <v>2.62</v>
      </c>
      <c r="L3934" s="32" t="n"/>
      <c r="M3934" s="32" t="n">
        <v>1173.3</v>
      </c>
      <c r="N3934" s="32" t="n">
        <v>2.63</v>
      </c>
      <c r="O3934" s="32" t="n">
        <v>180.177974135</v>
      </c>
    </row>
    <row r="3935">
      <c r="A3935" s="31" t="n">
        <v>40413</v>
      </c>
      <c r="B3935" s="32" t="n">
        <v>1181.6</v>
      </c>
      <c r="C3935" s="19">
        <f>IF(OR(B3935="",B3934=""),"",LN(B3935/B3934))</f>
        <v/>
      </c>
      <c r="D3935" s="16">
        <f>STDEV(C3916:C3935)*SQRT(252)</f>
        <v/>
      </c>
      <c r="E3935" s="32" t="n">
        <v>85.16</v>
      </c>
      <c r="F3935" s="19">
        <f>IF(OR(E3935="",E3934=""),"",LN(E3935/E3934))</f>
        <v/>
      </c>
      <c r="G3935" s="33" t="n">
        <v>6.7995</v>
      </c>
      <c r="H3935" s="19">
        <f>IF(OR(G3935="",G3934=""),"",LN(G3935/G3934))</f>
        <v/>
      </c>
      <c r="I3935" s="32" t="n">
        <v>94.3295</v>
      </c>
      <c r="J3935" s="32" t="n">
        <v>25.66</v>
      </c>
      <c r="K3935" s="32" t="n">
        <v>2.6</v>
      </c>
      <c r="L3935" s="32" t="n"/>
      <c r="M3935" s="32" t="n">
        <v>1179.9</v>
      </c>
      <c r="N3935" s="32" t="n">
        <v>2.63</v>
      </c>
      <c r="O3935" s="32" t="n">
        <v>50.20978593</v>
      </c>
    </row>
    <row r="3936">
      <c r="A3936" s="31" t="n">
        <v>40414</v>
      </c>
      <c r="B3936" s="32" t="n">
        <v>1191</v>
      </c>
      <c r="C3936" s="19">
        <f>IF(OR(B3936="",B3935=""),"",LN(B3936/B3935))</f>
        <v/>
      </c>
      <c r="D3936" s="16">
        <f>STDEV(C3917:C3936)*SQRT(252)</f>
        <v/>
      </c>
      <c r="E3936" s="32" t="n">
        <v>84.16</v>
      </c>
      <c r="F3936" s="19">
        <f>IF(OR(E3936="",E3935=""),"",LN(E3936/E3935))</f>
        <v/>
      </c>
      <c r="G3936" s="33" t="n">
        <v>6.7966</v>
      </c>
      <c r="H3936" s="19">
        <f>IF(OR(G3936="",G3935=""),"",LN(G3936/G3935))</f>
        <v/>
      </c>
      <c r="I3936" s="32" t="n">
        <v>94.4362</v>
      </c>
      <c r="J3936" s="32" t="n">
        <v>27.46</v>
      </c>
      <c r="K3936" s="32" t="n">
        <v>2.5</v>
      </c>
      <c r="L3936" s="32" t="n"/>
      <c r="M3936" s="32" t="n">
        <v>1181.8</v>
      </c>
      <c r="N3936" s="32" t="n">
        <v>2.63</v>
      </c>
      <c r="O3936" s="32" t="n">
        <v>94.289865925</v>
      </c>
    </row>
    <row r="3937">
      <c r="A3937" s="31" t="n">
        <v>40415</v>
      </c>
      <c r="B3937" s="32" t="n">
        <v>1196.15</v>
      </c>
      <c r="C3937" s="19">
        <f>IF(OR(B3937="",B3936=""),"",LN(B3937/B3936))</f>
        <v/>
      </c>
      <c r="D3937" s="16">
        <f>STDEV(C3918:C3937)*SQRT(252)</f>
        <v/>
      </c>
      <c r="E3937" s="32" t="n">
        <v>84.56</v>
      </c>
      <c r="F3937" s="19">
        <f>IF(OR(E3937="",E3936=""),"",LN(E3937/E3936))</f>
        <v/>
      </c>
      <c r="G3937" s="33" t="n">
        <v>6.7995</v>
      </c>
      <c r="H3937" s="19">
        <f>IF(OR(G3937="",G3936=""),"",LN(G3937/G3936))</f>
        <v/>
      </c>
      <c r="I3937" s="32" t="n">
        <v>94.7372</v>
      </c>
      <c r="J3937" s="32" t="n">
        <v>26.7</v>
      </c>
      <c r="K3937" s="32" t="n">
        <v>2.54</v>
      </c>
      <c r="L3937" s="32" t="n"/>
      <c r="M3937" s="32" t="n">
        <v>1189</v>
      </c>
      <c r="N3937" s="32" t="n">
        <v>2.63</v>
      </c>
      <c r="O3937" s="32" t="n">
        <v>-213.953458685</v>
      </c>
    </row>
    <row r="3938">
      <c r="A3938" s="31" t="n">
        <v>40416</v>
      </c>
      <c r="B3938" s="32" t="n">
        <v>1190.1</v>
      </c>
      <c r="C3938" s="19">
        <f>IF(OR(B3938="",B3937=""),"",LN(B3938/B3937))</f>
        <v/>
      </c>
      <c r="D3938" s="16">
        <f>STDEV(C3919:C3938)*SQRT(252)</f>
        <v/>
      </c>
      <c r="E3938" s="32" t="n">
        <v>84.61</v>
      </c>
      <c r="F3938" s="19">
        <f>IF(OR(E3938="",E3937=""),"",LN(E3938/E3937))</f>
        <v/>
      </c>
      <c r="G3938" s="33" t="n">
        <v>6.7998</v>
      </c>
      <c r="H3938" s="19">
        <f>IF(OR(G3938="",G3937=""),"",LN(G3938/G3937))</f>
        <v/>
      </c>
      <c r="I3938" s="32" t="n">
        <v>94.3523</v>
      </c>
      <c r="J3938" s="32" t="n">
        <v>27.37</v>
      </c>
      <c r="K3938" s="32" t="n">
        <v>2.5</v>
      </c>
      <c r="L3938" s="32" t="n"/>
      <c r="M3938" s="32" t="n">
        <v>1195.4</v>
      </c>
      <c r="N3938" s="32" t="n">
        <v>2.63</v>
      </c>
      <c r="O3938" s="32" t="n">
        <v>-103.10085495</v>
      </c>
    </row>
    <row r="3939">
      <c r="A3939" s="31" t="n">
        <v>40417</v>
      </c>
      <c r="B3939" s="32" t="n">
        <v>1195.1</v>
      </c>
      <c r="C3939" s="19">
        <f>IF(OR(B3939="",B3938=""),"",LN(B3939/B3938))</f>
        <v/>
      </c>
      <c r="D3939" s="16">
        <f>STDEV(C3920:C3939)*SQRT(252)</f>
        <v/>
      </c>
      <c r="E3939" s="32" t="n">
        <v>85.09999999999999</v>
      </c>
      <c r="F3939" s="19">
        <f>IF(OR(E3939="",E3938=""),"",LN(E3939/E3938))</f>
        <v/>
      </c>
      <c r="G3939" s="33" t="n">
        <v>6.7977</v>
      </c>
      <c r="H3939" s="19">
        <f>IF(OR(G3939="",G3938=""),"",LN(G3939/G3938))</f>
        <v/>
      </c>
      <c r="I3939" s="32" t="n">
        <v>94.3462</v>
      </c>
      <c r="J3939" s="32" t="n">
        <v>24.45</v>
      </c>
      <c r="K3939" s="32" t="n">
        <v>2.66</v>
      </c>
      <c r="L3939" s="32" t="n"/>
      <c r="M3939" s="32" t="n">
        <v>1194.4</v>
      </c>
      <c r="N3939" s="32" t="n">
        <v>2.63</v>
      </c>
      <c r="O3939" s="32" t="n">
        <v>-144.063158761</v>
      </c>
    </row>
    <row r="3940">
      <c r="A3940" s="31" t="n">
        <v>40420</v>
      </c>
      <c r="B3940" s="32" t="n">
        <v>1191</v>
      </c>
      <c r="C3940" s="19">
        <f>IF(OR(B3940="",B3939=""),"",LN(B3940/B3939))</f>
        <v/>
      </c>
      <c r="D3940" s="16">
        <f>STDEV(C3921:C3940)*SQRT(252)</f>
        <v/>
      </c>
      <c r="E3940" s="32" t="n">
        <v>84.67</v>
      </c>
      <c r="F3940" s="19">
        <f>IF(OR(E3940="",E3939=""),"",LN(E3940/E3939))</f>
        <v/>
      </c>
      <c r="G3940" s="33" t="n">
        <v>6.8029</v>
      </c>
      <c r="H3940" s="19">
        <f>IF(OR(G3940="",G3939=""),"",LN(G3940/G3939))</f>
        <v/>
      </c>
      <c r="I3940" s="32" t="n">
        <v>94.59220000000001</v>
      </c>
      <c r="J3940" s="32" t="n">
        <v>27.21</v>
      </c>
      <c r="K3940" s="32" t="n">
        <v>2.54</v>
      </c>
      <c r="L3940" s="32" t="n"/>
      <c r="M3940" s="32" t="n">
        <v>1195.2</v>
      </c>
      <c r="N3940" s="32" t="n">
        <v>2.63</v>
      </c>
      <c r="O3940" s="32" t="n">
        <v>37.193355515</v>
      </c>
    </row>
    <row r="3941">
      <c r="A3941" s="31" t="n">
        <v>40421</v>
      </c>
      <c r="B3941" s="32" t="n">
        <v>1198</v>
      </c>
      <c r="C3941" s="19">
        <f>IF(OR(B3941="",B3940=""),"",LN(B3941/B3940))</f>
        <v/>
      </c>
      <c r="D3941" s="16">
        <f>STDEV(C3922:C3941)*SQRT(252)</f>
        <v/>
      </c>
      <c r="E3941" s="32" t="n">
        <v>84.09999999999999</v>
      </c>
      <c r="F3941" s="19">
        <f>IF(OR(E3941="",E3940=""),"",LN(E3941/E3940))</f>
        <v/>
      </c>
      <c r="G3941" s="33" t="n">
        <v>6.8069</v>
      </c>
      <c r="H3941" s="19">
        <f>IF(OR(G3941="",G3940=""),"",LN(G3941/G3940))</f>
        <v/>
      </c>
      <c r="I3941" s="32" t="n">
        <v>94.7204</v>
      </c>
      <c r="J3941" s="32" t="n">
        <v>26.05</v>
      </c>
      <c r="K3941" s="32" t="n">
        <v>2.47</v>
      </c>
      <c r="L3941" s="32" t="n"/>
      <c r="M3941" s="32" t="n">
        <v>1189.1</v>
      </c>
      <c r="N3941" s="32" t="n">
        <v>2.66</v>
      </c>
      <c r="O3941" s="32" t="n">
        <v>-36.134942915</v>
      </c>
    </row>
    <row r="3942">
      <c r="A3942" s="31" t="n">
        <v>40422</v>
      </c>
      <c r="B3942" s="32" t="n">
        <v>1184</v>
      </c>
      <c r="C3942" s="19">
        <f>IF(OR(B3942="",B3941=""),"",LN(B3942/B3941))</f>
        <v/>
      </c>
      <c r="D3942" s="16">
        <f>STDEV(C3923:C3942)*SQRT(252)</f>
        <v/>
      </c>
      <c r="E3942" s="32" t="n">
        <v>84.48</v>
      </c>
      <c r="F3942" s="19">
        <f>IF(OR(E3942="",E3941=""),"",LN(E3942/E3941))</f>
        <v/>
      </c>
      <c r="G3942" s="33" t="n">
        <v>6.8102</v>
      </c>
      <c r="H3942" s="19">
        <f>IF(OR(G3942="",G3941=""),"",LN(G3942/G3941))</f>
        <v/>
      </c>
      <c r="I3942" s="32" t="n">
        <v>94.1148</v>
      </c>
      <c r="J3942" s="32" t="n">
        <v>23.89</v>
      </c>
      <c r="K3942" s="32" t="n">
        <v>2.58</v>
      </c>
      <c r="L3942" s="32" t="n"/>
      <c r="M3942" s="32" t="n">
        <v>1196.8</v>
      </c>
      <c r="N3942" s="32" t="n">
        <v>2.66</v>
      </c>
      <c r="O3942" s="32" t="n">
        <v>-52.228323065</v>
      </c>
    </row>
    <row r="3943">
      <c r="A3943" s="31" t="n">
        <v>40423</v>
      </c>
      <c r="B3943" s="32" t="n">
        <v>1178</v>
      </c>
      <c r="C3943" s="19">
        <f>IF(OR(B3943="",B3942=""),"",LN(B3943/B3942))</f>
        <v/>
      </c>
      <c r="D3943" s="16">
        <f>STDEV(C3924:C3943)*SQRT(252)</f>
        <v/>
      </c>
      <c r="E3943" s="32" t="n">
        <v>84.15000000000001</v>
      </c>
      <c r="F3943" s="19">
        <f>IF(OR(E3943="",E3942=""),"",LN(E3943/E3942))</f>
        <v/>
      </c>
      <c r="G3943" s="33" t="n">
        <v>6.807</v>
      </c>
      <c r="H3943" s="19">
        <f>IF(OR(G3943="",G3942=""),"",LN(G3943/G3942))</f>
        <v/>
      </c>
      <c r="I3943" s="32" t="n">
        <v>94.0852</v>
      </c>
      <c r="J3943" s="32" t="n">
        <v>23.19</v>
      </c>
      <c r="K3943" s="32" t="n">
        <v>2.63</v>
      </c>
      <c r="L3943" s="32" t="n"/>
      <c r="M3943" s="32" t="n">
        <v>1190.6</v>
      </c>
      <c r="N3943" s="32" t="n">
        <v>2.66</v>
      </c>
      <c r="O3943" s="32" t="n">
        <v>99.45121827999999</v>
      </c>
    </row>
    <row r="3944">
      <c r="A3944" s="31" t="n">
        <v>40424</v>
      </c>
      <c r="B3944" s="32" t="n">
        <v>1173</v>
      </c>
      <c r="C3944" s="19">
        <f>IF(OR(B3944="",B3943=""),"",LN(B3944/B3943))</f>
        <v/>
      </c>
      <c r="D3944" s="16">
        <f>STDEV(C3925:C3944)*SQRT(252)</f>
        <v/>
      </c>
      <c r="E3944" s="32" t="n">
        <v>84.45</v>
      </c>
      <c r="F3944" s="19">
        <f>IF(OR(E3944="",E3943=""),"",LN(E3944/E3943))</f>
        <v/>
      </c>
      <c r="G3944" s="33" t="n">
        <v>6.8014</v>
      </c>
      <c r="H3944" s="19">
        <f>IF(OR(G3944="",G3943=""),"",LN(G3944/G3943))</f>
        <v/>
      </c>
      <c r="I3944" s="32" t="n">
        <v>93.6952</v>
      </c>
      <c r="J3944" s="32" t="n">
        <v>21.31</v>
      </c>
      <c r="K3944" s="32" t="n">
        <v>2.72</v>
      </c>
      <c r="L3944" s="32" t="n"/>
      <c r="M3944" s="32" t="n">
        <v>1181</v>
      </c>
      <c r="N3944" s="32" t="n">
        <v>2.66</v>
      </c>
      <c r="O3944" s="32" t="n">
        <v>268.821559605</v>
      </c>
    </row>
    <row r="3945">
      <c r="A3945" s="31" t="n">
        <v>40428</v>
      </c>
      <c r="B3945" s="32" t="n">
        <v>1177</v>
      </c>
      <c r="C3945" s="19">
        <f>IF(OR(B3945="",B3944=""),"",LN(B3945/B3944))</f>
        <v/>
      </c>
      <c r="D3945" s="16">
        <f>STDEV(C3926:C3945)*SQRT(252)</f>
        <v/>
      </c>
      <c r="E3945" s="32" t="n">
        <v>83.75</v>
      </c>
      <c r="F3945" s="19">
        <f>IF(OR(E3945="",E3944=""),"",LN(E3945/E3944))</f>
        <v/>
      </c>
      <c r="G3945" s="33" t="n">
        <v>6.7906</v>
      </c>
      <c r="H3945" s="19">
        <f>IF(OR(G3945="",G3944=""),"",LN(G3945/G3944))</f>
        <v/>
      </c>
      <c r="I3945" s="32" t="n">
        <v>94.042</v>
      </c>
      <c r="J3945" s="32" t="n">
        <v>23.8</v>
      </c>
      <c r="K3945" s="32" t="n">
        <v>2.61</v>
      </c>
      <c r="L3945" s="32" t="n"/>
      <c r="M3945" s="32" t="n">
        <v>1171.2</v>
      </c>
      <c r="N3945" s="32" t="n">
        <v>2.66</v>
      </c>
      <c r="O3945" s="32" t="n">
        <v>253.739085925</v>
      </c>
    </row>
    <row r="3946">
      <c r="A3946" s="31" t="n">
        <v>40429</v>
      </c>
      <c r="B3946" s="32" t="n">
        <v>1171.5</v>
      </c>
      <c r="C3946" s="19">
        <f>IF(OR(B3946="",B3945=""),"",LN(B3946/B3945))</f>
        <v/>
      </c>
      <c r="D3946" s="16">
        <f>STDEV(C3927:C3946)*SQRT(252)</f>
        <v/>
      </c>
      <c r="E3946" s="32" t="n">
        <v>83.84999999999999</v>
      </c>
      <c r="F3946" s="19">
        <f>IF(OR(E3946="",E3945=""),"",LN(E3946/E3945))</f>
        <v/>
      </c>
      <c r="G3946" s="33" t="n">
        <v>6.794</v>
      </c>
      <c r="H3946" s="19">
        <f>IF(OR(G3946="",G3945=""),"",LN(G3946/G3945))</f>
        <v/>
      </c>
      <c r="I3946" s="32" t="n">
        <v>93.77849999999999</v>
      </c>
      <c r="J3946" s="32" t="n">
        <v>23.25</v>
      </c>
      <c r="K3946" s="32" t="n">
        <v>2.66</v>
      </c>
      <c r="L3946" s="32" t="n"/>
      <c r="M3946" s="32" t="n">
        <v>1176.4</v>
      </c>
      <c r="N3946" s="32" t="n">
        <v>2.66</v>
      </c>
      <c r="O3946" s="32" t="n">
        <v>-38.285305345</v>
      </c>
    </row>
    <row r="3947">
      <c r="A3947" s="31" t="n">
        <v>40430</v>
      </c>
      <c r="B3947" s="32" t="n">
        <v>1166.75</v>
      </c>
      <c r="C3947" s="19">
        <f>IF(OR(B3947="",B3946=""),"",LN(B3947/B3946))</f>
        <v/>
      </c>
      <c r="D3947" s="16">
        <f>STDEV(C3928:C3947)*SQRT(252)</f>
        <v/>
      </c>
      <c r="E3947" s="32" t="n">
        <v>83.83</v>
      </c>
      <c r="F3947" s="19">
        <f>IF(OR(E3947="",E3946=""),"",LN(E3947/E3946))</f>
        <v/>
      </c>
      <c r="G3947" s="33" t="n">
        <v>6.782</v>
      </c>
      <c r="H3947" s="19">
        <f>IF(OR(G3947="",G3946=""),"",LN(G3947/G3946))</f>
        <v/>
      </c>
      <c r="I3947" s="32" t="n">
        <v>93.7033</v>
      </c>
      <c r="J3947" s="32" t="n">
        <v>22.81</v>
      </c>
      <c r="K3947" s="32" t="n">
        <v>2.77</v>
      </c>
      <c r="L3947" s="32" t="n"/>
      <c r="M3947" s="32" t="n">
        <v>1176.2</v>
      </c>
      <c r="N3947" s="32" t="n">
        <v>2.66</v>
      </c>
      <c r="O3947" s="32" t="n">
        <v>-279.94654275</v>
      </c>
    </row>
    <row r="3948">
      <c r="A3948" s="31" t="n">
        <v>40431</v>
      </c>
      <c r="B3948" s="32" t="n">
        <v>1164.85</v>
      </c>
      <c r="C3948" s="19">
        <f>IF(OR(B3948="",B3947=""),"",LN(B3948/B3947))</f>
        <v/>
      </c>
      <c r="D3948" s="16">
        <f>STDEV(C3929:C3948)*SQRT(252)</f>
        <v/>
      </c>
      <c r="E3948" s="32" t="n">
        <v>84.13</v>
      </c>
      <c r="F3948" s="19">
        <f>IF(OR(E3948="",E3947=""),"",LN(E3948/E3947))</f>
        <v/>
      </c>
      <c r="G3948" s="33" t="n">
        <v>6.769</v>
      </c>
      <c r="H3948" s="19">
        <f>IF(OR(G3948="",G3947=""),"",LN(G3948/G3947))</f>
        <v/>
      </c>
      <c r="I3948" s="32" t="n">
        <v>93.6768</v>
      </c>
      <c r="J3948" s="32" t="n">
        <v>21.99</v>
      </c>
      <c r="K3948" s="32" t="n">
        <v>2.81</v>
      </c>
      <c r="L3948" s="32" t="n"/>
      <c r="M3948" s="32" t="n">
        <v>1169.1</v>
      </c>
      <c r="N3948" s="32" t="n">
        <v>2.66</v>
      </c>
      <c r="O3948" s="32" t="n">
        <v>583.0323112</v>
      </c>
    </row>
    <row r="3949">
      <c r="A3949" s="31" t="n">
        <v>40434</v>
      </c>
      <c r="B3949" s="32" t="n">
        <v>1159</v>
      </c>
      <c r="C3949" s="19">
        <f>IF(OR(B3949="",B3948=""),"",LN(B3949/B3948))</f>
        <v/>
      </c>
      <c r="D3949" s="16">
        <f>STDEV(C3930:C3949)*SQRT(252)</f>
        <v/>
      </c>
      <c r="E3949" s="32" t="n">
        <v>83.53</v>
      </c>
      <c r="F3949" s="19">
        <f>IF(OR(E3949="",E3948=""),"",LN(E3949/E3948))</f>
        <v/>
      </c>
      <c r="G3949" s="33" t="n">
        <v>6.7595</v>
      </c>
      <c r="H3949" s="19">
        <f>IF(OR(G3949="",G3948=""),"",LN(G3949/G3948))</f>
        <v/>
      </c>
      <c r="I3949" s="32" t="n">
        <v>93.0767</v>
      </c>
      <c r="J3949" s="32" t="n">
        <v>21.21</v>
      </c>
      <c r="K3949" s="32" t="n">
        <v>2.74</v>
      </c>
      <c r="L3949" s="32" t="n"/>
      <c r="M3949" s="32" t="n">
        <v>1166.4</v>
      </c>
      <c r="N3949" s="32" t="n">
        <v>2.66</v>
      </c>
      <c r="O3949" s="32" t="n">
        <v>686.466345185</v>
      </c>
    </row>
    <row r="3950">
      <c r="A3950" s="31" t="n">
        <v>40435</v>
      </c>
      <c r="B3950" s="32" t="n">
        <v>1159.5</v>
      </c>
      <c r="C3950" s="19">
        <f>IF(OR(B3950="",B3949=""),"",LN(B3950/B3949))</f>
        <v/>
      </c>
      <c r="D3950" s="16">
        <f>STDEV(C3931:C3950)*SQRT(252)</f>
        <v/>
      </c>
      <c r="E3950" s="32" t="n">
        <v>83.05</v>
      </c>
      <c r="F3950" s="19">
        <f>IF(OR(E3950="",E3949=""),"",LN(E3950/E3949))</f>
        <v/>
      </c>
      <c r="G3950" s="33" t="n">
        <v>6.743</v>
      </c>
      <c r="H3950" s="19">
        <f>IF(OR(G3950="",G3949=""),"",LN(G3950/G3949))</f>
        <v/>
      </c>
      <c r="I3950" s="32" t="n">
        <v>92.6182</v>
      </c>
      <c r="J3950" s="32" t="n">
        <v>21.56</v>
      </c>
      <c r="K3950" s="32" t="n">
        <v>2.68</v>
      </c>
      <c r="L3950" s="32" t="n"/>
      <c r="M3950" s="32" t="n">
        <v>1161.4</v>
      </c>
      <c r="N3950" s="32" t="n">
        <v>2.66</v>
      </c>
      <c r="O3950" s="32" t="n">
        <v>409.911542955</v>
      </c>
    </row>
    <row r="3951">
      <c r="A3951" s="31" t="n">
        <v>40436</v>
      </c>
      <c r="B3951" s="32" t="n">
        <v>1158</v>
      </c>
      <c r="C3951" s="19">
        <f>IF(OR(B3951="",B3950=""),"",LN(B3951/B3950))</f>
        <v/>
      </c>
      <c r="D3951" s="16">
        <f>STDEV(C3932:C3951)*SQRT(252)</f>
        <v/>
      </c>
      <c r="E3951" s="32" t="n">
        <v>85.63</v>
      </c>
      <c r="F3951" s="19">
        <f>IF(OR(E3951="",E3950=""),"",LN(E3951/E3950))</f>
        <v/>
      </c>
      <c r="G3951" s="33" t="n">
        <v>6.738</v>
      </c>
      <c r="H3951" s="19">
        <f>IF(OR(G3951="",G3950=""),"",LN(G3951/G3950))</f>
        <v/>
      </c>
      <c r="I3951" s="32" t="n">
        <v>92.93129999999999</v>
      </c>
      <c r="J3951" s="32" t="n">
        <v>22.1</v>
      </c>
      <c r="K3951" s="32" t="n">
        <v>2.74</v>
      </c>
      <c r="L3951" s="32" t="n"/>
      <c r="M3951" s="32" t="n">
        <v>1161.4</v>
      </c>
      <c r="N3951" s="32" t="n">
        <v>2.66</v>
      </c>
      <c r="O3951" s="32" t="n">
        <v>461.234848925</v>
      </c>
    </row>
    <row r="3952">
      <c r="A3952" s="31" t="n">
        <v>40437</v>
      </c>
      <c r="B3952" s="32" t="n">
        <v>1161</v>
      </c>
      <c r="C3952" s="19">
        <f>IF(OR(B3952="",B3951=""),"",LN(B3952/B3951))</f>
        <v/>
      </c>
      <c r="D3952" s="16">
        <f>STDEV(C3933:C3952)*SQRT(252)</f>
        <v/>
      </c>
      <c r="E3952" s="32" t="n">
        <v>85.72</v>
      </c>
      <c r="F3952" s="19">
        <f>IF(OR(E3952="",E3951=""),"",LN(E3952/E3951))</f>
        <v/>
      </c>
      <c r="G3952" s="33" t="n">
        <v>6.725</v>
      </c>
      <c r="H3952" s="19">
        <f>IF(OR(G3952="",G3951=""),"",LN(G3952/G3951))</f>
        <v/>
      </c>
      <c r="I3952" s="32" t="n">
        <v>92.91079999999999</v>
      </c>
      <c r="J3952" s="32" t="n">
        <v>21.72</v>
      </c>
      <c r="K3952" s="32" t="n">
        <v>2.77</v>
      </c>
      <c r="L3952" s="32" t="n"/>
      <c r="M3952" s="32" t="n">
        <v>1160.8</v>
      </c>
      <c r="N3952" s="32" t="n">
        <v>2.66</v>
      </c>
      <c r="O3952" s="32" t="n">
        <v>214.89378105</v>
      </c>
    </row>
    <row r="3953">
      <c r="A3953" s="31" t="n">
        <v>40438</v>
      </c>
      <c r="B3953" s="32" t="n">
        <v>1160</v>
      </c>
      <c r="C3953" s="19">
        <f>IF(OR(B3953="",B3952=""),"",LN(B3953/B3952))</f>
        <v/>
      </c>
      <c r="D3953" s="16">
        <f>STDEV(C3934:C3953)*SQRT(252)</f>
        <v/>
      </c>
      <c r="E3953" s="32" t="n">
        <v>85.77</v>
      </c>
      <c r="F3953" s="19">
        <f>IF(OR(E3953="",E3952=""),"",LN(E3953/E3952))</f>
        <v/>
      </c>
      <c r="G3953" s="33" t="n">
        <v>6.723</v>
      </c>
      <c r="H3953" s="19">
        <f>IF(OR(G3953="",G3952=""),"",LN(G3953/G3952))</f>
        <v/>
      </c>
      <c r="I3953" s="32" t="n">
        <v>92.9418</v>
      </c>
      <c r="J3953" s="32" t="n">
        <v>22.01</v>
      </c>
      <c r="K3953" s="32" t="n">
        <v>2.75</v>
      </c>
      <c r="L3953" s="32" t="n"/>
      <c r="M3953" s="32" t="n">
        <v>1163.2</v>
      </c>
      <c r="N3953" s="32" t="n">
        <v>2.66</v>
      </c>
      <c r="O3953" s="32" t="n">
        <v>280.068143075</v>
      </c>
    </row>
    <row r="3954">
      <c r="A3954" s="31" t="n">
        <v>40441</v>
      </c>
      <c r="B3954" s="32" t="n">
        <v>1160.5</v>
      </c>
      <c r="C3954" s="19">
        <f>IF(OR(B3954="",B3953=""),"",LN(B3954/B3953))</f>
        <v/>
      </c>
      <c r="D3954" s="16">
        <f>STDEV(C3935:C3954)*SQRT(252)</f>
        <v/>
      </c>
      <c r="E3954" s="32" t="n">
        <v>85.73999999999999</v>
      </c>
      <c r="F3954" s="19">
        <f>IF(OR(E3954="",E3953=""),"",LN(E3954/E3953))</f>
        <v/>
      </c>
      <c r="G3954" s="33" t="n">
        <v>6.7135</v>
      </c>
      <c r="H3954" s="19">
        <f>IF(OR(G3954="",G3953=""),"",LN(G3954/G3953))</f>
        <v/>
      </c>
      <c r="I3954" s="32" t="n">
        <v>92.7496</v>
      </c>
      <c r="J3954" s="32" t="n">
        <v>21.5</v>
      </c>
      <c r="K3954" s="32" t="n">
        <v>2.72</v>
      </c>
      <c r="L3954" s="32" t="n"/>
      <c r="M3954" s="32" t="n">
        <v>1163.1</v>
      </c>
      <c r="N3954" s="32" t="n">
        <v>2.66</v>
      </c>
      <c r="O3954" s="32" t="n">
        <v>137.310289659</v>
      </c>
    </row>
    <row r="3955">
      <c r="A3955" s="31" t="n">
        <v>40442</v>
      </c>
      <c r="B3955" s="32" t="n">
        <v>1160</v>
      </c>
      <c r="C3955" s="19">
        <f>IF(OR(B3955="",B3954=""),"",LN(B3955/B3954))</f>
        <v/>
      </c>
      <c r="D3955" s="16">
        <f>STDEV(C3936:C3955)*SQRT(252)</f>
        <v/>
      </c>
      <c r="E3955" s="32" t="n">
        <v>85.36</v>
      </c>
      <c r="F3955" s="19">
        <f>IF(OR(E3955="",E3954=""),"",LN(E3955/E3954))</f>
        <v/>
      </c>
      <c r="G3955" s="33" t="n">
        <v>6.7059</v>
      </c>
      <c r="H3955" s="19">
        <f>IF(OR(G3955="",G3954=""),"",LN(G3955/G3954))</f>
        <v/>
      </c>
      <c r="I3955" s="32" t="n">
        <v>92.66840000000001</v>
      </c>
      <c r="J3955" s="32" t="n">
        <v>22.35</v>
      </c>
      <c r="K3955" s="32" t="n">
        <v>2.61</v>
      </c>
      <c r="L3955" s="32" t="n"/>
      <c r="M3955" s="32" t="n"/>
      <c r="N3955" s="32" t="n"/>
      <c r="O3955" s="32" t="n"/>
    </row>
    <row r="3956">
      <c r="A3956" s="31" t="n">
        <v>40443</v>
      </c>
      <c r="B3956" s="32" t="n">
        <v>1150</v>
      </c>
      <c r="C3956" s="19">
        <f>IF(OR(B3956="",B3955=""),"",LN(B3956/B3955))</f>
        <v/>
      </c>
      <c r="D3956" s="16">
        <f>STDEV(C3937:C3956)*SQRT(252)</f>
        <v/>
      </c>
      <c r="E3956" s="32" t="n">
        <v>84.37</v>
      </c>
      <c r="F3956" s="19">
        <f>IF(OR(E3956="",E3955=""),"",LN(E3956/E3955))</f>
        <v/>
      </c>
      <c r="G3956" s="33" t="n">
        <v>6.7035</v>
      </c>
      <c r="H3956" s="19">
        <f>IF(OR(G3956="",G3955=""),"",LN(G3956/G3955))</f>
        <v/>
      </c>
      <c r="I3956" s="32" t="n">
        <v>92.0647</v>
      </c>
      <c r="J3956" s="32" t="n">
        <v>22.51</v>
      </c>
      <c r="K3956" s="32" t="n">
        <v>2.56</v>
      </c>
      <c r="L3956" s="32" t="n"/>
      <c r="M3956" s="32" t="n"/>
      <c r="N3956" s="32" t="n"/>
      <c r="O3956" s="32" t="n"/>
    </row>
    <row r="3957">
      <c r="A3957" s="31" t="n">
        <v>40444</v>
      </c>
      <c r="B3957" s="32" t="n">
        <v>1150.65</v>
      </c>
      <c r="C3957" s="19">
        <f>IF(OR(B3957="",B3956=""),"",LN(B3957/B3956))</f>
        <v/>
      </c>
      <c r="D3957" s="16">
        <f>STDEV(C3938:C3957)*SQRT(252)</f>
        <v/>
      </c>
      <c r="E3957" s="32" t="n">
        <v>84.31999999999999</v>
      </c>
      <c r="F3957" s="19">
        <f>IF(OR(E3957="",E3956=""),"",LN(E3957/E3956))</f>
        <v/>
      </c>
      <c r="G3957" s="33" t="n">
        <v>6.7046</v>
      </c>
      <c r="H3957" s="19">
        <f>IF(OR(G3957="",G3956=""),"",LN(G3957/G3956))</f>
        <v/>
      </c>
      <c r="I3957" s="32" t="n">
        <v>92.02330000000001</v>
      </c>
      <c r="J3957" s="32" t="n">
        <v>23.87</v>
      </c>
      <c r="K3957" s="32" t="n">
        <v>2.56</v>
      </c>
      <c r="L3957" s="32" t="n"/>
      <c r="M3957" s="32" t="n"/>
      <c r="N3957" s="32" t="n"/>
      <c r="O3957" s="32" t="n"/>
    </row>
    <row r="3958">
      <c r="A3958" s="31" t="n">
        <v>40445</v>
      </c>
      <c r="B3958" s="32" t="n">
        <v>1154.2</v>
      </c>
      <c r="C3958" s="19">
        <f>IF(OR(B3958="",B3957=""),"",LN(B3958/B3957))</f>
        <v/>
      </c>
      <c r="D3958" s="16">
        <f>STDEV(C3939:C3958)*SQRT(252)</f>
        <v/>
      </c>
      <c r="E3958" s="32" t="n">
        <v>84.23999999999999</v>
      </c>
      <c r="F3958" s="19">
        <f>IF(OR(E3958="",E3957=""),"",LN(E3958/E3957))</f>
        <v/>
      </c>
      <c r="G3958" s="33" t="n">
        <v>6.7035</v>
      </c>
      <c r="H3958" s="19">
        <f>IF(OR(G3958="",G3957=""),"",LN(G3958/G3957))</f>
        <v/>
      </c>
      <c r="I3958" s="32" t="n">
        <v>91.5996</v>
      </c>
      <c r="J3958" s="32" t="n">
        <v>21.71</v>
      </c>
      <c r="K3958" s="32" t="n">
        <v>2.62</v>
      </c>
      <c r="L3958" s="32" t="n"/>
      <c r="M3958" s="32" t="n">
        <v>1162.1</v>
      </c>
      <c r="N3958" s="32" t="n">
        <v>2.66</v>
      </c>
      <c r="O3958" s="32" t="n">
        <v>122.76315604</v>
      </c>
    </row>
    <row r="3959">
      <c r="A3959" s="31" t="n">
        <v>40448</v>
      </c>
      <c r="B3959" s="32" t="n">
        <v>1146</v>
      </c>
      <c r="C3959" s="19">
        <f>IF(OR(B3959="",B3958=""),"",LN(B3959/B3958))</f>
        <v/>
      </c>
      <c r="D3959" s="16">
        <f>STDEV(C3940:C3959)*SQRT(252)</f>
        <v/>
      </c>
      <c r="E3959" s="32" t="n">
        <v>84.17</v>
      </c>
      <c r="F3959" s="19">
        <f>IF(OR(E3959="",E3958=""),"",LN(E3959/E3958))</f>
        <v/>
      </c>
      <c r="G3959" s="33" t="n">
        <v>6.6911</v>
      </c>
      <c r="H3959" s="19">
        <f>IF(OR(G3959="",G3958=""),"",LN(G3959/G3958))</f>
        <v/>
      </c>
      <c r="I3959" s="32" t="n">
        <v>91.4803</v>
      </c>
      <c r="J3959" s="32" t="n">
        <v>22.54</v>
      </c>
      <c r="K3959" s="32" t="n">
        <v>2.54</v>
      </c>
      <c r="L3959" s="32" t="n"/>
      <c r="M3959" s="32" t="n">
        <v>1156.4</v>
      </c>
      <c r="N3959" s="32" t="n">
        <v>2.66</v>
      </c>
      <c r="O3959" s="32" t="n">
        <v>152.32549073</v>
      </c>
    </row>
    <row r="3960">
      <c r="A3960" s="31" t="n">
        <v>40449</v>
      </c>
      <c r="B3960" s="32" t="n">
        <v>1145.5</v>
      </c>
      <c r="C3960" s="19">
        <f>IF(OR(B3960="",B3959=""),"",LN(B3960/B3959))</f>
        <v/>
      </c>
      <c r="D3960" s="16">
        <f>STDEV(C3941:C3960)*SQRT(252)</f>
        <v/>
      </c>
      <c r="E3960" s="32" t="n">
        <v>83.81999999999999</v>
      </c>
      <c r="F3960" s="19">
        <f>IF(OR(E3960="",E3959=""),"",LN(E3960/E3959))</f>
        <v/>
      </c>
      <c r="G3960" s="33" t="n">
        <v>6.6904</v>
      </c>
      <c r="H3960" s="19">
        <f>IF(OR(G3960="",G3959=""),"",LN(G3960/G3959))</f>
        <v/>
      </c>
      <c r="I3960" s="32" t="n">
        <v>91.3493</v>
      </c>
      <c r="J3960" s="32" t="n">
        <v>22.6</v>
      </c>
      <c r="K3960" s="32" t="n">
        <v>2.48</v>
      </c>
      <c r="L3960" s="32" t="n"/>
      <c r="M3960" s="32" t="n">
        <v>1148.8</v>
      </c>
      <c r="N3960" s="32" t="n">
        <v>2.66</v>
      </c>
      <c r="O3960" s="32" t="n">
        <v>57.528351745</v>
      </c>
    </row>
    <row r="3961">
      <c r="A3961" s="31" t="n">
        <v>40450</v>
      </c>
      <c r="B3961" s="32" t="n">
        <v>1139</v>
      </c>
      <c r="C3961" s="19">
        <f>IF(OR(B3961="",B3960=""),"",LN(B3961/B3960))</f>
        <v/>
      </c>
      <c r="D3961" s="16">
        <f>STDEV(C3942:C3961)*SQRT(252)</f>
        <v/>
      </c>
      <c r="E3961" s="32" t="n">
        <v>83.61</v>
      </c>
      <c r="F3961" s="19">
        <f>IF(OR(E3961="",E3960=""),"",LN(E3961/E3960))</f>
        <v/>
      </c>
      <c r="G3961" s="33" t="n">
        <v>6.6869</v>
      </c>
      <c r="H3961" s="19">
        <f>IF(OR(G3961="",G3960=""),"",LN(G3961/G3960))</f>
        <v/>
      </c>
      <c r="I3961" s="32" t="n">
        <v>91.1632</v>
      </c>
      <c r="J3961" s="32" t="n">
        <v>23.25</v>
      </c>
      <c r="K3961" s="32" t="n">
        <v>2.52</v>
      </c>
      <c r="L3961" s="32" t="n"/>
      <c r="M3961" s="32" t="n">
        <v>1148.5</v>
      </c>
      <c r="N3961" s="32" t="n">
        <v>2.66</v>
      </c>
      <c r="O3961" s="32" t="n">
        <v>359.053470164</v>
      </c>
    </row>
    <row r="3962">
      <c r="A3962" s="31" t="n">
        <v>40451</v>
      </c>
      <c r="B3962" s="32" t="n">
        <v>1140.1</v>
      </c>
      <c r="C3962" s="19">
        <f>IF(OR(B3962="",B3961=""),"",LN(B3962/B3961))</f>
        <v/>
      </c>
      <c r="D3962" s="16">
        <f>STDEV(C3943:C3962)*SQRT(252)</f>
        <v/>
      </c>
      <c r="E3962" s="32" t="n">
        <v>83.53</v>
      </c>
      <c r="F3962" s="19">
        <f>IF(OR(E3962="",E3961=""),"",LN(E3962/E3961))</f>
        <v/>
      </c>
      <c r="G3962" s="33" t="n">
        <v>6.6905</v>
      </c>
      <c r="H3962" s="19">
        <f>IF(OR(G3962="",G3961=""),"",LN(G3962/G3961))</f>
        <v/>
      </c>
      <c r="I3962" s="32" t="n">
        <v>91.3415</v>
      </c>
      <c r="J3962" s="32" t="n">
        <v>23.7</v>
      </c>
      <c r="K3962" s="32" t="n">
        <v>2.53</v>
      </c>
      <c r="L3962" s="32" t="n"/>
      <c r="M3962" s="32" t="n">
        <v>1142</v>
      </c>
      <c r="N3962" s="32" t="n">
        <v>2.66</v>
      </c>
      <c r="O3962" s="32" t="n">
        <v>438.25215269</v>
      </c>
    </row>
    <row r="3963">
      <c r="A3963" s="31" t="n">
        <v>40452</v>
      </c>
      <c r="B3963" s="32" t="n">
        <v>1130.25</v>
      </c>
      <c r="C3963" s="19">
        <f>IF(OR(B3963="",B3962=""),"",LN(B3963/B3962))</f>
        <v/>
      </c>
      <c r="D3963" s="16">
        <f>STDEV(C3944:C3963)*SQRT(252)</f>
        <v/>
      </c>
      <c r="E3963" s="32" t="n">
        <v>83.3</v>
      </c>
      <c r="F3963" s="19">
        <f>IF(OR(E3963="",E3962=""),"",LN(E3963/E3962))</f>
        <v/>
      </c>
      <c r="G3963" s="33" t="n">
        <v>6.6895</v>
      </c>
      <c r="H3963" s="19">
        <f>IF(OR(G3963="",G3962=""),"",LN(G3963/G3962))</f>
        <v/>
      </c>
      <c r="I3963" s="32" t="n">
        <v>90.836</v>
      </c>
      <c r="J3963" s="32" t="n">
        <v>22.5</v>
      </c>
      <c r="K3963" s="32" t="n">
        <v>2.54</v>
      </c>
      <c r="L3963" s="32" t="n"/>
      <c r="M3963" s="32" t="n">
        <v>1141.3</v>
      </c>
      <c r="N3963" s="32" t="n">
        <v>2.66</v>
      </c>
      <c r="O3963" s="32" t="n">
        <v>468.813569365</v>
      </c>
    </row>
    <row r="3964">
      <c r="A3964" s="31" t="n">
        <v>40455</v>
      </c>
      <c r="B3964" s="32" t="n">
        <v>1122.25</v>
      </c>
      <c r="C3964" s="19">
        <f>IF(OR(B3964="",B3963=""),"",LN(B3964/B3963))</f>
        <v/>
      </c>
      <c r="D3964" s="16">
        <f>STDEV(C3945:C3964)*SQRT(252)</f>
        <v/>
      </c>
      <c r="E3964" s="32" t="n">
        <v>83.33</v>
      </c>
      <c r="F3964" s="19">
        <f>IF(OR(E3964="",E3963=""),"",LN(E3964/E3963))</f>
        <v/>
      </c>
      <c r="G3964" s="33" t="n">
        <v>6.6912</v>
      </c>
      <c r="H3964" s="19">
        <f>IF(OR(G3964="",G3963=""),"",LN(G3964/G3963))</f>
        <v/>
      </c>
      <c r="I3964" s="32" t="n">
        <v>91.00149999999999</v>
      </c>
      <c r="J3964" s="32" t="n">
        <v>23.53</v>
      </c>
      <c r="K3964" s="32" t="n">
        <v>2.5</v>
      </c>
      <c r="L3964" s="32" t="n"/>
      <c r="M3964" s="32" t="n">
        <v>1134.4</v>
      </c>
      <c r="N3964" s="32" t="n">
        <v>2.66</v>
      </c>
      <c r="O3964" s="32" t="n">
        <v>666.2696323069999</v>
      </c>
    </row>
    <row r="3965">
      <c r="A3965" s="31" t="n">
        <v>40456</v>
      </c>
      <c r="B3965" s="32" t="n">
        <v>1129.85</v>
      </c>
      <c r="C3965" s="19">
        <f>IF(OR(B3965="",B3964=""),"",LN(B3965/B3964))</f>
        <v/>
      </c>
      <c r="D3965" s="16">
        <f>STDEV(C3946:C3965)*SQRT(252)</f>
        <v/>
      </c>
      <c r="E3965" s="32" t="n">
        <v>83.17</v>
      </c>
      <c r="F3965" s="19">
        <f>IF(OR(E3965="",E3964=""),"",LN(E3965/E3964))</f>
        <v/>
      </c>
      <c r="G3965" s="33" t="n">
        <v>6.6906</v>
      </c>
      <c r="H3965" s="19">
        <f>IF(OR(G3965="",G3964=""),"",LN(G3965/G3964))</f>
        <v/>
      </c>
      <c r="I3965" s="32" t="n">
        <v>90.5622</v>
      </c>
      <c r="J3965" s="32" t="n">
        <v>21.76</v>
      </c>
      <c r="K3965" s="32" t="n">
        <v>2.5</v>
      </c>
      <c r="L3965" s="32" t="n"/>
      <c r="M3965" s="32" t="n">
        <v>1124.1</v>
      </c>
      <c r="N3965" s="32" t="n">
        <v>2.66</v>
      </c>
      <c r="O3965" s="32" t="n">
        <v>245.122117966</v>
      </c>
    </row>
    <row r="3966">
      <c r="A3966" s="31" t="n">
        <v>40457</v>
      </c>
      <c r="B3966" s="32" t="n">
        <v>1117.4</v>
      </c>
      <c r="C3966" s="19">
        <f>IF(OR(B3966="",B3965=""),"",LN(B3966/B3965))</f>
        <v/>
      </c>
      <c r="D3966" s="16">
        <f>STDEV(C3947:C3966)*SQRT(252)</f>
        <v/>
      </c>
      <c r="E3966" s="32" t="n">
        <v>82.8</v>
      </c>
      <c r="F3966" s="19">
        <f>IF(OR(E3966="",E3965=""),"",LN(E3966/E3965))</f>
        <v/>
      </c>
      <c r="G3966" s="33" t="n">
        <v>6.6893</v>
      </c>
      <c r="H3966" s="19">
        <f>IF(OR(G3966="",G3965=""),"",LN(G3966/G3965))</f>
        <v/>
      </c>
      <c r="I3966" s="32" t="n">
        <v>90.14109999999999</v>
      </c>
      <c r="J3966" s="32" t="n">
        <v>21.49</v>
      </c>
      <c r="K3966" s="32" t="n">
        <v>2.41</v>
      </c>
      <c r="L3966" s="32" t="n"/>
      <c r="M3966" s="32" t="n">
        <v>1130.7</v>
      </c>
      <c r="N3966" s="32" t="n">
        <v>2.66</v>
      </c>
      <c r="O3966" s="32" t="n">
        <v>868.318162306</v>
      </c>
    </row>
    <row r="3967">
      <c r="A3967" s="31" t="n">
        <v>40458</v>
      </c>
      <c r="B3967" s="32" t="n">
        <v>1114</v>
      </c>
      <c r="C3967" s="19">
        <f>IF(OR(B3967="",B3966=""),"",LN(B3967/B3966))</f>
        <v/>
      </c>
      <c r="D3967" s="16">
        <f>STDEV(C3948:C3967)*SQRT(252)</f>
        <v/>
      </c>
      <c r="E3967" s="32" t="n">
        <v>82.34999999999999</v>
      </c>
      <c r="F3967" s="19">
        <f>IF(OR(E3967="",E3966=""),"",LN(E3967/E3966))</f>
        <v/>
      </c>
      <c r="G3967" s="33" t="n">
        <v>6.6903</v>
      </c>
      <c r="H3967" s="19">
        <f>IF(OR(G3967="",G3966=""),"",LN(G3967/G3966))</f>
        <v/>
      </c>
      <c r="I3967" s="32" t="n">
        <v>90.286</v>
      </c>
      <c r="J3967" s="32" t="n">
        <v>21.56</v>
      </c>
      <c r="K3967" s="32" t="n">
        <v>2.41</v>
      </c>
      <c r="L3967" s="32" t="n"/>
      <c r="M3967" s="32" t="n">
        <v>1120.1</v>
      </c>
      <c r="N3967" s="32" t="n">
        <v>2.66</v>
      </c>
      <c r="O3967" s="32" t="n">
        <v>123.525821895</v>
      </c>
    </row>
    <row r="3968">
      <c r="A3968" s="31" t="n">
        <v>40459</v>
      </c>
      <c r="B3968" s="32" t="n">
        <v>1120.7</v>
      </c>
      <c r="C3968" s="19">
        <f>IF(OR(B3968="",B3967=""),"",LN(B3968/B3967))</f>
        <v/>
      </c>
      <c r="D3968" s="16">
        <f>STDEV(C3949:C3968)*SQRT(252)</f>
        <v/>
      </c>
      <c r="E3968" s="32" t="n">
        <v>81.86</v>
      </c>
      <c r="F3968" s="19">
        <f>IF(OR(E3968="",E3967=""),"",LN(E3968/E3967))</f>
        <v/>
      </c>
      <c r="G3968" s="33" t="n">
        <v>6.671</v>
      </c>
      <c r="H3968" s="19">
        <f>IF(OR(G3968="",G3967=""),"",LN(G3968/G3967))</f>
        <v/>
      </c>
      <c r="I3968" s="32" t="n">
        <v>90.1133</v>
      </c>
      <c r="J3968" s="32" t="n">
        <v>20.71</v>
      </c>
      <c r="K3968" s="32" t="n">
        <v>2.41</v>
      </c>
      <c r="L3968" s="32" t="n"/>
      <c r="M3968" s="32" t="n">
        <v>1117.4</v>
      </c>
      <c r="N3968" s="32" t="n">
        <v>2.66</v>
      </c>
      <c r="O3968" s="32" t="n">
        <v>176.41774677</v>
      </c>
    </row>
    <row r="3969">
      <c r="A3969" s="31" t="n">
        <v>40463</v>
      </c>
      <c r="B3969" s="32" t="n">
        <v>1130.15</v>
      </c>
      <c r="C3969" s="19">
        <f>IF(OR(B3969="",B3968=""),"",LN(B3969/B3968))</f>
        <v/>
      </c>
      <c r="D3969" s="16">
        <f>STDEV(C3950:C3969)*SQRT(252)</f>
        <v/>
      </c>
      <c r="E3969" s="32" t="n">
        <v>81.73999999999999</v>
      </c>
      <c r="F3969" s="19">
        <f>IF(OR(E3969="",E3968=""),"",LN(E3969/E3968))</f>
        <v/>
      </c>
      <c r="G3969" s="33" t="n">
        <v>6.6733</v>
      </c>
      <c r="H3969" s="19">
        <f>IF(OR(G3969="",G3968=""),"",LN(G3969/G3968))</f>
        <v/>
      </c>
      <c r="I3969" s="32" t="n">
        <v>90.22029999999999</v>
      </c>
      <c r="J3969" s="32" t="n">
        <v>18.93</v>
      </c>
      <c r="K3969" s="32" t="n">
        <v>2.44</v>
      </c>
      <c r="L3969" s="32" t="n"/>
      <c r="M3969" s="32" t="n">
        <v>1115.4</v>
      </c>
      <c r="N3969" s="32" t="n">
        <v>2.67</v>
      </c>
      <c r="O3969" s="32" t="n">
        <v>-178.564741205</v>
      </c>
    </row>
    <row r="3970">
      <c r="A3970" s="31" t="n">
        <v>40464</v>
      </c>
      <c r="B3970" s="32" t="n">
        <v>1119</v>
      </c>
      <c r="C3970" s="19">
        <f>IF(OR(B3970="",B3969=""),"",LN(B3970/B3969))</f>
        <v/>
      </c>
      <c r="D3970" s="16">
        <f>STDEV(C3951:C3970)*SQRT(252)</f>
        <v/>
      </c>
      <c r="E3970" s="32" t="n">
        <v>81.81</v>
      </c>
      <c r="F3970" s="19">
        <f>IF(OR(E3970="",E3969=""),"",LN(E3970/E3969))</f>
        <v/>
      </c>
      <c r="G3970" s="33" t="n">
        <v>6.6634</v>
      </c>
      <c r="H3970" s="19">
        <f>IF(OR(G3970="",G3969=""),"",LN(G3970/G3969))</f>
        <v/>
      </c>
      <c r="I3970" s="32" t="n">
        <v>89.7779</v>
      </c>
      <c r="J3970" s="32" t="n">
        <v>19.07</v>
      </c>
      <c r="K3970" s="32" t="n">
        <v>2.46</v>
      </c>
      <c r="L3970" s="32" t="n"/>
      <c r="M3970" s="32" t="n">
        <v>1127</v>
      </c>
      <c r="N3970" s="32" t="n">
        <v>2.68</v>
      </c>
      <c r="O3970" s="32" t="n">
        <v>-144.616965271</v>
      </c>
    </row>
    <row r="3971">
      <c r="A3971" s="31" t="n">
        <v>40465</v>
      </c>
      <c r="B3971" s="32" t="n">
        <v>1110.4</v>
      </c>
      <c r="C3971" s="19">
        <f>IF(OR(B3971="",B3970=""),"",LN(B3971/B3970))</f>
        <v/>
      </c>
      <c r="D3971" s="16">
        <f>STDEV(C3952:C3971)*SQRT(252)</f>
        <v/>
      </c>
      <c r="E3971" s="32" t="n">
        <v>81.44</v>
      </c>
      <c r="F3971" s="19">
        <f>IF(OR(E3971="",E3970=""),"",LN(E3971/E3970))</f>
        <v/>
      </c>
      <c r="G3971" s="33" t="n">
        <v>6.6505</v>
      </c>
      <c r="H3971" s="19">
        <f>IF(OR(G3971="",G3970=""),"",LN(G3971/G3970))</f>
        <v/>
      </c>
      <c r="I3971" s="32" t="n">
        <v>89.5228</v>
      </c>
      <c r="J3971" s="32" t="n">
        <v>19.88</v>
      </c>
      <c r="K3971" s="32" t="n">
        <v>2.52</v>
      </c>
      <c r="L3971" s="32" t="n"/>
      <c r="M3971" s="32" t="n">
        <v>1119.5</v>
      </c>
      <c r="N3971" s="32" t="n">
        <v>2.67</v>
      </c>
      <c r="O3971" s="32" t="n">
        <v>150.304638594</v>
      </c>
    </row>
    <row r="3972">
      <c r="A3972" s="31" t="n">
        <v>40466</v>
      </c>
      <c r="B3972" s="32" t="n">
        <v>1109.6</v>
      </c>
      <c r="C3972" s="19">
        <f>IF(OR(B3972="",B3971=""),"",LN(B3972/B3971))</f>
        <v/>
      </c>
      <c r="D3972" s="16">
        <f>STDEV(C3953:C3972)*SQRT(252)</f>
        <v/>
      </c>
      <c r="E3972" s="32" t="n">
        <v>81.31999999999999</v>
      </c>
      <c r="F3972" s="19">
        <f>IF(OR(E3972="",E3971=""),"",LN(E3972/E3971))</f>
        <v/>
      </c>
      <c r="G3972" s="33" t="n">
        <v>6.6397</v>
      </c>
      <c r="H3972" s="19">
        <f>IF(OR(G3972="",G3971=""),"",LN(G3972/G3971))</f>
        <v/>
      </c>
      <c r="I3972" s="32" t="n">
        <v>89.6815</v>
      </c>
      <c r="J3972" s="32" t="n">
        <v>19.03</v>
      </c>
      <c r="K3972" s="32" t="n">
        <v>2.59</v>
      </c>
      <c r="L3972" s="32" t="n"/>
      <c r="M3972" s="32" t="n">
        <v>1112.8</v>
      </c>
      <c r="N3972" s="32" t="n">
        <v>2.66</v>
      </c>
      <c r="O3972" s="32" t="n">
        <v>133.07527198</v>
      </c>
    </row>
    <row r="3973">
      <c r="A3973" s="31" t="n">
        <v>40469</v>
      </c>
      <c r="B3973" s="32" t="n">
        <v>1115</v>
      </c>
      <c r="C3973" s="19">
        <f>IF(OR(B3973="",B3972=""),"",LN(B3973/B3972))</f>
        <v/>
      </c>
      <c r="D3973" s="16">
        <f>STDEV(C3954:C3973)*SQRT(252)</f>
        <v/>
      </c>
      <c r="E3973" s="32" t="n">
        <v>81.16</v>
      </c>
      <c r="F3973" s="19">
        <f>IF(OR(E3973="",E3972=""),"",LN(E3973/E3972))</f>
        <v/>
      </c>
      <c r="G3973" s="33" t="n">
        <v>6.644</v>
      </c>
      <c r="H3973" s="19">
        <f>IF(OR(G3973="",G3972=""),"",LN(G3973/G3972))</f>
        <v/>
      </c>
      <c r="I3973" s="32" t="n">
        <v>89.8484</v>
      </c>
      <c r="J3973" s="32" t="n">
        <v>19.09</v>
      </c>
      <c r="K3973" s="32" t="n">
        <v>2.52</v>
      </c>
      <c r="L3973" s="32" t="n"/>
      <c r="M3973" s="32" t="n">
        <v>1114.7</v>
      </c>
      <c r="N3973" s="32" t="n">
        <v>2.66</v>
      </c>
      <c r="O3973" s="32" t="n">
        <v>56.02982575</v>
      </c>
    </row>
    <row r="3974">
      <c r="A3974" s="31" t="n">
        <v>40470</v>
      </c>
      <c r="B3974" s="32" t="n">
        <v>1126.7</v>
      </c>
      <c r="C3974" s="19">
        <f>IF(OR(B3974="",B3973=""),"",LN(B3974/B3973))</f>
        <v/>
      </c>
      <c r="D3974" s="16">
        <f>STDEV(C3955:C3974)*SQRT(252)</f>
        <v/>
      </c>
      <c r="E3974" s="32" t="n">
        <v>81.59999999999999</v>
      </c>
      <c r="F3974" s="19">
        <f>IF(OR(E3974="",E3973=""),"",LN(E3974/E3973))</f>
        <v/>
      </c>
      <c r="G3974" s="33" t="n">
        <v>6.6444</v>
      </c>
      <c r="H3974" s="19">
        <f>IF(OR(G3974="",G3973=""),"",LN(G3974/G3973))</f>
        <v/>
      </c>
      <c r="I3974" s="32" t="n">
        <v>90.54989999999999</v>
      </c>
      <c r="J3974" s="32" t="n">
        <v>20.63</v>
      </c>
      <c r="K3974" s="32" t="n">
        <v>2.5</v>
      </c>
      <c r="L3974" s="32" t="n"/>
      <c r="M3974" s="32" t="n">
        <v>1117.2</v>
      </c>
      <c r="N3974" s="32" t="n">
        <v>2.66</v>
      </c>
      <c r="O3974" s="32" t="n">
        <v>125.819307658</v>
      </c>
    </row>
    <row r="3975">
      <c r="A3975" s="31" t="n">
        <v>40471</v>
      </c>
      <c r="B3975" s="32" t="n">
        <v>1124.9</v>
      </c>
      <c r="C3975" s="19">
        <f>IF(OR(B3975="",B3974=""),"",LN(B3975/B3974))</f>
        <v/>
      </c>
      <c r="D3975" s="16">
        <f>STDEV(C3956:C3975)*SQRT(252)</f>
        <v/>
      </c>
      <c r="E3975" s="32" t="n">
        <v>81.14</v>
      </c>
      <c r="F3975" s="19">
        <f>IF(OR(E3975="",E3974=""),"",LN(E3975/E3974))</f>
        <v/>
      </c>
      <c r="G3975" s="33" t="n">
        <v>6.6518</v>
      </c>
      <c r="H3975" s="19">
        <f>IF(OR(G3975="",G3974=""),"",LN(G3975/G3974))</f>
        <v/>
      </c>
      <c r="I3975" s="32" t="n">
        <v>90.1446</v>
      </c>
      <c r="J3975" s="32" t="n">
        <v>19.79</v>
      </c>
      <c r="K3975" s="32" t="n">
        <v>2.51</v>
      </c>
      <c r="L3975" s="32" t="n"/>
      <c r="M3975" s="32" t="n">
        <v>1123.6</v>
      </c>
      <c r="N3975" s="32" t="n">
        <v>2.66</v>
      </c>
      <c r="O3975" s="32" t="n">
        <v>-204.44088009</v>
      </c>
    </row>
    <row r="3976">
      <c r="A3976" s="31" t="n">
        <v>40472</v>
      </c>
      <c r="B3976" s="32" t="n">
        <v>1128.4</v>
      </c>
      <c r="C3976" s="19">
        <f>IF(OR(B3976="",B3975=""),"",LN(B3976/B3975))</f>
        <v/>
      </c>
      <c r="D3976" s="16">
        <f>STDEV(C3957:C3976)*SQRT(252)</f>
        <v/>
      </c>
      <c r="E3976" s="32" t="n">
        <v>81.16</v>
      </c>
      <c r="F3976" s="19">
        <f>IF(OR(E3976="",E3975=""),"",LN(E3976/E3975))</f>
        <v/>
      </c>
      <c r="G3976" s="33" t="n">
        <v>6.6502</v>
      </c>
      <c r="H3976" s="19">
        <f>IF(OR(G3976="",G3975=""),"",LN(G3976/G3975))</f>
        <v/>
      </c>
      <c r="I3976" s="32" t="n">
        <v>90.13800000000001</v>
      </c>
      <c r="J3976" s="32" t="n">
        <v>19.27</v>
      </c>
      <c r="K3976" s="32" t="n">
        <v>2.57</v>
      </c>
      <c r="L3976" s="32" t="n"/>
      <c r="M3976" s="32" t="n">
        <v>1131.3</v>
      </c>
      <c r="N3976" s="32" t="n">
        <v>2.66</v>
      </c>
      <c r="O3976" s="32" t="n">
        <v>0.7959946960000002</v>
      </c>
    </row>
    <row r="3977">
      <c r="A3977" s="31" t="n">
        <v>40473</v>
      </c>
      <c r="B3977" s="32" t="n">
        <v>1125.6</v>
      </c>
      <c r="C3977" s="19">
        <f>IF(OR(B3977="",B3976=""),"",LN(B3977/B3976))</f>
        <v/>
      </c>
      <c r="D3977" s="16">
        <f>STDEV(C3958:C3977)*SQRT(252)</f>
        <v/>
      </c>
      <c r="E3977" s="32" t="n">
        <v>81.48</v>
      </c>
      <c r="F3977" s="19">
        <f>IF(OR(E3977="",E3976=""),"",LN(E3977/E3976))</f>
        <v/>
      </c>
      <c r="G3977" s="33" t="n">
        <v>6.6583</v>
      </c>
      <c r="H3977" s="19">
        <f>IF(OR(G3977="",G3976=""),"",LN(G3977/G3976))</f>
        <v/>
      </c>
      <c r="I3977" s="32" t="n">
        <v>90.4063</v>
      </c>
      <c r="J3977" s="32" t="n">
        <v>18.78</v>
      </c>
      <c r="K3977" s="32" t="n">
        <v>2.59</v>
      </c>
      <c r="L3977" s="32" t="n"/>
      <c r="M3977" s="32" t="n">
        <v>1126.2</v>
      </c>
      <c r="N3977" s="32" t="n">
        <v>2.66</v>
      </c>
      <c r="O3977" s="32" t="n">
        <v>543.881104069</v>
      </c>
    </row>
    <row r="3978">
      <c r="A3978" s="31" t="n">
        <v>40476</v>
      </c>
      <c r="B3978" s="32" t="n">
        <v>1115.6</v>
      </c>
      <c r="C3978" s="19">
        <f>IF(OR(B3978="",B3977=""),"",LN(B3978/B3977))</f>
        <v/>
      </c>
      <c r="D3978" s="16">
        <f>STDEV(C3959:C3978)*SQRT(252)</f>
        <v/>
      </c>
      <c r="E3978" s="32" t="n">
        <v>80.61</v>
      </c>
      <c r="F3978" s="19">
        <f>IF(OR(E3978="",E3977=""),"",LN(E3978/E3977))</f>
        <v/>
      </c>
      <c r="G3978" s="33" t="n">
        <v>6.6579</v>
      </c>
      <c r="H3978" s="19">
        <f>IF(OR(G3978="",G3977=""),"",LN(G3978/G3977))</f>
        <v/>
      </c>
      <c r="I3978" s="32" t="n">
        <v>89.9328</v>
      </c>
      <c r="J3978" s="32" t="n">
        <v>19.85</v>
      </c>
      <c r="K3978" s="32" t="n">
        <v>2.59</v>
      </c>
      <c r="L3978" s="32" t="n"/>
      <c r="M3978" s="32" t="n">
        <v>1129.5</v>
      </c>
      <c r="N3978" s="32" t="n">
        <v>2.66</v>
      </c>
      <c r="O3978" s="32" t="n">
        <v>505.282198458</v>
      </c>
    </row>
    <row r="3979">
      <c r="A3979" s="31" t="n">
        <v>40477</v>
      </c>
      <c r="B3979" s="32" t="n">
        <v>1122</v>
      </c>
      <c r="C3979" s="19">
        <f>IF(OR(B3979="",B3978=""),"",LN(B3979/B3978))</f>
        <v/>
      </c>
      <c r="D3979" s="16">
        <f>STDEV(C3960:C3979)*SQRT(252)</f>
        <v/>
      </c>
      <c r="E3979" s="32" t="n">
        <v>81.28</v>
      </c>
      <c r="F3979" s="19">
        <f>IF(OR(E3979="",E3978=""),"",LN(E3979/E3978))</f>
        <v/>
      </c>
      <c r="G3979" s="33" t="n">
        <v>6.6625</v>
      </c>
      <c r="H3979" s="19">
        <f>IF(OR(G3979="",G3978=""),"",LN(G3979/G3978))</f>
        <v/>
      </c>
      <c r="I3979" s="32" t="n">
        <v>90.2818</v>
      </c>
      <c r="J3979" s="32" t="n">
        <v>20.22</v>
      </c>
      <c r="K3979" s="32" t="n">
        <v>2.67</v>
      </c>
      <c r="L3979" s="32" t="n"/>
      <c r="M3979" s="32" t="n">
        <v>1117.2</v>
      </c>
      <c r="N3979" s="32" t="n">
        <v>2.66</v>
      </c>
      <c r="O3979" s="32" t="n">
        <v>456.801211001</v>
      </c>
    </row>
    <row r="3980">
      <c r="A3980" s="31" t="n">
        <v>40478</v>
      </c>
      <c r="B3980" s="32" t="n">
        <v>1130</v>
      </c>
      <c r="C3980" s="19">
        <f>IF(OR(B3980="",B3979=""),"",LN(B3980/B3979))</f>
        <v/>
      </c>
      <c r="D3980" s="16">
        <f>STDEV(C3961:C3980)*SQRT(252)</f>
        <v/>
      </c>
      <c r="E3980" s="32" t="n">
        <v>81.55</v>
      </c>
      <c r="F3980" s="19">
        <f>IF(OR(E3980="",E3979=""),"",LN(E3980/E3979))</f>
        <v/>
      </c>
      <c r="G3980" s="33" t="n">
        <v>6.6805</v>
      </c>
      <c r="H3980" s="19">
        <f>IF(OR(G3980="",G3979=""),"",LN(G3980/G3979))</f>
        <v/>
      </c>
      <c r="I3980" s="32" t="n">
        <v>90.8038</v>
      </c>
      <c r="J3980" s="32" t="n">
        <v>20.71</v>
      </c>
      <c r="K3980" s="32" t="n">
        <v>2.75</v>
      </c>
      <c r="L3980" s="32" t="n"/>
      <c r="M3980" s="32" t="n">
        <v>1117.7</v>
      </c>
      <c r="N3980" s="32" t="n">
        <v>2.66</v>
      </c>
      <c r="O3980" s="32" t="n">
        <v>93.21512868400001</v>
      </c>
    </row>
    <row r="3981">
      <c r="A3981" s="31" t="n">
        <v>40479</v>
      </c>
      <c r="B3981" s="32" t="n">
        <v>1123</v>
      </c>
      <c r="C3981" s="19">
        <f>IF(OR(B3981="",B3980=""),"",LN(B3981/B3980))</f>
        <v/>
      </c>
      <c r="D3981" s="16">
        <f>STDEV(C3962:C3981)*SQRT(252)</f>
        <v/>
      </c>
      <c r="E3981" s="32" t="n">
        <v>80.98999999999999</v>
      </c>
      <c r="F3981" s="19">
        <f>IF(OR(E3981="",E3980=""),"",LN(E3981/E3980))</f>
        <v/>
      </c>
      <c r="G3981" s="33" t="n">
        <v>6.6867</v>
      </c>
      <c r="H3981" s="19">
        <f>IF(OR(G3981="",G3980=""),"",LN(G3981/G3980))</f>
        <v/>
      </c>
      <c r="I3981" s="32" t="n">
        <v>90.2407</v>
      </c>
      <c r="J3981" s="32" t="n">
        <v>20.88</v>
      </c>
      <c r="K3981" s="32" t="n">
        <v>2.69</v>
      </c>
      <c r="L3981" s="32" t="n"/>
      <c r="M3981" s="32" t="n">
        <v>1126</v>
      </c>
      <c r="N3981" s="32" t="n">
        <v>2.66</v>
      </c>
      <c r="O3981" s="32" t="n">
        <v>76.015985774</v>
      </c>
    </row>
    <row r="3982">
      <c r="A3982" s="31" t="n">
        <v>40480</v>
      </c>
      <c r="B3982" s="32" t="n">
        <v>1124</v>
      </c>
      <c r="C3982" s="19">
        <f>IF(OR(B3982="",B3981=""),"",LN(B3982/B3981))</f>
        <v/>
      </c>
      <c r="D3982" s="16">
        <f>STDEV(C3963:C3982)*SQRT(252)</f>
        <v/>
      </c>
      <c r="E3982" s="32" t="n">
        <v>80.48</v>
      </c>
      <c r="F3982" s="19">
        <f>IF(OR(E3982="",E3981=""),"",LN(E3982/E3981))</f>
        <v/>
      </c>
      <c r="G3982" s="33" t="n">
        <v>6.6707</v>
      </c>
      <c r="H3982" s="19">
        <f>IF(OR(G3982="",G3981=""),"",LN(G3982/G3981))</f>
        <v/>
      </c>
      <c r="I3982" s="32" t="n">
        <v>90.09350000000001</v>
      </c>
      <c r="J3982" s="32" t="n">
        <v>21.2</v>
      </c>
      <c r="K3982" s="32" t="n">
        <v>2.63</v>
      </c>
      <c r="L3982" s="32" t="n"/>
      <c r="M3982" s="32" t="n">
        <v>1126.6</v>
      </c>
      <c r="N3982" s="32" t="n">
        <v>2.66</v>
      </c>
      <c r="O3982" s="32" t="n">
        <v>-320.21120541</v>
      </c>
    </row>
    <row r="3983">
      <c r="A3983" s="31" t="n">
        <v>40483</v>
      </c>
      <c r="B3983" s="32" t="n">
        <v>1116.73</v>
      </c>
      <c r="C3983" s="19">
        <f>IF(OR(B3983="",B3982=""),"",LN(B3983/B3982))</f>
        <v/>
      </c>
      <c r="D3983" s="16">
        <f>STDEV(C3964:C3983)*SQRT(252)</f>
        <v/>
      </c>
      <c r="E3983" s="32" t="n">
        <v>80.66</v>
      </c>
      <c r="F3983" s="19">
        <f>IF(OR(E3983="",E3982=""),"",LN(E3983/E3982))</f>
        <v/>
      </c>
      <c r="G3983" s="33" t="n">
        <v>6.6892</v>
      </c>
      <c r="H3983" s="19">
        <f>IF(OR(G3983="",G3982=""),"",LN(G3983/G3982))</f>
        <v/>
      </c>
      <c r="I3983" s="32" t="n">
        <v>90.0307</v>
      </c>
      <c r="J3983" s="32" t="n">
        <v>21.83</v>
      </c>
      <c r="K3983" s="32" t="n">
        <v>2.66</v>
      </c>
      <c r="L3983" s="32" t="n"/>
      <c r="M3983" s="32" t="n">
        <v>1124.2</v>
      </c>
      <c r="N3983" s="32" t="n">
        <v>2.66</v>
      </c>
      <c r="O3983" s="32" t="n">
        <v>9.528012637</v>
      </c>
    </row>
    <row r="3984">
      <c r="A3984" s="31" t="n">
        <v>40484</v>
      </c>
      <c r="B3984" s="32" t="n">
        <v>1111</v>
      </c>
      <c r="C3984" s="19">
        <f>IF(OR(B3984="",B3983=""),"",LN(B3984/B3983))</f>
        <v/>
      </c>
      <c r="D3984" s="16">
        <f>STDEV(C3965:C3984)*SQRT(252)</f>
        <v/>
      </c>
      <c r="E3984" s="32" t="n">
        <v>80.8</v>
      </c>
      <c r="F3984" s="19">
        <f>IF(OR(E3984="",E3983=""),"",LN(E3984/E3983))</f>
        <v/>
      </c>
      <c r="G3984" s="33" t="n">
        <v>6.6775</v>
      </c>
      <c r="H3984" s="19">
        <f>IF(OR(G3984="",G3983=""),"",LN(G3984/G3983))</f>
        <v/>
      </c>
      <c r="I3984" s="32" t="n">
        <v>89.68470000000001</v>
      </c>
      <c r="J3984" s="32" t="n">
        <v>21.57</v>
      </c>
      <c r="K3984" s="32" t="n">
        <v>2.63</v>
      </c>
      <c r="L3984" s="32" t="n"/>
      <c r="M3984" s="32" t="n">
        <v>1117.4</v>
      </c>
      <c r="N3984" s="32" t="n">
        <v>2.66</v>
      </c>
      <c r="O3984" s="32" t="n">
        <v>15.411133052</v>
      </c>
    </row>
    <row r="3985">
      <c r="A3985" s="31" t="n">
        <v>40485</v>
      </c>
      <c r="B3985" s="32" t="n">
        <v>1109.8</v>
      </c>
      <c r="C3985" s="19">
        <f>IF(OR(B3985="",B3984=""),"",LN(B3985/B3984))</f>
        <v/>
      </c>
      <c r="D3985" s="16">
        <f>STDEV(C3966:C3985)*SQRT(252)</f>
        <v/>
      </c>
      <c r="E3985" s="32" t="n">
        <v>81.41</v>
      </c>
      <c r="F3985" s="19">
        <f>IF(OR(E3985="",E3984=""),"",LN(E3985/E3984))</f>
        <v/>
      </c>
      <c r="G3985" s="33" t="n">
        <v>6.6758</v>
      </c>
      <c r="H3985" s="19">
        <f>IF(OR(G3985="",G3984=""),"",LN(G3985/G3984))</f>
        <v/>
      </c>
      <c r="I3985" s="32" t="n">
        <v>89.7079</v>
      </c>
      <c r="J3985" s="32" t="n">
        <v>19.56</v>
      </c>
      <c r="K3985" s="32" t="n">
        <v>2.67</v>
      </c>
      <c r="L3985" s="32" t="n"/>
      <c r="M3985" s="32" t="n">
        <v>1114.9</v>
      </c>
      <c r="N3985" s="32" t="n">
        <v>2.66</v>
      </c>
      <c r="O3985" s="32" t="n">
        <v>197.32818112</v>
      </c>
    </row>
    <row r="3986">
      <c r="A3986" s="31" t="n">
        <v>40486</v>
      </c>
      <c r="B3986" s="32" t="n">
        <v>1106.53</v>
      </c>
      <c r="C3986" s="19">
        <f>IF(OR(B3986="",B3985=""),"",LN(B3986/B3985))</f>
        <v/>
      </c>
      <c r="D3986" s="16">
        <f>STDEV(C3967:C3986)*SQRT(252)</f>
        <v/>
      </c>
      <c r="E3986" s="32" t="n">
        <v>80.61</v>
      </c>
      <c r="F3986" s="19">
        <f>IF(OR(E3986="",E3985=""),"",LN(E3986/E3985))</f>
        <v/>
      </c>
      <c r="G3986" s="33" t="n">
        <v>6.6609</v>
      </c>
      <c r="H3986" s="19">
        <f>IF(OR(G3986="",G3985=""),"",LN(G3986/G3985))</f>
        <v/>
      </c>
      <c r="I3986" s="32" t="n">
        <v>88.98309999999999</v>
      </c>
      <c r="J3986" s="32" t="n">
        <v>18.52</v>
      </c>
      <c r="K3986" s="32" t="n">
        <v>2.53</v>
      </c>
      <c r="L3986" s="32" t="n"/>
      <c r="M3986" s="32" t="n">
        <v>1110.3</v>
      </c>
      <c r="N3986" s="32" t="n">
        <v>2.66</v>
      </c>
      <c r="O3986" s="32" t="n">
        <v>360.146434495</v>
      </c>
    </row>
    <row r="3987">
      <c r="A3987" s="31" t="n">
        <v>40487</v>
      </c>
      <c r="B3987" s="32" t="n">
        <v>1107.7</v>
      </c>
      <c r="C3987" s="19">
        <f>IF(OR(B3987="",B3986=""),"",LN(B3987/B3986))</f>
        <v/>
      </c>
      <c r="D3987" s="16">
        <f>STDEV(C3968:C3987)*SQRT(252)</f>
        <v/>
      </c>
      <c r="E3987" s="32" t="n">
        <v>81.34999999999999</v>
      </c>
      <c r="F3987" s="19">
        <f>IF(OR(E3987="",E3986=""),"",LN(E3987/E3986))</f>
        <v/>
      </c>
      <c r="G3987" s="33" t="n">
        <v>6.655</v>
      </c>
      <c r="H3987" s="19">
        <f>IF(OR(G3987="",G3986=""),"",LN(G3987/G3986))</f>
        <v/>
      </c>
      <c r="I3987" s="32" t="n">
        <v>89.2441</v>
      </c>
      <c r="J3987" s="32" t="n">
        <v>18.26</v>
      </c>
      <c r="K3987" s="32" t="n">
        <v>2.58</v>
      </c>
      <c r="L3987" s="32" t="n"/>
      <c r="M3987" s="32" t="n">
        <v>1107</v>
      </c>
      <c r="N3987" s="32" t="n">
        <v>2.66</v>
      </c>
      <c r="O3987" s="32" t="n">
        <v>825.8923226090001</v>
      </c>
    </row>
    <row r="3988">
      <c r="A3988" s="31" t="n">
        <v>40490</v>
      </c>
      <c r="B3988" s="32" t="n">
        <v>1114</v>
      </c>
      <c r="C3988" s="19">
        <f>IF(OR(B3988="",B3987=""),"",LN(B3988/B3987))</f>
        <v/>
      </c>
      <c r="D3988" s="16">
        <f>STDEV(C3969:C3988)*SQRT(252)</f>
        <v/>
      </c>
      <c r="E3988" s="32" t="n">
        <v>81.14</v>
      </c>
      <c r="F3988" s="19">
        <f>IF(OR(E3988="",E3987=""),"",LN(E3988/E3987))</f>
        <v/>
      </c>
      <c r="G3988" s="33" t="n">
        <v>6.6791</v>
      </c>
      <c r="H3988" s="19">
        <f>IF(OR(G3988="",G3987=""),"",LN(G3988/G3987))</f>
        <v/>
      </c>
      <c r="I3988" s="32" t="n">
        <v>89.5711</v>
      </c>
      <c r="J3988" s="32" t="n">
        <v>18.29</v>
      </c>
      <c r="K3988" s="32" t="n">
        <v>2.6</v>
      </c>
      <c r="L3988" s="32" t="n"/>
      <c r="M3988" s="32" t="n">
        <v>1106.1</v>
      </c>
      <c r="N3988" s="32" t="n">
        <v>2.66</v>
      </c>
      <c r="O3988" s="32" t="n">
        <v>291.554264263</v>
      </c>
    </row>
    <row r="3989">
      <c r="A3989" s="31" t="n">
        <v>40491</v>
      </c>
      <c r="B3989" s="32" t="n">
        <v>1111.4</v>
      </c>
      <c r="C3989" s="19">
        <f>IF(OR(B3989="",B3988=""),"",LN(B3989/B3988))</f>
        <v/>
      </c>
      <c r="D3989" s="16">
        <f>STDEV(C3970:C3989)*SQRT(252)</f>
        <v/>
      </c>
      <c r="E3989" s="32" t="n">
        <v>81.15000000000001</v>
      </c>
      <c r="F3989" s="19">
        <f>IF(OR(E3989="",E3988=""),"",LN(E3989/E3988))</f>
        <v/>
      </c>
      <c r="G3989" s="33" t="n">
        <v>6.6424</v>
      </c>
      <c r="H3989" s="19">
        <f>IF(OR(G3989="",G3988=""),"",LN(G3989/G3988))</f>
        <v/>
      </c>
      <c r="I3989" s="32" t="n">
        <v>89.55800000000001</v>
      </c>
      <c r="J3989" s="32" t="n">
        <v>19.08</v>
      </c>
      <c r="K3989" s="32" t="n">
        <v>2.72</v>
      </c>
      <c r="L3989" s="32" t="n"/>
      <c r="M3989" s="32" t="n">
        <v>1113.1</v>
      </c>
      <c r="N3989" s="32" t="n">
        <v>2.66</v>
      </c>
      <c r="O3989" s="32" t="n">
        <v>-44.958624055</v>
      </c>
    </row>
    <row r="3990">
      <c r="A3990" s="31" t="n">
        <v>40492</v>
      </c>
      <c r="B3990" s="32" t="n">
        <v>1109.6</v>
      </c>
      <c r="C3990" s="19">
        <f>IF(OR(B3990="",B3989=""),"",LN(B3990/B3989))</f>
        <v/>
      </c>
      <c r="D3990" s="16">
        <f>STDEV(C3971:C3990)*SQRT(252)</f>
        <v/>
      </c>
      <c r="E3990" s="32" t="n">
        <v>82.53</v>
      </c>
      <c r="F3990" s="19">
        <f>IF(OR(E3990="",E3989=""),"",LN(E3990/E3989))</f>
        <v/>
      </c>
      <c r="G3990" s="33" t="n">
        <v>6.6335</v>
      </c>
      <c r="H3990" s="19">
        <f>IF(OR(G3990="",G3989=""),"",LN(G3990/G3989))</f>
        <v/>
      </c>
      <c r="I3990" s="32" t="n">
        <v>89.90560000000001</v>
      </c>
      <c r="J3990" s="32" t="n">
        <v>18.47</v>
      </c>
      <c r="K3990" s="32" t="n">
        <v>2.65</v>
      </c>
      <c r="L3990" s="32" t="n"/>
      <c r="M3990" s="32" t="n">
        <v>1115.8</v>
      </c>
      <c r="N3990" s="32" t="n">
        <v>2.66</v>
      </c>
      <c r="O3990" s="32" t="n">
        <v>441.753037976</v>
      </c>
    </row>
    <row r="3991">
      <c r="A3991" s="31" t="n">
        <v>40494</v>
      </c>
      <c r="B3991" s="32" t="n">
        <v>1127.2</v>
      </c>
      <c r="C3991" s="19">
        <f>IF(OR(B3991="",B3990=""),"",LN(B3991/B3990))</f>
        <v/>
      </c>
      <c r="D3991" s="16">
        <f>STDEV(C3972:C3991)*SQRT(252)</f>
        <v/>
      </c>
      <c r="E3991" s="32" t="n">
        <v>82.44</v>
      </c>
      <c r="F3991" s="19">
        <f>IF(OR(E3991="",E3990=""),"",LN(E3991/E3990))</f>
        <v/>
      </c>
      <c r="G3991" s="33" t="n">
        <v>6.6368</v>
      </c>
      <c r="H3991" s="19">
        <f>IF(OR(G3991="",G3990=""),"",LN(G3991/G3990))</f>
        <v/>
      </c>
      <c r="I3991" s="32" t="n">
        <v>90.17010000000001</v>
      </c>
      <c r="J3991" s="32" t="n">
        <v>20.61</v>
      </c>
      <c r="K3991" s="32" t="n">
        <v>2.76</v>
      </c>
      <c r="L3991" s="32" t="n"/>
      <c r="M3991" s="32" t="n">
        <v>1107.5</v>
      </c>
      <c r="N3991" s="32" t="n">
        <v>2.66</v>
      </c>
      <c r="O3991" s="32" t="n">
        <v>872.706297314</v>
      </c>
    </row>
    <row r="3992">
      <c r="A3992" s="31" t="n">
        <v>40497</v>
      </c>
      <c r="B3992" s="32" t="n">
        <v>1134.7</v>
      </c>
      <c r="C3992" s="19">
        <f>IF(OR(B3992="",B3991=""),"",LN(B3992/B3991))</f>
        <v/>
      </c>
      <c r="D3992" s="16">
        <f>STDEV(C3973:C3992)*SQRT(252)</f>
        <v/>
      </c>
      <c r="E3992" s="32" t="n">
        <v>82.90000000000001</v>
      </c>
      <c r="F3992" s="19">
        <f>IF(OR(E3992="",E3991=""),"",LN(E3992/E3991))</f>
        <v/>
      </c>
      <c r="G3992" s="33" t="n">
        <v>6.6418</v>
      </c>
      <c r="H3992" s="19">
        <f>IF(OR(G3992="",G3991=""),"",LN(G3992/G3991))</f>
        <v/>
      </c>
      <c r="I3992" s="32" t="n">
        <v>90.4331</v>
      </c>
      <c r="J3992" s="32" t="n">
        <v>20.2</v>
      </c>
      <c r="K3992" s="32" t="n">
        <v>2.92</v>
      </c>
      <c r="L3992" s="32" t="n"/>
      <c r="M3992" s="32" t="n">
        <v>1119.5</v>
      </c>
      <c r="N3992" s="32" t="n">
        <v>2.66</v>
      </c>
      <c r="O3992" s="32" t="n">
        <v>227.660833575</v>
      </c>
    </row>
    <row r="3993">
      <c r="A3993" s="31" t="n">
        <v>40498</v>
      </c>
      <c r="B3993" s="32" t="n">
        <v>1129.8</v>
      </c>
      <c r="C3993" s="19">
        <f>IF(OR(B3993="",B3992=""),"",LN(B3993/B3992))</f>
        <v/>
      </c>
      <c r="D3993" s="16">
        <f>STDEV(C3974:C3993)*SQRT(252)</f>
        <v/>
      </c>
      <c r="E3993" s="32" t="n">
        <v>83.41</v>
      </c>
      <c r="F3993" s="19">
        <f>IF(OR(E3993="",E3992=""),"",LN(E3993/E3992))</f>
        <v/>
      </c>
      <c r="G3993" s="33" t="n">
        <v>6.6378</v>
      </c>
      <c r="H3993" s="19">
        <f>IF(OR(G3993="",G3992=""),"",LN(G3993/G3992))</f>
        <v/>
      </c>
      <c r="I3993" s="32" t="n">
        <v>91.11020000000001</v>
      </c>
      <c r="J3993" s="32" t="n">
        <v>22.58</v>
      </c>
      <c r="K3993" s="32" t="n">
        <v>2.85</v>
      </c>
      <c r="L3993" s="32" t="n"/>
      <c r="M3993" s="32" t="n">
        <v>1129.2</v>
      </c>
      <c r="N3993" s="32" t="n">
        <v>2.8</v>
      </c>
      <c r="O3993" s="32" t="n">
        <v>79.194914642</v>
      </c>
    </row>
    <row r="3994">
      <c r="A3994" s="31" t="n">
        <v>40499</v>
      </c>
      <c r="B3994" s="32" t="n">
        <v>1143.75</v>
      </c>
      <c r="C3994" s="19">
        <f>IF(OR(B3994="",B3993=""),"",LN(B3994/B3993))</f>
        <v/>
      </c>
      <c r="D3994" s="16">
        <f>STDEV(C3975:C3994)*SQRT(252)</f>
        <v/>
      </c>
      <c r="E3994" s="32" t="n">
        <v>83.15000000000001</v>
      </c>
      <c r="F3994" s="19">
        <f>IF(OR(E3994="",E3993=""),"",LN(E3994/E3993))</f>
        <v/>
      </c>
      <c r="G3994" s="33" t="n">
        <v>6.6415</v>
      </c>
      <c r="H3994" s="19">
        <f>IF(OR(G3994="",G3993=""),"",LN(G3994/G3993))</f>
        <v/>
      </c>
      <c r="I3994" s="32" t="n">
        <v>90.9282</v>
      </c>
      <c r="J3994" s="32" t="n">
        <v>21.76</v>
      </c>
      <c r="K3994" s="32" t="n">
        <v>2.89</v>
      </c>
      <c r="L3994" s="32" t="n"/>
      <c r="M3994" s="32" t="n">
        <v>1129.2</v>
      </c>
      <c r="N3994" s="32" t="n">
        <v>2.8</v>
      </c>
      <c r="O3994" s="32" t="n">
        <v>-295.414806056</v>
      </c>
    </row>
    <row r="3995">
      <c r="A3995" s="31" t="n">
        <v>40500</v>
      </c>
      <c r="B3995" s="32" t="n">
        <v>1129.9</v>
      </c>
      <c r="C3995" s="19">
        <f>IF(OR(B3995="",B3994=""),"",LN(B3995/B3994))</f>
        <v/>
      </c>
      <c r="D3995" s="16">
        <f>STDEV(C3976:C3995)*SQRT(252)</f>
        <v/>
      </c>
      <c r="E3995" s="32" t="n">
        <v>83.64</v>
      </c>
      <c r="F3995" s="19">
        <f>IF(OR(E3995="",E3994=""),"",LN(E3995/E3994))</f>
        <v/>
      </c>
      <c r="G3995" s="33" t="n">
        <v>6.633</v>
      </c>
      <c r="H3995" s="19">
        <f>IF(OR(G3995="",G3994=""),"",LN(G3995/G3994))</f>
        <v/>
      </c>
      <c r="I3995" s="32" t="n">
        <v>90.649</v>
      </c>
      <c r="J3995" s="32" t="n">
        <v>18.75</v>
      </c>
      <c r="K3995" s="32" t="n">
        <v>2.9</v>
      </c>
      <c r="L3995" s="32" t="n"/>
      <c r="M3995" s="32" t="n">
        <v>1138.5</v>
      </c>
      <c r="N3995" s="32" t="n">
        <v>2.8</v>
      </c>
      <c r="O3995" s="32" t="n">
        <v>-155.047570751</v>
      </c>
    </row>
    <row r="3996">
      <c r="A3996" s="31" t="n">
        <v>40501</v>
      </c>
      <c r="B3996" s="32" t="n">
        <v>1131.15</v>
      </c>
      <c r="C3996" s="19">
        <f>IF(OR(B3996="",B3995=""),"",LN(B3996/B3995))</f>
        <v/>
      </c>
      <c r="D3996" s="16">
        <f>STDEV(C3977:C3996)*SQRT(252)</f>
        <v/>
      </c>
      <c r="E3996" s="32" t="n">
        <v>83.48999999999999</v>
      </c>
      <c r="F3996" s="19">
        <f>IF(OR(E3996="",E3995=""),"",LN(E3996/E3995))</f>
        <v/>
      </c>
      <c r="G3996" s="33" t="n">
        <v>6.6398</v>
      </c>
      <c r="H3996" s="19">
        <f>IF(OR(G3996="",G3995=""),"",LN(G3996/G3995))</f>
        <v/>
      </c>
      <c r="I3996" s="32" t="n">
        <v>90.6986</v>
      </c>
      <c r="J3996" s="32" t="n">
        <v>18.04</v>
      </c>
      <c r="K3996" s="32" t="n">
        <v>2.88</v>
      </c>
      <c r="L3996" s="32" t="n"/>
      <c r="M3996" s="32" t="n">
        <v>1138.9</v>
      </c>
      <c r="N3996" s="32" t="n">
        <v>2.8</v>
      </c>
      <c r="O3996" s="32" t="n">
        <v>203.782990591</v>
      </c>
    </row>
    <row r="3997">
      <c r="A3997" s="31" t="n">
        <v>40504</v>
      </c>
      <c r="B3997" s="32" t="n">
        <v>1126</v>
      </c>
      <c r="C3997" s="19">
        <f>IF(OR(B3997="",B3996=""),"",LN(B3997/B3996))</f>
        <v/>
      </c>
      <c r="D3997" s="16">
        <f>STDEV(C3978:C3997)*SQRT(252)</f>
        <v/>
      </c>
      <c r="E3997" s="32" t="n">
        <v>83.45999999999999</v>
      </c>
      <c r="F3997" s="19">
        <f>IF(OR(E3997="",E3996=""),"",LN(E3997/E3996))</f>
        <v/>
      </c>
      <c r="G3997" s="33" t="n">
        <v>6.6414</v>
      </c>
      <c r="H3997" s="19">
        <f>IF(OR(G3997="",G3996=""),"",LN(G3997/G3996))</f>
        <v/>
      </c>
      <c r="I3997" s="32" t="n">
        <v>90.70229999999999</v>
      </c>
      <c r="J3997" s="32" t="n">
        <v>18.37</v>
      </c>
      <c r="K3997" s="32" t="n">
        <v>2.8</v>
      </c>
      <c r="L3997" s="32" t="n"/>
      <c r="M3997" s="32" t="n">
        <v>1131.7</v>
      </c>
      <c r="N3997" s="32" t="n">
        <v>2.8</v>
      </c>
      <c r="O3997" s="32" t="n">
        <v>207.677142878</v>
      </c>
    </row>
    <row r="3998">
      <c r="A3998" s="31" t="n">
        <v>40505</v>
      </c>
      <c r="B3998" s="32" t="n">
        <v>1162</v>
      </c>
      <c r="C3998" s="19">
        <f>IF(OR(B3998="",B3997=""),"",LN(B3998/B3997))</f>
        <v/>
      </c>
      <c r="D3998" s="16">
        <f>STDEV(C3979:C3998)*SQRT(252)</f>
        <v/>
      </c>
      <c r="E3998" s="32" t="n">
        <v>82.86</v>
      </c>
      <c r="F3998" s="19">
        <f>IF(OR(E3998="",E3997=""),"",LN(E3998/E3997))</f>
        <v/>
      </c>
      <c r="G3998" s="33" t="n">
        <v>6.6433</v>
      </c>
      <c r="H3998" s="19">
        <f>IF(OR(G3998="",G3997=""),"",LN(G3998/G3997))</f>
        <v/>
      </c>
      <c r="I3998" s="32" t="n">
        <v>91.4318</v>
      </c>
      <c r="J3998" s="32" t="n">
        <v>20.63</v>
      </c>
      <c r="K3998" s="32" t="n">
        <v>2.77</v>
      </c>
      <c r="L3998" s="32" t="n"/>
      <c r="M3998" s="32" t="n">
        <v>1126.5</v>
      </c>
      <c r="N3998" s="32" t="n">
        <v>2.8</v>
      </c>
      <c r="O3998" s="32" t="n">
        <v>183.108894944</v>
      </c>
    </row>
    <row r="3999">
      <c r="A3999" s="31" t="n">
        <v>40506</v>
      </c>
      <c r="B3999" s="32" t="n">
        <v>1146</v>
      </c>
      <c r="C3999" s="19">
        <f>IF(OR(B3999="",B3998=""),"",LN(B3999/B3998))</f>
        <v/>
      </c>
      <c r="D3999" s="16">
        <f>STDEV(C3980:C3999)*SQRT(252)</f>
        <v/>
      </c>
      <c r="E3999" s="32" t="n">
        <v>83.38</v>
      </c>
      <c r="F3999" s="19">
        <f>IF(OR(E3999="",E3998=""),"",LN(E3999/E3998))</f>
        <v/>
      </c>
      <c r="G3999" s="33" t="n">
        <v>6.6529</v>
      </c>
      <c r="H3999" s="19">
        <f>IF(OR(G3999="",G3998=""),"",LN(G3999/G3998))</f>
        <v/>
      </c>
      <c r="I3999" s="32" t="n">
        <v>91.2179</v>
      </c>
      <c r="J3999" s="32" t="n">
        <v>19.56</v>
      </c>
      <c r="K3999" s="32" t="n">
        <v>2.93</v>
      </c>
      <c r="L3999" s="32" t="n"/>
      <c r="M3999" s="32" t="n">
        <v>1134.2</v>
      </c>
      <c r="N3999" s="32" t="n">
        <v>2.8</v>
      </c>
      <c r="O3999" s="32" t="n">
        <v>47.86510007</v>
      </c>
    </row>
    <row r="4000">
      <c r="A4000" s="31" t="n">
        <v>40508</v>
      </c>
      <c r="B4000" s="32" t="n">
        <v>1153.95</v>
      </c>
      <c r="C4000" s="19">
        <f>IF(OR(B4000="",B3999=""),"",LN(B4000/B3999))</f>
        <v/>
      </c>
      <c r="D4000" s="16">
        <f>STDEV(C3981:C4000)*SQRT(252)</f>
        <v/>
      </c>
      <c r="E4000" s="32" t="n">
        <v>84.08</v>
      </c>
      <c r="F4000" s="19">
        <f>IF(OR(E4000="",E3999=""),"",LN(E4000/E3999))</f>
        <v/>
      </c>
      <c r="G4000" s="33" t="n">
        <v>6.6675</v>
      </c>
      <c r="H4000" s="19">
        <f>IF(OR(G4000="",G3999=""),"",LN(G4000/G3999))</f>
        <v/>
      </c>
      <c r="I4000" s="32" t="n">
        <v>91.8152</v>
      </c>
      <c r="J4000" s="32" t="n">
        <v>22.22</v>
      </c>
      <c r="K4000" s="32" t="n">
        <v>2.87</v>
      </c>
      <c r="L4000" s="32" t="n"/>
      <c r="M4000" s="32" t="n">
        <v>1144.4</v>
      </c>
      <c r="N4000" s="32" t="n">
        <v>2.8</v>
      </c>
      <c r="O4000" s="32" t="n">
        <v>70.298756078</v>
      </c>
    </row>
    <row r="4001">
      <c r="A4001" s="31" t="n">
        <v>40511</v>
      </c>
      <c r="B4001" s="32" t="n">
        <v>1164.05</v>
      </c>
      <c r="C4001" s="19">
        <f>IF(OR(B4001="",B4000=""),"",LN(B4001/B4000))</f>
        <v/>
      </c>
      <c r="D4001" s="16">
        <f>STDEV(C3982:C4001)*SQRT(252)</f>
        <v/>
      </c>
      <c r="E4001" s="32" t="n">
        <v>84.34</v>
      </c>
      <c r="F4001" s="19">
        <f>IF(OR(E4001="",E4000=""),"",LN(E4001/E4000))</f>
        <v/>
      </c>
      <c r="G4001" s="33" t="n">
        <v>6.66</v>
      </c>
      <c r="H4001" s="19">
        <f>IF(OR(G4001="",G4000=""),"",LN(G4001/G4000))</f>
        <v/>
      </c>
      <c r="I4001" s="32" t="n">
        <v>92.19970000000001</v>
      </c>
      <c r="J4001" s="32" t="n">
        <v>21.53</v>
      </c>
      <c r="K4001" s="32" t="n">
        <v>2.84</v>
      </c>
      <c r="L4001" s="32" t="n"/>
      <c r="M4001" s="32" t="n">
        <v>1147.6</v>
      </c>
      <c r="N4001" s="32" t="n">
        <v>2.8</v>
      </c>
      <c r="O4001" s="32" t="n">
        <v>-150.445375022</v>
      </c>
    </row>
    <row r="4002">
      <c r="A4002" s="31" t="n">
        <v>40512</v>
      </c>
      <c r="B4002" s="32" t="n">
        <v>1157.2</v>
      </c>
      <c r="C4002" s="19">
        <f>IF(OR(B4002="",B4001=""),"",LN(B4002/B4001))</f>
        <v/>
      </c>
      <c r="D4002" s="16">
        <f>STDEV(C3983:C4002)*SQRT(252)</f>
        <v/>
      </c>
      <c r="E4002" s="32" t="n">
        <v>83.56</v>
      </c>
      <c r="F4002" s="19">
        <f>IF(OR(E4002="",E4001=""),"",LN(E4002/E4001))</f>
        <v/>
      </c>
      <c r="G4002" s="33" t="n">
        <v>6.667</v>
      </c>
      <c r="H4002" s="19">
        <f>IF(OR(G4002="",G4001=""),"",LN(G4002/G4001))</f>
        <v/>
      </c>
      <c r="I4002" s="32" t="n">
        <v>92.1494</v>
      </c>
      <c r="J4002" s="32" t="n">
        <v>23.54</v>
      </c>
      <c r="K4002" s="32" t="n">
        <v>2.81</v>
      </c>
      <c r="L4002" s="32" t="n"/>
      <c r="M4002" s="32" t="n">
        <v>1157.3</v>
      </c>
      <c r="N4002" s="32" t="n">
        <v>2.8</v>
      </c>
      <c r="O4002" s="32" t="n">
        <v>-78.78762046599999</v>
      </c>
    </row>
    <row r="4003">
      <c r="A4003" s="31" t="n">
        <v>40513</v>
      </c>
      <c r="B4003" s="32" t="n">
        <v>1149</v>
      </c>
      <c r="C4003" s="19">
        <f>IF(OR(B4003="",B4002=""),"",LN(B4003/B4002))</f>
        <v/>
      </c>
      <c r="D4003" s="16">
        <f>STDEV(C3984:C4003)*SQRT(252)</f>
        <v/>
      </c>
      <c r="E4003" s="32" t="n">
        <v>84</v>
      </c>
      <c r="F4003" s="19">
        <f>IF(OR(E4003="",E4002=""),"",LN(E4003/E4002))</f>
        <v/>
      </c>
      <c r="G4003" s="33" t="n">
        <v>6.663</v>
      </c>
      <c r="H4003" s="19">
        <f>IF(OR(G4003="",G4002=""),"",LN(G4003/G4002))</f>
        <v/>
      </c>
      <c r="I4003" s="32" t="n">
        <v>91.6799</v>
      </c>
      <c r="J4003" s="32" t="n">
        <v>21.36</v>
      </c>
      <c r="K4003" s="32" t="n">
        <v>2.97</v>
      </c>
      <c r="L4003" s="32" t="n"/>
      <c r="M4003" s="32" t="n">
        <v>1154.5</v>
      </c>
      <c r="N4003" s="32" t="n">
        <v>2.8</v>
      </c>
      <c r="O4003" s="32" t="n">
        <v>25.139994445</v>
      </c>
    </row>
    <row r="4004">
      <c r="A4004" s="31" t="n">
        <v>40514</v>
      </c>
      <c r="B4004" s="32" t="n">
        <v>1148</v>
      </c>
      <c r="C4004" s="19">
        <f>IF(OR(B4004="",B4003=""),"",LN(B4004/B4003))</f>
        <v/>
      </c>
      <c r="D4004" s="16">
        <f>STDEV(C3985:C4004)*SQRT(252)</f>
        <v/>
      </c>
      <c r="E4004" s="32" t="n">
        <v>83.53</v>
      </c>
      <c r="F4004" s="19">
        <f>IF(OR(E4004="",E4003=""),"",LN(E4004/E4003))</f>
        <v/>
      </c>
      <c r="G4004" s="33" t="n">
        <v>6.6609</v>
      </c>
      <c r="H4004" s="19">
        <f>IF(OR(G4004="",G4003=""),"",LN(G4004/G4003))</f>
        <v/>
      </c>
      <c r="I4004" s="32" t="n">
        <v>91.2651</v>
      </c>
      <c r="J4004" s="32" t="n">
        <v>19.39</v>
      </c>
      <c r="K4004" s="32" t="n">
        <v>3.01</v>
      </c>
      <c r="L4004" s="32" t="n"/>
      <c r="M4004" s="32" t="n">
        <v>1154.2</v>
      </c>
      <c r="N4004" s="32" t="n">
        <v>2.8</v>
      </c>
      <c r="O4004" s="32" t="n">
        <v>425.223954962</v>
      </c>
    </row>
    <row r="4005">
      <c r="A4005" s="31" t="n">
        <v>40515</v>
      </c>
      <c r="B4005" s="32" t="n">
        <v>1136.5</v>
      </c>
      <c r="C4005" s="19">
        <f>IF(OR(B4005="",B4004=""),"",LN(B4005/B4004))</f>
        <v/>
      </c>
      <c r="D4005" s="16">
        <f>STDEV(C3986:C4005)*SQRT(252)</f>
        <v/>
      </c>
      <c r="E4005" s="32" t="n">
        <v>82.73</v>
      </c>
      <c r="F4005" s="19">
        <f>IF(OR(E4005="",E4004=""),"",LN(E4005/E4004))</f>
        <v/>
      </c>
      <c r="G4005" s="33" t="n">
        <v>6.6628</v>
      </c>
      <c r="H4005" s="19">
        <f>IF(OR(G4005="",G4004=""),"",LN(G4005/G4004))</f>
        <v/>
      </c>
      <c r="I4005" s="32" t="n">
        <v>90.8788</v>
      </c>
      <c r="J4005" s="32" t="n">
        <v>18.01</v>
      </c>
      <c r="K4005" s="32" t="n">
        <v>3.03</v>
      </c>
      <c r="L4005" s="32" t="n"/>
      <c r="M4005" s="32" t="n">
        <v>1149.3</v>
      </c>
      <c r="N4005" s="32" t="n">
        <v>2.8</v>
      </c>
      <c r="O4005" s="32" t="n">
        <v>356.32526989</v>
      </c>
    </row>
    <row r="4006">
      <c r="A4006" s="31" t="n">
        <v>40518</v>
      </c>
      <c r="B4006" s="32" t="n">
        <v>1136.7</v>
      </c>
      <c r="C4006" s="19">
        <f>IF(OR(B4006="",B4005=""),"",LN(B4006/B4005))</f>
        <v/>
      </c>
      <c r="D4006" s="16">
        <f>STDEV(C3987:C4006)*SQRT(252)</f>
        <v/>
      </c>
      <c r="E4006" s="32" t="n">
        <v>82.7</v>
      </c>
      <c r="F4006" s="19">
        <f>IF(OR(E4006="",E4005=""),"",LN(E4006/E4005))</f>
        <v/>
      </c>
      <c r="G4006" s="33" t="n">
        <v>6.6483</v>
      </c>
      <c r="H4006" s="19">
        <f>IF(OR(G4006="",G4005=""),"",LN(G4006/G4005))</f>
        <v/>
      </c>
      <c r="I4006" s="32" t="n">
        <v>91.0167</v>
      </c>
      <c r="J4006" s="32" t="n">
        <v>18.02</v>
      </c>
      <c r="K4006" s="32" t="n">
        <v>2.95</v>
      </c>
      <c r="L4006" s="32" t="n"/>
      <c r="M4006" s="32" t="n">
        <v>1143.5</v>
      </c>
      <c r="N4006" s="32" t="n">
        <v>2.8</v>
      </c>
      <c r="O4006" s="32" t="n">
        <v>-12.518655575</v>
      </c>
    </row>
    <row r="4007">
      <c r="A4007" s="31" t="n">
        <v>40519</v>
      </c>
      <c r="B4007" s="32" t="n">
        <v>1130</v>
      </c>
      <c r="C4007" s="19">
        <f>IF(OR(B4007="",B4006=""),"",LN(B4007/B4006))</f>
        <v/>
      </c>
      <c r="D4007" s="16">
        <f>STDEV(C3988:C4007)*SQRT(252)</f>
        <v/>
      </c>
      <c r="E4007" s="32" t="n">
        <v>83.04000000000001</v>
      </c>
      <c r="F4007" s="19">
        <f>IF(OR(E4007="",E4006=""),"",LN(E4007/E4006))</f>
        <v/>
      </c>
      <c r="G4007" s="33" t="n">
        <v>6.6455</v>
      </c>
      <c r="H4007" s="19">
        <f>IF(OR(G4007="",G4006=""),"",LN(G4007/G4006))</f>
        <v/>
      </c>
      <c r="I4007" s="32" t="n">
        <v>90.97320000000001</v>
      </c>
      <c r="J4007" s="32" t="n">
        <v>17.99</v>
      </c>
      <c r="K4007" s="32" t="n">
        <v>3.15</v>
      </c>
      <c r="L4007" s="32" t="n"/>
      <c r="M4007" s="32" t="n">
        <v>1133.6</v>
      </c>
      <c r="N4007" s="32" t="n">
        <v>2.8</v>
      </c>
      <c r="O4007" s="32" t="n">
        <v>85.529084588</v>
      </c>
    </row>
    <row r="4008">
      <c r="A4008" s="31" t="n">
        <v>40520</v>
      </c>
      <c r="B4008" s="32" t="n">
        <v>1142.5</v>
      </c>
      <c r="C4008" s="19">
        <f>IF(OR(B4008="",B4007=""),"",LN(B4008/B4007))</f>
        <v/>
      </c>
      <c r="D4008" s="16">
        <f>STDEV(C3989:C4008)*SQRT(252)</f>
        <v/>
      </c>
      <c r="E4008" s="32" t="n">
        <v>84.16</v>
      </c>
      <c r="F4008" s="19">
        <f>IF(OR(E4008="",E4007=""),"",LN(E4008/E4007))</f>
        <v/>
      </c>
      <c r="G4008" s="33" t="n">
        <v>6.6616</v>
      </c>
      <c r="H4008" s="19">
        <f>IF(OR(G4008="",G4007=""),"",LN(G4008/G4007))</f>
        <v/>
      </c>
      <c r="I4008" s="32" t="n">
        <v>91.33759999999999</v>
      </c>
      <c r="J4008" s="32" t="n">
        <v>17.74</v>
      </c>
      <c r="K4008" s="32" t="n">
        <v>3.26</v>
      </c>
      <c r="L4008" s="32" t="n"/>
      <c r="M4008" s="32" t="n">
        <v>1134.2</v>
      </c>
      <c r="N4008" s="32" t="n">
        <v>2.8</v>
      </c>
      <c r="O4008" s="32" t="n">
        <v>275.889763569</v>
      </c>
    </row>
    <row r="4009">
      <c r="A4009" s="31" t="n">
        <v>40521</v>
      </c>
      <c r="B4009" s="32" t="n">
        <v>1140</v>
      </c>
      <c r="C4009" s="19">
        <f>IF(OR(B4009="",B4008=""),"",LN(B4009/B4008))</f>
        <v/>
      </c>
      <c r="D4009" s="16">
        <f>STDEV(C3990:C4009)*SQRT(252)</f>
        <v/>
      </c>
      <c r="E4009" s="32" t="n">
        <v>83.84999999999999</v>
      </c>
      <c r="F4009" s="19">
        <f>IF(OR(E4009="",E4008=""),"",LN(E4009/E4008))</f>
        <v/>
      </c>
      <c r="G4009" s="33" t="n">
        <v>6.6549</v>
      </c>
      <c r="H4009" s="19">
        <f>IF(OR(G4009="",G4008=""),"",LN(G4009/G4008))</f>
        <v/>
      </c>
      <c r="I4009" s="32" t="n">
        <v>91.39230000000001</v>
      </c>
      <c r="J4009" s="32" t="n">
        <v>17.25</v>
      </c>
      <c r="K4009" s="32" t="n">
        <v>3.23</v>
      </c>
      <c r="L4009" s="32" t="n"/>
      <c r="M4009" s="32" t="n">
        <v>1140.7</v>
      </c>
      <c r="N4009" s="32" t="n">
        <v>2.8</v>
      </c>
      <c r="O4009" s="32" t="n">
        <v>357.285204197</v>
      </c>
    </row>
    <row r="4010">
      <c r="A4010" s="31" t="n">
        <v>40522</v>
      </c>
      <c r="B4010" s="32" t="n">
        <v>1143</v>
      </c>
      <c r="C4010" s="19">
        <f>IF(OR(B4010="",B4009=""),"",LN(B4010/B4009))</f>
        <v/>
      </c>
      <c r="D4010" s="16">
        <f>STDEV(C3991:C4010)*SQRT(252)</f>
        <v/>
      </c>
      <c r="E4010" s="32" t="n">
        <v>83.87</v>
      </c>
      <c r="F4010" s="19">
        <f>IF(OR(E4010="",E4009=""),"",LN(E4010/E4009))</f>
        <v/>
      </c>
      <c r="G4010" s="33" t="n">
        <v>6.655</v>
      </c>
      <c r="H4010" s="19">
        <f>IF(OR(G4010="",G4009=""),"",LN(G4010/G4009))</f>
        <v/>
      </c>
      <c r="I4010" s="32" t="n">
        <v>91.2831</v>
      </c>
      <c r="J4010" s="32" t="n">
        <v>17.61</v>
      </c>
      <c r="K4010" s="32" t="n">
        <v>3.32</v>
      </c>
      <c r="L4010" s="32" t="n"/>
      <c r="M4010" s="32" t="n">
        <v>1138.4</v>
      </c>
      <c r="N4010" s="32" t="n">
        <v>2.8</v>
      </c>
      <c r="O4010" s="32" t="n">
        <v>34.956003632</v>
      </c>
    </row>
    <row r="4011">
      <c r="A4011" s="31" t="n">
        <v>40525</v>
      </c>
      <c r="B4011" s="32" t="n">
        <v>1144.9</v>
      </c>
      <c r="C4011" s="19">
        <f>IF(OR(B4011="",B4010=""),"",LN(B4011/B4010))</f>
        <v/>
      </c>
      <c r="D4011" s="16">
        <f>STDEV(C3992:C4011)*SQRT(252)</f>
        <v/>
      </c>
      <c r="E4011" s="32" t="n">
        <v>83.56999999999999</v>
      </c>
      <c r="F4011" s="19">
        <f>IF(OR(E4011="",E4010=""),"",LN(E4011/E4010))</f>
        <v/>
      </c>
      <c r="G4011" s="33" t="n">
        <v>6.6652</v>
      </c>
      <c r="H4011" s="19">
        <f>IF(OR(G4011="",G4010=""),"",LN(G4011/G4010))</f>
        <v/>
      </c>
      <c r="I4011" s="32" t="n">
        <v>90.8837</v>
      </c>
      <c r="J4011" s="32" t="n">
        <v>17.55</v>
      </c>
      <c r="K4011" s="32" t="n">
        <v>3.29</v>
      </c>
      <c r="L4011" s="32" t="n"/>
      <c r="M4011" s="32" t="n">
        <v>1141.6</v>
      </c>
      <c r="N4011" s="32" t="n">
        <v>2.8</v>
      </c>
      <c r="O4011" s="32" t="n">
        <v>64.668310566</v>
      </c>
    </row>
    <row r="4012">
      <c r="A4012" s="31" t="n">
        <v>40526</v>
      </c>
      <c r="B4012" s="32" t="n">
        <v>1139</v>
      </c>
      <c r="C4012" s="19">
        <f>IF(OR(B4012="",B4011=""),"",LN(B4012/B4011))</f>
        <v/>
      </c>
      <c r="D4012" s="16">
        <f>STDEV(C3993:C4012)*SQRT(252)</f>
        <v/>
      </c>
      <c r="E4012" s="32" t="n">
        <v>83.52</v>
      </c>
      <c r="F4012" s="19">
        <f>IF(OR(E4012="",E4011=""),"",LN(E4012/E4011))</f>
        <v/>
      </c>
      <c r="G4012" s="33" t="n">
        <v>6.6563</v>
      </c>
      <c r="H4012" s="19">
        <f>IF(OR(G4012="",G4011=""),"",LN(G4012/G4011))</f>
        <v/>
      </c>
      <c r="I4012" s="32" t="n">
        <v>90.764</v>
      </c>
      <c r="J4012" s="32" t="n">
        <v>17.61</v>
      </c>
      <c r="K4012" s="32" t="n">
        <v>3.49</v>
      </c>
      <c r="L4012" s="32" t="n"/>
      <c r="M4012" s="32" t="n">
        <v>1143.5</v>
      </c>
      <c r="N4012" s="32" t="n">
        <v>2.8</v>
      </c>
      <c r="O4012" s="32" t="n">
        <v>589.4053032850001</v>
      </c>
    </row>
    <row r="4013">
      <c r="A4013" s="31" t="n">
        <v>40527</v>
      </c>
      <c r="B4013" s="32" t="n">
        <v>1154.95</v>
      </c>
      <c r="C4013" s="19">
        <f>IF(OR(B4013="",B4012=""),"",LN(B4013/B4012))</f>
        <v/>
      </c>
      <c r="D4013" s="16">
        <f>STDEV(C3994:C4013)*SQRT(252)</f>
        <v/>
      </c>
      <c r="E4013" s="32" t="n">
        <v>84.04000000000001</v>
      </c>
      <c r="F4013" s="19">
        <f>IF(OR(E4013="",E4012=""),"",LN(E4013/E4012))</f>
        <v/>
      </c>
      <c r="G4013" s="33" t="n">
        <v>6.6541</v>
      </c>
      <c r="H4013" s="19">
        <f>IF(OR(G4013="",G4012=""),"",LN(G4013/G4012))</f>
        <v/>
      </c>
      <c r="I4013" s="32" t="n">
        <v>91.09399999999999</v>
      </c>
      <c r="J4013" s="32" t="n">
        <v>17.94</v>
      </c>
      <c r="K4013" s="32" t="n">
        <v>3.53</v>
      </c>
      <c r="L4013" s="32" t="n"/>
      <c r="M4013" s="32" t="n">
        <v>1141.4</v>
      </c>
      <c r="N4013" s="32" t="n">
        <v>2.8</v>
      </c>
      <c r="O4013" s="32" t="n">
        <v>414.053456025</v>
      </c>
    </row>
    <row r="4014">
      <c r="A4014" s="31" t="n">
        <v>40528</v>
      </c>
      <c r="B4014" s="32" t="n">
        <v>1155</v>
      </c>
      <c r="C4014" s="19">
        <f>IF(OR(B4014="",B4013=""),"",LN(B4014/B4013))</f>
        <v/>
      </c>
      <c r="D4014" s="16">
        <f>STDEV(C3995:C4014)*SQRT(252)</f>
        <v/>
      </c>
      <c r="E4014" s="32" t="n">
        <v>84.23</v>
      </c>
      <c r="F4014" s="19">
        <f>IF(OR(E4014="",E4013=""),"",LN(E4014/E4013))</f>
        <v/>
      </c>
      <c r="G4014" s="33" t="n">
        <v>6.6635</v>
      </c>
      <c r="H4014" s="19">
        <f>IF(OR(G4014="",G4013=""),"",LN(G4014/G4013))</f>
        <v/>
      </c>
      <c r="I4014" s="32" t="n">
        <v>91.37730000000001</v>
      </c>
      <c r="J4014" s="32" t="n">
        <v>17.39</v>
      </c>
      <c r="K4014" s="32" t="n">
        <v>3.47</v>
      </c>
      <c r="L4014" s="32" t="n"/>
      <c r="M4014" s="32" t="n">
        <v>1151.2</v>
      </c>
      <c r="N4014" s="32" t="n">
        <v>2.8</v>
      </c>
      <c r="O4014" s="32" t="n">
        <v>62.505410567</v>
      </c>
    </row>
    <row r="4015">
      <c r="A4015" s="31" t="n">
        <v>40529</v>
      </c>
      <c r="B4015" s="32" t="n">
        <v>1155.05</v>
      </c>
      <c r="C4015" s="19">
        <f>IF(OR(B4015="",B4014=""),"",LN(B4015/B4014))</f>
        <v/>
      </c>
      <c r="D4015" s="16">
        <f>STDEV(C3996:C4015)*SQRT(252)</f>
        <v/>
      </c>
      <c r="E4015" s="32" t="n">
        <v>84.15000000000001</v>
      </c>
      <c r="F4015" s="19">
        <f>IF(OR(E4015="",E4014=""),"",LN(E4015/E4014))</f>
        <v/>
      </c>
      <c r="G4015" s="33" t="n">
        <v>6.6545</v>
      </c>
      <c r="H4015" s="19">
        <f>IF(OR(G4015="",G4014=""),"",LN(G4015/G4014))</f>
        <v/>
      </c>
      <c r="I4015" s="32" t="n">
        <v>91.55549999999999</v>
      </c>
      <c r="J4015" s="32" t="n">
        <v>16.11</v>
      </c>
      <c r="K4015" s="32" t="n">
        <v>3.33</v>
      </c>
      <c r="L4015" s="32" t="n"/>
      <c r="M4015" s="32" t="n">
        <v>1156.5</v>
      </c>
      <c r="N4015" s="32" t="n">
        <v>2.8</v>
      </c>
      <c r="O4015" s="32" t="n">
        <v>197.766373476</v>
      </c>
    </row>
    <row r="4016">
      <c r="A4016" s="31" t="n">
        <v>40532</v>
      </c>
      <c r="B4016" s="32" t="n">
        <v>1154.1</v>
      </c>
      <c r="C4016" s="19">
        <f>IF(OR(B4016="",B4015=""),"",LN(B4016/B4015))</f>
        <v/>
      </c>
      <c r="D4016" s="16">
        <f>STDEV(C3997:C4016)*SQRT(252)</f>
        <v/>
      </c>
      <c r="E4016" s="32" t="n">
        <v>83.72</v>
      </c>
      <c r="F4016" s="19">
        <f>IF(OR(E4016="",E4015=""),"",LN(E4016/E4015))</f>
        <v/>
      </c>
      <c r="G4016" s="33" t="n">
        <v>6.6745</v>
      </c>
      <c r="H4016" s="19">
        <f>IF(OR(G4016="",G4015=""),"",LN(G4016/G4015))</f>
        <v/>
      </c>
      <c r="I4016" s="32" t="n">
        <v>91.63979999999999</v>
      </c>
      <c r="J4016" s="32" t="n">
        <v>16.41</v>
      </c>
      <c r="K4016" s="32" t="n">
        <v>3.36</v>
      </c>
      <c r="L4016" s="32" t="n"/>
      <c r="M4016" s="32" t="n">
        <v>1150.8</v>
      </c>
      <c r="N4016" s="32" t="n">
        <v>2.8</v>
      </c>
      <c r="O4016" s="32" t="n">
        <v>197.452390298</v>
      </c>
    </row>
    <row r="4017">
      <c r="A4017" s="31" t="n">
        <v>40533</v>
      </c>
      <c r="B4017" s="32" t="n">
        <v>1155.15</v>
      </c>
      <c r="C4017" s="19">
        <f>IF(OR(B4017="",B4016=""),"",LN(B4017/B4016))</f>
        <v/>
      </c>
      <c r="D4017" s="16">
        <f>STDEV(C3998:C4017)*SQRT(252)</f>
        <v/>
      </c>
      <c r="E4017" s="32" t="n">
        <v>83.76000000000001</v>
      </c>
      <c r="F4017" s="19">
        <f>IF(OR(E4017="",E4016=""),"",LN(E4017/E4016))</f>
        <v/>
      </c>
      <c r="G4017" s="33" t="n">
        <v>6.658</v>
      </c>
      <c r="H4017" s="19">
        <f>IF(OR(G4017="",G4016=""),"",LN(G4017/G4016))</f>
        <v/>
      </c>
      <c r="I4017" s="32" t="n">
        <v>91.51900000000001</v>
      </c>
      <c r="J4017" s="32" t="n">
        <v>16.49</v>
      </c>
      <c r="K4017" s="32" t="n">
        <v>3.35</v>
      </c>
      <c r="L4017" s="32" t="n"/>
      <c r="M4017" s="32" t="n">
        <v>1164.9</v>
      </c>
      <c r="N4017" s="32" t="n">
        <v>2.8</v>
      </c>
      <c r="O4017" s="32" t="n">
        <v>-26.324831951</v>
      </c>
    </row>
    <row r="4018">
      <c r="A4018" s="31" t="n">
        <v>40534</v>
      </c>
      <c r="B4018" s="32" t="n">
        <v>1153.9</v>
      </c>
      <c r="C4018" s="19">
        <f>IF(OR(B4018="",B4017=""),"",LN(B4018/B4017))</f>
        <v/>
      </c>
      <c r="D4018" s="16">
        <f>STDEV(C3999:C4018)*SQRT(252)</f>
        <v/>
      </c>
      <c r="E4018" s="32" t="n">
        <v>83.56</v>
      </c>
      <c r="F4018" s="19">
        <f>IF(OR(E4018="",E4017=""),"",LN(E4018/E4017))</f>
        <v/>
      </c>
      <c r="G4018" s="33" t="n">
        <v>6.645</v>
      </c>
      <c r="H4018" s="19">
        <f>IF(OR(G4018="",G4017=""),"",LN(G4018/G4017))</f>
        <v/>
      </c>
      <c r="I4018" s="32" t="n">
        <v>91.429</v>
      </c>
      <c r="J4018" s="32" t="n">
        <v>15.45</v>
      </c>
      <c r="K4018" s="32" t="n">
        <v>3.36</v>
      </c>
      <c r="L4018" s="32" t="n"/>
      <c r="M4018" s="32" t="n">
        <v>1153.3</v>
      </c>
      <c r="N4018" s="32" t="n">
        <v>2.8</v>
      </c>
      <c r="O4018" s="32" t="n">
        <v>361.999698382</v>
      </c>
    </row>
    <row r="4019">
      <c r="A4019" s="31" t="n">
        <v>40535</v>
      </c>
      <c r="B4019" s="32" t="n">
        <v>1151.9</v>
      </c>
      <c r="C4019" s="19">
        <f>IF(OR(B4019="",B4018=""),"",LN(B4019/B4018))</f>
        <v/>
      </c>
      <c r="D4019" s="16">
        <f>STDEV(C4000:C4019)*SQRT(252)</f>
        <v/>
      </c>
      <c r="E4019" s="32" t="n">
        <v>82.97</v>
      </c>
      <c r="F4019" s="19">
        <f>IF(OR(E4019="",E4018=""),"",LN(E4019/E4018))</f>
        <v/>
      </c>
      <c r="G4019" s="33" t="n">
        <v>6.645</v>
      </c>
      <c r="H4019" s="19">
        <f>IF(OR(G4019="",G4018=""),"",LN(G4019/G4018))</f>
        <v/>
      </c>
      <c r="I4019" s="32" t="n">
        <v>91.3013</v>
      </c>
      <c r="J4019" s="32" t="n">
        <v>16.47</v>
      </c>
      <c r="K4019" s="32" t="n">
        <v>3.41</v>
      </c>
      <c r="L4019" s="32" t="n"/>
      <c r="M4019" s="32" t="n">
        <v>1155.5</v>
      </c>
      <c r="N4019" s="32" t="n">
        <v>2.8</v>
      </c>
      <c r="O4019" s="32" t="n">
        <v>153.025351383</v>
      </c>
    </row>
    <row r="4020">
      <c r="A4020" s="31" t="n">
        <v>40539</v>
      </c>
      <c r="B4020" s="32" t="n">
        <v>1148.9</v>
      </c>
      <c r="C4020" s="19">
        <f>IF(OR(B4020="",B4019=""),"",LN(B4020/B4019))</f>
        <v/>
      </c>
      <c r="D4020" s="16">
        <f>STDEV(C4001:C4020)*SQRT(252)</f>
        <v/>
      </c>
      <c r="E4020" s="32" t="n">
        <v>82.91</v>
      </c>
      <c r="F4020" s="19">
        <f>IF(OR(E4020="",E4019=""),"",LN(E4020/E4019))</f>
        <v/>
      </c>
      <c r="G4020" s="33" t="n">
        <v>6.6306</v>
      </c>
      <c r="H4020" s="19">
        <f>IF(OR(G4020="",G4019=""),"",LN(G4020/G4019))</f>
        <v/>
      </c>
      <c r="I4020" s="32" t="n">
        <v>91.19629999999999</v>
      </c>
      <c r="J4020" s="32" t="n">
        <v>17.67</v>
      </c>
      <c r="K4020" s="32" t="n">
        <v>3.36</v>
      </c>
      <c r="L4020" s="32" t="n"/>
      <c r="M4020" s="32" t="n">
        <v>1152</v>
      </c>
      <c r="N4020" s="32" t="n">
        <v>2.8</v>
      </c>
      <c r="O4020" s="32" t="n">
        <v>156.164478053</v>
      </c>
    </row>
    <row r="4021">
      <c r="A4021" s="31" t="n">
        <v>40540</v>
      </c>
      <c r="B4021" s="32" t="n">
        <v>1143</v>
      </c>
      <c r="C4021" s="19">
        <f>IF(OR(B4021="",B4020=""),"",LN(B4021/B4020))</f>
        <v/>
      </c>
      <c r="D4021" s="16">
        <f>STDEV(C4002:C4021)*SQRT(252)</f>
        <v/>
      </c>
      <c r="E4021" s="32" t="n">
        <v>82.20999999999999</v>
      </c>
      <c r="F4021" s="19">
        <f>IF(OR(E4021="",E4020=""),"",LN(E4021/E4020))</f>
        <v/>
      </c>
      <c r="G4021" s="33" t="n">
        <v>6.6247</v>
      </c>
      <c r="H4021" s="19">
        <f>IF(OR(G4021="",G4020=""),"",LN(G4021/G4020))</f>
        <v/>
      </c>
      <c r="I4021" s="32" t="n">
        <v>90.98480000000001</v>
      </c>
      <c r="J4021" s="32" t="n">
        <v>17.52</v>
      </c>
      <c r="K4021" s="32" t="n">
        <v>3.5</v>
      </c>
      <c r="L4021" s="32" t="n"/>
      <c r="M4021" s="32" t="n">
        <v>1150.6</v>
      </c>
      <c r="N4021" s="32" t="n">
        <v>2.8</v>
      </c>
      <c r="O4021" s="32" t="n">
        <v>262.907436626</v>
      </c>
    </row>
    <row r="4022">
      <c r="A4022" s="31" t="n">
        <v>40541</v>
      </c>
      <c r="B4022" s="32" t="n">
        <v>1143</v>
      </c>
      <c r="C4022" s="19">
        <f>IF(OR(B4022="",B4021=""),"",LN(B4022/B4021))</f>
        <v/>
      </c>
      <c r="D4022" s="16">
        <f>STDEV(C4003:C4022)*SQRT(252)</f>
        <v/>
      </c>
      <c r="E4022" s="32" t="n">
        <v>81.90000000000001</v>
      </c>
      <c r="F4022" s="19">
        <f>IF(OR(E4022="",E4021=""),"",LN(E4022/E4021))</f>
        <v/>
      </c>
      <c r="G4022" s="33" t="n">
        <v>6.62</v>
      </c>
      <c r="H4022" s="19">
        <f>IF(OR(G4022="",G4021=""),"",LN(G4022/G4021))</f>
        <v/>
      </c>
      <c r="I4022" s="32" t="n">
        <v>90.76690000000001</v>
      </c>
      <c r="J4022" s="32" t="n">
        <v>17.28</v>
      </c>
      <c r="K4022" s="32" t="n">
        <v>3.35</v>
      </c>
      <c r="L4022" s="32" t="n"/>
      <c r="M4022" s="32" t="n">
        <v>1147.5</v>
      </c>
      <c r="N4022" s="32" t="n">
        <v>2.8</v>
      </c>
      <c r="O4022" s="32" t="n">
        <v>-19.611116731</v>
      </c>
    </row>
    <row r="4023">
      <c r="A4023" s="31" t="n">
        <v>40542</v>
      </c>
      <c r="B4023" s="32" t="n">
        <v>1130.6</v>
      </c>
      <c r="C4023" s="19">
        <f>IF(OR(B4023="",B4022=""),"",LN(B4023/B4022))</f>
        <v/>
      </c>
      <c r="D4023" s="16">
        <f>STDEV(C4004:C4023)*SQRT(252)</f>
        <v/>
      </c>
      <c r="E4023" s="32" t="n">
        <v>81.67</v>
      </c>
      <c r="F4023" s="19">
        <f>IF(OR(E4023="",E4022=""),"",LN(E4023/E4022))</f>
        <v/>
      </c>
      <c r="G4023" s="33" t="n">
        <v>6.6</v>
      </c>
      <c r="H4023" s="19">
        <f>IF(OR(G4023="",G4022=""),"",LN(G4023/G4022))</f>
        <v/>
      </c>
      <c r="I4023" s="32" t="n">
        <v>90.5146</v>
      </c>
      <c r="J4023" s="32" t="n">
        <v>17.52</v>
      </c>
      <c r="K4023" s="32" t="n">
        <v>3.38</v>
      </c>
      <c r="L4023" s="32" t="n"/>
      <c r="M4023" s="32" t="n">
        <v>1146.1</v>
      </c>
      <c r="N4023" s="32" t="n">
        <v>2.8</v>
      </c>
      <c r="O4023" s="32" t="n">
        <v>-129.431735324</v>
      </c>
    </row>
    <row r="4024">
      <c r="A4024" s="31" t="n">
        <v>40546</v>
      </c>
      <c r="B4024" s="32" t="n">
        <v>1124.3</v>
      </c>
      <c r="C4024" s="19">
        <f>IF(OR(B4024="",B4023=""),"",LN(B4024/B4023))</f>
        <v/>
      </c>
      <c r="D4024" s="16">
        <f>STDEV(C4005:C4024)*SQRT(252)</f>
        <v/>
      </c>
      <c r="E4024" s="32" t="n">
        <v>81.56</v>
      </c>
      <c r="F4024" s="19">
        <f>IF(OR(E4024="",E4023=""),"",LN(E4024/E4023))</f>
        <v/>
      </c>
      <c r="G4024" s="33" t="n">
        <v>6.5895</v>
      </c>
      <c r="H4024" s="19">
        <f>IF(OR(G4024="",G4023=""),"",LN(G4024/G4023))</f>
        <v/>
      </c>
      <c r="I4024" s="32" t="n">
        <v>89.9524</v>
      </c>
      <c r="J4024" s="32" t="n">
        <v>17.61</v>
      </c>
      <c r="K4024" s="32" t="n">
        <v>3.36</v>
      </c>
      <c r="L4024" s="32" t="n"/>
      <c r="M4024" s="32" t="n">
        <v>1138.9</v>
      </c>
      <c r="N4024" s="32" t="n">
        <v>2.8</v>
      </c>
      <c r="O4024" s="32" t="n">
        <v>309.113274284</v>
      </c>
    </row>
    <row r="4025">
      <c r="A4025" s="31" t="n">
        <v>40547</v>
      </c>
      <c r="B4025" s="32" t="n">
        <v>1124.2</v>
      </c>
      <c r="C4025" s="19">
        <f>IF(OR(B4025="",B4024=""),"",LN(B4025/B4024))</f>
        <v/>
      </c>
      <c r="D4025" s="16">
        <f>STDEV(C4006:C4025)*SQRT(252)</f>
        <v/>
      </c>
      <c r="E4025" s="32" t="n">
        <v>81.95999999999999</v>
      </c>
      <c r="F4025" s="19">
        <f>IF(OR(E4025="",E4024=""),"",LN(E4025/E4024))</f>
        <v/>
      </c>
      <c r="G4025" s="33" t="n">
        <v>6.6065</v>
      </c>
      <c r="H4025" s="19">
        <f>IF(OR(G4025="",G4024=""),"",LN(G4025/G4024))</f>
        <v/>
      </c>
      <c r="I4025" s="32" t="n">
        <v>90.32769999999999</v>
      </c>
      <c r="J4025" s="32" t="n">
        <v>17.38</v>
      </c>
      <c r="K4025" s="32" t="n">
        <v>3.36</v>
      </c>
      <c r="L4025" s="32" t="n"/>
      <c r="M4025" s="32" t="n">
        <v>1127.5</v>
      </c>
      <c r="N4025" s="32" t="n">
        <v>2.8</v>
      </c>
      <c r="O4025" s="32" t="n">
        <v>544.8788149980001</v>
      </c>
    </row>
    <row r="4026">
      <c r="A4026" s="31" t="n">
        <v>40548</v>
      </c>
      <c r="B4026" s="32" t="n">
        <v>1127.3</v>
      </c>
      <c r="C4026" s="19">
        <f>IF(OR(B4026="",B4025=""),"",LN(B4026/B4025))</f>
        <v/>
      </c>
      <c r="D4026" s="16">
        <f>STDEV(C4007:C4026)*SQRT(252)</f>
        <v/>
      </c>
      <c r="E4026" s="32" t="n">
        <v>83.22</v>
      </c>
      <c r="F4026" s="19">
        <f>IF(OR(E4026="",E4025=""),"",LN(E4026/E4025))</f>
        <v/>
      </c>
      <c r="G4026" s="33" t="n">
        <v>6.585</v>
      </c>
      <c r="H4026" s="19">
        <f>IF(OR(G4026="",G4025=""),"",LN(G4026/G4025))</f>
        <v/>
      </c>
      <c r="I4026" s="32" t="n">
        <v>90.5715</v>
      </c>
      <c r="J4026" s="32" t="n">
        <v>17.02</v>
      </c>
      <c r="K4026" s="32" t="n">
        <v>3.5</v>
      </c>
      <c r="L4026" s="32" t="n"/>
      <c r="M4026" s="32" t="n">
        <v>1122.3</v>
      </c>
      <c r="N4026" s="32" t="n">
        <v>2.8</v>
      </c>
      <c r="O4026" s="32" t="n">
        <v>154.783194631</v>
      </c>
    </row>
    <row r="4027">
      <c r="A4027" s="31" t="n">
        <v>40549</v>
      </c>
      <c r="B4027" s="32" t="n">
        <v>1121</v>
      </c>
      <c r="C4027" s="19">
        <f>IF(OR(B4027="",B4026=""),"",LN(B4027/B4026))</f>
        <v/>
      </c>
      <c r="D4027" s="16">
        <f>STDEV(C4008:C4027)*SQRT(252)</f>
        <v/>
      </c>
      <c r="E4027" s="32" t="n">
        <v>83.15000000000001</v>
      </c>
      <c r="F4027" s="19">
        <f>IF(OR(E4027="",E4026=""),"",LN(E4027/E4026))</f>
        <v/>
      </c>
      <c r="G4027" s="33" t="n">
        <v>6.626</v>
      </c>
      <c r="H4027" s="19">
        <f>IF(OR(G4027="",G4026=""),"",LN(G4027/G4026))</f>
        <v/>
      </c>
      <c r="I4027" s="32" t="n">
        <v>90.91249999999999</v>
      </c>
      <c r="J4027" s="32" t="n">
        <v>17.4</v>
      </c>
      <c r="K4027" s="32" t="n">
        <v>3.44</v>
      </c>
      <c r="L4027" s="32" t="n"/>
      <c r="M4027" s="32" t="n">
        <v>1125</v>
      </c>
      <c r="N4027" s="32" t="n">
        <v>2.8</v>
      </c>
      <c r="O4027" s="32" t="n">
        <v>394.730385768</v>
      </c>
    </row>
    <row r="4028">
      <c r="A4028" s="31" t="n">
        <v>40550</v>
      </c>
      <c r="B4028" s="32" t="n">
        <v>1120.2</v>
      </c>
      <c r="C4028" s="19">
        <f>IF(OR(B4028="",B4027=""),"",LN(B4028/B4027))</f>
        <v/>
      </c>
      <c r="D4028" s="16">
        <f>STDEV(C4009:C4028)*SQRT(252)</f>
        <v/>
      </c>
      <c r="E4028" s="32" t="n">
        <v>83.04000000000001</v>
      </c>
      <c r="F4028" s="19">
        <f>IF(OR(E4028="",E4027=""),"",LN(E4028/E4027))</f>
        <v/>
      </c>
      <c r="G4028" s="33" t="n">
        <v>6.6276</v>
      </c>
      <c r="H4028" s="19">
        <f>IF(OR(G4028="",G4027=""),"",LN(G4028/G4027))</f>
        <v/>
      </c>
      <c r="I4028" s="32" t="n">
        <v>91.0001</v>
      </c>
      <c r="J4028" s="32" t="n">
        <v>17.14</v>
      </c>
      <c r="K4028" s="32" t="n">
        <v>3.34</v>
      </c>
      <c r="L4028" s="32" t="n"/>
      <c r="M4028" s="32" t="n">
        <v>1123.1</v>
      </c>
      <c r="N4028" s="32" t="n">
        <v>2.8</v>
      </c>
      <c r="O4028" s="32" t="n">
        <v>-6.325276819999999</v>
      </c>
    </row>
    <row r="4029">
      <c r="A4029" s="31" t="n">
        <v>40553</v>
      </c>
      <c r="B4029" s="32" t="n">
        <v>1128.1</v>
      </c>
      <c r="C4029" s="19">
        <f>IF(OR(B4029="",B4028=""),"",LN(B4029/B4028))</f>
        <v/>
      </c>
      <c r="D4029" s="16">
        <f>STDEV(C4010:C4029)*SQRT(252)</f>
        <v/>
      </c>
      <c r="E4029" s="32" t="n">
        <v>82.78</v>
      </c>
      <c r="F4029" s="19">
        <f>IF(OR(E4029="",E4028=""),"",LN(E4029/E4028))</f>
        <v/>
      </c>
      <c r="G4029" s="33" t="n">
        <v>6.6364</v>
      </c>
      <c r="H4029" s="19">
        <f>IF(OR(G4029="",G4028=""),"",LN(G4029/G4028))</f>
        <v/>
      </c>
      <c r="I4029" s="32" t="n">
        <v>91.03</v>
      </c>
      <c r="J4029" s="32" t="n">
        <v>17.54</v>
      </c>
      <c r="K4029" s="32" t="n">
        <v>3.32</v>
      </c>
      <c r="L4029" s="32" t="n"/>
      <c r="M4029" s="32" t="n">
        <v>1122.1</v>
      </c>
      <c r="N4029" s="32" t="n">
        <v>2.8</v>
      </c>
      <c r="O4029" s="32" t="n">
        <v>-210.486635616</v>
      </c>
    </row>
    <row r="4030">
      <c r="A4030" s="31" t="n">
        <v>40554</v>
      </c>
      <c r="B4030" s="32" t="n">
        <v>1124</v>
      </c>
      <c r="C4030" s="19">
        <f>IF(OR(B4030="",B4029=""),"",LN(B4030/B4029))</f>
        <v/>
      </c>
      <c r="D4030" s="16">
        <f>STDEV(C4011:C4030)*SQRT(252)</f>
        <v/>
      </c>
      <c r="E4030" s="32" t="n">
        <v>83.36</v>
      </c>
      <c r="F4030" s="19">
        <f>IF(OR(E4030="",E4029=""),"",LN(E4030/E4029))</f>
        <v/>
      </c>
      <c r="G4030" s="33" t="n">
        <v>6.6185</v>
      </c>
      <c r="H4030" s="19">
        <f>IF(OR(G4030="",G4029=""),"",LN(G4030/G4029))</f>
        <v/>
      </c>
      <c r="I4030" s="32" t="n">
        <v>90.84310000000001</v>
      </c>
      <c r="J4030" s="32" t="n">
        <v>16.89</v>
      </c>
      <c r="K4030" s="32" t="n">
        <v>3.37</v>
      </c>
      <c r="L4030" s="32" t="n"/>
      <c r="M4030" s="32" t="n">
        <v>1120.6</v>
      </c>
      <c r="N4030" s="32" t="n">
        <v>2.8</v>
      </c>
      <c r="O4030" s="32" t="n">
        <v>-94.071428754</v>
      </c>
    </row>
    <row r="4031">
      <c r="A4031" s="31" t="n">
        <v>40555</v>
      </c>
      <c r="B4031" s="32" t="n">
        <v>1111.6</v>
      </c>
      <c r="C4031" s="19">
        <f>IF(OR(B4031="",B4030=""),"",LN(B4031/B4030))</f>
        <v/>
      </c>
      <c r="D4031" s="16">
        <f>STDEV(C4012:C4031)*SQRT(252)</f>
        <v/>
      </c>
      <c r="E4031" s="32" t="n">
        <v>83.29000000000001</v>
      </c>
      <c r="F4031" s="19">
        <f>IF(OR(E4031="",E4030=""),"",LN(E4031/E4030))</f>
        <v/>
      </c>
      <c r="G4031" s="33" t="n">
        <v>6.6037</v>
      </c>
      <c r="H4031" s="19">
        <f>IF(OR(G4031="",G4030=""),"",LN(G4031/G4030))</f>
        <v/>
      </c>
      <c r="I4031" s="32" t="n">
        <v>90.4111</v>
      </c>
      <c r="J4031" s="32" t="n">
        <v>16.24</v>
      </c>
      <c r="K4031" s="32" t="n">
        <v>3.4</v>
      </c>
      <c r="L4031" s="32" t="n"/>
      <c r="M4031" s="32" t="n">
        <v>1126.2</v>
      </c>
      <c r="N4031" s="32" t="n">
        <v>2.8</v>
      </c>
      <c r="O4031" s="32" t="n">
        <v>325.696778179</v>
      </c>
    </row>
    <row r="4032">
      <c r="A4032" s="31" t="n">
        <v>40556</v>
      </c>
      <c r="B4032" s="32" t="n">
        <v>1111.2</v>
      </c>
      <c r="C4032" s="19">
        <f>IF(OR(B4032="",B4031=""),"",LN(B4032/B4031))</f>
        <v/>
      </c>
      <c r="D4032" s="16">
        <f>STDEV(C4013:C4032)*SQRT(252)</f>
        <v/>
      </c>
      <c r="E4032" s="32" t="n">
        <v>82.72</v>
      </c>
      <c r="F4032" s="19">
        <f>IF(OR(E4032="",E4031=""),"",LN(E4032/E4031))</f>
        <v/>
      </c>
      <c r="G4032" s="33" t="n">
        <v>6.6044</v>
      </c>
      <c r="H4032" s="19">
        <f>IF(OR(G4032="",G4031=""),"",LN(G4032/G4031))</f>
        <v/>
      </c>
      <c r="I4032" s="32" t="n">
        <v>89.9019</v>
      </c>
      <c r="J4032" s="32" t="n">
        <v>16.39</v>
      </c>
      <c r="K4032" s="32" t="n">
        <v>3.34</v>
      </c>
      <c r="L4032" s="32" t="n"/>
      <c r="M4032" s="32" t="n">
        <v>1120</v>
      </c>
      <c r="N4032" s="32" t="n">
        <v>2.98</v>
      </c>
      <c r="O4032" s="32" t="n">
        <v>157.049827283</v>
      </c>
    </row>
    <row r="4033">
      <c r="A4033" s="31" t="n">
        <v>40557</v>
      </c>
      <c r="B4033" s="32" t="n">
        <v>1114.55</v>
      </c>
      <c r="C4033" s="19">
        <f>IF(OR(B4033="",B4032=""),"",LN(B4033/B4032))</f>
        <v/>
      </c>
      <c r="D4033" s="16">
        <f>STDEV(C4014:C4033)*SQRT(252)</f>
        <v/>
      </c>
      <c r="E4033" s="32" t="n">
        <v>82.98999999999999</v>
      </c>
      <c r="F4033" s="19">
        <f>IF(OR(E4033="",E4032=""),"",LN(E4033/E4032))</f>
        <v/>
      </c>
      <c r="G4033" s="33" t="n">
        <v>6.5876</v>
      </c>
      <c r="H4033" s="19">
        <f>IF(OR(G4033="",G4032=""),"",LN(G4033/G4032))</f>
        <v/>
      </c>
      <c r="I4033" s="32" t="n">
        <v>90.0461</v>
      </c>
      <c r="J4033" s="32" t="n">
        <v>15.46</v>
      </c>
      <c r="K4033" s="32" t="n">
        <v>3.35</v>
      </c>
      <c r="L4033" s="32" t="n"/>
      <c r="M4033" s="32" t="n">
        <v>1112.2</v>
      </c>
      <c r="N4033" s="32" t="n">
        <v>2.98</v>
      </c>
      <c r="O4033" s="32" t="n">
        <v>-131.53892362</v>
      </c>
    </row>
    <row r="4034">
      <c r="A4034" s="31" t="n">
        <v>40561</v>
      </c>
      <c r="B4034" s="32" t="n">
        <v>1111</v>
      </c>
      <c r="C4034" s="19">
        <f>IF(OR(B4034="",B4033=""),"",LN(B4034/B4033))</f>
        <v/>
      </c>
      <c r="D4034" s="16">
        <f>STDEV(C4015:C4034)*SQRT(252)</f>
        <v/>
      </c>
      <c r="E4034" s="32" t="n">
        <v>82.66</v>
      </c>
      <c r="F4034" s="19">
        <f>IF(OR(E4034="",E4033=""),"",LN(E4034/E4033))</f>
        <v/>
      </c>
      <c r="G4034" s="33" t="n">
        <v>6.5828</v>
      </c>
      <c r="H4034" s="19">
        <f>IF(OR(G4034="",G4033=""),"",LN(G4034/G4033))</f>
        <v/>
      </c>
      <c r="I4034" s="32" t="n">
        <v>89.821</v>
      </c>
      <c r="J4034" s="32" t="n">
        <v>15.87</v>
      </c>
      <c r="K4034" s="32" t="n">
        <v>3.39</v>
      </c>
      <c r="L4034" s="32" t="n"/>
      <c r="M4034" s="32" t="n">
        <v>1114.7</v>
      </c>
      <c r="N4034" s="32" t="n">
        <v>2.98</v>
      </c>
      <c r="O4034" s="32" t="n">
        <v>2.903661070000002</v>
      </c>
    </row>
    <row r="4035">
      <c r="A4035" s="31" t="n">
        <v>40562</v>
      </c>
      <c r="B4035" s="32" t="n">
        <v>1113.2</v>
      </c>
      <c r="C4035" s="19">
        <f>IF(OR(B4035="",B4034=""),"",LN(B4035/B4034))</f>
        <v/>
      </c>
      <c r="D4035" s="16">
        <f>STDEV(C4016:C4035)*SQRT(252)</f>
        <v/>
      </c>
      <c r="E4035" s="32" t="n">
        <v>82.03</v>
      </c>
      <c r="F4035" s="19">
        <f>IF(OR(E4035="",E4034=""),"",LN(E4035/E4034))</f>
        <v/>
      </c>
      <c r="G4035" s="33" t="n">
        <v>6.5823</v>
      </c>
      <c r="H4035" s="19">
        <f>IF(OR(G4035="",G4034=""),"",LN(G4035/G4034))</f>
        <v/>
      </c>
      <c r="I4035" s="32" t="n">
        <v>89.6948</v>
      </c>
      <c r="J4035" s="32" t="n">
        <v>17.31</v>
      </c>
      <c r="K4035" s="32" t="n">
        <v>3.37</v>
      </c>
      <c r="L4035" s="32" t="n"/>
      <c r="M4035" s="32" t="n">
        <v>1116.8</v>
      </c>
      <c r="N4035" s="32" t="n">
        <v>2.98</v>
      </c>
      <c r="O4035" s="32" t="n">
        <v>24.950449204</v>
      </c>
    </row>
    <row r="4036">
      <c r="A4036" s="31" t="n">
        <v>40563</v>
      </c>
      <c r="B4036" s="32" t="n">
        <v>1124.1</v>
      </c>
      <c r="C4036" s="19">
        <f>IF(OR(B4036="",B4035=""),"",LN(B4036/B4035))</f>
        <v/>
      </c>
      <c r="D4036" s="16">
        <f>STDEV(C4017:C4036)*SQRT(252)</f>
        <v/>
      </c>
      <c r="E4036" s="32" t="n">
        <v>83.02</v>
      </c>
      <c r="F4036" s="19">
        <f>IF(OR(E4036="",E4035=""),"",LN(E4036/E4035))</f>
        <v/>
      </c>
      <c r="G4036" s="33" t="n">
        <v>6.5852</v>
      </c>
      <c r="H4036" s="19">
        <f>IF(OR(G4036="",G4035=""),"",LN(G4036/G4035))</f>
        <v/>
      </c>
      <c r="I4036" s="32" t="n">
        <v>90.13160000000001</v>
      </c>
      <c r="J4036" s="32" t="n">
        <v>17.99</v>
      </c>
      <c r="K4036" s="32" t="n">
        <v>3.47</v>
      </c>
      <c r="L4036" s="32" t="n"/>
      <c r="M4036" s="32" t="n">
        <v>1112.5</v>
      </c>
      <c r="N4036" s="32" t="n">
        <v>3</v>
      </c>
      <c r="O4036" s="32" t="n">
        <v>-134.704007255</v>
      </c>
    </row>
    <row r="4037">
      <c r="A4037" s="31" t="n">
        <v>40564</v>
      </c>
      <c r="B4037" s="32" t="n">
        <v>1118</v>
      </c>
      <c r="C4037" s="19">
        <f>IF(OR(B4037="",B4036=""),"",LN(B4037/B4036))</f>
        <v/>
      </c>
      <c r="D4037" s="16">
        <f>STDEV(C4018:C4037)*SQRT(252)</f>
        <v/>
      </c>
      <c r="E4037" s="32" t="n">
        <v>82.63</v>
      </c>
      <c r="F4037" s="19">
        <f>IF(OR(E4037="",E4036=""),"",LN(E4037/E4036))</f>
        <v/>
      </c>
      <c r="G4037" s="33" t="n">
        <v>6.5831</v>
      </c>
      <c r="H4037" s="19">
        <f>IF(OR(G4037="",G4036=""),"",LN(G4037/G4036))</f>
        <v/>
      </c>
      <c r="I4037" s="32" t="n">
        <v>89.7204</v>
      </c>
      <c r="J4037" s="32" t="n">
        <v>18.47</v>
      </c>
      <c r="K4037" s="32" t="n">
        <v>3.44</v>
      </c>
      <c r="L4037" s="32" t="n"/>
      <c r="M4037" s="32" t="n">
        <v>1118.2</v>
      </c>
      <c r="N4037" s="32" t="n">
        <v>3</v>
      </c>
      <c r="O4037" s="32" t="n">
        <v>-275.506232142</v>
      </c>
    </row>
    <row r="4038">
      <c r="A4038" s="31" t="n">
        <v>40567</v>
      </c>
      <c r="B4038" s="32" t="n">
        <v>1118</v>
      </c>
      <c r="C4038" s="19">
        <f>IF(OR(B4038="",B4037=""),"",LN(B4038/B4037))</f>
        <v/>
      </c>
      <c r="D4038" s="16">
        <f>STDEV(C4019:C4038)*SQRT(252)</f>
        <v/>
      </c>
      <c r="E4038" s="32" t="n">
        <v>82.44</v>
      </c>
      <c r="F4038" s="19">
        <f>IF(OR(E4038="",E4037=""),"",LN(E4038/E4037))</f>
        <v/>
      </c>
      <c r="G4038" s="33" t="n">
        <v>6.5809</v>
      </c>
      <c r="H4038" s="19">
        <f>IF(OR(G4038="",G4037=""),"",LN(G4038/G4037))</f>
        <v/>
      </c>
      <c r="I4038" s="32" t="n">
        <v>89.53749999999999</v>
      </c>
      <c r="J4038" s="32" t="n">
        <v>17.65</v>
      </c>
      <c r="K4038" s="32" t="n">
        <v>3.43</v>
      </c>
      <c r="L4038" s="32" t="n"/>
      <c r="M4038" s="32" t="n">
        <v>1122</v>
      </c>
      <c r="N4038" s="32" t="n">
        <v>3.01</v>
      </c>
      <c r="O4038" s="32" t="n">
        <v>-129.567005874</v>
      </c>
    </row>
    <row r="4039">
      <c r="A4039" s="31" t="n">
        <v>40568</v>
      </c>
      <c r="B4039" s="32" t="n">
        <v>1121.6</v>
      </c>
      <c r="C4039" s="19">
        <f>IF(OR(B4039="",B4038=""),"",LN(B4039/B4038))</f>
        <v/>
      </c>
      <c r="D4039" s="16">
        <f>STDEV(C4020:C4039)*SQRT(252)</f>
        <v/>
      </c>
      <c r="E4039" s="32" t="n">
        <v>82.34999999999999</v>
      </c>
      <c r="F4039" s="19">
        <f>IF(OR(E4039="",E4038=""),"",LN(E4039/E4038))</f>
        <v/>
      </c>
      <c r="G4039" s="33" t="n">
        <v>6.5824</v>
      </c>
      <c r="H4039" s="19">
        <f>IF(OR(G4039="",G4038=""),"",LN(G4039/G4038))</f>
        <v/>
      </c>
      <c r="I4039" s="32" t="n">
        <v>89.72790000000001</v>
      </c>
      <c r="J4039" s="32" t="n">
        <v>17.59</v>
      </c>
      <c r="K4039" s="32" t="n">
        <v>3.35</v>
      </c>
      <c r="L4039" s="32" t="n"/>
      <c r="M4039" s="32" t="n">
        <v>1120.3</v>
      </c>
      <c r="N4039" s="32" t="n">
        <v>3.01</v>
      </c>
      <c r="O4039" s="32" t="n">
        <v>85.816516601</v>
      </c>
    </row>
    <row r="4040">
      <c r="A4040" s="31" t="n">
        <v>40569</v>
      </c>
      <c r="B4040" s="32" t="n">
        <v>1116</v>
      </c>
      <c r="C4040" s="19">
        <f>IF(OR(B4040="",B4039=""),"",LN(B4040/B4039))</f>
        <v/>
      </c>
      <c r="D4040" s="16">
        <f>STDEV(C4021:C4040)*SQRT(252)</f>
        <v/>
      </c>
      <c r="E4040" s="32" t="n">
        <v>82.27</v>
      </c>
      <c r="F4040" s="19">
        <f>IF(OR(E4040="",E4039=""),"",LN(E4040/E4039))</f>
        <v/>
      </c>
      <c r="G4040" s="33" t="n">
        <v>6.5814</v>
      </c>
      <c r="H4040" s="19">
        <f>IF(OR(G4040="",G4039=""),"",LN(G4040/G4039))</f>
        <v/>
      </c>
      <c r="I4040" s="32" t="n">
        <v>89.5091</v>
      </c>
      <c r="J4040" s="32" t="n">
        <v>16.64</v>
      </c>
      <c r="K4040" s="32" t="n">
        <v>3.45</v>
      </c>
      <c r="L4040" s="32" t="n"/>
      <c r="M4040" s="32" t="n">
        <v>1117.6</v>
      </c>
      <c r="N4040" s="32" t="n">
        <v>3.01</v>
      </c>
      <c r="O4040" s="32" t="n">
        <v>131.567810183</v>
      </c>
    </row>
    <row r="4041">
      <c r="A4041" s="31" t="n">
        <v>40570</v>
      </c>
      <c r="B4041" s="32" t="n">
        <v>1114.3</v>
      </c>
      <c r="C4041" s="19">
        <f>IF(OR(B4041="",B4040=""),"",LN(B4041/B4040))</f>
        <v/>
      </c>
      <c r="D4041" s="16">
        <f>STDEV(C4022:C4041)*SQRT(252)</f>
        <v/>
      </c>
      <c r="E4041" s="32" t="n">
        <v>83.03</v>
      </c>
      <c r="F4041" s="19">
        <f>IF(OR(E4041="",E4040=""),"",LN(E4041/E4040))</f>
        <v/>
      </c>
      <c r="G4041" s="33" t="n">
        <v>6.5814</v>
      </c>
      <c r="H4041" s="19">
        <f>IF(OR(G4041="",G4040=""),"",LN(G4041/G4040))</f>
        <v/>
      </c>
      <c r="I4041" s="32" t="n">
        <v>89.5728</v>
      </c>
      <c r="J4041" s="32" t="n">
        <v>16.15</v>
      </c>
      <c r="K4041" s="32" t="n">
        <v>3.42</v>
      </c>
      <c r="L4041" s="32" t="n"/>
      <c r="M4041" s="32" t="n">
        <v>1118.2</v>
      </c>
      <c r="N4041" s="32" t="n">
        <v>3.02</v>
      </c>
      <c r="O4041" s="32" t="n">
        <v>404.124015969</v>
      </c>
    </row>
    <row r="4042">
      <c r="A4042" s="31" t="n">
        <v>40571</v>
      </c>
      <c r="B4042" s="32" t="n">
        <v>1115.6</v>
      </c>
      <c r="C4042" s="19">
        <f>IF(OR(B4042="",B4041=""),"",LN(B4042/B4041))</f>
        <v/>
      </c>
      <c r="D4042" s="16">
        <f>STDEV(C4023:C4042)*SQRT(252)</f>
        <v/>
      </c>
      <c r="E4042" s="32" t="n">
        <v>82.03</v>
      </c>
      <c r="F4042" s="19">
        <f>IF(OR(E4042="",E4041=""),"",LN(E4042/E4041))</f>
        <v/>
      </c>
      <c r="G4042" s="33" t="n">
        <v>6.5819</v>
      </c>
      <c r="H4042" s="19">
        <f>IF(OR(G4042="",G4041=""),"",LN(G4042/G4041))</f>
        <v/>
      </c>
      <c r="I4042" s="32" t="n">
        <v>89.8189</v>
      </c>
      <c r="J4042" s="32" t="n">
        <v>20.04</v>
      </c>
      <c r="K4042" s="32" t="n">
        <v>3.36</v>
      </c>
      <c r="L4042" s="32" t="n"/>
      <c r="M4042" s="32" t="n">
        <v>1114.3</v>
      </c>
      <c r="N4042" s="32" t="n">
        <v>3.03</v>
      </c>
      <c r="O4042" s="32" t="n">
        <v>-135.441066602</v>
      </c>
    </row>
    <row r="4043">
      <c r="A4043" s="31" t="n">
        <v>40574</v>
      </c>
      <c r="B4043" s="32" t="n">
        <v>1119.1</v>
      </c>
      <c r="C4043" s="19">
        <f>IF(OR(B4043="",B4042=""),"",LN(B4043/B4042))</f>
        <v/>
      </c>
      <c r="D4043" s="16">
        <f>STDEV(C4024:C4043)*SQRT(252)</f>
        <v/>
      </c>
      <c r="E4043" s="32" t="n">
        <v>81.97</v>
      </c>
      <c r="F4043" s="19">
        <f>IF(OR(E4043="",E4042=""),"",LN(E4043/E4042))</f>
        <v/>
      </c>
      <c r="G4043" s="33" t="n">
        <v>6.6017</v>
      </c>
      <c r="H4043" s="19">
        <f>IF(OR(G4043="",G4042=""),"",LN(G4043/G4042))</f>
        <v/>
      </c>
      <c r="I4043" s="32" t="n">
        <v>89.694</v>
      </c>
      <c r="J4043" s="32" t="n">
        <v>19.53</v>
      </c>
      <c r="K4043" s="32" t="n">
        <v>3.42</v>
      </c>
      <c r="L4043" s="32" t="n"/>
      <c r="M4043" s="32" t="n">
        <v>1114.3</v>
      </c>
      <c r="N4043" s="32" t="n">
        <v>3.05</v>
      </c>
      <c r="O4043" s="32" t="n">
        <v>-711.4379642930001</v>
      </c>
    </row>
    <row r="4044">
      <c r="A4044" s="31" t="n">
        <v>40575</v>
      </c>
      <c r="B4044" s="32" t="n">
        <v>1113.6</v>
      </c>
      <c r="C4044" s="19">
        <f>IF(OR(B4044="",B4043=""),"",LN(B4044/B4043))</f>
        <v/>
      </c>
      <c r="D4044" s="16">
        <f>STDEV(C4025:C4044)*SQRT(252)</f>
        <v/>
      </c>
      <c r="E4044" s="32" t="n">
        <v>81.48</v>
      </c>
      <c r="F4044" s="19">
        <f>IF(OR(E4044="",E4043=""),"",LN(E4044/E4043))</f>
        <v/>
      </c>
      <c r="G4044" s="33" t="n">
        <v>6.5937</v>
      </c>
      <c r="H4044" s="19">
        <f>IF(OR(G4044="",G4043=""),"",LN(G4044/G4043))</f>
        <v/>
      </c>
      <c r="I4044" s="32" t="n">
        <v>89.14360000000001</v>
      </c>
      <c r="J4044" s="32" t="n">
        <v>17.63</v>
      </c>
      <c r="K4044" s="32" t="n">
        <v>3.48</v>
      </c>
      <c r="L4044" s="32" t="n"/>
      <c r="M4044" s="32" t="n">
        <v>1122.7</v>
      </c>
      <c r="N4044" s="32" t="n">
        <v>3.05</v>
      </c>
      <c r="O4044" s="32" t="n">
        <v>-128.003274423</v>
      </c>
    </row>
    <row r="4045">
      <c r="A4045" s="31" t="n">
        <v>40576</v>
      </c>
      <c r="B4045" s="32" t="n">
        <v>1113.6</v>
      </c>
      <c r="C4045" s="19">
        <f>IF(OR(B4045="",B4044=""),"",LN(B4045/B4044))</f>
        <v/>
      </c>
      <c r="D4045" s="16">
        <f>STDEV(C4026:C4045)*SQRT(252)</f>
        <v/>
      </c>
      <c r="E4045" s="32" t="n">
        <v>81.81999999999999</v>
      </c>
      <c r="F4045" s="19">
        <f>IF(OR(E4045="",E4044=""),"",LN(E4045/E4044))</f>
        <v/>
      </c>
      <c r="G4045" s="33" t="n">
        <v>6.556</v>
      </c>
      <c r="H4045" s="19">
        <f>IF(OR(G4045="",G4044=""),"",LN(G4045/G4044))</f>
        <v/>
      </c>
      <c r="I4045" s="32" t="n">
        <v>89.0737</v>
      </c>
      <c r="J4045" s="32" t="n">
        <v>17.3</v>
      </c>
      <c r="K4045" s="32" t="n">
        <v>3.52</v>
      </c>
      <c r="L4045" s="32" t="n"/>
      <c r="M4045" s="32" t="n"/>
      <c r="N4045" s="32" t="n"/>
      <c r="O4045" s="32" t="n"/>
    </row>
    <row r="4046">
      <c r="A4046" s="31" t="n">
        <v>40577</v>
      </c>
      <c r="B4046" s="32" t="n">
        <v>1113.6</v>
      </c>
      <c r="C4046" s="19">
        <f>IF(OR(B4046="",B4045=""),"",LN(B4046/B4045))</f>
        <v/>
      </c>
      <c r="D4046" s="16">
        <f>STDEV(C4027:C4046)*SQRT(252)</f>
        <v/>
      </c>
      <c r="E4046" s="32" t="n">
        <v>81.48</v>
      </c>
      <c r="F4046" s="19">
        <f>IF(OR(E4046="",E4045=""),"",LN(E4046/E4045))</f>
        <v/>
      </c>
      <c r="G4046" s="33" t="n">
        <v>6.556</v>
      </c>
      <c r="H4046" s="19">
        <f>IF(OR(G4046="",G4045=""),"",LN(G4046/G4045))</f>
        <v/>
      </c>
      <c r="I4046" s="32" t="n">
        <v>89.2522</v>
      </c>
      <c r="J4046" s="32" t="n">
        <v>16.69</v>
      </c>
      <c r="K4046" s="32" t="n">
        <v>3.58</v>
      </c>
      <c r="L4046" s="32" t="n"/>
      <c r="M4046" s="32" t="n"/>
      <c r="N4046" s="32" t="n"/>
      <c r="O4046" s="32" t="n"/>
    </row>
    <row r="4047">
      <c r="A4047" s="31" t="n">
        <v>40578</v>
      </c>
      <c r="B4047" s="32" t="n">
        <v>1113.6</v>
      </c>
      <c r="C4047" s="19">
        <f>IF(OR(B4047="",B4046=""),"",LN(B4047/B4046))</f>
        <v/>
      </c>
      <c r="D4047" s="16">
        <f>STDEV(C4028:C4047)*SQRT(252)</f>
        <v/>
      </c>
      <c r="E4047" s="32" t="n">
        <v>81.98999999999999</v>
      </c>
      <c r="F4047" s="19">
        <f>IF(OR(E4047="",E4046=""),"",LN(E4047/E4046))</f>
        <v/>
      </c>
      <c r="G4047" s="33" t="n">
        <v>6.556</v>
      </c>
      <c r="H4047" s="19">
        <f>IF(OR(G4047="",G4046=""),"",LN(G4047/G4046))</f>
        <v/>
      </c>
      <c r="I4047" s="32" t="n">
        <v>89.39100000000001</v>
      </c>
      <c r="J4047" s="32" t="n">
        <v>15.93</v>
      </c>
      <c r="K4047" s="32" t="n">
        <v>3.68</v>
      </c>
      <c r="L4047" s="32" t="n"/>
      <c r="M4047" s="32" t="n"/>
      <c r="N4047" s="32" t="n"/>
      <c r="O4047" s="32" t="n"/>
    </row>
    <row r="4048">
      <c r="A4048" s="31" t="n">
        <v>40581</v>
      </c>
      <c r="B4048" s="32" t="n">
        <v>1103.6</v>
      </c>
      <c r="C4048" s="19">
        <f>IF(OR(B4048="",B4047=""),"",LN(B4048/B4047))</f>
        <v/>
      </c>
      <c r="D4048" s="16">
        <f>STDEV(C4029:C4048)*SQRT(252)</f>
        <v/>
      </c>
      <c r="E4048" s="32" t="n">
        <v>82.40000000000001</v>
      </c>
      <c r="F4048" s="19">
        <f>IF(OR(E4048="",E4047=""),"",LN(E4048/E4047))</f>
        <v/>
      </c>
      <c r="G4048" s="33" t="n">
        <v>6.56</v>
      </c>
      <c r="H4048" s="19">
        <f>IF(OR(G4048="",G4047=""),"",LN(G4048/G4047))</f>
        <v/>
      </c>
      <c r="I4048" s="32" t="n">
        <v>89.3556</v>
      </c>
      <c r="J4048" s="32" t="n">
        <v>16.28</v>
      </c>
      <c r="K4048" s="32" t="n">
        <v>3.68</v>
      </c>
      <c r="L4048" s="32" t="n"/>
      <c r="M4048" s="32" t="n">
        <v>1116.7</v>
      </c>
      <c r="N4048" s="32" t="n">
        <v>3.08</v>
      </c>
      <c r="O4048" s="32" t="n">
        <v>44.137862457</v>
      </c>
    </row>
    <row r="4049">
      <c r="A4049" s="31" t="n">
        <v>40582</v>
      </c>
      <c r="B4049" s="32" t="n">
        <v>1100.9</v>
      </c>
      <c r="C4049" s="19">
        <f>IF(OR(B4049="",B4048=""),"",LN(B4049/B4048))</f>
        <v/>
      </c>
      <c r="D4049" s="16">
        <f>STDEV(C4030:C4049)*SQRT(252)</f>
        <v/>
      </c>
      <c r="E4049" s="32" t="n">
        <v>81.92</v>
      </c>
      <c r="F4049" s="19">
        <f>IF(OR(E4049="",E4048=""),"",LN(E4049/E4048))</f>
        <v/>
      </c>
      <c r="G4049" s="33" t="n">
        <v>6.552</v>
      </c>
      <c r="H4049" s="19">
        <f>IF(OR(G4049="",G4048=""),"",LN(G4049/G4048))</f>
        <v/>
      </c>
      <c r="I4049" s="32" t="n">
        <v>89.1241</v>
      </c>
      <c r="J4049" s="32" t="n">
        <v>15.81</v>
      </c>
      <c r="K4049" s="32" t="n">
        <v>3.75</v>
      </c>
      <c r="L4049" s="32" t="n"/>
      <c r="M4049" s="32" t="n">
        <v>1107</v>
      </c>
      <c r="N4049" s="32" t="n">
        <v>3.09</v>
      </c>
      <c r="O4049" s="32" t="n">
        <v>-80.441361417</v>
      </c>
    </row>
    <row r="4050">
      <c r="A4050" s="31" t="n">
        <v>40583</v>
      </c>
      <c r="B4050" s="32" t="n">
        <v>1107.4</v>
      </c>
      <c r="C4050" s="19">
        <f>IF(OR(B4050="",B4049=""),"",LN(B4050/B4049))</f>
        <v/>
      </c>
      <c r="D4050" s="16">
        <f>STDEV(C4031:C4050)*SQRT(252)</f>
        <v/>
      </c>
      <c r="E4050" s="32" t="n">
        <v>82.47</v>
      </c>
      <c r="F4050" s="19">
        <f>IF(OR(E4050="",E4049=""),"",LN(E4050/E4049))</f>
        <v/>
      </c>
      <c r="G4050" s="33" t="n">
        <v>6.5914</v>
      </c>
      <c r="H4050" s="19">
        <f>IF(OR(G4050="",G4049=""),"",LN(G4050/G4049))</f>
        <v/>
      </c>
      <c r="I4050" s="32" t="n">
        <v>89.4166</v>
      </c>
      <c r="J4050" s="32" t="n">
        <v>15.87</v>
      </c>
      <c r="K4050" s="32" t="n">
        <v>3.65</v>
      </c>
      <c r="L4050" s="32" t="n"/>
      <c r="M4050" s="32" t="n">
        <v>1104.4</v>
      </c>
      <c r="N4050" s="32" t="n">
        <v>3.09</v>
      </c>
      <c r="O4050" s="32" t="n">
        <v>-498.923128643</v>
      </c>
    </row>
    <row r="4051">
      <c r="A4051" s="31" t="n">
        <v>40584</v>
      </c>
      <c r="B4051" s="32" t="n">
        <v>1120.9</v>
      </c>
      <c r="C4051" s="19">
        <f>IF(OR(B4051="",B4050=""),"",LN(B4051/B4050))</f>
        <v/>
      </c>
      <c r="D4051" s="16">
        <f>STDEV(C4032:C4051)*SQRT(252)</f>
        <v/>
      </c>
      <c r="E4051" s="32" t="n">
        <v>83.11</v>
      </c>
      <c r="F4051" s="19">
        <f>IF(OR(E4051="",E4050=""),"",LN(E4051/E4050))</f>
        <v/>
      </c>
      <c r="G4051" s="33" t="n">
        <v>6.5864</v>
      </c>
      <c r="H4051" s="19">
        <f>IF(OR(G4051="",G4050=""),"",LN(G4051/G4050))</f>
        <v/>
      </c>
      <c r="I4051" s="32" t="n">
        <v>89.6266</v>
      </c>
      <c r="J4051" s="32" t="n">
        <v>16.09</v>
      </c>
      <c r="K4051" s="32" t="n">
        <v>3.7</v>
      </c>
      <c r="L4051" s="32" t="n"/>
      <c r="M4051" s="32" t="n">
        <v>1104.8</v>
      </c>
      <c r="N4051" s="32" t="n">
        <v>3.11</v>
      </c>
      <c r="O4051" s="32" t="n">
        <v>-1101.684452541</v>
      </c>
    </row>
    <row r="4052">
      <c r="A4052" s="31" t="n">
        <v>40585</v>
      </c>
      <c r="B4052" s="32" t="n">
        <v>1126.3</v>
      </c>
      <c r="C4052" s="19">
        <f>IF(OR(B4052="",B4051=""),"",LN(B4052/B4051))</f>
        <v/>
      </c>
      <c r="D4052" s="16">
        <f>STDEV(C4033:C4052)*SQRT(252)</f>
        <v/>
      </c>
      <c r="E4052" s="32" t="n">
        <v>83.52</v>
      </c>
      <c r="F4052" s="19">
        <f>IF(OR(E4052="",E4051=""),"",LN(E4052/E4051))</f>
        <v/>
      </c>
      <c r="G4052" s="33" t="n">
        <v>6.5917</v>
      </c>
      <c r="H4052" s="19">
        <f>IF(OR(G4052="",G4051=""),"",LN(G4052/G4051))</f>
        <v/>
      </c>
      <c r="I4052" s="32" t="n">
        <v>89.8784</v>
      </c>
      <c r="J4052" s="32" t="n">
        <v>15.69</v>
      </c>
      <c r="K4052" s="32" t="n">
        <v>3.64</v>
      </c>
      <c r="L4052" s="32" t="n"/>
      <c r="M4052" s="32" t="n">
        <v>1112.9</v>
      </c>
      <c r="N4052" s="32" t="n">
        <v>3.12</v>
      </c>
      <c r="O4052" s="32" t="n">
        <v>-598.591641259</v>
      </c>
    </row>
    <row r="4053">
      <c r="A4053" s="31" t="n">
        <v>40588</v>
      </c>
      <c r="B4053" s="32" t="n">
        <v>1125.9</v>
      </c>
      <c r="C4053" s="19">
        <f>IF(OR(B4053="",B4052=""),"",LN(B4053/B4052))</f>
        <v/>
      </c>
      <c r="D4053" s="16">
        <f>STDEV(C4034:C4053)*SQRT(252)</f>
        <v/>
      </c>
      <c r="E4053" s="32" t="n">
        <v>83.31999999999999</v>
      </c>
      <c r="F4053" s="19">
        <f>IF(OR(E4053="",E4052=""),"",LN(E4053/E4052))</f>
        <v/>
      </c>
      <c r="G4053" s="33" t="n">
        <v>6.5965</v>
      </c>
      <c r="H4053" s="19">
        <f>IF(OR(G4053="",G4052=""),"",LN(G4053/G4052))</f>
        <v/>
      </c>
      <c r="I4053" s="32" t="n">
        <v>89.85429999999999</v>
      </c>
      <c r="J4053" s="32" t="n">
        <v>15.95</v>
      </c>
      <c r="K4053" s="32" t="n">
        <v>3.62</v>
      </c>
      <c r="L4053" s="32" t="n"/>
      <c r="M4053" s="32" t="n">
        <v>1120.7</v>
      </c>
      <c r="N4053" s="32" t="n">
        <v>3.13</v>
      </c>
      <c r="O4053" s="32" t="n">
        <v>33.833127228</v>
      </c>
    </row>
    <row r="4054">
      <c r="A4054" s="31" t="n">
        <v>40589</v>
      </c>
      <c r="B4054" s="32" t="n">
        <v>1121.3</v>
      </c>
      <c r="C4054" s="19">
        <f>IF(OR(B4054="",B4053=""),"",LN(B4054/B4053))</f>
        <v/>
      </c>
      <c r="D4054" s="16">
        <f>STDEV(C4035:C4054)*SQRT(252)</f>
        <v/>
      </c>
      <c r="E4054" s="32" t="n">
        <v>83.79000000000001</v>
      </c>
      <c r="F4054" s="19">
        <f>IF(OR(E4054="",E4053=""),"",LN(E4054/E4053))</f>
        <v/>
      </c>
      <c r="G4054" s="33" t="n">
        <v>6.5884</v>
      </c>
      <c r="H4054" s="19">
        <f>IF(OR(G4054="",G4053=""),"",LN(G4054/G4053))</f>
        <v/>
      </c>
      <c r="I4054" s="32" t="n">
        <v>89.8871</v>
      </c>
      <c r="J4054" s="32" t="n">
        <v>16.37</v>
      </c>
      <c r="K4054" s="32" t="n">
        <v>3.61</v>
      </c>
      <c r="L4054" s="32" t="n"/>
      <c r="M4054" s="32" t="n">
        <v>1123.9</v>
      </c>
      <c r="N4054" s="32" t="n">
        <v>3.13</v>
      </c>
      <c r="O4054" s="32" t="n">
        <v>-51.617868717</v>
      </c>
    </row>
    <row r="4055">
      <c r="A4055" s="31" t="n">
        <v>40590</v>
      </c>
      <c r="B4055" s="32" t="n">
        <v>1115.3</v>
      </c>
      <c r="C4055" s="19">
        <f>IF(OR(B4055="",B4054=""),"",LN(B4055/B4054))</f>
        <v/>
      </c>
      <c r="D4055" s="16">
        <f>STDEV(C4036:C4055)*SQRT(252)</f>
        <v/>
      </c>
      <c r="E4055" s="32" t="n">
        <v>83.73</v>
      </c>
      <c r="F4055" s="19">
        <f>IF(OR(E4055="",E4054=""),"",LN(E4055/E4054))</f>
        <v/>
      </c>
      <c r="G4055" s="33" t="n">
        <v>6.5884</v>
      </c>
      <c r="H4055" s="19">
        <f>IF(OR(G4055="",G4054=""),"",LN(G4055/G4054))</f>
        <v/>
      </c>
      <c r="I4055" s="32" t="n">
        <v>89.7059</v>
      </c>
      <c r="J4055" s="32" t="n">
        <v>16.72</v>
      </c>
      <c r="K4055" s="32" t="n">
        <v>3.62</v>
      </c>
      <c r="L4055" s="32" t="n"/>
      <c r="M4055" s="32" t="n">
        <v>1122.5</v>
      </c>
      <c r="N4055" s="32" t="n">
        <v>3.14</v>
      </c>
      <c r="O4055" s="32" t="n">
        <v>-200.928151821</v>
      </c>
    </row>
    <row r="4056">
      <c r="A4056" s="31" t="n">
        <v>40591</v>
      </c>
      <c r="B4056" s="32" t="n">
        <v>1114.5</v>
      </c>
      <c r="C4056" s="19">
        <f>IF(OR(B4056="",B4055=""),"",LN(B4056/B4055))</f>
        <v/>
      </c>
      <c r="D4056" s="16">
        <f>STDEV(C4037:C4056)*SQRT(252)</f>
        <v/>
      </c>
      <c r="E4056" s="32" t="n">
        <v>83.25</v>
      </c>
      <c r="F4056" s="19">
        <f>IF(OR(E4056="",E4055=""),"",LN(E4056/E4055))</f>
        <v/>
      </c>
      <c r="G4056" s="33" t="n">
        <v>6.585</v>
      </c>
      <c r="H4056" s="19">
        <f>IF(OR(G4056="",G4055=""),"",LN(G4056/G4055))</f>
        <v/>
      </c>
      <c r="I4056" s="32" t="n">
        <v>89.4102</v>
      </c>
      <c r="J4056" s="32" t="n">
        <v>16.59</v>
      </c>
      <c r="K4056" s="32" t="n">
        <v>3.58</v>
      </c>
      <c r="L4056" s="32" t="n"/>
      <c r="M4056" s="32" t="n">
        <v>1120.7</v>
      </c>
      <c r="N4056" s="32" t="n">
        <v>3.15</v>
      </c>
      <c r="O4056" s="32" t="n">
        <v>66.89559138200001</v>
      </c>
    </row>
    <row r="4057">
      <c r="A4057" s="31" t="n">
        <v>40592</v>
      </c>
      <c r="B4057" s="32" t="n">
        <v>1111</v>
      </c>
      <c r="C4057" s="19">
        <f>IF(OR(B4057="",B4056=""),"",LN(B4057/B4056))</f>
        <v/>
      </c>
      <c r="D4057" s="16">
        <f>STDEV(C4038:C4057)*SQRT(252)</f>
        <v/>
      </c>
      <c r="E4057" s="32" t="n">
        <v>83.22</v>
      </c>
      <c r="F4057" s="19">
        <f>IF(OR(E4057="",E4056=""),"",LN(E4057/E4056))</f>
        <v/>
      </c>
      <c r="G4057" s="33" t="n">
        <v>6.5731</v>
      </c>
      <c r="H4057" s="19">
        <f>IF(OR(G4057="",G4056=""),"",LN(G4057/G4056))</f>
        <v/>
      </c>
      <c r="I4057" s="32" t="n">
        <v>89.1974</v>
      </c>
      <c r="J4057" s="32" t="n">
        <v>16.43</v>
      </c>
      <c r="K4057" s="32" t="n">
        <v>3.59</v>
      </c>
      <c r="L4057" s="32" t="n"/>
      <c r="M4057" s="32" t="n">
        <v>1116.2</v>
      </c>
      <c r="N4057" s="32" t="n">
        <v>3.15</v>
      </c>
      <c r="O4057" s="32" t="n">
        <v>101.59657318</v>
      </c>
    </row>
    <row r="4058">
      <c r="A4058" s="31" t="n">
        <v>40596</v>
      </c>
      <c r="B4058" s="32" t="n">
        <v>1125.35</v>
      </c>
      <c r="C4058" s="19">
        <f>IF(OR(B4058="",B4057=""),"",LN(B4058/B4057))</f>
        <v/>
      </c>
      <c r="D4058" s="16">
        <f>STDEV(C4039:C4058)*SQRT(252)</f>
        <v/>
      </c>
      <c r="E4058" s="32" t="n">
        <v>82.94</v>
      </c>
      <c r="F4058" s="19">
        <f>IF(OR(E4058="",E4057=""),"",LN(E4058/E4057))</f>
        <v/>
      </c>
      <c r="G4058" s="33" t="n">
        <v>6.5795</v>
      </c>
      <c r="H4058" s="19">
        <f>IF(OR(G4058="",G4057=""),"",LN(G4058/G4057))</f>
        <v/>
      </c>
      <c r="I4058" s="32" t="n">
        <v>89.46169999999999</v>
      </c>
      <c r="J4058" s="32" t="n">
        <v>20.8</v>
      </c>
      <c r="K4058" s="32" t="n">
        <v>3.46</v>
      </c>
      <c r="L4058" s="32" t="n"/>
      <c r="M4058" s="32" t="n">
        <v>1116.4</v>
      </c>
      <c r="N4058" s="32" t="n">
        <v>3.15</v>
      </c>
      <c r="O4058" s="32" t="n">
        <v>-359.685155834</v>
      </c>
    </row>
    <row r="4059">
      <c r="A4059" s="31" t="n">
        <v>40597</v>
      </c>
      <c r="B4059" s="32" t="n">
        <v>1125.2</v>
      </c>
      <c r="C4059" s="19">
        <f>IF(OR(B4059="",B4058=""),"",LN(B4059/B4058))</f>
        <v/>
      </c>
      <c r="D4059" s="16">
        <f>STDEV(C4040:C4059)*SQRT(252)</f>
        <v/>
      </c>
      <c r="E4059" s="32" t="n">
        <v>82.39</v>
      </c>
      <c r="F4059" s="19">
        <f>IF(OR(E4059="",E4058=""),"",LN(E4059/E4058))</f>
        <v/>
      </c>
      <c r="G4059" s="33" t="n">
        <v>6.5741</v>
      </c>
      <c r="H4059" s="19">
        <f>IF(OR(G4059="",G4058=""),"",LN(G4059/G4058))</f>
        <v/>
      </c>
      <c r="I4059" s="32" t="n">
        <v>89.4186</v>
      </c>
      <c r="J4059" s="32" t="n">
        <v>22.13</v>
      </c>
      <c r="K4059" s="32" t="n">
        <v>3.49</v>
      </c>
      <c r="L4059" s="32" t="n"/>
      <c r="M4059" s="32" t="n">
        <v>1125.9</v>
      </c>
      <c r="N4059" s="32" t="n">
        <v>3.15</v>
      </c>
      <c r="O4059" s="32" t="n">
        <v>-166.551394747</v>
      </c>
    </row>
    <row r="4060">
      <c r="A4060" s="31" t="n">
        <v>40598</v>
      </c>
      <c r="B4060" s="32" t="n">
        <v>1130.55</v>
      </c>
      <c r="C4060" s="19">
        <f>IF(OR(B4060="",B4059=""),"",LN(B4060/B4059))</f>
        <v/>
      </c>
      <c r="D4060" s="16">
        <f>STDEV(C4041:C4060)*SQRT(252)</f>
        <v/>
      </c>
      <c r="E4060" s="32" t="n">
        <v>81.67</v>
      </c>
      <c r="F4060" s="19">
        <f>IF(OR(E4060="",E4059=""),"",LN(E4060/E4059))</f>
        <v/>
      </c>
      <c r="G4060" s="33" t="n">
        <v>6.572</v>
      </c>
      <c r="H4060" s="19">
        <f>IF(OR(G4060="",G4059=""),"",LN(G4060/G4059))</f>
        <v/>
      </c>
      <c r="I4060" s="32" t="n">
        <v>89.2346</v>
      </c>
      <c r="J4060" s="32" t="n">
        <v>21.32</v>
      </c>
      <c r="K4060" s="32" t="n">
        <v>3.46</v>
      </c>
      <c r="L4060" s="32" t="n"/>
      <c r="M4060" s="32" t="n">
        <v>1125.8</v>
      </c>
      <c r="N4060" s="32" t="n">
        <v>3.16</v>
      </c>
      <c r="O4060" s="32" t="n">
        <v>-172.313519931</v>
      </c>
    </row>
    <row r="4061">
      <c r="A4061" s="31" t="n">
        <v>40599</v>
      </c>
      <c r="B4061" s="32" t="n">
        <v>1125</v>
      </c>
      <c r="C4061" s="19">
        <f>IF(OR(B4061="",B4060=""),"",LN(B4061/B4060))</f>
        <v/>
      </c>
      <c r="D4061" s="16">
        <f>STDEV(C4042:C4061)*SQRT(252)</f>
        <v/>
      </c>
      <c r="E4061" s="32" t="n">
        <v>81.76000000000001</v>
      </c>
      <c r="F4061" s="19">
        <f>IF(OR(E4061="",E4060=""),"",LN(E4061/E4060))</f>
        <v/>
      </c>
      <c r="G4061" s="33" t="n">
        <v>6.5749</v>
      </c>
      <c r="H4061" s="19">
        <f>IF(OR(G4061="",G4060=""),"",LN(G4061/G4060))</f>
        <v/>
      </c>
      <c r="I4061" s="32" t="n">
        <v>89.1664</v>
      </c>
      <c r="J4061" s="32" t="n">
        <v>19.22</v>
      </c>
      <c r="K4061" s="32" t="n">
        <v>3.42</v>
      </c>
      <c r="L4061" s="32" t="n"/>
      <c r="M4061" s="32" t="n">
        <v>1126.9</v>
      </c>
      <c r="N4061" s="32" t="n">
        <v>3.16</v>
      </c>
      <c r="O4061" s="32" t="n">
        <v>-319.752806901</v>
      </c>
    </row>
    <row r="4062">
      <c r="A4062" s="31" t="n">
        <v>40602</v>
      </c>
      <c r="B4062" s="32" t="n">
        <v>1123.7</v>
      </c>
      <c r="C4062" s="19">
        <f>IF(OR(B4062="",B4061=""),"",LN(B4062/B4061))</f>
        <v/>
      </c>
      <c r="D4062" s="16">
        <f>STDEV(C4043:C4062)*SQRT(252)</f>
        <v/>
      </c>
      <c r="E4062" s="32" t="n">
        <v>81.94</v>
      </c>
      <c r="F4062" s="19">
        <f>IF(OR(E4062="",E4061=""),"",LN(E4062/E4061))</f>
        <v/>
      </c>
      <c r="G4062" s="33" t="n">
        <v>6.5713</v>
      </c>
      <c r="H4062" s="19">
        <f>IF(OR(G4062="",G4061=""),"",LN(G4062/G4061))</f>
        <v/>
      </c>
      <c r="I4062" s="32" t="n">
        <v>88.9391</v>
      </c>
      <c r="J4062" s="32" t="n">
        <v>18.35</v>
      </c>
      <c r="K4062" s="32" t="n">
        <v>3.42</v>
      </c>
      <c r="L4062" s="32" t="n"/>
      <c r="M4062" s="32" t="n">
        <v>1127.9</v>
      </c>
      <c r="N4062" s="32" t="n">
        <v>3.17</v>
      </c>
      <c r="O4062" s="32" t="n">
        <v>-224.003167841</v>
      </c>
    </row>
    <row r="4063">
      <c r="A4063" s="31" t="n">
        <v>40603</v>
      </c>
      <c r="B4063" s="32" t="n">
        <v>1123.5</v>
      </c>
      <c r="C4063" s="19">
        <f>IF(OR(B4063="",B4062=""),"",LN(B4063/B4062))</f>
        <v/>
      </c>
      <c r="D4063" s="16">
        <f>STDEV(C4044:C4063)*SQRT(252)</f>
        <v/>
      </c>
      <c r="E4063" s="32" t="n">
        <v>81.86</v>
      </c>
      <c r="F4063" s="19">
        <f>IF(OR(E4063="",E4062=""),"",LN(E4063/E4062))</f>
        <v/>
      </c>
      <c r="G4063" s="33" t="n">
        <v>6.57</v>
      </c>
      <c r="H4063" s="19">
        <f>IF(OR(G4063="",G4062=""),"",LN(G4063/G4062))</f>
        <v/>
      </c>
      <c r="I4063" s="32" t="n">
        <v>88.831</v>
      </c>
      <c r="J4063" s="32" t="n">
        <v>21.01</v>
      </c>
      <c r="K4063" s="32" t="n">
        <v>3.41</v>
      </c>
      <c r="L4063" s="32" t="n"/>
      <c r="M4063" s="32" t="n"/>
      <c r="N4063" s="32" t="n"/>
      <c r="O4063" s="32" t="n"/>
    </row>
    <row r="4064">
      <c r="A4064" s="31" t="n">
        <v>40604</v>
      </c>
      <c r="B4064" s="32" t="n">
        <v>1121</v>
      </c>
      <c r="C4064" s="19">
        <f>IF(OR(B4064="",B4063=""),"",LN(B4064/B4063))</f>
        <v/>
      </c>
      <c r="D4064" s="16">
        <f>STDEV(C4045:C4064)*SQRT(252)</f>
        <v/>
      </c>
      <c r="E4064" s="32" t="n">
        <v>81.62</v>
      </c>
      <c r="F4064" s="19">
        <f>IF(OR(E4064="",E4063=""),"",LN(E4064/E4063))</f>
        <v/>
      </c>
      <c r="G4064" s="33" t="n">
        <v>6.5723</v>
      </c>
      <c r="H4064" s="19">
        <f>IF(OR(G4064="",G4063=""),"",LN(G4064/G4063))</f>
        <v/>
      </c>
      <c r="I4064" s="32" t="n">
        <v>88.7317</v>
      </c>
      <c r="J4064" s="32" t="n">
        <v>20.7</v>
      </c>
      <c r="K4064" s="32" t="n">
        <v>3.46</v>
      </c>
      <c r="L4064" s="32" t="n"/>
      <c r="M4064" s="32" t="n">
        <v>1128.8</v>
      </c>
      <c r="N4064" s="32" t="n">
        <v>3.17</v>
      </c>
      <c r="O4064" s="32" t="n">
        <v>-69.388605099</v>
      </c>
    </row>
    <row r="4065">
      <c r="A4065" s="31" t="n">
        <v>40605</v>
      </c>
      <c r="B4065" s="32" t="n">
        <v>1115.4</v>
      </c>
      <c r="C4065" s="19">
        <f>IF(OR(B4065="",B4064=""),"",LN(B4065/B4064))</f>
        <v/>
      </c>
      <c r="D4065" s="16">
        <f>STDEV(C4046:C4065)*SQRT(252)</f>
        <v/>
      </c>
      <c r="E4065" s="32" t="n">
        <v>82.41</v>
      </c>
      <c r="F4065" s="19">
        <f>IF(OR(E4065="",E4064=""),"",LN(E4065/E4064))</f>
        <v/>
      </c>
      <c r="G4065" s="33" t="n">
        <v>6.5717</v>
      </c>
      <c r="H4065" s="19">
        <f>IF(OR(G4065="",G4064=""),"",LN(G4065/G4064))</f>
        <v/>
      </c>
      <c r="I4065" s="32" t="n">
        <v>88.637</v>
      </c>
      <c r="J4065" s="32" t="n">
        <v>18.6</v>
      </c>
      <c r="K4065" s="32" t="n">
        <v>3.58</v>
      </c>
      <c r="L4065" s="32" t="n"/>
      <c r="M4065" s="32" t="n">
        <v>1128.4</v>
      </c>
      <c r="N4065" s="32" t="n">
        <v>3.23</v>
      </c>
      <c r="O4065" s="32" t="n">
        <v>187.18288932</v>
      </c>
    </row>
    <row r="4066">
      <c r="A4066" s="31" t="n">
        <v>40606</v>
      </c>
      <c r="B4066" s="32" t="n">
        <v>1117.5</v>
      </c>
      <c r="C4066" s="19">
        <f>IF(OR(B4066="",B4065=""),"",LN(B4066/B4065))</f>
        <v/>
      </c>
      <c r="D4066" s="16">
        <f>STDEV(C4047:C4066)*SQRT(252)</f>
        <v/>
      </c>
      <c r="E4066" s="32" t="n">
        <v>82.34999999999999</v>
      </c>
      <c r="F4066" s="19">
        <f>IF(OR(E4066="",E4065=""),"",LN(E4066/E4065))</f>
        <v/>
      </c>
      <c r="G4066" s="33" t="n">
        <v>6.567</v>
      </c>
      <c r="H4066" s="19">
        <f>IF(OR(G4066="",G4065=""),"",LN(G4066/G4065))</f>
        <v/>
      </c>
      <c r="I4066" s="32" t="n">
        <v>88.4898</v>
      </c>
      <c r="J4066" s="32" t="n">
        <v>19.06</v>
      </c>
      <c r="K4066" s="32" t="n">
        <v>3.49</v>
      </c>
      <c r="L4066" s="32" t="n"/>
      <c r="M4066" s="32" t="n">
        <v>1122.6</v>
      </c>
      <c r="N4066" s="32" t="n">
        <v>3.27</v>
      </c>
      <c r="O4066" s="32" t="n">
        <v>427.565135696</v>
      </c>
    </row>
    <row r="4067">
      <c r="A4067" s="31" t="n">
        <v>40609</v>
      </c>
      <c r="B4067" s="32" t="n">
        <v>1115.35</v>
      </c>
      <c r="C4067" s="19">
        <f>IF(OR(B4067="",B4066=""),"",LN(B4067/B4066))</f>
        <v/>
      </c>
      <c r="D4067" s="16">
        <f>STDEV(C4048:C4067)*SQRT(252)</f>
        <v/>
      </c>
      <c r="E4067" s="32" t="n">
        <v>82.12</v>
      </c>
      <c r="F4067" s="19">
        <f>IF(OR(E4067="",E4066=""),"",LN(E4067/E4066))</f>
        <v/>
      </c>
      <c r="G4067" s="33" t="n">
        <v>6.554</v>
      </c>
      <c r="H4067" s="19">
        <f>IF(OR(G4067="",G4066=""),"",LN(G4067/G4066))</f>
        <v/>
      </c>
      <c r="I4067" s="32" t="n">
        <v>88.52070000000001</v>
      </c>
      <c r="J4067" s="32" t="n">
        <v>20.66</v>
      </c>
      <c r="K4067" s="32" t="n">
        <v>3.51</v>
      </c>
      <c r="L4067" s="32" t="n"/>
      <c r="M4067" s="32" t="n">
        <v>1116.2</v>
      </c>
      <c r="N4067" s="32" t="n">
        <v>3.29</v>
      </c>
      <c r="O4067" s="32" t="n">
        <v>-53.839438954</v>
      </c>
    </row>
    <row r="4068">
      <c r="A4068" s="31" t="n">
        <v>40610</v>
      </c>
      <c r="B4068" s="32" t="n">
        <v>1115</v>
      </c>
      <c r="C4068" s="19">
        <f>IF(OR(B4068="",B4067=""),"",LN(B4068/B4067))</f>
        <v/>
      </c>
      <c r="D4068" s="16">
        <f>STDEV(C4049:C4068)*SQRT(252)</f>
        <v/>
      </c>
      <c r="E4068" s="32" t="n">
        <v>82.69</v>
      </c>
      <c r="F4068" s="19">
        <f>IF(OR(E4068="",E4067=""),"",LN(E4068/E4067))</f>
        <v/>
      </c>
      <c r="G4068" s="33" t="n">
        <v>6.5684</v>
      </c>
      <c r="H4068" s="19">
        <f>IF(OR(G4068="",G4067=""),"",LN(G4068/G4067))</f>
        <v/>
      </c>
      <c r="I4068" s="32" t="n">
        <v>88.6454</v>
      </c>
      <c r="J4068" s="32" t="n">
        <v>19.82</v>
      </c>
      <c r="K4068" s="32" t="n">
        <v>3.56</v>
      </c>
      <c r="L4068" s="32" t="n"/>
      <c r="M4068" s="32" t="n">
        <v>1117.9</v>
      </c>
      <c r="N4068" s="32" t="n">
        <v>3.3</v>
      </c>
      <c r="O4068" s="32" t="n">
        <v>-407.241331018</v>
      </c>
    </row>
    <row r="4069">
      <c r="A4069" s="31" t="n">
        <v>40611</v>
      </c>
      <c r="B4069" s="32" t="n">
        <v>1114.45</v>
      </c>
      <c r="C4069" s="19">
        <f>IF(OR(B4069="",B4068=""),"",LN(B4069/B4068))</f>
        <v/>
      </c>
      <c r="D4069" s="16">
        <f>STDEV(C4050:C4069)*SQRT(252)</f>
        <v/>
      </c>
      <c r="E4069" s="32" t="n">
        <v>82.78</v>
      </c>
      <c r="F4069" s="19">
        <f>IF(OR(E4069="",E4068=""),"",LN(E4069/E4068))</f>
        <v/>
      </c>
      <c r="G4069" s="33" t="n">
        <v>6.558</v>
      </c>
      <c r="H4069" s="19">
        <f>IF(OR(G4069="",G4068=""),"",LN(G4069/G4068))</f>
        <v/>
      </c>
      <c r="I4069" s="32" t="n">
        <v>88.53279999999999</v>
      </c>
      <c r="J4069" s="32" t="n">
        <v>20.22</v>
      </c>
      <c r="K4069" s="32" t="n">
        <v>3.48</v>
      </c>
      <c r="L4069" s="32" t="n"/>
      <c r="M4069" s="32" t="n">
        <v>1117.4</v>
      </c>
      <c r="N4069" s="32" t="n">
        <v>3.3</v>
      </c>
      <c r="O4069" s="32" t="n">
        <v>-64.03892490199999</v>
      </c>
    </row>
    <row r="4070">
      <c r="A4070" s="31" t="n">
        <v>40612</v>
      </c>
      <c r="B4070" s="32" t="n">
        <v>1123.7</v>
      </c>
      <c r="C4070" s="19">
        <f>IF(OR(B4070="",B4069=""),"",LN(B4070/B4069))</f>
        <v/>
      </c>
      <c r="D4070" s="16">
        <f>STDEV(C4051:C4070)*SQRT(252)</f>
        <v/>
      </c>
      <c r="E4070" s="32" t="n">
        <v>82.98</v>
      </c>
      <c r="F4070" s="19">
        <f>IF(OR(E4070="",E4069=""),"",LN(E4070/E4069))</f>
        <v/>
      </c>
      <c r="G4070" s="33" t="n">
        <v>6.5731</v>
      </c>
      <c r="H4070" s="19">
        <f>IF(OR(G4070="",G4069=""),"",LN(G4070/G4069))</f>
        <v/>
      </c>
      <c r="I4070" s="32" t="n">
        <v>88.8698</v>
      </c>
      <c r="J4070" s="32" t="n">
        <v>21.88</v>
      </c>
      <c r="K4070" s="32" t="n">
        <v>3.37</v>
      </c>
      <c r="L4070" s="32" t="n"/>
      <c r="M4070" s="32" t="n">
        <v>1115.2</v>
      </c>
      <c r="N4070" s="32" t="n">
        <v>3.39</v>
      </c>
      <c r="O4070" s="32" t="n">
        <v>-1205.83060544</v>
      </c>
    </row>
    <row r="4071">
      <c r="A4071" s="31" t="n">
        <v>40613</v>
      </c>
      <c r="B4071" s="32" t="n">
        <v>1126</v>
      </c>
      <c r="C4071" s="19">
        <f>IF(OR(B4071="",B4070=""),"",LN(B4071/B4070))</f>
        <v/>
      </c>
      <c r="D4071" s="16">
        <f>STDEV(C4052:C4071)*SQRT(252)</f>
        <v/>
      </c>
      <c r="E4071" s="32" t="n">
        <v>81.77</v>
      </c>
      <c r="F4071" s="19">
        <f>IF(OR(E4071="",E4070=""),"",LN(E4071/E4070))</f>
        <v/>
      </c>
      <c r="G4071" s="33" t="n">
        <v>6.5742</v>
      </c>
      <c r="H4071" s="19">
        <f>IF(OR(G4071="",G4070=""),"",LN(G4071/G4070))</f>
        <v/>
      </c>
      <c r="I4071" s="32" t="n">
        <v>88.691</v>
      </c>
      <c r="J4071" s="32" t="n">
        <v>20.08</v>
      </c>
      <c r="K4071" s="32" t="n">
        <v>3.4</v>
      </c>
      <c r="L4071" s="32" t="n"/>
      <c r="M4071" s="32" t="n">
        <v>1118.4</v>
      </c>
      <c r="N4071" s="32" t="n">
        <v>3.39</v>
      </c>
      <c r="O4071" s="32" t="n">
        <v>-515.477171162</v>
      </c>
    </row>
    <row r="4072">
      <c r="A4072" s="31" t="n">
        <v>40616</v>
      </c>
      <c r="B4072" s="32" t="n">
        <v>1127</v>
      </c>
      <c r="C4072" s="19">
        <f>IF(OR(B4072="",B4071=""),"",LN(B4072/B4071))</f>
        <v/>
      </c>
      <c r="D4072" s="16">
        <f>STDEV(C4053:C4072)*SQRT(252)</f>
        <v/>
      </c>
      <c r="E4072" s="32" t="n">
        <v>81.65000000000001</v>
      </c>
      <c r="F4072" s="19">
        <f>IF(OR(E4072="",E4071=""),"",LN(E4072/E4071))</f>
        <v/>
      </c>
      <c r="G4072" s="33" t="n">
        <v>6.5696</v>
      </c>
      <c r="H4072" s="19">
        <f>IF(OR(G4072="",G4071=""),"",LN(G4072/G4071))</f>
        <v/>
      </c>
      <c r="I4072" s="32" t="n">
        <v>88.51909999999999</v>
      </c>
      <c r="J4072" s="32" t="n">
        <v>21.13</v>
      </c>
      <c r="K4072" s="32" t="n">
        <v>3.36</v>
      </c>
      <c r="L4072" s="32" t="n"/>
      <c r="M4072" s="32" t="n">
        <v>1124.5</v>
      </c>
      <c r="N4072" s="32" t="n">
        <v>3.39</v>
      </c>
      <c r="O4072" s="32" t="n">
        <v>119.500891414</v>
      </c>
    </row>
    <row r="4073">
      <c r="A4073" s="31" t="n">
        <v>40617</v>
      </c>
      <c r="B4073" s="32" t="n">
        <v>1135.6</v>
      </c>
      <c r="C4073" s="19">
        <f>IF(OR(B4073="",B4072=""),"",LN(B4073/B4072))</f>
        <v/>
      </c>
      <c r="D4073" s="16">
        <f>STDEV(C4054:C4073)*SQRT(252)</f>
        <v/>
      </c>
      <c r="E4073" s="32" t="n">
        <v>80.81999999999999</v>
      </c>
      <c r="F4073" s="19">
        <f>IF(OR(E4073="",E4072=""),"",LN(E4073/E4072))</f>
        <v/>
      </c>
      <c r="G4073" s="33" t="n">
        <v>6.573</v>
      </c>
      <c r="H4073" s="19">
        <f>IF(OR(G4073="",G4072=""),"",LN(G4073/G4072))</f>
        <v/>
      </c>
      <c r="I4073" s="32" t="n">
        <v>88.78449999999999</v>
      </c>
      <c r="J4073" s="32" t="n">
        <v>24.32</v>
      </c>
      <c r="K4073" s="32" t="n">
        <v>3.33</v>
      </c>
      <c r="L4073" s="32" t="n"/>
      <c r="M4073" s="32" t="n">
        <v>1129.8</v>
      </c>
      <c r="N4073" s="32" t="n">
        <v>3.39</v>
      </c>
      <c r="O4073" s="32" t="n">
        <v>-244.535736287</v>
      </c>
    </row>
    <row r="4074">
      <c r="A4074" s="31" t="n">
        <v>40618</v>
      </c>
      <c r="B4074" s="32" t="n">
        <v>1132.6</v>
      </c>
      <c r="C4074" s="19">
        <f>IF(OR(B4074="",B4073=""),"",LN(B4074/B4073))</f>
        <v/>
      </c>
      <c r="D4074" s="16">
        <f>STDEV(C4055:C4074)*SQRT(252)</f>
        <v/>
      </c>
      <c r="E4074" s="32" t="n">
        <v>80.17</v>
      </c>
      <c r="F4074" s="19">
        <f>IF(OR(E4074="",E4073=""),"",LN(E4074/E4073))</f>
        <v/>
      </c>
      <c r="G4074" s="33" t="n">
        <v>6.5713</v>
      </c>
      <c r="H4074" s="19">
        <f>IF(OR(G4074="",G4073=""),"",LN(G4074/G4073))</f>
        <v/>
      </c>
      <c r="I4074" s="32" t="n">
        <v>88.9785</v>
      </c>
      <c r="J4074" s="32" t="n">
        <v>29.4</v>
      </c>
      <c r="K4074" s="32" t="n">
        <v>3.22</v>
      </c>
      <c r="L4074" s="32" t="n"/>
      <c r="M4074" s="32" t="n">
        <v>1131.3</v>
      </c>
      <c r="N4074" s="32" t="n">
        <v>3.39</v>
      </c>
      <c r="O4074" s="32" t="n">
        <v>-14.680998131</v>
      </c>
    </row>
    <row r="4075">
      <c r="A4075" s="31" t="n">
        <v>40619</v>
      </c>
      <c r="B4075" s="32" t="n">
        <v>1133.1</v>
      </c>
      <c r="C4075" s="19">
        <f>IF(OR(B4075="",B4074=""),"",LN(B4075/B4074))</f>
        <v/>
      </c>
      <c r="D4075" s="16">
        <f>STDEV(C4056:C4075)*SQRT(252)</f>
        <v/>
      </c>
      <c r="E4075" s="32" t="n">
        <v>78.73999999999999</v>
      </c>
      <c r="F4075" s="19">
        <f>IF(OR(E4075="",E4074=""),"",LN(E4075/E4074))</f>
        <v/>
      </c>
      <c r="G4075" s="33" t="n">
        <v>6.5743</v>
      </c>
      <c r="H4075" s="19">
        <f>IF(OR(G4075="",G4074=""),"",LN(G4075/G4074))</f>
        <v/>
      </c>
      <c r="I4075" s="32" t="n">
        <v>88.6549</v>
      </c>
      <c r="J4075" s="32" t="n">
        <v>26.37</v>
      </c>
      <c r="K4075" s="32" t="n">
        <v>3.25</v>
      </c>
      <c r="L4075" s="32" t="n"/>
      <c r="M4075" s="32" t="n">
        <v>1132.8</v>
      </c>
      <c r="N4075" s="32" t="n">
        <v>3.39</v>
      </c>
      <c r="O4075" s="32" t="n">
        <v>92.14794807700001</v>
      </c>
    </row>
    <row r="4076">
      <c r="A4076" s="31" t="n">
        <v>40620</v>
      </c>
      <c r="B4076" s="32" t="n">
        <v>1126</v>
      </c>
      <c r="C4076" s="19">
        <f>IF(OR(B4076="",B4075=""),"",LN(B4076/B4075))</f>
        <v/>
      </c>
      <c r="D4076" s="16">
        <f>STDEV(C4057:C4076)*SQRT(252)</f>
        <v/>
      </c>
      <c r="E4076" s="32" t="n">
        <v>81.14</v>
      </c>
      <c r="F4076" s="19">
        <f>IF(OR(E4076="",E4075=""),"",LN(E4076/E4075))</f>
        <v/>
      </c>
      <c r="G4076" s="33" t="n">
        <v>6.5689</v>
      </c>
      <c r="H4076" s="19">
        <f>IF(OR(G4076="",G4075=""),"",LN(G4076/G4075))</f>
        <v/>
      </c>
      <c r="I4076" s="32" t="n">
        <v>88.52209999999999</v>
      </c>
      <c r="J4076" s="32" t="n">
        <v>24.44</v>
      </c>
      <c r="K4076" s="32" t="n">
        <v>3.28</v>
      </c>
      <c r="L4076" s="32" t="n"/>
      <c r="M4076" s="32" t="n">
        <v>1137.6</v>
      </c>
      <c r="N4076" s="32" t="n">
        <v>3.39</v>
      </c>
      <c r="O4076" s="32" t="n">
        <v>145.541002634</v>
      </c>
    </row>
    <row r="4077">
      <c r="A4077" s="31" t="n">
        <v>40623</v>
      </c>
      <c r="B4077" s="32" t="n">
        <v>1121.5</v>
      </c>
      <c r="C4077" s="19">
        <f>IF(OR(B4077="",B4076=""),"",LN(B4077/B4076))</f>
        <v/>
      </c>
      <c r="D4077" s="16">
        <f>STDEV(C4058:C4077)*SQRT(252)</f>
        <v/>
      </c>
      <c r="E4077" s="32" t="n">
        <v>81.11</v>
      </c>
      <c r="F4077" s="19">
        <f>IF(OR(E4077="",E4076=""),"",LN(E4077/E4076))</f>
        <v/>
      </c>
      <c r="G4077" s="33" t="n">
        <v>6.5635</v>
      </c>
      <c r="H4077" s="19">
        <f>IF(OR(G4077="",G4076=""),"",LN(G4077/G4076))</f>
        <v/>
      </c>
      <c r="I4077" s="32" t="n">
        <v>88.2032</v>
      </c>
      <c r="J4077" s="32" t="n">
        <v>20.61</v>
      </c>
      <c r="K4077" s="32" t="n">
        <v>3.34</v>
      </c>
      <c r="L4077" s="32" t="n"/>
      <c r="M4077" s="32" t="n">
        <v>1128.3</v>
      </c>
      <c r="N4077" s="32" t="n">
        <v>3.39</v>
      </c>
      <c r="O4077" s="32" t="n">
        <v>114.25096136</v>
      </c>
    </row>
    <row r="4078">
      <c r="A4078" s="31" t="n">
        <v>40624</v>
      </c>
      <c r="B4078" s="32" t="n">
        <v>1120.6</v>
      </c>
      <c r="C4078" s="19">
        <f>IF(OR(B4078="",B4077=""),"",LN(B4078/B4077))</f>
        <v/>
      </c>
      <c r="D4078" s="16">
        <f>STDEV(C4059:C4078)*SQRT(252)</f>
        <v/>
      </c>
      <c r="E4078" s="32" t="n">
        <v>81</v>
      </c>
      <c r="F4078" s="19">
        <f>IF(OR(E4078="",E4077=""),"",LN(E4078/E4077))</f>
        <v/>
      </c>
      <c r="G4078" s="33" t="n">
        <v>6.551</v>
      </c>
      <c r="H4078" s="19">
        <f>IF(OR(G4078="",G4077=""),"",LN(G4078/G4077))</f>
        <v/>
      </c>
      <c r="I4078" s="32" t="n">
        <v>88.0665</v>
      </c>
      <c r="J4078" s="32" t="n">
        <v>20.21</v>
      </c>
      <c r="K4078" s="32" t="n">
        <v>3.34</v>
      </c>
      <c r="L4078" s="32" t="n"/>
      <c r="M4078" s="32" t="n">
        <v>1125.9</v>
      </c>
      <c r="N4078" s="32" t="n">
        <v>3.39</v>
      </c>
      <c r="O4078" s="32" t="n">
        <v>208.580746583</v>
      </c>
    </row>
    <row r="4079">
      <c r="A4079" s="31" t="n">
        <v>40625</v>
      </c>
      <c r="B4079" s="32" t="n">
        <v>1124.1</v>
      </c>
      <c r="C4079" s="19">
        <f>IF(OR(B4079="",B4078=""),"",LN(B4079/B4078))</f>
        <v/>
      </c>
      <c r="D4079" s="16">
        <f>STDEV(C4060:C4079)*SQRT(252)</f>
        <v/>
      </c>
      <c r="E4079" s="32" t="n">
        <v>80.94</v>
      </c>
      <c r="F4079" s="19">
        <f>IF(OR(E4079="",E4078=""),"",LN(E4079/E4078))</f>
        <v/>
      </c>
      <c r="G4079" s="33" t="n">
        <v>6.5591</v>
      </c>
      <c r="H4079" s="19">
        <f>IF(OR(G4079="",G4078=""),"",LN(G4079/G4078))</f>
        <v/>
      </c>
      <c r="I4079" s="32" t="n">
        <v>88.33280000000001</v>
      </c>
      <c r="J4079" s="32" t="n">
        <v>19.17</v>
      </c>
      <c r="K4079" s="32" t="n">
        <v>3.36</v>
      </c>
      <c r="L4079" s="32" t="n"/>
      <c r="M4079" s="32" t="n">
        <v>1121.7</v>
      </c>
      <c r="N4079" s="32" t="n">
        <v>3.39</v>
      </c>
      <c r="O4079" s="32" t="n">
        <v>104.236033709</v>
      </c>
    </row>
    <row r="4080">
      <c r="A4080" s="31" t="n">
        <v>40626</v>
      </c>
      <c r="B4080" s="32" t="n">
        <v>1118.6</v>
      </c>
      <c r="C4080" s="19">
        <f>IF(OR(B4080="",B4079=""),"",LN(B4080/B4079))</f>
        <v/>
      </c>
      <c r="D4080" s="16">
        <f>STDEV(C4061:C4080)*SQRT(252)</f>
        <v/>
      </c>
      <c r="E4080" s="32" t="n">
        <v>80.81999999999999</v>
      </c>
      <c r="F4080" s="19">
        <f>IF(OR(E4080="",E4079=""),"",LN(E4080/E4079))</f>
        <v/>
      </c>
      <c r="G4080" s="33" t="n">
        <v>6.558</v>
      </c>
      <c r="H4080" s="19">
        <f>IF(OR(G4080="",G4079=""),"",LN(G4080/G4079))</f>
        <v/>
      </c>
      <c r="I4080" s="32" t="n">
        <v>88.0592</v>
      </c>
      <c r="J4080" s="32" t="n">
        <v>18</v>
      </c>
      <c r="K4080" s="32" t="n">
        <v>3.42</v>
      </c>
      <c r="L4080" s="32" t="n"/>
      <c r="M4080" s="32" t="n">
        <v>1123.7</v>
      </c>
      <c r="N4080" s="32" t="n">
        <v>3.39</v>
      </c>
      <c r="O4080" s="32" t="n">
        <v>247.95335082</v>
      </c>
    </row>
    <row r="4081">
      <c r="A4081" s="31" t="n">
        <v>40627</v>
      </c>
      <c r="B4081" s="32" t="n">
        <v>1110.7</v>
      </c>
      <c r="C4081" s="19">
        <f>IF(OR(B4081="",B4080=""),"",LN(B4081/B4080))</f>
        <v/>
      </c>
      <c r="D4081" s="16">
        <f>STDEV(C4062:C4081)*SQRT(252)</f>
        <v/>
      </c>
      <c r="E4081" s="32" t="n">
        <v>81.12</v>
      </c>
      <c r="F4081" s="19">
        <f>IF(OR(E4081="",E4080=""),"",LN(E4081/E4080))</f>
        <v/>
      </c>
      <c r="G4081" s="33" t="n">
        <v>6.5568</v>
      </c>
      <c r="H4081" s="19">
        <f>IF(OR(G4081="",G4080=""),"",LN(G4081/G4080))</f>
        <v/>
      </c>
      <c r="I4081" s="32" t="n">
        <v>88.1716</v>
      </c>
      <c r="J4081" s="32" t="n">
        <v>17.91</v>
      </c>
      <c r="K4081" s="32" t="n">
        <v>3.46</v>
      </c>
      <c r="L4081" s="32" t="n"/>
      <c r="M4081" s="32" t="n">
        <v>1122.8</v>
      </c>
      <c r="N4081" s="32" t="n">
        <v>3.39</v>
      </c>
      <c r="O4081" s="32" t="n">
        <v>329.053420516</v>
      </c>
    </row>
    <row r="4082">
      <c r="A4082" s="31" t="n">
        <v>40630</v>
      </c>
      <c r="B4082" s="32" t="n">
        <v>1111.5</v>
      </c>
      <c r="C4082" s="19">
        <f>IF(OR(B4082="",B4081=""),"",LN(B4082/B4081))</f>
        <v/>
      </c>
      <c r="D4082" s="16">
        <f>STDEV(C4063:C4082)*SQRT(252)</f>
        <v/>
      </c>
      <c r="E4082" s="32" t="n">
        <v>81.67</v>
      </c>
      <c r="F4082" s="19">
        <f>IF(OR(E4082="",E4081=""),"",LN(E4082/E4081))</f>
        <v/>
      </c>
      <c r="G4082" s="33" t="n">
        <v>6.5643</v>
      </c>
      <c r="H4082" s="19">
        <f>IF(OR(G4082="",G4081=""),"",LN(G4082/G4081))</f>
        <v/>
      </c>
      <c r="I4082" s="32" t="n">
        <v>88.3058</v>
      </c>
      <c r="J4082" s="32" t="n">
        <v>19.44</v>
      </c>
      <c r="K4082" s="32" t="n">
        <v>3.47</v>
      </c>
      <c r="L4082" s="32" t="n"/>
      <c r="M4082" s="32" t="n">
        <v>1114.5</v>
      </c>
      <c r="N4082" s="32" t="n">
        <v>3.39</v>
      </c>
      <c r="O4082" s="32" t="n">
        <v>144.821194657</v>
      </c>
    </row>
    <row r="4083">
      <c r="A4083" s="31" t="n">
        <v>40631</v>
      </c>
      <c r="B4083" s="32" t="n">
        <v>1112.2</v>
      </c>
      <c r="C4083" s="19">
        <f>IF(OR(B4083="",B4082=""),"",LN(B4083/B4082))</f>
        <v/>
      </c>
      <c r="D4083" s="16">
        <f>STDEV(C4064:C4083)*SQRT(252)</f>
        <v/>
      </c>
      <c r="E4083" s="32" t="n">
        <v>82.38</v>
      </c>
      <c r="F4083" s="19">
        <f>IF(OR(E4083="",E4082=""),"",LN(E4083/E4082))</f>
        <v/>
      </c>
      <c r="G4083" s="33" t="n">
        <v>6.56</v>
      </c>
      <c r="H4083" s="19">
        <f>IF(OR(G4083="",G4082=""),"",LN(G4083/G4082))</f>
        <v/>
      </c>
      <c r="I4083" s="32" t="n">
        <v>88.3991</v>
      </c>
      <c r="J4083" s="32" t="n">
        <v>18.16</v>
      </c>
      <c r="K4083" s="32" t="n">
        <v>3.5</v>
      </c>
      <c r="L4083" s="32" t="n"/>
      <c r="M4083" s="32" t="n">
        <v>1114.2</v>
      </c>
      <c r="N4083" s="32" t="n">
        <v>3.39</v>
      </c>
      <c r="O4083" s="32" t="n">
        <v>166.758851599</v>
      </c>
    </row>
    <row r="4084">
      <c r="A4084" s="31" t="n">
        <v>40632</v>
      </c>
      <c r="B4084" s="32" t="n">
        <v>1100.5</v>
      </c>
      <c r="C4084" s="19">
        <f>IF(OR(B4084="",B4083=""),"",LN(B4084/B4083))</f>
        <v/>
      </c>
      <c r="D4084" s="16">
        <f>STDEV(C4065:C4084)*SQRT(252)</f>
        <v/>
      </c>
      <c r="E4084" s="32" t="n">
        <v>82.98</v>
      </c>
      <c r="F4084" s="19">
        <f>IF(OR(E4084="",E4083=""),"",LN(E4084/E4083))</f>
        <v/>
      </c>
      <c r="G4084" s="33" t="n">
        <v>6.5558</v>
      </c>
      <c r="H4084" s="19">
        <f>IF(OR(G4084="",G4083=""),"",LN(G4084/G4083))</f>
        <v/>
      </c>
      <c r="I4084" s="32" t="n">
        <v>88.2298</v>
      </c>
      <c r="J4084" s="32" t="n">
        <v>17.71</v>
      </c>
      <c r="K4084" s="32" t="n">
        <v>3.47</v>
      </c>
      <c r="L4084" s="32" t="n"/>
      <c r="M4084" s="32" t="n">
        <v>1114.6</v>
      </c>
      <c r="N4084" s="32" t="n">
        <v>3.39</v>
      </c>
      <c r="O4084" s="32" t="n">
        <v>513.878869429</v>
      </c>
    </row>
    <row r="4085">
      <c r="A4085" s="31" t="n">
        <v>40633</v>
      </c>
      <c r="B4085" s="32" t="n">
        <v>1097.25</v>
      </c>
      <c r="C4085" s="19">
        <f>IF(OR(B4085="",B4084=""),"",LN(B4085/B4084))</f>
        <v/>
      </c>
      <c r="D4085" s="16">
        <f>STDEV(C4066:C4085)*SQRT(252)</f>
        <v/>
      </c>
      <c r="E4085" s="32" t="n">
        <v>82.76000000000001</v>
      </c>
      <c r="F4085" s="19">
        <f>IF(OR(E4085="",E4084=""),"",LN(E4085/E4084))</f>
        <v/>
      </c>
      <c r="G4085" s="33" t="n">
        <v>6.5483</v>
      </c>
      <c r="H4085" s="19">
        <f>IF(OR(G4085="",G4084=""),"",LN(G4085/G4084))</f>
        <v/>
      </c>
      <c r="I4085" s="32" t="n">
        <v>88.0299</v>
      </c>
      <c r="J4085" s="32" t="n">
        <v>17.74</v>
      </c>
      <c r="K4085" s="32" t="n">
        <v>3.47</v>
      </c>
      <c r="L4085" s="32" t="n"/>
      <c r="M4085" s="32" t="n">
        <v>1107.2</v>
      </c>
      <c r="N4085" s="32" t="n">
        <v>3.39</v>
      </c>
      <c r="O4085" s="32" t="n">
        <v>730.894402058</v>
      </c>
    </row>
    <row r="4086">
      <c r="A4086" s="31" t="n">
        <v>40634</v>
      </c>
      <c r="B4086" s="32" t="n">
        <v>1086.7</v>
      </c>
      <c r="C4086" s="19">
        <f>IF(OR(B4086="",B4085=""),"",LN(B4086/B4085))</f>
        <v/>
      </c>
      <c r="D4086" s="16">
        <f>STDEV(C4067:C4086)*SQRT(252)</f>
        <v/>
      </c>
      <c r="E4086" s="32" t="n">
        <v>84.05</v>
      </c>
      <c r="F4086" s="19">
        <f>IF(OR(E4086="",E4085=""),"",LN(E4086/E4085))</f>
        <v/>
      </c>
      <c r="G4086" s="33" t="n">
        <v>6.5477</v>
      </c>
      <c r="H4086" s="19">
        <f>IF(OR(G4086="",G4085=""),"",LN(G4086/G4085))</f>
        <v/>
      </c>
      <c r="I4086" s="32" t="n">
        <v>87.7993</v>
      </c>
      <c r="J4086" s="32" t="n">
        <v>17.4</v>
      </c>
      <c r="K4086" s="32" t="n">
        <v>3.46</v>
      </c>
      <c r="L4086" s="32" t="n"/>
      <c r="M4086" s="32" t="n">
        <v>1100.1</v>
      </c>
      <c r="N4086" s="32" t="n">
        <v>3.39</v>
      </c>
      <c r="O4086" s="32" t="n">
        <v>781.109865429</v>
      </c>
    </row>
    <row r="4087">
      <c r="A4087" s="31" t="n">
        <v>40637</v>
      </c>
      <c r="B4087" s="32" t="n">
        <v>1086.45</v>
      </c>
      <c r="C4087" s="19">
        <f>IF(OR(B4087="",B4086=""),"",LN(B4087/B4086))</f>
        <v/>
      </c>
      <c r="D4087" s="16">
        <f>STDEV(C4068:C4087)*SQRT(252)</f>
        <v/>
      </c>
      <c r="E4087" s="32" t="n">
        <v>83.98</v>
      </c>
      <c r="F4087" s="19">
        <f>IF(OR(E4087="",E4086=""),"",LN(E4087/E4086))</f>
        <v/>
      </c>
      <c r="G4087" s="33" t="n">
        <v>6.5385</v>
      </c>
      <c r="H4087" s="19">
        <f>IF(OR(G4087="",G4086=""),"",LN(G4087/G4086))</f>
        <v/>
      </c>
      <c r="I4087" s="32" t="n">
        <v>87.84059999999999</v>
      </c>
      <c r="J4087" s="32" t="n">
        <v>17.5</v>
      </c>
      <c r="K4087" s="32" t="n">
        <v>3.45</v>
      </c>
      <c r="L4087" s="32" t="n"/>
      <c r="M4087" s="32" t="n">
        <v>1094.6</v>
      </c>
      <c r="N4087" s="32" t="n">
        <v>3.39</v>
      </c>
      <c r="O4087" s="32" t="n">
        <v>196.373021384</v>
      </c>
    </row>
    <row r="4088">
      <c r="A4088" s="31" t="n">
        <v>40638</v>
      </c>
      <c r="B4088" s="32" t="n">
        <v>1086.5</v>
      </c>
      <c r="C4088" s="19">
        <f>IF(OR(B4088="",B4087=""),"",LN(B4088/B4087))</f>
        <v/>
      </c>
      <c r="D4088" s="16">
        <f>STDEV(C4069:C4088)*SQRT(252)</f>
        <v/>
      </c>
      <c r="E4088" s="32" t="n">
        <v>84.65000000000001</v>
      </c>
      <c r="F4088" s="19">
        <f>IF(OR(E4088="",E4087=""),"",LN(E4088/E4087))</f>
        <v/>
      </c>
      <c r="G4088" s="33" t="n">
        <v>6.539</v>
      </c>
      <c r="H4088" s="19">
        <f>IF(OR(G4088="",G4087=""),"",LN(G4088/G4087))</f>
        <v/>
      </c>
      <c r="I4088" s="32" t="n">
        <v>87.7483</v>
      </c>
      <c r="J4088" s="32" t="n">
        <v>17.25</v>
      </c>
      <c r="K4088" s="32" t="n">
        <v>3.5</v>
      </c>
      <c r="L4088" s="32" t="n"/>
      <c r="M4088" s="32" t="n">
        <v>1086.9</v>
      </c>
      <c r="N4088" s="32" t="n">
        <v>3.39</v>
      </c>
      <c r="O4088" s="32" t="n">
        <v>232.134534156</v>
      </c>
    </row>
    <row r="4089">
      <c r="A4089" s="31" t="n">
        <v>40639</v>
      </c>
      <c r="B4089" s="32" t="n">
        <v>1084</v>
      </c>
      <c r="C4089" s="19">
        <f>IF(OR(B4089="",B4088=""),"",LN(B4089/B4088))</f>
        <v/>
      </c>
      <c r="D4089" s="16">
        <f>STDEV(C4070:C4089)*SQRT(252)</f>
        <v/>
      </c>
      <c r="E4089" s="32" t="n">
        <v>85.26000000000001</v>
      </c>
      <c r="F4089" s="19">
        <f>IF(OR(E4089="",E4088=""),"",LN(E4089/E4088))</f>
        <v/>
      </c>
      <c r="G4089" s="33" t="n">
        <v>6.544</v>
      </c>
      <c r="H4089" s="19">
        <f>IF(OR(G4089="",G4088=""),"",LN(G4089/G4088))</f>
        <v/>
      </c>
      <c r="I4089" s="32" t="n">
        <v>87.4913</v>
      </c>
      <c r="J4089" s="32" t="n">
        <v>16.9</v>
      </c>
      <c r="K4089" s="32" t="n">
        <v>3.56</v>
      </c>
      <c r="L4089" s="32" t="n"/>
      <c r="M4089" s="32" t="n">
        <v>1089.7</v>
      </c>
      <c r="N4089" s="32" t="n">
        <v>3.39</v>
      </c>
      <c r="O4089" s="32" t="n">
        <v>507.3555215439999</v>
      </c>
    </row>
    <row r="4090">
      <c r="A4090" s="31" t="n">
        <v>40640</v>
      </c>
      <c r="B4090" s="32" t="n">
        <v>1088.6</v>
      </c>
      <c r="C4090" s="19">
        <f>IF(OR(B4090="",B4089=""),"",LN(B4090/B4089))</f>
        <v/>
      </c>
      <c r="D4090" s="16">
        <f>STDEV(C4071:C4090)*SQRT(252)</f>
        <v/>
      </c>
      <c r="E4090" s="32" t="n">
        <v>84.98</v>
      </c>
      <c r="F4090" s="19">
        <f>IF(OR(E4090="",E4089=""),"",LN(E4090/E4089))</f>
        <v/>
      </c>
      <c r="G4090" s="33" t="n">
        <v>6.542</v>
      </c>
      <c r="H4090" s="19">
        <f>IF(OR(G4090="",G4089=""),"",LN(G4090/G4089))</f>
        <v/>
      </c>
      <c r="I4090" s="32" t="n">
        <v>87.532</v>
      </c>
      <c r="J4090" s="32" t="n">
        <v>17.11</v>
      </c>
      <c r="K4090" s="32" t="n">
        <v>3.58</v>
      </c>
      <c r="L4090" s="32" t="n"/>
      <c r="M4090" s="32" t="n">
        <v>1085.5</v>
      </c>
      <c r="N4090" s="32" t="n">
        <v>3.39</v>
      </c>
      <c r="O4090" s="32" t="n">
        <v>80.621174411</v>
      </c>
    </row>
    <row r="4091">
      <c r="A4091" s="31" t="n">
        <v>40641</v>
      </c>
      <c r="B4091" s="32" t="n">
        <v>1082</v>
      </c>
      <c r="C4091" s="19">
        <f>IF(OR(B4091="",B4090=""),"",LN(B4091/B4090))</f>
        <v/>
      </c>
      <c r="D4091" s="16">
        <f>STDEV(C4072:C4091)*SQRT(252)</f>
        <v/>
      </c>
      <c r="E4091" s="32" t="n">
        <v>84.98999999999999</v>
      </c>
      <c r="F4091" s="19">
        <f>IF(OR(E4091="",E4090=""),"",LN(E4091/E4090))</f>
        <v/>
      </c>
      <c r="G4091" s="33" t="n">
        <v>6.535</v>
      </c>
      <c r="H4091" s="19">
        <f>IF(OR(G4091="",G4090=""),"",LN(G4091/G4090))</f>
        <v/>
      </c>
      <c r="I4091" s="32" t="n">
        <v>87.1493</v>
      </c>
      <c r="J4091" s="32" t="n">
        <v>17.87</v>
      </c>
      <c r="K4091" s="32" t="n">
        <v>3.59</v>
      </c>
      <c r="L4091" s="32" t="n"/>
      <c r="M4091" s="32" t="n">
        <v>1088</v>
      </c>
      <c r="N4091" s="32" t="n">
        <v>3.39</v>
      </c>
      <c r="O4091" s="32" t="n">
        <v>123.581869034</v>
      </c>
    </row>
    <row r="4092">
      <c r="A4092" s="31" t="n">
        <v>40644</v>
      </c>
      <c r="B4092" s="32" t="n">
        <v>1085.5</v>
      </c>
      <c r="C4092" s="19">
        <f>IF(OR(B4092="",B4091=""),"",LN(B4092/B4091))</f>
        <v/>
      </c>
      <c r="D4092" s="16">
        <f>STDEV(C4073:C4092)*SQRT(252)</f>
        <v/>
      </c>
      <c r="E4092" s="32" t="n">
        <v>84.58</v>
      </c>
      <c r="F4092" s="19">
        <f>IF(OR(E4092="",E4091=""),"",LN(E4092/E4091))</f>
        <v/>
      </c>
      <c r="G4092" s="33" t="n">
        <v>6.5381</v>
      </c>
      <c r="H4092" s="19">
        <f>IF(OR(G4092="",G4091=""),"",LN(G4092/G4091))</f>
        <v/>
      </c>
      <c r="I4092" s="32" t="n">
        <v>87.09399999999999</v>
      </c>
      <c r="J4092" s="32" t="n">
        <v>16.59</v>
      </c>
      <c r="K4092" s="32" t="n">
        <v>3.59</v>
      </c>
      <c r="L4092" s="32" t="n"/>
      <c r="M4092" s="32" t="n">
        <v>1085.4</v>
      </c>
      <c r="N4092" s="32" t="n">
        <v>3.4</v>
      </c>
      <c r="O4092" s="32" t="n">
        <v>95.945845983</v>
      </c>
    </row>
    <row r="4093">
      <c r="A4093" s="31" t="n">
        <v>40645</v>
      </c>
      <c r="B4093" s="32" t="n">
        <v>1091.8</v>
      </c>
      <c r="C4093" s="19">
        <f>IF(OR(B4093="",B4092=""),"",LN(B4093/B4092))</f>
        <v/>
      </c>
      <c r="D4093" s="16">
        <f>STDEV(C4074:C4093)*SQRT(252)</f>
        <v/>
      </c>
      <c r="E4093" s="32" t="n">
        <v>83.79000000000001</v>
      </c>
      <c r="F4093" s="19">
        <f>IF(OR(E4093="",E4092=""),"",LN(E4093/E4092))</f>
        <v/>
      </c>
      <c r="G4093" s="33" t="n">
        <v>6.5402</v>
      </c>
      <c r="H4093" s="19">
        <f>IF(OR(G4093="",G4092=""),"",LN(G4093/G4092))</f>
        <v/>
      </c>
      <c r="I4093" s="32" t="n">
        <v>87.29430000000001</v>
      </c>
      <c r="J4093" s="32" t="n">
        <v>17.09</v>
      </c>
      <c r="K4093" s="32" t="n">
        <v>3.52</v>
      </c>
      <c r="L4093" s="32" t="n"/>
      <c r="M4093" s="32" t="n">
        <v>1084.4</v>
      </c>
      <c r="N4093" s="32" t="n">
        <v>3.4</v>
      </c>
      <c r="O4093" s="32" t="n">
        <v>-235.636181993</v>
      </c>
    </row>
    <row r="4094">
      <c r="A4094" s="31" t="n">
        <v>40646</v>
      </c>
      <c r="B4094" s="32" t="n">
        <v>1086.3</v>
      </c>
      <c r="C4094" s="19">
        <f>IF(OR(B4094="",B4093=""),"",LN(B4094/B4093))</f>
        <v/>
      </c>
      <c r="D4094" s="16">
        <f>STDEV(C4075:C4094)*SQRT(252)</f>
        <v/>
      </c>
      <c r="E4094" s="32" t="n">
        <v>83.59</v>
      </c>
      <c r="F4094" s="19">
        <f>IF(OR(E4094="",E4093=""),"",LN(E4094/E4093))</f>
        <v/>
      </c>
      <c r="G4094" s="33" t="n">
        <v>6.5333</v>
      </c>
      <c r="H4094" s="19">
        <f>IF(OR(G4094="",G4093=""),"",LN(G4094/G4093))</f>
        <v/>
      </c>
      <c r="I4094" s="32" t="n">
        <v>87.2093</v>
      </c>
      <c r="J4094" s="32" t="n">
        <v>16.92</v>
      </c>
      <c r="K4094" s="32" t="n">
        <v>3.49</v>
      </c>
      <c r="L4094" s="32" t="n"/>
      <c r="M4094" s="32" t="n">
        <v>1091.7</v>
      </c>
      <c r="N4094" s="32" t="n">
        <v>3.4</v>
      </c>
      <c r="O4094" s="32" t="n">
        <v>-28.948453768</v>
      </c>
    </row>
    <row r="4095">
      <c r="A4095" s="31" t="n">
        <v>40647</v>
      </c>
      <c r="B4095" s="32" t="n">
        <v>1086.55</v>
      </c>
      <c r="C4095" s="19">
        <f>IF(OR(B4095="",B4094=""),"",LN(B4095/B4094))</f>
        <v/>
      </c>
      <c r="D4095" s="16">
        <f>STDEV(C4076:C4095)*SQRT(252)</f>
        <v/>
      </c>
      <c r="E4095" s="32" t="n">
        <v>83.23</v>
      </c>
      <c r="F4095" s="19">
        <f>IF(OR(E4095="",E4094=""),"",LN(E4095/E4094))</f>
        <v/>
      </c>
      <c r="G4095" s="33" t="n">
        <v>6.531</v>
      </c>
      <c r="H4095" s="19">
        <f>IF(OR(G4095="",G4094=""),"",LN(G4095/G4094))</f>
        <v/>
      </c>
      <c r="I4095" s="32" t="n">
        <v>87.0802</v>
      </c>
      <c r="J4095" s="32" t="n">
        <v>16.27</v>
      </c>
      <c r="K4095" s="32" t="n">
        <v>3.51</v>
      </c>
      <c r="L4095" s="32" t="n"/>
      <c r="M4095" s="32" t="n">
        <v>1092.5</v>
      </c>
      <c r="N4095" s="32" t="n">
        <v>3.4</v>
      </c>
      <c r="O4095" s="32" t="n">
        <v>2.353104700999999</v>
      </c>
    </row>
    <row r="4096">
      <c r="A4096" s="31" t="n">
        <v>40648</v>
      </c>
      <c r="B4096" s="32" t="n">
        <v>1087</v>
      </c>
      <c r="C4096" s="19">
        <f>IF(OR(B4096="",B4095=""),"",LN(B4096/B4095))</f>
        <v/>
      </c>
      <c r="D4096" s="16">
        <f>STDEV(C4077:C4096)*SQRT(252)</f>
        <v/>
      </c>
      <c r="E4096" s="32" t="n">
        <v>83.13</v>
      </c>
      <c r="F4096" s="19">
        <f>IF(OR(E4096="",E4095=""),"",LN(E4096/E4095))</f>
        <v/>
      </c>
      <c r="G4096" s="33" t="n">
        <v>6.5317</v>
      </c>
      <c r="H4096" s="19">
        <f>IF(OR(G4096="",G4095=""),"",LN(G4096/G4095))</f>
        <v/>
      </c>
      <c r="I4096" s="32" t="n">
        <v>87.005</v>
      </c>
      <c r="J4096" s="32" t="n">
        <v>15.32</v>
      </c>
      <c r="K4096" s="32" t="n">
        <v>3.43</v>
      </c>
      <c r="L4096" s="32" t="n"/>
      <c r="M4096" s="32" t="n">
        <v>1089.4</v>
      </c>
      <c r="N4096" s="32" t="n">
        <v>3.4</v>
      </c>
      <c r="O4096" s="32" t="n">
        <v>-145.841500226</v>
      </c>
    </row>
    <row r="4097">
      <c r="A4097" s="31" t="n">
        <v>40651</v>
      </c>
      <c r="B4097" s="32" t="n">
        <v>1088</v>
      </c>
      <c r="C4097" s="19">
        <f>IF(OR(B4097="",B4096=""),"",LN(B4097/B4096))</f>
        <v/>
      </c>
      <c r="D4097" s="16">
        <f>STDEV(C4078:C4097)*SQRT(252)</f>
        <v/>
      </c>
      <c r="E4097" s="32" t="n">
        <v>82.43000000000001</v>
      </c>
      <c r="F4097" s="19">
        <f>IF(OR(E4097="",E4096=""),"",LN(E4097/E4096))</f>
        <v/>
      </c>
      <c r="G4097" s="33" t="n">
        <v>6.5286</v>
      </c>
      <c r="H4097" s="19">
        <f>IF(OR(G4097="",G4096=""),"",LN(G4097/G4096))</f>
        <v/>
      </c>
      <c r="I4097" s="32" t="n">
        <v>87.5081</v>
      </c>
      <c r="J4097" s="32" t="n">
        <v>16.96</v>
      </c>
      <c r="K4097" s="32" t="n">
        <v>3.4</v>
      </c>
      <c r="L4097" s="32" t="n"/>
      <c r="M4097" s="32" t="n">
        <v>1087.9</v>
      </c>
      <c r="N4097" s="32" t="n">
        <v>3.4</v>
      </c>
      <c r="O4097" s="32" t="n">
        <v>-51.61792060800001</v>
      </c>
    </row>
    <row r="4098">
      <c r="A4098" s="31" t="n">
        <v>40652</v>
      </c>
      <c r="B4098" s="32" t="n">
        <v>1085.7</v>
      </c>
      <c r="C4098" s="19">
        <f>IF(OR(B4098="",B4097=""),"",LN(B4098/B4097))</f>
        <v/>
      </c>
      <c r="D4098" s="16">
        <f>STDEV(C4079:C4098)*SQRT(252)</f>
        <v/>
      </c>
      <c r="E4098" s="32" t="n">
        <v>82.41</v>
      </c>
      <c r="F4098" s="19">
        <f>IF(OR(E4098="",E4097=""),"",LN(E4098/E4097))</f>
        <v/>
      </c>
      <c r="G4098" s="33" t="n">
        <v>6.5303</v>
      </c>
      <c r="H4098" s="19">
        <f>IF(OR(G4098="",G4097=""),"",LN(G4098/G4097))</f>
        <v/>
      </c>
      <c r="I4098" s="32" t="n">
        <v>87.0791</v>
      </c>
      <c r="J4098" s="32" t="n">
        <v>15.83</v>
      </c>
      <c r="K4098" s="32" t="n">
        <v>3.39</v>
      </c>
      <c r="L4098" s="32" t="n"/>
      <c r="M4098" s="32" t="n">
        <v>1089.9</v>
      </c>
      <c r="N4098" s="32" t="n">
        <v>3.4</v>
      </c>
      <c r="O4098" s="32" t="n">
        <v>-536.0117630349999</v>
      </c>
    </row>
    <row r="4099">
      <c r="A4099" s="31" t="n">
        <v>40653</v>
      </c>
      <c r="B4099" s="32" t="n">
        <v>1076.5</v>
      </c>
      <c r="C4099" s="19">
        <f>IF(OR(B4099="",B4098=""),"",LN(B4099/B4098))</f>
        <v/>
      </c>
      <c r="D4099" s="16">
        <f>STDEV(C4080:C4099)*SQRT(252)</f>
        <v/>
      </c>
      <c r="E4099" s="32" t="n">
        <v>82.58</v>
      </c>
      <c r="F4099" s="19">
        <f>IF(OR(E4099="",E4098=""),"",LN(E4099/E4098))</f>
        <v/>
      </c>
      <c r="G4099" s="33" t="n">
        <v>6.5254</v>
      </c>
      <c r="H4099" s="19">
        <f>IF(OR(G4099="",G4098=""),"",LN(G4099/G4098))</f>
        <v/>
      </c>
      <c r="I4099" s="32" t="n">
        <v>86.5642</v>
      </c>
      <c r="J4099" s="32" t="n">
        <v>15.07</v>
      </c>
      <c r="K4099" s="32" t="n">
        <v>3.43</v>
      </c>
      <c r="L4099" s="32" t="n"/>
      <c r="M4099" s="32" t="n">
        <v>1092.8</v>
      </c>
      <c r="N4099" s="32" t="n">
        <v>3.4</v>
      </c>
      <c r="O4099" s="32" t="n">
        <v>182.987989484</v>
      </c>
    </row>
    <row r="4100">
      <c r="A4100" s="31" t="n">
        <v>40654</v>
      </c>
      <c r="B4100" s="32" t="n">
        <v>1079.5</v>
      </c>
      <c r="C4100" s="19">
        <f>IF(OR(B4100="",B4099=""),"",LN(B4100/B4099))</f>
        <v/>
      </c>
      <c r="D4100" s="16">
        <f>STDEV(C4081:C4100)*SQRT(252)</f>
        <v/>
      </c>
      <c r="E4100" s="32" t="n">
        <v>81.81</v>
      </c>
      <c r="F4100" s="19">
        <f>IF(OR(E4100="",E4099=""),"",LN(E4100/E4099))</f>
        <v/>
      </c>
      <c r="G4100" s="33" t="n">
        <v>6.492</v>
      </c>
      <c r="H4100" s="19">
        <f>IF(OR(G4100="",G4099=""),"",LN(G4100/G4099))</f>
        <v/>
      </c>
      <c r="I4100" s="32" t="n">
        <v>86.2256</v>
      </c>
      <c r="J4100" s="32" t="n">
        <v>14.69</v>
      </c>
      <c r="K4100" s="32" t="n">
        <v>3.42</v>
      </c>
      <c r="L4100" s="32" t="n"/>
      <c r="M4100" s="32" t="n">
        <v>1083.7</v>
      </c>
      <c r="N4100" s="32" t="n">
        <v>3.4</v>
      </c>
      <c r="O4100" s="32" t="n">
        <v>857.731520405</v>
      </c>
    </row>
    <row r="4101">
      <c r="A4101" s="31" t="n">
        <v>40655</v>
      </c>
      <c r="B4101" s="32" t="n">
        <v>1080.8</v>
      </c>
      <c r="C4101" s="19">
        <f>IF(OR(B4101="",B4100=""),"",LN(B4101/B4100))</f>
        <v/>
      </c>
      <c r="D4101" s="16">
        <f>STDEV(C4082:C4101)*SQRT(252)</f>
        <v/>
      </c>
      <c r="E4101" s="32" t="n">
        <v>81.92</v>
      </c>
      <c r="F4101" s="19">
        <f>IF(OR(E4101="",E4100=""),"",LN(E4101/E4100))</f>
        <v/>
      </c>
      <c r="G4101" s="33" t="n">
        <v>6.5067</v>
      </c>
      <c r="H4101" s="19">
        <f>IF(OR(G4101="",G4100=""),"",LN(G4101/G4100))</f>
        <v/>
      </c>
      <c r="I4101" s="32" t="n">
        <v>86.3742</v>
      </c>
      <c r="J4101" s="32" t="n"/>
      <c r="K4101" s="32" t="n"/>
      <c r="L4101" s="32" t="n"/>
      <c r="M4101" s="32" t="n">
        <v>1080.1</v>
      </c>
      <c r="N4101" s="32" t="n">
        <v>3.41</v>
      </c>
      <c r="O4101" s="32" t="n">
        <v>199.832347499</v>
      </c>
    </row>
    <row r="4102">
      <c r="A4102" s="31" t="n">
        <v>40658</v>
      </c>
      <c r="B4102" s="32" t="n">
        <v>1081.1</v>
      </c>
      <c r="C4102" s="19">
        <f>IF(OR(B4102="",B4101=""),"",LN(B4102/B4101))</f>
        <v/>
      </c>
      <c r="D4102" s="16">
        <f>STDEV(C4083:C4102)*SQRT(252)</f>
        <v/>
      </c>
      <c r="E4102" s="32" t="n">
        <v>81.93000000000001</v>
      </c>
      <c r="F4102" s="19">
        <f>IF(OR(E4102="",E4101=""),"",LN(E4102/E4101))</f>
        <v/>
      </c>
      <c r="G4102" s="33" t="n">
        <v>6.5277</v>
      </c>
      <c r="H4102" s="19">
        <f>IF(OR(G4102="",G4101=""),"",LN(G4102/G4101))</f>
        <v/>
      </c>
      <c r="I4102" s="32" t="n">
        <v>86.40260000000001</v>
      </c>
      <c r="J4102" s="32" t="n">
        <v>15.77</v>
      </c>
      <c r="K4102" s="32" t="n">
        <v>3.39</v>
      </c>
      <c r="L4102" s="32" t="n"/>
      <c r="M4102" s="32" t="n">
        <v>1081.8</v>
      </c>
      <c r="N4102" s="32" t="n">
        <v>3.41</v>
      </c>
      <c r="O4102" s="32" t="n">
        <v>149.051896798</v>
      </c>
    </row>
    <row r="4103">
      <c r="A4103" s="31" t="n">
        <v>40659</v>
      </c>
      <c r="B4103" s="32" t="n">
        <v>1083.6</v>
      </c>
      <c r="C4103" s="19">
        <f>IF(OR(B4103="",B4102=""),"",LN(B4103/B4102))</f>
        <v/>
      </c>
      <c r="D4103" s="16">
        <f>STDEV(C4084:C4103)*SQRT(252)</f>
        <v/>
      </c>
      <c r="E4103" s="32" t="n">
        <v>81.93000000000001</v>
      </c>
      <c r="F4103" s="19">
        <f>IF(OR(E4103="",E4102=""),"",LN(E4103/E4102))</f>
        <v/>
      </c>
      <c r="G4103" s="33" t="n">
        <v>6.527</v>
      </c>
      <c r="H4103" s="19">
        <f>IF(OR(G4103="",G4102=""),"",LN(G4103/G4102))</f>
        <v/>
      </c>
      <c r="I4103" s="32" t="n">
        <v>86.2576</v>
      </c>
      <c r="J4103" s="32" t="n">
        <v>15.62</v>
      </c>
      <c r="K4103" s="32" t="n">
        <v>3.34</v>
      </c>
      <c r="L4103" s="32" t="n"/>
      <c r="M4103" s="32" t="n">
        <v>1081.5</v>
      </c>
      <c r="N4103" s="32" t="n">
        <v>3.42</v>
      </c>
      <c r="O4103" s="32" t="n">
        <v>57.63154825300001</v>
      </c>
    </row>
    <row r="4104">
      <c r="A4104" s="31" t="n">
        <v>40660</v>
      </c>
      <c r="B4104" s="32" t="n">
        <v>1078.8</v>
      </c>
      <c r="C4104" s="19">
        <f>IF(OR(B4104="",B4103=""),"",LN(B4104/B4103))</f>
        <v/>
      </c>
      <c r="D4104" s="16">
        <f>STDEV(C4085:C4104)*SQRT(252)</f>
        <v/>
      </c>
      <c r="E4104" s="32" t="n">
        <v>82.59999999999999</v>
      </c>
      <c r="F4104" s="19">
        <f>IF(OR(E4104="",E4103=""),"",LN(E4104/E4103))</f>
        <v/>
      </c>
      <c r="G4104" s="33" t="n">
        <v>6.5112</v>
      </c>
      <c r="H4104" s="19">
        <f>IF(OR(G4104="",G4103=""),"",LN(G4104/G4103))</f>
        <v/>
      </c>
      <c r="I4104" s="32" t="n">
        <v>86.25190000000001</v>
      </c>
      <c r="J4104" s="32" t="n">
        <v>15.35</v>
      </c>
      <c r="K4104" s="32" t="n">
        <v>3.39</v>
      </c>
      <c r="L4104" s="32" t="n"/>
      <c r="M4104" s="32" t="n">
        <v>1085.5</v>
      </c>
      <c r="N4104" s="32" t="n">
        <v>3.42</v>
      </c>
      <c r="O4104" s="32" t="n">
        <v>702.608969632</v>
      </c>
    </row>
    <row r="4105">
      <c r="A4105" s="31" t="n">
        <v>40661</v>
      </c>
      <c r="B4105" s="32" t="n">
        <v>1072.9</v>
      </c>
      <c r="C4105" s="19">
        <f>IF(OR(B4105="",B4104=""),"",LN(B4105/B4104))</f>
        <v/>
      </c>
      <c r="D4105" s="16">
        <f>STDEV(C4086:C4105)*SQRT(252)</f>
        <v/>
      </c>
      <c r="E4105" s="32" t="n">
        <v>81.56999999999999</v>
      </c>
      <c r="F4105" s="19">
        <f>IF(OR(E4105="",E4104=""),"",LN(E4105/E4104))</f>
        <v/>
      </c>
      <c r="G4105" s="33" t="n">
        <v>6.501</v>
      </c>
      <c r="H4105" s="19">
        <f>IF(OR(G4105="",G4104=""),"",LN(G4105/G4104))</f>
        <v/>
      </c>
      <c r="I4105" s="32" t="n">
        <v>85.8419</v>
      </c>
      <c r="J4105" s="32" t="n">
        <v>14.62</v>
      </c>
      <c r="K4105" s="32" t="n">
        <v>3.34</v>
      </c>
      <c r="L4105" s="32" t="n"/>
      <c r="M4105" s="32" t="n">
        <v>1079.9</v>
      </c>
      <c r="N4105" s="32" t="n">
        <v>3.42</v>
      </c>
      <c r="O4105" s="32" t="n">
        <v>-20.35726047</v>
      </c>
    </row>
    <row r="4106">
      <c r="A4106" s="31" t="n">
        <v>40662</v>
      </c>
      <c r="B4106" s="32" t="n">
        <v>1068.4</v>
      </c>
      <c r="C4106" s="19">
        <f>IF(OR(B4106="",B4105=""),"",LN(B4106/B4105))</f>
        <v/>
      </c>
      <c r="D4106" s="16">
        <f>STDEV(C4087:C4106)*SQRT(252)</f>
        <v/>
      </c>
      <c r="E4106" s="32" t="n">
        <v>81.31</v>
      </c>
      <c r="F4106" s="19">
        <f>IF(OR(E4106="",E4105=""),"",LN(E4106/E4105))</f>
        <v/>
      </c>
      <c r="G4106" s="33" t="n">
        <v>6.49</v>
      </c>
      <c r="H4106" s="19">
        <f>IF(OR(G4106="",G4105=""),"",LN(G4106/G4105))</f>
        <v/>
      </c>
      <c r="I4106" s="32" t="n">
        <v>85.59990000000001</v>
      </c>
      <c r="J4106" s="32" t="n">
        <v>14.75</v>
      </c>
      <c r="K4106" s="32" t="n">
        <v>3.32</v>
      </c>
      <c r="L4106" s="32" t="n"/>
      <c r="M4106" s="32" t="n">
        <v>1072.3</v>
      </c>
      <c r="N4106" s="32" t="n">
        <v>3.42</v>
      </c>
      <c r="O4106" s="32" t="n">
        <v>89.272922255</v>
      </c>
    </row>
    <row r="4107">
      <c r="A4107" s="31" t="n">
        <v>40665</v>
      </c>
      <c r="B4107" s="32" t="n">
        <v>1065.5</v>
      </c>
      <c r="C4107" s="19">
        <f>IF(OR(B4107="",B4106=""),"",LN(B4107/B4106))</f>
        <v/>
      </c>
      <c r="D4107" s="16">
        <f>STDEV(C4088:C4107)*SQRT(252)</f>
        <v/>
      </c>
      <c r="E4107" s="32" t="n">
        <v>81.23</v>
      </c>
      <c r="F4107" s="19">
        <f>IF(OR(E4107="",E4106=""),"",LN(E4107/E4106))</f>
        <v/>
      </c>
      <c r="G4107" s="33" t="n">
        <v>6.492</v>
      </c>
      <c r="H4107" s="19">
        <f>IF(OR(G4107="",G4106=""),"",LN(G4107/G4106))</f>
        <v/>
      </c>
      <c r="I4107" s="32" t="n">
        <v>85.51990000000001</v>
      </c>
      <c r="J4107" s="32" t="n">
        <v>15.99</v>
      </c>
      <c r="K4107" s="32" t="n">
        <v>3.31</v>
      </c>
      <c r="L4107" s="32" t="n"/>
      <c r="M4107" s="32" t="n">
        <v>1073.3</v>
      </c>
      <c r="N4107" s="32" t="n">
        <v>3.43</v>
      </c>
      <c r="O4107" s="32" t="n">
        <v>193.461028668</v>
      </c>
    </row>
    <row r="4108">
      <c r="A4108" s="31" t="n">
        <v>40666</v>
      </c>
      <c r="B4108" s="32" t="n">
        <v>1071.3</v>
      </c>
      <c r="C4108" s="19">
        <f>IF(OR(B4108="",B4107=""),"",LN(B4108/B4107))</f>
        <v/>
      </c>
      <c r="D4108" s="16">
        <f>STDEV(C4089:C4108)*SQRT(252)</f>
        <v/>
      </c>
      <c r="E4108" s="32" t="n">
        <v>81.02</v>
      </c>
      <c r="F4108" s="19">
        <f>IF(OR(E4108="",E4107=""),"",LN(E4108/E4107))</f>
        <v/>
      </c>
      <c r="G4108" s="33" t="n">
        <v>6.4955</v>
      </c>
      <c r="H4108" s="19">
        <f>IF(OR(G4108="",G4107=""),"",LN(G4108/G4107))</f>
        <v/>
      </c>
      <c r="I4108" s="32" t="n">
        <v>85.6352</v>
      </c>
      <c r="J4108" s="32" t="n">
        <v>16.7</v>
      </c>
      <c r="K4108" s="32" t="n">
        <v>3.28</v>
      </c>
      <c r="L4108" s="32" t="n"/>
      <c r="M4108" s="32" t="n">
        <v>1066.8</v>
      </c>
      <c r="N4108" s="32" t="n">
        <v>3.46</v>
      </c>
      <c r="O4108" s="32" t="n">
        <v>22.79659940499999</v>
      </c>
    </row>
    <row r="4109">
      <c r="A4109" s="31" t="n">
        <v>40667</v>
      </c>
      <c r="B4109" s="32" t="n">
        <v>1076.3</v>
      </c>
      <c r="C4109" s="19">
        <f>IF(OR(B4109="",B4108=""),"",LN(B4109/B4108))</f>
        <v/>
      </c>
      <c r="D4109" s="16">
        <f>STDEV(C4090:C4109)*SQRT(252)</f>
        <v/>
      </c>
      <c r="E4109" s="32" t="n">
        <v>80.69</v>
      </c>
      <c r="F4109" s="19">
        <f>IF(OR(E4109="",E4108=""),"",LN(E4109/E4108))</f>
        <v/>
      </c>
      <c r="G4109" s="33" t="n">
        <v>6.4925</v>
      </c>
      <c r="H4109" s="19">
        <f>IF(OR(G4109="",G4108=""),"",LN(G4109/G4108))</f>
        <v/>
      </c>
      <c r="I4109" s="32" t="n">
        <v>85.8917</v>
      </c>
      <c r="J4109" s="32" t="n">
        <v>17.08</v>
      </c>
      <c r="K4109" s="32" t="n">
        <v>3.25</v>
      </c>
      <c r="L4109" s="32" t="n"/>
      <c r="M4109" s="32" t="n">
        <v>1070.2</v>
      </c>
      <c r="N4109" s="32" t="n">
        <v>3.46</v>
      </c>
      <c r="O4109" s="32" t="n">
        <v>5.252475880999999</v>
      </c>
    </row>
    <row r="4110">
      <c r="A4110" s="31" t="n">
        <v>40668</v>
      </c>
      <c r="B4110" s="32" t="n">
        <v>1081.3</v>
      </c>
      <c r="C4110" s="19">
        <f>IF(OR(B4110="",B4109=""),"",LN(B4110/B4109))</f>
        <v/>
      </c>
      <c r="D4110" s="16">
        <f>STDEV(C4091:C4110)*SQRT(252)</f>
        <v/>
      </c>
      <c r="E4110" s="32" t="n">
        <v>80.12</v>
      </c>
      <c r="F4110" s="19">
        <f>IF(OR(E4110="",E4109=""),"",LN(E4110/E4109))</f>
        <v/>
      </c>
      <c r="G4110" s="33" t="n">
        <v>6.4931</v>
      </c>
      <c r="H4110" s="19">
        <f>IF(OR(G4110="",G4109=""),"",LN(G4110/G4109))</f>
        <v/>
      </c>
      <c r="I4110" s="32" t="n">
        <v>86.508</v>
      </c>
      <c r="J4110" s="32" t="n">
        <v>18.2</v>
      </c>
      <c r="K4110" s="32" t="n">
        <v>3.18</v>
      </c>
      <c r="L4110" s="32" t="n"/>
      <c r="M4110" s="32" t="n"/>
      <c r="N4110" s="32" t="n"/>
      <c r="O4110" s="32" t="n"/>
    </row>
    <row r="4111">
      <c r="A4111" s="31" t="n">
        <v>40669</v>
      </c>
      <c r="B4111" s="32" t="n">
        <v>1085.1</v>
      </c>
      <c r="C4111" s="19">
        <f>IF(OR(B4111="",B4110=""),"",LN(B4111/B4110))</f>
        <v/>
      </c>
      <c r="D4111" s="16">
        <f>STDEV(C4092:C4111)*SQRT(252)</f>
        <v/>
      </c>
      <c r="E4111" s="32" t="n">
        <v>80.51000000000001</v>
      </c>
      <c r="F4111" s="19">
        <f>IF(OR(E4111="",E4110=""),"",LN(E4111/E4110))</f>
        <v/>
      </c>
      <c r="G4111" s="33" t="n">
        <v>6.4925</v>
      </c>
      <c r="H4111" s="19">
        <f>IF(OR(G4111="",G4110=""),"",LN(G4111/G4110))</f>
        <v/>
      </c>
      <c r="I4111" s="32" t="n">
        <v>86.4575</v>
      </c>
      <c r="J4111" s="32" t="n">
        <v>18.4</v>
      </c>
      <c r="K4111" s="32" t="n">
        <v>3.19</v>
      </c>
      <c r="L4111" s="32" t="n"/>
      <c r="M4111" s="32" t="n">
        <v>1074.6</v>
      </c>
      <c r="N4111" s="32" t="n">
        <v>3.46</v>
      </c>
      <c r="O4111" s="32" t="n">
        <v>-251.551628965</v>
      </c>
    </row>
    <row r="4112">
      <c r="A4112" s="31" t="n">
        <v>40672</v>
      </c>
      <c r="B4112" s="32" t="n">
        <v>1081</v>
      </c>
      <c r="C4112" s="19">
        <f>IF(OR(B4112="",B4111=""),"",LN(B4112/B4111))</f>
        <v/>
      </c>
      <c r="D4112" s="16">
        <f>STDEV(C4093:C4112)*SQRT(252)</f>
        <v/>
      </c>
      <c r="E4112" s="32" t="n">
        <v>80.66</v>
      </c>
      <c r="F4112" s="19">
        <f>IF(OR(E4112="",E4111=""),"",LN(E4112/E4111))</f>
        <v/>
      </c>
      <c r="G4112" s="33" t="n">
        <v>6.4937</v>
      </c>
      <c r="H4112" s="19">
        <f>IF(OR(G4112="",G4111=""),"",LN(G4112/G4111))</f>
        <v/>
      </c>
      <c r="I4112" s="32" t="n">
        <v>86.83459999999999</v>
      </c>
      <c r="J4112" s="32" t="n">
        <v>17.16</v>
      </c>
      <c r="K4112" s="32" t="n">
        <v>3.17</v>
      </c>
      <c r="L4112" s="32" t="n"/>
      <c r="M4112" s="32" t="n">
        <v>1085</v>
      </c>
      <c r="N4112" s="32" t="n">
        <v>3.46</v>
      </c>
      <c r="O4112" s="32" t="n">
        <v>56.43990717699999</v>
      </c>
    </row>
    <row r="4113">
      <c r="A4113" s="31" t="n">
        <v>40673</v>
      </c>
      <c r="B4113" s="32" t="n">
        <v>1082.2</v>
      </c>
      <c r="C4113" s="19">
        <f>IF(OR(B4113="",B4112=""),"",LN(B4113/B4112))</f>
        <v/>
      </c>
      <c r="D4113" s="16">
        <f>STDEV(C4094:C4113)*SQRT(252)</f>
        <v/>
      </c>
      <c r="E4113" s="32" t="n">
        <v>80.75</v>
      </c>
      <c r="F4113" s="19">
        <f>IF(OR(E4113="",E4112=""),"",LN(E4113/E4112))</f>
        <v/>
      </c>
      <c r="G4113" s="33" t="n">
        <v>6.4915</v>
      </c>
      <c r="H4113" s="19">
        <f>IF(OR(G4113="",G4112=""),"",LN(G4113/G4112))</f>
        <v/>
      </c>
      <c r="I4113" s="32" t="n">
        <v>86.65179999999999</v>
      </c>
      <c r="J4113" s="32" t="n">
        <v>15.91</v>
      </c>
      <c r="K4113" s="32" t="n">
        <v>3.23</v>
      </c>
      <c r="L4113" s="32" t="n"/>
      <c r="M4113" s="32" t="n"/>
      <c r="N4113" s="32" t="n"/>
      <c r="O4113" s="32" t="n"/>
    </row>
    <row r="4114">
      <c r="A4114" s="31" t="n">
        <v>40674</v>
      </c>
      <c r="B4114" s="32" t="n">
        <v>1076</v>
      </c>
      <c r="C4114" s="19">
        <f>IF(OR(B4114="",B4113=""),"",LN(B4114/B4113))</f>
        <v/>
      </c>
      <c r="D4114" s="16">
        <f>STDEV(C4095:C4114)*SQRT(252)</f>
        <v/>
      </c>
      <c r="E4114" s="32" t="n">
        <v>80.78</v>
      </c>
      <c r="F4114" s="19">
        <f>IF(OR(E4114="",E4113=""),"",LN(E4114/E4113))</f>
        <v/>
      </c>
      <c r="G4114" s="33" t="n">
        <v>6.4915</v>
      </c>
      <c r="H4114" s="19">
        <f>IF(OR(G4114="",G4113=""),"",LN(G4114/G4113))</f>
        <v/>
      </c>
      <c r="I4114" s="32" t="n">
        <v>86.7195</v>
      </c>
      <c r="J4114" s="32" t="n">
        <v>16.95</v>
      </c>
      <c r="K4114" s="32" t="n">
        <v>3.19</v>
      </c>
      <c r="L4114" s="32" t="n"/>
      <c r="M4114" s="32" t="n">
        <v>1079.9</v>
      </c>
      <c r="N4114" s="32" t="n">
        <v>3.46</v>
      </c>
      <c r="O4114" s="32" t="n">
        <v>160.786959983</v>
      </c>
    </row>
    <row r="4115">
      <c r="A4115" s="31" t="n">
        <v>40675</v>
      </c>
      <c r="B4115" s="32" t="n">
        <v>1088</v>
      </c>
      <c r="C4115" s="19">
        <f>IF(OR(B4115="",B4114=""),"",LN(B4115/B4114))</f>
        <v/>
      </c>
      <c r="D4115" s="16">
        <f>STDEV(C4096:C4115)*SQRT(252)</f>
        <v/>
      </c>
      <c r="E4115" s="32" t="n">
        <v>80.75</v>
      </c>
      <c r="F4115" s="19">
        <f>IF(OR(E4115="",E4114=""),"",LN(E4115/E4114))</f>
        <v/>
      </c>
      <c r="G4115" s="33" t="n">
        <v>6.4986</v>
      </c>
      <c r="H4115" s="19">
        <f>IF(OR(G4115="",G4114=""),"",LN(G4115/G4114))</f>
        <v/>
      </c>
      <c r="I4115" s="32" t="n">
        <v>87.0767</v>
      </c>
      <c r="J4115" s="32" t="n">
        <v>16.03</v>
      </c>
      <c r="K4115" s="32" t="n">
        <v>3.22</v>
      </c>
      <c r="L4115" s="32" t="n"/>
      <c r="M4115" s="32" t="n">
        <v>1074.9</v>
      </c>
      <c r="N4115" s="32" t="n">
        <v>3.46</v>
      </c>
      <c r="O4115" s="32" t="n">
        <v>-983.535726161</v>
      </c>
    </row>
    <row r="4116">
      <c r="A4116" s="31" t="n">
        <v>40676</v>
      </c>
      <c r="B4116" s="32" t="n">
        <v>1086.8</v>
      </c>
      <c r="C4116" s="19">
        <f>IF(OR(B4116="",B4115=""),"",LN(B4116/B4115))</f>
        <v/>
      </c>
      <c r="D4116" s="16">
        <f>STDEV(C4097:C4116)*SQRT(252)</f>
        <v/>
      </c>
      <c r="E4116" s="32" t="n">
        <v>80.76000000000001</v>
      </c>
      <c r="F4116" s="19">
        <f>IF(OR(E4116="",E4115=""),"",LN(E4116/E4115))</f>
        <v/>
      </c>
      <c r="G4116" s="33" t="n">
        <v>6.4977</v>
      </c>
      <c r="H4116" s="19">
        <f>IF(OR(G4116="",G4115=""),"",LN(G4116/G4115))</f>
        <v/>
      </c>
      <c r="I4116" s="32" t="n">
        <v>87.41759999999999</v>
      </c>
      <c r="J4116" s="32" t="n">
        <v>17.07</v>
      </c>
      <c r="K4116" s="32" t="n">
        <v>3.18</v>
      </c>
      <c r="L4116" s="32" t="n"/>
      <c r="M4116" s="32" t="n">
        <v>1082.7</v>
      </c>
      <c r="N4116" s="32" t="n">
        <v>3.46</v>
      </c>
      <c r="O4116" s="32" t="n">
        <v>-624.203273472</v>
      </c>
    </row>
    <row r="4117">
      <c r="A4117" s="31" t="n">
        <v>40679</v>
      </c>
      <c r="B4117" s="32" t="n">
        <v>1091.7</v>
      </c>
      <c r="C4117" s="19">
        <f>IF(OR(B4117="",B4116=""),"",LN(B4117/B4116))</f>
        <v/>
      </c>
      <c r="D4117" s="16">
        <f>STDEV(C4098:C4117)*SQRT(252)</f>
        <v/>
      </c>
      <c r="E4117" s="32" t="n">
        <v>80.81999999999999</v>
      </c>
      <c r="F4117" s="19">
        <f>IF(OR(E4117="",E4116=""),"",LN(E4117/E4116))</f>
        <v/>
      </c>
      <c r="G4117" s="33" t="n">
        <v>6.5073</v>
      </c>
      <c r="H4117" s="19">
        <f>IF(OR(G4117="",G4116=""),"",LN(G4117/G4116))</f>
        <v/>
      </c>
      <c r="I4117" s="32" t="n">
        <v>87.33110000000001</v>
      </c>
      <c r="J4117" s="32" t="n">
        <v>18.24</v>
      </c>
      <c r="K4117" s="32" t="n">
        <v>3.15</v>
      </c>
      <c r="L4117" s="32" t="n"/>
      <c r="M4117" s="32" t="n">
        <v>1088.9</v>
      </c>
      <c r="N4117" s="32" t="n">
        <v>3.46</v>
      </c>
      <c r="O4117" s="32" t="n">
        <v>-486.369355142</v>
      </c>
    </row>
    <row r="4118">
      <c r="A4118" s="31" t="n">
        <v>40680</v>
      </c>
      <c r="B4118" s="32" t="n">
        <v>1088.3</v>
      </c>
      <c r="C4118" s="19">
        <f>IF(OR(B4118="",B4117=""),"",LN(B4118/B4117))</f>
        <v/>
      </c>
      <c r="D4118" s="16">
        <f>STDEV(C4099:C4118)*SQRT(252)</f>
        <v/>
      </c>
      <c r="E4118" s="32" t="n">
        <v>81.39</v>
      </c>
      <c r="F4118" s="19">
        <f>IF(OR(E4118="",E4117=""),"",LN(E4118/E4117))</f>
        <v/>
      </c>
      <c r="G4118" s="33" t="n">
        <v>6.5057</v>
      </c>
      <c r="H4118" s="19">
        <f>IF(OR(G4118="",G4117=""),"",LN(G4118/G4117))</f>
        <v/>
      </c>
      <c r="I4118" s="32" t="n">
        <v>87.6307</v>
      </c>
      <c r="J4118" s="32" t="n">
        <v>17.55</v>
      </c>
      <c r="K4118" s="32" t="n">
        <v>3.12</v>
      </c>
      <c r="L4118" s="32" t="n"/>
      <c r="M4118" s="32" t="n">
        <v>1092.8</v>
      </c>
      <c r="N4118" s="32" t="n">
        <v>3.46</v>
      </c>
      <c r="O4118" s="32" t="n">
        <v>-212.837205488</v>
      </c>
    </row>
    <row r="4119">
      <c r="A4119" s="31" t="n">
        <v>40681</v>
      </c>
      <c r="B4119" s="32" t="n">
        <v>1087.6</v>
      </c>
      <c r="C4119" s="19">
        <f>IF(OR(B4119="",B4118=""),"",LN(B4119/B4118))</f>
        <v/>
      </c>
      <c r="D4119" s="16">
        <f>STDEV(C4100:C4119)*SQRT(252)</f>
        <v/>
      </c>
      <c r="E4119" s="32" t="n">
        <v>81.37</v>
      </c>
      <c r="F4119" s="19">
        <f>IF(OR(E4119="",E4118=""),"",LN(E4119/E4118))</f>
        <v/>
      </c>
      <c r="G4119" s="33" t="n">
        <v>6.5029</v>
      </c>
      <c r="H4119" s="19">
        <f>IF(OR(G4119="",G4118=""),"",LN(G4119/G4118))</f>
        <v/>
      </c>
      <c r="I4119" s="32" t="n">
        <v>87.295</v>
      </c>
      <c r="J4119" s="32" t="n">
        <v>16.23</v>
      </c>
      <c r="K4119" s="32" t="n">
        <v>3.18</v>
      </c>
      <c r="L4119" s="32" t="n"/>
      <c r="M4119" s="32" t="n">
        <v>1091.4</v>
      </c>
      <c r="N4119" s="32" t="n">
        <v>3.46</v>
      </c>
      <c r="O4119" s="32" t="n">
        <v>-51.944360998</v>
      </c>
    </row>
    <row r="4120">
      <c r="A4120" s="31" t="n">
        <v>40682</v>
      </c>
      <c r="B4120" s="32" t="n">
        <v>1086</v>
      </c>
      <c r="C4120" s="19">
        <f>IF(OR(B4120="",B4119=""),"",LN(B4120/B4119))</f>
        <v/>
      </c>
      <c r="D4120" s="16">
        <f>STDEV(C4101:C4120)*SQRT(252)</f>
        <v/>
      </c>
      <c r="E4120" s="32" t="n">
        <v>81.78</v>
      </c>
      <c r="F4120" s="19">
        <f>IF(OR(E4120="",E4119=""),"",LN(E4120/E4119))</f>
        <v/>
      </c>
      <c r="G4120" s="33" t="n">
        <v>6.5042</v>
      </c>
      <c r="H4120" s="19">
        <f>IF(OR(G4120="",G4119=""),"",LN(G4120/G4119))</f>
        <v/>
      </c>
      <c r="I4120" s="32" t="n">
        <v>87.2638</v>
      </c>
      <c r="J4120" s="32" t="n">
        <v>15.52</v>
      </c>
      <c r="K4120" s="32" t="n">
        <v>3.17</v>
      </c>
      <c r="L4120" s="32" t="n"/>
      <c r="M4120" s="32" t="n">
        <v>1086.7</v>
      </c>
      <c r="N4120" s="32" t="n">
        <v>3.46</v>
      </c>
      <c r="O4120" s="32" t="n">
        <v>-372.187211561</v>
      </c>
    </row>
    <row r="4121">
      <c r="A4121" s="31" t="n">
        <v>40683</v>
      </c>
      <c r="B4121" s="32" t="n">
        <v>1082.7</v>
      </c>
      <c r="C4121" s="19">
        <f>IF(OR(B4121="",B4120=""),"",LN(B4121/B4120))</f>
        <v/>
      </c>
      <c r="D4121" s="16">
        <f>STDEV(C4102:C4121)*SQRT(252)</f>
        <v/>
      </c>
      <c r="E4121" s="32" t="n">
        <v>81.64</v>
      </c>
      <c r="F4121" s="19">
        <f>IF(OR(E4121="",E4120=""),"",LN(E4121/E4120))</f>
        <v/>
      </c>
      <c r="G4121" s="33" t="n">
        <v>6.4917</v>
      </c>
      <c r="H4121" s="19">
        <f>IF(OR(G4121="",G4120=""),"",LN(G4121/G4120))</f>
        <v/>
      </c>
      <c r="I4121" s="32" t="n">
        <v>87.3044</v>
      </c>
      <c r="J4121" s="32" t="n">
        <v>17.43</v>
      </c>
      <c r="K4121" s="32" t="n">
        <v>3.15</v>
      </c>
      <c r="L4121" s="32" t="n"/>
      <c r="M4121" s="32" t="n">
        <v>1084.7</v>
      </c>
      <c r="N4121" s="32" t="n">
        <v>3.46</v>
      </c>
      <c r="O4121" s="32" t="n">
        <v>-132.763126781</v>
      </c>
    </row>
    <row r="4122">
      <c r="A4122" s="31" t="n">
        <v>40686</v>
      </c>
      <c r="B4122" s="32" t="n">
        <v>1097.8</v>
      </c>
      <c r="C4122" s="19">
        <f>IF(OR(B4122="",B4121=""),"",LN(B4122/B4121))</f>
        <v/>
      </c>
      <c r="D4122" s="16">
        <f>STDEV(C4103:C4122)*SQRT(252)</f>
        <v/>
      </c>
      <c r="E4122" s="32" t="n">
        <v>81.81</v>
      </c>
      <c r="F4122" s="19">
        <f>IF(OR(E4122="",E4121=""),"",LN(E4122/E4121))</f>
        <v/>
      </c>
      <c r="G4122" s="33" t="n">
        <v>6.505</v>
      </c>
      <c r="H4122" s="19">
        <f>IF(OR(G4122="",G4121=""),"",LN(G4122/G4121))</f>
        <v/>
      </c>
      <c r="I4122" s="32" t="n">
        <v>87.89409999999999</v>
      </c>
      <c r="J4122" s="32" t="n">
        <v>18.27</v>
      </c>
      <c r="K4122" s="32" t="n">
        <v>3.13</v>
      </c>
      <c r="L4122" s="32" t="n"/>
      <c r="M4122" s="32" t="n">
        <v>1082.7</v>
      </c>
      <c r="N4122" s="32" t="n">
        <v>3.46</v>
      </c>
      <c r="O4122" s="32" t="n">
        <v>-419.710139796</v>
      </c>
    </row>
    <row r="4123">
      <c r="A4123" s="31" t="n">
        <v>40687</v>
      </c>
      <c r="B4123" s="32" t="n">
        <v>1093.2</v>
      </c>
      <c r="C4123" s="19">
        <f>IF(OR(B4123="",B4122=""),"",LN(B4123/B4122))</f>
        <v/>
      </c>
      <c r="D4123" s="16">
        <f>STDEV(C4104:C4123)*SQRT(252)</f>
        <v/>
      </c>
      <c r="E4123" s="32" t="n">
        <v>82.12</v>
      </c>
      <c r="F4123" s="19">
        <f>IF(OR(E4123="",E4122=""),"",LN(E4123/E4122))</f>
        <v/>
      </c>
      <c r="G4123" s="33" t="n">
        <v>6.499</v>
      </c>
      <c r="H4123" s="19">
        <f>IF(OR(G4123="",G4122=""),"",LN(G4123/G4122))</f>
        <v/>
      </c>
      <c r="I4123" s="32" t="n">
        <v>87.66200000000001</v>
      </c>
      <c r="J4123" s="32" t="n">
        <v>17.82</v>
      </c>
      <c r="K4123" s="32" t="n">
        <v>3.12</v>
      </c>
      <c r="L4123" s="32" t="n"/>
      <c r="M4123" s="32" t="n">
        <v>1091.7</v>
      </c>
      <c r="N4123" s="32" t="n">
        <v>3.46</v>
      </c>
      <c r="O4123" s="32" t="n">
        <v>-254.646352533</v>
      </c>
    </row>
    <row r="4124">
      <c r="A4124" s="31" t="n">
        <v>40688</v>
      </c>
      <c r="B4124" s="32" t="n">
        <v>1101.6</v>
      </c>
      <c r="C4124" s="19">
        <f>IF(OR(B4124="",B4123=""),"",LN(B4124/B4123))</f>
        <v/>
      </c>
      <c r="D4124" s="16">
        <f>STDEV(C4105:C4124)*SQRT(252)</f>
        <v/>
      </c>
      <c r="E4124" s="32" t="n">
        <v>81.95999999999999</v>
      </c>
      <c r="F4124" s="19">
        <f>IF(OR(E4124="",E4123=""),"",LN(E4124/E4123))</f>
        <v/>
      </c>
      <c r="G4124" s="33" t="n">
        <v>6.493</v>
      </c>
      <c r="H4124" s="19">
        <f>IF(OR(G4124="",G4123=""),"",LN(G4124/G4123))</f>
        <v/>
      </c>
      <c r="I4124" s="32" t="n">
        <v>87.61360000000001</v>
      </c>
      <c r="J4124" s="32" t="n">
        <v>17.07</v>
      </c>
      <c r="K4124" s="32" t="n">
        <v>3.13</v>
      </c>
      <c r="L4124" s="32" t="n"/>
      <c r="M4124" s="32" t="n">
        <v>1094.8</v>
      </c>
      <c r="N4124" s="32" t="n">
        <v>3.46</v>
      </c>
      <c r="O4124" s="32" t="n">
        <v>-72.317846121</v>
      </c>
    </row>
    <row r="4125">
      <c r="A4125" s="31" t="n">
        <v>40689</v>
      </c>
      <c r="B4125" s="32" t="n">
        <v>1089</v>
      </c>
      <c r="C4125" s="19">
        <f>IF(OR(B4125="",B4124=""),"",LN(B4125/B4124))</f>
        <v/>
      </c>
      <c r="D4125" s="16">
        <f>STDEV(C4106:C4125)*SQRT(252)</f>
        <v/>
      </c>
      <c r="E4125" s="32" t="n">
        <v>81.44</v>
      </c>
      <c r="F4125" s="19">
        <f>IF(OR(E4125="",E4124=""),"",LN(E4125/E4124))</f>
        <v/>
      </c>
      <c r="G4125" s="33" t="n">
        <v>6.4913</v>
      </c>
      <c r="H4125" s="19">
        <f>IF(OR(G4125="",G4124=""),"",LN(G4125/G4124))</f>
        <v/>
      </c>
      <c r="I4125" s="32" t="n">
        <v>87.55880000000001</v>
      </c>
      <c r="J4125" s="32" t="n">
        <v>16.09</v>
      </c>
      <c r="K4125" s="32" t="n">
        <v>3.07</v>
      </c>
      <c r="L4125" s="32" t="n"/>
      <c r="M4125" s="32" t="n">
        <v>1096.3</v>
      </c>
      <c r="N4125" s="32" t="n">
        <v>3.46</v>
      </c>
      <c r="O4125" s="32" t="n">
        <v>297.113772361</v>
      </c>
    </row>
    <row r="4126">
      <c r="A4126" s="31" t="n">
        <v>40690</v>
      </c>
      <c r="B4126" s="32" t="n">
        <v>1082.2</v>
      </c>
      <c r="C4126" s="19">
        <f>IF(OR(B4126="",B4125=""),"",LN(B4126/B4125))</f>
        <v/>
      </c>
      <c r="D4126" s="16">
        <f>STDEV(C4107:C4126)*SQRT(252)</f>
        <v/>
      </c>
      <c r="E4126" s="32" t="n">
        <v>80.75</v>
      </c>
      <c r="F4126" s="19">
        <f>IF(OR(E4126="",E4125=""),"",LN(E4126/E4125))</f>
        <v/>
      </c>
      <c r="G4126" s="33" t="n">
        <v>6.492</v>
      </c>
      <c r="H4126" s="19">
        <f>IF(OR(G4126="",G4125=""),"",LN(G4126/G4125))</f>
        <v/>
      </c>
      <c r="I4126" s="32" t="n">
        <v>86.9525</v>
      </c>
      <c r="J4126" s="32" t="n">
        <v>15.98</v>
      </c>
      <c r="K4126" s="32" t="n">
        <v>3.07</v>
      </c>
      <c r="L4126" s="32" t="n"/>
      <c r="M4126" s="32" t="n">
        <v>1090.5</v>
      </c>
      <c r="N4126" s="32" t="n">
        <v>3.46</v>
      </c>
      <c r="O4126" s="32" t="n">
        <v>235.700236751</v>
      </c>
    </row>
    <row r="4127">
      <c r="A4127" s="31" t="n">
        <v>40694</v>
      </c>
      <c r="B4127" s="32" t="n">
        <v>1078</v>
      </c>
      <c r="C4127" s="19">
        <f>IF(OR(B4127="",B4126=""),"",LN(B4127/B4126))</f>
        <v/>
      </c>
      <c r="D4127" s="16">
        <f>STDEV(C4108:C4127)*SQRT(252)</f>
        <v/>
      </c>
      <c r="E4127" s="32" t="n">
        <v>81.29000000000001</v>
      </c>
      <c r="F4127" s="19">
        <f>IF(OR(E4127="",E4126=""),"",LN(E4127/E4126))</f>
        <v/>
      </c>
      <c r="G4127" s="33" t="n">
        <v>6.4786</v>
      </c>
      <c r="H4127" s="19">
        <f>IF(OR(G4127="",G4126=""),"",LN(G4127/G4126))</f>
        <v/>
      </c>
      <c r="I4127" s="32" t="n">
        <v>86.65600000000001</v>
      </c>
      <c r="J4127" s="32" t="n">
        <v>15.45</v>
      </c>
      <c r="K4127" s="32" t="n">
        <v>3.05</v>
      </c>
      <c r="L4127" s="32" t="n"/>
      <c r="M4127" s="32" t="n">
        <v>1080.6</v>
      </c>
      <c r="N4127" s="32" t="n">
        <v>3.46</v>
      </c>
      <c r="O4127" s="32" t="n">
        <v>504.488202659</v>
      </c>
    </row>
    <row r="4128">
      <c r="A4128" s="31" t="n">
        <v>40695</v>
      </c>
      <c r="B4128" s="32" t="n">
        <v>1076.2</v>
      </c>
      <c r="C4128" s="19">
        <f>IF(OR(B4128="",B4127=""),"",LN(B4128/B4127))</f>
        <v/>
      </c>
      <c r="D4128" s="16">
        <f>STDEV(C4109:C4128)*SQRT(252)</f>
        <v/>
      </c>
      <c r="E4128" s="32" t="n">
        <v>80.81999999999999</v>
      </c>
      <c r="F4128" s="19">
        <f>IF(OR(E4128="",E4127=""),"",LN(E4128/E4127))</f>
        <v/>
      </c>
      <c r="G4128" s="33" t="n">
        <v>6.478</v>
      </c>
      <c r="H4128" s="19">
        <f>IF(OR(G4128="",G4127=""),"",LN(G4128/G4127))</f>
        <v/>
      </c>
      <c r="I4128" s="32" t="n">
        <v>86.5964</v>
      </c>
      <c r="J4128" s="32" t="n">
        <v>18.3</v>
      </c>
      <c r="K4128" s="32" t="n">
        <v>2.96</v>
      </c>
      <c r="L4128" s="32" t="n"/>
      <c r="M4128" s="32" t="n">
        <v>1076.9</v>
      </c>
      <c r="N4128" s="32" t="n">
        <v>3.46</v>
      </c>
      <c r="O4128" s="32" t="n">
        <v>55.47483600299999</v>
      </c>
    </row>
    <row r="4129">
      <c r="A4129" s="31" t="n">
        <v>40696</v>
      </c>
      <c r="B4129" s="32" t="n">
        <v>1081.4</v>
      </c>
      <c r="C4129" s="19">
        <f>IF(OR(B4129="",B4128=""),"",LN(B4129/B4128))</f>
        <v/>
      </c>
      <c r="D4129" s="16">
        <f>STDEV(C4110:C4129)*SQRT(252)</f>
        <v/>
      </c>
      <c r="E4129" s="32" t="n">
        <v>80.98</v>
      </c>
      <c r="F4129" s="19">
        <f>IF(OR(E4129="",E4128=""),"",LN(E4129/E4128))</f>
        <v/>
      </c>
      <c r="G4129" s="33" t="n">
        <v>6.4824</v>
      </c>
      <c r="H4129" s="19">
        <f>IF(OR(G4129="",G4128=""),"",LN(G4129/G4128))</f>
        <v/>
      </c>
      <c r="I4129" s="32" t="n">
        <v>86.84350000000001</v>
      </c>
      <c r="J4129" s="32" t="n">
        <v>18.09</v>
      </c>
      <c r="K4129" s="32" t="n">
        <v>3.04</v>
      </c>
      <c r="L4129" s="32" t="n"/>
      <c r="M4129" s="32" t="n">
        <v>1076.4</v>
      </c>
      <c r="N4129" s="32" t="n">
        <v>3.46</v>
      </c>
      <c r="O4129" s="32" t="n">
        <v>-40.707990457</v>
      </c>
    </row>
    <row r="4130">
      <c r="A4130" s="31" t="n">
        <v>40697</v>
      </c>
      <c r="B4130" s="32" t="n">
        <v>1077</v>
      </c>
      <c r="C4130" s="19">
        <f>IF(OR(B4130="",B4129=""),"",LN(B4130/B4129))</f>
        <v/>
      </c>
      <c r="D4130" s="16">
        <f>STDEV(C4111:C4130)*SQRT(252)</f>
        <v/>
      </c>
      <c r="E4130" s="32" t="n">
        <v>80.38</v>
      </c>
      <c r="F4130" s="19">
        <f>IF(OR(E4130="",E4129=""),"",LN(E4130/E4129))</f>
        <v/>
      </c>
      <c r="G4130" s="33" t="n">
        <v>6.4796</v>
      </c>
      <c r="H4130" s="19">
        <f>IF(OR(G4130="",G4129=""),"",LN(G4130/G4129))</f>
        <v/>
      </c>
      <c r="I4130" s="32" t="n">
        <v>86.4234</v>
      </c>
      <c r="J4130" s="32" t="n">
        <v>17.95</v>
      </c>
      <c r="K4130" s="32" t="n">
        <v>2.99</v>
      </c>
      <c r="L4130" s="32" t="n"/>
      <c r="M4130" s="32" t="n">
        <v>1080.4</v>
      </c>
      <c r="N4130" s="32" t="n">
        <v>3.46</v>
      </c>
      <c r="O4130" s="32" t="n">
        <v>22.271708951</v>
      </c>
    </row>
    <row r="4131">
      <c r="A4131" s="31" t="n">
        <v>40700</v>
      </c>
      <c r="B4131" s="32" t="n">
        <v>1078.55</v>
      </c>
      <c r="C4131" s="19">
        <f>IF(OR(B4131="",B4130=""),"",LN(B4131/B4130))</f>
        <v/>
      </c>
      <c r="D4131" s="16">
        <f>STDEV(C4112:C4131)*SQRT(252)</f>
        <v/>
      </c>
      <c r="E4131" s="32" t="n">
        <v>80.19</v>
      </c>
      <c r="F4131" s="19">
        <f>IF(OR(E4131="",E4130=""),"",LN(E4131/E4130))</f>
        <v/>
      </c>
      <c r="G4131" s="33" t="n">
        <v>6.4796</v>
      </c>
      <c r="H4131" s="19">
        <f>IF(OR(G4131="",G4130=""),"",LN(G4131/G4130))</f>
        <v/>
      </c>
      <c r="I4131" s="32" t="n">
        <v>86.4669</v>
      </c>
      <c r="J4131" s="32" t="n">
        <v>18.49</v>
      </c>
      <c r="K4131" s="32" t="n">
        <v>3.01</v>
      </c>
      <c r="L4131" s="32" t="n"/>
      <c r="M4131" s="32" t="n"/>
      <c r="N4131" s="32" t="n"/>
      <c r="O4131" s="32" t="n"/>
    </row>
    <row r="4132">
      <c r="A4132" s="31" t="n">
        <v>40701</v>
      </c>
      <c r="B4132" s="32" t="n">
        <v>1081.8</v>
      </c>
      <c r="C4132" s="19">
        <f>IF(OR(B4132="",B4131=""),"",LN(B4132/B4131))</f>
        <v/>
      </c>
      <c r="D4132" s="16">
        <f>STDEV(C4113:C4132)*SQRT(252)</f>
        <v/>
      </c>
      <c r="E4132" s="32" t="n">
        <v>80.20999999999999</v>
      </c>
      <c r="F4132" s="19">
        <f>IF(OR(E4132="",E4131=""),"",LN(E4132/E4131))</f>
        <v/>
      </c>
      <c r="G4132" s="33" t="n">
        <v>6.481</v>
      </c>
      <c r="H4132" s="19">
        <f>IF(OR(G4132="",G4131=""),"",LN(G4132/G4131))</f>
        <v/>
      </c>
      <c r="I4132" s="32" t="n">
        <v>86.3627</v>
      </c>
      <c r="J4132" s="32" t="n">
        <v>18.07</v>
      </c>
      <c r="K4132" s="32" t="n">
        <v>3.01</v>
      </c>
      <c r="L4132" s="32" t="n"/>
      <c r="M4132" s="32" t="n">
        <v>1077.5</v>
      </c>
      <c r="N4132" s="32" t="n">
        <v>3.46</v>
      </c>
      <c r="O4132" s="32" t="n">
        <v>219.330216165</v>
      </c>
    </row>
    <row r="4133">
      <c r="A4133" s="31" t="n">
        <v>40702</v>
      </c>
      <c r="B4133" s="32" t="n">
        <v>1080</v>
      </c>
      <c r="C4133" s="19">
        <f>IF(OR(B4133="",B4132=""),"",LN(B4133/B4132))</f>
        <v/>
      </c>
      <c r="D4133" s="16">
        <f>STDEV(C4114:C4133)*SQRT(252)</f>
        <v/>
      </c>
      <c r="E4133" s="32" t="n">
        <v>79.87</v>
      </c>
      <c r="F4133" s="19">
        <f>IF(OR(E4133="",E4132=""),"",LN(E4133/E4132))</f>
        <v/>
      </c>
      <c r="G4133" s="33" t="n">
        <v>6.4754</v>
      </c>
      <c r="H4133" s="19">
        <f>IF(OR(G4133="",G4132=""),"",LN(G4133/G4132))</f>
        <v/>
      </c>
      <c r="I4133" s="32" t="n">
        <v>86.5714</v>
      </c>
      <c r="J4133" s="32" t="n">
        <v>18.79</v>
      </c>
      <c r="K4133" s="32" t="n">
        <v>2.98</v>
      </c>
      <c r="L4133" s="32" t="n"/>
      <c r="M4133" s="32" t="n">
        <v>1080.6</v>
      </c>
      <c r="N4133" s="32" t="n">
        <v>3.46</v>
      </c>
      <c r="O4133" s="32" t="n">
        <v>76.875102083</v>
      </c>
    </row>
    <row r="4134">
      <c r="A4134" s="31" t="n">
        <v>40703</v>
      </c>
      <c r="B4134" s="32" t="n">
        <v>1082.8</v>
      </c>
      <c r="C4134" s="19">
        <f>IF(OR(B4134="",B4133=""),"",LN(B4134/B4133))</f>
        <v/>
      </c>
      <c r="D4134" s="16">
        <f>STDEV(C4115:C4134)*SQRT(252)</f>
        <v/>
      </c>
      <c r="E4134" s="32" t="n">
        <v>80.06999999999999</v>
      </c>
      <c r="F4134" s="19">
        <f>IF(OR(E4134="",E4133=""),"",LN(E4134/E4133))</f>
        <v/>
      </c>
      <c r="G4134" s="33" t="n">
        <v>6.4757</v>
      </c>
      <c r="H4134" s="19">
        <f>IF(OR(G4134="",G4133=""),"",LN(G4134/G4133))</f>
        <v/>
      </c>
      <c r="I4134" s="32" t="n">
        <v>86.5913</v>
      </c>
      <c r="J4134" s="32" t="n">
        <v>17.77</v>
      </c>
      <c r="K4134" s="32" t="n">
        <v>3.01</v>
      </c>
      <c r="L4134" s="32" t="n"/>
      <c r="M4134" s="32" t="n">
        <v>1081.5</v>
      </c>
      <c r="N4134" s="32" t="n">
        <v>3.46</v>
      </c>
      <c r="O4134" s="32" t="n">
        <v>-656.34102153</v>
      </c>
    </row>
    <row r="4135">
      <c r="A4135" s="31" t="n">
        <v>40704</v>
      </c>
      <c r="B4135" s="32" t="n">
        <v>1084</v>
      </c>
      <c r="C4135" s="19">
        <f>IF(OR(B4135="",B4134=""),"",LN(B4135/B4134))</f>
        <v/>
      </c>
      <c r="D4135" s="16">
        <f>STDEV(C4116:C4135)*SQRT(252)</f>
        <v/>
      </c>
      <c r="E4135" s="32" t="n">
        <v>80.26000000000001</v>
      </c>
      <c r="F4135" s="19">
        <f>IF(OR(E4135="",E4134=""),"",LN(E4135/E4134))</f>
        <v/>
      </c>
      <c r="G4135" s="33" t="n">
        <v>6.4801</v>
      </c>
      <c r="H4135" s="19">
        <f>IF(OR(G4135="",G4134=""),"",LN(G4135/G4134))</f>
        <v/>
      </c>
      <c r="I4135" s="32" t="n">
        <v>87.042</v>
      </c>
      <c r="J4135" s="32" t="n">
        <v>18.86</v>
      </c>
      <c r="K4135" s="32" t="n">
        <v>2.99</v>
      </c>
      <c r="L4135" s="32" t="n"/>
      <c r="M4135" s="32" t="n">
        <v>1083.1</v>
      </c>
      <c r="N4135" s="32" t="n">
        <v>3.56</v>
      </c>
      <c r="O4135" s="32" t="n">
        <v>-50.114592974</v>
      </c>
    </row>
    <row r="4136">
      <c r="A4136" s="31" t="n">
        <v>40707</v>
      </c>
      <c r="B4136" s="32" t="n">
        <v>1085.2</v>
      </c>
      <c r="C4136" s="19">
        <f>IF(OR(B4136="",B4135=""),"",LN(B4136/B4135))</f>
        <v/>
      </c>
      <c r="D4136" s="16">
        <f>STDEV(C4117:C4136)*SQRT(252)</f>
        <v/>
      </c>
      <c r="E4136" s="32" t="n">
        <v>80.16</v>
      </c>
      <c r="F4136" s="19">
        <f>IF(OR(E4136="",E4135=""),"",LN(E4136/E4135))</f>
        <v/>
      </c>
      <c r="G4136" s="33" t="n">
        <v>6.483</v>
      </c>
      <c r="H4136" s="19">
        <f>IF(OR(G4136="",G4135=""),"",LN(G4136/G4135))</f>
        <v/>
      </c>
      <c r="I4136" s="32" t="n">
        <v>87.0579</v>
      </c>
      <c r="J4136" s="32" t="n">
        <v>19.61</v>
      </c>
      <c r="K4136" s="32" t="n">
        <v>3</v>
      </c>
      <c r="L4136" s="32" t="n"/>
      <c r="M4136" s="32" t="n">
        <v>1081.2</v>
      </c>
      <c r="N4136" s="32" t="n">
        <v>3.56</v>
      </c>
      <c r="O4136" s="32" t="n">
        <v>-207.603876973</v>
      </c>
    </row>
    <row r="4137">
      <c r="A4137" s="31" t="n">
        <v>40708</v>
      </c>
      <c r="B4137" s="32" t="n">
        <v>1082.4</v>
      </c>
      <c r="C4137" s="19">
        <f>IF(OR(B4137="",B4136=""),"",LN(B4137/B4136))</f>
        <v/>
      </c>
      <c r="D4137" s="16">
        <f>STDEV(C4118:C4137)*SQRT(252)</f>
        <v/>
      </c>
      <c r="E4137" s="32" t="n">
        <v>80.5</v>
      </c>
      <c r="F4137" s="19">
        <f>IF(OR(E4137="",E4136=""),"",LN(E4137/E4136))</f>
        <v/>
      </c>
      <c r="G4137" s="33" t="n">
        <v>6.4794</v>
      </c>
      <c r="H4137" s="19">
        <f>IF(OR(G4137="",G4136=""),"",LN(G4137/G4136))</f>
        <v/>
      </c>
      <c r="I4137" s="32" t="n">
        <v>86.6771</v>
      </c>
      <c r="J4137" s="32" t="n">
        <v>18.26</v>
      </c>
      <c r="K4137" s="32" t="n">
        <v>3.11</v>
      </c>
      <c r="L4137" s="32" t="n"/>
      <c r="M4137" s="32" t="n">
        <v>1085.9</v>
      </c>
      <c r="N4137" s="32" t="n">
        <v>3.56</v>
      </c>
      <c r="O4137" s="32" t="n">
        <v>-56.001627242</v>
      </c>
    </row>
    <row r="4138">
      <c r="A4138" s="31" t="n">
        <v>40709</v>
      </c>
      <c r="B4138" s="32" t="n">
        <v>1083</v>
      </c>
      <c r="C4138" s="19">
        <f>IF(OR(B4138="",B4137=""),"",LN(B4138/B4137))</f>
        <v/>
      </c>
      <c r="D4138" s="16">
        <f>STDEV(C4119:C4138)*SQRT(252)</f>
        <v/>
      </c>
      <c r="E4138" s="32" t="n">
        <v>80.70999999999999</v>
      </c>
      <c r="F4138" s="19">
        <f>IF(OR(E4138="",E4137=""),"",LN(E4138/E4137))</f>
        <v/>
      </c>
      <c r="G4138" s="33" t="n">
        <v>6.482</v>
      </c>
      <c r="H4138" s="19">
        <f>IF(OR(G4138="",G4137=""),"",LN(G4138/G4137))</f>
        <v/>
      </c>
      <c r="I4138" s="32" t="n">
        <v>87.3342</v>
      </c>
      <c r="J4138" s="32" t="n">
        <v>21.32</v>
      </c>
      <c r="K4138" s="32" t="n">
        <v>2.98</v>
      </c>
      <c r="L4138" s="32" t="n"/>
      <c r="M4138" s="32" t="n">
        <v>1083.5</v>
      </c>
      <c r="N4138" s="32" t="n">
        <v>3.56</v>
      </c>
      <c r="O4138" s="32" t="n">
        <v>13.272216181</v>
      </c>
    </row>
    <row r="4139">
      <c r="A4139" s="31" t="n">
        <v>40710</v>
      </c>
      <c r="B4139" s="32" t="n">
        <v>1091.15</v>
      </c>
      <c r="C4139" s="19">
        <f>IF(OR(B4139="",B4138=""),"",LN(B4139/B4138))</f>
        <v/>
      </c>
      <c r="D4139" s="16">
        <f>STDEV(C4120:C4139)*SQRT(252)</f>
        <v/>
      </c>
      <c r="E4139" s="32" t="n">
        <v>80.7</v>
      </c>
      <c r="F4139" s="19">
        <f>IF(OR(E4139="",E4138=""),"",LN(E4139/E4138))</f>
        <v/>
      </c>
      <c r="G4139" s="33" t="n">
        <v>6.4746</v>
      </c>
      <c r="H4139" s="19">
        <f>IF(OR(G4139="",G4138=""),"",LN(G4139/G4138))</f>
        <v/>
      </c>
      <c r="I4139" s="32" t="n">
        <v>87.6917</v>
      </c>
      <c r="J4139" s="32" t="n">
        <v>22.73</v>
      </c>
      <c r="K4139" s="32" t="n">
        <v>2.93</v>
      </c>
      <c r="L4139" s="32" t="n"/>
      <c r="M4139" s="32" t="n">
        <v>1082.5</v>
      </c>
      <c r="N4139" s="32" t="n">
        <v>3.56</v>
      </c>
      <c r="O4139" s="32" t="n">
        <v>-206.407665378</v>
      </c>
    </row>
    <row r="4140">
      <c r="A4140" s="31" t="n">
        <v>40711</v>
      </c>
      <c r="B4140" s="32" t="n">
        <v>1085.8</v>
      </c>
      <c r="C4140" s="19">
        <f>IF(OR(B4140="",B4139=""),"",LN(B4140/B4139))</f>
        <v/>
      </c>
      <c r="D4140" s="16">
        <f>STDEV(C4121:C4140)*SQRT(252)</f>
        <v/>
      </c>
      <c r="E4140" s="32" t="n">
        <v>80.09999999999999</v>
      </c>
      <c r="F4140" s="19">
        <f>IF(OR(E4140="",E4139=""),"",LN(E4140/E4139))</f>
        <v/>
      </c>
      <c r="G4140" s="33" t="n">
        <v>6.47</v>
      </c>
      <c r="H4140" s="19">
        <f>IF(OR(G4140="",G4139=""),"",LN(G4140/G4139))</f>
        <v/>
      </c>
      <c r="I4140" s="32" t="n">
        <v>87.2179</v>
      </c>
      <c r="J4140" s="32" t="n">
        <v>21.85</v>
      </c>
      <c r="K4140" s="32" t="n">
        <v>2.94</v>
      </c>
      <c r="L4140" s="32" t="n"/>
      <c r="M4140" s="32" t="n">
        <v>1088.9</v>
      </c>
      <c r="N4140" s="32" t="n">
        <v>3.56</v>
      </c>
      <c r="O4140" s="32" t="n">
        <v>-181.743863366</v>
      </c>
    </row>
    <row r="4141">
      <c r="A4141" s="31" t="n">
        <v>40714</v>
      </c>
      <c r="B4141" s="32" t="n">
        <v>1082.25</v>
      </c>
      <c r="C4141" s="19">
        <f>IF(OR(B4141="",B4140=""),"",LN(B4141/B4140))</f>
        <v/>
      </c>
      <c r="D4141" s="16">
        <f>STDEV(C4122:C4141)*SQRT(252)</f>
        <v/>
      </c>
      <c r="E4141" s="32" t="n">
        <v>80.26000000000001</v>
      </c>
      <c r="F4141" s="19">
        <f>IF(OR(E4141="",E4140=""),"",LN(E4141/E4140))</f>
        <v/>
      </c>
      <c r="G4141" s="33" t="n">
        <v>6.472</v>
      </c>
      <c r="H4141" s="19">
        <f>IF(OR(G4141="",G4140=""),"",LN(G4141/G4140))</f>
        <v/>
      </c>
      <c r="I4141" s="32" t="n">
        <v>87.1908</v>
      </c>
      <c r="J4141" s="32" t="n">
        <v>19.99</v>
      </c>
      <c r="K4141" s="32" t="n">
        <v>2.97</v>
      </c>
      <c r="L4141" s="32" t="n"/>
      <c r="M4141" s="32" t="n">
        <v>1087.2</v>
      </c>
      <c r="N4141" s="32" t="n">
        <v>3.56</v>
      </c>
      <c r="O4141" s="32" t="n">
        <v>-116.724266274</v>
      </c>
    </row>
    <row r="4142">
      <c r="A4142" s="31" t="n">
        <v>40715</v>
      </c>
      <c r="B4142" s="32" t="n">
        <v>1078.45</v>
      </c>
      <c r="C4142" s="19">
        <f>IF(OR(B4142="",B4141=""),"",LN(B4142/B4141))</f>
        <v/>
      </c>
      <c r="D4142" s="16">
        <f>STDEV(C4123:C4142)*SQRT(252)</f>
        <v/>
      </c>
      <c r="E4142" s="32" t="n">
        <v>80.15000000000001</v>
      </c>
      <c r="F4142" s="19">
        <f>IF(OR(E4142="",E4141=""),"",LN(E4142/E4141))</f>
        <v/>
      </c>
      <c r="G4142" s="33" t="n">
        <v>6.465</v>
      </c>
      <c r="H4142" s="19">
        <f>IF(OR(G4142="",G4141=""),"",LN(G4142/G4141))</f>
        <v/>
      </c>
      <c r="I4142" s="32" t="n">
        <v>86.857</v>
      </c>
      <c r="J4142" s="32" t="n">
        <v>18.86</v>
      </c>
      <c r="K4142" s="32" t="n">
        <v>2.99</v>
      </c>
      <c r="L4142" s="32" t="n"/>
      <c r="M4142" s="32" t="n">
        <v>1083.2</v>
      </c>
      <c r="N4142" s="32" t="n">
        <v>3.56</v>
      </c>
      <c r="O4142" s="32" t="n">
        <v>8.289153247</v>
      </c>
    </row>
    <row r="4143">
      <c r="A4143" s="31" t="n">
        <v>40716</v>
      </c>
      <c r="B4143" s="32" t="n">
        <v>1073.85</v>
      </c>
      <c r="C4143" s="19">
        <f>IF(OR(B4143="",B4142=""),"",LN(B4143/B4142))</f>
        <v/>
      </c>
      <c r="D4143" s="16">
        <f>STDEV(C4124:C4143)*SQRT(252)</f>
        <v/>
      </c>
      <c r="E4143" s="32" t="n">
        <v>80.06</v>
      </c>
      <c r="F4143" s="19">
        <f>IF(OR(E4143="",E4142=""),"",LN(E4143/E4142))</f>
        <v/>
      </c>
      <c r="G4143" s="33" t="n">
        <v>6.4628</v>
      </c>
      <c r="H4143" s="19">
        <f>IF(OR(G4143="",G4142=""),"",LN(G4143/G4142))</f>
        <v/>
      </c>
      <c r="I4143" s="32" t="n">
        <v>86.80670000000001</v>
      </c>
      <c r="J4143" s="32" t="n">
        <v>18.52</v>
      </c>
      <c r="K4143" s="32" t="n">
        <v>3.01</v>
      </c>
      <c r="L4143" s="32" t="n"/>
      <c r="M4143" s="32" t="n">
        <v>1081.7</v>
      </c>
      <c r="N4143" s="32" t="n">
        <v>3.56</v>
      </c>
      <c r="O4143" s="32" t="n">
        <v>-16.17674638</v>
      </c>
    </row>
    <row r="4144">
      <c r="A4144" s="31" t="n">
        <v>40717</v>
      </c>
      <c r="B4144" s="32" t="n">
        <v>1082.85</v>
      </c>
      <c r="C4144" s="19">
        <f>IF(OR(B4144="",B4143=""),"",LN(B4144/B4143))</f>
        <v/>
      </c>
      <c r="D4144" s="16">
        <f>STDEV(C4125:C4144)*SQRT(252)</f>
        <v/>
      </c>
      <c r="E4144" s="32" t="n">
        <v>80.45</v>
      </c>
      <c r="F4144" s="19">
        <f>IF(OR(E4144="",E4143=""),"",LN(E4144/E4143))</f>
        <v/>
      </c>
      <c r="G4144" s="33" t="n">
        <v>6.4676</v>
      </c>
      <c r="H4144" s="19">
        <f>IF(OR(G4144="",G4143=""),"",LN(G4144/G4143))</f>
        <v/>
      </c>
      <c r="I4144" s="32" t="n">
        <v>87.455</v>
      </c>
      <c r="J4144" s="32" t="n">
        <v>19.29</v>
      </c>
      <c r="K4144" s="32" t="n">
        <v>2.93</v>
      </c>
      <c r="L4144" s="32" t="n"/>
      <c r="M4144" s="32" t="n">
        <v>1075</v>
      </c>
      <c r="N4144" s="32" t="n">
        <v>3.56</v>
      </c>
      <c r="O4144" s="32" t="n">
        <v>-132.947202361</v>
      </c>
    </row>
    <row r="4145">
      <c r="A4145" s="31" t="n">
        <v>40718</v>
      </c>
      <c r="B4145" s="32" t="n">
        <v>1078.7</v>
      </c>
      <c r="C4145" s="19">
        <f>IF(OR(B4145="",B4144=""),"",LN(B4145/B4144))</f>
        <v/>
      </c>
      <c r="D4145" s="16">
        <f>STDEV(C4126:C4145)*SQRT(252)</f>
        <v/>
      </c>
      <c r="E4145" s="32" t="n">
        <v>80.31999999999999</v>
      </c>
      <c r="F4145" s="19">
        <f>IF(OR(E4145="",E4144=""),"",LN(E4145/E4144))</f>
        <v/>
      </c>
      <c r="G4145" s="33" t="n">
        <v>6.4737</v>
      </c>
      <c r="H4145" s="19">
        <f>IF(OR(G4145="",G4144=""),"",LN(G4145/G4144))</f>
        <v/>
      </c>
      <c r="I4145" s="32" t="n">
        <v>87.5014</v>
      </c>
      <c r="J4145" s="32" t="n">
        <v>21.1</v>
      </c>
      <c r="K4145" s="32" t="n">
        <v>2.88</v>
      </c>
      <c r="L4145" s="32" t="n"/>
      <c r="M4145" s="32" t="n">
        <v>1076.7</v>
      </c>
      <c r="N4145" s="32" t="n">
        <v>3.56</v>
      </c>
      <c r="O4145" s="32" t="n">
        <v>52.936064948</v>
      </c>
    </row>
    <row r="4146">
      <c r="A4146" s="31" t="n">
        <v>40721</v>
      </c>
      <c r="B4146" s="32" t="n">
        <v>1084.95</v>
      </c>
      <c r="C4146" s="19">
        <f>IF(OR(B4146="",B4145=""),"",LN(B4146/B4145))</f>
        <v/>
      </c>
      <c r="D4146" s="16">
        <f>STDEV(C4127:C4146)*SQRT(252)</f>
        <v/>
      </c>
      <c r="E4146" s="32" t="n">
        <v>80.89</v>
      </c>
      <c r="F4146" s="19">
        <f>IF(OR(E4146="",E4145=""),"",LN(E4146/E4145))</f>
        <v/>
      </c>
      <c r="G4146" s="33" t="n">
        <v>6.4815</v>
      </c>
      <c r="H4146" s="19">
        <f>IF(OR(G4146="",G4145=""),"",LN(G4146/G4145))</f>
        <v/>
      </c>
      <c r="I4146" s="32" t="n">
        <v>87.52249999999999</v>
      </c>
      <c r="J4146" s="32" t="n">
        <v>20.56</v>
      </c>
      <c r="K4146" s="32" t="n">
        <v>2.95</v>
      </c>
      <c r="L4146" s="32" t="n"/>
      <c r="M4146" s="32" t="n">
        <v>1077.9</v>
      </c>
      <c r="N4146" s="32" t="n">
        <v>3.56</v>
      </c>
      <c r="O4146" s="32" t="n">
        <v>-108.823313752</v>
      </c>
    </row>
    <row r="4147">
      <c r="A4147" s="31" t="n">
        <v>40722</v>
      </c>
      <c r="B4147" s="32" t="n">
        <v>1080.3</v>
      </c>
      <c r="C4147" s="19">
        <f>IF(OR(B4147="",B4146=""),"",LN(B4147/B4146))</f>
        <v/>
      </c>
      <c r="D4147" s="16">
        <f>STDEV(C4128:C4147)*SQRT(252)</f>
        <v/>
      </c>
      <c r="E4147" s="32" t="n">
        <v>80.84999999999999</v>
      </c>
      <c r="F4147" s="19">
        <f>IF(OR(E4147="",E4146=""),"",LN(E4147/E4146))</f>
        <v/>
      </c>
      <c r="G4147" s="33" t="n">
        <v>6.4699</v>
      </c>
      <c r="H4147" s="19">
        <f>IF(OR(G4147="",G4146=""),"",LN(G4147/G4146))</f>
        <v/>
      </c>
      <c r="I4147" s="32" t="n">
        <v>87.2178</v>
      </c>
      <c r="J4147" s="32" t="n">
        <v>19.17</v>
      </c>
      <c r="K4147" s="32" t="n">
        <v>3.05</v>
      </c>
      <c r="L4147" s="32" t="n"/>
      <c r="M4147" s="32" t="n">
        <v>1086.7</v>
      </c>
      <c r="N4147" s="32" t="n">
        <v>3.57</v>
      </c>
      <c r="O4147" s="32" t="n">
        <v>-21.508638146</v>
      </c>
    </row>
    <row r="4148">
      <c r="A4148" s="31" t="n">
        <v>40723</v>
      </c>
      <c r="B4148" s="32" t="n">
        <v>1073</v>
      </c>
      <c r="C4148" s="19">
        <f>IF(OR(B4148="",B4147=""),"",LN(B4148/B4147))</f>
        <v/>
      </c>
      <c r="D4148" s="16">
        <f>STDEV(C4129:C4148)*SQRT(252)</f>
        <v/>
      </c>
      <c r="E4148" s="32" t="n">
        <v>80.8</v>
      </c>
      <c r="F4148" s="19">
        <f>IF(OR(E4148="",E4147=""),"",LN(E4148/E4147))</f>
        <v/>
      </c>
      <c r="G4148" s="33" t="n">
        <v>6.4633</v>
      </c>
      <c r="H4148" s="19">
        <f>IF(OR(G4148="",G4147=""),"",LN(G4148/G4147))</f>
        <v/>
      </c>
      <c r="I4148" s="32" t="n">
        <v>86.8014</v>
      </c>
      <c r="J4148" s="32" t="n">
        <v>17.27</v>
      </c>
      <c r="K4148" s="32" t="n">
        <v>3.14</v>
      </c>
      <c r="L4148" s="32" t="n"/>
      <c r="M4148" s="32" t="n">
        <v>1081.8</v>
      </c>
      <c r="N4148" s="32" t="n">
        <v>3.57</v>
      </c>
      <c r="O4148" s="32" t="n">
        <v>439.920692883</v>
      </c>
    </row>
    <row r="4149">
      <c r="A4149" s="31" t="n">
        <v>40724</v>
      </c>
      <c r="B4149" s="32" t="n">
        <v>1066.3</v>
      </c>
      <c r="C4149" s="19">
        <f>IF(OR(B4149="",B4148=""),"",LN(B4149/B4148))</f>
        <v/>
      </c>
      <c r="D4149" s="16">
        <f>STDEV(C4130:C4149)*SQRT(252)</f>
        <v/>
      </c>
      <c r="E4149" s="32" t="n">
        <v>80.64</v>
      </c>
      <c r="F4149" s="19">
        <f>IF(OR(E4149="",E4148=""),"",LN(E4149/E4148))</f>
        <v/>
      </c>
      <c r="G4149" s="33" t="n">
        <v>6.4635</v>
      </c>
      <c r="H4149" s="19">
        <f>IF(OR(G4149="",G4148=""),"",LN(G4149/G4148))</f>
        <v/>
      </c>
      <c r="I4149" s="32" t="n">
        <v>86.4786</v>
      </c>
      <c r="J4149" s="32" t="n">
        <v>16.52</v>
      </c>
      <c r="K4149" s="32" t="n">
        <v>3.18</v>
      </c>
      <c r="L4149" s="32" t="n"/>
      <c r="M4149" s="32" t="n">
        <v>1078.1</v>
      </c>
      <c r="N4149" s="32" t="n">
        <v>3.57</v>
      </c>
      <c r="O4149" s="32" t="n">
        <v>182.958004973</v>
      </c>
    </row>
    <row r="4150">
      <c r="A4150" s="31" t="n">
        <v>40725</v>
      </c>
      <c r="B4150" s="32" t="n">
        <v>1065.05</v>
      </c>
      <c r="C4150" s="19">
        <f>IF(OR(B4150="",B4149=""),"",LN(B4150/B4149))</f>
        <v/>
      </c>
      <c r="D4150" s="16">
        <f>STDEV(C4131:C4150)*SQRT(252)</f>
        <v/>
      </c>
      <c r="E4150" s="32" t="n">
        <v>80.81</v>
      </c>
      <c r="F4150" s="19">
        <f>IF(OR(E4150="",E4149=""),"",LN(E4150/E4149))</f>
        <v/>
      </c>
      <c r="G4150" s="33" t="n">
        <v>6.4645</v>
      </c>
      <c r="H4150" s="19">
        <f>IF(OR(G4150="",G4149=""),"",LN(G4150/G4149))</f>
        <v/>
      </c>
      <c r="I4150" s="32" t="n">
        <v>86.3613</v>
      </c>
      <c r="J4150" s="32" t="n">
        <v>15.87</v>
      </c>
      <c r="K4150" s="32" t="n">
        <v>3.22</v>
      </c>
      <c r="L4150" s="32" t="n"/>
      <c r="M4150" s="32" t="n">
        <v>1070.1</v>
      </c>
      <c r="N4150" s="32" t="n">
        <v>3.57</v>
      </c>
      <c r="O4150" s="32" t="n">
        <v>174.854081543</v>
      </c>
    </row>
    <row r="4151">
      <c r="A4151" s="31" t="n">
        <v>40729</v>
      </c>
      <c r="B4151" s="32" t="n">
        <v>1065</v>
      </c>
      <c r="C4151" s="19">
        <f>IF(OR(B4151="",B4150=""),"",LN(B4151/B4150))</f>
        <v/>
      </c>
      <c r="D4151" s="16">
        <f>STDEV(C4132:C4151)*SQRT(252)</f>
        <v/>
      </c>
      <c r="E4151" s="32" t="n">
        <v>81.14</v>
      </c>
      <c r="F4151" s="19">
        <f>IF(OR(E4151="",E4150=""),"",LN(E4151/E4150))</f>
        <v/>
      </c>
      <c r="G4151" s="33" t="n">
        <v>6.466</v>
      </c>
      <c r="H4151" s="19">
        <f>IF(OR(G4151="",G4150=""),"",LN(G4151/G4150))</f>
        <v/>
      </c>
      <c r="I4151" s="32" t="n">
        <v>86.42529999999999</v>
      </c>
      <c r="J4151" s="32" t="n">
        <v>16.06</v>
      </c>
      <c r="K4151" s="32" t="n">
        <v>3.16</v>
      </c>
      <c r="L4151" s="32" t="n"/>
      <c r="M4151" s="32" t="n">
        <v>1063.8</v>
      </c>
      <c r="N4151" s="32" t="n">
        <v>3.58</v>
      </c>
      <c r="O4151" s="32" t="n">
        <v>381.059116955</v>
      </c>
    </row>
    <row r="4152">
      <c r="A4152" s="31" t="n">
        <v>40730</v>
      </c>
      <c r="B4152" s="32" t="n">
        <v>1066.5</v>
      </c>
      <c r="C4152" s="19">
        <f>IF(OR(B4152="",B4151=""),"",LN(B4152/B4151))</f>
        <v/>
      </c>
      <c r="D4152" s="16">
        <f>STDEV(C4133:C4152)*SQRT(252)</f>
        <v/>
      </c>
      <c r="E4152" s="32" t="n">
        <v>80.90000000000001</v>
      </c>
      <c r="F4152" s="19">
        <f>IF(OR(E4152="",E4151=""),"",LN(E4152/E4151))</f>
        <v/>
      </c>
      <c r="G4152" s="33" t="n">
        <v>6.467</v>
      </c>
      <c r="H4152" s="19">
        <f>IF(OR(G4152="",G4151=""),"",LN(G4152/G4151))</f>
        <v/>
      </c>
      <c r="I4152" s="32" t="n">
        <v>86.6825</v>
      </c>
      <c r="J4152" s="32" t="n">
        <v>16.34</v>
      </c>
      <c r="K4152" s="32" t="n">
        <v>3.12</v>
      </c>
      <c r="L4152" s="32" t="n"/>
      <c r="M4152" s="32" t="n">
        <v>1065.6</v>
      </c>
      <c r="N4152" s="32" t="n">
        <v>3.58</v>
      </c>
      <c r="O4152" s="32" t="n">
        <v>154.995875829</v>
      </c>
    </row>
    <row r="4153">
      <c r="A4153" s="31" t="n">
        <v>40731</v>
      </c>
      <c r="B4153" s="32" t="n">
        <v>1063.9</v>
      </c>
      <c r="C4153" s="19">
        <f>IF(OR(B4153="",B4152=""),"",LN(B4153/B4152))</f>
        <v/>
      </c>
      <c r="D4153" s="16">
        <f>STDEV(C4134:C4153)*SQRT(252)</f>
        <v/>
      </c>
      <c r="E4153" s="32" t="n">
        <v>81.26000000000001</v>
      </c>
      <c r="F4153" s="19">
        <f>IF(OR(E4153="",E4152=""),"",LN(E4153/E4152))</f>
        <v/>
      </c>
      <c r="G4153" s="33" t="n">
        <v>6.4655</v>
      </c>
      <c r="H4153" s="19">
        <f>IF(OR(G4153="",G4152=""),"",LN(G4153/G4152))</f>
        <v/>
      </c>
      <c r="I4153" s="32" t="n">
        <v>86.4825</v>
      </c>
      <c r="J4153" s="32" t="n">
        <v>15.95</v>
      </c>
      <c r="K4153" s="32" t="n">
        <v>3.17</v>
      </c>
      <c r="L4153" s="32" t="n"/>
      <c r="M4153" s="32" t="n">
        <v>1064.9</v>
      </c>
      <c r="N4153" s="32" t="n">
        <v>3.59</v>
      </c>
      <c r="O4153" s="32" t="n">
        <v>530.1771243530001</v>
      </c>
    </row>
    <row r="4154">
      <c r="A4154" s="31" t="n">
        <v>40732</v>
      </c>
      <c r="B4154" s="32" t="n">
        <v>1056.9</v>
      </c>
      <c r="C4154" s="19">
        <f>IF(OR(B4154="",B4153=""),"",LN(B4154/B4153))</f>
        <v/>
      </c>
      <c r="D4154" s="16">
        <f>STDEV(C4135:C4154)*SQRT(252)</f>
        <v/>
      </c>
      <c r="E4154" s="32" t="n">
        <v>80.64</v>
      </c>
      <c r="F4154" s="19">
        <f>IF(OR(E4154="",E4153=""),"",LN(E4154/E4153))</f>
        <v/>
      </c>
      <c r="G4154" s="33" t="n">
        <v>6.4645</v>
      </c>
      <c r="H4154" s="19">
        <f>IF(OR(G4154="",G4153=""),"",LN(G4154/G4153))</f>
        <v/>
      </c>
      <c r="I4154" s="32" t="n">
        <v>86.61499999999999</v>
      </c>
      <c r="J4154" s="32" t="n">
        <v>15.95</v>
      </c>
      <c r="K4154" s="32" t="n">
        <v>3.03</v>
      </c>
      <c r="L4154" s="32" t="n"/>
      <c r="M4154" s="32" t="n">
        <v>1064.3</v>
      </c>
      <c r="N4154" s="32" t="n">
        <v>3.59</v>
      </c>
      <c r="O4154" s="32" t="n">
        <v>1708.966664703</v>
      </c>
    </row>
    <row r="4155">
      <c r="A4155" s="31" t="n">
        <v>40735</v>
      </c>
      <c r="B4155" s="32" t="n">
        <v>1057.6</v>
      </c>
      <c r="C4155" s="19">
        <f>IF(OR(B4155="",B4154=""),"",LN(B4155/B4154))</f>
        <v/>
      </c>
      <c r="D4155" s="16">
        <f>STDEV(C4136:C4155)*SQRT(252)</f>
        <v/>
      </c>
      <c r="E4155" s="32" t="n">
        <v>80.37</v>
      </c>
      <c r="F4155" s="19">
        <f>IF(OR(E4155="",E4154=""),"",LN(E4155/E4154))</f>
        <v/>
      </c>
      <c r="G4155" s="33" t="n">
        <v>6.4671</v>
      </c>
      <c r="H4155" s="19">
        <f>IF(OR(G4155="",G4154=""),"",LN(G4155/G4154))</f>
        <v/>
      </c>
      <c r="I4155" s="32" t="n">
        <v>87.10129999999999</v>
      </c>
      <c r="J4155" s="32" t="n">
        <v>18.39</v>
      </c>
      <c r="K4155" s="32" t="n">
        <v>2.94</v>
      </c>
      <c r="L4155" s="32" t="n"/>
      <c r="M4155" s="32" t="n">
        <v>1058.4</v>
      </c>
      <c r="N4155" s="32" t="n">
        <v>3.59</v>
      </c>
      <c r="O4155" s="32" t="n">
        <v>98.79529365099999</v>
      </c>
    </row>
    <row r="4156">
      <c r="A4156" s="31" t="n">
        <v>40736</v>
      </c>
      <c r="B4156" s="32" t="n">
        <v>1064.05</v>
      </c>
      <c r="C4156" s="19">
        <f>IF(OR(B4156="",B4155=""),"",LN(B4156/B4155))</f>
        <v/>
      </c>
      <c r="D4156" s="16">
        <f>STDEV(C4137:C4156)*SQRT(252)</f>
        <v/>
      </c>
      <c r="E4156" s="32" t="n">
        <v>79.53</v>
      </c>
      <c r="F4156" s="19">
        <f>IF(OR(E4156="",E4155=""),"",LN(E4156/E4155))</f>
        <v/>
      </c>
      <c r="G4156" s="33" t="n">
        <v>6.472</v>
      </c>
      <c r="H4156" s="19">
        <f>IF(OR(G4156="",G4155=""),"",LN(G4156/G4155))</f>
        <v/>
      </c>
      <c r="I4156" s="32" t="n">
        <v>87.17010000000001</v>
      </c>
      <c r="J4156" s="32" t="n">
        <v>19.87</v>
      </c>
      <c r="K4156" s="32" t="n">
        <v>2.92</v>
      </c>
      <c r="L4156" s="32" t="n"/>
      <c r="M4156" s="32" t="n">
        <v>1059.7</v>
      </c>
      <c r="N4156" s="32" t="n">
        <v>3.59</v>
      </c>
      <c r="O4156" s="32" t="n">
        <v>-400.043857751</v>
      </c>
    </row>
    <row r="4157">
      <c r="A4157" s="31" t="n">
        <v>40737</v>
      </c>
      <c r="B4157" s="32" t="n">
        <v>1055.1</v>
      </c>
      <c r="C4157" s="19">
        <f>IF(OR(B4157="",B4156=""),"",LN(B4157/B4156))</f>
        <v/>
      </c>
      <c r="D4157" s="16">
        <f>STDEV(C4138:C4157)*SQRT(252)</f>
        <v/>
      </c>
      <c r="E4157" s="32" t="n">
        <v>78.98999999999999</v>
      </c>
      <c r="F4157" s="19">
        <f>IF(OR(E4157="",E4156=""),"",LN(E4157/E4156))</f>
        <v/>
      </c>
      <c r="G4157" s="33" t="n">
        <v>6.4675</v>
      </c>
      <c r="H4157" s="19">
        <f>IF(OR(G4157="",G4156=""),"",LN(G4157/G4156))</f>
        <v/>
      </c>
      <c r="I4157" s="32" t="n">
        <v>86.5697</v>
      </c>
      <c r="J4157" s="32" t="n">
        <v>19.91</v>
      </c>
      <c r="K4157" s="32" t="n">
        <v>2.92</v>
      </c>
      <c r="L4157" s="32" t="n"/>
      <c r="M4157" s="32" t="n">
        <v>1066.2</v>
      </c>
      <c r="N4157" s="32" t="n">
        <v>3.59</v>
      </c>
      <c r="O4157" s="32" t="n">
        <v>-217.136223826</v>
      </c>
    </row>
    <row r="4158">
      <c r="A4158" s="31" t="n">
        <v>40738</v>
      </c>
      <c r="B4158" s="32" t="n">
        <v>1055.55</v>
      </c>
      <c r="C4158" s="19">
        <f>IF(OR(B4158="",B4157=""),"",LN(B4158/B4157))</f>
        <v/>
      </c>
      <c r="D4158" s="16">
        <f>STDEV(C4139:C4158)*SQRT(252)</f>
        <v/>
      </c>
      <c r="E4158" s="32" t="n">
        <v>79.11</v>
      </c>
      <c r="F4158" s="19">
        <f>IF(OR(E4158="",E4157=""),"",LN(E4158/E4157))</f>
        <v/>
      </c>
      <c r="G4158" s="33" t="n">
        <v>6.459</v>
      </c>
      <c r="H4158" s="19">
        <f>IF(OR(G4158="",G4157=""),"",LN(G4158/G4157))</f>
        <v/>
      </c>
      <c r="I4158" s="32" t="n">
        <v>86.5234</v>
      </c>
      <c r="J4158" s="32" t="n">
        <v>20.8</v>
      </c>
      <c r="K4158" s="32" t="n">
        <v>2.98</v>
      </c>
      <c r="L4158" s="32" t="n"/>
      <c r="M4158" s="32" t="n">
        <v>1063.2</v>
      </c>
      <c r="N4158" s="32" t="n">
        <v>3.59</v>
      </c>
      <c r="O4158" s="32" t="n">
        <v>-66.05553436</v>
      </c>
    </row>
    <row r="4159">
      <c r="A4159" s="31" t="n">
        <v>40739</v>
      </c>
      <c r="B4159" s="32" t="n">
        <v>1058</v>
      </c>
      <c r="C4159" s="19">
        <f>IF(OR(B4159="",B4158=""),"",LN(B4159/B4158))</f>
        <v/>
      </c>
      <c r="D4159" s="16">
        <f>STDEV(C4140:C4159)*SQRT(252)</f>
        <v/>
      </c>
      <c r="E4159" s="32" t="n">
        <v>79.03</v>
      </c>
      <c r="F4159" s="19">
        <f>IF(OR(E4159="",E4158=""),"",LN(E4159/E4158))</f>
        <v/>
      </c>
      <c r="G4159" s="33" t="n">
        <v>6.461</v>
      </c>
      <c r="H4159" s="19">
        <f>IF(OR(G4159="",G4158=""),"",LN(G4159/G4158))</f>
        <v/>
      </c>
      <c r="I4159" s="32" t="n">
        <v>86.51690000000001</v>
      </c>
      <c r="J4159" s="32" t="n">
        <v>19.53</v>
      </c>
      <c r="K4159" s="32" t="n">
        <v>2.94</v>
      </c>
      <c r="L4159" s="32" t="n"/>
      <c r="M4159" s="32" t="n">
        <v>1056.7</v>
      </c>
      <c r="N4159" s="32" t="n">
        <v>3.59</v>
      </c>
      <c r="O4159" s="32" t="n">
        <v>-143.756145634</v>
      </c>
    </row>
    <row r="4160">
      <c r="A4160" s="31" t="n">
        <v>40742</v>
      </c>
      <c r="B4160" s="32" t="n">
        <v>1061.85</v>
      </c>
      <c r="C4160" s="19">
        <f>IF(OR(B4160="",B4159=""),"",LN(B4160/B4159))</f>
        <v/>
      </c>
      <c r="D4160" s="16">
        <f>STDEV(C4141:C4160)*SQRT(252)</f>
        <v/>
      </c>
      <c r="E4160" s="32" t="n">
        <v>79.09999999999999</v>
      </c>
      <c r="F4160" s="19">
        <f>IF(OR(E4160="",E4159=""),"",LN(E4160/E4159))</f>
        <v/>
      </c>
      <c r="G4160" s="33" t="n">
        <v>6.4688</v>
      </c>
      <c r="H4160" s="19">
        <f>IF(OR(G4160="",G4159=""),"",LN(G4160/G4159))</f>
        <v/>
      </c>
      <c r="I4160" s="32" t="n">
        <v>86.95489999999999</v>
      </c>
      <c r="J4160" s="32" t="n">
        <v>20.95</v>
      </c>
      <c r="K4160" s="32" t="n">
        <v>2.94</v>
      </c>
      <c r="L4160" s="32" t="n"/>
      <c r="M4160" s="32" t="n">
        <v>1057.3</v>
      </c>
      <c r="N4160" s="32" t="n">
        <v>3.59</v>
      </c>
      <c r="O4160" s="32" t="n">
        <v>-234.185196666</v>
      </c>
    </row>
    <row r="4161">
      <c r="A4161" s="31" t="n">
        <v>40743</v>
      </c>
      <c r="B4161" s="32" t="n">
        <v>1059.6</v>
      </c>
      <c r="C4161" s="19">
        <f>IF(OR(B4161="",B4160=""),"",LN(B4161/B4160))</f>
        <v/>
      </c>
      <c r="D4161" s="16">
        <f>STDEV(C4142:C4161)*SQRT(252)</f>
        <v/>
      </c>
      <c r="E4161" s="32" t="n">
        <v>78.91</v>
      </c>
      <c r="F4161" s="19">
        <f>IF(OR(E4161="",E4160=""),"",LN(E4161/E4160))</f>
        <v/>
      </c>
      <c r="G4161" s="33" t="n">
        <v>6.4631</v>
      </c>
      <c r="H4161" s="19">
        <f>IF(OR(G4161="",G4160=""),"",LN(G4161/G4160))</f>
        <v/>
      </c>
      <c r="I4161" s="32" t="n">
        <v>86.43859999999999</v>
      </c>
      <c r="J4161" s="32" t="n">
        <v>19.21</v>
      </c>
      <c r="K4161" s="32" t="n">
        <v>2.91</v>
      </c>
      <c r="L4161" s="32" t="n"/>
      <c r="M4161" s="32" t="n">
        <v>1061.2</v>
      </c>
      <c r="N4161" s="32" t="n">
        <v>3.59</v>
      </c>
      <c r="O4161" s="32" t="n">
        <v>-309.967449743</v>
      </c>
    </row>
    <row r="4162">
      <c r="A4162" s="31" t="n">
        <v>40744</v>
      </c>
      <c r="B4162" s="32" t="n">
        <v>1053.95</v>
      </c>
      <c r="C4162" s="19">
        <f>IF(OR(B4162="",B4161=""),"",LN(B4162/B4161))</f>
        <v/>
      </c>
      <c r="D4162" s="16">
        <f>STDEV(C4143:C4162)*SQRT(252)</f>
        <v/>
      </c>
      <c r="E4162" s="32" t="n">
        <v>78.76000000000001</v>
      </c>
      <c r="F4162" s="19">
        <f>IF(OR(E4162="",E4161=""),"",LN(E4162/E4161))</f>
        <v/>
      </c>
      <c r="G4162" s="33" t="n">
        <v>6.4581</v>
      </c>
      <c r="H4162" s="19">
        <f>IF(OR(G4162="",G4161=""),"",LN(G4162/G4161))</f>
        <v/>
      </c>
      <c r="I4162" s="32" t="n">
        <v>86.2794</v>
      </c>
      <c r="J4162" s="32" t="n">
        <v>19.09</v>
      </c>
      <c r="K4162" s="32" t="n">
        <v>2.96</v>
      </c>
      <c r="L4162" s="32" t="n"/>
      <c r="M4162" s="32" t="n">
        <v>1059.7</v>
      </c>
      <c r="N4162" s="32" t="n">
        <v>3.59</v>
      </c>
      <c r="O4162" s="32" t="n">
        <v>-156.126997941</v>
      </c>
    </row>
    <row r="4163">
      <c r="A4163" s="31" t="n">
        <v>40745</v>
      </c>
      <c r="B4163" s="32" t="n">
        <v>1054.5</v>
      </c>
      <c r="C4163" s="19">
        <f>IF(OR(B4163="",B4162=""),"",LN(B4163/B4162))</f>
        <v/>
      </c>
      <c r="D4163" s="16">
        <f>STDEV(C4144:C4163)*SQRT(252)</f>
        <v/>
      </c>
      <c r="E4163" s="32" t="n">
        <v>78.47</v>
      </c>
      <c r="F4163" s="19">
        <f>IF(OR(E4163="",E4162=""),"",LN(E4163/E4162))</f>
        <v/>
      </c>
      <c r="G4163" s="33" t="n">
        <v>6.4535</v>
      </c>
      <c r="H4163" s="19">
        <f>IF(OR(G4163="",G4162=""),"",LN(G4163/G4162))</f>
        <v/>
      </c>
      <c r="I4163" s="32" t="n">
        <v>85.8378</v>
      </c>
      <c r="J4163" s="32" t="n">
        <v>17.56</v>
      </c>
      <c r="K4163" s="32" t="n">
        <v>3.03</v>
      </c>
      <c r="L4163" s="32" t="n"/>
      <c r="M4163" s="32" t="n">
        <v>1055.3</v>
      </c>
      <c r="N4163" s="32" t="n">
        <v>3.59</v>
      </c>
      <c r="O4163" s="32" t="n">
        <v>-196.899927885</v>
      </c>
    </row>
    <row r="4164">
      <c r="A4164" s="31" t="n">
        <v>40746</v>
      </c>
      <c r="B4164" s="32" t="n">
        <v>1050.25</v>
      </c>
      <c r="C4164" s="19">
        <f>IF(OR(B4164="",B4163=""),"",LN(B4164/B4163))</f>
        <v/>
      </c>
      <c r="D4164" s="16">
        <f>STDEV(C4145:C4164)*SQRT(252)</f>
        <v/>
      </c>
      <c r="E4164" s="32" t="n">
        <v>78.44</v>
      </c>
      <c r="F4164" s="19">
        <f>IF(OR(E4164="",E4163=""),"",LN(E4164/E4163))</f>
        <v/>
      </c>
      <c r="G4164" s="33" t="n">
        <v>6.4464</v>
      </c>
      <c r="H4164" s="19">
        <f>IF(OR(G4164="",G4163=""),"",LN(G4164/G4163))</f>
        <v/>
      </c>
      <c r="I4164" s="32" t="n">
        <v>85.8623</v>
      </c>
      <c r="J4164" s="32" t="n">
        <v>17.52</v>
      </c>
      <c r="K4164" s="32" t="n">
        <v>2.99</v>
      </c>
      <c r="L4164" s="32" t="n"/>
      <c r="M4164" s="32" t="n">
        <v>1055.3</v>
      </c>
      <c r="N4164" s="32" t="n">
        <v>3.59</v>
      </c>
      <c r="O4164" s="32" t="n">
        <v>159.121523675</v>
      </c>
    </row>
    <row r="4165">
      <c r="A4165" s="31" t="n">
        <v>40749</v>
      </c>
      <c r="B4165" s="32" t="n">
        <v>1053.45</v>
      </c>
      <c r="C4165" s="19">
        <f>IF(OR(B4165="",B4164=""),"",LN(B4165/B4164))</f>
        <v/>
      </c>
      <c r="D4165" s="16">
        <f>STDEV(C4146:C4165)*SQRT(252)</f>
        <v/>
      </c>
      <c r="E4165" s="32" t="n">
        <v>78.31</v>
      </c>
      <c r="F4165" s="19">
        <f>IF(OR(E4165="",E4164=""),"",LN(E4165/E4164))</f>
        <v/>
      </c>
      <c r="G4165" s="33" t="n">
        <v>6.445</v>
      </c>
      <c r="H4165" s="19">
        <f>IF(OR(G4165="",G4164=""),"",LN(G4165/G4164))</f>
        <v/>
      </c>
      <c r="I4165" s="32" t="n">
        <v>85.8006</v>
      </c>
      <c r="J4165" s="32" t="n">
        <v>19.35</v>
      </c>
      <c r="K4165" s="32" t="n">
        <v>3.03</v>
      </c>
      <c r="L4165" s="32" t="n"/>
      <c r="M4165" s="32" t="n">
        <v>1051.2</v>
      </c>
      <c r="N4165" s="32" t="n">
        <v>3.59</v>
      </c>
      <c r="O4165" s="32" t="n">
        <v>-49.082450013</v>
      </c>
    </row>
    <row r="4166">
      <c r="A4166" s="31" t="n">
        <v>40750</v>
      </c>
      <c r="B4166" s="32" t="n">
        <v>1049.2</v>
      </c>
      <c r="C4166" s="19">
        <f>IF(OR(B4166="",B4165=""),"",LN(B4166/B4165))</f>
        <v/>
      </c>
      <c r="D4166" s="16">
        <f>STDEV(C4147:C4166)*SQRT(252)</f>
        <v/>
      </c>
      <c r="E4166" s="32" t="n">
        <v>78.04000000000001</v>
      </c>
      <c r="F4166" s="19">
        <f>IF(OR(E4166="",E4165=""),"",LN(E4166/E4165))</f>
        <v/>
      </c>
      <c r="G4166" s="33" t="n">
        <v>6.4411</v>
      </c>
      <c r="H4166" s="19">
        <f>IF(OR(G4166="",G4165=""),"",LN(G4166/G4165))</f>
        <v/>
      </c>
      <c r="I4166" s="32" t="n">
        <v>85.4692</v>
      </c>
      <c r="J4166" s="32" t="n">
        <v>20.23</v>
      </c>
      <c r="K4166" s="32" t="n">
        <v>2.99</v>
      </c>
      <c r="L4166" s="32" t="n"/>
      <c r="M4166" s="32" t="n">
        <v>1054.5</v>
      </c>
      <c r="N4166" s="32" t="n">
        <v>3.59</v>
      </c>
      <c r="O4166" s="32" t="n">
        <v>-19.878801808</v>
      </c>
    </row>
    <row r="4167">
      <c r="A4167" s="31" t="n">
        <v>40751</v>
      </c>
      <c r="B4167" s="32" t="n">
        <v>1052.5</v>
      </c>
      <c r="C4167" s="19">
        <f>IF(OR(B4167="",B4166=""),"",LN(B4167/B4166))</f>
        <v/>
      </c>
      <c r="D4167" s="16">
        <f>STDEV(C4148:C4167)*SQRT(252)</f>
        <v/>
      </c>
      <c r="E4167" s="32" t="n">
        <v>77.98999999999999</v>
      </c>
      <c r="F4167" s="19">
        <f>IF(OR(E4167="",E4166=""),"",LN(E4167/E4166))</f>
        <v/>
      </c>
      <c r="G4167" s="33" t="n">
        <v>6.4428</v>
      </c>
      <c r="H4167" s="19">
        <f>IF(OR(G4167="",G4166=""),"",LN(G4167/G4166))</f>
        <v/>
      </c>
      <c r="I4167" s="32" t="n">
        <v>85.71259999999999</v>
      </c>
      <c r="J4167" s="32" t="n">
        <v>22.98</v>
      </c>
      <c r="K4167" s="32" t="n">
        <v>3.01</v>
      </c>
      <c r="L4167" s="32" t="n"/>
      <c r="M4167" s="32" t="n">
        <v>1052.9</v>
      </c>
      <c r="N4167" s="32" t="n">
        <v>3.59</v>
      </c>
      <c r="O4167" s="32" t="n">
        <v>-76.760541758</v>
      </c>
    </row>
    <row r="4168">
      <c r="A4168" s="31" t="n">
        <v>40752</v>
      </c>
      <c r="B4168" s="32" t="n">
        <v>1051.55</v>
      </c>
      <c r="C4168" s="19">
        <f>IF(OR(B4168="",B4167=""),"",LN(B4168/B4167))</f>
        <v/>
      </c>
      <c r="D4168" s="16">
        <f>STDEV(C4149:C4168)*SQRT(252)</f>
        <v/>
      </c>
      <c r="E4168" s="32" t="n">
        <v>77.87</v>
      </c>
      <c r="F4168" s="19">
        <f>IF(OR(E4168="",E4167=""),"",LN(E4168/E4167))</f>
        <v/>
      </c>
      <c r="G4168" s="33" t="n">
        <v>6.4418</v>
      </c>
      <c r="H4168" s="19">
        <f>IF(OR(G4168="",G4167=""),"",LN(G4168/G4167))</f>
        <v/>
      </c>
      <c r="I4168" s="32" t="n">
        <v>85.8245</v>
      </c>
      <c r="J4168" s="32" t="n">
        <v>23.74</v>
      </c>
      <c r="K4168" s="32" t="n">
        <v>2.98</v>
      </c>
      <c r="L4168" s="32" t="n"/>
      <c r="M4168" s="32" t="n">
        <v>1050.2</v>
      </c>
      <c r="N4168" s="32" t="n">
        <v>3.59</v>
      </c>
      <c r="O4168" s="32" t="n">
        <v>-170.702692024</v>
      </c>
    </row>
    <row r="4169">
      <c r="A4169" s="31" t="n">
        <v>40753</v>
      </c>
      <c r="B4169" s="32" t="n">
        <v>1054</v>
      </c>
      <c r="C4169" s="19">
        <f>IF(OR(B4169="",B4168=""),"",LN(B4169/B4168))</f>
        <v/>
      </c>
      <c r="D4169" s="16">
        <f>STDEV(C4150:C4169)*SQRT(252)</f>
        <v/>
      </c>
      <c r="E4169" s="32" t="n">
        <v>77.18000000000001</v>
      </c>
      <c r="F4169" s="19">
        <f>IF(OR(E4169="",E4168=""),"",LN(E4169/E4168))</f>
        <v/>
      </c>
      <c r="G4169" s="33" t="n">
        <v>6.436</v>
      </c>
      <c r="H4169" s="19">
        <f>IF(OR(G4169="",G4168=""),"",LN(G4169/G4168))</f>
        <v/>
      </c>
      <c r="I4169" s="32" t="n">
        <v>85.7282</v>
      </c>
      <c r="J4169" s="32" t="n">
        <v>25.25</v>
      </c>
      <c r="K4169" s="32" t="n">
        <v>2.82</v>
      </c>
      <c r="L4169" s="32" t="n"/>
      <c r="M4169" s="32" t="n">
        <v>1052.6</v>
      </c>
      <c r="N4169" s="32" t="n">
        <v>3.59</v>
      </c>
      <c r="O4169" s="32" t="n">
        <v>-168.54882834</v>
      </c>
    </row>
    <row r="4170">
      <c r="A4170" s="31" t="n">
        <v>40756</v>
      </c>
      <c r="B4170" s="32" t="n">
        <v>1051.3</v>
      </c>
      <c r="C4170" s="19">
        <f>IF(OR(B4170="",B4169=""),"",LN(B4170/B4169))</f>
        <v/>
      </c>
      <c r="D4170" s="16">
        <f>STDEV(C4151:C4170)*SQRT(252)</f>
        <v/>
      </c>
      <c r="E4170" s="32" t="n">
        <v>76.87</v>
      </c>
      <c r="F4170" s="19">
        <f>IF(OR(E4170="",E4169=""),"",LN(E4170/E4169))</f>
        <v/>
      </c>
      <c r="G4170" s="33" t="n">
        <v>6.4337</v>
      </c>
      <c r="H4170" s="19">
        <f>IF(OR(G4170="",G4169=""),"",LN(G4170/G4169))</f>
        <v/>
      </c>
      <c r="I4170" s="32" t="n">
        <v>86.0391</v>
      </c>
      <c r="J4170" s="32" t="n">
        <v>23.66</v>
      </c>
      <c r="K4170" s="32" t="n">
        <v>2.77</v>
      </c>
      <c r="L4170" s="32" t="n"/>
      <c r="M4170" s="32" t="n">
        <v>1053.1</v>
      </c>
      <c r="N4170" s="32" t="n">
        <v>3.59</v>
      </c>
      <c r="O4170" s="32" t="n">
        <v>262.563093823</v>
      </c>
    </row>
    <row r="4171">
      <c r="A4171" s="31" t="n">
        <v>40757</v>
      </c>
      <c r="B4171" s="32" t="n">
        <v>1052.4</v>
      </c>
      <c r="C4171" s="19">
        <f>IF(OR(B4171="",B4170=""),"",LN(B4171/B4170))</f>
        <v/>
      </c>
      <c r="D4171" s="16">
        <f>STDEV(C4152:C4171)*SQRT(252)</f>
        <v/>
      </c>
      <c r="E4171" s="32" t="n">
        <v>77.13</v>
      </c>
      <c r="F4171" s="19">
        <f>IF(OR(E4171="",E4170=""),"",LN(E4171/E4170))</f>
        <v/>
      </c>
      <c r="G4171" s="33" t="n">
        <v>6.4379</v>
      </c>
      <c r="H4171" s="19">
        <f>IF(OR(G4171="",G4170=""),"",LN(G4171/G4170))</f>
        <v/>
      </c>
      <c r="I4171" s="32" t="n">
        <v>86.05329999999999</v>
      </c>
      <c r="J4171" s="32" t="n">
        <v>24.79</v>
      </c>
      <c r="K4171" s="32" t="n">
        <v>2.66</v>
      </c>
      <c r="L4171" s="32" t="n"/>
      <c r="M4171" s="32" t="n">
        <v>1049.5</v>
      </c>
      <c r="N4171" s="32" t="n">
        <v>3.59</v>
      </c>
      <c r="O4171" s="32" t="n">
        <v>-403.7373157</v>
      </c>
    </row>
    <row r="4172">
      <c r="A4172" s="31" t="n">
        <v>40758</v>
      </c>
      <c r="B4172" s="32" t="n">
        <v>1058.85</v>
      </c>
      <c r="C4172" s="19">
        <f>IF(OR(B4172="",B4171=""),"",LN(B4172/B4171))</f>
        <v/>
      </c>
      <c r="D4172" s="16">
        <f>STDEV(C4153:C4172)*SQRT(252)</f>
        <v/>
      </c>
      <c r="E4172" s="32" t="n">
        <v>76.87</v>
      </c>
      <c r="F4172" s="19">
        <f>IF(OR(E4172="",E4171=""),"",LN(E4172/E4171))</f>
        <v/>
      </c>
      <c r="G4172" s="33" t="n">
        <v>6.434</v>
      </c>
      <c r="H4172" s="19">
        <f>IF(OR(G4172="",G4171=""),"",LN(G4172/G4171))</f>
        <v/>
      </c>
      <c r="I4172" s="32" t="n">
        <v>86.0706</v>
      </c>
      <c r="J4172" s="32" t="n">
        <v>23.38</v>
      </c>
      <c r="K4172" s="32" t="n">
        <v>2.64</v>
      </c>
      <c r="L4172" s="32" t="n"/>
      <c r="M4172" s="32" t="n">
        <v>1051.3</v>
      </c>
      <c r="N4172" s="32" t="n">
        <v>3.59</v>
      </c>
      <c r="O4172" s="32" t="n">
        <v>-818.626234717</v>
      </c>
    </row>
    <row r="4173">
      <c r="A4173" s="31" t="n">
        <v>40759</v>
      </c>
      <c r="B4173" s="32" t="n">
        <v>1061.5</v>
      </c>
      <c r="C4173" s="19">
        <f>IF(OR(B4173="",B4172=""),"",LN(B4173/B4172))</f>
        <v/>
      </c>
      <c r="D4173" s="16">
        <f>STDEV(C4154:C4173)*SQRT(252)</f>
        <v/>
      </c>
      <c r="E4173" s="32" t="n">
        <v>79.01000000000001</v>
      </c>
      <c r="F4173" s="19">
        <f>IF(OR(E4173="",E4172=""),"",LN(E4173/E4172))</f>
        <v/>
      </c>
      <c r="G4173" s="33" t="n">
        <v>6.4377</v>
      </c>
      <c r="H4173" s="19">
        <f>IF(OR(G4173="",G4172=""),"",LN(G4173/G4172))</f>
        <v/>
      </c>
      <c r="I4173" s="32" t="n">
        <v>86.9299</v>
      </c>
      <c r="J4173" s="32" t="n">
        <v>31.66</v>
      </c>
      <c r="K4173" s="32" t="n">
        <v>2.47</v>
      </c>
      <c r="L4173" s="32" t="n"/>
      <c r="M4173" s="32" t="n">
        <v>1058.6</v>
      </c>
      <c r="N4173" s="32" t="n">
        <v>3.59</v>
      </c>
      <c r="O4173" s="32" t="n">
        <v>-470.927089628</v>
      </c>
    </row>
    <row r="4174">
      <c r="A4174" s="31" t="n">
        <v>40760</v>
      </c>
      <c r="B4174" s="32" t="n">
        <v>1067.2</v>
      </c>
      <c r="C4174" s="19">
        <f>IF(OR(B4174="",B4173=""),"",LN(B4174/B4173))</f>
        <v/>
      </c>
      <c r="D4174" s="16">
        <f>STDEV(C4155:C4174)*SQRT(252)</f>
        <v/>
      </c>
      <c r="E4174" s="32" t="n">
        <v>78.48</v>
      </c>
      <c r="F4174" s="19">
        <f>IF(OR(E4174="",E4173=""),"",LN(E4174/E4173))</f>
        <v/>
      </c>
      <c r="G4174" s="33" t="n">
        <v>6.4401</v>
      </c>
      <c r="H4174" s="19">
        <f>IF(OR(G4174="",G4173=""),"",LN(G4174/G4173))</f>
        <v/>
      </c>
      <c r="I4174" s="32" t="n">
        <v>87.1084</v>
      </c>
      <c r="J4174" s="32" t="n">
        <v>32</v>
      </c>
      <c r="K4174" s="32" t="n">
        <v>2.58</v>
      </c>
      <c r="L4174" s="32" t="n"/>
      <c r="M4174" s="32" t="n">
        <v>1058.5</v>
      </c>
      <c r="N4174" s="32" t="n">
        <v>3.59</v>
      </c>
      <c r="O4174" s="32" t="n">
        <v>-444.528317183</v>
      </c>
    </row>
    <row r="4175">
      <c r="A4175" s="31" t="n">
        <v>40763</v>
      </c>
      <c r="B4175" s="32" t="n">
        <v>1082.9</v>
      </c>
      <c r="C4175" s="19">
        <f>IF(OR(B4175="",B4174=""),"",LN(B4175/B4174))</f>
        <v/>
      </c>
      <c r="D4175" s="16">
        <f>STDEV(C4156:C4175)*SQRT(252)</f>
        <v/>
      </c>
      <c r="E4175" s="32" t="n">
        <v>77.53</v>
      </c>
      <c r="F4175" s="19">
        <f>IF(OR(E4175="",E4174=""),"",LN(E4175/E4174))</f>
        <v/>
      </c>
      <c r="G4175" s="33" t="n">
        <v>6.4342</v>
      </c>
      <c r="H4175" s="19">
        <f>IF(OR(G4175="",G4174=""),"",LN(G4175/G4174))</f>
        <v/>
      </c>
      <c r="I4175" s="32" t="n">
        <v>87.18729999999999</v>
      </c>
      <c r="J4175" s="32" t="n">
        <v>48</v>
      </c>
      <c r="K4175" s="32" t="n">
        <v>2.4</v>
      </c>
      <c r="L4175" s="32" t="n"/>
      <c r="M4175" s="32" t="n">
        <v>1069.4</v>
      </c>
      <c r="N4175" s="32" t="n">
        <v>3.59</v>
      </c>
      <c r="O4175" s="32" t="n">
        <v>-117.676325252</v>
      </c>
    </row>
    <row r="4176">
      <c r="A4176" s="31" t="n">
        <v>40764</v>
      </c>
      <c r="B4176" s="32" t="n">
        <v>1087.45</v>
      </c>
      <c r="C4176" s="19">
        <f>IF(OR(B4176="",B4175=""),"",LN(B4176/B4175))</f>
        <v/>
      </c>
      <c r="D4176" s="16">
        <f>STDEV(C4157:C4176)*SQRT(252)</f>
        <v/>
      </c>
      <c r="E4176" s="32" t="n">
        <v>77.16</v>
      </c>
      <c r="F4176" s="19">
        <f>IF(OR(E4176="",E4175=""),"",LN(E4176/E4175))</f>
        <v/>
      </c>
      <c r="G4176" s="33" t="n">
        <v>6.4304</v>
      </c>
      <c r="H4176" s="19">
        <f>IF(OR(G4176="",G4175=""),"",LN(G4176/G4175))</f>
        <v/>
      </c>
      <c r="I4176" s="32" t="n">
        <v>87.39190000000001</v>
      </c>
      <c r="J4176" s="32" t="n">
        <v>35.06</v>
      </c>
      <c r="K4176" s="32" t="n">
        <v>2.2</v>
      </c>
      <c r="L4176" s="32" t="n"/>
      <c r="M4176" s="32" t="n">
        <v>1073.5</v>
      </c>
      <c r="N4176" s="32" t="n">
        <v>3.59</v>
      </c>
      <c r="O4176" s="32" t="n">
        <v>-1177.141605324</v>
      </c>
    </row>
    <row r="4177">
      <c r="A4177" s="31" t="n">
        <v>40765</v>
      </c>
      <c r="B4177" s="32" t="n">
        <v>1080.1</v>
      </c>
      <c r="C4177" s="19">
        <f>IF(OR(B4177="",B4176=""),"",LN(B4177/B4176))</f>
        <v/>
      </c>
      <c r="D4177" s="16">
        <f>STDEV(C4158:C4177)*SQRT(252)</f>
        <v/>
      </c>
      <c r="E4177" s="32" t="n">
        <v>76.41</v>
      </c>
      <c r="F4177" s="19">
        <f>IF(OR(E4177="",E4176=""),"",LN(E4177/E4176))</f>
        <v/>
      </c>
      <c r="G4177" s="33" t="n">
        <v>6.4172</v>
      </c>
      <c r="H4177" s="19">
        <f>IF(OR(G4177="",G4176=""),"",LN(G4177/G4176))</f>
        <v/>
      </c>
      <c r="I4177" s="32" t="n">
        <v>87.3792</v>
      </c>
      <c r="J4177" s="32" t="n">
        <v>42.99</v>
      </c>
      <c r="K4177" s="32" t="n">
        <v>2.17</v>
      </c>
      <c r="L4177" s="32" t="n"/>
      <c r="M4177" s="32" t="n">
        <v>1092.2</v>
      </c>
      <c r="N4177" s="32" t="n">
        <v>3.59</v>
      </c>
      <c r="O4177" s="32" t="n">
        <v>-1263.284274865</v>
      </c>
    </row>
    <row r="4178">
      <c r="A4178" s="31" t="n">
        <v>40766</v>
      </c>
      <c r="B4178" s="32" t="n">
        <v>1078.2</v>
      </c>
      <c r="C4178" s="19">
        <f>IF(OR(B4178="",B4177=""),"",LN(B4178/B4177))</f>
        <v/>
      </c>
      <c r="D4178" s="16">
        <f>STDEV(C4159:C4178)*SQRT(252)</f>
        <v/>
      </c>
      <c r="E4178" s="32" t="n">
        <v>76.68000000000001</v>
      </c>
      <c r="F4178" s="19">
        <f>IF(OR(E4178="",E4177=""),"",LN(E4178/E4177))</f>
        <v/>
      </c>
      <c r="G4178" s="33" t="n">
        <v>6.3935</v>
      </c>
      <c r="H4178" s="19">
        <f>IF(OR(G4178="",G4177=""),"",LN(G4178/G4177))</f>
        <v/>
      </c>
      <c r="I4178" s="32" t="n">
        <v>87.3215</v>
      </c>
      <c r="J4178" s="32" t="n">
        <v>39</v>
      </c>
      <c r="K4178" s="32" t="n">
        <v>2.34</v>
      </c>
      <c r="L4178" s="32" t="n"/>
      <c r="M4178" s="32" t="n">
        <v>1080.4</v>
      </c>
      <c r="N4178" s="32" t="n">
        <v>3.59</v>
      </c>
      <c r="O4178" s="32" t="n">
        <v>-288.163626906</v>
      </c>
    </row>
    <row r="4179">
      <c r="A4179" s="31" t="n">
        <v>40767</v>
      </c>
      <c r="B4179" s="32" t="n">
        <v>1078.9</v>
      </c>
      <c r="C4179" s="19">
        <f>IF(OR(B4179="",B4178=""),"",LN(B4179/B4178))</f>
        <v/>
      </c>
      <c r="D4179" s="16">
        <f>STDEV(C4160:C4179)*SQRT(252)</f>
        <v/>
      </c>
      <c r="E4179" s="32" t="n">
        <v>76.79000000000001</v>
      </c>
      <c r="F4179" s="19">
        <f>IF(OR(E4179="",E4178=""),"",LN(E4179/E4178))</f>
        <v/>
      </c>
      <c r="G4179" s="33" t="n">
        <v>6.3892</v>
      </c>
      <c r="H4179" s="19">
        <f>IF(OR(G4179="",G4178=""),"",LN(G4179/G4178))</f>
        <v/>
      </c>
      <c r="I4179" s="32" t="n">
        <v>87.17700000000001</v>
      </c>
      <c r="J4179" s="32" t="n">
        <v>36.36</v>
      </c>
      <c r="K4179" s="32" t="n">
        <v>2.24</v>
      </c>
      <c r="L4179" s="32" t="n"/>
      <c r="M4179" s="32" t="n">
        <v>1085.7</v>
      </c>
      <c r="N4179" s="32" t="n">
        <v>3.59</v>
      </c>
      <c r="O4179" s="32" t="n">
        <v>-309.012422299</v>
      </c>
    </row>
    <row r="4180">
      <c r="A4180" s="31" t="n">
        <v>40770</v>
      </c>
      <c r="B4180" s="32" t="n">
        <v>1078.8</v>
      </c>
      <c r="C4180" s="19">
        <f>IF(OR(B4180="",B4179=""),"",LN(B4180/B4179))</f>
        <v/>
      </c>
      <c r="D4180" s="16">
        <f>STDEV(C4161:C4180)*SQRT(252)</f>
        <v/>
      </c>
      <c r="E4180" s="32" t="n">
        <v>76.73</v>
      </c>
      <c r="F4180" s="19">
        <f>IF(OR(E4180="",E4179=""),"",LN(E4180/E4179))</f>
        <v/>
      </c>
      <c r="G4180" s="33" t="n">
        <v>6.3902</v>
      </c>
      <c r="H4180" s="19">
        <f>IF(OR(G4180="",G4179=""),"",LN(G4180/G4179))</f>
        <v/>
      </c>
      <c r="I4180" s="32" t="n">
        <v>86.75149999999999</v>
      </c>
      <c r="J4180" s="32" t="n">
        <v>31.87</v>
      </c>
      <c r="K4180" s="32" t="n">
        <v>2.29</v>
      </c>
      <c r="L4180" s="32" t="n"/>
      <c r="M4180" s="32" t="n"/>
      <c r="N4180" s="32" t="n"/>
      <c r="O4180" s="32" t="n"/>
    </row>
    <row r="4181">
      <c r="A4181" s="31" t="n">
        <v>40771</v>
      </c>
      <c r="B4181" s="32" t="n">
        <v>1068.05</v>
      </c>
      <c r="C4181" s="19">
        <f>IF(OR(B4181="",B4180=""),"",LN(B4181/B4180))</f>
        <v/>
      </c>
      <c r="D4181" s="16">
        <f>STDEV(C4162:C4181)*SQRT(252)</f>
        <v/>
      </c>
      <c r="E4181" s="32" t="n">
        <v>76.76000000000001</v>
      </c>
      <c r="F4181" s="19">
        <f>IF(OR(E4181="",E4180=""),"",LN(E4181/E4180))</f>
        <v/>
      </c>
      <c r="G4181" s="33" t="n">
        <v>6.3818</v>
      </c>
      <c r="H4181" s="19">
        <f>IF(OR(G4181="",G4180=""),"",LN(G4181/G4180))</f>
        <v/>
      </c>
      <c r="I4181" s="32" t="n">
        <v>86.7115</v>
      </c>
      <c r="J4181" s="32" t="n">
        <v>32.85</v>
      </c>
      <c r="K4181" s="32" t="n">
        <v>2.23</v>
      </c>
      <c r="L4181" s="32" t="n"/>
      <c r="M4181" s="32" t="n">
        <v>1078.7</v>
      </c>
      <c r="N4181" s="32" t="n">
        <v>3.59</v>
      </c>
      <c r="O4181" s="32" t="n">
        <v>604.516248142</v>
      </c>
    </row>
    <row r="4182">
      <c r="A4182" s="31" t="n">
        <v>40772</v>
      </c>
      <c r="B4182" s="32" t="n">
        <v>1068.55</v>
      </c>
      <c r="C4182" s="19">
        <f>IF(OR(B4182="",B4181=""),"",LN(B4182/B4181))</f>
        <v/>
      </c>
      <c r="D4182" s="16">
        <f>STDEV(C4163:C4182)*SQRT(252)</f>
        <v/>
      </c>
      <c r="E4182" s="32" t="n">
        <v>76.45999999999999</v>
      </c>
      <c r="F4182" s="19">
        <f>IF(OR(E4182="",E4181=""),"",LN(E4182/E4181))</f>
        <v/>
      </c>
      <c r="G4182" s="33" t="n">
        <v>6.3839</v>
      </c>
      <c r="H4182" s="19">
        <f>IF(OR(G4182="",G4181=""),"",LN(G4182/G4181))</f>
        <v/>
      </c>
      <c r="I4182" s="32" t="n">
        <v>86.5518</v>
      </c>
      <c r="J4182" s="32" t="n">
        <v>31.58</v>
      </c>
      <c r="K4182" s="32" t="n">
        <v>2.17</v>
      </c>
      <c r="L4182" s="32" t="n"/>
      <c r="M4182" s="32" t="n">
        <v>1070</v>
      </c>
      <c r="N4182" s="32" t="n">
        <v>3.59</v>
      </c>
      <c r="O4182" s="32" t="n">
        <v>-48.807296716</v>
      </c>
    </row>
    <row r="4183">
      <c r="A4183" s="31" t="n">
        <v>40773</v>
      </c>
      <c r="B4183" s="32" t="n">
        <v>1076.75</v>
      </c>
      <c r="C4183" s="19">
        <f>IF(OR(B4183="",B4182=""),"",LN(B4183/B4182))</f>
        <v/>
      </c>
      <c r="D4183" s="16">
        <f>STDEV(C4164:C4183)*SQRT(252)</f>
        <v/>
      </c>
      <c r="E4183" s="32" t="n">
        <v>76.52</v>
      </c>
      <c r="F4183" s="19">
        <f>IF(OR(E4183="",E4182=""),"",LN(E4183/E4182))</f>
        <v/>
      </c>
      <c r="G4183" s="33" t="n">
        <v>6.3873</v>
      </c>
      <c r="H4183" s="19">
        <f>IF(OR(G4183="",G4182=""),"",LN(G4183/G4182))</f>
        <v/>
      </c>
      <c r="I4183" s="32" t="n">
        <v>87.1271</v>
      </c>
      <c r="J4183" s="32" t="n">
        <v>42.67</v>
      </c>
      <c r="K4183" s="32" t="n">
        <v>2.08</v>
      </c>
      <c r="L4183" s="32" t="n"/>
      <c r="M4183" s="32" t="n">
        <v>1072.7</v>
      </c>
      <c r="N4183" s="32" t="n">
        <v>3.59</v>
      </c>
      <c r="O4183" s="32" t="n">
        <v>-191.222876261</v>
      </c>
    </row>
    <row r="4184">
      <c r="A4184" s="31" t="n">
        <v>40774</v>
      </c>
      <c r="B4184" s="32" t="n">
        <v>1087.2</v>
      </c>
      <c r="C4184" s="19">
        <f>IF(OR(B4184="",B4183=""),"",LN(B4184/B4183))</f>
        <v/>
      </c>
      <c r="D4184" s="16">
        <f>STDEV(C4165:C4184)*SQRT(252)</f>
        <v/>
      </c>
      <c r="E4184" s="32" t="n">
        <v>76.45999999999999</v>
      </c>
      <c r="F4184" s="19">
        <f>IF(OR(E4184="",E4183=""),"",LN(E4184/E4183))</f>
        <v/>
      </c>
      <c r="G4184" s="33" t="n">
        <v>6.391</v>
      </c>
      <c r="H4184" s="19">
        <f>IF(OR(G4184="",G4183=""),"",LN(G4184/G4183))</f>
        <v/>
      </c>
      <c r="I4184" s="32" t="n">
        <v>86.82859999999999</v>
      </c>
      <c r="J4184" s="32" t="n">
        <v>43.05</v>
      </c>
      <c r="K4184" s="32" t="n">
        <v>2.07</v>
      </c>
      <c r="L4184" s="32" t="n"/>
      <c r="M4184" s="32" t="n">
        <v>1072.3</v>
      </c>
      <c r="N4184" s="32" t="n">
        <v>3.59</v>
      </c>
      <c r="O4184" s="32" t="n">
        <v>-332.717373382</v>
      </c>
    </row>
    <row r="4185">
      <c r="A4185" s="31" t="n">
        <v>40777</v>
      </c>
      <c r="B4185" s="32" t="n">
        <v>1083.15</v>
      </c>
      <c r="C4185" s="19">
        <f>IF(OR(B4185="",B4184=""),"",LN(B4185/B4184))</f>
        <v/>
      </c>
      <c r="D4185" s="16">
        <f>STDEV(C4166:C4185)*SQRT(252)</f>
        <v/>
      </c>
      <c r="E4185" s="32" t="n">
        <v>76.77</v>
      </c>
      <c r="F4185" s="19">
        <f>IF(OR(E4185="",E4184=""),"",LN(E4185/E4184))</f>
        <v/>
      </c>
      <c r="G4185" s="33" t="n">
        <v>6.4004</v>
      </c>
      <c r="H4185" s="19">
        <f>IF(OR(G4185="",G4184=""),"",LN(G4185/G4184))</f>
        <v/>
      </c>
      <c r="I4185" s="32" t="n">
        <v>87.0753</v>
      </c>
      <c r="J4185" s="32" t="n">
        <v>42.44</v>
      </c>
      <c r="K4185" s="32" t="n">
        <v>2.1</v>
      </c>
      <c r="L4185" s="32" t="n"/>
      <c r="M4185" s="32" t="n">
        <v>1082.9</v>
      </c>
      <c r="N4185" s="32" t="n">
        <v>3.59</v>
      </c>
      <c r="O4185" s="32" t="n">
        <v>-254.148411726</v>
      </c>
    </row>
    <row r="4186">
      <c r="A4186" s="31" t="n">
        <v>40778</v>
      </c>
      <c r="B4186" s="32" t="n">
        <v>1077.2</v>
      </c>
      <c r="C4186" s="19">
        <f>IF(OR(B4186="",B4185=""),"",LN(B4186/B4185))</f>
        <v/>
      </c>
      <c r="D4186" s="16">
        <f>STDEV(C4167:C4186)*SQRT(252)</f>
        <v/>
      </c>
      <c r="E4186" s="32" t="n">
        <v>76.59</v>
      </c>
      <c r="F4186" s="19">
        <f>IF(OR(E4186="",E4185=""),"",LN(E4186/E4185))</f>
        <v/>
      </c>
      <c r="G4186" s="33" t="n">
        <v>6.3975</v>
      </c>
      <c r="H4186" s="19">
        <f>IF(OR(G4186="",G4185=""),"",LN(G4186/G4185))</f>
        <v/>
      </c>
      <c r="I4186" s="32" t="n">
        <v>86.90009999999999</v>
      </c>
      <c r="J4186" s="32" t="n">
        <v>36.27</v>
      </c>
      <c r="K4186" s="32" t="n">
        <v>2.15</v>
      </c>
      <c r="L4186" s="32" t="n"/>
      <c r="M4186" s="32" t="n">
        <v>1083.4</v>
      </c>
      <c r="N4186" s="32" t="n">
        <v>3.59</v>
      </c>
      <c r="O4186" s="32" t="n">
        <v>-69.741125071</v>
      </c>
    </row>
    <row r="4187">
      <c r="A4187" s="31" t="n">
        <v>40779</v>
      </c>
      <c r="B4187" s="32" t="n">
        <v>1083.65</v>
      </c>
      <c r="C4187" s="19">
        <f>IF(OR(B4187="",B4186=""),"",LN(B4187/B4186))</f>
        <v/>
      </c>
      <c r="D4187" s="16">
        <f>STDEV(C4168:C4187)*SQRT(252)</f>
        <v/>
      </c>
      <c r="E4187" s="32" t="n">
        <v>76.78</v>
      </c>
      <c r="F4187" s="19">
        <f>IF(OR(E4187="",E4186=""),"",LN(E4187/E4186))</f>
        <v/>
      </c>
      <c r="G4187" s="33" t="n">
        <v>6.388</v>
      </c>
      <c r="H4187" s="19">
        <f>IF(OR(G4187="",G4186=""),"",LN(G4187/G4186))</f>
        <v/>
      </c>
      <c r="I4187" s="32" t="n">
        <v>87.13160000000001</v>
      </c>
      <c r="J4187" s="32" t="n">
        <v>35.9</v>
      </c>
      <c r="K4187" s="32" t="n">
        <v>2.29</v>
      </c>
      <c r="L4187" s="32" t="n"/>
      <c r="M4187" s="32" t="n">
        <v>1081</v>
      </c>
      <c r="N4187" s="32" t="n">
        <v>3.59</v>
      </c>
      <c r="O4187" s="32" t="n">
        <v>64.51081683700001</v>
      </c>
    </row>
    <row r="4188">
      <c r="A4188" s="31" t="n">
        <v>40780</v>
      </c>
      <c r="B4188" s="32" t="n">
        <v>1088.25</v>
      </c>
      <c r="C4188" s="19">
        <f>IF(OR(B4188="",B4187=""),"",LN(B4188/B4187))</f>
        <v/>
      </c>
      <c r="D4188" s="16">
        <f>STDEV(C4169:C4188)*SQRT(252)</f>
        <v/>
      </c>
      <c r="E4188" s="32" t="n">
        <v>77.38</v>
      </c>
      <c r="F4188" s="19">
        <f>IF(OR(E4188="",E4187=""),"",LN(E4188/E4187))</f>
        <v/>
      </c>
      <c r="G4188" s="33" t="n">
        <v>6.39</v>
      </c>
      <c r="H4188" s="19">
        <f>IF(OR(G4188="",G4187=""),"",LN(G4188/G4187))</f>
        <v/>
      </c>
      <c r="I4188" s="32" t="n">
        <v>87.2306</v>
      </c>
      <c r="J4188" s="32" t="n">
        <v>39.76</v>
      </c>
      <c r="K4188" s="32" t="n">
        <v>2.23</v>
      </c>
      <c r="L4188" s="32" t="n"/>
      <c r="M4188" s="32" t="n">
        <v>1079</v>
      </c>
      <c r="N4188" s="32" t="n">
        <v>3.59</v>
      </c>
      <c r="O4188" s="32" t="n">
        <v>-58.795980906</v>
      </c>
    </row>
    <row r="4189">
      <c r="A4189" s="31" t="n">
        <v>40781</v>
      </c>
      <c r="B4189" s="32" t="n">
        <v>1079.5</v>
      </c>
      <c r="C4189" s="19">
        <f>IF(OR(B4189="",B4188=""),"",LN(B4189/B4188))</f>
        <v/>
      </c>
      <c r="D4189" s="16">
        <f>STDEV(C4170:C4189)*SQRT(252)</f>
        <v/>
      </c>
      <c r="E4189" s="32" t="n">
        <v>76.62</v>
      </c>
      <c r="F4189" s="19">
        <f>IF(OR(E4189="",E4188=""),"",LN(E4189/E4188))</f>
        <v/>
      </c>
      <c r="G4189" s="33" t="n">
        <v>6.386</v>
      </c>
      <c r="H4189" s="19">
        <f>IF(OR(G4189="",G4188=""),"",LN(G4189/G4188))</f>
        <v/>
      </c>
      <c r="I4189" s="32" t="n">
        <v>87.07510000000001</v>
      </c>
      <c r="J4189" s="32" t="n">
        <v>35.59</v>
      </c>
      <c r="K4189" s="32" t="n">
        <v>2.19</v>
      </c>
      <c r="L4189" s="32" t="n"/>
      <c r="M4189" s="32" t="n">
        <v>1085.3</v>
      </c>
      <c r="N4189" s="32" t="n">
        <v>3.59</v>
      </c>
      <c r="O4189" s="32" t="n">
        <v>-80.030200412</v>
      </c>
    </row>
    <row r="4190">
      <c r="A4190" s="31" t="n">
        <v>40784</v>
      </c>
      <c r="B4190" s="32" t="n">
        <v>1073.45</v>
      </c>
      <c r="C4190" s="19">
        <f>IF(OR(B4190="",B4189=""),"",LN(B4190/B4189))</f>
        <v/>
      </c>
      <c r="D4190" s="16">
        <f>STDEV(C4171:C4190)*SQRT(252)</f>
        <v/>
      </c>
      <c r="E4190" s="32" t="n">
        <v>76.95999999999999</v>
      </c>
      <c r="F4190" s="19">
        <f>IF(OR(E4190="",E4189=""),"",LN(E4190/E4189))</f>
        <v/>
      </c>
      <c r="G4190" s="33" t="n">
        <v>6.3809</v>
      </c>
      <c r="H4190" s="19">
        <f>IF(OR(G4190="",G4189=""),"",LN(G4190/G4189))</f>
        <v/>
      </c>
      <c r="I4190" s="32" t="n">
        <v>86.8433</v>
      </c>
      <c r="J4190" s="32" t="n">
        <v>32.28</v>
      </c>
      <c r="K4190" s="32" t="n">
        <v>2.28</v>
      </c>
      <c r="L4190" s="32" t="n"/>
      <c r="M4190" s="32" t="n">
        <v>1084.5</v>
      </c>
      <c r="N4190" s="32" t="n">
        <v>3.59</v>
      </c>
      <c r="O4190" s="32" t="n">
        <v>-176.150973353</v>
      </c>
    </row>
    <row r="4191">
      <c r="A4191" s="31" t="n">
        <v>40785</v>
      </c>
      <c r="B4191" s="32" t="n">
        <v>1072.15</v>
      </c>
      <c r="C4191" s="19">
        <f>IF(OR(B4191="",B4190=""),"",LN(B4191/B4190))</f>
        <v/>
      </c>
      <c r="D4191" s="16">
        <f>STDEV(C4172:C4191)*SQRT(252)</f>
        <v/>
      </c>
      <c r="E4191" s="32" t="n">
        <v>76.75</v>
      </c>
      <c r="F4191" s="19">
        <f>IF(OR(E4191="",E4190=""),"",LN(E4191/E4190))</f>
        <v/>
      </c>
      <c r="G4191" s="33" t="n">
        <v>6.3802</v>
      </c>
      <c r="H4191" s="19">
        <f>IF(OR(G4191="",G4190=""),"",LN(G4191/G4190))</f>
        <v/>
      </c>
      <c r="I4191" s="32" t="n">
        <v>87.001</v>
      </c>
      <c r="J4191" s="32" t="n">
        <v>32.89</v>
      </c>
      <c r="K4191" s="32" t="n">
        <v>2.19</v>
      </c>
      <c r="L4191" s="32" t="n"/>
      <c r="M4191" s="32" t="n">
        <v>1076</v>
      </c>
      <c r="N4191" s="32" t="n">
        <v>3.59</v>
      </c>
      <c r="O4191" s="32" t="n">
        <v>197.492315541</v>
      </c>
    </row>
    <row r="4192">
      <c r="A4192" s="31" t="n">
        <v>40786</v>
      </c>
      <c r="B4192" s="32" t="n">
        <v>1063.9</v>
      </c>
      <c r="C4192" s="19">
        <f>IF(OR(B4192="",B4191=""),"",LN(B4192/B4191))</f>
        <v/>
      </c>
      <c r="D4192" s="16">
        <f>STDEV(C4173:C4192)*SQRT(252)</f>
        <v/>
      </c>
      <c r="E4192" s="32" t="n">
        <v>76.5</v>
      </c>
      <c r="F4192" s="19">
        <f>IF(OR(E4192="",E4191=""),"",LN(E4192/E4191))</f>
        <v/>
      </c>
      <c r="G4192" s="33" t="n">
        <v>6.3778</v>
      </c>
      <c r="H4192" s="19">
        <f>IF(OR(G4192="",G4191=""),"",LN(G4192/G4191))</f>
        <v/>
      </c>
      <c r="I4192" s="32" t="n">
        <v>86.7739</v>
      </c>
      <c r="J4192" s="32" t="n">
        <v>31.62</v>
      </c>
      <c r="K4192" s="32" t="n">
        <v>2.23</v>
      </c>
      <c r="L4192" s="32" t="n"/>
      <c r="M4192" s="32" t="n">
        <v>1071.7</v>
      </c>
      <c r="N4192" s="32" t="n">
        <v>3.59</v>
      </c>
      <c r="O4192" s="32" t="n">
        <v>238.816258243</v>
      </c>
    </row>
    <row r="4193">
      <c r="A4193" s="31" t="n">
        <v>40787</v>
      </c>
      <c r="B4193" s="32" t="n">
        <v>1061.4</v>
      </c>
      <c r="C4193" s="19">
        <f>IF(OR(B4193="",B4192=""),"",LN(B4193/B4192))</f>
        <v/>
      </c>
      <c r="D4193" s="16">
        <f>STDEV(C4174:C4193)*SQRT(252)</f>
        <v/>
      </c>
      <c r="E4193" s="32" t="n">
        <v>76.81</v>
      </c>
      <c r="F4193" s="19">
        <f>IF(OR(E4193="",E4192=""),"",LN(E4193/E4192))</f>
        <v/>
      </c>
      <c r="G4193" s="33" t="n">
        <v>6.3812</v>
      </c>
      <c r="H4193" s="19">
        <f>IF(OR(G4193="",G4192=""),"",LN(G4193/G4192))</f>
        <v/>
      </c>
      <c r="I4193" s="32" t="n">
        <v>86.85120000000001</v>
      </c>
      <c r="J4193" s="32" t="n">
        <v>31.82</v>
      </c>
      <c r="K4193" s="32" t="n">
        <v>2.15</v>
      </c>
      <c r="L4193" s="32" t="n"/>
      <c r="M4193" s="32" t="n">
        <v>1070.4</v>
      </c>
      <c r="N4193" s="32" t="n">
        <v>3.59</v>
      </c>
      <c r="O4193" s="32" t="n">
        <v>1080.034602443</v>
      </c>
    </row>
    <row r="4194">
      <c r="A4194" s="31" t="n">
        <v>40788</v>
      </c>
      <c r="B4194" s="32" t="n">
        <v>1064.85</v>
      </c>
      <c r="C4194" s="19">
        <f>IF(OR(B4194="",B4193=""),"",LN(B4194/B4193))</f>
        <v/>
      </c>
      <c r="D4194" s="16">
        <f>STDEV(C4175:C4194)*SQRT(252)</f>
        <v/>
      </c>
      <c r="E4194" s="32" t="n">
        <v>76.79000000000001</v>
      </c>
      <c r="F4194" s="19">
        <f>IF(OR(E4194="",E4193=""),"",LN(E4194/E4193))</f>
        <v/>
      </c>
      <c r="G4194" s="33" t="n">
        <v>6.3821</v>
      </c>
      <c r="H4194" s="19">
        <f>IF(OR(G4194="",G4193=""),"",LN(G4194/G4193))</f>
        <v/>
      </c>
      <c r="I4194" s="32" t="n">
        <v>87.1797</v>
      </c>
      <c r="J4194" s="32" t="n">
        <v>33.92</v>
      </c>
      <c r="K4194" s="32" t="n">
        <v>2.02</v>
      </c>
      <c r="L4194" s="32" t="n"/>
      <c r="M4194" s="32" t="n">
        <v>1063</v>
      </c>
      <c r="N4194" s="32" t="n">
        <v>3.59</v>
      </c>
      <c r="O4194" s="32" t="n">
        <v>-93.964776507</v>
      </c>
    </row>
    <row r="4195">
      <c r="A4195" s="31" t="n">
        <v>40792</v>
      </c>
      <c r="B4195" s="32" t="n">
        <v>1076.9</v>
      </c>
      <c r="C4195" s="19">
        <f>IF(OR(B4195="",B4194=""),"",LN(B4195/B4194))</f>
        <v/>
      </c>
      <c r="D4195" s="16">
        <f>STDEV(C4176:C4195)*SQRT(252)</f>
        <v/>
      </c>
      <c r="E4195" s="32" t="n">
        <v>77.48</v>
      </c>
      <c r="F4195" s="19">
        <f>IF(OR(E4195="",E4194=""),"",LN(E4195/E4194))</f>
        <v/>
      </c>
      <c r="G4195" s="33" t="n">
        <v>6.3901</v>
      </c>
      <c r="H4195" s="19">
        <f>IF(OR(G4195="",G4194=""),"",LN(G4195/G4194))</f>
        <v/>
      </c>
      <c r="I4195" s="32" t="n">
        <v>88.1645</v>
      </c>
      <c r="J4195" s="32" t="n">
        <v>37</v>
      </c>
      <c r="K4195" s="32" t="n">
        <v>1.98</v>
      </c>
      <c r="L4195" s="32" t="n"/>
      <c r="M4195" s="32" t="n">
        <v>1068.3</v>
      </c>
      <c r="N4195" s="32" t="n">
        <v>3.58</v>
      </c>
      <c r="O4195" s="32" t="n">
        <v>-439.104300319</v>
      </c>
    </row>
    <row r="4196">
      <c r="A4196" s="31" t="n">
        <v>40793</v>
      </c>
      <c r="B4196" s="32" t="n">
        <v>1070.65</v>
      </c>
      <c r="C4196" s="19">
        <f>IF(OR(B4196="",B4195=""),"",LN(B4196/B4195))</f>
        <v/>
      </c>
      <c r="D4196" s="16">
        <f>STDEV(C4177:C4196)*SQRT(252)</f>
        <v/>
      </c>
      <c r="E4196" s="32" t="n">
        <v>77.39</v>
      </c>
      <c r="F4196" s="19">
        <f>IF(OR(E4196="",E4195=""),"",LN(E4196/E4195))</f>
        <v/>
      </c>
      <c r="G4196" s="33" t="n">
        <v>6.394</v>
      </c>
      <c r="H4196" s="19">
        <f>IF(OR(G4196="",G4195=""),"",LN(G4196/G4195))</f>
        <v/>
      </c>
      <c r="I4196" s="32" t="n">
        <v>87.9699</v>
      </c>
      <c r="J4196" s="32" t="n">
        <v>33.38</v>
      </c>
      <c r="K4196" s="32" t="n">
        <v>2.05</v>
      </c>
      <c r="L4196" s="32" t="n"/>
      <c r="M4196" s="32" t="n">
        <v>1071.8</v>
      </c>
      <c r="N4196" s="32" t="n">
        <v>3.58</v>
      </c>
      <c r="O4196" s="32" t="n">
        <v>-328.286403265</v>
      </c>
    </row>
    <row r="4197">
      <c r="A4197" s="31" t="n">
        <v>40794</v>
      </c>
      <c r="B4197" s="32" t="n">
        <v>1075.3</v>
      </c>
      <c r="C4197" s="19">
        <f>IF(OR(B4197="",B4196=""),"",LN(B4197/B4196))</f>
        <v/>
      </c>
      <c r="D4197" s="16">
        <f>STDEV(C4178:C4197)*SQRT(252)</f>
        <v/>
      </c>
      <c r="E4197" s="32" t="n">
        <v>77.43000000000001</v>
      </c>
      <c r="F4197" s="19">
        <f>IF(OR(E4197="",E4196=""),"",LN(E4197/E4196))</f>
        <v/>
      </c>
      <c r="G4197" s="33" t="n">
        <v>6.3833</v>
      </c>
      <c r="H4197" s="19">
        <f>IF(OR(G4197="",G4196=""),"",LN(G4197/G4196))</f>
        <v/>
      </c>
      <c r="I4197" s="32" t="n">
        <v>88.11620000000001</v>
      </c>
      <c r="J4197" s="32" t="n">
        <v>34.32</v>
      </c>
      <c r="K4197" s="32" t="n">
        <v>2</v>
      </c>
      <c r="L4197" s="32" t="n"/>
      <c r="M4197" s="32" t="n">
        <v>1071.7</v>
      </c>
      <c r="N4197" s="32" t="n">
        <v>3.58</v>
      </c>
      <c r="O4197" s="32" t="n">
        <v>-3.183693786</v>
      </c>
    </row>
    <row r="4198">
      <c r="A4198" s="31" t="n">
        <v>40795</v>
      </c>
      <c r="B4198" s="32" t="n">
        <v>1077.1</v>
      </c>
      <c r="C4198" s="19">
        <f>IF(OR(B4198="",B4197=""),"",LN(B4198/B4197))</f>
        <v/>
      </c>
      <c r="D4198" s="16">
        <f>STDEV(C4179:C4198)*SQRT(252)</f>
        <v/>
      </c>
      <c r="E4198" s="32" t="n">
        <v>77.31</v>
      </c>
      <c r="F4198" s="19">
        <f>IF(OR(E4198="",E4197=""),"",LN(E4198/E4197))</f>
        <v/>
      </c>
      <c r="G4198" s="33" t="n">
        <v>6.388</v>
      </c>
      <c r="H4198" s="19">
        <f>IF(OR(G4198="",G4197=""),"",LN(G4198/G4197))</f>
        <v/>
      </c>
      <c r="I4198" s="32" t="n">
        <v>88.95140000000001</v>
      </c>
      <c r="J4198" s="32" t="n">
        <v>38.52</v>
      </c>
      <c r="K4198" s="32" t="n">
        <v>1.93</v>
      </c>
      <c r="L4198" s="32" t="n"/>
      <c r="M4198" s="32" t="n">
        <v>1072.8</v>
      </c>
      <c r="N4198" s="32" t="n">
        <v>3.58</v>
      </c>
      <c r="O4198" s="32" t="n">
        <v>-115.152698641</v>
      </c>
    </row>
    <row r="4199">
      <c r="A4199" s="31" t="n">
        <v>40798</v>
      </c>
      <c r="B4199" s="32" t="n">
        <v>1076.75</v>
      </c>
      <c r="C4199" s="19">
        <f>IF(OR(B4199="",B4198=""),"",LN(B4199/B4198))</f>
        <v/>
      </c>
      <c r="D4199" s="16">
        <f>STDEV(C4180:C4199)*SQRT(252)</f>
        <v/>
      </c>
      <c r="E4199" s="32" t="n">
        <v>77.15000000000001</v>
      </c>
      <c r="F4199" s="19">
        <f>IF(OR(E4199="",E4198=""),"",LN(E4199/E4198))</f>
        <v/>
      </c>
      <c r="G4199" s="33" t="n">
        <v>6.3877</v>
      </c>
      <c r="H4199" s="19">
        <f>IF(OR(G4199="",G4198=""),"",LN(G4199/G4198))</f>
        <v/>
      </c>
      <c r="I4199" s="32" t="n">
        <v>89.2192</v>
      </c>
      <c r="J4199" s="32" t="n">
        <v>38.59</v>
      </c>
      <c r="K4199" s="32" t="n">
        <v>1.94</v>
      </c>
      <c r="L4199" s="32" t="n"/>
      <c r="M4199" s="32" t="n"/>
      <c r="N4199" s="32" t="n"/>
      <c r="O4199" s="32" t="n"/>
    </row>
    <row r="4200">
      <c r="A4200" s="31" t="n">
        <v>40799</v>
      </c>
      <c r="B4200" s="32" t="n">
        <v>1076.75</v>
      </c>
      <c r="C4200" s="19">
        <f>IF(OR(B4200="",B4199=""),"",LN(B4200/B4199))</f>
        <v/>
      </c>
      <c r="D4200" s="16">
        <f>STDEV(C4181:C4200)*SQRT(252)</f>
        <v/>
      </c>
      <c r="E4200" s="32" t="n">
        <v>76.88</v>
      </c>
      <c r="F4200" s="19">
        <f>IF(OR(E4200="",E4199=""),"",LN(E4200/E4199))</f>
        <v/>
      </c>
      <c r="G4200" s="33" t="n">
        <v>6.397</v>
      </c>
      <c r="H4200" s="19">
        <f>IF(OR(G4200="",G4199=""),"",LN(G4200/G4199))</f>
        <v/>
      </c>
      <c r="I4200" s="32" t="n">
        <v>89.2653</v>
      </c>
      <c r="J4200" s="32" t="n">
        <v>36.91</v>
      </c>
      <c r="K4200" s="32" t="n">
        <v>2</v>
      </c>
      <c r="L4200" s="32" t="n"/>
      <c r="M4200" s="32" t="n"/>
      <c r="N4200" s="32" t="n"/>
      <c r="O4200" s="32" t="n"/>
    </row>
    <row r="4201">
      <c r="A4201" s="31" t="n">
        <v>40800</v>
      </c>
      <c r="B4201" s="32" t="n">
        <v>1107.45</v>
      </c>
      <c r="C4201" s="19">
        <f>IF(OR(B4201="",B4200=""),"",LN(B4201/B4200))</f>
        <v/>
      </c>
      <c r="D4201" s="16">
        <f>STDEV(C4182:C4201)*SQRT(252)</f>
        <v/>
      </c>
      <c r="E4201" s="32" t="n">
        <v>76.70999999999999</v>
      </c>
      <c r="F4201" s="19">
        <f>IF(OR(E4201="",E4200=""),"",LN(E4201/E4200))</f>
        <v/>
      </c>
      <c r="G4201" s="33" t="n">
        <v>6.391</v>
      </c>
      <c r="H4201" s="19">
        <f>IF(OR(G4201="",G4200=""),"",LN(G4201/G4200))</f>
        <v/>
      </c>
      <c r="I4201" s="32" t="n">
        <v>89.419</v>
      </c>
      <c r="J4201" s="32" t="n">
        <v>34.6</v>
      </c>
      <c r="K4201" s="32" t="n">
        <v>2.03</v>
      </c>
      <c r="L4201" s="32" t="n"/>
      <c r="M4201" s="32" t="n">
        <v>1076</v>
      </c>
      <c r="N4201" s="32" t="n">
        <v>3.58</v>
      </c>
      <c r="O4201" s="32" t="n">
        <v>-702.7590074569999</v>
      </c>
    </row>
    <row r="4202">
      <c r="A4202" s="31" t="n">
        <v>40801</v>
      </c>
      <c r="B4202" s="32" t="n">
        <v>1113.25</v>
      </c>
      <c r="C4202" s="19">
        <f>IF(OR(B4202="",B4201=""),"",LN(B4202/B4201))</f>
        <v/>
      </c>
      <c r="D4202" s="16">
        <f>STDEV(C4183:C4202)*SQRT(252)</f>
        <v/>
      </c>
      <c r="E4202" s="32" t="n">
        <v>76.7</v>
      </c>
      <c r="F4202" s="19">
        <f>IF(OR(E4202="",E4201=""),"",LN(E4202/E4201))</f>
        <v/>
      </c>
      <c r="G4202" s="33" t="n">
        <v>6.3904</v>
      </c>
      <c r="H4202" s="19">
        <f>IF(OR(G4202="",G4201=""),"",LN(G4202/G4201))</f>
        <v/>
      </c>
      <c r="I4202" s="32" t="n">
        <v>89.0647</v>
      </c>
      <c r="J4202" s="32" t="n">
        <v>31.97</v>
      </c>
      <c r="K4202" s="32" t="n">
        <v>2.09</v>
      </c>
      <c r="L4202" s="32" t="n"/>
      <c r="M4202" s="32" t="n">
        <v>1100.4</v>
      </c>
      <c r="N4202" s="32" t="n">
        <v>3.58</v>
      </c>
      <c r="O4202" s="32" t="n">
        <v>-205.320688912</v>
      </c>
    </row>
    <row r="4203">
      <c r="A4203" s="31" t="n">
        <v>40802</v>
      </c>
      <c r="B4203" s="32" t="n">
        <v>1112.4</v>
      </c>
      <c r="C4203" s="19">
        <f>IF(OR(B4203="",B4202=""),"",LN(B4203/B4202))</f>
        <v/>
      </c>
      <c r="D4203" s="16">
        <f>STDEV(C4184:C4203)*SQRT(252)</f>
        <v/>
      </c>
      <c r="E4203" s="32" t="n">
        <v>76.89</v>
      </c>
      <c r="F4203" s="19">
        <f>IF(OR(E4203="",E4202=""),"",LN(E4203/E4202))</f>
        <v/>
      </c>
      <c r="G4203" s="33" t="n">
        <v>6.3833</v>
      </c>
      <c r="H4203" s="19">
        <f>IF(OR(G4203="",G4202=""),"",LN(G4203/G4202))</f>
        <v/>
      </c>
      <c r="I4203" s="32" t="n">
        <v>89.1108</v>
      </c>
      <c r="J4203" s="32" t="n">
        <v>30.98</v>
      </c>
      <c r="K4203" s="32" t="n">
        <v>2.08</v>
      </c>
      <c r="L4203" s="32" t="n"/>
      <c r="M4203" s="32" t="n">
        <v>1108.1</v>
      </c>
      <c r="N4203" s="32" t="n">
        <v>3.58</v>
      </c>
      <c r="O4203" s="32" t="n">
        <v>87.098796849</v>
      </c>
    </row>
    <row r="4204">
      <c r="A4204" s="31" t="n">
        <v>40805</v>
      </c>
      <c r="B4204" s="32" t="n">
        <v>1139.4</v>
      </c>
      <c r="C4204" s="19">
        <f>IF(OR(B4204="",B4203=""),"",LN(B4204/B4203))</f>
        <v/>
      </c>
      <c r="D4204" s="16">
        <f>STDEV(C4185:C4204)*SQRT(252)</f>
        <v/>
      </c>
      <c r="E4204" s="32" t="n">
        <v>76.48</v>
      </c>
      <c r="F4204" s="19">
        <f>IF(OR(E4204="",E4203=""),"",LN(E4204/E4203))</f>
        <v/>
      </c>
      <c r="G4204" s="33" t="n">
        <v>6.3864</v>
      </c>
      <c r="H4204" s="19">
        <f>IF(OR(G4204="",G4203=""),"",LN(G4204/G4203))</f>
        <v/>
      </c>
      <c r="I4204" s="32" t="n">
        <v>89.9336</v>
      </c>
      <c r="J4204" s="32" t="n">
        <v>32.73</v>
      </c>
      <c r="K4204" s="32" t="n">
        <v>1.97</v>
      </c>
      <c r="L4204" s="32" t="n"/>
      <c r="M4204" s="32" t="n">
        <v>1106.9</v>
      </c>
      <c r="N4204" s="32" t="n">
        <v>3.58</v>
      </c>
      <c r="O4204" s="32" t="n">
        <v>-8.498221882999999</v>
      </c>
    </row>
    <row r="4205">
      <c r="A4205" s="31" t="n">
        <v>40806</v>
      </c>
      <c r="B4205" s="32" t="n">
        <v>1140</v>
      </c>
      <c r="C4205" s="19">
        <f>IF(OR(B4205="",B4204=""),"",LN(B4205/B4204))</f>
        <v/>
      </c>
      <c r="D4205" s="16">
        <f>STDEV(C4186:C4205)*SQRT(252)</f>
        <v/>
      </c>
      <c r="E4205" s="32" t="n">
        <v>76.52</v>
      </c>
      <c r="F4205" s="19">
        <f>IF(OR(E4205="",E4204=""),"",LN(E4205/E4204))</f>
        <v/>
      </c>
      <c r="G4205" s="33" t="n">
        <v>6.3837</v>
      </c>
      <c r="H4205" s="19">
        <f>IF(OR(G4205="",G4204=""),"",LN(G4205/G4204))</f>
        <v/>
      </c>
      <c r="I4205" s="32" t="n">
        <v>89.8777</v>
      </c>
      <c r="J4205" s="32" t="n">
        <v>32.86</v>
      </c>
      <c r="K4205" s="32" t="n">
        <v>1.95</v>
      </c>
      <c r="L4205" s="32" t="n"/>
      <c r="M4205" s="32" t="n">
        <v>1122.3</v>
      </c>
      <c r="N4205" s="32" t="n">
        <v>3.58</v>
      </c>
      <c r="O4205" s="32" t="n">
        <v>-183.935143304</v>
      </c>
    </row>
    <row r="4206">
      <c r="A4206" s="31" t="n">
        <v>40807</v>
      </c>
      <c r="B4206" s="32" t="n">
        <v>1152.4</v>
      </c>
      <c r="C4206" s="19">
        <f>IF(OR(B4206="",B4205=""),"",LN(B4206/B4205))</f>
        <v/>
      </c>
      <c r="D4206" s="16">
        <f>STDEV(C4187:C4206)*SQRT(252)</f>
        <v/>
      </c>
      <c r="E4206" s="32" t="n">
        <v>76.38</v>
      </c>
      <c r="F4206" s="19">
        <f>IF(OR(E4206="",E4205=""),"",LN(E4206/E4205))</f>
        <v/>
      </c>
      <c r="G4206" s="33" t="n">
        <v>6.3811</v>
      </c>
      <c r="H4206" s="19">
        <f>IF(OR(G4206="",G4205=""),"",LN(G4206/G4205))</f>
        <v/>
      </c>
      <c r="I4206" s="32" t="n">
        <v>90.34529999999999</v>
      </c>
      <c r="J4206" s="32" t="n">
        <v>37.32</v>
      </c>
      <c r="K4206" s="32" t="n">
        <v>1.88</v>
      </c>
      <c r="L4206" s="32" t="n"/>
      <c r="M4206" s="32" t="n">
        <v>1150.6</v>
      </c>
      <c r="N4206" s="32" t="n">
        <v>3.58</v>
      </c>
      <c r="O4206" s="32" t="n">
        <v>281.105398312</v>
      </c>
    </row>
    <row r="4207">
      <c r="A4207" s="31" t="n">
        <v>40808</v>
      </c>
      <c r="B4207" s="32" t="n">
        <v>1179.7</v>
      </c>
      <c r="C4207" s="19">
        <f>IF(OR(B4207="",B4206=""),"",LN(B4207/B4206))</f>
        <v/>
      </c>
      <c r="D4207" s="16">
        <f>STDEV(C4188:C4207)*SQRT(252)</f>
        <v/>
      </c>
      <c r="E4207" s="32" t="n">
        <v>76.31</v>
      </c>
      <c r="F4207" s="19">
        <f>IF(OR(E4207="",E4206=""),"",LN(E4207/E4206))</f>
        <v/>
      </c>
      <c r="G4207" s="33" t="n">
        <v>6.3879</v>
      </c>
      <c r="H4207" s="19">
        <f>IF(OR(G4207="",G4206=""),"",LN(G4207/G4206))</f>
        <v/>
      </c>
      <c r="I4207" s="32" t="n">
        <v>92.075</v>
      </c>
      <c r="J4207" s="32" t="n">
        <v>41.35</v>
      </c>
      <c r="K4207" s="32" t="n">
        <v>1.72</v>
      </c>
      <c r="L4207" s="32" t="n"/>
      <c r="M4207" s="32" t="n">
        <v>1147.2</v>
      </c>
      <c r="N4207" s="32" t="n">
        <v>3.58</v>
      </c>
      <c r="O4207" s="32" t="n">
        <v>-333.547053544</v>
      </c>
    </row>
    <row r="4208">
      <c r="A4208" s="31" t="n">
        <v>40809</v>
      </c>
      <c r="B4208" s="32" t="n">
        <v>1164.9</v>
      </c>
      <c r="C4208" s="19">
        <f>IF(OR(B4208="",B4207=""),"",LN(B4208/B4207))</f>
        <v/>
      </c>
      <c r="D4208" s="16">
        <f>STDEV(C4189:C4208)*SQRT(252)</f>
        <v/>
      </c>
      <c r="E4208" s="32" t="n">
        <v>76.3</v>
      </c>
      <c r="F4208" s="19">
        <f>IF(OR(E4208="",E4207=""),"",LN(E4208/E4207))</f>
        <v/>
      </c>
      <c r="G4208" s="33" t="n">
        <v>6.3877</v>
      </c>
      <c r="H4208" s="19">
        <f>IF(OR(G4208="",G4207=""),"",LN(G4208/G4207))</f>
        <v/>
      </c>
      <c r="I4208" s="32" t="n">
        <v>91.6904</v>
      </c>
      <c r="J4208" s="32" t="n">
        <v>41.25</v>
      </c>
      <c r="K4208" s="32" t="n">
        <v>1.84</v>
      </c>
      <c r="L4208" s="32" t="n"/>
      <c r="M4208" s="32" t="n">
        <v>1177.5</v>
      </c>
      <c r="N4208" s="32" t="n">
        <v>3.58</v>
      </c>
      <c r="O4208" s="32" t="n">
        <v>-686.36378155</v>
      </c>
    </row>
    <row r="4209">
      <c r="A4209" s="31" t="n">
        <v>40812</v>
      </c>
      <c r="B4209" s="32" t="n">
        <v>1181</v>
      </c>
      <c r="C4209" s="19">
        <f>IF(OR(B4209="",B4208=""),"",LN(B4209/B4208))</f>
        <v/>
      </c>
      <c r="D4209" s="16">
        <f>STDEV(C4190:C4209)*SQRT(252)</f>
        <v/>
      </c>
      <c r="E4209" s="32" t="n">
        <v>76.34999999999999</v>
      </c>
      <c r="F4209" s="19">
        <f>IF(OR(E4209="",E4208=""),"",LN(E4209/E4208))</f>
        <v/>
      </c>
      <c r="G4209" s="33" t="n">
        <v>6.3975</v>
      </c>
      <c r="H4209" s="19">
        <f>IF(OR(G4209="",G4208=""),"",LN(G4209/G4208))</f>
        <v/>
      </c>
      <c r="I4209" s="32" t="n">
        <v>91.7724</v>
      </c>
      <c r="J4209" s="32" t="n">
        <v>39.02</v>
      </c>
      <c r="K4209" s="32" t="n">
        <v>1.91</v>
      </c>
      <c r="L4209" s="32" t="n"/>
      <c r="M4209" s="32" t="n">
        <v>1186</v>
      </c>
      <c r="N4209" s="32" t="n">
        <v>3.58</v>
      </c>
      <c r="O4209" s="32" t="n">
        <v>-258.09986754</v>
      </c>
    </row>
    <row r="4210">
      <c r="A4210" s="31" t="n">
        <v>40813</v>
      </c>
      <c r="B4210" s="32" t="n">
        <v>1164.5</v>
      </c>
      <c r="C4210" s="19">
        <f>IF(OR(B4210="",B4209=""),"",LN(B4210/B4209))</f>
        <v/>
      </c>
      <c r="D4210" s="16">
        <f>STDEV(C4191:C4210)*SQRT(252)</f>
        <v/>
      </c>
      <c r="E4210" s="32" t="n">
        <v>76.59999999999999</v>
      </c>
      <c r="F4210" s="19">
        <f>IF(OR(E4210="",E4209=""),"",LN(E4210/E4209))</f>
        <v/>
      </c>
      <c r="G4210" s="33" t="n">
        <v>6.3975</v>
      </c>
      <c r="H4210" s="19">
        <f>IF(OR(G4210="",G4209=""),"",LN(G4210/G4209))</f>
        <v/>
      </c>
      <c r="I4210" s="32" t="n">
        <v>90.8985</v>
      </c>
      <c r="J4210" s="32" t="n">
        <v>37.71</v>
      </c>
      <c r="K4210" s="32" t="n">
        <v>2</v>
      </c>
      <c r="L4210" s="32" t="n"/>
      <c r="M4210" s="32" t="n">
        <v>1184.6</v>
      </c>
      <c r="N4210" s="32" t="n">
        <v>3.58</v>
      </c>
      <c r="O4210" s="32" t="n">
        <v>190.521865749</v>
      </c>
    </row>
    <row r="4211">
      <c r="A4211" s="31" t="n">
        <v>40814</v>
      </c>
      <c r="B4211" s="32" t="n">
        <v>1171.9</v>
      </c>
      <c r="C4211" s="19">
        <f>IF(OR(B4211="",B4210=""),"",LN(B4211/B4210))</f>
        <v/>
      </c>
      <c r="D4211" s="16">
        <f>STDEV(C4192:C4211)*SQRT(252)</f>
        <v/>
      </c>
      <c r="E4211" s="32" t="n">
        <v>76.51000000000001</v>
      </c>
      <c r="F4211" s="19">
        <f>IF(OR(E4211="",E4210=""),"",LN(E4211/E4210))</f>
        <v/>
      </c>
      <c r="G4211" s="33" t="n">
        <v>6.3933</v>
      </c>
      <c r="H4211" s="19">
        <f>IF(OR(G4211="",G4210=""),"",LN(G4211/G4210))</f>
        <v/>
      </c>
      <c r="I4211" s="32" t="n">
        <v>91.0227</v>
      </c>
      <c r="J4211" s="32" t="n">
        <v>41.08</v>
      </c>
      <c r="K4211" s="32" t="n">
        <v>2.03</v>
      </c>
      <c r="L4211" s="32" t="n"/>
      <c r="M4211" s="32" t="n">
        <v>1179.7</v>
      </c>
      <c r="N4211" s="32" t="n">
        <v>3.58</v>
      </c>
      <c r="O4211" s="32" t="n">
        <v>324.04514777</v>
      </c>
    </row>
    <row r="4212">
      <c r="A4212" s="31" t="n">
        <v>40815</v>
      </c>
      <c r="B4212" s="32" t="n">
        <v>1172.6</v>
      </c>
      <c r="C4212" s="19">
        <f>IF(OR(B4212="",B4211=""),"",LN(B4212/B4211))</f>
        <v/>
      </c>
      <c r="D4212" s="16">
        <f>STDEV(C4193:C4212)*SQRT(252)</f>
        <v/>
      </c>
      <c r="E4212" s="32" t="n">
        <v>76.68000000000001</v>
      </c>
      <c r="F4212" s="19">
        <f>IF(OR(E4212="",E4211=""),"",LN(E4212/E4211))</f>
        <v/>
      </c>
      <c r="G4212" s="33" t="n">
        <v>6.3964</v>
      </c>
      <c r="H4212" s="19">
        <f>IF(OR(G4212="",G4211=""),"",LN(G4212/G4211))</f>
        <v/>
      </c>
      <c r="I4212" s="32" t="n">
        <v>91.30329999999999</v>
      </c>
      <c r="J4212" s="32" t="n">
        <v>38.84</v>
      </c>
      <c r="K4212" s="32" t="n">
        <v>1.99</v>
      </c>
      <c r="L4212" s="32" t="n"/>
      <c r="M4212" s="32" t="n">
        <v>1172.7</v>
      </c>
      <c r="N4212" s="32" t="n">
        <v>3.58</v>
      </c>
      <c r="O4212" s="32" t="n">
        <v>116.302888429</v>
      </c>
    </row>
    <row r="4213">
      <c r="A4213" s="31" t="n">
        <v>40816</v>
      </c>
      <c r="B4213" s="32" t="n">
        <v>1180.9</v>
      </c>
      <c r="C4213" s="19">
        <f>IF(OR(B4213="",B4212=""),"",LN(B4213/B4212))</f>
        <v/>
      </c>
      <c r="D4213" s="16">
        <f>STDEV(C4194:C4213)*SQRT(252)</f>
        <v/>
      </c>
      <c r="E4213" s="32" t="n">
        <v>77.04000000000001</v>
      </c>
      <c r="F4213" s="19">
        <f>IF(OR(E4213="",E4212=""),"",LN(E4213/E4212))</f>
        <v/>
      </c>
      <c r="G4213" s="33" t="n">
        <v>6.378</v>
      </c>
      <c r="H4213" s="19">
        <f>IF(OR(G4213="",G4212=""),"",LN(G4213/G4212))</f>
        <v/>
      </c>
      <c r="I4213" s="32" t="n">
        <v>91.99979999999999</v>
      </c>
      <c r="J4213" s="32" t="n">
        <v>42.96</v>
      </c>
      <c r="K4213" s="32" t="n">
        <v>1.92</v>
      </c>
      <c r="L4213" s="32" t="n"/>
      <c r="M4213" s="32" t="n">
        <v>1179.5</v>
      </c>
      <c r="N4213" s="32" t="n">
        <v>3.58</v>
      </c>
      <c r="O4213" s="32" t="n">
        <v>216.241928808</v>
      </c>
    </row>
    <row r="4214">
      <c r="A4214" s="31" t="n">
        <v>40819</v>
      </c>
      <c r="B4214" s="32" t="n">
        <v>1180</v>
      </c>
      <c r="C4214" s="19">
        <f>IF(OR(B4214="",B4213=""),"",LN(B4214/B4213))</f>
        <v/>
      </c>
      <c r="D4214" s="16">
        <f>STDEV(C4195:C4214)*SQRT(252)</f>
        <v/>
      </c>
      <c r="E4214" s="32" t="n">
        <v>76.66</v>
      </c>
      <c r="F4214" s="19">
        <f>IF(OR(E4214="",E4213=""),"",LN(E4214/E4213))</f>
        <v/>
      </c>
      <c r="G4214" s="33" t="n">
        <v>6.3745</v>
      </c>
      <c r="H4214" s="19">
        <f>IF(OR(G4214="",G4213=""),"",LN(G4214/G4213))</f>
        <v/>
      </c>
      <c r="I4214" s="32" t="n">
        <v>92.5128</v>
      </c>
      <c r="J4214" s="32" t="n">
        <v>45.45</v>
      </c>
      <c r="K4214" s="32" t="n">
        <v>1.8</v>
      </c>
      <c r="L4214" s="32" t="n"/>
      <c r="M4214" s="32" t="n"/>
      <c r="N4214" s="32" t="n"/>
      <c r="O4214" s="32" t="n"/>
    </row>
    <row r="4215">
      <c r="A4215" s="31" t="n">
        <v>40820</v>
      </c>
      <c r="B4215" s="32" t="n">
        <v>1197.5</v>
      </c>
      <c r="C4215" s="19">
        <f>IF(OR(B4215="",B4214=""),"",LN(B4215/B4214))</f>
        <v/>
      </c>
      <c r="D4215" s="16">
        <f>STDEV(C4196:C4215)*SQRT(252)</f>
        <v/>
      </c>
      <c r="E4215" s="32" t="n">
        <v>76.86</v>
      </c>
      <c r="F4215" s="19">
        <f>IF(OR(E4215="",E4214=""),"",LN(E4215/E4214))</f>
        <v/>
      </c>
      <c r="G4215" s="33" t="n">
        <v>6.3745</v>
      </c>
      <c r="H4215" s="19">
        <f>IF(OR(G4215="",G4214=""),"",LN(G4215/G4214))</f>
        <v/>
      </c>
      <c r="I4215" s="32" t="n">
        <v>92.9508</v>
      </c>
      <c r="J4215" s="32" t="n">
        <v>40.82</v>
      </c>
      <c r="K4215" s="32" t="n">
        <v>1.81</v>
      </c>
      <c r="L4215" s="32" t="n"/>
      <c r="M4215" s="32" t="n">
        <v>1178.1</v>
      </c>
      <c r="N4215" s="32" t="n">
        <v>3.58</v>
      </c>
      <c r="O4215" s="32" t="n">
        <v>-474.472241208</v>
      </c>
    </row>
    <row r="4216">
      <c r="A4216" s="31" t="n">
        <v>40821</v>
      </c>
      <c r="B4216" s="32" t="n">
        <v>1186.5</v>
      </c>
      <c r="C4216" s="19">
        <f>IF(OR(B4216="",B4215=""),"",LN(B4216/B4215))</f>
        <v/>
      </c>
      <c r="D4216" s="16">
        <f>STDEV(C4197:C4216)*SQRT(252)</f>
        <v/>
      </c>
      <c r="E4216" s="32" t="n">
        <v>76.86</v>
      </c>
      <c r="F4216" s="19">
        <f>IF(OR(E4216="",E4215=""),"",LN(E4216/E4215))</f>
        <v/>
      </c>
      <c r="G4216" s="33" t="n">
        <v>6.3745</v>
      </c>
      <c r="H4216" s="19">
        <f>IF(OR(G4216="",G4215=""),"",LN(G4216/G4215))</f>
        <v/>
      </c>
      <c r="I4216" s="32" t="n">
        <v>92.3008</v>
      </c>
      <c r="J4216" s="32" t="n">
        <v>37.81</v>
      </c>
      <c r="K4216" s="32" t="n">
        <v>1.92</v>
      </c>
      <c r="L4216" s="32" t="n"/>
      <c r="M4216" s="32" t="n">
        <v>1199.5</v>
      </c>
      <c r="N4216" s="32" t="n">
        <v>3.58</v>
      </c>
      <c r="O4216" s="32" t="n">
        <v>-335.118350147</v>
      </c>
    </row>
    <row r="4217">
      <c r="A4217" s="31" t="n">
        <v>40822</v>
      </c>
      <c r="B4217" s="32" t="n">
        <v>1184</v>
      </c>
      <c r="C4217" s="19">
        <f>IF(OR(B4217="",B4216=""),"",LN(B4217/B4216))</f>
        <v/>
      </c>
      <c r="D4217" s="16">
        <f>STDEV(C4198:C4217)*SQRT(252)</f>
        <v/>
      </c>
      <c r="E4217" s="32" t="n">
        <v>76.64</v>
      </c>
      <c r="F4217" s="19">
        <f>IF(OR(E4217="",E4216=""),"",LN(E4217/E4216))</f>
        <v/>
      </c>
      <c r="G4217" s="33" t="n">
        <v>6.378</v>
      </c>
      <c r="H4217" s="19">
        <f>IF(OR(G4217="",G4216=""),"",LN(G4217/G4216))</f>
        <v/>
      </c>
      <c r="I4217" s="32" t="n">
        <v>91.9661</v>
      </c>
      <c r="J4217" s="32" t="n">
        <v>36.27</v>
      </c>
      <c r="K4217" s="32" t="n">
        <v>2.01</v>
      </c>
      <c r="L4217" s="32" t="n"/>
      <c r="M4217" s="32" t="n">
        <v>1192.4</v>
      </c>
      <c r="N4217" s="32" t="n">
        <v>3.58</v>
      </c>
      <c r="O4217" s="32" t="n">
        <v>145.102678927</v>
      </c>
    </row>
    <row r="4218">
      <c r="A4218" s="31" t="n">
        <v>40823</v>
      </c>
      <c r="B4218" s="32" t="n">
        <v>1170.5</v>
      </c>
      <c r="C4218" s="19">
        <f>IF(OR(B4218="",B4217=""),"",LN(B4218/B4217))</f>
        <v/>
      </c>
      <c r="D4218" s="16">
        <f>STDEV(C4199:C4218)*SQRT(252)</f>
        <v/>
      </c>
      <c r="E4218" s="32" t="n">
        <v>76.77</v>
      </c>
      <c r="F4218" s="19">
        <f>IF(OR(E4218="",E4217=""),"",LN(E4218/E4217))</f>
        <v/>
      </c>
      <c r="G4218" s="33" t="n">
        <v>6.3745</v>
      </c>
      <c r="H4218" s="19">
        <f>IF(OR(G4218="",G4217=""),"",LN(G4218/G4217))</f>
        <v/>
      </c>
      <c r="I4218" s="32" t="n">
        <v>91.2469</v>
      </c>
      <c r="J4218" s="32" t="n">
        <v>36.2</v>
      </c>
      <c r="K4218" s="32" t="n">
        <v>2.1</v>
      </c>
      <c r="L4218" s="32" t="n"/>
      <c r="M4218" s="32" t="n">
        <v>1186.6</v>
      </c>
      <c r="N4218" s="32" t="n">
        <v>3.58</v>
      </c>
      <c r="O4218" s="32" t="n">
        <v>419.000487664</v>
      </c>
    </row>
    <row r="4219">
      <c r="A4219" s="31" t="n">
        <v>40827</v>
      </c>
      <c r="B4219" s="32" t="n">
        <v>1171.15</v>
      </c>
      <c r="C4219" s="19">
        <f>IF(OR(B4219="",B4218=""),"",LN(B4219/B4218))</f>
        <v/>
      </c>
      <c r="D4219" s="16">
        <f>STDEV(C4200:C4219)*SQRT(252)</f>
        <v/>
      </c>
      <c r="E4219" s="32" t="n">
        <v>76.66</v>
      </c>
      <c r="F4219" s="19">
        <f>IF(OR(E4219="",E4218=""),"",LN(E4219/E4218))</f>
        <v/>
      </c>
      <c r="G4219" s="33" t="n">
        <v>6.3745</v>
      </c>
      <c r="H4219" s="19">
        <f>IF(OR(G4219="",G4218=""),"",LN(G4219/G4218))</f>
        <v/>
      </c>
      <c r="I4219" s="32" t="n">
        <v>90.9162</v>
      </c>
      <c r="J4219" s="32" t="n">
        <v>32.86</v>
      </c>
      <c r="K4219" s="32" t="n">
        <v>2.18</v>
      </c>
      <c r="L4219" s="32" t="n"/>
      <c r="M4219" s="32" t="n">
        <v>1173</v>
      </c>
      <c r="N4219" s="32" t="n">
        <v>3.58</v>
      </c>
      <c r="O4219" s="32" t="n">
        <v>344.141340128</v>
      </c>
    </row>
    <row r="4220">
      <c r="A4220" s="31" t="n">
        <v>40828</v>
      </c>
      <c r="B4220" s="32" t="n">
        <v>1164.5</v>
      </c>
      <c r="C4220" s="19">
        <f>IF(OR(B4220="",B4219=""),"",LN(B4220/B4219))</f>
        <v/>
      </c>
      <c r="D4220" s="16">
        <f>STDEV(C4201:C4220)*SQRT(252)</f>
        <v/>
      </c>
      <c r="E4220" s="32" t="n">
        <v>77.3</v>
      </c>
      <c r="F4220" s="19">
        <f>IF(OR(E4220="",E4219=""),"",LN(E4220/E4219))</f>
        <v/>
      </c>
      <c r="G4220" s="33" t="n">
        <v>6.358</v>
      </c>
      <c r="H4220" s="19">
        <f>IF(OR(G4220="",G4219=""),"",LN(G4220/G4219))</f>
        <v/>
      </c>
      <c r="I4220" s="32" t="n">
        <v>90.3378</v>
      </c>
      <c r="J4220" s="32" t="n">
        <v>31.26</v>
      </c>
      <c r="K4220" s="32" t="n">
        <v>2.24</v>
      </c>
      <c r="L4220" s="32" t="n"/>
      <c r="M4220" s="32" t="n">
        <v>1164.2</v>
      </c>
      <c r="N4220" s="32" t="n">
        <v>3.58</v>
      </c>
      <c r="O4220" s="32" t="n">
        <v>-16.90243355</v>
      </c>
    </row>
    <row r="4221">
      <c r="A4221" s="31" t="n">
        <v>40829</v>
      </c>
      <c r="B4221" s="32" t="n">
        <v>1157.75</v>
      </c>
      <c r="C4221" s="19">
        <f>IF(OR(B4221="",B4220=""),"",LN(B4221/B4220))</f>
        <v/>
      </c>
      <c r="D4221" s="16">
        <f>STDEV(C4202:C4221)*SQRT(252)</f>
        <v/>
      </c>
      <c r="E4221" s="32" t="n">
        <v>76.88</v>
      </c>
      <c r="F4221" s="19">
        <f>IF(OR(E4221="",E4220=""),"",LN(E4221/E4220))</f>
        <v/>
      </c>
      <c r="G4221" s="33" t="n">
        <v>6.382</v>
      </c>
      <c r="H4221" s="19">
        <f>IF(OR(G4221="",G4220=""),"",LN(G4221/G4220))</f>
        <v/>
      </c>
      <c r="I4221" s="32" t="n">
        <v>90.66030000000001</v>
      </c>
      <c r="J4221" s="32" t="n">
        <v>30.7</v>
      </c>
      <c r="K4221" s="32" t="n">
        <v>2.19</v>
      </c>
      <c r="L4221" s="32" t="n"/>
      <c r="M4221" s="32" t="n">
        <v>1172.4</v>
      </c>
      <c r="N4221" s="32" t="n">
        <v>3.58</v>
      </c>
      <c r="O4221" s="32" t="n">
        <v>421.357390984</v>
      </c>
    </row>
    <row r="4222">
      <c r="A4222" s="31" t="n">
        <v>40830</v>
      </c>
      <c r="B4222" s="32" t="n">
        <v>1156</v>
      </c>
      <c r="C4222" s="19">
        <f>IF(OR(B4222="",B4221=""),"",LN(B4222/B4221))</f>
        <v/>
      </c>
      <c r="D4222" s="16">
        <f>STDEV(C4203:C4222)*SQRT(252)</f>
        <v/>
      </c>
      <c r="E4222" s="32" t="n">
        <v>77.36</v>
      </c>
      <c r="F4222" s="19">
        <f>IF(OR(E4222="",E4221=""),"",LN(E4222/E4221))</f>
        <v/>
      </c>
      <c r="G4222" s="33" t="n">
        <v>6.378</v>
      </c>
      <c r="H4222" s="19">
        <f>IF(OR(G4222="",G4221=""),"",LN(G4222/G4221))</f>
        <v/>
      </c>
      <c r="I4222" s="32" t="n">
        <v>90.2116</v>
      </c>
      <c r="J4222" s="32" t="n">
        <v>28.24</v>
      </c>
      <c r="K4222" s="32" t="n">
        <v>2.26</v>
      </c>
      <c r="L4222" s="32" t="n"/>
      <c r="M4222" s="32" t="n">
        <v>1158</v>
      </c>
      <c r="N4222" s="32" t="n">
        <v>3.58</v>
      </c>
      <c r="O4222" s="32" t="n">
        <v>-50.634983164</v>
      </c>
    </row>
    <row r="4223">
      <c r="A4223" s="31" t="n">
        <v>40833</v>
      </c>
      <c r="B4223" s="32" t="n">
        <v>1148.35</v>
      </c>
      <c r="C4223" s="19">
        <f>IF(OR(B4223="",B4222=""),"",LN(B4223/B4222))</f>
        <v/>
      </c>
      <c r="D4223" s="16">
        <f>STDEV(C4204:C4223)*SQRT(252)</f>
        <v/>
      </c>
      <c r="E4223" s="32" t="n">
        <v>76.8</v>
      </c>
      <c r="F4223" s="19">
        <f>IF(OR(E4223="",E4222=""),"",LN(E4223/E4222))</f>
        <v/>
      </c>
      <c r="G4223" s="33" t="n">
        <v>6.3695</v>
      </c>
      <c r="H4223" s="19">
        <f>IF(OR(G4223="",G4222=""),"",LN(G4223/G4222))</f>
        <v/>
      </c>
      <c r="I4223" s="32" t="n">
        <v>90.26600000000001</v>
      </c>
      <c r="J4223" s="32" t="n">
        <v>33.39</v>
      </c>
      <c r="K4223" s="32" t="n">
        <v>2.18</v>
      </c>
      <c r="L4223" s="32" t="n"/>
      <c r="M4223" s="32" t="n">
        <v>1160.3</v>
      </c>
      <c r="N4223" s="32" t="n">
        <v>3.58</v>
      </c>
      <c r="O4223" s="32" t="n">
        <v>183.437111216</v>
      </c>
    </row>
    <row r="4224">
      <c r="A4224" s="31" t="n">
        <v>40834</v>
      </c>
      <c r="B4224" s="32" t="n">
        <v>1149.5</v>
      </c>
      <c r="C4224" s="19">
        <f>IF(OR(B4224="",B4223=""),"",LN(B4224/B4223))</f>
        <v/>
      </c>
      <c r="D4224" s="16">
        <f>STDEV(C4205:C4224)*SQRT(252)</f>
        <v/>
      </c>
      <c r="E4224" s="32" t="n">
        <v>76.75</v>
      </c>
      <c r="F4224" s="19">
        <f>IF(OR(E4224="",E4223=""),"",LN(E4224/E4223))</f>
        <v/>
      </c>
      <c r="G4224" s="33" t="n">
        <v>6.3804</v>
      </c>
      <c r="H4224" s="19">
        <f>IF(OR(G4224="",G4223=""),"",LN(G4224/G4223))</f>
        <v/>
      </c>
      <c r="I4224" s="32" t="n">
        <v>90.5907</v>
      </c>
      <c r="J4224" s="32" t="n">
        <v>31.56</v>
      </c>
      <c r="K4224" s="32" t="n">
        <v>2.19</v>
      </c>
      <c r="L4224" s="32" t="n"/>
      <c r="M4224" s="32" t="n">
        <v>1145.7</v>
      </c>
      <c r="N4224" s="32" t="n">
        <v>3.57</v>
      </c>
      <c r="O4224" s="32" t="n">
        <v>71.29408962099998</v>
      </c>
    </row>
    <row r="4225">
      <c r="A4225" s="31" t="n">
        <v>40835</v>
      </c>
      <c r="B4225" s="32" t="n">
        <v>1133.5</v>
      </c>
      <c r="C4225" s="19">
        <f>IF(OR(B4225="",B4224=""),"",LN(B4225/B4224))</f>
        <v/>
      </c>
      <c r="D4225" s="16">
        <f>STDEV(C4206:C4225)*SQRT(252)</f>
        <v/>
      </c>
      <c r="E4225" s="32" t="n">
        <v>76.79000000000001</v>
      </c>
      <c r="F4225" s="19">
        <f>IF(OR(E4225="",E4224=""),"",LN(E4225/E4224))</f>
        <v/>
      </c>
      <c r="G4225" s="33" t="n">
        <v>6.3769</v>
      </c>
      <c r="H4225" s="19">
        <f>IF(OR(G4225="",G4224=""),"",LN(G4225/G4224))</f>
        <v/>
      </c>
      <c r="I4225" s="32" t="n">
        <v>90.3317</v>
      </c>
      <c r="J4225" s="32" t="n">
        <v>34.44</v>
      </c>
      <c r="K4225" s="32" t="n">
        <v>2.18</v>
      </c>
      <c r="L4225" s="32" t="n"/>
      <c r="M4225" s="32" t="n">
        <v>1147.1</v>
      </c>
      <c r="N4225" s="32" t="n">
        <v>3.57</v>
      </c>
      <c r="O4225" s="32" t="n">
        <v>-48.69844588799999</v>
      </c>
    </row>
    <row r="4226">
      <c r="A4226" s="31" t="n">
        <v>40836</v>
      </c>
      <c r="B4226" s="32" t="n">
        <v>1147</v>
      </c>
      <c r="C4226" s="19">
        <f>IF(OR(B4226="",B4225=""),"",LN(B4226/B4225))</f>
        <v/>
      </c>
      <c r="D4226" s="16">
        <f>STDEV(C4207:C4226)*SQRT(252)</f>
        <v/>
      </c>
      <c r="E4226" s="32" t="n">
        <v>76.91</v>
      </c>
      <c r="F4226" s="19">
        <f>IF(OR(E4226="",E4225=""),"",LN(E4226/E4225))</f>
        <v/>
      </c>
      <c r="G4226" s="33" t="n">
        <v>6.3825</v>
      </c>
      <c r="H4226" s="19">
        <f>IF(OR(G4226="",G4225=""),"",LN(G4226/G4225))</f>
        <v/>
      </c>
      <c r="I4226" s="32" t="n">
        <v>91.1026</v>
      </c>
      <c r="J4226" s="32" t="n">
        <v>34.78</v>
      </c>
      <c r="K4226" s="32" t="n">
        <v>2.2</v>
      </c>
      <c r="L4226" s="32" t="n"/>
      <c r="M4226" s="32" t="n">
        <v>1137.7</v>
      </c>
      <c r="N4226" s="32" t="n">
        <v>3.57</v>
      </c>
      <c r="O4226" s="32" t="n">
        <v>-148.081259317</v>
      </c>
    </row>
    <row r="4227">
      <c r="A4227" s="31" t="n">
        <v>40837</v>
      </c>
      <c r="B4227" s="32" t="n">
        <v>1147.2</v>
      </c>
      <c r="C4227" s="19">
        <f>IF(OR(B4227="",B4226=""),"",LN(B4227/B4226))</f>
        <v/>
      </c>
      <c r="D4227" s="16">
        <f>STDEV(C4208:C4227)*SQRT(252)</f>
        <v/>
      </c>
      <c r="E4227" s="32" t="n">
        <v>76.09999999999999</v>
      </c>
      <c r="F4227" s="19">
        <f>IF(OR(E4227="",E4226=""),"",LN(E4227/E4226))</f>
        <v/>
      </c>
      <c r="G4227" s="33" t="n">
        <v>6.3823</v>
      </c>
      <c r="H4227" s="19">
        <f>IF(OR(G4227="",G4226=""),"",LN(G4227/G4226))</f>
        <v/>
      </c>
      <c r="I4227" s="32" t="n">
        <v>90.279</v>
      </c>
      <c r="J4227" s="32" t="n">
        <v>31.32</v>
      </c>
      <c r="K4227" s="32" t="n">
        <v>2.23</v>
      </c>
      <c r="L4227" s="32" t="n"/>
      <c r="M4227" s="32" t="n">
        <v>1139.5</v>
      </c>
      <c r="N4227" s="32" t="n">
        <v>3.57</v>
      </c>
      <c r="O4227" s="32" t="n">
        <v>-288.75018283</v>
      </c>
    </row>
    <row r="4228">
      <c r="A4228" s="31" t="n">
        <v>40840</v>
      </c>
      <c r="B4228" s="32" t="n">
        <v>1133.2</v>
      </c>
      <c r="C4228" s="19">
        <f>IF(OR(B4228="",B4227=""),"",LN(B4228/B4227))</f>
        <v/>
      </c>
      <c r="D4228" s="16">
        <f>STDEV(C4209:C4228)*SQRT(252)</f>
        <v/>
      </c>
      <c r="E4228" s="32" t="n">
        <v>76.09999999999999</v>
      </c>
      <c r="F4228" s="19">
        <f>IF(OR(E4228="",E4227=""),"",LN(E4228/E4227))</f>
        <v/>
      </c>
      <c r="G4228" s="33" t="n">
        <v>6.3744</v>
      </c>
      <c r="H4228" s="19">
        <f>IF(OR(G4228="",G4227=""),"",LN(G4228/G4227))</f>
        <v/>
      </c>
      <c r="I4228" s="32" t="n">
        <v>89.8558</v>
      </c>
      <c r="J4228" s="32" t="n">
        <v>29.26</v>
      </c>
      <c r="K4228" s="32" t="n">
        <v>2.25</v>
      </c>
      <c r="L4228" s="32" t="n"/>
      <c r="M4228" s="32" t="n">
        <v>1149.5</v>
      </c>
      <c r="N4228" s="32" t="n">
        <v>3.57</v>
      </c>
      <c r="O4228" s="32" t="n">
        <v>196.325826369</v>
      </c>
    </row>
    <row r="4229">
      <c r="A4229" s="31" t="n">
        <v>40841</v>
      </c>
      <c r="B4229" s="32" t="n">
        <v>1131.25</v>
      </c>
      <c r="C4229" s="19">
        <f>IF(OR(B4229="",B4228=""),"",LN(B4229/B4228))</f>
        <v/>
      </c>
      <c r="D4229" s="16">
        <f>STDEV(C4210:C4229)*SQRT(252)</f>
        <v/>
      </c>
      <c r="E4229" s="32" t="n">
        <v>75.88</v>
      </c>
      <c r="F4229" s="19">
        <f>IF(OR(E4229="",E4228=""),"",LN(E4229/E4228))</f>
        <v/>
      </c>
      <c r="G4229" s="33" t="n">
        <v>6.3605</v>
      </c>
      <c r="H4229" s="19">
        <f>IF(OR(G4229="",G4228=""),"",LN(G4229/G4228))</f>
        <v/>
      </c>
      <c r="I4229" s="32" t="n">
        <v>89.9525</v>
      </c>
      <c r="J4229" s="32" t="n">
        <v>32.22</v>
      </c>
      <c r="K4229" s="32" t="n">
        <v>2.14</v>
      </c>
      <c r="L4229" s="32" t="n"/>
      <c r="M4229" s="32" t="n">
        <v>1137.7</v>
      </c>
      <c r="N4229" s="32" t="n">
        <v>3.57</v>
      </c>
      <c r="O4229" s="32" t="n">
        <v>331.966669574</v>
      </c>
    </row>
    <row r="4230">
      <c r="A4230" s="31" t="n">
        <v>40842</v>
      </c>
      <c r="B4230" s="32" t="n">
        <v>1134.65</v>
      </c>
      <c r="C4230" s="19">
        <f>IF(OR(B4230="",B4229=""),"",LN(B4230/B4229))</f>
        <v/>
      </c>
      <c r="D4230" s="16">
        <f>STDEV(C4211:C4230)*SQRT(252)</f>
        <v/>
      </c>
      <c r="E4230" s="32" t="n">
        <v>76.05</v>
      </c>
      <c r="F4230" s="19">
        <f>IF(OR(E4230="",E4229=""),"",LN(E4230/E4229))</f>
        <v/>
      </c>
      <c r="G4230" s="33" t="n">
        <v>6.3534</v>
      </c>
      <c r="H4230" s="19">
        <f>IF(OR(G4230="",G4229=""),"",LN(G4230/G4229))</f>
        <v/>
      </c>
      <c r="I4230" s="32" t="n">
        <v>90.0836</v>
      </c>
      <c r="J4230" s="32" t="n">
        <v>29.86</v>
      </c>
      <c r="K4230" s="32" t="n">
        <v>2.23</v>
      </c>
      <c r="L4230" s="32" t="n"/>
      <c r="M4230" s="32" t="n">
        <v>1127.9</v>
      </c>
      <c r="N4230" s="32" t="n">
        <v>3.57</v>
      </c>
      <c r="O4230" s="32" t="n">
        <v>-113.096957085</v>
      </c>
    </row>
    <row r="4231">
      <c r="A4231" s="31" t="n">
        <v>40843</v>
      </c>
      <c r="B4231" s="32" t="n">
        <v>1106.6</v>
      </c>
      <c r="C4231" s="19">
        <f>IF(OR(B4231="",B4230=""),"",LN(B4231/B4230))</f>
        <v/>
      </c>
      <c r="D4231" s="16">
        <f>STDEV(C4212:C4231)*SQRT(252)</f>
        <v/>
      </c>
      <c r="E4231" s="32" t="n">
        <v>75.8</v>
      </c>
      <c r="F4231" s="19">
        <f>IF(OR(E4231="",E4230=""),"",LN(E4231/E4230))</f>
        <v/>
      </c>
      <c r="G4231" s="33" t="n">
        <v>6.359</v>
      </c>
      <c r="H4231" s="19">
        <f>IF(OR(G4231="",G4230=""),"",LN(G4231/G4230))</f>
        <v/>
      </c>
      <c r="I4231" s="32" t="n">
        <v>88.7882</v>
      </c>
      <c r="J4231" s="32" t="n">
        <v>25.46</v>
      </c>
      <c r="K4231" s="32" t="n">
        <v>2.42</v>
      </c>
      <c r="L4231" s="32" t="n"/>
      <c r="M4231" s="32" t="n">
        <v>1130.4</v>
      </c>
      <c r="N4231" s="32" t="n">
        <v>3.57</v>
      </c>
      <c r="O4231" s="32" t="n">
        <v>162.019090937</v>
      </c>
    </row>
    <row r="4232">
      <c r="A4232" s="31" t="n">
        <v>40844</v>
      </c>
      <c r="B4232" s="32" t="n">
        <v>1102.5</v>
      </c>
      <c r="C4232" s="19">
        <f>IF(OR(B4232="",B4231=""),"",LN(B4232/B4231))</f>
        <v/>
      </c>
      <c r="D4232" s="16">
        <f>STDEV(C4213:C4232)*SQRT(252)</f>
        <v/>
      </c>
      <c r="E4232" s="32" t="n">
        <v>75.72</v>
      </c>
      <c r="F4232" s="19">
        <f>IF(OR(E4232="",E4231=""),"",LN(E4232/E4231))</f>
        <v/>
      </c>
      <c r="G4232" s="33" t="n">
        <v>6.357</v>
      </c>
      <c r="H4232" s="19">
        <f>IF(OR(G4232="",G4231=""),"",LN(G4232/G4231))</f>
        <v/>
      </c>
      <c r="I4232" s="32" t="n">
        <v>88.6382</v>
      </c>
      <c r="J4232" s="32" t="n">
        <v>24.53</v>
      </c>
      <c r="K4232" s="32" t="n">
        <v>2.34</v>
      </c>
      <c r="L4232" s="32" t="n"/>
      <c r="M4232" s="32" t="n">
        <v>1124.5</v>
      </c>
      <c r="N4232" s="32" t="n">
        <v>3.57</v>
      </c>
      <c r="O4232" s="32" t="n">
        <v>423.936497919</v>
      </c>
    </row>
    <row r="4233">
      <c r="A4233" s="31" t="n">
        <v>40847</v>
      </c>
      <c r="B4233" s="32" t="n">
        <v>1112.05</v>
      </c>
      <c r="C4233" s="19">
        <f>IF(OR(B4233="",B4232=""),"",LN(B4233/B4232))</f>
        <v/>
      </c>
      <c r="D4233" s="16">
        <f>STDEV(C4214:C4233)*SQRT(252)</f>
        <v/>
      </c>
      <c r="E4233" s="32" t="n">
        <v>77.97</v>
      </c>
      <c r="F4233" s="19">
        <f>IF(OR(E4233="",E4232=""),"",LN(E4233/E4232))</f>
        <v/>
      </c>
      <c r="G4233" s="33" t="n">
        <v>6.3547</v>
      </c>
      <c r="H4233" s="19">
        <f>IF(OR(G4233="",G4232=""),"",LN(G4233/G4232))</f>
        <v/>
      </c>
      <c r="I4233" s="32" t="n">
        <v>89.20529999999999</v>
      </c>
      <c r="J4233" s="32" t="n">
        <v>29.96</v>
      </c>
      <c r="K4233" s="32" t="n">
        <v>2.17</v>
      </c>
      <c r="L4233" s="32" t="n"/>
      <c r="M4233" s="32" t="n">
        <v>1104.5</v>
      </c>
      <c r="N4233" s="32" t="n">
        <v>3.57</v>
      </c>
      <c r="O4233" s="32" t="n">
        <v>86.38910471800001</v>
      </c>
    </row>
    <row r="4234">
      <c r="A4234" s="31" t="n">
        <v>40848</v>
      </c>
      <c r="B4234" s="32" t="n">
        <v>1122.05</v>
      </c>
      <c r="C4234" s="19">
        <f>IF(OR(B4234="",B4233=""),"",LN(B4234/B4233))</f>
        <v/>
      </c>
      <c r="D4234" s="16">
        <f>STDEV(C4215:C4234)*SQRT(252)</f>
        <v/>
      </c>
      <c r="E4234" s="32" t="n">
        <v>78.28</v>
      </c>
      <c r="F4234" s="19">
        <f>IF(OR(E4234="",E4233=""),"",LN(E4234/E4233))</f>
        <v/>
      </c>
      <c r="G4234" s="33" t="n">
        <v>6.3547</v>
      </c>
      <c r="H4234" s="19">
        <f>IF(OR(G4234="",G4233=""),"",LN(G4234/G4233))</f>
        <v/>
      </c>
      <c r="I4234" s="32" t="n">
        <v>90.7296</v>
      </c>
      <c r="J4234" s="32" t="n">
        <v>34.77</v>
      </c>
      <c r="K4234" s="32" t="n">
        <v>2.01</v>
      </c>
      <c r="L4234" s="32" t="n"/>
      <c r="M4234" s="32" t="n">
        <v>1105.2</v>
      </c>
      <c r="N4234" s="32" t="n">
        <v>3.57</v>
      </c>
      <c r="O4234" s="32" t="n">
        <v>151.128589921</v>
      </c>
    </row>
    <row r="4235">
      <c r="A4235" s="31" t="n">
        <v>40849</v>
      </c>
      <c r="B4235" s="32" t="n">
        <v>1120.65</v>
      </c>
      <c r="C4235" s="19">
        <f>IF(OR(B4235="",B4234=""),"",LN(B4235/B4234))</f>
        <v/>
      </c>
      <c r="D4235" s="16">
        <f>STDEV(C4216:C4235)*SQRT(252)</f>
        <v/>
      </c>
      <c r="E4235" s="32" t="n">
        <v>78.04000000000001</v>
      </c>
      <c r="F4235" s="19">
        <f>IF(OR(E4235="",E4234=""),"",LN(E4235/E4234))</f>
        <v/>
      </c>
      <c r="G4235" s="33" t="n">
        <v>6.355</v>
      </c>
      <c r="H4235" s="19">
        <f>IF(OR(G4235="",G4234=""),"",LN(G4235/G4234))</f>
        <v/>
      </c>
      <c r="I4235" s="32" t="n">
        <v>90.244</v>
      </c>
      <c r="J4235" s="32" t="n">
        <v>32.74</v>
      </c>
      <c r="K4235" s="32" t="n">
        <v>2.03</v>
      </c>
      <c r="L4235" s="32" t="n"/>
      <c r="M4235" s="32" t="n">
        <v>1113.9</v>
      </c>
      <c r="N4235" s="32" t="n">
        <v>3.57</v>
      </c>
      <c r="O4235" s="32" t="n">
        <v>-375.528246529</v>
      </c>
    </row>
    <row r="4236">
      <c r="A4236" s="31" t="n">
        <v>40850</v>
      </c>
      <c r="B4236" s="32" t="n">
        <v>1127.4</v>
      </c>
      <c r="C4236" s="19">
        <f>IF(OR(B4236="",B4235=""),"",LN(B4236/B4235))</f>
        <v/>
      </c>
      <c r="D4236" s="16">
        <f>STDEV(C4217:C4236)*SQRT(252)</f>
        <v/>
      </c>
      <c r="E4236" s="32" t="n">
        <v>77.95999999999999</v>
      </c>
      <c r="F4236" s="19">
        <f>IF(OR(E4236="",E4235=""),"",LN(E4236/E4235))</f>
        <v/>
      </c>
      <c r="G4236" s="33" t="n">
        <v>6.3513</v>
      </c>
      <c r="H4236" s="19">
        <f>IF(OR(G4236="",G4235=""),"",LN(G4236/G4235))</f>
        <v/>
      </c>
      <c r="I4236" s="32" t="n">
        <v>90.2961</v>
      </c>
      <c r="J4236" s="32" t="n">
        <v>30.5</v>
      </c>
      <c r="K4236" s="32" t="n">
        <v>2.09</v>
      </c>
      <c r="L4236" s="32" t="n"/>
      <c r="M4236" s="32" t="n">
        <v>1126.2</v>
      </c>
      <c r="N4236" s="32" t="n">
        <v>3.57</v>
      </c>
      <c r="O4236" s="32" t="n">
        <v>-69.94472539</v>
      </c>
    </row>
    <row r="4237">
      <c r="A4237" s="31" t="n">
        <v>40851</v>
      </c>
      <c r="B4237" s="32" t="n">
        <v>1110.6</v>
      </c>
      <c r="C4237" s="19">
        <f>IF(OR(B4237="",B4236=""),"",LN(B4237/B4236))</f>
        <v/>
      </c>
      <c r="D4237" s="16">
        <f>STDEV(C4218:C4237)*SQRT(252)</f>
        <v/>
      </c>
      <c r="E4237" s="32" t="n">
        <v>78.17</v>
      </c>
      <c r="F4237" s="19">
        <f>IF(OR(E4237="",E4236=""),"",LN(E4237/E4236))</f>
        <v/>
      </c>
      <c r="G4237" s="33" t="n">
        <v>6.34</v>
      </c>
      <c r="H4237" s="19">
        <f>IF(OR(G4237="",G4236=""),"",LN(G4237/G4236))</f>
        <v/>
      </c>
      <c r="I4237" s="32" t="n">
        <v>90.3154</v>
      </c>
      <c r="J4237" s="32" t="n">
        <v>30.16</v>
      </c>
      <c r="K4237" s="32" t="n">
        <v>2.06</v>
      </c>
      <c r="L4237" s="32" t="n"/>
      <c r="M4237" s="32" t="n">
        <v>1131.5</v>
      </c>
      <c r="N4237" s="32" t="n">
        <v>3.57</v>
      </c>
      <c r="O4237" s="32" t="n">
        <v>90.971378145</v>
      </c>
    </row>
    <row r="4238">
      <c r="A4238" s="31" t="n">
        <v>40854</v>
      </c>
      <c r="B4238" s="32" t="n">
        <v>1117.3</v>
      </c>
      <c r="C4238" s="19">
        <f>IF(OR(B4238="",B4237=""),"",LN(B4238/B4237))</f>
        <v/>
      </c>
      <c r="D4238" s="16">
        <f>STDEV(C4219:C4238)*SQRT(252)</f>
        <v/>
      </c>
      <c r="E4238" s="32" t="n">
        <v>78.06</v>
      </c>
      <c r="F4238" s="19">
        <f>IF(OR(E4238="",E4237=""),"",LN(E4238/E4237))</f>
        <v/>
      </c>
      <c r="G4238" s="33" t="n">
        <v>6.3481</v>
      </c>
      <c r="H4238" s="19">
        <f>IF(OR(G4238="",G4237=""),"",LN(G4238/G4237))</f>
        <v/>
      </c>
      <c r="I4238" s="32" t="n">
        <v>90.3832</v>
      </c>
      <c r="J4238" s="32" t="n">
        <v>29.85</v>
      </c>
      <c r="K4238" s="32" t="n">
        <v>2.04</v>
      </c>
      <c r="L4238" s="32" t="n"/>
      <c r="M4238" s="32" t="n">
        <v>1112.6</v>
      </c>
      <c r="N4238" s="32" t="n">
        <v>3.57</v>
      </c>
      <c r="O4238" s="32" t="n">
        <v>144.605978586</v>
      </c>
    </row>
    <row r="4239">
      <c r="A4239" s="31" t="n">
        <v>40855</v>
      </c>
      <c r="B4239" s="32" t="n">
        <v>1118.1</v>
      </c>
      <c r="C4239" s="19">
        <f>IF(OR(B4239="",B4238=""),"",LN(B4239/B4238))</f>
        <v/>
      </c>
      <c r="D4239" s="16">
        <f>STDEV(C4220:C4239)*SQRT(252)</f>
        <v/>
      </c>
      <c r="E4239" s="32" t="n">
        <v>77.79000000000001</v>
      </c>
      <c r="F4239" s="19">
        <f>IF(OR(E4239="",E4238=""),"",LN(E4239/E4238))</f>
        <v/>
      </c>
      <c r="G4239" s="33" t="n">
        <v>6.3462</v>
      </c>
      <c r="H4239" s="19">
        <f>IF(OR(G4239="",G4238=""),"",LN(G4239/G4238))</f>
        <v/>
      </c>
      <c r="I4239" s="32" t="n">
        <v>90.172</v>
      </c>
      <c r="J4239" s="32" t="n">
        <v>27.48</v>
      </c>
      <c r="K4239" s="32" t="n">
        <v>2.1</v>
      </c>
      <c r="L4239" s="32" t="n"/>
      <c r="M4239" s="32" t="n">
        <v>1115</v>
      </c>
      <c r="N4239" s="32" t="n">
        <v>3.57</v>
      </c>
      <c r="O4239" s="32" t="n">
        <v>-3.405191691999999</v>
      </c>
    </row>
    <row r="4240">
      <c r="A4240" s="31" t="n">
        <v>40856</v>
      </c>
      <c r="B4240" s="32" t="n">
        <v>1118.85</v>
      </c>
      <c r="C4240" s="19">
        <f>IF(OR(B4240="",B4239=""),"",LN(B4240/B4239))</f>
        <v/>
      </c>
      <c r="D4240" s="16">
        <f>STDEV(C4221:C4240)*SQRT(252)</f>
        <v/>
      </c>
      <c r="E4240" s="32" t="n">
        <v>77.77</v>
      </c>
      <c r="F4240" s="19">
        <f>IF(OR(E4240="",E4239=""),"",LN(E4240/E4239))</f>
        <v/>
      </c>
      <c r="G4240" s="33" t="n">
        <v>6.3401</v>
      </c>
      <c r="H4240" s="19">
        <f>IF(OR(G4240="",G4239=""),"",LN(G4240/G4239))</f>
        <v/>
      </c>
      <c r="I4240" s="32" t="n">
        <v>90.6991</v>
      </c>
      <c r="J4240" s="32" t="n">
        <v>36.16</v>
      </c>
      <c r="K4240" s="32" t="n">
        <v>2</v>
      </c>
      <c r="L4240" s="32" t="n"/>
      <c r="M4240" s="32" t="n">
        <v>1116.3</v>
      </c>
      <c r="N4240" s="32" t="n">
        <v>3.57</v>
      </c>
      <c r="O4240" s="32" t="n">
        <v>-271.453947684</v>
      </c>
    </row>
    <row r="4241">
      <c r="A4241" s="31" t="n">
        <v>40857</v>
      </c>
      <c r="B4241" s="32" t="n">
        <v>1131.85</v>
      </c>
      <c r="C4241" s="19">
        <f>IF(OR(B4241="",B4240=""),"",LN(B4241/B4240))</f>
        <v/>
      </c>
      <c r="D4241" s="16">
        <f>STDEV(C4222:C4241)*SQRT(252)</f>
        <v/>
      </c>
      <c r="E4241" s="32" t="n">
        <v>77.58</v>
      </c>
      <c r="F4241" s="19">
        <f>IF(OR(E4241="",E4240=""),"",LN(E4241/E4240))</f>
        <v/>
      </c>
      <c r="G4241" s="33" t="n">
        <v>6.3454</v>
      </c>
      <c r="H4241" s="19">
        <f>IF(OR(G4241="",G4240=""),"",LN(G4241/G4240))</f>
        <v/>
      </c>
      <c r="I4241" s="32" t="n">
        <v>90.8588</v>
      </c>
      <c r="J4241" s="32" t="n">
        <v>32.81</v>
      </c>
      <c r="K4241" s="32" t="n">
        <v>2.04</v>
      </c>
      <c r="L4241" s="32" t="n"/>
      <c r="M4241" s="32" t="n">
        <v>1115.7</v>
      </c>
      <c r="N4241" s="32" t="n">
        <v>3.57</v>
      </c>
      <c r="O4241" s="32" t="n">
        <v>-570.64398222</v>
      </c>
    </row>
    <row r="4242">
      <c r="A4242" s="31" t="n">
        <v>40861</v>
      </c>
      <c r="B4242" s="32" t="n">
        <v>1126.05</v>
      </c>
      <c r="C4242" s="19">
        <f>IF(OR(B4242="",B4241=""),"",LN(B4242/B4241))</f>
        <v/>
      </c>
      <c r="D4242" s="16">
        <f>STDEV(C4223:C4242)*SQRT(252)</f>
        <v/>
      </c>
      <c r="E4242" s="32" t="n">
        <v>77.02</v>
      </c>
      <c r="F4242" s="19">
        <f>IF(OR(E4242="",E4241=""),"",LN(E4242/E4241))</f>
        <v/>
      </c>
      <c r="G4242" s="33" t="n">
        <v>6.3536</v>
      </c>
      <c r="H4242" s="19">
        <f>IF(OR(G4242="",G4241=""),"",LN(G4242/G4241))</f>
        <v/>
      </c>
      <c r="I4242" s="32" t="n">
        <v>90.72150000000001</v>
      </c>
      <c r="J4242" s="32" t="n">
        <v>31.13</v>
      </c>
      <c r="K4242" s="32" t="n">
        <v>2.04</v>
      </c>
      <c r="L4242" s="32" t="n"/>
      <c r="M4242" s="32" t="n">
        <v>1127.3</v>
      </c>
      <c r="N4242" s="32" t="n">
        <v>3.57</v>
      </c>
      <c r="O4242" s="32" t="n">
        <v>101.072354201</v>
      </c>
    </row>
    <row r="4243">
      <c r="A4243" s="31" t="n">
        <v>40862</v>
      </c>
      <c r="B4243" s="32" t="n">
        <v>1128.5</v>
      </c>
      <c r="C4243" s="19">
        <f>IF(OR(B4243="",B4242=""),"",LN(B4243/B4242))</f>
        <v/>
      </c>
      <c r="D4243" s="16">
        <f>STDEV(C4224:C4243)*SQRT(252)</f>
        <v/>
      </c>
      <c r="E4243" s="32" t="n">
        <v>76.98999999999999</v>
      </c>
      <c r="F4243" s="19">
        <f>IF(OR(E4243="",E4242=""),"",LN(E4243/E4242))</f>
        <v/>
      </c>
      <c r="G4243" s="33" t="n">
        <v>6.3464</v>
      </c>
      <c r="H4243" s="19">
        <f>IF(OR(G4243="",G4242=""),"",LN(G4243/G4242))</f>
        <v/>
      </c>
      <c r="I4243" s="32" t="n">
        <v>91.10809999999999</v>
      </c>
      <c r="J4243" s="32" t="n">
        <v>31.22</v>
      </c>
      <c r="K4243" s="32" t="n">
        <v>2.06</v>
      </c>
      <c r="L4243" s="32" t="n"/>
      <c r="M4243" s="32" t="n">
        <v>1120.6</v>
      </c>
      <c r="N4243" s="32" t="n">
        <v>3.57</v>
      </c>
      <c r="O4243" s="32" t="n">
        <v>-115.130636238</v>
      </c>
    </row>
    <row r="4244">
      <c r="A4244" s="31" t="n">
        <v>40863</v>
      </c>
      <c r="B4244" s="32" t="n">
        <v>1134.15</v>
      </c>
      <c r="C4244" s="19">
        <f>IF(OR(B4244="",B4243=""),"",LN(B4244/B4243))</f>
        <v/>
      </c>
      <c r="D4244" s="16">
        <f>STDEV(C4225:C4244)*SQRT(252)</f>
        <v/>
      </c>
      <c r="E4244" s="32" t="n">
        <v>77.02</v>
      </c>
      <c r="F4244" s="19">
        <f>IF(OR(E4244="",E4243=""),"",LN(E4244/E4243))</f>
        <v/>
      </c>
      <c r="G4244" s="33" t="n">
        <v>6.3445</v>
      </c>
      <c r="H4244" s="19">
        <f>IF(OR(G4244="",G4243=""),"",LN(G4244/G4243))</f>
        <v/>
      </c>
      <c r="I4244" s="32" t="n">
        <v>91.1237</v>
      </c>
      <c r="J4244" s="32" t="n">
        <v>33.51</v>
      </c>
      <c r="K4244" s="32" t="n">
        <v>2.01</v>
      </c>
      <c r="L4244" s="32" t="n"/>
      <c r="M4244" s="32" t="n">
        <v>1126.2</v>
      </c>
      <c r="N4244" s="32" t="n">
        <v>3.57</v>
      </c>
      <c r="O4244" s="32" t="n">
        <v>93.499407362</v>
      </c>
    </row>
    <row r="4245">
      <c r="A4245" s="31" t="n">
        <v>40864</v>
      </c>
      <c r="B4245" s="32" t="n">
        <v>1132.15</v>
      </c>
      <c r="C4245" s="19">
        <f>IF(OR(B4245="",B4244=""),"",LN(B4245/B4244))</f>
        <v/>
      </c>
      <c r="D4245" s="16">
        <f>STDEV(C4226:C4245)*SQRT(252)</f>
        <v/>
      </c>
      <c r="E4245" s="32" t="n">
        <v>76.98</v>
      </c>
      <c r="F4245" s="19">
        <f>IF(OR(E4245="",E4244=""),"",LN(E4245/E4244))</f>
        <v/>
      </c>
      <c r="G4245" s="33" t="n">
        <v>6.3505</v>
      </c>
      <c r="H4245" s="19">
        <f>IF(OR(G4245="",G4244=""),"",LN(G4245/G4244))</f>
        <v/>
      </c>
      <c r="I4245" s="32" t="n">
        <v>91.18219999999999</v>
      </c>
      <c r="J4245" s="32" t="n">
        <v>34.51</v>
      </c>
      <c r="K4245" s="32" t="n">
        <v>1.96</v>
      </c>
      <c r="L4245" s="32" t="n"/>
      <c r="M4245" s="32" t="n">
        <v>1134.5</v>
      </c>
      <c r="N4245" s="32" t="n">
        <v>3.55</v>
      </c>
      <c r="O4245" s="32" t="n">
        <v>-320.655631453</v>
      </c>
    </row>
    <row r="4246">
      <c r="A4246" s="31" t="n">
        <v>40865</v>
      </c>
      <c r="B4246" s="32" t="n">
        <v>1138.5</v>
      </c>
      <c r="C4246" s="19">
        <f>IF(OR(B4246="",B4245=""),"",LN(B4246/B4245))</f>
        <v/>
      </c>
      <c r="D4246" s="16">
        <f>STDEV(C4227:C4246)*SQRT(252)</f>
        <v/>
      </c>
      <c r="E4246" s="32" t="n">
        <v>76.93000000000001</v>
      </c>
      <c r="F4246" s="19">
        <f>IF(OR(E4246="",E4245=""),"",LN(E4246/E4245))</f>
        <v/>
      </c>
      <c r="G4246" s="33" t="n">
        <v>6.3565</v>
      </c>
      <c r="H4246" s="19">
        <f>IF(OR(G4246="",G4245=""),"",LN(G4246/G4245))</f>
        <v/>
      </c>
      <c r="I4246" s="32" t="n">
        <v>91.3676</v>
      </c>
      <c r="J4246" s="32" t="n">
        <v>32</v>
      </c>
      <c r="K4246" s="32" t="n">
        <v>2.01</v>
      </c>
      <c r="L4246" s="32" t="n"/>
      <c r="M4246" s="32" t="n">
        <v>1137.6</v>
      </c>
      <c r="N4246" s="32" t="n">
        <v>3.55</v>
      </c>
      <c r="O4246" s="32" t="n">
        <v>-433.370062101</v>
      </c>
    </row>
    <row r="4247">
      <c r="A4247" s="31" t="n">
        <v>40868</v>
      </c>
      <c r="B4247" s="32" t="n">
        <v>1143</v>
      </c>
      <c r="C4247" s="19">
        <f>IF(OR(B4247="",B4246=""),"",LN(B4247/B4246))</f>
        <v/>
      </c>
      <c r="D4247" s="16">
        <f>STDEV(C4228:C4247)*SQRT(252)</f>
        <v/>
      </c>
      <c r="E4247" s="32" t="n">
        <v>76.97</v>
      </c>
      <c r="F4247" s="19">
        <f>IF(OR(E4247="",E4246=""),"",LN(E4247/E4246))</f>
        <v/>
      </c>
      <c r="G4247" s="33" t="n">
        <v>6.3603</v>
      </c>
      <c r="H4247" s="19">
        <f>IF(OR(G4247="",G4246=""),"",LN(G4247/G4246))</f>
        <v/>
      </c>
      <c r="I4247" s="32" t="n">
        <v>91.9978</v>
      </c>
      <c r="J4247" s="32" t="n">
        <v>32.91</v>
      </c>
      <c r="K4247" s="32" t="n">
        <v>1.97</v>
      </c>
      <c r="L4247" s="32" t="n"/>
      <c r="M4247" s="32" t="n">
        <v>1136.4</v>
      </c>
      <c r="N4247" s="32" t="n">
        <v>3.55</v>
      </c>
      <c r="O4247" s="32" t="n">
        <v>-307.181015401</v>
      </c>
    </row>
    <row r="4248">
      <c r="A4248" s="31" t="n">
        <v>40869</v>
      </c>
      <c r="B4248" s="32" t="n">
        <v>1146.65</v>
      </c>
      <c r="C4248" s="19">
        <f>IF(OR(B4248="",B4247=""),"",LN(B4248/B4247))</f>
        <v/>
      </c>
      <c r="D4248" s="16">
        <f>STDEV(C4229:C4248)*SQRT(252)</f>
        <v/>
      </c>
      <c r="E4248" s="32" t="n">
        <v>77.06999999999999</v>
      </c>
      <c r="F4248" s="19">
        <f>IF(OR(E4248="",E4247=""),"",LN(E4248/E4247))</f>
        <v/>
      </c>
      <c r="G4248" s="33" t="n">
        <v>6.3605</v>
      </c>
      <c r="H4248" s="19">
        <f>IF(OR(G4248="",G4247=""),"",LN(G4248/G4247))</f>
        <v/>
      </c>
      <c r="I4248" s="32" t="n">
        <v>92.0193</v>
      </c>
      <c r="J4248" s="32" t="n">
        <v>31.97</v>
      </c>
      <c r="K4248" s="32" t="n">
        <v>1.94</v>
      </c>
      <c r="L4248" s="32" t="n"/>
      <c r="M4248" s="32" t="n">
        <v>1139.6</v>
      </c>
      <c r="N4248" s="32" t="n">
        <v>3.55</v>
      </c>
      <c r="O4248" s="32" t="n">
        <v>-309.330568836</v>
      </c>
    </row>
    <row r="4249">
      <c r="A4249" s="31" t="n">
        <v>40870</v>
      </c>
      <c r="B4249" s="32" t="n">
        <v>1159.7</v>
      </c>
      <c r="C4249" s="19">
        <f>IF(OR(B4249="",B4248=""),"",LN(B4249/B4248))</f>
        <v/>
      </c>
      <c r="D4249" s="16">
        <f>STDEV(C4230:C4249)*SQRT(252)</f>
        <v/>
      </c>
      <c r="E4249" s="32" t="n">
        <v>77.41</v>
      </c>
      <c r="F4249" s="19">
        <f>IF(OR(E4249="",E4248=""),"",LN(E4249/E4248))</f>
        <v/>
      </c>
      <c r="G4249" s="33" t="n">
        <v>6.3576</v>
      </c>
      <c r="H4249" s="19">
        <f>IF(OR(G4249="",G4248=""),"",LN(G4249/G4248))</f>
        <v/>
      </c>
      <c r="I4249" s="32" t="n">
        <v>92.74630000000001</v>
      </c>
      <c r="J4249" s="32" t="n">
        <v>33.98</v>
      </c>
      <c r="K4249" s="32" t="n">
        <v>1.89</v>
      </c>
      <c r="L4249" s="32" t="n"/>
      <c r="M4249" s="32" t="n">
        <v>1146.6</v>
      </c>
      <c r="N4249" s="32" t="n">
        <v>3.55</v>
      </c>
      <c r="O4249" s="32" t="n">
        <v>-468.126645308</v>
      </c>
    </row>
    <row r="4250">
      <c r="A4250" s="31" t="n">
        <v>40872</v>
      </c>
      <c r="B4250" s="32" t="n">
        <v>1162</v>
      </c>
      <c r="C4250" s="19">
        <f>IF(OR(B4250="",B4249=""),"",LN(B4250/B4249))</f>
        <v/>
      </c>
      <c r="D4250" s="16">
        <f>STDEV(C4231:C4250)*SQRT(252)</f>
        <v/>
      </c>
      <c r="E4250" s="32" t="n">
        <v>77.66</v>
      </c>
      <c r="F4250" s="19">
        <f>IF(OR(E4250="",E4249=""),"",LN(E4250/E4249))</f>
        <v/>
      </c>
      <c r="G4250" s="33" t="n">
        <v>6.3802</v>
      </c>
      <c r="H4250" s="19">
        <f>IF(OR(G4250="",G4249=""),"",LN(G4250/G4249))</f>
        <v/>
      </c>
      <c r="I4250" s="32" t="n">
        <v>93.1455</v>
      </c>
      <c r="J4250" s="32" t="n">
        <v>34.47</v>
      </c>
      <c r="K4250" s="32" t="n">
        <v>1.97</v>
      </c>
      <c r="L4250" s="32" t="n"/>
      <c r="M4250" s="32" t="n">
        <v>1157.1</v>
      </c>
      <c r="N4250" s="32" t="n">
        <v>3.55</v>
      </c>
      <c r="O4250" s="32" t="n">
        <v>-373.77506267</v>
      </c>
    </row>
    <row r="4251">
      <c r="A4251" s="31" t="n">
        <v>40875</v>
      </c>
      <c r="B4251" s="32" t="n">
        <v>1152.5</v>
      </c>
      <c r="C4251" s="19">
        <f>IF(OR(B4251="",B4250=""),"",LN(B4251/B4250))</f>
        <v/>
      </c>
      <c r="D4251" s="16">
        <f>STDEV(C4232:C4251)*SQRT(252)</f>
        <v/>
      </c>
      <c r="E4251" s="32" t="n">
        <v>78.05</v>
      </c>
      <c r="F4251" s="19">
        <f>IF(OR(E4251="",E4250=""),"",LN(E4251/E4250))</f>
        <v/>
      </c>
      <c r="G4251" s="33" t="n">
        <v>6.3839</v>
      </c>
      <c r="H4251" s="19">
        <f>IF(OR(G4251="",G4250=""),"",LN(G4251/G4250))</f>
        <v/>
      </c>
      <c r="I4251" s="32" t="n">
        <v>92.4983</v>
      </c>
      <c r="J4251" s="32" t="n">
        <v>32.13</v>
      </c>
      <c r="K4251" s="32" t="n">
        <v>1.97</v>
      </c>
      <c r="L4251" s="32" t="n"/>
      <c r="M4251" s="32" t="n">
        <v>1159.9</v>
      </c>
      <c r="N4251" s="32" t="n">
        <v>3.55</v>
      </c>
      <c r="O4251" s="32" t="n">
        <v>-197.550108033</v>
      </c>
    </row>
    <row r="4252">
      <c r="A4252" s="31" t="n">
        <v>40876</v>
      </c>
      <c r="B4252" s="32" t="n">
        <v>1139.5</v>
      </c>
      <c r="C4252" s="19">
        <f>IF(OR(B4252="",B4251=""),"",LN(B4252/B4251))</f>
        <v/>
      </c>
      <c r="D4252" s="16">
        <f>STDEV(C4233:C4252)*SQRT(252)</f>
        <v/>
      </c>
      <c r="E4252" s="32" t="n">
        <v>77.86</v>
      </c>
      <c r="F4252" s="19">
        <f>IF(OR(E4252="",E4251=""),"",LN(E4252/E4251))</f>
        <v/>
      </c>
      <c r="G4252" s="33" t="n">
        <v>6.3769</v>
      </c>
      <c r="H4252" s="19">
        <f>IF(OR(G4252="",G4251=""),"",LN(G4252/G4251))</f>
        <v/>
      </c>
      <c r="I4252" s="32" t="n">
        <v>92.2163</v>
      </c>
      <c r="J4252" s="32" t="n">
        <v>30.64</v>
      </c>
      <c r="K4252" s="32" t="n">
        <v>2</v>
      </c>
      <c r="L4252" s="32" t="n"/>
      <c r="M4252" s="32" t="n">
        <v>1154.9</v>
      </c>
      <c r="N4252" s="32" t="n">
        <v>3.55</v>
      </c>
      <c r="O4252" s="32" t="n">
        <v>413.880477533</v>
      </c>
    </row>
    <row r="4253">
      <c r="A4253" s="31" t="n">
        <v>40877</v>
      </c>
      <c r="B4253" s="32" t="n">
        <v>1140.05</v>
      </c>
      <c r="C4253" s="19">
        <f>IF(OR(B4253="",B4252=""),"",LN(B4253/B4252))</f>
        <v/>
      </c>
      <c r="D4253" s="16">
        <f>STDEV(C4234:C4253)*SQRT(252)</f>
        <v/>
      </c>
      <c r="E4253" s="32" t="n">
        <v>77.58</v>
      </c>
      <c r="F4253" s="19">
        <f>IF(OR(E4253="",E4252=""),"",LN(E4253/E4252))</f>
        <v/>
      </c>
      <c r="G4253" s="33" t="n">
        <v>6.3765</v>
      </c>
      <c r="H4253" s="19">
        <f>IF(OR(G4253="",G4252=""),"",LN(G4253/G4252))</f>
        <v/>
      </c>
      <c r="I4253" s="32" t="n">
        <v>91.47280000000001</v>
      </c>
      <c r="J4253" s="32" t="n">
        <v>27.8</v>
      </c>
      <c r="K4253" s="32" t="n">
        <v>2.08</v>
      </c>
      <c r="L4253" s="32" t="n"/>
      <c r="M4253" s="32" t="n">
        <v>1150.3</v>
      </c>
      <c r="N4253" s="32" t="n">
        <v>3.55</v>
      </c>
      <c r="O4253" s="32" t="n">
        <v>351.319728389</v>
      </c>
    </row>
    <row r="4254">
      <c r="A4254" s="31" t="n">
        <v>40878</v>
      </c>
      <c r="B4254" s="32" t="n">
        <v>1126.55</v>
      </c>
      <c r="C4254" s="19">
        <f>IF(OR(B4254="",B4253=""),"",LN(B4254/B4253))</f>
        <v/>
      </c>
      <c r="D4254" s="16">
        <f>STDEV(C4235:C4254)*SQRT(252)</f>
        <v/>
      </c>
      <c r="E4254" s="32" t="n">
        <v>77.59999999999999</v>
      </c>
      <c r="F4254" s="19">
        <f>IF(OR(E4254="",E4253=""),"",LN(E4254/E4253))</f>
        <v/>
      </c>
      <c r="G4254" s="33" t="n">
        <v>6.3655</v>
      </c>
      <c r="H4254" s="19">
        <f>IF(OR(G4254="",G4253=""),"",LN(G4254/G4253))</f>
        <v/>
      </c>
      <c r="I4254" s="32" t="n">
        <v>91.227</v>
      </c>
      <c r="J4254" s="32" t="n">
        <v>27.41</v>
      </c>
      <c r="K4254" s="32" t="n">
        <v>2.11</v>
      </c>
      <c r="L4254" s="32" t="n"/>
      <c r="M4254" s="32" t="n">
        <v>1140.6</v>
      </c>
      <c r="N4254" s="32" t="n">
        <v>3.55</v>
      </c>
      <c r="O4254" s="32" t="n">
        <v>625.7046729980001</v>
      </c>
    </row>
    <row r="4255">
      <c r="A4255" s="31" t="n">
        <v>40879</v>
      </c>
      <c r="B4255" s="32" t="n">
        <v>1128</v>
      </c>
      <c r="C4255" s="19">
        <f>IF(OR(B4255="",B4254=""),"",LN(B4255/B4254))</f>
        <v/>
      </c>
      <c r="D4255" s="16">
        <f>STDEV(C4236:C4255)*SQRT(252)</f>
        <v/>
      </c>
      <c r="E4255" s="32" t="n">
        <v>77.88</v>
      </c>
      <c r="F4255" s="19">
        <f>IF(OR(E4255="",E4254=""),"",LN(E4255/E4254))</f>
        <v/>
      </c>
      <c r="G4255" s="33" t="n">
        <v>6.3596</v>
      </c>
      <c r="H4255" s="19">
        <f>IF(OR(G4255="",G4254=""),"",LN(G4255/G4254))</f>
        <v/>
      </c>
      <c r="I4255" s="32" t="n">
        <v>91.3532</v>
      </c>
      <c r="J4255" s="32" t="n">
        <v>27.52</v>
      </c>
      <c r="K4255" s="32" t="n">
        <v>2.05</v>
      </c>
      <c r="L4255" s="32" t="n"/>
      <c r="M4255" s="32" t="n">
        <v>1127.2</v>
      </c>
      <c r="N4255" s="32" t="n">
        <v>3.55</v>
      </c>
      <c r="O4255" s="32" t="n">
        <v>100.739324351</v>
      </c>
    </row>
    <row r="4256">
      <c r="A4256" s="31" t="n">
        <v>40882</v>
      </c>
      <c r="B4256" s="32" t="n">
        <v>1124.5</v>
      </c>
      <c r="C4256" s="19">
        <f>IF(OR(B4256="",B4255=""),"",LN(B4256/B4255))</f>
        <v/>
      </c>
      <c r="D4256" s="16">
        <f>STDEV(C4237:C4256)*SQRT(252)</f>
        <v/>
      </c>
      <c r="E4256" s="32" t="n">
        <v>77.77</v>
      </c>
      <c r="F4256" s="19">
        <f>IF(OR(E4256="",E4255=""),"",LN(E4256/E4255))</f>
        <v/>
      </c>
      <c r="G4256" s="33" t="n">
        <v>6.3629</v>
      </c>
      <c r="H4256" s="19">
        <f>IF(OR(G4256="",G4255=""),"",LN(G4256/G4255))</f>
        <v/>
      </c>
      <c r="I4256" s="32" t="n">
        <v>91.1087</v>
      </c>
      <c r="J4256" s="32" t="n">
        <v>27.84</v>
      </c>
      <c r="K4256" s="32" t="n">
        <v>2.04</v>
      </c>
      <c r="L4256" s="32" t="n"/>
      <c r="M4256" s="32" t="n">
        <v>1127.7</v>
      </c>
      <c r="N4256" s="32" t="n">
        <v>3.55</v>
      </c>
      <c r="O4256" s="32" t="n">
        <v>-75.244613461</v>
      </c>
    </row>
    <row r="4257">
      <c r="A4257" s="31" t="n">
        <v>40883</v>
      </c>
      <c r="B4257" s="32" t="n">
        <v>1128.5</v>
      </c>
      <c r="C4257" s="19">
        <f>IF(OR(B4257="",B4256=""),"",LN(B4257/B4256))</f>
        <v/>
      </c>
      <c r="D4257" s="16">
        <f>STDEV(C4238:C4257)*SQRT(252)</f>
        <v/>
      </c>
      <c r="E4257" s="32" t="n">
        <v>77.73</v>
      </c>
      <c r="F4257" s="19">
        <f>IF(OR(E4257="",E4256=""),"",LN(E4257/E4256))</f>
        <v/>
      </c>
      <c r="G4257" s="33" t="n">
        <v>6.3645</v>
      </c>
      <c r="H4257" s="19">
        <f>IF(OR(G4257="",G4256=""),"",LN(G4257/G4256))</f>
        <v/>
      </c>
      <c r="I4257" s="32" t="n">
        <v>91.2817</v>
      </c>
      <c r="J4257" s="32" t="n">
        <v>28.13</v>
      </c>
      <c r="K4257" s="32" t="n">
        <v>2.08</v>
      </c>
      <c r="L4257" s="32" t="n"/>
      <c r="M4257" s="32" t="n">
        <v>1130.3</v>
      </c>
      <c r="N4257" s="32" t="n">
        <v>3.55</v>
      </c>
      <c r="O4257" s="32" t="n">
        <v>-190.52087296</v>
      </c>
    </row>
    <row r="4258">
      <c r="A4258" s="31" t="n">
        <v>40884</v>
      </c>
      <c r="B4258" s="32" t="n">
        <v>1129.05</v>
      </c>
      <c r="C4258" s="19">
        <f>IF(OR(B4258="",B4257=""),"",LN(B4258/B4257))</f>
        <v/>
      </c>
      <c r="D4258" s="16">
        <f>STDEV(C4239:C4258)*SQRT(252)</f>
        <v/>
      </c>
      <c r="E4258" s="32" t="n">
        <v>77.69</v>
      </c>
      <c r="F4258" s="19">
        <f>IF(OR(E4258="",E4257=""),"",LN(E4258/E4257))</f>
        <v/>
      </c>
      <c r="G4258" s="33" t="n">
        <v>6.3642</v>
      </c>
      <c r="H4258" s="19">
        <f>IF(OR(G4258="",G4257=""),"",LN(G4258/G4257))</f>
        <v/>
      </c>
      <c r="I4258" s="32" t="n">
        <v>91.23309999999999</v>
      </c>
      <c r="J4258" s="32" t="n">
        <v>28.67</v>
      </c>
      <c r="K4258" s="32" t="n">
        <v>2.02</v>
      </c>
      <c r="L4258" s="32" t="n"/>
      <c r="M4258" s="32" t="n">
        <v>1131.2</v>
      </c>
      <c r="N4258" s="32" t="n">
        <v>3.55</v>
      </c>
      <c r="O4258" s="32" t="n">
        <v>-31.27131838</v>
      </c>
    </row>
    <row r="4259">
      <c r="A4259" s="31" t="n">
        <v>40885</v>
      </c>
      <c r="B4259" s="32" t="n">
        <v>1133.55</v>
      </c>
      <c r="C4259" s="19">
        <f>IF(OR(B4259="",B4258=""),"",LN(B4259/B4258))</f>
        <v/>
      </c>
      <c r="D4259" s="16">
        <f>STDEV(C4240:C4259)*SQRT(252)</f>
        <v/>
      </c>
      <c r="E4259" s="32" t="n">
        <v>77.67</v>
      </c>
      <c r="F4259" s="19">
        <f>IF(OR(E4259="",E4258=""),"",LN(E4259/E4258))</f>
        <v/>
      </c>
      <c r="G4259" s="33" t="n">
        <v>6.3618</v>
      </c>
      <c r="H4259" s="19">
        <f>IF(OR(G4259="",G4258=""),"",LN(G4259/G4258))</f>
        <v/>
      </c>
      <c r="I4259" s="32" t="n">
        <v>91.66800000000001</v>
      </c>
      <c r="J4259" s="32" t="n">
        <v>30.59</v>
      </c>
      <c r="K4259" s="32" t="n">
        <v>1.99</v>
      </c>
      <c r="L4259" s="32" t="n"/>
      <c r="M4259" s="32" t="n">
        <v>1126.8</v>
      </c>
      <c r="N4259" s="32" t="n">
        <v>3.55</v>
      </c>
      <c r="O4259" s="32" t="n">
        <v>199.245793359</v>
      </c>
    </row>
    <row r="4260">
      <c r="A4260" s="31" t="n">
        <v>40886</v>
      </c>
      <c r="B4260" s="32" t="n">
        <v>1146.6</v>
      </c>
      <c r="C4260" s="19">
        <f>IF(OR(B4260="",B4259=""),"",LN(B4260/B4259))</f>
        <v/>
      </c>
      <c r="D4260" s="16">
        <f>STDEV(C4241:C4260)*SQRT(252)</f>
        <v/>
      </c>
      <c r="E4260" s="32" t="n">
        <v>77.58</v>
      </c>
      <c r="F4260" s="19">
        <f>IF(OR(E4260="",E4259=""),"",LN(E4260/E4259))</f>
        <v/>
      </c>
      <c r="G4260" s="33" t="n">
        <v>6.3641</v>
      </c>
      <c r="H4260" s="19">
        <f>IF(OR(G4260="",G4259=""),"",LN(G4260/G4259))</f>
        <v/>
      </c>
      <c r="I4260" s="32" t="n">
        <v>91.6122</v>
      </c>
      <c r="J4260" s="32" t="n">
        <v>26.38</v>
      </c>
      <c r="K4260" s="32" t="n">
        <v>2.07</v>
      </c>
      <c r="L4260" s="32" t="n"/>
      <c r="M4260" s="32" t="n">
        <v>1130.9</v>
      </c>
      <c r="N4260" s="32" t="n">
        <v>3.55</v>
      </c>
      <c r="O4260" s="32" t="n">
        <v>-449.4997180239999</v>
      </c>
    </row>
    <row r="4261">
      <c r="A4261" s="31" t="n">
        <v>40889</v>
      </c>
      <c r="B4261" s="32" t="n">
        <v>1149.2</v>
      </c>
      <c r="C4261" s="19">
        <f>IF(OR(B4261="",B4260=""),"",LN(B4261/B4260))</f>
        <v/>
      </c>
      <c r="D4261" s="16">
        <f>STDEV(C4242:C4261)*SQRT(252)</f>
        <v/>
      </c>
      <c r="E4261" s="32" t="n">
        <v>77.87</v>
      </c>
      <c r="F4261" s="19">
        <f>IF(OR(E4261="",E4260=""),"",LN(E4261/E4260))</f>
        <v/>
      </c>
      <c r="G4261" s="33" t="n">
        <v>6.3604</v>
      </c>
      <c r="H4261" s="19">
        <f>IF(OR(G4261="",G4260=""),"",LN(G4261/G4260))</f>
        <v/>
      </c>
      <c r="I4261" s="32" t="n">
        <v>92.33750000000001</v>
      </c>
      <c r="J4261" s="32" t="n">
        <v>25.67</v>
      </c>
      <c r="K4261" s="32" t="n">
        <v>2.03</v>
      </c>
      <c r="L4261" s="32" t="n"/>
      <c r="M4261" s="32" t="n">
        <v>1142.3</v>
      </c>
      <c r="N4261" s="32" t="n">
        <v>3.55</v>
      </c>
      <c r="O4261" s="32" t="n">
        <v>2.758985343</v>
      </c>
    </row>
    <row r="4262">
      <c r="A4262" s="31" t="n">
        <v>40890</v>
      </c>
      <c r="B4262" s="32" t="n">
        <v>1157</v>
      </c>
      <c r="C4262" s="19">
        <f>IF(OR(B4262="",B4261=""),"",LN(B4262/B4261))</f>
        <v/>
      </c>
      <c r="D4262" s="16">
        <f>STDEV(C4243:C4262)*SQRT(252)</f>
        <v/>
      </c>
      <c r="E4262" s="32" t="n">
        <v>77.86</v>
      </c>
      <c r="F4262" s="19">
        <f>IF(OR(E4262="",E4261=""),"",LN(E4262/E4261))</f>
        <v/>
      </c>
      <c r="G4262" s="33" t="n">
        <v>6.3648</v>
      </c>
      <c r="H4262" s="19">
        <f>IF(OR(G4262="",G4261=""),"",LN(G4262/G4261))</f>
        <v/>
      </c>
      <c r="I4262" s="32" t="n">
        <v>92.54559999999999</v>
      </c>
      <c r="J4262" s="32" t="n">
        <v>25.41</v>
      </c>
      <c r="K4262" s="32" t="n">
        <v>1.96</v>
      </c>
      <c r="L4262" s="32" t="n"/>
      <c r="M4262" s="32" t="n">
        <v>1145</v>
      </c>
      <c r="N4262" s="32" t="n">
        <v>3.55</v>
      </c>
      <c r="O4262" s="32" t="n">
        <v>-234.951391703</v>
      </c>
    </row>
    <row r="4263">
      <c r="A4263" s="31" t="n">
        <v>40891</v>
      </c>
      <c r="B4263" s="32" t="n">
        <v>1158.3</v>
      </c>
      <c r="C4263" s="19">
        <f>IF(OR(B4263="",B4262=""),"",LN(B4263/B4262))</f>
        <v/>
      </c>
      <c r="D4263" s="16">
        <f>STDEV(C4244:C4263)*SQRT(252)</f>
        <v/>
      </c>
      <c r="E4263" s="32" t="n">
        <v>78.08</v>
      </c>
      <c r="F4263" s="19">
        <f>IF(OR(E4263="",E4262=""),"",LN(E4263/E4262))</f>
        <v/>
      </c>
      <c r="G4263" s="33" t="n">
        <v>6.371</v>
      </c>
      <c r="H4263" s="19">
        <f>IF(OR(G4263="",G4262=""),"",LN(G4263/G4262))</f>
        <v/>
      </c>
      <c r="I4263" s="32" t="n">
        <v>93.2176</v>
      </c>
      <c r="J4263" s="32" t="n">
        <v>26.04</v>
      </c>
      <c r="K4263" s="32" t="n">
        <v>1.92</v>
      </c>
      <c r="L4263" s="32" t="n"/>
      <c r="M4263" s="32" t="n">
        <v>1155.4</v>
      </c>
      <c r="N4263" s="32" t="n">
        <v>3.55</v>
      </c>
      <c r="O4263" s="32" t="n">
        <v>-378.558229762</v>
      </c>
    </row>
    <row r="4264">
      <c r="A4264" s="31" t="n">
        <v>40892</v>
      </c>
      <c r="B4264" s="32" t="n">
        <v>1156.95</v>
      </c>
      <c r="C4264" s="19">
        <f>IF(OR(B4264="",B4263=""),"",LN(B4264/B4263))</f>
        <v/>
      </c>
      <c r="D4264" s="16">
        <f>STDEV(C4245:C4264)*SQRT(252)</f>
        <v/>
      </c>
      <c r="E4264" s="32" t="n">
        <v>77.87</v>
      </c>
      <c r="F4264" s="19">
        <f>IF(OR(E4264="",E4263=""),"",LN(E4264/E4263))</f>
        <v/>
      </c>
      <c r="G4264" s="33" t="n">
        <v>6.3733</v>
      </c>
      <c r="H4264" s="19">
        <f>IF(OR(G4264="",G4263=""),"",LN(G4264/G4263))</f>
        <v/>
      </c>
      <c r="I4264" s="32" t="n">
        <v>92.8858</v>
      </c>
      <c r="J4264" s="32" t="n">
        <v>25.11</v>
      </c>
      <c r="K4264" s="32" t="n">
        <v>1.92</v>
      </c>
      <c r="L4264" s="32" t="n"/>
      <c r="M4264" s="32" t="n">
        <v>1158.5</v>
      </c>
      <c r="N4264" s="32" t="n">
        <v>3.55</v>
      </c>
      <c r="O4264" s="32" t="n">
        <v>-294.032702595</v>
      </c>
    </row>
    <row r="4265">
      <c r="A4265" s="31" t="n">
        <v>40893</v>
      </c>
      <c r="B4265" s="32" t="n">
        <v>1158.5</v>
      </c>
      <c r="C4265" s="19">
        <f>IF(OR(B4265="",B4264=""),"",LN(B4265/B4264))</f>
        <v/>
      </c>
      <c r="D4265" s="16">
        <f>STDEV(C4246:C4265)*SQRT(252)</f>
        <v/>
      </c>
      <c r="E4265" s="32" t="n">
        <v>77.65000000000001</v>
      </c>
      <c r="F4265" s="19">
        <f>IF(OR(E4265="",E4264=""),"",LN(E4265/E4264))</f>
        <v/>
      </c>
      <c r="G4265" s="33" t="n">
        <v>6.3479</v>
      </c>
      <c r="H4265" s="19">
        <f>IF(OR(G4265="",G4264=""),"",LN(G4265/G4264))</f>
        <v/>
      </c>
      <c r="I4265" s="32" t="n">
        <v>92.8252</v>
      </c>
      <c r="J4265" s="32" t="n">
        <v>24.29</v>
      </c>
      <c r="K4265" s="32" t="n">
        <v>1.86</v>
      </c>
      <c r="L4265" s="32" t="n"/>
      <c r="M4265" s="32" t="n">
        <v>1161.4</v>
      </c>
      <c r="N4265" s="32" t="n">
        <v>3.55</v>
      </c>
      <c r="O4265" s="32" t="n">
        <v>49.249280698</v>
      </c>
    </row>
    <row r="4266">
      <c r="A4266" s="31" t="n">
        <v>40896</v>
      </c>
      <c r="B4266" s="32" t="n">
        <v>1175.5</v>
      </c>
      <c r="C4266" s="19">
        <f>IF(OR(B4266="",B4265=""),"",LN(B4266/B4265))</f>
        <v/>
      </c>
      <c r="D4266" s="16">
        <f>STDEV(C4247:C4266)*SQRT(252)</f>
        <v/>
      </c>
      <c r="E4266" s="32" t="n">
        <v>77.95999999999999</v>
      </c>
      <c r="F4266" s="19">
        <f>IF(OR(E4266="",E4265=""),"",LN(E4266/E4265))</f>
        <v/>
      </c>
      <c r="G4266" s="33" t="n">
        <v>6.3376</v>
      </c>
      <c r="H4266" s="19">
        <f>IF(OR(G4266="",G4265=""),"",LN(G4266/G4265))</f>
        <v/>
      </c>
      <c r="I4266" s="32" t="n">
        <v>92.8685</v>
      </c>
      <c r="J4266" s="32" t="n">
        <v>24.92</v>
      </c>
      <c r="K4266" s="32" t="n">
        <v>1.82</v>
      </c>
      <c r="L4266" s="32" t="n"/>
      <c r="M4266" s="32" t="n">
        <v>1156.5</v>
      </c>
      <c r="N4266" s="32" t="n">
        <v>3.55</v>
      </c>
      <c r="O4266" s="32" t="n">
        <v>-244.134470073</v>
      </c>
    </row>
    <row r="4267">
      <c r="A4267" s="31" t="n">
        <v>40897</v>
      </c>
      <c r="B4267" s="32" t="n">
        <v>1157</v>
      </c>
      <c r="C4267" s="19">
        <f>IF(OR(B4267="",B4266=""),"",LN(B4267/B4266))</f>
        <v/>
      </c>
      <c r="D4267" s="16">
        <f>STDEV(C4248:C4267)*SQRT(252)</f>
        <v/>
      </c>
      <c r="E4267" s="32" t="n">
        <v>77.76000000000001</v>
      </c>
      <c r="F4267" s="19">
        <f>IF(OR(E4267="",E4266=""),"",LN(E4267/E4266))</f>
        <v/>
      </c>
      <c r="G4267" s="33" t="n">
        <v>6.3459</v>
      </c>
      <c r="H4267" s="19">
        <f>IF(OR(G4267="",G4266=""),"",LN(G4267/G4266))</f>
        <v/>
      </c>
      <c r="I4267" s="32" t="n">
        <v>92.432</v>
      </c>
      <c r="J4267" s="32" t="n">
        <v>23.22</v>
      </c>
      <c r="K4267" s="32" t="n">
        <v>1.94</v>
      </c>
      <c r="L4267" s="32" t="n"/>
      <c r="M4267" s="32" t="n">
        <v>1169.5</v>
      </c>
      <c r="N4267" s="32" t="n">
        <v>3.55</v>
      </c>
      <c r="O4267" s="32" t="n">
        <v>-327.139772071</v>
      </c>
    </row>
    <row r="4268">
      <c r="A4268" s="31" t="n">
        <v>40898</v>
      </c>
      <c r="B4268" s="32" t="n">
        <v>1150.8</v>
      </c>
      <c r="C4268" s="19">
        <f>IF(OR(B4268="",B4267=""),"",LN(B4268/B4267))</f>
        <v/>
      </c>
      <c r="D4268" s="16">
        <f>STDEV(C4249:C4268)*SQRT(252)</f>
        <v/>
      </c>
      <c r="E4268" s="32" t="n">
        <v>78</v>
      </c>
      <c r="F4268" s="19">
        <f>IF(OR(E4268="",E4267=""),"",LN(E4268/E4267))</f>
        <v/>
      </c>
      <c r="G4268" s="33" t="n">
        <v>6.3386</v>
      </c>
      <c r="H4268" s="19">
        <f>IF(OR(G4268="",G4267=""),"",LN(G4268/G4267))</f>
        <v/>
      </c>
      <c r="I4268" s="32" t="n">
        <v>92.5262</v>
      </c>
      <c r="J4268" s="32" t="n">
        <v>21.43</v>
      </c>
      <c r="K4268" s="32" t="n">
        <v>1.98</v>
      </c>
      <c r="L4268" s="32" t="n"/>
      <c r="M4268" s="32" t="n">
        <v>1167.1</v>
      </c>
      <c r="N4268" s="32" t="n">
        <v>3.55</v>
      </c>
      <c r="O4268" s="32" t="n">
        <v>326.793677991</v>
      </c>
    </row>
    <row r="4269">
      <c r="A4269" s="31" t="n">
        <v>40899</v>
      </c>
      <c r="B4269" s="32" t="n">
        <v>1154</v>
      </c>
      <c r="C4269" s="19">
        <f>IF(OR(B4269="",B4268=""),"",LN(B4269/B4268))</f>
        <v/>
      </c>
      <c r="D4269" s="16">
        <f>STDEV(C4250:C4269)*SQRT(252)</f>
        <v/>
      </c>
      <c r="E4269" s="32" t="n">
        <v>78.13</v>
      </c>
      <c r="F4269" s="19">
        <f>IF(OR(E4269="",E4268=""),"",LN(E4269/E4268))</f>
        <v/>
      </c>
      <c r="G4269" s="33" t="n">
        <v>6.3392</v>
      </c>
      <c r="H4269" s="19">
        <f>IF(OR(G4269="",G4268=""),"",LN(G4269/G4268))</f>
        <v/>
      </c>
      <c r="I4269" s="32" t="n">
        <v>92.3883</v>
      </c>
      <c r="J4269" s="32" t="n">
        <v>21.16</v>
      </c>
      <c r="K4269" s="32" t="n">
        <v>1.97</v>
      </c>
      <c r="L4269" s="32" t="n"/>
      <c r="M4269" s="32" t="n">
        <v>1150.9</v>
      </c>
      <c r="N4269" s="32" t="n">
        <v>3.55</v>
      </c>
      <c r="O4269" s="32" t="n">
        <v>-24.960898868</v>
      </c>
    </row>
    <row r="4270">
      <c r="A4270" s="31" t="n">
        <v>40900</v>
      </c>
      <c r="B4270" s="32" t="n">
        <v>1149</v>
      </c>
      <c r="C4270" s="19">
        <f>IF(OR(B4270="",B4269=""),"",LN(B4270/B4269))</f>
        <v/>
      </c>
      <c r="D4270" s="16">
        <f>STDEV(C4251:C4270)*SQRT(252)</f>
        <v/>
      </c>
      <c r="E4270" s="32" t="n">
        <v>78.13</v>
      </c>
      <c r="F4270" s="19">
        <f>IF(OR(E4270="",E4269=""),"",LN(E4270/E4269))</f>
        <v/>
      </c>
      <c r="G4270" s="33" t="n">
        <v>6.3364</v>
      </c>
      <c r="H4270" s="19">
        <f>IF(OR(G4270="",G4269=""),"",LN(G4270/G4269))</f>
        <v/>
      </c>
      <c r="I4270" s="32" t="n">
        <v>92.3897</v>
      </c>
      <c r="J4270" s="32" t="n">
        <v>20.73</v>
      </c>
      <c r="K4270" s="32" t="n">
        <v>2.03</v>
      </c>
      <c r="L4270" s="32" t="n"/>
      <c r="M4270" s="32" t="n">
        <v>1156.2</v>
      </c>
      <c r="N4270" s="32" t="n">
        <v>3.55</v>
      </c>
      <c r="O4270" s="32" t="n">
        <v>167.952721869</v>
      </c>
    </row>
    <row r="4271">
      <c r="A4271" s="31" t="n">
        <v>40904</v>
      </c>
      <c r="B4271" s="32" t="n">
        <v>1155.65</v>
      </c>
      <c r="C4271" s="19">
        <f>IF(OR(B4271="",B4270=""),"",LN(B4271/B4270))</f>
        <v/>
      </c>
      <c r="D4271" s="16">
        <f>STDEV(C4252:C4271)*SQRT(252)</f>
        <v/>
      </c>
      <c r="E4271" s="32" t="n">
        <v>77.83</v>
      </c>
      <c r="F4271" s="19">
        <f>IF(OR(E4271="",E4270=""),"",LN(E4271/E4270))</f>
        <v/>
      </c>
      <c r="G4271" s="33" t="n">
        <v>6.321</v>
      </c>
      <c r="H4271" s="19">
        <f>IF(OR(G4271="",G4270=""),"",LN(G4271/G4270))</f>
        <v/>
      </c>
      <c r="I4271" s="32" t="n">
        <v>92.41370000000001</v>
      </c>
      <c r="J4271" s="32" t="n">
        <v>21.91</v>
      </c>
      <c r="K4271" s="32" t="n">
        <v>2.02</v>
      </c>
      <c r="L4271" s="32" t="n"/>
      <c r="M4271" s="32" t="n">
        <v>1150</v>
      </c>
      <c r="N4271" s="32" t="n">
        <v>3.55</v>
      </c>
      <c r="O4271" s="32" t="n">
        <v>73.485726949</v>
      </c>
    </row>
    <row r="4272">
      <c r="A4272" s="31" t="n">
        <v>40905</v>
      </c>
      <c r="B4272" s="32" t="n">
        <v>1157</v>
      </c>
      <c r="C4272" s="19">
        <f>IF(OR(B4272="",B4271=""),"",LN(B4272/B4271))</f>
        <v/>
      </c>
      <c r="D4272" s="16">
        <f>STDEV(C4253:C4272)*SQRT(252)</f>
        <v/>
      </c>
      <c r="E4272" s="32" t="n">
        <v>77.98</v>
      </c>
      <c r="F4272" s="19">
        <f>IF(OR(E4272="",E4271=""),"",LN(E4272/E4271))</f>
        <v/>
      </c>
      <c r="G4272" s="33" t="n">
        <v>6.3211</v>
      </c>
      <c r="H4272" s="19">
        <f>IF(OR(G4272="",G4271=""),"",LN(G4272/G4271))</f>
        <v/>
      </c>
      <c r="I4272" s="32" t="n">
        <v>92.8374</v>
      </c>
      <c r="J4272" s="32" t="n">
        <v>23.52</v>
      </c>
      <c r="K4272" s="32" t="n">
        <v>1.93</v>
      </c>
      <c r="L4272" s="32" t="n"/>
      <c r="M4272" s="32" t="n">
        <v>1156.4</v>
      </c>
      <c r="N4272" s="32" t="n">
        <v>3.55</v>
      </c>
      <c r="O4272" s="32" t="n">
        <v>16.615840646</v>
      </c>
    </row>
    <row r="4273">
      <c r="A4273" s="31" t="n">
        <v>40906</v>
      </c>
      <c r="B4273" s="32" t="n">
        <v>1156.5</v>
      </c>
      <c r="C4273" s="19">
        <f>IF(OR(B4273="",B4272=""),"",LN(B4273/B4272))</f>
        <v/>
      </c>
      <c r="D4273" s="16">
        <f>STDEV(C4254:C4273)*SQRT(252)</f>
        <v/>
      </c>
      <c r="E4273" s="32" t="n">
        <v>77.70999999999999</v>
      </c>
      <c r="F4273" s="19">
        <f>IF(OR(E4273="",E4272=""),"",LN(E4273/E4272))</f>
        <v/>
      </c>
      <c r="G4273" s="33" t="n">
        <v>6.3187</v>
      </c>
      <c r="H4273" s="19">
        <f>IF(OR(G4273="",G4272=""),"",LN(G4273/G4272))</f>
        <v/>
      </c>
      <c r="I4273" s="32" t="n">
        <v>92.7398</v>
      </c>
      <c r="J4273" s="32" t="n">
        <v>22.65</v>
      </c>
      <c r="K4273" s="32" t="n">
        <v>1.91</v>
      </c>
      <c r="L4273" s="32" t="n"/>
      <c r="M4273" s="32" t="n">
        <v>1157.4</v>
      </c>
      <c r="N4273" s="32" t="n">
        <v>3.55</v>
      </c>
      <c r="O4273" s="32" t="n">
        <v>17.562658169</v>
      </c>
    </row>
    <row r="4274">
      <c r="A4274" s="31" t="n">
        <v>40907</v>
      </c>
      <c r="B4274" s="32" t="n">
        <v>1158.5</v>
      </c>
      <c r="C4274" s="19">
        <f>IF(OR(B4274="",B4273=""),"",LN(B4274/B4273))</f>
        <v/>
      </c>
      <c r="D4274" s="16">
        <f>STDEV(C4255:C4274)*SQRT(252)</f>
        <v/>
      </c>
      <c r="E4274" s="32" t="n">
        <v>76.98</v>
      </c>
      <c r="F4274" s="19">
        <f>IF(OR(E4274="",E4273=""),"",LN(E4274/E4273))</f>
        <v/>
      </c>
      <c r="G4274" s="33" t="n">
        <v>6.2939</v>
      </c>
      <c r="H4274" s="19">
        <f>IF(OR(G4274="",G4273=""),"",LN(G4274/G4273))</f>
        <v/>
      </c>
      <c r="I4274" s="32" t="n">
        <v>92.42619999999999</v>
      </c>
      <c r="J4274" s="32" t="n">
        <v>23.4</v>
      </c>
      <c r="K4274" s="32" t="n">
        <v>1.89</v>
      </c>
      <c r="L4274" s="32" t="n"/>
      <c r="M4274" s="32" t="n">
        <v>1153.3</v>
      </c>
      <c r="N4274" s="32" t="n">
        <v>3.55</v>
      </c>
      <c r="O4274" s="32" t="n"/>
    </row>
    <row r="4275">
      <c r="A4275" s="31" t="n">
        <v>40911</v>
      </c>
      <c r="B4275" s="32" t="n">
        <v>1143.7</v>
      </c>
      <c r="C4275" s="19">
        <f>IF(OR(B4275="",B4274=""),"",LN(B4275/B4274))</f>
        <v/>
      </c>
      <c r="D4275" s="16">
        <f>STDEV(C4256:C4275)*SQRT(252)</f>
        <v/>
      </c>
      <c r="E4275" s="32" t="n">
        <v>76.67</v>
      </c>
      <c r="F4275" s="19">
        <f>IF(OR(E4275="",E4274=""),"",LN(E4275/E4274))</f>
        <v/>
      </c>
      <c r="G4275" s="33" t="n">
        <v>6.294</v>
      </c>
      <c r="H4275" s="19">
        <f>IF(OR(G4275="",G4274=""),"",LN(G4275/G4274))</f>
        <v/>
      </c>
      <c r="I4275" s="32" t="n">
        <v>91.7551</v>
      </c>
      <c r="J4275" s="32" t="n">
        <v>22.97</v>
      </c>
      <c r="K4275" s="32" t="n">
        <v>1.97</v>
      </c>
      <c r="L4275" s="32" t="n"/>
      <c r="M4275" s="32" t="n">
        <v>1155.5</v>
      </c>
      <c r="N4275" s="32" t="n">
        <v>3.56</v>
      </c>
      <c r="O4275" s="32" t="n">
        <v>299.408189259</v>
      </c>
    </row>
    <row r="4276">
      <c r="A4276" s="31" t="n">
        <v>40912</v>
      </c>
      <c r="B4276" s="32" t="n">
        <v>1147.35</v>
      </c>
      <c r="C4276" s="19">
        <f>IF(OR(B4276="",B4275=""),"",LN(B4276/B4275))</f>
        <v/>
      </c>
      <c r="D4276" s="16">
        <f>STDEV(C4257:C4276)*SQRT(252)</f>
        <v/>
      </c>
      <c r="E4276" s="32" t="n">
        <v>76.68000000000001</v>
      </c>
      <c r="F4276" s="19">
        <f>IF(OR(E4276="",E4275=""),"",LN(E4276/E4275))</f>
        <v/>
      </c>
      <c r="G4276" s="33" t="n">
        <v>6.2941</v>
      </c>
      <c r="H4276" s="19">
        <f>IF(OR(G4276="",G4275=""),"",LN(G4276/G4275))</f>
        <v/>
      </c>
      <c r="I4276" s="32" t="n">
        <v>92.03449999999999</v>
      </c>
      <c r="J4276" s="32" t="n">
        <v>22.22</v>
      </c>
      <c r="K4276" s="32" t="n">
        <v>2</v>
      </c>
      <c r="L4276" s="32" t="n"/>
      <c r="M4276" s="32" t="n">
        <v>1150.9</v>
      </c>
      <c r="N4276" s="32" t="n">
        <v>3.56</v>
      </c>
      <c r="O4276" s="32" t="n">
        <v>286.090224047</v>
      </c>
    </row>
    <row r="4277">
      <c r="A4277" s="31" t="n">
        <v>40913</v>
      </c>
      <c r="B4277" s="32" t="n">
        <v>1155.55</v>
      </c>
      <c r="C4277" s="19">
        <f>IF(OR(B4277="",B4276=""),"",LN(B4277/B4276))</f>
        <v/>
      </c>
      <c r="D4277" s="16">
        <f>STDEV(C4258:C4277)*SQRT(252)</f>
        <v/>
      </c>
      <c r="E4277" s="32" t="n">
        <v>77.18000000000001</v>
      </c>
      <c r="F4277" s="19">
        <f>IF(OR(E4277="",E4276=""),"",LN(E4277/E4276))</f>
        <v/>
      </c>
      <c r="G4277" s="33" t="n">
        <v>6.3013</v>
      </c>
      <c r="H4277" s="19">
        <f>IF(OR(G4277="",G4276=""),"",LN(G4277/G4276))</f>
        <v/>
      </c>
      <c r="I4277" s="32" t="n">
        <v>92.57729999999999</v>
      </c>
      <c r="J4277" s="32" t="n">
        <v>21.48</v>
      </c>
      <c r="K4277" s="32" t="n">
        <v>2.02</v>
      </c>
      <c r="L4277" s="32" t="n"/>
      <c r="M4277" s="32" t="n">
        <v>1147.4</v>
      </c>
      <c r="N4277" s="32" t="n">
        <v>3.56</v>
      </c>
      <c r="O4277" s="32" t="n">
        <v>-50.32419403599999</v>
      </c>
    </row>
    <row r="4278">
      <c r="A4278" s="31" t="n">
        <v>40914</v>
      </c>
      <c r="B4278" s="32" t="n">
        <v>1160</v>
      </c>
      <c r="C4278" s="19">
        <f>IF(OR(B4278="",B4277=""),"",LN(B4278/B4277))</f>
        <v/>
      </c>
      <c r="D4278" s="16">
        <f>STDEV(C4259:C4278)*SQRT(252)</f>
        <v/>
      </c>
      <c r="E4278" s="32" t="n">
        <v>77.06</v>
      </c>
      <c r="F4278" s="19">
        <f>IF(OR(E4278="",E4277=""),"",LN(E4278/E4277))</f>
        <v/>
      </c>
      <c r="G4278" s="33" t="n">
        <v>6.3088</v>
      </c>
      <c r="H4278" s="19">
        <f>IF(OR(G4278="",G4277=""),"",LN(G4278/G4277))</f>
        <v/>
      </c>
      <c r="I4278" s="32" t="n">
        <v>92.7183</v>
      </c>
      <c r="J4278" s="32" t="n">
        <v>20.63</v>
      </c>
      <c r="K4278" s="32" t="n">
        <v>1.98</v>
      </c>
      <c r="L4278" s="32" t="n"/>
      <c r="M4278" s="32" t="n">
        <v>1150.3</v>
      </c>
      <c r="N4278" s="32" t="n">
        <v>3.56</v>
      </c>
      <c r="O4278" s="32" t="n">
        <v>-64.12169555700001</v>
      </c>
    </row>
    <row r="4279">
      <c r="A4279" s="31" t="n">
        <v>40917</v>
      </c>
      <c r="B4279" s="32" t="n">
        <v>1158.8</v>
      </c>
      <c r="C4279" s="19">
        <f>IF(OR(B4279="",B4278=""),"",LN(B4279/B4278))</f>
        <v/>
      </c>
      <c r="D4279" s="16">
        <f>STDEV(C4260:C4279)*SQRT(252)</f>
        <v/>
      </c>
      <c r="E4279" s="32" t="n">
        <v>76.88</v>
      </c>
      <c r="F4279" s="19">
        <f>IF(OR(E4279="",E4278=""),"",LN(E4279/E4278))</f>
        <v/>
      </c>
      <c r="G4279" s="33" t="n">
        <v>6.3143</v>
      </c>
      <c r="H4279" s="19">
        <f>IF(OR(G4279="",G4278=""),"",LN(G4279/G4278))</f>
        <v/>
      </c>
      <c r="I4279" s="32" t="n">
        <v>92.7418</v>
      </c>
      <c r="J4279" s="32" t="n">
        <v>21.07</v>
      </c>
      <c r="K4279" s="32" t="n">
        <v>1.98</v>
      </c>
      <c r="L4279" s="32" t="n"/>
      <c r="M4279" s="32" t="n">
        <v>1158.4</v>
      </c>
      <c r="N4279" s="32" t="n">
        <v>3.56</v>
      </c>
      <c r="O4279" s="32" t="n">
        <v>-77.58350063</v>
      </c>
    </row>
    <row r="4280">
      <c r="A4280" s="31" t="n">
        <v>40918</v>
      </c>
      <c r="B4280" s="32" t="n">
        <v>1153.55</v>
      </c>
      <c r="C4280" s="19">
        <f>IF(OR(B4280="",B4279=""),"",LN(B4280/B4279))</f>
        <v/>
      </c>
      <c r="D4280" s="16">
        <f>STDEV(C4261:C4280)*SQRT(252)</f>
        <v/>
      </c>
      <c r="E4280" s="32" t="n">
        <v>76.84</v>
      </c>
      <c r="F4280" s="19">
        <f>IF(OR(E4280="",E4279=""),"",LN(E4280/E4279))</f>
        <v/>
      </c>
      <c r="G4280" s="33" t="n">
        <v>6.3141</v>
      </c>
      <c r="H4280" s="19">
        <f>IF(OR(G4280="",G4279=""),"",LN(G4280/G4279))</f>
        <v/>
      </c>
      <c r="I4280" s="32" t="n">
        <v>92.2461</v>
      </c>
      <c r="J4280" s="32" t="n">
        <v>20.69</v>
      </c>
      <c r="K4280" s="32" t="n">
        <v>2</v>
      </c>
      <c r="L4280" s="32" t="n"/>
      <c r="M4280" s="32" t="n">
        <v>1164.3</v>
      </c>
      <c r="N4280" s="32" t="n">
        <v>3.56</v>
      </c>
      <c r="O4280" s="32" t="n">
        <v>15.861528172</v>
      </c>
    </row>
    <row r="4281">
      <c r="A4281" s="31" t="n">
        <v>40919</v>
      </c>
      <c r="B4281" s="32" t="n">
        <v>1159.55</v>
      </c>
      <c r="C4281" s="19">
        <f>IF(OR(B4281="",B4280=""),"",LN(B4281/B4280))</f>
        <v/>
      </c>
      <c r="D4281" s="16">
        <f>STDEV(C4262:C4281)*SQRT(252)</f>
        <v/>
      </c>
      <c r="E4281" s="32" t="n">
        <v>76.90000000000001</v>
      </c>
      <c r="F4281" s="19">
        <f>IF(OR(E4281="",E4280=""),"",LN(E4281/E4280))</f>
        <v/>
      </c>
      <c r="G4281" s="33" t="n">
        <v>6.3149</v>
      </c>
      <c r="H4281" s="19">
        <f>IF(OR(G4281="",G4280=""),"",LN(G4281/G4280))</f>
        <v/>
      </c>
      <c r="I4281" s="32" t="n">
        <v>92.554</v>
      </c>
      <c r="J4281" s="32" t="n">
        <v>21.05</v>
      </c>
      <c r="K4281" s="32" t="n">
        <v>1.93</v>
      </c>
      <c r="L4281" s="32" t="n"/>
      <c r="M4281" s="32" t="n">
        <v>1156.2</v>
      </c>
      <c r="N4281" s="32" t="n">
        <v>3.56</v>
      </c>
      <c r="O4281" s="32" t="n">
        <v>83.55240595399999</v>
      </c>
    </row>
    <row r="4282">
      <c r="A4282" s="31" t="n">
        <v>40920</v>
      </c>
      <c r="B4282" s="32" t="n">
        <v>1151.25</v>
      </c>
      <c r="C4282" s="19">
        <f>IF(OR(B4282="",B4281=""),"",LN(B4282/B4281))</f>
        <v/>
      </c>
      <c r="D4282" s="16">
        <f>STDEV(C4263:C4282)*SQRT(252)</f>
        <v/>
      </c>
      <c r="E4282" s="32" t="n">
        <v>76.76000000000001</v>
      </c>
      <c r="F4282" s="19">
        <f>IF(OR(E4282="",E4281=""),"",LN(E4282/E4281))</f>
        <v/>
      </c>
      <c r="G4282" s="33" t="n">
        <v>6.3177</v>
      </c>
      <c r="H4282" s="19">
        <f>IF(OR(G4282="",G4281=""),"",LN(G4282/G4281))</f>
        <v/>
      </c>
      <c r="I4282" s="32" t="n">
        <v>92.2274</v>
      </c>
      <c r="J4282" s="32" t="n">
        <v>20.47</v>
      </c>
      <c r="K4282" s="32" t="n">
        <v>1.94</v>
      </c>
      <c r="L4282" s="32" t="n"/>
      <c r="M4282" s="32" t="n">
        <v>1159.4</v>
      </c>
      <c r="N4282" s="32" t="n">
        <v>3.56</v>
      </c>
      <c r="O4282" s="32" t="n">
        <v>165.032763991</v>
      </c>
    </row>
    <row r="4283">
      <c r="A4283" s="31" t="n">
        <v>40921</v>
      </c>
      <c r="B4283" s="32" t="n">
        <v>1150.35</v>
      </c>
      <c r="C4283" s="19">
        <f>IF(OR(B4283="",B4282=""),"",LN(B4283/B4282))</f>
        <v/>
      </c>
      <c r="D4283" s="16">
        <f>STDEV(C4264:C4283)*SQRT(252)</f>
        <v/>
      </c>
      <c r="E4283" s="32" t="n">
        <v>76.90000000000001</v>
      </c>
      <c r="F4283" s="19">
        <f>IF(OR(E4283="",E4282=""),"",LN(E4283/E4282))</f>
        <v/>
      </c>
      <c r="G4283" s="33" t="n">
        <v>6.3065</v>
      </c>
      <c r="H4283" s="19">
        <f>IF(OR(G4283="",G4282=""),"",LN(G4283/G4282))</f>
        <v/>
      </c>
      <c r="I4283" s="32" t="n">
        <v>92.5385</v>
      </c>
      <c r="J4283" s="32" t="n">
        <v>20.91</v>
      </c>
      <c r="K4283" s="32" t="n">
        <v>1.89</v>
      </c>
      <c r="L4283" s="32" t="n"/>
      <c r="M4283" s="32" t="n">
        <v>1158.8</v>
      </c>
      <c r="N4283" s="32" t="n">
        <v>3.56</v>
      </c>
      <c r="O4283" s="32" t="n">
        <v>606.84319124</v>
      </c>
    </row>
    <row r="4284">
      <c r="A4284" s="31" t="n">
        <v>40925</v>
      </c>
      <c r="B4284" s="32" t="n">
        <v>1142.85</v>
      </c>
      <c r="C4284" s="19">
        <f>IF(OR(B4284="",B4283=""),"",LN(B4284/B4283))</f>
        <v/>
      </c>
      <c r="D4284" s="16">
        <f>STDEV(C4265:C4284)*SQRT(252)</f>
        <v/>
      </c>
      <c r="E4284" s="32" t="n">
        <v>76.8</v>
      </c>
      <c r="F4284" s="19">
        <f>IF(OR(E4284="",E4283=""),"",LN(E4284/E4283))</f>
        <v/>
      </c>
      <c r="G4284" s="33" t="n">
        <v>6.3136</v>
      </c>
      <c r="H4284" s="19">
        <f>IF(OR(G4284="",G4283=""),"",LN(G4284/G4283))</f>
        <v/>
      </c>
      <c r="I4284" s="32" t="n">
        <v>92.0142</v>
      </c>
      <c r="J4284" s="32" t="n">
        <v>22.2</v>
      </c>
      <c r="K4284" s="32" t="n">
        <v>1.87</v>
      </c>
      <c r="L4284" s="32" t="n"/>
      <c r="M4284" s="32" t="n">
        <v>1154</v>
      </c>
      <c r="N4284" s="32" t="n">
        <v>3.56</v>
      </c>
      <c r="O4284" s="32" t="n">
        <v>410.280298003</v>
      </c>
    </row>
    <row r="4285">
      <c r="A4285" s="31" t="n">
        <v>40926</v>
      </c>
      <c r="B4285" s="32" t="n">
        <v>1139</v>
      </c>
      <c r="C4285" s="19">
        <f>IF(OR(B4285="",B4284=""),"",LN(B4285/B4284))</f>
        <v/>
      </c>
      <c r="D4285" s="16">
        <f>STDEV(C4266:C4285)*SQRT(252)</f>
        <v/>
      </c>
      <c r="E4285" s="32" t="n">
        <v>76.81</v>
      </c>
      <c r="F4285" s="19">
        <f>IF(OR(E4285="",E4284=""),"",LN(E4285/E4284))</f>
        <v/>
      </c>
      <c r="G4285" s="33" t="n">
        <v>6.3109</v>
      </c>
      <c r="H4285" s="19">
        <f>IF(OR(G4285="",G4284=""),"",LN(G4285/G4284))</f>
        <v/>
      </c>
      <c r="I4285" s="32" t="n">
        <v>91.6943</v>
      </c>
      <c r="J4285" s="32" t="n">
        <v>20.89</v>
      </c>
      <c r="K4285" s="32" t="n">
        <v>1.92</v>
      </c>
      <c r="L4285" s="32" t="n"/>
      <c r="M4285" s="32" t="n">
        <v>1147</v>
      </c>
      <c r="N4285" s="32" t="n">
        <v>3.55</v>
      </c>
      <c r="O4285" s="32" t="n">
        <v>445.343693231</v>
      </c>
    </row>
    <row r="4286">
      <c r="A4286" s="31" t="n">
        <v>40927</v>
      </c>
      <c r="B4286" s="32" t="n">
        <v>1133.6</v>
      </c>
      <c r="C4286" s="19">
        <f>IF(OR(B4286="",B4285=""),"",LN(B4286/B4285))</f>
        <v/>
      </c>
      <c r="D4286" s="16">
        <f>STDEV(C4267:C4286)*SQRT(252)</f>
        <v/>
      </c>
      <c r="E4286" s="32" t="n">
        <v>77.23</v>
      </c>
      <c r="F4286" s="19">
        <f>IF(OR(E4286="",E4285=""),"",LN(E4286/E4285))</f>
        <v/>
      </c>
      <c r="G4286" s="33" t="n">
        <v>6.3162</v>
      </c>
      <c r="H4286" s="19">
        <f>IF(OR(G4286="",G4285=""),"",LN(G4286/G4285))</f>
        <v/>
      </c>
      <c r="I4286" s="32" t="n">
        <v>91.33159999999999</v>
      </c>
      <c r="J4286" s="32" t="n">
        <v>19.87</v>
      </c>
      <c r="K4286" s="32" t="n">
        <v>2.01</v>
      </c>
      <c r="L4286" s="32" t="n"/>
      <c r="M4286" s="32" t="n">
        <v>1143.1</v>
      </c>
      <c r="N4286" s="32" t="n">
        <v>3.54</v>
      </c>
      <c r="O4286" s="32" t="n">
        <v>774.210125906</v>
      </c>
    </row>
    <row r="4287">
      <c r="A4287" s="31" t="n">
        <v>40928</v>
      </c>
      <c r="B4287" s="32" t="n">
        <v>1133</v>
      </c>
      <c r="C4287" s="19">
        <f>IF(OR(B4287="",B4286=""),"",LN(B4287/B4286))</f>
        <v/>
      </c>
      <c r="D4287" s="16">
        <f>STDEV(C4268:C4287)*SQRT(252)</f>
        <v/>
      </c>
      <c r="E4287" s="32" t="n">
        <v>76.97</v>
      </c>
      <c r="F4287" s="19">
        <f>IF(OR(E4287="",E4286=""),"",LN(E4287/E4286))</f>
        <v/>
      </c>
      <c r="G4287" s="33" t="n">
        <v>6.333</v>
      </c>
      <c r="H4287" s="19">
        <f>IF(OR(G4287="",G4286=""),"",LN(G4287/G4286))</f>
        <v/>
      </c>
      <c r="I4287" s="32" t="n">
        <v>91.3661</v>
      </c>
      <c r="J4287" s="32" t="n">
        <v>18.28</v>
      </c>
      <c r="K4287" s="32" t="n">
        <v>2.05</v>
      </c>
      <c r="L4287" s="32" t="n"/>
      <c r="M4287" s="32" t="n">
        <v>1136.4</v>
      </c>
      <c r="N4287" s="32" t="n">
        <v>3.54</v>
      </c>
      <c r="O4287" s="32" t="n">
        <v>1437.539709542</v>
      </c>
    </row>
    <row r="4288">
      <c r="A4288" s="31" t="n">
        <v>40931</v>
      </c>
      <c r="B4288" s="32" t="n">
        <v>1125.4</v>
      </c>
      <c r="C4288" s="19">
        <f>IF(OR(B4288="",B4287=""),"",LN(B4288/B4287))</f>
        <v/>
      </c>
      <c r="D4288" s="16">
        <f>STDEV(C4269:C4288)*SQRT(252)</f>
        <v/>
      </c>
      <c r="E4288" s="32" t="n">
        <v>76.92</v>
      </c>
      <c r="F4288" s="19">
        <f>IF(OR(E4288="",E4287=""),"",LN(E4288/E4287))</f>
        <v/>
      </c>
      <c r="G4288" s="33" t="n">
        <v>6.333</v>
      </c>
      <c r="H4288" s="19">
        <f>IF(OR(G4288="",G4287=""),"",LN(G4288/G4287))</f>
        <v/>
      </c>
      <c r="I4288" s="32" t="n">
        <v>90.986</v>
      </c>
      <c r="J4288" s="32" t="n">
        <v>18.67</v>
      </c>
      <c r="K4288" s="32" t="n">
        <v>2.09</v>
      </c>
      <c r="L4288" s="32" t="n"/>
      <c r="M4288" s="32" t="n"/>
      <c r="N4288" s="32" t="n"/>
      <c r="O4288" s="32" t="n"/>
    </row>
    <row r="4289">
      <c r="A4289" s="31" t="n">
        <v>40932</v>
      </c>
      <c r="B4289" s="32" t="n">
        <v>1129.25</v>
      </c>
      <c r="C4289" s="19">
        <f>IF(OR(B4289="",B4288=""),"",LN(B4289/B4288))</f>
        <v/>
      </c>
      <c r="D4289" s="16">
        <f>STDEV(C4270:C4289)*SQRT(252)</f>
        <v/>
      </c>
      <c r="E4289" s="32" t="n">
        <v>77.78</v>
      </c>
      <c r="F4289" s="19">
        <f>IF(OR(E4289="",E4288=""),"",LN(E4289/E4288))</f>
        <v/>
      </c>
      <c r="G4289" s="33" t="n">
        <v>6.333</v>
      </c>
      <c r="H4289" s="19">
        <f>IF(OR(G4289="",G4288=""),"",LN(G4289/G4288))</f>
        <v/>
      </c>
      <c r="I4289" s="32" t="n">
        <v>91.181</v>
      </c>
      <c r="J4289" s="32" t="n">
        <v>18.91</v>
      </c>
      <c r="K4289" s="32" t="n">
        <v>2.08</v>
      </c>
      <c r="L4289" s="32" t="n"/>
      <c r="M4289" s="32" t="n"/>
      <c r="N4289" s="32" t="n"/>
      <c r="O4289" s="32" t="n"/>
    </row>
    <row r="4290">
      <c r="A4290" s="31" t="n">
        <v>40933</v>
      </c>
      <c r="B4290" s="32" t="n">
        <v>1129.05</v>
      </c>
      <c r="C4290" s="19">
        <f>IF(OR(B4290="",B4289=""),"",LN(B4290/B4289))</f>
        <v/>
      </c>
      <c r="D4290" s="16">
        <f>STDEV(C4271:C4290)*SQRT(252)</f>
        <v/>
      </c>
      <c r="E4290" s="32" t="n">
        <v>78.13</v>
      </c>
      <c r="F4290" s="19">
        <f>IF(OR(E4290="",E4289=""),"",LN(E4290/E4289))</f>
        <v/>
      </c>
      <c r="G4290" s="33" t="n">
        <v>6.333</v>
      </c>
      <c r="H4290" s="19">
        <f>IF(OR(G4290="",G4289=""),"",LN(G4290/G4289))</f>
        <v/>
      </c>
      <c r="I4290" s="32" t="n">
        <v>91.277</v>
      </c>
      <c r="J4290" s="32" t="n">
        <v>18.31</v>
      </c>
      <c r="K4290" s="32" t="n">
        <v>2.01</v>
      </c>
      <c r="L4290" s="32" t="n"/>
      <c r="M4290" s="32" t="n">
        <v>1134.7</v>
      </c>
      <c r="N4290" s="32" t="n">
        <v>3.54</v>
      </c>
      <c r="O4290" s="32" t="n">
        <v>938.0396558580001</v>
      </c>
    </row>
    <row r="4291">
      <c r="A4291" s="31" t="n">
        <v>40934</v>
      </c>
      <c r="B4291" s="32" t="n">
        <v>1120.1</v>
      </c>
      <c r="C4291" s="19">
        <f>IF(OR(B4291="",B4290=""),"",LN(B4291/B4290))</f>
        <v/>
      </c>
      <c r="D4291" s="16">
        <f>STDEV(C4272:C4291)*SQRT(252)</f>
        <v/>
      </c>
      <c r="E4291" s="32" t="n">
        <v>77.47</v>
      </c>
      <c r="F4291" s="19">
        <f>IF(OR(E4291="",E4290=""),"",LN(E4291/E4290))</f>
        <v/>
      </c>
      <c r="G4291" s="33" t="n">
        <v>6.333</v>
      </c>
      <c r="H4291" s="19">
        <f>IF(OR(G4291="",G4290=""),"",LN(G4291/G4290))</f>
        <v/>
      </c>
      <c r="I4291" s="32" t="n">
        <v>90.39619999999999</v>
      </c>
      <c r="J4291" s="32" t="n">
        <v>18.57</v>
      </c>
      <c r="K4291" s="32" t="n">
        <v>1.96</v>
      </c>
      <c r="L4291" s="32" t="n"/>
      <c r="M4291" s="32" t="n">
        <v>1126.3</v>
      </c>
      <c r="N4291" s="32" t="n">
        <v>3.54</v>
      </c>
      <c r="O4291" s="32" t="n">
        <v>479.745808131</v>
      </c>
    </row>
    <row r="4292">
      <c r="A4292" s="31" t="n">
        <v>40935</v>
      </c>
      <c r="B4292" s="32" t="n">
        <v>1120.5</v>
      </c>
      <c r="C4292" s="19">
        <f>IF(OR(B4292="",B4291=""),"",LN(B4292/B4291))</f>
        <v/>
      </c>
      <c r="D4292" s="16">
        <f>STDEV(C4273:C4292)*SQRT(252)</f>
        <v/>
      </c>
      <c r="E4292" s="32" t="n">
        <v>76.68000000000001</v>
      </c>
      <c r="F4292" s="19">
        <f>IF(OR(E4292="",E4291=""),"",LN(E4292/E4291))</f>
        <v/>
      </c>
      <c r="G4292" s="33" t="n">
        <v>6.333</v>
      </c>
      <c r="H4292" s="19">
        <f>IF(OR(G4292="",G4291=""),"",LN(G4292/G4291))</f>
        <v/>
      </c>
      <c r="I4292" s="32" t="n">
        <v>90.2559</v>
      </c>
      <c r="J4292" s="32" t="n">
        <v>18.53</v>
      </c>
      <c r="K4292" s="32" t="n">
        <v>1.93</v>
      </c>
      <c r="L4292" s="32" t="n"/>
      <c r="M4292" s="32" t="n">
        <v>1121.6</v>
      </c>
      <c r="N4292" s="32" t="n">
        <v>3.54</v>
      </c>
      <c r="O4292" s="32" t="n">
        <v>486.702352816</v>
      </c>
    </row>
    <row r="4293">
      <c r="A4293" s="31" t="n">
        <v>40938</v>
      </c>
      <c r="B4293" s="32" t="n">
        <v>1128</v>
      </c>
      <c r="C4293" s="19">
        <f>IF(OR(B4293="",B4292=""),"",LN(B4293/B4292))</f>
        <v/>
      </c>
      <c r="D4293" s="16">
        <f>STDEV(C4274:C4293)*SQRT(252)</f>
        <v/>
      </c>
      <c r="E4293" s="32" t="n">
        <v>76.28</v>
      </c>
      <c r="F4293" s="19">
        <f>IF(OR(E4293="",E4292=""),"",LN(E4293/E4292))</f>
        <v/>
      </c>
      <c r="G4293" s="33" t="n">
        <v>6.331</v>
      </c>
      <c r="H4293" s="19">
        <f>IF(OR(G4293="",G4292=""),"",LN(G4293/G4292))</f>
        <v/>
      </c>
      <c r="I4293" s="32" t="n">
        <v>90.47620000000001</v>
      </c>
      <c r="J4293" s="32" t="n">
        <v>19.4</v>
      </c>
      <c r="K4293" s="32" t="n">
        <v>1.87</v>
      </c>
      <c r="L4293" s="32" t="n"/>
      <c r="M4293" s="32" t="n">
        <v>1123.8</v>
      </c>
      <c r="N4293" s="32" t="n">
        <v>3.54</v>
      </c>
      <c r="O4293" s="32" t="n">
        <v>-92.30667091399999</v>
      </c>
    </row>
    <row r="4294">
      <c r="A4294" s="31" t="n">
        <v>40939</v>
      </c>
      <c r="B4294" s="32" t="n">
        <v>1125.7</v>
      </c>
      <c r="C4294" s="19">
        <f>IF(OR(B4294="",B4293=""),"",LN(B4294/B4293))</f>
        <v/>
      </c>
      <c r="D4294" s="16">
        <f>STDEV(C4275:C4294)*SQRT(252)</f>
        <v/>
      </c>
      <c r="E4294" s="32" t="n">
        <v>76.34</v>
      </c>
      <c r="F4294" s="19">
        <f>IF(OR(E4294="",E4293=""),"",LN(E4294/E4293))</f>
        <v/>
      </c>
      <c r="G4294" s="33" t="n">
        <v>6.308</v>
      </c>
      <c r="H4294" s="19">
        <f>IF(OR(G4294="",G4293=""),"",LN(G4294/G4293))</f>
        <v/>
      </c>
      <c r="I4294" s="32" t="n">
        <v>90.5538</v>
      </c>
      <c r="J4294" s="32" t="n">
        <v>19.44</v>
      </c>
      <c r="K4294" s="32" t="n">
        <v>1.83</v>
      </c>
      <c r="L4294" s="32" t="n"/>
      <c r="M4294" s="32" t="n">
        <v>1125</v>
      </c>
      <c r="N4294" s="32" t="n">
        <v>3.54</v>
      </c>
      <c r="O4294" s="32" t="n">
        <v>147.121663404</v>
      </c>
    </row>
    <row r="4295">
      <c r="A4295" s="31" t="n">
        <v>40940</v>
      </c>
      <c r="B4295" s="32" t="n">
        <v>1126.35</v>
      </c>
      <c r="C4295" s="19">
        <f>IF(OR(B4295="",B4294=""),"",LN(B4295/B4294))</f>
        <v/>
      </c>
      <c r="D4295" s="16">
        <f>STDEV(C4276:C4295)*SQRT(252)</f>
        <v/>
      </c>
      <c r="E4295" s="32" t="n">
        <v>76.11</v>
      </c>
      <c r="F4295" s="19">
        <f>IF(OR(E4295="",E4294=""),"",LN(E4295/E4294))</f>
        <v/>
      </c>
      <c r="G4295" s="33" t="n">
        <v>6.3076</v>
      </c>
      <c r="H4295" s="19">
        <f>IF(OR(G4295="",G4294=""),"",LN(G4295/G4294))</f>
        <v/>
      </c>
      <c r="I4295" s="32" t="n">
        <v>90.0963</v>
      </c>
      <c r="J4295" s="32" t="n">
        <v>18.55</v>
      </c>
      <c r="K4295" s="32" t="n">
        <v>1.87</v>
      </c>
      <c r="L4295" s="32" t="n"/>
      <c r="M4295" s="32" t="n">
        <v>1125.8</v>
      </c>
      <c r="N4295" s="32" t="n">
        <v>3.54</v>
      </c>
      <c r="O4295" s="32" t="n">
        <v>413.834065454</v>
      </c>
    </row>
    <row r="4296">
      <c r="A4296" s="31" t="n">
        <v>40941</v>
      </c>
      <c r="B4296" s="32" t="n">
        <v>1115.65</v>
      </c>
      <c r="C4296" s="19">
        <f>IF(OR(B4296="",B4295=""),"",LN(B4296/B4295))</f>
        <v/>
      </c>
      <c r="D4296" s="16">
        <f>STDEV(C4277:C4296)*SQRT(252)</f>
        <v/>
      </c>
      <c r="E4296" s="32" t="n">
        <v>76.13</v>
      </c>
      <c r="F4296" s="19">
        <f>IF(OR(E4296="",E4295=""),"",LN(E4296/E4295))</f>
        <v/>
      </c>
      <c r="G4296" s="33" t="n">
        <v>6.3017</v>
      </c>
      <c r="H4296" s="19">
        <f>IF(OR(G4296="",G4295=""),"",LN(G4296/G4295))</f>
        <v/>
      </c>
      <c r="I4296" s="32" t="n">
        <v>89.87649999999999</v>
      </c>
      <c r="J4296" s="32" t="n">
        <v>17.98</v>
      </c>
      <c r="K4296" s="32" t="n">
        <v>1.86</v>
      </c>
      <c r="L4296" s="32" t="n"/>
      <c r="M4296" s="32" t="n">
        <v>1126.4</v>
      </c>
      <c r="N4296" s="32" t="n">
        <v>3.54</v>
      </c>
      <c r="O4296" s="32" t="n">
        <v>1020.806849997</v>
      </c>
    </row>
    <row r="4297">
      <c r="A4297" s="31" t="n">
        <v>40942</v>
      </c>
      <c r="B4297" s="32" t="n">
        <v>1116</v>
      </c>
      <c r="C4297" s="19">
        <f>IF(OR(B4297="",B4296=""),"",LN(B4297/B4296))</f>
        <v/>
      </c>
      <c r="D4297" s="16">
        <f>STDEV(C4278:C4297)*SQRT(252)</f>
        <v/>
      </c>
      <c r="E4297" s="32" t="n">
        <v>76.54000000000001</v>
      </c>
      <c r="F4297" s="19">
        <f>IF(OR(E4297="",E4296=""),"",LN(E4297/E4296))</f>
        <v/>
      </c>
      <c r="G4297" s="33" t="n">
        <v>6.3027</v>
      </c>
      <c r="H4297" s="19">
        <f>IF(OR(G4297="",G4296=""),"",LN(G4297/G4296))</f>
        <v/>
      </c>
      <c r="I4297" s="32" t="n">
        <v>89.84910000000001</v>
      </c>
      <c r="J4297" s="32" t="n">
        <v>17.1</v>
      </c>
      <c r="K4297" s="32" t="n">
        <v>1.97</v>
      </c>
      <c r="L4297" s="32" t="n"/>
      <c r="M4297" s="32" t="n">
        <v>1118.5</v>
      </c>
      <c r="N4297" s="32" t="n">
        <v>3.53</v>
      </c>
      <c r="O4297" s="32" t="n">
        <v>-130.117798182</v>
      </c>
    </row>
    <row r="4298">
      <c r="A4298" s="31" t="n">
        <v>40945</v>
      </c>
      <c r="B4298" s="32" t="n">
        <v>1121</v>
      </c>
      <c r="C4298" s="19">
        <f>IF(OR(B4298="",B4297=""),"",LN(B4298/B4297))</f>
        <v/>
      </c>
      <c r="D4298" s="16">
        <f>STDEV(C4279:C4298)*SQRT(252)</f>
        <v/>
      </c>
      <c r="E4298" s="32" t="n">
        <v>76.54000000000001</v>
      </c>
      <c r="F4298" s="19">
        <f>IF(OR(E4298="",E4297=""),"",LN(E4298/E4297))</f>
        <v/>
      </c>
      <c r="G4298" s="33" t="n">
        <v>6.312</v>
      </c>
      <c r="H4298" s="19">
        <f>IF(OR(G4298="",G4297=""),"",LN(G4298/G4297))</f>
        <v/>
      </c>
      <c r="I4298" s="32" t="n">
        <v>89.7907</v>
      </c>
      <c r="J4298" s="32" t="n">
        <v>17.76</v>
      </c>
      <c r="K4298" s="32" t="n">
        <v>1.93</v>
      </c>
      <c r="L4298" s="32" t="n"/>
      <c r="M4298" s="32" t="n">
        <v>1118.9</v>
      </c>
      <c r="N4298" s="32" t="n">
        <v>3.53</v>
      </c>
      <c r="O4298" s="32" t="n">
        <v>157.860580969</v>
      </c>
    </row>
    <row r="4299">
      <c r="A4299" s="31" t="n">
        <v>40946</v>
      </c>
      <c r="B4299" s="32" t="n">
        <v>1117</v>
      </c>
      <c r="C4299" s="19">
        <f>IF(OR(B4299="",B4298=""),"",LN(B4299/B4298))</f>
        <v/>
      </c>
      <c r="D4299" s="16">
        <f>STDEV(C4280:C4299)*SQRT(252)</f>
        <v/>
      </c>
      <c r="E4299" s="32" t="n">
        <v>76.88</v>
      </c>
      <c r="F4299" s="19">
        <f>IF(OR(E4299="",E4298=""),"",LN(E4299/E4298))</f>
        <v/>
      </c>
      <c r="G4299" s="33" t="n">
        <v>6.3046</v>
      </c>
      <c r="H4299" s="19">
        <f>IF(OR(G4299="",G4298=""),"",LN(G4299/G4298))</f>
        <v/>
      </c>
      <c r="I4299" s="32" t="n">
        <v>89.5968</v>
      </c>
      <c r="J4299" s="32" t="n">
        <v>17.65</v>
      </c>
      <c r="K4299" s="32" t="n">
        <v>2</v>
      </c>
      <c r="L4299" s="32" t="n"/>
      <c r="M4299" s="32" t="n">
        <v>1119.9</v>
      </c>
      <c r="N4299" s="32" t="n">
        <v>3.53</v>
      </c>
      <c r="O4299" s="32" t="n">
        <v>353.607339975</v>
      </c>
    </row>
    <row r="4300">
      <c r="A4300" s="31" t="n">
        <v>40947</v>
      </c>
      <c r="B4300" s="32" t="n">
        <v>1116.4</v>
      </c>
      <c r="C4300" s="19">
        <f>IF(OR(B4300="",B4299=""),"",LN(B4300/B4299))</f>
        <v/>
      </c>
      <c r="D4300" s="16">
        <f>STDEV(C4281:C4300)*SQRT(252)</f>
        <v/>
      </c>
      <c r="E4300" s="32" t="n">
        <v>76.90000000000001</v>
      </c>
      <c r="F4300" s="19">
        <f>IF(OR(E4300="",E4299=""),"",LN(E4300/E4299))</f>
        <v/>
      </c>
      <c r="G4300" s="33" t="n">
        <v>6.2938</v>
      </c>
      <c r="H4300" s="19">
        <f>IF(OR(G4300="",G4299=""),"",LN(G4300/G4299))</f>
        <v/>
      </c>
      <c r="I4300" s="32" t="n">
        <v>89.6555</v>
      </c>
      <c r="J4300" s="32" t="n">
        <v>18.16</v>
      </c>
      <c r="K4300" s="32" t="n">
        <v>2.01</v>
      </c>
      <c r="L4300" s="32" t="n"/>
      <c r="M4300" s="32" t="n">
        <v>1121.5</v>
      </c>
      <c r="N4300" s="32" t="n">
        <v>3.53</v>
      </c>
      <c r="O4300" s="32" t="n">
        <v>404.44723886</v>
      </c>
    </row>
    <row r="4301">
      <c r="A4301" s="31" t="n">
        <v>40948</v>
      </c>
      <c r="B4301" s="32" t="n">
        <v>1118.55</v>
      </c>
      <c r="C4301" s="19">
        <f>IF(OR(B4301="",B4300=""),"",LN(B4301/B4300))</f>
        <v/>
      </c>
      <c r="D4301" s="16">
        <f>STDEV(C4282:C4301)*SQRT(252)</f>
        <v/>
      </c>
      <c r="E4301" s="32" t="n">
        <v>77.42</v>
      </c>
      <c r="F4301" s="19">
        <f>IF(OR(E4301="",E4300=""),"",LN(E4301/E4300))</f>
        <v/>
      </c>
      <c r="G4301" s="33" t="n">
        <v>6.2947</v>
      </c>
      <c r="H4301" s="19">
        <f>IF(OR(G4301="",G4300=""),"",LN(G4301/G4300))</f>
        <v/>
      </c>
      <c r="I4301" s="32" t="n">
        <v>89.6246</v>
      </c>
      <c r="J4301" s="32" t="n">
        <v>18.63</v>
      </c>
      <c r="K4301" s="32" t="n">
        <v>2.04</v>
      </c>
      <c r="L4301" s="32" t="n"/>
      <c r="M4301" s="32" t="n">
        <v>1116.7</v>
      </c>
      <c r="N4301" s="32" t="n">
        <v>3.52</v>
      </c>
      <c r="O4301" s="32" t="n">
        <v>111.07681022</v>
      </c>
    </row>
    <row r="4302">
      <c r="A4302" s="31" t="n">
        <v>40949</v>
      </c>
      <c r="B4302" s="32" t="n">
        <v>1123</v>
      </c>
      <c r="C4302" s="19">
        <f>IF(OR(B4302="",B4301=""),"",LN(B4302/B4301))</f>
        <v/>
      </c>
      <c r="D4302" s="16">
        <f>STDEV(C4283:C4302)*SQRT(252)</f>
        <v/>
      </c>
      <c r="E4302" s="32" t="n">
        <v>77.56999999999999</v>
      </c>
      <c r="F4302" s="19">
        <f>IF(OR(E4302="",E4301=""),"",LN(E4302/E4301))</f>
        <v/>
      </c>
      <c r="G4302" s="33" t="n">
        <v>6.2991</v>
      </c>
      <c r="H4302" s="19">
        <f>IF(OR(G4302="",G4301=""),"",LN(G4302/G4301))</f>
        <v/>
      </c>
      <c r="I4302" s="32" t="n">
        <v>90.1024</v>
      </c>
      <c r="J4302" s="32" t="n">
        <v>20.79</v>
      </c>
      <c r="K4302" s="32" t="n">
        <v>1.96</v>
      </c>
      <c r="L4302" s="32" t="n"/>
      <c r="M4302" s="32" t="n">
        <v>1118.1</v>
      </c>
      <c r="N4302" s="32" t="n">
        <v>3.52</v>
      </c>
      <c r="O4302" s="32" t="n">
        <v>106.533926719</v>
      </c>
    </row>
    <row r="4303">
      <c r="A4303" s="31" t="n">
        <v>40952</v>
      </c>
      <c r="B4303" s="32" t="n">
        <v>1119.95</v>
      </c>
      <c r="C4303" s="19">
        <f>IF(OR(B4303="",B4302=""),"",LN(B4303/B4302))</f>
        <v/>
      </c>
      <c r="D4303" s="16">
        <f>STDEV(C4284:C4303)*SQRT(252)</f>
        <v/>
      </c>
      <c r="E4303" s="32" t="n">
        <v>77.52</v>
      </c>
      <c r="F4303" s="19">
        <f>IF(OR(E4303="",E4302=""),"",LN(E4303/E4302))</f>
        <v/>
      </c>
      <c r="G4303" s="33" t="n">
        <v>6.2972</v>
      </c>
      <c r="H4303" s="19">
        <f>IF(OR(G4303="",G4302=""),"",LN(G4303/G4302))</f>
        <v/>
      </c>
      <c r="I4303" s="32" t="n">
        <v>89.8895</v>
      </c>
      <c r="J4303" s="32" t="n">
        <v>19.04</v>
      </c>
      <c r="K4303" s="32" t="n">
        <v>1.99</v>
      </c>
      <c r="L4303" s="32" t="n"/>
      <c r="M4303" s="32" t="n">
        <v>1121.2</v>
      </c>
      <c r="N4303" s="32" t="n">
        <v>3.52</v>
      </c>
      <c r="O4303" s="32" t="n">
        <v>166.788232185</v>
      </c>
    </row>
    <row r="4304">
      <c r="A4304" s="31" t="n">
        <v>40953</v>
      </c>
      <c r="B4304" s="32" t="n">
        <v>1126.55</v>
      </c>
      <c r="C4304" s="19">
        <f>IF(OR(B4304="",B4303=""),"",LN(B4304/B4303))</f>
        <v/>
      </c>
      <c r="D4304" s="16">
        <f>STDEV(C4285:C4304)*SQRT(252)</f>
        <v/>
      </c>
      <c r="E4304" s="32" t="n">
        <v>78.39</v>
      </c>
      <c r="F4304" s="19">
        <f>IF(OR(E4304="",E4303=""),"",LN(E4304/E4303))</f>
        <v/>
      </c>
      <c r="G4304" s="33" t="n">
        <v>6.2995</v>
      </c>
      <c r="H4304" s="19">
        <f>IF(OR(G4304="",G4303=""),"",LN(G4304/G4303))</f>
        <v/>
      </c>
      <c r="I4304" s="32" t="n">
        <v>90.1919</v>
      </c>
      <c r="J4304" s="32" t="n">
        <v>19.54</v>
      </c>
      <c r="K4304" s="32" t="n">
        <v>1.92</v>
      </c>
      <c r="L4304" s="32" t="n"/>
      <c r="M4304" s="32" t="n">
        <v>1123.2</v>
      </c>
      <c r="N4304" s="32" t="n">
        <v>3.52</v>
      </c>
      <c r="O4304" s="32" t="n">
        <v>13.843354374</v>
      </c>
    </row>
    <row r="4305">
      <c r="A4305" s="31" t="n">
        <v>40954</v>
      </c>
      <c r="B4305" s="32" t="n">
        <v>1124.65</v>
      </c>
      <c r="C4305" s="19">
        <f>IF(OR(B4305="",B4304=""),"",LN(B4305/B4304))</f>
        <v/>
      </c>
      <c r="D4305" s="16">
        <f>STDEV(C4286:C4305)*SQRT(252)</f>
        <v/>
      </c>
      <c r="E4305" s="32" t="n">
        <v>78.22</v>
      </c>
      <c r="F4305" s="19">
        <f>IF(OR(E4305="",E4304=""),"",LN(E4305/E4304))</f>
        <v/>
      </c>
      <c r="G4305" s="33" t="n">
        <v>6.2998</v>
      </c>
      <c r="H4305" s="19">
        <f>IF(OR(G4305="",G4304=""),"",LN(G4305/G4304))</f>
        <v/>
      </c>
      <c r="I4305" s="32" t="n">
        <v>90.1932</v>
      </c>
      <c r="J4305" s="32" t="n">
        <v>21.14</v>
      </c>
      <c r="K4305" s="32" t="n">
        <v>1.93</v>
      </c>
      <c r="L4305" s="32" t="n"/>
      <c r="M4305" s="32" t="n">
        <v>1123.6</v>
      </c>
      <c r="N4305" s="32" t="n">
        <v>3.52</v>
      </c>
      <c r="O4305" s="32" t="n">
        <v>241.073717127</v>
      </c>
    </row>
    <row r="4306">
      <c r="A4306" s="31" t="n">
        <v>40955</v>
      </c>
      <c r="B4306" s="32" t="n">
        <v>1128.65</v>
      </c>
      <c r="C4306" s="19">
        <f>IF(OR(B4306="",B4305=""),"",LN(B4306/B4305))</f>
        <v/>
      </c>
      <c r="D4306" s="16">
        <f>STDEV(C4287:C4306)*SQRT(252)</f>
        <v/>
      </c>
      <c r="E4306" s="32" t="n">
        <v>78.77</v>
      </c>
      <c r="F4306" s="19">
        <f>IF(OR(E4306="",E4305=""),"",LN(E4306/E4305))</f>
        <v/>
      </c>
      <c r="G4306" s="33" t="n">
        <v>6.3014</v>
      </c>
      <c r="H4306" s="19">
        <f>IF(OR(G4306="",G4305=""),"",LN(G4306/G4305))</f>
        <v/>
      </c>
      <c r="I4306" s="32" t="n">
        <v>90.3109</v>
      </c>
      <c r="J4306" s="32" t="n">
        <v>19.22</v>
      </c>
      <c r="K4306" s="32" t="n">
        <v>1.99</v>
      </c>
      <c r="L4306" s="32" t="n"/>
      <c r="M4306" s="32" t="n">
        <v>1123.1</v>
      </c>
      <c r="N4306" s="32" t="n">
        <v>3.52</v>
      </c>
      <c r="O4306" s="32" t="n">
        <v>-47.149256845</v>
      </c>
    </row>
    <row r="4307">
      <c r="A4307" s="31" t="n">
        <v>40956</v>
      </c>
      <c r="B4307" s="32" t="n">
        <v>1126.25</v>
      </c>
      <c r="C4307" s="19">
        <f>IF(OR(B4307="",B4306=""),"",LN(B4307/B4306))</f>
        <v/>
      </c>
      <c r="D4307" s="16">
        <f>STDEV(C4288:C4307)*SQRT(252)</f>
        <v/>
      </c>
      <c r="E4307" s="32" t="n">
        <v>79.33</v>
      </c>
      <c r="F4307" s="19">
        <f>IF(OR(E4307="",E4306=""),"",LN(E4307/E4306))</f>
        <v/>
      </c>
      <c r="G4307" s="33" t="n">
        <v>6.2985</v>
      </c>
      <c r="H4307" s="19">
        <f>IF(OR(G4307="",G4306=""),"",LN(G4307/G4306))</f>
        <v/>
      </c>
      <c r="I4307" s="32" t="n">
        <v>90.23</v>
      </c>
      <c r="J4307" s="32" t="n">
        <v>17.78</v>
      </c>
      <c r="K4307" s="32" t="n">
        <v>2.01</v>
      </c>
      <c r="L4307" s="32" t="n"/>
      <c r="M4307" s="32" t="n">
        <v>1127.8</v>
      </c>
      <c r="N4307" s="32" t="n">
        <v>3.52</v>
      </c>
      <c r="O4307" s="32" t="n">
        <v>264.339761127</v>
      </c>
    </row>
    <row r="4308">
      <c r="A4308" s="31" t="n">
        <v>40960</v>
      </c>
      <c r="B4308" s="32" t="n">
        <v>1124.25</v>
      </c>
      <c r="C4308" s="19">
        <f>IF(OR(B4308="",B4307=""),"",LN(B4308/B4307))</f>
        <v/>
      </c>
      <c r="D4308" s="16">
        <f>STDEV(C4289:C4308)*SQRT(252)</f>
        <v/>
      </c>
      <c r="E4308" s="32" t="n">
        <v>79.73</v>
      </c>
      <c r="F4308" s="19">
        <f>IF(OR(E4308="",E4307=""),"",LN(E4308/E4307))</f>
        <v/>
      </c>
      <c r="G4308" s="33" t="n">
        <v>6.296</v>
      </c>
      <c r="H4308" s="19">
        <f>IF(OR(G4308="",G4307=""),"",LN(G4308/G4307))</f>
        <v/>
      </c>
      <c r="I4308" s="32" t="n">
        <v>90.0117</v>
      </c>
      <c r="J4308" s="32" t="n">
        <v>18.19</v>
      </c>
      <c r="K4308" s="32" t="n">
        <v>2.05</v>
      </c>
      <c r="L4308" s="32" t="n"/>
      <c r="M4308" s="32" t="n">
        <v>1122.7</v>
      </c>
      <c r="N4308" s="32" t="n">
        <v>3.52</v>
      </c>
      <c r="O4308" s="32" t="n">
        <v>133.59411545</v>
      </c>
    </row>
    <row r="4309">
      <c r="A4309" s="31" t="n">
        <v>40961</v>
      </c>
      <c r="B4309" s="32" t="n">
        <v>1126.45</v>
      </c>
      <c r="C4309" s="19">
        <f>IF(OR(B4309="",B4308=""),"",LN(B4309/B4308))</f>
        <v/>
      </c>
      <c r="D4309" s="16">
        <f>STDEV(C4290:C4309)*SQRT(252)</f>
        <v/>
      </c>
      <c r="E4309" s="32" t="n">
        <v>80.3</v>
      </c>
      <c r="F4309" s="19">
        <f>IF(OR(E4309="",E4308=""),"",LN(E4309/E4308))</f>
        <v/>
      </c>
      <c r="G4309" s="33" t="n">
        <v>6.296</v>
      </c>
      <c r="H4309" s="19">
        <f>IF(OR(G4309="",G4308=""),"",LN(G4309/G4308))</f>
        <v/>
      </c>
      <c r="I4309" s="32" t="n">
        <v>90.24720000000001</v>
      </c>
      <c r="J4309" s="32" t="n">
        <v>18.19</v>
      </c>
      <c r="K4309" s="32" t="n">
        <v>2.01</v>
      </c>
      <c r="L4309" s="32" t="n"/>
      <c r="M4309" s="32" t="n">
        <v>1124.3</v>
      </c>
      <c r="N4309" s="32" t="n">
        <v>3.52</v>
      </c>
      <c r="O4309" s="32" t="n">
        <v>311.224343037</v>
      </c>
    </row>
    <row r="4310">
      <c r="A4310" s="31" t="n">
        <v>40962</v>
      </c>
      <c r="B4310" s="32" t="n">
        <v>1128.9</v>
      </c>
      <c r="C4310" s="19">
        <f>IF(OR(B4310="",B4309=""),"",LN(B4310/B4309))</f>
        <v/>
      </c>
      <c r="D4310" s="16">
        <f>STDEV(C4291:C4310)*SQRT(252)</f>
        <v/>
      </c>
      <c r="E4310" s="32" t="n">
        <v>80.20999999999999</v>
      </c>
      <c r="F4310" s="19">
        <f>IF(OR(E4310="",E4309=""),"",LN(E4310/E4309))</f>
        <v/>
      </c>
      <c r="G4310" s="33" t="n">
        <v>6.298</v>
      </c>
      <c r="H4310" s="19">
        <f>IF(OR(G4310="",G4309=""),"",LN(G4310/G4309))</f>
        <v/>
      </c>
      <c r="I4310" s="32" t="n">
        <v>90.1108</v>
      </c>
      <c r="J4310" s="32" t="n">
        <v>16.8</v>
      </c>
      <c r="K4310" s="32" t="n">
        <v>1.99</v>
      </c>
      <c r="L4310" s="32" t="n"/>
      <c r="M4310" s="32" t="n">
        <v>1126.3</v>
      </c>
      <c r="N4310" s="32" t="n">
        <v>3.52</v>
      </c>
      <c r="O4310" s="32" t="n">
        <v>-1.938269830999999</v>
      </c>
    </row>
    <row r="4311">
      <c r="A4311" s="31" t="n">
        <v>40963</v>
      </c>
      <c r="B4311" s="32" t="n">
        <v>1124</v>
      </c>
      <c r="C4311" s="19">
        <f>IF(OR(B4311="",B4310=""),"",LN(B4311/B4310))</f>
        <v/>
      </c>
      <c r="D4311" s="16">
        <f>STDEV(C4292:C4311)*SQRT(252)</f>
        <v/>
      </c>
      <c r="E4311" s="32" t="n">
        <v>80.88</v>
      </c>
      <c r="F4311" s="19">
        <f>IF(OR(E4311="",E4310=""),"",LN(E4311/E4310))</f>
        <v/>
      </c>
      <c r="G4311" s="33" t="n">
        <v>6.2976</v>
      </c>
      <c r="H4311" s="19">
        <f>IF(OR(G4311="",G4310=""),"",LN(G4311/G4310))</f>
        <v/>
      </c>
      <c r="I4311" s="32" t="n">
        <v>89.9104</v>
      </c>
      <c r="J4311" s="32" t="n">
        <v>17.31</v>
      </c>
      <c r="K4311" s="32" t="n">
        <v>1.98</v>
      </c>
      <c r="L4311" s="32" t="n"/>
      <c r="M4311" s="32" t="n">
        <v>1128.3</v>
      </c>
      <c r="N4311" s="32" t="n">
        <v>3.52</v>
      </c>
      <c r="O4311" s="32" t="n">
        <v>208.165991022</v>
      </c>
    </row>
    <row r="4312">
      <c r="A4312" s="31" t="n">
        <v>40966</v>
      </c>
      <c r="B4312" s="32" t="n">
        <v>1127.25</v>
      </c>
      <c r="C4312" s="19">
        <f>IF(OR(B4312="",B4311=""),"",LN(B4312/B4311))</f>
        <v/>
      </c>
      <c r="D4312" s="16">
        <f>STDEV(C4293:C4312)*SQRT(252)</f>
        <v/>
      </c>
      <c r="E4312" s="32" t="n">
        <v>80.42</v>
      </c>
      <c r="F4312" s="19">
        <f>IF(OR(E4312="",E4311=""),"",LN(E4312/E4311))</f>
        <v/>
      </c>
      <c r="G4312" s="33" t="n">
        <v>6.3012</v>
      </c>
      <c r="H4312" s="19">
        <f>IF(OR(G4312="",G4311=""),"",LN(G4312/G4311))</f>
        <v/>
      </c>
      <c r="I4312" s="32" t="n">
        <v>89.9635</v>
      </c>
      <c r="J4312" s="32" t="n">
        <v>18.19</v>
      </c>
      <c r="K4312" s="32" t="n">
        <v>1.92</v>
      </c>
      <c r="L4312" s="32" t="n"/>
      <c r="M4312" s="32" t="n">
        <v>1124.7</v>
      </c>
      <c r="N4312" s="32" t="n">
        <v>3.52</v>
      </c>
      <c r="O4312" s="32" t="n">
        <v>-40.447895164</v>
      </c>
    </row>
    <row r="4313">
      <c r="A4313" s="31" t="n">
        <v>40967</v>
      </c>
      <c r="B4313" s="32" t="n">
        <v>1125.85</v>
      </c>
      <c r="C4313" s="19">
        <f>IF(OR(B4313="",B4312=""),"",LN(B4313/B4312))</f>
        <v/>
      </c>
      <c r="D4313" s="16">
        <f>STDEV(C4294:C4313)*SQRT(252)</f>
        <v/>
      </c>
      <c r="E4313" s="32" t="n">
        <v>80.44</v>
      </c>
      <c r="F4313" s="19">
        <f>IF(OR(E4313="",E4312=""),"",LN(E4313/E4312))</f>
        <v/>
      </c>
      <c r="G4313" s="33" t="n">
        <v>6.2989</v>
      </c>
      <c r="H4313" s="19">
        <f>IF(OR(G4313="",G4312=""),"",LN(G4313/G4312))</f>
        <v/>
      </c>
      <c r="I4313" s="32" t="n">
        <v>89.8103</v>
      </c>
      <c r="J4313" s="32" t="n">
        <v>17.96</v>
      </c>
      <c r="K4313" s="32" t="n">
        <v>1.94</v>
      </c>
      <c r="L4313" s="32" t="n"/>
      <c r="M4313" s="32" t="n">
        <v>1128.4</v>
      </c>
      <c r="N4313" s="32" t="n">
        <v>3.53</v>
      </c>
      <c r="O4313" s="32" t="n">
        <v>-54.29961415400001</v>
      </c>
    </row>
    <row r="4314">
      <c r="A4314" s="31" t="n">
        <v>40968</v>
      </c>
      <c r="B4314" s="32" t="n">
        <v>1117.1</v>
      </c>
      <c r="C4314" s="19">
        <f>IF(OR(B4314="",B4313=""),"",LN(B4314/B4313))</f>
        <v/>
      </c>
      <c r="D4314" s="16">
        <f>STDEV(C4295:C4314)*SQRT(252)</f>
        <v/>
      </c>
      <c r="E4314" s="32" t="n">
        <v>81.09999999999999</v>
      </c>
      <c r="F4314" s="19">
        <f>IF(OR(E4314="",E4313=""),"",LN(E4314/E4313))</f>
        <v/>
      </c>
      <c r="G4314" s="33" t="n">
        <v>6.2935</v>
      </c>
      <c r="H4314" s="19">
        <f>IF(OR(G4314="",G4313=""),"",LN(G4314/G4313))</f>
        <v/>
      </c>
      <c r="I4314" s="32" t="n">
        <v>89.7487</v>
      </c>
      <c r="J4314" s="32" t="n">
        <v>18.43</v>
      </c>
      <c r="K4314" s="32" t="n">
        <v>1.98</v>
      </c>
      <c r="L4314" s="32" t="n"/>
      <c r="M4314" s="32" t="n">
        <v>1126.5</v>
      </c>
      <c r="N4314" s="32" t="n">
        <v>3.54</v>
      </c>
      <c r="O4314" s="32" t="n">
        <v>533.9899496109999</v>
      </c>
    </row>
    <row r="4315">
      <c r="A4315" s="31" t="n">
        <v>40969</v>
      </c>
      <c r="B4315" s="32" t="n">
        <v>1116</v>
      </c>
      <c r="C4315" s="19">
        <f>IF(OR(B4315="",B4314=""),"",LN(B4315/B4314))</f>
        <v/>
      </c>
      <c r="D4315" s="16">
        <f>STDEV(C4296:C4315)*SQRT(252)</f>
        <v/>
      </c>
      <c r="E4315" s="32" t="n">
        <v>81.16</v>
      </c>
      <c r="F4315" s="19">
        <f>IF(OR(E4315="",E4314=""),"",LN(E4315/E4314))</f>
        <v/>
      </c>
      <c r="G4315" s="33" t="n">
        <v>6.3001</v>
      </c>
      <c r="H4315" s="19">
        <f>IF(OR(G4315="",G4314=""),"",LN(G4315/G4314))</f>
        <v/>
      </c>
      <c r="I4315" s="32" t="n">
        <v>89.7817</v>
      </c>
      <c r="J4315" s="32" t="n">
        <v>17.26</v>
      </c>
      <c r="K4315" s="32" t="n">
        <v>2.03</v>
      </c>
      <c r="L4315" s="32" t="n"/>
      <c r="M4315" s="32" t="n"/>
      <c r="N4315" s="32" t="n"/>
      <c r="O4315" s="32" t="n"/>
    </row>
    <row r="4316">
      <c r="A4316" s="31" t="n">
        <v>40970</v>
      </c>
      <c r="B4316" s="32" t="n">
        <v>1116.5</v>
      </c>
      <c r="C4316" s="19">
        <f>IF(OR(B4316="",B4315=""),"",LN(B4316/B4315))</f>
        <v/>
      </c>
      <c r="D4316" s="16">
        <f>STDEV(C4297:C4316)*SQRT(252)</f>
        <v/>
      </c>
      <c r="E4316" s="32" t="n">
        <v>81.56</v>
      </c>
      <c r="F4316" s="19">
        <f>IF(OR(E4316="",E4315=""),"",LN(E4316/E4315))</f>
        <v/>
      </c>
      <c r="G4316" s="33" t="n">
        <v>6.2982</v>
      </c>
      <c r="H4316" s="19">
        <f>IF(OR(G4316="",G4315=""),"",LN(G4316/G4315))</f>
        <v/>
      </c>
      <c r="I4316" s="32" t="n">
        <v>90.13500000000001</v>
      </c>
      <c r="J4316" s="32" t="n">
        <v>17.29</v>
      </c>
      <c r="K4316" s="32" t="n">
        <v>1.99</v>
      </c>
      <c r="L4316" s="32" t="n"/>
      <c r="M4316" s="32" t="n">
        <v>1120.1</v>
      </c>
      <c r="N4316" s="32" t="n">
        <v>3.54</v>
      </c>
      <c r="O4316" s="32" t="n">
        <v>387.957377634</v>
      </c>
    </row>
    <row r="4317">
      <c r="A4317" s="31" t="n">
        <v>40973</v>
      </c>
      <c r="B4317" s="32" t="n">
        <v>1116</v>
      </c>
      <c r="C4317" s="19">
        <f>IF(OR(B4317="",B4316=""),"",LN(B4317/B4316))</f>
        <v/>
      </c>
      <c r="D4317" s="16">
        <f>STDEV(C4298:C4317)*SQRT(252)</f>
        <v/>
      </c>
      <c r="E4317" s="32" t="n">
        <v>81.43000000000001</v>
      </c>
      <c r="F4317" s="19">
        <f>IF(OR(E4317="",E4316=""),"",LN(E4317/E4316))</f>
        <v/>
      </c>
      <c r="G4317" s="33" t="n">
        <v>6.3066</v>
      </c>
      <c r="H4317" s="19">
        <f>IF(OR(G4317="",G4316=""),"",LN(G4317/G4316))</f>
        <v/>
      </c>
      <c r="I4317" s="32" t="n">
        <v>90.2748</v>
      </c>
      <c r="J4317" s="32" t="n">
        <v>18.05</v>
      </c>
      <c r="K4317" s="32" t="n">
        <v>2</v>
      </c>
      <c r="L4317" s="32" t="n"/>
      <c r="M4317" s="32" t="n">
        <v>1114.5</v>
      </c>
      <c r="N4317" s="32" t="n">
        <v>3.54</v>
      </c>
      <c r="O4317" s="32" t="n">
        <v>-58.511190587</v>
      </c>
    </row>
    <row r="4318">
      <c r="A4318" s="31" t="n">
        <v>40974</v>
      </c>
      <c r="B4318" s="32" t="n">
        <v>1122.64</v>
      </c>
      <c r="C4318" s="19">
        <f>IF(OR(B4318="",B4317=""),"",LN(B4318/B4317))</f>
        <v/>
      </c>
      <c r="D4318" s="16">
        <f>STDEV(C4299:C4318)*SQRT(252)</f>
        <v/>
      </c>
      <c r="E4318" s="32" t="n">
        <v>80.86</v>
      </c>
      <c r="F4318" s="19">
        <f>IF(OR(E4318="",E4317=""),"",LN(E4318/E4317))</f>
        <v/>
      </c>
      <c r="G4318" s="33" t="n">
        <v>6.3082</v>
      </c>
      <c r="H4318" s="19">
        <f>IF(OR(G4318="",G4317=""),"",LN(G4318/G4317))</f>
        <v/>
      </c>
      <c r="I4318" s="32" t="n">
        <v>90.8237</v>
      </c>
      <c r="J4318" s="32" t="n">
        <v>20.87</v>
      </c>
      <c r="K4318" s="32" t="n">
        <v>1.96</v>
      </c>
      <c r="L4318" s="32" t="n"/>
      <c r="M4318" s="32" t="n">
        <v>1118.4</v>
      </c>
      <c r="N4318" s="32" t="n">
        <v>3.54</v>
      </c>
      <c r="O4318" s="32" t="n">
        <v>-226.005274606</v>
      </c>
    </row>
    <row r="4319">
      <c r="A4319" s="31" t="n">
        <v>40975</v>
      </c>
      <c r="B4319" s="32" t="n">
        <v>1123.7</v>
      </c>
      <c r="C4319" s="19">
        <f>IF(OR(B4319="",B4318=""),"",LN(B4319/B4318))</f>
        <v/>
      </c>
      <c r="D4319" s="16">
        <f>STDEV(C4300:C4319)*SQRT(252)</f>
        <v/>
      </c>
      <c r="E4319" s="32" t="n">
        <v>81.06</v>
      </c>
      <c r="F4319" s="19">
        <f>IF(OR(E4319="",E4318=""),"",LN(E4319/E4318))</f>
        <v/>
      </c>
      <c r="G4319" s="33" t="n">
        <v>6.3097</v>
      </c>
      <c r="H4319" s="19">
        <f>IF(OR(G4319="",G4318=""),"",LN(G4319/G4318))</f>
        <v/>
      </c>
      <c r="I4319" s="32" t="n">
        <v>90.6837</v>
      </c>
      <c r="J4319" s="32" t="n">
        <v>19.07</v>
      </c>
      <c r="K4319" s="32" t="n">
        <v>1.98</v>
      </c>
      <c r="L4319" s="32" t="n"/>
      <c r="M4319" s="32" t="n">
        <v>1120.3</v>
      </c>
      <c r="N4319" s="32" t="n">
        <v>3.54</v>
      </c>
      <c r="O4319" s="32" t="n">
        <v>-370.19223133</v>
      </c>
    </row>
    <row r="4320">
      <c r="A4320" s="31" t="n">
        <v>40976</v>
      </c>
      <c r="B4320" s="32" t="n">
        <v>1117.2</v>
      </c>
      <c r="C4320" s="19">
        <f>IF(OR(B4320="",B4319=""),"",LN(B4320/B4319))</f>
        <v/>
      </c>
      <c r="D4320" s="16">
        <f>STDEV(C4301:C4320)*SQRT(252)</f>
        <v/>
      </c>
      <c r="E4320" s="32" t="n">
        <v>81.5</v>
      </c>
      <c r="F4320" s="19">
        <f>IF(OR(E4320="",E4319=""),"",LN(E4320/E4319))</f>
        <v/>
      </c>
      <c r="G4320" s="33" t="n">
        <v>6.3159</v>
      </c>
      <c r="H4320" s="19">
        <f>IF(OR(G4320="",G4319=""),"",LN(G4320/G4319))</f>
        <v/>
      </c>
      <c r="I4320" s="32" t="n">
        <v>90.2598</v>
      </c>
      <c r="J4320" s="32" t="n">
        <v>17.95</v>
      </c>
      <c r="K4320" s="32" t="n">
        <v>2.03</v>
      </c>
      <c r="L4320" s="32" t="n"/>
      <c r="M4320" s="32" t="n">
        <v>1126.4</v>
      </c>
      <c r="N4320" s="32" t="n">
        <v>3.54</v>
      </c>
      <c r="O4320" s="32" t="n">
        <v>-414.233904092</v>
      </c>
    </row>
    <row r="4321">
      <c r="A4321" s="31" t="n">
        <v>40977</v>
      </c>
      <c r="B4321" s="32" t="n">
        <v>1116</v>
      </c>
      <c r="C4321" s="19">
        <f>IF(OR(B4321="",B4320=""),"",LN(B4321/B4320))</f>
        <v/>
      </c>
      <c r="D4321" s="16">
        <f>STDEV(C4302:C4321)*SQRT(252)</f>
        <v/>
      </c>
      <c r="E4321" s="32" t="n">
        <v>82.59</v>
      </c>
      <c r="F4321" s="19">
        <f>IF(OR(E4321="",E4320=""),"",LN(E4321/E4320))</f>
        <v/>
      </c>
      <c r="G4321" s="33" t="n">
        <v>6.3109</v>
      </c>
      <c r="H4321" s="19">
        <f>IF(OR(G4321="",G4320=""),"",LN(G4321/G4320))</f>
        <v/>
      </c>
      <c r="I4321" s="32" t="n">
        <v>90.4341</v>
      </c>
      <c r="J4321" s="32" t="n">
        <v>17.11</v>
      </c>
      <c r="K4321" s="32" t="n">
        <v>2.04</v>
      </c>
      <c r="L4321" s="32" t="n"/>
      <c r="M4321" s="32" t="n">
        <v>1119.8</v>
      </c>
      <c r="N4321" s="32" t="n">
        <v>3.54</v>
      </c>
      <c r="O4321" s="32" t="n">
        <v>33.050006738</v>
      </c>
    </row>
    <row r="4322">
      <c r="A4322" s="31" t="n">
        <v>40980</v>
      </c>
      <c r="B4322" s="32" t="n">
        <v>1124.15</v>
      </c>
      <c r="C4322" s="19">
        <f>IF(OR(B4322="",B4321=""),"",LN(B4322/B4321))</f>
        <v/>
      </c>
      <c r="D4322" s="16">
        <f>STDEV(C4303:C4322)*SQRT(252)</f>
        <v/>
      </c>
      <c r="E4322" s="32" t="n">
        <v>82.20999999999999</v>
      </c>
      <c r="F4322" s="19">
        <f>IF(OR(E4322="",E4321=""),"",LN(E4322/E4321))</f>
        <v/>
      </c>
      <c r="G4322" s="33" t="n">
        <v>6.3258</v>
      </c>
      <c r="H4322" s="19">
        <f>IF(OR(G4322="",G4321=""),"",LN(G4322/G4321))</f>
        <v/>
      </c>
      <c r="I4322" s="32" t="n">
        <v>90.6643</v>
      </c>
      <c r="J4322" s="32" t="n">
        <v>15.64</v>
      </c>
      <c r="K4322" s="32" t="n">
        <v>2.04</v>
      </c>
      <c r="L4322" s="32" t="n"/>
      <c r="M4322" s="32" t="n">
        <v>1116.1</v>
      </c>
      <c r="N4322" s="32" t="n">
        <v>3.54</v>
      </c>
      <c r="O4322" s="32" t="n">
        <v>-166.308382731</v>
      </c>
    </row>
    <row r="4323">
      <c r="A4323" s="31" t="n">
        <v>40981</v>
      </c>
      <c r="B4323" s="32" t="n">
        <v>1123.45</v>
      </c>
      <c r="C4323" s="19">
        <f>IF(OR(B4323="",B4322=""),"",LN(B4323/B4322))</f>
        <v/>
      </c>
      <c r="D4323" s="16">
        <f>STDEV(C4304:C4323)*SQRT(252)</f>
        <v/>
      </c>
      <c r="E4323" s="32" t="n">
        <v>82.66</v>
      </c>
      <c r="F4323" s="19">
        <f>IF(OR(E4323="",E4322=""),"",LN(E4323/E4322))</f>
        <v/>
      </c>
      <c r="G4323" s="33" t="n">
        <v>6.3266</v>
      </c>
      <c r="H4323" s="19">
        <f>IF(OR(G4323="",G4322=""),"",LN(G4323/G4322))</f>
        <v/>
      </c>
      <c r="I4323" s="32" t="n">
        <v>90.5363</v>
      </c>
      <c r="J4323" s="32" t="n">
        <v>14.8</v>
      </c>
      <c r="K4323" s="32" t="n">
        <v>2.14</v>
      </c>
      <c r="L4323" s="32" t="n"/>
      <c r="M4323" s="32" t="n">
        <v>1122.1</v>
      </c>
      <c r="N4323" s="32" t="n">
        <v>3.54</v>
      </c>
      <c r="O4323" s="32" t="n">
        <v>133.889844991</v>
      </c>
    </row>
    <row r="4324">
      <c r="A4324" s="31" t="n">
        <v>40982</v>
      </c>
      <c r="B4324" s="32" t="n">
        <v>1126.1</v>
      </c>
      <c r="C4324" s="19">
        <f>IF(OR(B4324="",B4323=""),"",LN(B4324/B4323))</f>
        <v/>
      </c>
      <c r="D4324" s="16">
        <f>STDEV(C4305:C4324)*SQRT(252)</f>
        <v/>
      </c>
      <c r="E4324" s="32" t="n">
        <v>83.78</v>
      </c>
      <c r="F4324" s="19">
        <f>IF(OR(E4324="",E4323=""),"",LN(E4324/E4323))</f>
        <v/>
      </c>
      <c r="G4324" s="33" t="n">
        <v>6.3315</v>
      </c>
      <c r="H4324" s="19">
        <f>IF(OR(G4324="",G4323=""),"",LN(G4324/G4323))</f>
        <v/>
      </c>
      <c r="I4324" s="32" t="n">
        <v>90.9325</v>
      </c>
      <c r="J4324" s="32" t="n">
        <v>15.31</v>
      </c>
      <c r="K4324" s="32" t="n">
        <v>2.29</v>
      </c>
      <c r="L4324" s="32" t="n"/>
      <c r="M4324" s="32" t="n">
        <v>1121.5</v>
      </c>
      <c r="N4324" s="32" t="n">
        <v>3.54</v>
      </c>
      <c r="O4324" s="32" t="n">
        <v>520.614806984</v>
      </c>
    </row>
    <row r="4325">
      <c r="A4325" s="31" t="n">
        <v>40983</v>
      </c>
      <c r="B4325" s="32" t="n">
        <v>1124.85</v>
      </c>
      <c r="C4325" s="19">
        <f>IF(OR(B4325="",B4324=""),"",LN(B4325/B4324))</f>
        <v/>
      </c>
      <c r="D4325" s="16">
        <f>STDEV(C4306:C4325)*SQRT(252)</f>
        <v/>
      </c>
      <c r="E4325" s="32" t="n">
        <v>83.28</v>
      </c>
      <c r="F4325" s="19">
        <f>IF(OR(E4325="",E4324=""),"",LN(E4325/E4324))</f>
        <v/>
      </c>
      <c r="G4325" s="33" t="n">
        <v>6.3282</v>
      </c>
      <c r="H4325" s="19">
        <f>IF(OR(G4325="",G4324=""),"",LN(G4325/G4324))</f>
        <v/>
      </c>
      <c r="I4325" s="32" t="n">
        <v>90.78660000000001</v>
      </c>
      <c r="J4325" s="32" t="n">
        <v>15.42</v>
      </c>
      <c r="K4325" s="32" t="n">
        <v>2.29</v>
      </c>
      <c r="L4325" s="32" t="n"/>
      <c r="M4325" s="32" t="n">
        <v>1123.8</v>
      </c>
      <c r="N4325" s="32" t="n">
        <v>3.54</v>
      </c>
      <c r="O4325" s="32" t="n">
        <v>162.467289139</v>
      </c>
    </row>
    <row r="4326">
      <c r="A4326" s="31" t="n">
        <v>40984</v>
      </c>
      <c r="B4326" s="32" t="n">
        <v>1125.7</v>
      </c>
      <c r="C4326" s="19">
        <f>IF(OR(B4326="",B4325=""),"",LN(B4326/B4325))</f>
        <v/>
      </c>
      <c r="D4326" s="16">
        <f>STDEV(C4307:C4326)*SQRT(252)</f>
        <v/>
      </c>
      <c r="E4326" s="32" t="n">
        <v>83.34</v>
      </c>
      <c r="F4326" s="19">
        <f>IF(OR(E4326="",E4325=""),"",LN(E4326/E4325))</f>
        <v/>
      </c>
      <c r="G4326" s="33" t="n">
        <v>6.3222</v>
      </c>
      <c r="H4326" s="19">
        <f>IF(OR(G4326="",G4325=""),"",LN(G4326/G4325))</f>
        <v/>
      </c>
      <c r="I4326" s="32" t="n">
        <v>90.5245</v>
      </c>
      <c r="J4326" s="32" t="n">
        <v>14.47</v>
      </c>
      <c r="K4326" s="32" t="n">
        <v>2.31</v>
      </c>
      <c r="L4326" s="32" t="n"/>
      <c r="M4326" s="32" t="n">
        <v>1129.1</v>
      </c>
      <c r="N4326" s="32" t="n">
        <v>3.54</v>
      </c>
      <c r="O4326" s="32" t="n">
        <v>178.440279697</v>
      </c>
    </row>
    <row r="4327">
      <c r="A4327" s="31" t="n">
        <v>40987</v>
      </c>
      <c r="B4327" s="32" t="n">
        <v>1120.35</v>
      </c>
      <c r="C4327" s="19">
        <f>IF(OR(B4327="",B4326=""),"",LN(B4327/B4326))</f>
        <v/>
      </c>
      <c r="D4327" s="16">
        <f>STDEV(C4308:C4327)*SQRT(252)</f>
        <v/>
      </c>
      <c r="E4327" s="32" t="n">
        <v>83.31</v>
      </c>
      <c r="F4327" s="19">
        <f>IF(OR(E4327="",E4326=""),"",LN(E4327/E4326))</f>
        <v/>
      </c>
      <c r="G4327" s="33" t="n">
        <v>6.3191</v>
      </c>
      <c r="H4327" s="19">
        <f>IF(OR(G4327="",G4326=""),"",LN(G4327/G4326))</f>
        <v/>
      </c>
      <c r="I4327" s="32" t="n">
        <v>90.292</v>
      </c>
      <c r="J4327" s="32" t="n">
        <v>15.04</v>
      </c>
      <c r="K4327" s="32" t="n">
        <v>2.39</v>
      </c>
      <c r="L4327" s="32" t="n"/>
      <c r="M4327" s="32" t="n">
        <v>1124.4</v>
      </c>
      <c r="N4327" s="32" t="n">
        <v>3.54</v>
      </c>
      <c r="O4327" s="32" t="n">
        <v>34.207516704</v>
      </c>
    </row>
    <row r="4328">
      <c r="A4328" s="31" t="n">
        <v>40988</v>
      </c>
      <c r="B4328" s="32" t="n">
        <v>1128.05</v>
      </c>
      <c r="C4328" s="19">
        <f>IF(OR(B4328="",B4327=""),"",LN(B4328/B4327))</f>
        <v/>
      </c>
      <c r="D4328" s="16">
        <f>STDEV(C4309:C4328)*SQRT(252)</f>
        <v/>
      </c>
      <c r="E4328" s="32" t="n">
        <v>83.62</v>
      </c>
      <c r="F4328" s="19">
        <f>IF(OR(E4328="",E4327=""),"",LN(E4328/E4327))</f>
        <v/>
      </c>
      <c r="G4328" s="33" t="n">
        <v>6.3203</v>
      </c>
      <c r="H4328" s="19">
        <f>IF(OR(G4328="",G4327=""),"",LN(G4328/G4327))</f>
        <v/>
      </c>
      <c r="I4328" s="32" t="n">
        <v>90.6065</v>
      </c>
      <c r="J4328" s="32" t="n">
        <v>15.58</v>
      </c>
      <c r="K4328" s="32" t="n">
        <v>2.38</v>
      </c>
      <c r="L4328" s="32" t="n"/>
      <c r="M4328" s="32" t="n">
        <v>1123</v>
      </c>
      <c r="N4328" s="32" t="n">
        <v>3.54</v>
      </c>
      <c r="O4328" s="32" t="n">
        <v>10.454306498</v>
      </c>
    </row>
    <row r="4329">
      <c r="A4329" s="31" t="n">
        <v>40989</v>
      </c>
      <c r="B4329" s="32" t="n">
        <v>1130.25</v>
      </c>
      <c r="C4329" s="19">
        <f>IF(OR(B4329="",B4328=""),"",LN(B4329/B4328))</f>
        <v/>
      </c>
      <c r="D4329" s="16">
        <f>STDEV(C4310:C4329)*SQRT(252)</f>
        <v/>
      </c>
      <c r="E4329" s="32" t="n">
        <v>83.62</v>
      </c>
      <c r="F4329" s="19">
        <f>IF(OR(E4329="",E4328=""),"",LN(E4329/E4328))</f>
        <v/>
      </c>
      <c r="G4329" s="33" t="n">
        <v>6.3226</v>
      </c>
      <c r="H4329" s="19">
        <f>IF(OR(G4329="",G4328=""),"",LN(G4329/G4328))</f>
        <v/>
      </c>
      <c r="I4329" s="32" t="n">
        <v>90.67610000000001</v>
      </c>
      <c r="J4329" s="32" t="n">
        <v>15.13</v>
      </c>
      <c r="K4329" s="32" t="n">
        <v>2.31</v>
      </c>
      <c r="L4329" s="32" t="n"/>
      <c r="M4329" s="32" t="n">
        <v>1123.1</v>
      </c>
      <c r="N4329" s="32" t="n">
        <v>3.54</v>
      </c>
      <c r="O4329" s="32" t="n">
        <v>-154.310505191</v>
      </c>
    </row>
    <row r="4330">
      <c r="A4330" s="31" t="n">
        <v>40990</v>
      </c>
      <c r="B4330" s="32" t="n">
        <v>1134.6</v>
      </c>
      <c r="C4330" s="19">
        <f>IF(OR(B4330="",B4329=""),"",LN(B4330/B4329))</f>
        <v/>
      </c>
      <c r="D4330" s="16">
        <f>STDEV(C4311:C4330)*SQRT(252)</f>
        <v/>
      </c>
      <c r="E4330" s="32" t="n">
        <v>82.5</v>
      </c>
      <c r="F4330" s="19">
        <f>IF(OR(E4330="",E4329=""),"",LN(E4330/E4329))</f>
        <v/>
      </c>
      <c r="G4330" s="33" t="n">
        <v>6.299</v>
      </c>
      <c r="H4330" s="19">
        <f>IF(OR(G4330="",G4329=""),"",LN(G4330/G4329))</f>
        <v/>
      </c>
      <c r="I4330" s="32" t="n">
        <v>90.82250000000001</v>
      </c>
      <c r="J4330" s="32" t="n">
        <v>15.57</v>
      </c>
      <c r="K4330" s="32" t="n">
        <v>2.29</v>
      </c>
      <c r="L4330" s="32" t="n"/>
      <c r="M4330" s="32" t="n">
        <v>1127.4</v>
      </c>
      <c r="N4330" s="32" t="n">
        <v>3.54</v>
      </c>
      <c r="O4330" s="32" t="n">
        <v>-67.44005436899999</v>
      </c>
    </row>
    <row r="4331">
      <c r="A4331" s="31" t="n">
        <v>40991</v>
      </c>
      <c r="B4331" s="32" t="n">
        <v>1135</v>
      </c>
      <c r="C4331" s="19">
        <f>IF(OR(B4331="",B4330=""),"",LN(B4331/B4330))</f>
        <v/>
      </c>
      <c r="D4331" s="16">
        <f>STDEV(C4312:C4331)*SQRT(252)</f>
        <v/>
      </c>
      <c r="E4331" s="32" t="n">
        <v>82.34999999999999</v>
      </c>
      <c r="F4331" s="19">
        <f>IF(OR(E4331="",E4330=""),"",LN(E4331/E4330))</f>
        <v/>
      </c>
      <c r="G4331" s="33" t="n">
        <v>6.3021</v>
      </c>
      <c r="H4331" s="19">
        <f>IF(OR(G4331="",G4330=""),"",LN(G4331/G4330))</f>
        <v/>
      </c>
      <c r="I4331" s="32" t="n">
        <v>90.6156</v>
      </c>
      <c r="J4331" s="32" t="n">
        <v>14.82</v>
      </c>
      <c r="K4331" s="32" t="n">
        <v>2.25</v>
      </c>
      <c r="L4331" s="32" t="n"/>
      <c r="M4331" s="32" t="n">
        <v>1130.3</v>
      </c>
      <c r="N4331" s="32" t="n">
        <v>3.54</v>
      </c>
      <c r="O4331" s="32" t="n">
        <v>53.045057199</v>
      </c>
    </row>
    <row r="4332">
      <c r="A4332" s="31" t="n">
        <v>40994</v>
      </c>
      <c r="B4332" s="32" t="n">
        <v>1133.35</v>
      </c>
      <c r="C4332" s="19">
        <f>IF(OR(B4332="",B4331=""),"",LN(B4332/B4331))</f>
        <v/>
      </c>
      <c r="D4332" s="16">
        <f>STDEV(C4313:C4332)*SQRT(252)</f>
        <v/>
      </c>
      <c r="E4332" s="32" t="n">
        <v>82.84</v>
      </c>
      <c r="F4332" s="19">
        <f>IF(OR(E4332="",E4331=""),"",LN(E4332/E4331))</f>
        <v/>
      </c>
      <c r="G4332" s="33" t="n">
        <v>6.3139</v>
      </c>
      <c r="H4332" s="19">
        <f>IF(OR(G4332="",G4331=""),"",LN(G4332/G4331))</f>
        <v/>
      </c>
      <c r="I4332" s="32" t="n">
        <v>90.3266</v>
      </c>
      <c r="J4332" s="32" t="n">
        <v>14.26</v>
      </c>
      <c r="K4332" s="32" t="n">
        <v>2.26</v>
      </c>
      <c r="L4332" s="32" t="n"/>
      <c r="M4332" s="32" t="n">
        <v>1133.8</v>
      </c>
      <c r="N4332" s="32" t="n">
        <v>3.55</v>
      </c>
      <c r="O4332" s="32" t="n">
        <v>-51.489965679</v>
      </c>
    </row>
    <row r="4333">
      <c r="A4333" s="31" t="n">
        <v>40995</v>
      </c>
      <c r="B4333" s="32" t="n">
        <v>1134.4</v>
      </c>
      <c r="C4333" s="19">
        <f>IF(OR(B4333="",B4332=""),"",LN(B4333/B4332))</f>
        <v/>
      </c>
      <c r="D4333" s="16">
        <f>STDEV(C4314:C4333)*SQRT(252)</f>
        <v/>
      </c>
      <c r="E4333" s="32" t="n">
        <v>83.15000000000001</v>
      </c>
      <c r="F4333" s="19">
        <f>IF(OR(E4333="",E4332=""),"",LN(E4333/E4332))</f>
        <v/>
      </c>
      <c r="G4333" s="33" t="n">
        <v>6.3061</v>
      </c>
      <c r="H4333" s="19">
        <f>IF(OR(G4333="",G4332=""),"",LN(G4333/G4332))</f>
        <v/>
      </c>
      <c r="I4333" s="32" t="n">
        <v>90.2796</v>
      </c>
      <c r="J4333" s="32" t="n">
        <v>15.59</v>
      </c>
      <c r="K4333" s="32" t="n">
        <v>2.2</v>
      </c>
      <c r="L4333" s="32" t="n"/>
      <c r="M4333" s="32" t="n">
        <v>1138.1</v>
      </c>
      <c r="N4333" s="32" t="n">
        <v>3.55</v>
      </c>
      <c r="O4333" s="32" t="n">
        <v>351.984599255</v>
      </c>
    </row>
    <row r="4334">
      <c r="A4334" s="31" t="n">
        <v>40996</v>
      </c>
      <c r="B4334" s="32" t="n">
        <v>1136.3</v>
      </c>
      <c r="C4334" s="19">
        <f>IF(OR(B4334="",B4333=""),"",LN(B4334/B4333))</f>
        <v/>
      </c>
      <c r="D4334" s="16">
        <f>STDEV(C4315:C4334)*SQRT(252)</f>
        <v/>
      </c>
      <c r="E4334" s="32" t="n">
        <v>82.73999999999999</v>
      </c>
      <c r="F4334" s="19">
        <f>IF(OR(E4334="",E4333=""),"",LN(E4334/E4333))</f>
        <v/>
      </c>
      <c r="G4334" s="33" t="n">
        <v>6.3044</v>
      </c>
      <c r="H4334" s="19">
        <f>IF(OR(G4334="",G4333=""),"",LN(G4334/G4333))</f>
        <v/>
      </c>
      <c r="I4334" s="32" t="n">
        <v>90.60299999999999</v>
      </c>
      <c r="J4334" s="32" t="n">
        <v>15.47</v>
      </c>
      <c r="K4334" s="32" t="n">
        <v>2.21</v>
      </c>
      <c r="L4334" s="32" t="n"/>
      <c r="M4334" s="32" t="n">
        <v>1136.8</v>
      </c>
      <c r="N4334" s="32" t="n">
        <v>3.55</v>
      </c>
      <c r="O4334" s="32" t="n">
        <v>-55.649432408</v>
      </c>
    </row>
    <row r="4335">
      <c r="A4335" s="31" t="n">
        <v>40997</v>
      </c>
      <c r="B4335" s="32" t="n">
        <v>1139.75</v>
      </c>
      <c r="C4335" s="19">
        <f>IF(OR(B4335="",B4334=""),"",LN(B4335/B4334))</f>
        <v/>
      </c>
      <c r="D4335" s="16">
        <f>STDEV(C4316:C4335)*SQRT(252)</f>
        <v/>
      </c>
      <c r="E4335" s="32" t="n">
        <v>82.28</v>
      </c>
      <c r="F4335" s="19">
        <f>IF(OR(E4335="",E4334=""),"",LN(E4335/E4334))</f>
        <v/>
      </c>
      <c r="G4335" s="33" t="n">
        <v>6.3057</v>
      </c>
      <c r="H4335" s="19">
        <f>IF(OR(G4335="",G4334=""),"",LN(G4335/G4334))</f>
        <v/>
      </c>
      <c r="I4335" s="32" t="n">
        <v>90.7285</v>
      </c>
      <c r="J4335" s="32" t="n">
        <v>15.48</v>
      </c>
      <c r="K4335" s="32" t="n">
        <v>2.18</v>
      </c>
      <c r="L4335" s="32" t="n"/>
      <c r="M4335" s="32" t="n">
        <v>1137.2</v>
      </c>
      <c r="N4335" s="32" t="n">
        <v>3.55</v>
      </c>
      <c r="O4335" s="32" t="n">
        <v>34.835817341</v>
      </c>
    </row>
    <row r="4336">
      <c r="A4336" s="31" t="n">
        <v>40998</v>
      </c>
      <c r="B4336" s="32" t="n">
        <v>1131.4</v>
      </c>
      <c r="C4336" s="19">
        <f>IF(OR(B4336="",B4335=""),"",LN(B4336/B4335))</f>
        <v/>
      </c>
      <c r="D4336" s="16">
        <f>STDEV(C4317:C4336)*SQRT(252)</f>
        <v/>
      </c>
      <c r="E4336" s="32" t="n">
        <v>82.41</v>
      </c>
      <c r="F4336" s="19">
        <f>IF(OR(E4336="",E4335=""),"",LN(E4336/E4335))</f>
        <v/>
      </c>
      <c r="G4336" s="33" t="n">
        <v>6.2975</v>
      </c>
      <c r="H4336" s="19">
        <f>IF(OR(G4336="",G4335=""),"",LN(G4336/G4335))</f>
        <v/>
      </c>
      <c r="I4336" s="32" t="n">
        <v>90.4593</v>
      </c>
      <c r="J4336" s="32" t="n">
        <v>15.5</v>
      </c>
      <c r="K4336" s="32" t="n">
        <v>2.23</v>
      </c>
      <c r="L4336" s="32" t="n"/>
      <c r="M4336" s="32" t="n">
        <v>1137.8</v>
      </c>
      <c r="N4336" s="32" t="n">
        <v>3.55</v>
      </c>
      <c r="O4336" s="32" t="n">
        <v>37.246295859</v>
      </c>
    </row>
    <row r="4337">
      <c r="A4337" s="31" t="n">
        <v>41001</v>
      </c>
      <c r="B4337" s="32" t="n">
        <v>1125.75</v>
      </c>
      <c r="C4337" s="19">
        <f>IF(OR(B4337="",B4336=""),"",LN(B4337/B4336))</f>
        <v/>
      </c>
      <c r="D4337" s="16">
        <f>STDEV(C4318:C4337)*SQRT(252)</f>
        <v/>
      </c>
      <c r="E4337" s="32" t="n">
        <v>82.16</v>
      </c>
      <c r="F4337" s="19">
        <f>IF(OR(E4337="",E4336=""),"",LN(E4337/E4336))</f>
        <v/>
      </c>
      <c r="G4337" s="33" t="n">
        <v>6.2979</v>
      </c>
      <c r="H4337" s="19">
        <f>IF(OR(G4337="",G4336=""),"",LN(G4337/G4336))</f>
        <v/>
      </c>
      <c r="I4337" s="32" t="n">
        <v>90.247</v>
      </c>
      <c r="J4337" s="32" t="n">
        <v>15.64</v>
      </c>
      <c r="K4337" s="32" t="n">
        <v>2.22</v>
      </c>
      <c r="L4337" s="32" t="n"/>
      <c r="M4337" s="32" t="n">
        <v>1134.2</v>
      </c>
      <c r="N4337" s="32" t="n">
        <v>3.55</v>
      </c>
      <c r="O4337" s="32" t="n">
        <v>-14.617559809</v>
      </c>
    </row>
    <row r="4338">
      <c r="A4338" s="31" t="n">
        <v>41002</v>
      </c>
      <c r="B4338" s="32" t="n">
        <v>1122.35</v>
      </c>
      <c r="C4338" s="19">
        <f>IF(OR(B4338="",B4337=""),"",LN(B4338/B4337))</f>
        <v/>
      </c>
      <c r="D4338" s="16">
        <f>STDEV(C4319:C4338)*SQRT(252)</f>
        <v/>
      </c>
      <c r="E4338" s="32" t="n">
        <v>82.18000000000001</v>
      </c>
      <c r="F4338" s="19">
        <f>IF(OR(E4338="",E4337=""),"",LN(E4338/E4337))</f>
        <v/>
      </c>
      <c r="G4338" s="33" t="n">
        <v>6.2975</v>
      </c>
      <c r="H4338" s="19">
        <f>IF(OR(G4338="",G4337=""),"",LN(G4338/G4337))</f>
        <v/>
      </c>
      <c r="I4338" s="32" t="n">
        <v>90.1921</v>
      </c>
      <c r="J4338" s="32" t="n">
        <v>15.66</v>
      </c>
      <c r="K4338" s="32" t="n">
        <v>2.3</v>
      </c>
      <c r="L4338" s="32" t="n"/>
      <c r="M4338" s="32" t="n">
        <v>1128.1</v>
      </c>
      <c r="N4338" s="32" t="n">
        <v>3.55</v>
      </c>
      <c r="O4338" s="32" t="n">
        <v>251.960385311</v>
      </c>
    </row>
    <row r="4339">
      <c r="A4339" s="31" t="n">
        <v>41003</v>
      </c>
      <c r="B4339" s="32" t="n">
        <v>1131.25</v>
      </c>
      <c r="C4339" s="19">
        <f>IF(OR(B4339="",B4338=""),"",LN(B4339/B4338))</f>
        <v/>
      </c>
      <c r="D4339" s="16">
        <f>STDEV(C4320:C4339)*SQRT(252)</f>
        <v/>
      </c>
      <c r="E4339" s="32" t="n">
        <v>82.62</v>
      </c>
      <c r="F4339" s="19">
        <f>IF(OR(E4339="",E4338=""),"",LN(E4339/E4338))</f>
        <v/>
      </c>
      <c r="G4339" s="33" t="n">
        <v>6.2975</v>
      </c>
      <c r="H4339" s="19">
        <f>IF(OR(G4339="",G4338=""),"",LN(G4339/G4338))</f>
        <v/>
      </c>
      <c r="I4339" s="32" t="n">
        <v>90.8284</v>
      </c>
      <c r="J4339" s="32" t="n">
        <v>16.44</v>
      </c>
      <c r="K4339" s="32" t="n">
        <v>2.25</v>
      </c>
      <c r="L4339" s="32" t="n"/>
      <c r="M4339" s="32" t="n">
        <v>1123.4</v>
      </c>
      <c r="N4339" s="32" t="n">
        <v>3.55</v>
      </c>
      <c r="O4339" s="32" t="n">
        <v>220.012199061</v>
      </c>
    </row>
    <row r="4340">
      <c r="A4340" s="31" t="n">
        <v>41004</v>
      </c>
      <c r="B4340" s="32" t="n">
        <v>1129.5</v>
      </c>
      <c r="C4340" s="19">
        <f>IF(OR(B4340="",B4339=""),"",LN(B4340/B4339))</f>
        <v/>
      </c>
      <c r="D4340" s="16">
        <f>STDEV(C4321:C4340)*SQRT(252)</f>
        <v/>
      </c>
      <c r="E4340" s="32" t="n">
        <v>82.33</v>
      </c>
      <c r="F4340" s="19">
        <f>IF(OR(E4340="",E4339=""),"",LN(E4340/E4339))</f>
        <v/>
      </c>
      <c r="G4340" s="33" t="n">
        <v>6.3123</v>
      </c>
      <c r="H4340" s="19">
        <f>IF(OR(G4340="",G4339=""),"",LN(G4340/G4339))</f>
        <v/>
      </c>
      <c r="I4340" s="32" t="n">
        <v>90.8781</v>
      </c>
      <c r="J4340" s="32" t="n">
        <v>16.7</v>
      </c>
      <c r="K4340" s="32" t="n">
        <v>2.19</v>
      </c>
      <c r="L4340" s="32" t="n"/>
      <c r="M4340" s="32" t="n">
        <v>1127.8</v>
      </c>
      <c r="N4340" s="32" t="n">
        <v>3.55</v>
      </c>
      <c r="O4340" s="32" t="n">
        <v>-1.537237983</v>
      </c>
    </row>
    <row r="4341">
      <c r="A4341" s="31" t="n">
        <v>41005</v>
      </c>
      <c r="B4341" s="32" t="n">
        <v>1131.75</v>
      </c>
      <c r="C4341" s="19">
        <f>IF(OR(B4341="",B4340=""),"",LN(B4341/B4340))</f>
        <v/>
      </c>
      <c r="D4341" s="16">
        <f>STDEV(C4322:C4341)*SQRT(252)</f>
        <v/>
      </c>
      <c r="E4341" s="32" t="n">
        <v>81.56</v>
      </c>
      <c r="F4341" s="19">
        <f>IF(OR(E4341="",E4340=""),"",LN(E4341/E4340))</f>
        <v/>
      </c>
      <c r="G4341" s="33" t="n">
        <v>6.3052</v>
      </c>
      <c r="H4341" s="19">
        <f>IF(OR(G4341="",G4340=""),"",LN(G4341/G4340))</f>
        <v/>
      </c>
      <c r="I4341" s="32" t="n">
        <v>90.9375</v>
      </c>
      <c r="J4341" s="32" t="n"/>
      <c r="K4341" s="32" t="n">
        <v>2.07</v>
      </c>
      <c r="L4341" s="32" t="n"/>
      <c r="M4341" s="32" t="n">
        <v>1129.5</v>
      </c>
      <c r="N4341" s="32" t="n">
        <v>3.55</v>
      </c>
      <c r="O4341" s="32" t="n">
        <v>255.282896235</v>
      </c>
    </row>
    <row r="4342">
      <c r="A4342" s="31" t="n">
        <v>41008</v>
      </c>
      <c r="B4342" s="32" t="n">
        <v>1138.1</v>
      </c>
      <c r="C4342" s="19">
        <f>IF(OR(B4342="",B4341=""),"",LN(B4342/B4341))</f>
        <v/>
      </c>
      <c r="D4342" s="16">
        <f>STDEV(C4323:C4342)*SQRT(252)</f>
        <v/>
      </c>
      <c r="E4342" s="32" t="n">
        <v>81.36</v>
      </c>
      <c r="F4342" s="19">
        <f>IF(OR(E4342="",E4341=""),"",LN(E4342/E4341))</f>
        <v/>
      </c>
      <c r="G4342" s="33" t="n">
        <v>6.31</v>
      </c>
      <c r="H4342" s="19">
        <f>IF(OR(G4342="",G4341=""),"",LN(G4342/G4341))</f>
        <v/>
      </c>
      <c r="I4342" s="32" t="n">
        <v>90.9624</v>
      </c>
      <c r="J4342" s="32" t="n">
        <v>18.81</v>
      </c>
      <c r="K4342" s="32" t="n">
        <v>2.06</v>
      </c>
      <c r="L4342" s="32" t="n"/>
      <c r="M4342" s="32" t="n">
        <v>1130.7</v>
      </c>
      <c r="N4342" s="32" t="n">
        <v>3.54</v>
      </c>
      <c r="O4342" s="32" t="n">
        <v>-55.543207786</v>
      </c>
    </row>
    <row r="4343">
      <c r="A4343" s="31" t="n">
        <v>41009</v>
      </c>
      <c r="B4343" s="32" t="n">
        <v>1139.5</v>
      </c>
      <c r="C4343" s="19">
        <f>IF(OR(B4343="",B4342=""),"",LN(B4343/B4342))</f>
        <v/>
      </c>
      <c r="D4343" s="16">
        <f>STDEV(C4324:C4343)*SQRT(252)</f>
        <v/>
      </c>
      <c r="E4343" s="32" t="n">
        <v>80.94</v>
      </c>
      <c r="F4343" s="19">
        <f>IF(OR(E4343="",E4342=""),"",LN(E4343/E4342))</f>
        <v/>
      </c>
      <c r="G4343" s="33" t="n">
        <v>6.3105</v>
      </c>
      <c r="H4343" s="19">
        <f>IF(OR(G4343="",G4342=""),"",LN(G4343/G4342))</f>
        <v/>
      </c>
      <c r="I4343" s="32" t="n">
        <v>91.2728</v>
      </c>
      <c r="J4343" s="32" t="n">
        <v>20.39</v>
      </c>
      <c r="K4343" s="32" t="n">
        <v>2.01</v>
      </c>
      <c r="L4343" s="32" t="n"/>
      <c r="M4343" s="32" t="n">
        <v>1137.6</v>
      </c>
      <c r="N4343" s="32" t="n">
        <v>3.54</v>
      </c>
      <c r="O4343" s="32" t="n">
        <v>-75.75808123099999</v>
      </c>
    </row>
    <row r="4344">
      <c r="A4344" s="31" t="n">
        <v>41010</v>
      </c>
      <c r="B4344" s="32" t="n">
        <v>1143.35</v>
      </c>
      <c r="C4344" s="19">
        <f>IF(OR(B4344="",B4343=""),"",LN(B4344/B4343))</f>
        <v/>
      </c>
      <c r="D4344" s="16">
        <f>STDEV(C4325:C4344)*SQRT(252)</f>
        <v/>
      </c>
      <c r="E4344" s="32" t="n">
        <v>80.88</v>
      </c>
      <c r="F4344" s="19">
        <f>IF(OR(E4344="",E4343=""),"",LN(E4344/E4343))</f>
        <v/>
      </c>
      <c r="G4344" s="33" t="n">
        <v>6.3076</v>
      </c>
      <c r="H4344" s="19">
        <f>IF(OR(G4344="",G4343=""),"",LN(G4344/G4343))</f>
        <v/>
      </c>
      <c r="I4344" s="32" t="n">
        <v>91.1768</v>
      </c>
      <c r="J4344" s="32" t="n">
        <v>20.02</v>
      </c>
      <c r="K4344" s="32" t="n">
        <v>2.05</v>
      </c>
      <c r="L4344" s="32" t="n"/>
      <c r="M4344" s="32" t="n"/>
      <c r="N4344" s="32" t="n"/>
      <c r="O4344" s="32" t="n"/>
    </row>
    <row r="4345">
      <c r="A4345" s="31" t="n">
        <v>41011</v>
      </c>
      <c r="B4345" s="32" t="n">
        <v>1137.4</v>
      </c>
      <c r="C4345" s="19">
        <f>IF(OR(B4345="",B4344=""),"",LN(B4345/B4344))</f>
        <v/>
      </c>
      <c r="D4345" s="16">
        <f>STDEV(C4326:C4345)*SQRT(252)</f>
        <v/>
      </c>
      <c r="E4345" s="32" t="n">
        <v>80.87</v>
      </c>
      <c r="F4345" s="19">
        <f>IF(OR(E4345="",E4344=""),"",LN(E4345/E4344))</f>
        <v/>
      </c>
      <c r="G4345" s="33" t="n">
        <v>6.3069</v>
      </c>
      <c r="H4345" s="19">
        <f>IF(OR(G4345="",G4344=""),"",LN(G4345/G4344))</f>
        <v/>
      </c>
      <c r="I4345" s="32" t="n">
        <v>90.7694</v>
      </c>
      <c r="J4345" s="32" t="n">
        <v>17.2</v>
      </c>
      <c r="K4345" s="32" t="n">
        <v>2.08</v>
      </c>
      <c r="L4345" s="32" t="n"/>
      <c r="M4345" s="32" t="n">
        <v>1137.9</v>
      </c>
      <c r="N4345" s="32" t="n">
        <v>3.54</v>
      </c>
      <c r="O4345" s="32" t="n">
        <v>-365.631202707</v>
      </c>
    </row>
    <row r="4346">
      <c r="A4346" s="31" t="n">
        <v>41012</v>
      </c>
      <c r="B4346" s="32" t="n">
        <v>1134.2</v>
      </c>
      <c r="C4346" s="19">
        <f>IF(OR(B4346="",B4345=""),"",LN(B4346/B4345))</f>
        <v/>
      </c>
      <c r="D4346" s="16">
        <f>STDEV(C4327:C4346)*SQRT(252)</f>
        <v/>
      </c>
      <c r="E4346" s="32" t="n">
        <v>80.98999999999999</v>
      </c>
      <c r="F4346" s="19">
        <f>IF(OR(E4346="",E4345=""),"",LN(E4346/E4345))</f>
        <v/>
      </c>
      <c r="G4346" s="33" t="n">
        <v>6.3022</v>
      </c>
      <c r="H4346" s="19">
        <f>IF(OR(G4346="",G4345=""),"",LN(G4346/G4345))</f>
        <v/>
      </c>
      <c r="I4346" s="32" t="n">
        <v>91.0558</v>
      </c>
      <c r="J4346" s="32" t="n">
        <v>19.55</v>
      </c>
      <c r="K4346" s="32" t="n">
        <v>2.02</v>
      </c>
      <c r="L4346" s="32" t="n"/>
      <c r="M4346" s="32" t="n">
        <v>1142.3</v>
      </c>
      <c r="N4346" s="32" t="n">
        <v>3.54</v>
      </c>
      <c r="O4346" s="32" t="n">
        <v>43.292909129</v>
      </c>
    </row>
    <row r="4347">
      <c r="A4347" s="31" t="n">
        <v>41015</v>
      </c>
      <c r="B4347" s="32" t="n">
        <v>1138</v>
      </c>
      <c r="C4347" s="19">
        <f>IF(OR(B4347="",B4346=""),"",LN(B4347/B4346))</f>
        <v/>
      </c>
      <c r="D4347" s="16">
        <f>STDEV(C4328:C4347)*SQRT(252)</f>
        <v/>
      </c>
      <c r="E4347" s="32" t="n">
        <v>80.45999999999999</v>
      </c>
      <c r="F4347" s="19">
        <f>IF(OR(E4347="",E4346=""),"",LN(E4347/E4346))</f>
        <v/>
      </c>
      <c r="G4347" s="33" t="n">
        <v>6.315</v>
      </c>
      <c r="H4347" s="19">
        <f>IF(OR(G4347="",G4346=""),"",LN(G4347/G4346))</f>
        <v/>
      </c>
      <c r="I4347" s="32" t="n">
        <v>91.2355</v>
      </c>
      <c r="J4347" s="32" t="n">
        <v>19.55</v>
      </c>
      <c r="K4347" s="32" t="n">
        <v>2</v>
      </c>
      <c r="L4347" s="32" t="n"/>
      <c r="M4347" s="32" t="n">
        <v>1134.1</v>
      </c>
      <c r="N4347" s="32" t="n">
        <v>3.54</v>
      </c>
      <c r="O4347" s="32" t="n">
        <v>-136.641038744</v>
      </c>
    </row>
    <row r="4348">
      <c r="A4348" s="31" t="n">
        <v>41016</v>
      </c>
      <c r="B4348" s="32" t="n">
        <v>1134.75</v>
      </c>
      <c r="C4348" s="19">
        <f>IF(OR(B4348="",B4347=""),"",LN(B4348/B4347))</f>
        <v/>
      </c>
      <c r="D4348" s="16">
        <f>STDEV(C4329:C4348)*SQRT(252)</f>
        <v/>
      </c>
      <c r="E4348" s="32" t="n">
        <v>80.72</v>
      </c>
      <c r="F4348" s="19">
        <f>IF(OR(E4348="",E4347=""),"",LN(E4348/E4347))</f>
        <v/>
      </c>
      <c r="G4348" s="33" t="n">
        <v>6.3015</v>
      </c>
      <c r="H4348" s="19">
        <f>IF(OR(G4348="",G4347=""),"",LN(G4348/G4347))</f>
        <v/>
      </c>
      <c r="I4348" s="32" t="n">
        <v>90.76609999999999</v>
      </c>
      <c r="J4348" s="32" t="n">
        <v>18.46</v>
      </c>
      <c r="K4348" s="32" t="n">
        <v>2.03</v>
      </c>
      <c r="L4348" s="32" t="n"/>
      <c r="M4348" s="32" t="n">
        <v>1137.7</v>
      </c>
      <c r="N4348" s="32" t="n">
        <v>3.54</v>
      </c>
      <c r="O4348" s="32" t="n">
        <v>-305.262842841</v>
      </c>
    </row>
    <row r="4349">
      <c r="A4349" s="31" t="n">
        <v>41017</v>
      </c>
      <c r="B4349" s="32" t="n">
        <v>1139.35</v>
      </c>
      <c r="C4349" s="19">
        <f>IF(OR(B4349="",B4348=""),"",LN(B4349/B4348))</f>
        <v/>
      </c>
      <c r="D4349" s="16">
        <f>STDEV(C4330:C4349)*SQRT(252)</f>
        <v/>
      </c>
      <c r="E4349" s="32" t="n">
        <v>81.29000000000001</v>
      </c>
      <c r="F4349" s="19">
        <f>IF(OR(E4349="",E4348=""),"",LN(E4349/E4348))</f>
        <v/>
      </c>
      <c r="G4349" s="33" t="n">
        <v>6.3026</v>
      </c>
      <c r="H4349" s="19">
        <f>IF(OR(G4349="",G4348=""),"",LN(G4349/G4348))</f>
        <v/>
      </c>
      <c r="I4349" s="32" t="n">
        <v>90.93259999999999</v>
      </c>
      <c r="J4349" s="32" t="n">
        <v>18.64</v>
      </c>
      <c r="K4349" s="32" t="n">
        <v>2</v>
      </c>
      <c r="L4349" s="32" t="n"/>
      <c r="M4349" s="32" t="n">
        <v>1138.9</v>
      </c>
      <c r="N4349" s="32" t="n">
        <v>3.54</v>
      </c>
      <c r="O4349" s="32" t="n">
        <v>-132.646199865</v>
      </c>
    </row>
    <row r="4350">
      <c r="A4350" s="31" t="n">
        <v>41018</v>
      </c>
      <c r="B4350" s="32" t="n">
        <v>1138.2</v>
      </c>
      <c r="C4350" s="19">
        <f>IF(OR(B4350="",B4349=""),"",LN(B4350/B4349))</f>
        <v/>
      </c>
      <c r="D4350" s="16">
        <f>STDEV(C4331:C4350)*SQRT(252)</f>
        <v/>
      </c>
      <c r="E4350" s="32" t="n">
        <v>81.56999999999999</v>
      </c>
      <c r="F4350" s="19">
        <f>IF(OR(E4350="",E4349=""),"",LN(E4350/E4349))</f>
        <v/>
      </c>
      <c r="G4350" s="33" t="n">
        <v>6.3029</v>
      </c>
      <c r="H4350" s="19">
        <f>IF(OR(G4350="",G4349=""),"",LN(G4350/G4349))</f>
        <v/>
      </c>
      <c r="I4350" s="32" t="n">
        <v>91.08329999999999</v>
      </c>
      <c r="J4350" s="32" t="n">
        <v>18.36</v>
      </c>
      <c r="K4350" s="32" t="n">
        <v>1.98</v>
      </c>
      <c r="L4350" s="32" t="n"/>
      <c r="M4350" s="32" t="n">
        <v>1136.6</v>
      </c>
      <c r="N4350" s="32" t="n">
        <v>3.54</v>
      </c>
      <c r="O4350" s="32" t="n">
        <v>-92.665164113</v>
      </c>
    </row>
    <row r="4351">
      <c r="A4351" s="31" t="n">
        <v>41019</v>
      </c>
      <c r="B4351" s="32" t="n">
        <v>1138.1</v>
      </c>
      <c r="C4351" s="19">
        <f>IF(OR(B4351="",B4350=""),"",LN(B4351/B4350))</f>
        <v/>
      </c>
      <c r="D4351" s="16">
        <f>STDEV(C4332:C4351)*SQRT(252)</f>
        <v/>
      </c>
      <c r="E4351" s="32" t="n">
        <v>81.59999999999999</v>
      </c>
      <c r="F4351" s="19">
        <f>IF(OR(E4351="",E4350=""),"",LN(E4351/E4350))</f>
        <v/>
      </c>
      <c r="G4351" s="33" t="n">
        <v>6.308</v>
      </c>
      <c r="H4351" s="19">
        <f>IF(OR(G4351="",G4350=""),"",LN(G4351/G4350))</f>
        <v/>
      </c>
      <c r="I4351" s="32" t="n">
        <v>90.8066</v>
      </c>
      <c r="J4351" s="32" t="n">
        <v>17.44</v>
      </c>
      <c r="K4351" s="32" t="n">
        <v>1.99</v>
      </c>
      <c r="L4351" s="32" t="n"/>
      <c r="M4351" s="32" t="n">
        <v>1140.5</v>
      </c>
      <c r="N4351" s="32" t="n">
        <v>3.54</v>
      </c>
      <c r="O4351" s="32" t="n">
        <v>-339.508322839</v>
      </c>
    </row>
    <row r="4352">
      <c r="A4352" s="31" t="n">
        <v>41022</v>
      </c>
      <c r="B4352" s="32" t="n">
        <v>1142.5</v>
      </c>
      <c r="C4352" s="19">
        <f>IF(OR(B4352="",B4351=""),"",LN(B4352/B4351))</f>
        <v/>
      </c>
      <c r="D4352" s="16">
        <f>STDEV(C4333:C4352)*SQRT(252)</f>
        <v/>
      </c>
      <c r="E4352" s="32" t="n">
        <v>81.16</v>
      </c>
      <c r="F4352" s="19">
        <f>IF(OR(E4352="",E4351=""),"",LN(E4352/E4351))</f>
        <v/>
      </c>
      <c r="G4352" s="33" t="n">
        <v>6.3084</v>
      </c>
      <c r="H4352" s="19">
        <f>IF(OR(G4352="",G4351=""),"",LN(G4352/G4351))</f>
        <v/>
      </c>
      <c r="I4352" s="32" t="n">
        <v>91.07899999999999</v>
      </c>
      <c r="J4352" s="32" t="n">
        <v>18.97</v>
      </c>
      <c r="K4352" s="32" t="n">
        <v>1.96</v>
      </c>
      <c r="L4352" s="32" t="n"/>
      <c r="M4352" s="32" t="n">
        <v>1140.2</v>
      </c>
      <c r="N4352" s="32" t="n">
        <v>3.54</v>
      </c>
      <c r="O4352" s="32" t="n">
        <v>-126.464690355</v>
      </c>
    </row>
    <row r="4353">
      <c r="A4353" s="31" t="n">
        <v>41023</v>
      </c>
      <c r="B4353" s="32" t="n">
        <v>1138.4</v>
      </c>
      <c r="C4353" s="19">
        <f>IF(OR(B4353="",B4352=""),"",LN(B4353/B4352))</f>
        <v/>
      </c>
      <c r="D4353" s="16">
        <f>STDEV(C4334:C4353)*SQRT(252)</f>
        <v/>
      </c>
      <c r="E4353" s="32" t="n">
        <v>81.20999999999999</v>
      </c>
      <c r="F4353" s="19">
        <f>IF(OR(E4353="",E4352=""),"",LN(E4353/E4352))</f>
        <v/>
      </c>
      <c r="G4353" s="33" t="n">
        <v>6.3073</v>
      </c>
      <c r="H4353" s="19">
        <f>IF(OR(G4353="",G4352=""),"",LN(G4353/G4352))</f>
        <v/>
      </c>
      <c r="I4353" s="32" t="n">
        <v>90.81529999999999</v>
      </c>
      <c r="J4353" s="32" t="n">
        <v>18.1</v>
      </c>
      <c r="K4353" s="32" t="n">
        <v>2</v>
      </c>
      <c r="L4353" s="32" t="n"/>
      <c r="M4353" s="32" t="n">
        <v>1138.9</v>
      </c>
      <c r="N4353" s="32" t="n">
        <v>3.54</v>
      </c>
      <c r="O4353" s="32" t="n">
        <v>3.710171119</v>
      </c>
    </row>
    <row r="4354">
      <c r="A4354" s="31" t="n">
        <v>41024</v>
      </c>
      <c r="B4354" s="32" t="n">
        <v>1139</v>
      </c>
      <c r="C4354" s="19">
        <f>IF(OR(B4354="",B4353=""),"",LN(B4354/B4353))</f>
        <v/>
      </c>
      <c r="D4354" s="16">
        <f>STDEV(C4335:C4354)*SQRT(252)</f>
        <v/>
      </c>
      <c r="E4354" s="32" t="n">
        <v>81.33</v>
      </c>
      <c r="F4354" s="19">
        <f>IF(OR(E4354="",E4353=""),"",LN(E4354/E4353))</f>
        <v/>
      </c>
      <c r="G4354" s="33" t="n">
        <v>6.3039</v>
      </c>
      <c r="H4354" s="19">
        <f>IF(OR(G4354="",G4353=""),"",LN(G4354/G4353))</f>
        <v/>
      </c>
      <c r="I4354" s="32" t="n">
        <v>90.756</v>
      </c>
      <c r="J4354" s="32" t="n">
        <v>16.82</v>
      </c>
      <c r="K4354" s="32" t="n">
        <v>2.01</v>
      </c>
      <c r="L4354" s="32" t="n"/>
      <c r="M4354" s="32" t="n">
        <v>1141.2</v>
      </c>
      <c r="N4354" s="32" t="n">
        <v>3.54</v>
      </c>
      <c r="O4354" s="32" t="n">
        <v>4.724324067</v>
      </c>
    </row>
    <row r="4355">
      <c r="A4355" s="31" t="n">
        <v>41025</v>
      </c>
      <c r="B4355" s="32" t="n">
        <v>1133</v>
      </c>
      <c r="C4355" s="19">
        <f>IF(OR(B4355="",B4354=""),"",LN(B4355/B4354))</f>
        <v/>
      </c>
      <c r="D4355" s="16">
        <f>STDEV(C4336:C4355)*SQRT(252)</f>
        <v/>
      </c>
      <c r="E4355" s="32" t="n">
        <v>80.78</v>
      </c>
      <c r="F4355" s="19">
        <f>IF(OR(E4355="",E4354=""),"",LN(E4355/E4354))</f>
        <v/>
      </c>
      <c r="G4355" s="33" t="n">
        <v>6.3054</v>
      </c>
      <c r="H4355" s="19">
        <f>IF(OR(G4355="",G4354=""),"",LN(G4355/G4354))</f>
        <v/>
      </c>
      <c r="I4355" s="32" t="n">
        <v>90.64279999999999</v>
      </c>
      <c r="J4355" s="32" t="n">
        <v>16.24</v>
      </c>
      <c r="K4355" s="32" t="n">
        <v>1.98</v>
      </c>
      <c r="L4355" s="32" t="n"/>
      <c r="M4355" s="32" t="n">
        <v>1139.4</v>
      </c>
      <c r="N4355" s="32" t="n">
        <v>3.54</v>
      </c>
      <c r="O4355" s="32" t="n">
        <v>208.868180029</v>
      </c>
    </row>
    <row r="4356">
      <c r="A4356" s="31" t="n">
        <v>41026</v>
      </c>
      <c r="B4356" s="32" t="n">
        <v>1131</v>
      </c>
      <c r="C4356" s="19">
        <f>IF(OR(B4356="",B4355=""),"",LN(B4356/B4355))</f>
        <v/>
      </c>
      <c r="D4356" s="16">
        <f>STDEV(C4337:C4356)*SQRT(252)</f>
        <v/>
      </c>
      <c r="E4356" s="32" t="n">
        <v>80.48</v>
      </c>
      <c r="F4356" s="19">
        <f>IF(OR(E4356="",E4355=""),"",LN(E4356/E4355))</f>
        <v/>
      </c>
      <c r="G4356" s="33" t="n">
        <v>6.3093</v>
      </c>
      <c r="H4356" s="19">
        <f>IF(OR(G4356="",G4355=""),"",LN(G4356/G4355))</f>
        <v/>
      </c>
      <c r="I4356" s="32" t="n">
        <v>90.32689999999999</v>
      </c>
      <c r="J4356" s="32" t="n">
        <v>16.32</v>
      </c>
      <c r="K4356" s="32" t="n">
        <v>1.96</v>
      </c>
      <c r="L4356" s="32" t="n"/>
      <c r="M4356" s="32" t="n">
        <v>1137.8</v>
      </c>
      <c r="N4356" s="32" t="n">
        <v>3.54</v>
      </c>
      <c r="O4356" s="32" t="n">
        <v>341.97337521</v>
      </c>
    </row>
    <row r="4357">
      <c r="A4357" s="31" t="n">
        <v>41029</v>
      </c>
      <c r="B4357" s="32" t="n">
        <v>1130.05</v>
      </c>
      <c r="C4357" s="19">
        <f>IF(OR(B4357="",B4356=""),"",LN(B4357/B4356))</f>
        <v/>
      </c>
      <c r="D4357" s="16">
        <f>STDEV(C4338:C4357)*SQRT(252)</f>
        <v/>
      </c>
      <c r="E4357" s="32" t="n">
        <v>79.81</v>
      </c>
      <c r="F4357" s="19">
        <f>IF(OR(E4357="",E4356=""),"",LN(E4357/E4356))</f>
        <v/>
      </c>
      <c r="G4357" s="33" t="n">
        <v>6.279</v>
      </c>
      <c r="H4357" s="19">
        <f>IF(OR(G4357="",G4356=""),"",LN(G4357/G4356))</f>
        <v/>
      </c>
      <c r="I4357" s="32" t="n">
        <v>90.3634</v>
      </c>
      <c r="J4357" s="32" t="n">
        <v>17.15</v>
      </c>
      <c r="K4357" s="32" t="n">
        <v>1.95</v>
      </c>
      <c r="L4357" s="32" t="n"/>
      <c r="M4357" s="32" t="n">
        <v>1134.2</v>
      </c>
      <c r="N4357" s="32" t="n">
        <v>3.54</v>
      </c>
      <c r="O4357" s="32" t="n">
        <v>313.936921327</v>
      </c>
    </row>
    <row r="4358">
      <c r="A4358" s="31" t="n">
        <v>41030</v>
      </c>
      <c r="B4358" s="32" t="n">
        <v>1128.35</v>
      </c>
      <c r="C4358" s="19">
        <f>IF(OR(B4358="",B4357=""),"",LN(B4358/B4357))</f>
        <v/>
      </c>
      <c r="D4358" s="16">
        <f>STDEV(C4339:C4358)*SQRT(252)</f>
        <v/>
      </c>
      <c r="E4358" s="32" t="n">
        <v>80.17</v>
      </c>
      <c r="F4358" s="19">
        <f>IF(OR(E4358="",E4357=""),"",LN(E4358/E4357))</f>
        <v/>
      </c>
      <c r="G4358" s="33" t="n">
        <v>6.3089</v>
      </c>
      <c r="H4358" s="19">
        <f>IF(OR(G4358="",G4357=""),"",LN(G4358/G4357))</f>
        <v/>
      </c>
      <c r="I4358" s="32" t="n">
        <v>90.3227</v>
      </c>
      <c r="J4358" s="32" t="n">
        <v>16.6</v>
      </c>
      <c r="K4358" s="32" t="n">
        <v>1.98</v>
      </c>
      <c r="L4358" s="32" t="n"/>
      <c r="M4358" s="32" t="n"/>
      <c r="N4358" s="32" t="n"/>
      <c r="O4358" s="32" t="n"/>
    </row>
    <row r="4359">
      <c r="A4359" s="31" t="n">
        <v>41031</v>
      </c>
      <c r="B4359" s="32" t="n">
        <v>1129.1</v>
      </c>
      <c r="C4359" s="19">
        <f>IF(OR(B4359="",B4358=""),"",LN(B4359/B4358))</f>
        <v/>
      </c>
      <c r="D4359" s="16">
        <f>STDEV(C4340:C4359)*SQRT(252)</f>
        <v/>
      </c>
      <c r="E4359" s="32" t="n">
        <v>80.19</v>
      </c>
      <c r="F4359" s="19">
        <f>IF(OR(E4359="",E4358=""),"",LN(E4359/E4358))</f>
        <v/>
      </c>
      <c r="G4359" s="33" t="n">
        <v>6.307</v>
      </c>
      <c r="H4359" s="19">
        <f>IF(OR(G4359="",G4358=""),"",LN(G4359/G4358))</f>
        <v/>
      </c>
      <c r="I4359" s="32" t="n">
        <v>90.6144</v>
      </c>
      <c r="J4359" s="32" t="n">
        <v>16.88</v>
      </c>
      <c r="K4359" s="32" t="n">
        <v>1.96</v>
      </c>
      <c r="L4359" s="32" t="n"/>
      <c r="M4359" s="32" t="n">
        <v>1131.6</v>
      </c>
      <c r="N4359" s="32" t="n">
        <v>3.54</v>
      </c>
      <c r="O4359" s="32" t="n">
        <v>-128.370383935</v>
      </c>
    </row>
    <row r="4360">
      <c r="A4360" s="31" t="n">
        <v>41032</v>
      </c>
      <c r="B4360" s="32" t="n">
        <v>1130.4</v>
      </c>
      <c r="C4360" s="19">
        <f>IF(OR(B4360="",B4359=""),"",LN(B4360/B4359))</f>
        <v/>
      </c>
      <c r="D4360" s="16">
        <f>STDEV(C4341:C4360)*SQRT(252)</f>
        <v/>
      </c>
      <c r="E4360" s="32" t="n">
        <v>80.36</v>
      </c>
      <c r="F4360" s="19">
        <f>IF(OR(E4360="",E4359=""),"",LN(E4360/E4359))</f>
        <v/>
      </c>
      <c r="G4360" s="33" t="n">
        <v>6.3052</v>
      </c>
      <c r="H4360" s="19">
        <f>IF(OR(G4360="",G4359=""),"",LN(G4360/G4359))</f>
        <v/>
      </c>
      <c r="I4360" s="32" t="n">
        <v>90.68389999999999</v>
      </c>
      <c r="J4360" s="32" t="n">
        <v>17.56</v>
      </c>
      <c r="K4360" s="32" t="n">
        <v>1.96</v>
      </c>
      <c r="L4360" s="32" t="n"/>
      <c r="M4360" s="32" t="n">
        <v>1126.9</v>
      </c>
      <c r="N4360" s="32" t="n">
        <v>3.54</v>
      </c>
      <c r="O4360" s="32" t="n">
        <v>-139.075330882</v>
      </c>
    </row>
    <row r="4361">
      <c r="A4361" s="31" t="n">
        <v>41033</v>
      </c>
      <c r="B4361" s="32" t="n">
        <v>1134.25</v>
      </c>
      <c r="C4361" s="19">
        <f>IF(OR(B4361="",B4360=""),"",LN(B4361/B4360))</f>
        <v/>
      </c>
      <c r="D4361" s="16">
        <f>STDEV(C4342:C4361)*SQRT(252)</f>
        <v/>
      </c>
      <c r="E4361" s="32" t="n">
        <v>79.84</v>
      </c>
      <c r="F4361" s="19">
        <f>IF(OR(E4361="",E4360=""),"",LN(E4361/E4360))</f>
        <v/>
      </c>
      <c r="G4361" s="33" t="n">
        <v>6.3059</v>
      </c>
      <c r="H4361" s="19">
        <f>IF(OR(G4361="",G4360=""),"",LN(G4361/G4360))</f>
        <v/>
      </c>
      <c r="I4361" s="32" t="n">
        <v>91.0497</v>
      </c>
      <c r="J4361" s="32" t="n">
        <v>19.16</v>
      </c>
      <c r="K4361" s="32" t="n">
        <v>1.91</v>
      </c>
      <c r="L4361" s="32" t="n"/>
      <c r="M4361" s="32" t="n">
        <v>1130</v>
      </c>
      <c r="N4361" s="32" t="n">
        <v>3.54</v>
      </c>
      <c r="O4361" s="32" t="n">
        <v>-84.404534837</v>
      </c>
    </row>
    <row r="4362">
      <c r="A4362" s="31" t="n">
        <v>41036</v>
      </c>
      <c r="B4362" s="32" t="n">
        <v>1138</v>
      </c>
      <c r="C4362" s="19">
        <f>IF(OR(B4362="",B4361=""),"",LN(B4362/B4361))</f>
        <v/>
      </c>
      <c r="D4362" s="16">
        <f>STDEV(C4343:C4362)*SQRT(252)</f>
        <v/>
      </c>
      <c r="E4362" s="32" t="n">
        <v>79.88</v>
      </c>
      <c r="F4362" s="19">
        <f>IF(OR(E4362="",E4361=""),"",LN(E4362/E4361))</f>
        <v/>
      </c>
      <c r="G4362" s="33" t="n">
        <v>6.3074</v>
      </c>
      <c r="H4362" s="19">
        <f>IF(OR(G4362="",G4361=""),"",LN(G4362/G4361))</f>
        <v/>
      </c>
      <c r="I4362" s="32" t="n">
        <v>91.07470000000001</v>
      </c>
      <c r="J4362" s="32" t="n">
        <v>18.94</v>
      </c>
      <c r="K4362" s="32" t="n">
        <v>1.92</v>
      </c>
      <c r="L4362" s="32" t="n"/>
      <c r="M4362" s="32" t="n">
        <v>1131.5</v>
      </c>
      <c r="N4362" s="32" t="n">
        <v>3.54</v>
      </c>
      <c r="O4362" s="32" t="n">
        <v>-467.347293579</v>
      </c>
    </row>
    <row r="4363">
      <c r="A4363" s="31" t="n">
        <v>41037</v>
      </c>
      <c r="B4363" s="32" t="n">
        <v>1138.46</v>
      </c>
      <c r="C4363" s="19">
        <f>IF(OR(B4363="",B4362=""),"",LN(B4363/B4362))</f>
        <v/>
      </c>
      <c r="D4363" s="16">
        <f>STDEV(C4344:C4363)*SQRT(252)</f>
        <v/>
      </c>
      <c r="E4363" s="32" t="n">
        <v>79.79000000000001</v>
      </c>
      <c r="F4363" s="19">
        <f>IF(OR(E4363="",E4362=""),"",LN(E4363/E4362))</f>
        <v/>
      </c>
      <c r="G4363" s="33" t="n">
        <v>6.3076</v>
      </c>
      <c r="H4363" s="19">
        <f>IF(OR(G4363="",G4362=""),"",LN(G4363/G4362))</f>
        <v/>
      </c>
      <c r="I4363" s="32" t="n">
        <v>91.41070000000001</v>
      </c>
      <c r="J4363" s="32" t="n">
        <v>19.05</v>
      </c>
      <c r="K4363" s="32" t="n">
        <v>1.88</v>
      </c>
      <c r="L4363" s="32" t="n"/>
      <c r="M4363" s="32" t="n">
        <v>1138.9</v>
      </c>
      <c r="N4363" s="32" t="n">
        <v>3.54</v>
      </c>
      <c r="O4363" s="32" t="n">
        <v>-329.126800411</v>
      </c>
    </row>
    <row r="4364">
      <c r="A4364" s="31" t="n">
        <v>41038</v>
      </c>
      <c r="B4364" s="32" t="n">
        <v>1143.95</v>
      </c>
      <c r="C4364" s="19">
        <f>IF(OR(B4364="",B4363=""),"",LN(B4364/B4363))</f>
        <v/>
      </c>
      <c r="D4364" s="16">
        <f>STDEV(C4345:C4364)*SQRT(252)</f>
        <v/>
      </c>
      <c r="E4364" s="32" t="n">
        <v>79.64</v>
      </c>
      <c r="F4364" s="19">
        <f>IF(OR(E4364="",E4363=""),"",LN(E4364/E4363))</f>
        <v/>
      </c>
      <c r="G4364" s="33" t="n">
        <v>6.3096</v>
      </c>
      <c r="H4364" s="19">
        <f>IF(OR(G4364="",G4363=""),"",LN(G4364/G4363))</f>
        <v/>
      </c>
      <c r="I4364" s="32" t="n">
        <v>91.7632</v>
      </c>
      <c r="J4364" s="32" t="n">
        <v>20.08</v>
      </c>
      <c r="K4364" s="32" t="n">
        <v>1.87</v>
      </c>
      <c r="L4364" s="32" t="n"/>
      <c r="M4364" s="32" t="n">
        <v>1135.7</v>
      </c>
      <c r="N4364" s="32" t="n">
        <v>3.54</v>
      </c>
      <c r="O4364" s="32" t="n">
        <v>-356.17594599</v>
      </c>
    </row>
    <row r="4365">
      <c r="A4365" s="31" t="n">
        <v>41039</v>
      </c>
      <c r="B4365" s="32" t="n">
        <v>1142.15</v>
      </c>
      <c r="C4365" s="19">
        <f>IF(OR(B4365="",B4364=""),"",LN(B4365/B4364))</f>
        <v/>
      </c>
      <c r="D4365" s="16">
        <f>STDEV(C4346:C4365)*SQRT(252)</f>
        <v/>
      </c>
      <c r="E4365" s="32" t="n">
        <v>79.91</v>
      </c>
      <c r="F4365" s="19">
        <f>IF(OR(E4365="",E4364=""),"",LN(E4365/E4364))</f>
        <v/>
      </c>
      <c r="G4365" s="33" t="n">
        <v>6.314</v>
      </c>
      <c r="H4365" s="19">
        <f>IF(OR(G4365="",G4364=""),"",LN(G4365/G4364))</f>
        <v/>
      </c>
      <c r="I4365" s="32" t="n">
        <v>91.7077</v>
      </c>
      <c r="J4365" s="32" t="n">
        <v>18.83</v>
      </c>
      <c r="K4365" s="32" t="n">
        <v>1.89</v>
      </c>
      <c r="L4365" s="32" t="n"/>
      <c r="M4365" s="32" t="n">
        <v>1140</v>
      </c>
      <c r="N4365" s="32" t="n">
        <v>3.54</v>
      </c>
      <c r="O4365" s="32" t="n">
        <v>-226.895023518</v>
      </c>
    </row>
    <row r="4366">
      <c r="A4366" s="31" t="n">
        <v>41040</v>
      </c>
      <c r="B4366" s="32" t="n">
        <v>1146.15</v>
      </c>
      <c r="C4366" s="19">
        <f>IF(OR(B4366="",B4365=""),"",LN(B4366/B4365))</f>
        <v/>
      </c>
      <c r="D4366" s="16">
        <f>STDEV(C4347:C4366)*SQRT(252)</f>
        <v/>
      </c>
      <c r="E4366" s="32" t="n">
        <v>79.86</v>
      </c>
      <c r="F4366" s="19">
        <f>IF(OR(E4366="",E4365=""),"",LN(E4366/E4365))</f>
        <v/>
      </c>
      <c r="G4366" s="33" t="n">
        <v>6.3097</v>
      </c>
      <c r="H4366" s="19">
        <f>IF(OR(G4366="",G4365=""),"",LN(G4366/G4365))</f>
        <v/>
      </c>
      <c r="I4366" s="32" t="n">
        <v>91.7306</v>
      </c>
      <c r="J4366" s="32" t="n">
        <v>19.89</v>
      </c>
      <c r="K4366" s="32" t="n">
        <v>1.84</v>
      </c>
      <c r="L4366" s="32" t="n"/>
      <c r="M4366" s="32" t="n">
        <v>1142.5</v>
      </c>
      <c r="N4366" s="32" t="n">
        <v>3.54</v>
      </c>
      <c r="O4366" s="32" t="n">
        <v>-152.555696772</v>
      </c>
    </row>
    <row r="4367">
      <c r="A4367" s="31" t="n">
        <v>41043</v>
      </c>
      <c r="B4367" s="32" t="n">
        <v>1153.5</v>
      </c>
      <c r="C4367" s="19">
        <f>IF(OR(B4367="",B4366=""),"",LN(B4367/B4366))</f>
        <v/>
      </c>
      <c r="D4367" s="16">
        <f>STDEV(C4348:C4367)*SQRT(252)</f>
        <v/>
      </c>
      <c r="E4367" s="32" t="n">
        <v>79.83</v>
      </c>
      <c r="F4367" s="19">
        <f>IF(OR(E4367="",E4366=""),"",LN(E4367/E4366))</f>
        <v/>
      </c>
      <c r="G4367" s="33" t="n">
        <v>6.321</v>
      </c>
      <c r="H4367" s="19">
        <f>IF(OR(G4367="",G4366=""),"",LN(G4367/G4366))</f>
        <v/>
      </c>
      <c r="I4367" s="32" t="n">
        <v>92.2491</v>
      </c>
      <c r="J4367" s="32" t="n">
        <v>21.87</v>
      </c>
      <c r="K4367" s="32" t="n">
        <v>1.78</v>
      </c>
      <c r="L4367" s="32" t="n"/>
      <c r="M4367" s="32" t="n">
        <v>1145.2</v>
      </c>
      <c r="N4367" s="32" t="n">
        <v>3.54</v>
      </c>
      <c r="O4367" s="32" t="n">
        <v>-165.292668522</v>
      </c>
    </row>
    <row r="4368">
      <c r="A4368" s="31" t="n">
        <v>41044</v>
      </c>
      <c r="B4368" s="32" t="n">
        <v>1156.1</v>
      </c>
      <c r="C4368" s="19">
        <f>IF(OR(B4368="",B4367=""),"",LN(B4368/B4367))</f>
        <v/>
      </c>
      <c r="D4368" s="16">
        <f>STDEV(C4349:C4368)*SQRT(252)</f>
        <v/>
      </c>
      <c r="E4368" s="32" t="n">
        <v>80.09</v>
      </c>
      <c r="F4368" s="19">
        <f>IF(OR(E4368="",E4367=""),"",LN(E4368/E4367))</f>
        <v/>
      </c>
      <c r="G4368" s="33" t="n">
        <v>6.3176</v>
      </c>
      <c r="H4368" s="19">
        <f>IF(OR(G4368="",G4367=""),"",LN(G4368/G4367))</f>
        <v/>
      </c>
      <c r="I4368" s="32" t="n">
        <v>92.5235</v>
      </c>
      <c r="J4368" s="32" t="n">
        <v>21.97</v>
      </c>
      <c r="K4368" s="32" t="n">
        <v>1.76</v>
      </c>
      <c r="L4368" s="32" t="n"/>
      <c r="M4368" s="32" t="n">
        <v>1148.7</v>
      </c>
      <c r="N4368" s="32" t="n">
        <v>3.54</v>
      </c>
      <c r="O4368" s="32" t="n">
        <v>-212.270407467</v>
      </c>
    </row>
    <row r="4369">
      <c r="A4369" s="31" t="n">
        <v>41045</v>
      </c>
      <c r="B4369" s="32" t="n">
        <v>1166.25</v>
      </c>
      <c r="C4369" s="19">
        <f>IF(OR(B4369="",B4368=""),"",LN(B4369/B4368))</f>
        <v/>
      </c>
      <c r="D4369" s="16">
        <f>STDEV(C4350:C4369)*SQRT(252)</f>
        <v/>
      </c>
      <c r="E4369" s="32" t="n">
        <v>80.31999999999999</v>
      </c>
      <c r="F4369" s="19">
        <f>IF(OR(E4369="",E4368=""),"",LN(E4369/E4368))</f>
        <v/>
      </c>
      <c r="G4369" s="33" t="n">
        <v>6.3227</v>
      </c>
      <c r="H4369" s="19">
        <f>IF(OR(G4369="",G4368=""),"",LN(G4369/G4368))</f>
        <v/>
      </c>
      <c r="I4369" s="32" t="n">
        <v>92.90300000000001</v>
      </c>
      <c r="J4369" s="32" t="n">
        <v>22.27</v>
      </c>
      <c r="K4369" s="32" t="n">
        <v>1.76</v>
      </c>
      <c r="L4369" s="32" t="n"/>
      <c r="M4369" s="32" t="n">
        <v>1154.1</v>
      </c>
      <c r="N4369" s="32" t="n">
        <v>3.54</v>
      </c>
      <c r="O4369" s="32" t="n">
        <v>-506.445030315</v>
      </c>
    </row>
    <row r="4370">
      <c r="A4370" s="31" t="n">
        <v>41046</v>
      </c>
      <c r="B4370" s="32" t="n">
        <v>1165.75</v>
      </c>
      <c r="C4370" s="19">
        <f>IF(OR(B4370="",B4369=""),"",LN(B4370/B4369))</f>
        <v/>
      </c>
      <c r="D4370" s="16">
        <f>STDEV(C4351:C4370)*SQRT(252)</f>
        <v/>
      </c>
      <c r="E4370" s="32" t="n">
        <v>79.26000000000001</v>
      </c>
      <c r="F4370" s="19">
        <f>IF(OR(E4370="",E4369=""),"",LN(E4370/E4369))</f>
        <v/>
      </c>
      <c r="G4370" s="33" t="n">
        <v>6.3247</v>
      </c>
      <c r="H4370" s="19">
        <f>IF(OR(G4370="",G4369=""),"",LN(G4370/G4369))</f>
        <v/>
      </c>
      <c r="I4370" s="32" t="n">
        <v>92.9632</v>
      </c>
      <c r="J4370" s="32" t="n">
        <v>24.49</v>
      </c>
      <c r="K4370" s="32" t="n">
        <v>1.7</v>
      </c>
      <c r="L4370" s="32" t="n"/>
      <c r="M4370" s="32" t="n">
        <v>1161.9</v>
      </c>
      <c r="N4370" s="32" t="n">
        <v>3.54</v>
      </c>
      <c r="O4370" s="32" t="n">
        <v>-35.341044397</v>
      </c>
    </row>
    <row r="4371">
      <c r="A4371" s="31" t="n">
        <v>41047</v>
      </c>
      <c r="B4371" s="32" t="n">
        <v>1170</v>
      </c>
      <c r="C4371" s="19">
        <f>IF(OR(B4371="",B4370=""),"",LN(B4371/B4370))</f>
        <v/>
      </c>
      <c r="D4371" s="16">
        <f>STDEV(C4352:C4371)*SQRT(252)</f>
        <v/>
      </c>
      <c r="E4371" s="32" t="n">
        <v>79.14</v>
      </c>
      <c r="F4371" s="19">
        <f>IF(OR(E4371="",E4370=""),"",LN(E4371/E4370))</f>
        <v/>
      </c>
      <c r="G4371" s="33" t="n">
        <v>6.3245</v>
      </c>
      <c r="H4371" s="19">
        <f>IF(OR(G4371="",G4370=""),"",LN(G4371/G4370))</f>
        <v/>
      </c>
      <c r="I4371" s="32" t="n">
        <v>93.1395</v>
      </c>
      <c r="J4371" s="32" t="n">
        <v>25.1</v>
      </c>
      <c r="K4371" s="32" t="n">
        <v>1.71</v>
      </c>
      <c r="L4371" s="32" t="n"/>
      <c r="M4371" s="32" t="n">
        <v>1163.2</v>
      </c>
      <c r="N4371" s="32" t="n">
        <v>3.54</v>
      </c>
      <c r="O4371" s="32" t="n">
        <v>-435.977540792</v>
      </c>
    </row>
    <row r="4372">
      <c r="A4372" s="31" t="n">
        <v>41050</v>
      </c>
      <c r="B4372" s="32" t="n">
        <v>1167</v>
      </c>
      <c r="C4372" s="19">
        <f>IF(OR(B4372="",B4371=""),"",LN(B4372/B4371))</f>
        <v/>
      </c>
      <c r="D4372" s="16">
        <f>STDEV(C4353:C4372)*SQRT(252)</f>
        <v/>
      </c>
      <c r="E4372" s="32" t="n">
        <v>79.31</v>
      </c>
      <c r="F4372" s="19">
        <f>IF(OR(E4372="",E4371=""),"",LN(E4372/E4371))</f>
        <v/>
      </c>
      <c r="G4372" s="33" t="n">
        <v>6.3277</v>
      </c>
      <c r="H4372" s="19">
        <f>IF(OR(G4372="",G4371=""),"",LN(G4372/G4371))</f>
        <v/>
      </c>
      <c r="I4372" s="32" t="n">
        <v>93.0945</v>
      </c>
      <c r="J4372" s="32" t="n">
        <v>22.01</v>
      </c>
      <c r="K4372" s="32" t="n">
        <v>1.75</v>
      </c>
      <c r="L4372" s="32" t="n"/>
      <c r="M4372" s="32" t="n">
        <v>1173.1</v>
      </c>
      <c r="N4372" s="32" t="n">
        <v>3.54</v>
      </c>
      <c r="O4372" s="32" t="n">
        <v>-61.89622998500001</v>
      </c>
    </row>
    <row r="4373">
      <c r="A4373" s="31" t="n">
        <v>41051</v>
      </c>
      <c r="B4373" s="32" t="n">
        <v>1165</v>
      </c>
      <c r="C4373" s="19">
        <f>IF(OR(B4373="",B4372=""),"",LN(B4373/B4372))</f>
        <v/>
      </c>
      <c r="D4373" s="16">
        <f>STDEV(C4354:C4373)*SQRT(252)</f>
        <v/>
      </c>
      <c r="E4373" s="32" t="n">
        <v>79.98</v>
      </c>
      <c r="F4373" s="19">
        <f>IF(OR(E4373="",E4372=""),"",LN(E4373/E4372))</f>
        <v/>
      </c>
      <c r="G4373" s="33" t="n">
        <v>6.3223</v>
      </c>
      <c r="H4373" s="19">
        <f>IF(OR(G4373="",G4372=""),"",LN(G4373/G4372))</f>
        <v/>
      </c>
      <c r="I4373" s="32" t="n">
        <v>93.1113</v>
      </c>
      <c r="J4373" s="32" t="n">
        <v>22.48</v>
      </c>
      <c r="K4373" s="32" t="n">
        <v>1.79</v>
      </c>
      <c r="L4373" s="32" t="n"/>
      <c r="M4373" s="32" t="n">
        <v>1166.7</v>
      </c>
      <c r="N4373" s="32" t="n">
        <v>3.54</v>
      </c>
      <c r="O4373" s="32" t="n">
        <v>20.431970384</v>
      </c>
    </row>
    <row r="4374">
      <c r="A4374" s="31" t="n">
        <v>41052</v>
      </c>
      <c r="B4374" s="32" t="n">
        <v>1174.85</v>
      </c>
      <c r="C4374" s="19">
        <f>IF(OR(B4374="",B4373=""),"",LN(B4374/B4373))</f>
        <v/>
      </c>
      <c r="D4374" s="16">
        <f>STDEV(C4355:C4374)*SQRT(252)</f>
        <v/>
      </c>
      <c r="E4374" s="32" t="n">
        <v>79.33</v>
      </c>
      <c r="F4374" s="19">
        <f>IF(OR(E4374="",E4373=""),"",LN(E4374/E4373))</f>
        <v/>
      </c>
      <c r="G4374" s="33" t="n">
        <v>6.3343</v>
      </c>
      <c r="H4374" s="19">
        <f>IF(OR(G4374="",G4373=""),"",LN(G4374/G4373))</f>
        <v/>
      </c>
      <c r="I4374" s="32" t="n">
        <v>93.88549999999999</v>
      </c>
      <c r="J4374" s="32" t="n">
        <v>22.33</v>
      </c>
      <c r="K4374" s="32" t="n">
        <v>1.73</v>
      </c>
      <c r="L4374" s="32" t="n"/>
      <c r="M4374" s="32" t="n">
        <v>1163.9</v>
      </c>
      <c r="N4374" s="32" t="n">
        <v>3.54</v>
      </c>
      <c r="O4374" s="32" t="n">
        <v>-395.558168548</v>
      </c>
    </row>
    <row r="4375">
      <c r="A4375" s="31" t="n">
        <v>41053</v>
      </c>
      <c r="B4375" s="32" t="n">
        <v>1176.72</v>
      </c>
      <c r="C4375" s="19">
        <f>IF(OR(B4375="",B4374=""),"",LN(B4375/B4374))</f>
        <v/>
      </c>
      <c r="D4375" s="16">
        <f>STDEV(C4356:C4375)*SQRT(252)</f>
        <v/>
      </c>
      <c r="E4375" s="32" t="n">
        <v>79.47</v>
      </c>
      <c r="F4375" s="19">
        <f>IF(OR(E4375="",E4374=""),"",LN(E4375/E4374))</f>
        <v/>
      </c>
      <c r="G4375" s="33" t="n">
        <v>6.3449</v>
      </c>
      <c r="H4375" s="19">
        <f>IF(OR(G4375="",G4374=""),"",LN(G4375/G4374))</f>
        <v/>
      </c>
      <c r="I4375" s="32" t="n">
        <v>93.8027</v>
      </c>
      <c r="J4375" s="32" t="n">
        <v>21.54</v>
      </c>
      <c r="K4375" s="32" t="n">
        <v>1.77</v>
      </c>
      <c r="L4375" s="32" t="n"/>
      <c r="M4375" s="32" t="n">
        <v>1171.7</v>
      </c>
      <c r="N4375" s="32" t="n">
        <v>3.54</v>
      </c>
      <c r="O4375" s="32" t="n">
        <v>-240.499239825</v>
      </c>
    </row>
    <row r="4376">
      <c r="A4376" s="31" t="n">
        <v>41054</v>
      </c>
      <c r="B4376" s="32" t="n">
        <v>1185</v>
      </c>
      <c r="C4376" s="19">
        <f>IF(OR(B4376="",B4375=""),"",LN(B4376/B4375))</f>
        <v/>
      </c>
      <c r="D4376" s="16">
        <f>STDEV(C4357:C4376)*SQRT(252)</f>
        <v/>
      </c>
      <c r="E4376" s="32" t="n">
        <v>79.64</v>
      </c>
      <c r="F4376" s="19">
        <f>IF(OR(E4376="",E4375=""),"",LN(E4376/E4375))</f>
        <v/>
      </c>
      <c r="G4376" s="33" t="n">
        <v>6.3439</v>
      </c>
      <c r="H4376" s="19">
        <f>IF(OR(G4376="",G4375=""),"",LN(G4376/G4375))</f>
        <v/>
      </c>
      <c r="I4376" s="32" t="n">
        <v>93.94880000000001</v>
      </c>
      <c r="J4376" s="32" t="n">
        <v>21.76</v>
      </c>
      <c r="K4376" s="32" t="n">
        <v>1.75</v>
      </c>
      <c r="L4376" s="32" t="n"/>
      <c r="M4376" s="32" t="n">
        <v>1177.2</v>
      </c>
      <c r="N4376" s="32" t="n">
        <v>3.54</v>
      </c>
      <c r="O4376" s="32" t="n">
        <v>-132.128923294</v>
      </c>
    </row>
    <row r="4377">
      <c r="A4377" s="31" t="n">
        <v>41058</v>
      </c>
      <c r="B4377" s="32" t="n">
        <v>1175.82</v>
      </c>
      <c r="C4377" s="19">
        <f>IF(OR(B4377="",B4376=""),"",LN(B4377/B4376))</f>
        <v/>
      </c>
      <c r="D4377" s="16">
        <f>STDEV(C4358:C4377)*SQRT(252)</f>
        <v/>
      </c>
      <c r="E4377" s="32" t="n">
        <v>79.44</v>
      </c>
      <c r="F4377" s="19">
        <f>IF(OR(E4377="",E4376=""),"",LN(E4377/E4376))</f>
        <v/>
      </c>
      <c r="G4377" s="33" t="n">
        <v>6.3478</v>
      </c>
      <c r="H4377" s="19">
        <f>IF(OR(G4377="",G4376=""),"",LN(G4377/G4376))</f>
        <v/>
      </c>
      <c r="I4377" s="32" t="n">
        <v>93.875</v>
      </c>
      <c r="J4377" s="32" t="n">
        <v>21.03</v>
      </c>
      <c r="K4377" s="32" t="n">
        <v>1.74</v>
      </c>
      <c r="L4377" s="32" t="n"/>
      <c r="M4377" s="32" t="n">
        <v>1180.4</v>
      </c>
      <c r="N4377" s="32" t="n">
        <v>3.54</v>
      </c>
      <c r="O4377" s="32" t="n">
        <v>27.589240536</v>
      </c>
    </row>
    <row r="4378">
      <c r="A4378" s="31" t="n">
        <v>41059</v>
      </c>
      <c r="B4378" s="32" t="n">
        <v>1180.41</v>
      </c>
      <c r="C4378" s="19">
        <f>IF(OR(B4378="",B4377=""),"",LN(B4378/B4377))</f>
        <v/>
      </c>
      <c r="D4378" s="16">
        <f>STDEV(C4359:C4378)*SQRT(252)</f>
        <v/>
      </c>
      <c r="E4378" s="32" t="n">
        <v>78.93000000000001</v>
      </c>
      <c r="F4378" s="19">
        <f>IF(OR(E4378="",E4377=""),"",LN(E4378/E4377))</f>
        <v/>
      </c>
      <c r="G4378" s="33" t="n">
        <v>6.3574</v>
      </c>
      <c r="H4378" s="19">
        <f>IF(OR(G4378="",G4377=""),"",LN(G4378/G4377))</f>
        <v/>
      </c>
      <c r="I4378" s="32" t="n">
        <v>94.30200000000001</v>
      </c>
      <c r="J4378" s="32" t="n">
        <v>24.14</v>
      </c>
      <c r="K4378" s="32" t="n">
        <v>1.63</v>
      </c>
      <c r="L4378" s="32" t="n"/>
      <c r="M4378" s="32" t="n">
        <v>1178.6</v>
      </c>
      <c r="N4378" s="32" t="n">
        <v>3.54</v>
      </c>
      <c r="O4378" s="32" t="n">
        <v>-3.103669833000001</v>
      </c>
    </row>
    <row r="4379">
      <c r="A4379" s="31" t="n">
        <v>41060</v>
      </c>
      <c r="B4379" s="32" t="n">
        <v>1180</v>
      </c>
      <c r="C4379" s="19">
        <f>IF(OR(B4379="",B4378=""),"",LN(B4379/B4378))</f>
        <v/>
      </c>
      <c r="D4379" s="16">
        <f>STDEV(C4360:C4379)*SQRT(252)</f>
        <v/>
      </c>
      <c r="E4379" s="32" t="n">
        <v>78.29000000000001</v>
      </c>
      <c r="F4379" s="19">
        <f>IF(OR(E4379="",E4378=""),"",LN(E4379/E4378))</f>
        <v/>
      </c>
      <c r="G4379" s="33" t="n">
        <v>6.3684</v>
      </c>
      <c r="H4379" s="19">
        <f>IF(OR(G4379="",G4378=""),"",LN(G4379/G4378))</f>
        <v/>
      </c>
      <c r="I4379" s="32" t="n">
        <v>94.68559999999999</v>
      </c>
      <c r="J4379" s="32" t="n">
        <v>24.06</v>
      </c>
      <c r="K4379" s="32" t="n">
        <v>1.59</v>
      </c>
      <c r="L4379" s="32" t="n"/>
      <c r="M4379" s="32" t="n">
        <v>1177.8</v>
      </c>
      <c r="N4379" s="32" t="n">
        <v>3.54</v>
      </c>
      <c r="O4379" s="32" t="n">
        <v>11.582740875</v>
      </c>
    </row>
    <row r="4380">
      <c r="A4380" s="31" t="n">
        <v>41061</v>
      </c>
      <c r="B4380" s="32" t="n">
        <v>1182</v>
      </c>
      <c r="C4380" s="19">
        <f>IF(OR(B4380="",B4379=""),"",LN(B4380/B4379))</f>
        <v/>
      </c>
      <c r="D4380" s="16">
        <f>STDEV(C4361:C4380)*SQRT(252)</f>
        <v/>
      </c>
      <c r="E4380" s="32" t="n">
        <v>78.20999999999999</v>
      </c>
      <c r="F4380" s="19">
        <f>IF(OR(E4380="",E4379=""),"",LN(E4380/E4379))</f>
        <v/>
      </c>
      <c r="G4380" s="33" t="n">
        <v>6.3692</v>
      </c>
      <c r="H4380" s="19">
        <f>IF(OR(G4380="",G4379=""),"",LN(G4380/G4379))</f>
        <v/>
      </c>
      <c r="I4380" s="32" t="n">
        <v>94.6979</v>
      </c>
      <c r="J4380" s="32" t="n">
        <v>26.66</v>
      </c>
      <c r="K4380" s="32" t="n">
        <v>1.47</v>
      </c>
      <c r="L4380" s="32" t="n"/>
      <c r="M4380" s="32" t="n">
        <v>1181.6</v>
      </c>
      <c r="N4380" s="32" t="n">
        <v>3.54</v>
      </c>
      <c r="O4380" s="32" t="n">
        <v>-223.422081758</v>
      </c>
    </row>
    <row r="4381">
      <c r="A4381" s="31" t="n">
        <v>41064</v>
      </c>
      <c r="B4381" s="32" t="n">
        <v>1178.99</v>
      </c>
      <c r="C4381" s="19">
        <f>IF(OR(B4381="",B4380=""),"",LN(B4381/B4380))</f>
        <v/>
      </c>
      <c r="D4381" s="16">
        <f>STDEV(C4362:C4381)*SQRT(252)</f>
        <v/>
      </c>
      <c r="E4381" s="32" t="n">
        <v>78.3</v>
      </c>
      <c r="F4381" s="19">
        <f>IF(OR(E4381="",E4380=""),"",LN(E4381/E4380))</f>
        <v/>
      </c>
      <c r="G4381" s="33" t="n">
        <v>6.3641</v>
      </c>
      <c r="H4381" s="19">
        <f>IF(OR(G4381="",G4380=""),"",LN(G4381/G4380))</f>
        <v/>
      </c>
      <c r="I4381" s="32" t="n">
        <v>94.5184</v>
      </c>
      <c r="J4381" s="32" t="n">
        <v>26.12</v>
      </c>
      <c r="K4381" s="32" t="n">
        <v>1.53</v>
      </c>
      <c r="L4381" s="32" t="n"/>
      <c r="M4381" s="32" t="n">
        <v>1180.3</v>
      </c>
      <c r="N4381" s="32" t="n">
        <v>3.54</v>
      </c>
      <c r="O4381" s="32" t="n">
        <v>-296.837914975</v>
      </c>
    </row>
    <row r="4382">
      <c r="A4382" s="31" t="n">
        <v>41065</v>
      </c>
      <c r="B4382" s="32" t="n">
        <v>1177.08</v>
      </c>
      <c r="C4382" s="19">
        <f>IF(OR(B4382="",B4381=""),"",LN(B4382/B4381))</f>
        <v/>
      </c>
      <c r="D4382" s="16">
        <f>STDEV(C4363:C4382)*SQRT(252)</f>
        <v/>
      </c>
      <c r="E4382" s="32" t="n">
        <v>78.56999999999999</v>
      </c>
      <c r="F4382" s="19">
        <f>IF(OR(E4382="",E4381=""),"",LN(E4382/E4381))</f>
        <v/>
      </c>
      <c r="G4382" s="33" t="n">
        <v>6.367</v>
      </c>
      <c r="H4382" s="19">
        <f>IF(OR(G4382="",G4381=""),"",LN(G4382/G4381))</f>
        <v/>
      </c>
      <c r="I4382" s="32" t="n">
        <v>94.61839999999999</v>
      </c>
      <c r="J4382" s="32" t="n">
        <v>24.68</v>
      </c>
      <c r="K4382" s="32" t="n">
        <v>1.57</v>
      </c>
      <c r="L4382" s="32" t="n"/>
      <c r="M4382" s="32" t="n">
        <v>1181.8</v>
      </c>
      <c r="N4382" s="32" t="n">
        <v>3.54</v>
      </c>
      <c r="O4382" s="32" t="n">
        <v>-329.104677969</v>
      </c>
    </row>
    <row r="4383">
      <c r="A4383" s="31" t="n">
        <v>41066</v>
      </c>
      <c r="B4383" s="32" t="n">
        <v>1173.89</v>
      </c>
      <c r="C4383" s="19">
        <f>IF(OR(B4383="",B4382=""),"",LN(B4383/B4382))</f>
        <v/>
      </c>
      <c r="D4383" s="16">
        <f>STDEV(C4364:C4383)*SQRT(252)</f>
        <v/>
      </c>
      <c r="E4383" s="32" t="n">
        <v>79.11</v>
      </c>
      <c r="F4383" s="19">
        <f>IF(OR(E4383="",E4382=""),"",LN(E4383/E4382))</f>
        <v/>
      </c>
      <c r="G4383" s="33" t="n">
        <v>6.3634</v>
      </c>
      <c r="H4383" s="19">
        <f>IF(OR(G4383="",G4382=""),"",LN(G4383/G4382))</f>
        <v/>
      </c>
      <c r="I4383" s="32" t="n">
        <v>94.03619999999999</v>
      </c>
      <c r="J4383" s="32" t="n">
        <v>22.16</v>
      </c>
      <c r="K4383" s="32" t="n">
        <v>1.66</v>
      </c>
      <c r="L4383" s="32" t="n"/>
      <c r="M4383" s="32" t="n"/>
      <c r="N4383" s="32" t="n"/>
      <c r="O4383" s="32" t="n"/>
    </row>
    <row r="4384">
      <c r="A4384" s="31" t="n">
        <v>41067</v>
      </c>
      <c r="B4384" s="32" t="n">
        <v>1162.75</v>
      </c>
      <c r="C4384" s="19">
        <f>IF(OR(B4384="",B4383=""),"",LN(B4384/B4383))</f>
        <v/>
      </c>
      <c r="D4384" s="16">
        <f>STDEV(C4365:C4384)*SQRT(252)</f>
        <v/>
      </c>
      <c r="E4384" s="32" t="n">
        <v>79.67</v>
      </c>
      <c r="F4384" s="19">
        <f>IF(OR(E4384="",E4383=""),"",LN(E4384/E4383))</f>
        <v/>
      </c>
      <c r="G4384" s="33" t="n">
        <v>6.3634</v>
      </c>
      <c r="H4384" s="19">
        <f>IF(OR(G4384="",G4383=""),"",LN(G4384/G4383))</f>
        <v/>
      </c>
      <c r="I4384" s="32" t="n">
        <v>93.774</v>
      </c>
      <c r="J4384" s="32" t="n">
        <v>21.72</v>
      </c>
      <c r="K4384" s="32" t="n">
        <v>1.66</v>
      </c>
      <c r="L4384" s="32" t="n"/>
      <c r="M4384" s="32" t="n">
        <v>1178.4</v>
      </c>
      <c r="N4384" s="32" t="n">
        <v>3.54</v>
      </c>
      <c r="O4384" s="32" t="n">
        <v>301.424101764</v>
      </c>
    </row>
    <row r="4385">
      <c r="A4385" s="31" t="n">
        <v>41068</v>
      </c>
      <c r="B4385" s="32" t="n">
        <v>1173.59</v>
      </c>
      <c r="C4385" s="19">
        <f>IF(OR(B4385="",B4384=""),"",LN(B4385/B4384))</f>
        <v/>
      </c>
      <c r="D4385" s="16">
        <f>STDEV(C4366:C4385)*SQRT(252)</f>
        <v/>
      </c>
      <c r="E4385" s="32" t="n">
        <v>79.47</v>
      </c>
      <c r="F4385" s="19">
        <f>IF(OR(E4385="",E4384=""),"",LN(E4385/E4384))</f>
        <v/>
      </c>
      <c r="G4385" s="33" t="n">
        <v>6.37</v>
      </c>
      <c r="H4385" s="19">
        <f>IF(OR(G4385="",G4384=""),"",LN(G4385/G4384))</f>
        <v/>
      </c>
      <c r="I4385" s="32" t="n">
        <v>94.2024</v>
      </c>
      <c r="J4385" s="32" t="n">
        <v>21.23</v>
      </c>
      <c r="K4385" s="32" t="n">
        <v>1.65</v>
      </c>
      <c r="L4385" s="32" t="n"/>
      <c r="M4385" s="32" t="n">
        <v>1170.7</v>
      </c>
      <c r="N4385" s="32" t="n">
        <v>3.54</v>
      </c>
      <c r="O4385" s="32" t="n">
        <v>6.930660059999999</v>
      </c>
    </row>
    <row r="4386">
      <c r="A4386" s="31" t="n">
        <v>41071</v>
      </c>
      <c r="B4386" s="32" t="n">
        <v>1171</v>
      </c>
      <c r="C4386" s="19">
        <f>IF(OR(B4386="",B4385=""),"",LN(B4386/B4385))</f>
        <v/>
      </c>
      <c r="D4386" s="16">
        <f>STDEV(C4367:C4386)*SQRT(252)</f>
        <v/>
      </c>
      <c r="E4386" s="32" t="n">
        <v>79.5</v>
      </c>
      <c r="F4386" s="19">
        <f>IF(OR(E4386="",E4385=""),"",LN(E4386/E4385))</f>
        <v/>
      </c>
      <c r="G4386" s="33" t="n">
        <v>6.369</v>
      </c>
      <c r="H4386" s="19">
        <f>IF(OR(G4386="",G4385=""),"",LN(G4386/G4385))</f>
        <v/>
      </c>
      <c r="I4386" s="32" t="n">
        <v>94.0369</v>
      </c>
      <c r="J4386" s="32" t="n">
        <v>23.56</v>
      </c>
      <c r="K4386" s="32" t="n">
        <v>1.6</v>
      </c>
      <c r="L4386" s="32" t="n"/>
      <c r="M4386" s="32" t="n">
        <v>1173</v>
      </c>
      <c r="N4386" s="32" t="n">
        <v>3.54</v>
      </c>
      <c r="O4386" s="32" t="n">
        <v>227.920960163</v>
      </c>
    </row>
    <row r="4387">
      <c r="A4387" s="31" t="n">
        <v>41072</v>
      </c>
      <c r="B4387" s="32" t="n">
        <v>1168.5</v>
      </c>
      <c r="C4387" s="19">
        <f>IF(OR(B4387="",B4386=""),"",LN(B4387/B4386))</f>
        <v/>
      </c>
      <c r="D4387" s="16">
        <f>STDEV(C4368:C4387)*SQRT(252)</f>
        <v/>
      </c>
      <c r="E4387" s="32" t="n">
        <v>79.44</v>
      </c>
      <c r="F4387" s="19">
        <f>IF(OR(E4387="",E4386=""),"",LN(E4387/E4386))</f>
        <v/>
      </c>
      <c r="G4387" s="33" t="n">
        <v>6.3703</v>
      </c>
      <c r="H4387" s="19">
        <f>IF(OR(G4387="",G4386=""),"",LN(G4387/G4386))</f>
        <v/>
      </c>
      <c r="I4387" s="32" t="n">
        <v>94.0693</v>
      </c>
      <c r="J4387" s="32" t="n">
        <v>22.09</v>
      </c>
      <c r="K4387" s="32" t="n">
        <v>1.67</v>
      </c>
      <c r="L4387" s="32" t="n"/>
      <c r="M4387" s="32" t="n">
        <v>1167</v>
      </c>
      <c r="N4387" s="32" t="n">
        <v>3.54</v>
      </c>
      <c r="O4387" s="32" t="n">
        <v>-28.50149985</v>
      </c>
    </row>
    <row r="4388">
      <c r="A4388" s="31" t="n">
        <v>41073</v>
      </c>
      <c r="B4388" s="32" t="n">
        <v>1166.23</v>
      </c>
      <c r="C4388" s="19">
        <f>IF(OR(B4388="",B4387=""),"",LN(B4388/B4387))</f>
        <v/>
      </c>
      <c r="D4388" s="16">
        <f>STDEV(C4369:C4388)*SQRT(252)</f>
        <v/>
      </c>
      <c r="E4388" s="32" t="n">
        <v>79.34999999999999</v>
      </c>
      <c r="F4388" s="19">
        <f>IF(OR(E4388="",E4387=""),"",LN(E4388/E4387))</f>
        <v/>
      </c>
      <c r="G4388" s="33" t="n">
        <v>6.3685</v>
      </c>
      <c r="H4388" s="19">
        <f>IF(OR(G4388="",G4387=""),"",LN(G4388/G4387))</f>
        <v/>
      </c>
      <c r="I4388" s="32" t="n">
        <v>93.8309</v>
      </c>
      <c r="J4388" s="32" t="n">
        <v>24.27</v>
      </c>
      <c r="K4388" s="32" t="n">
        <v>1.61</v>
      </c>
      <c r="L4388" s="32" t="n"/>
      <c r="M4388" s="32" t="n">
        <v>1170.5</v>
      </c>
      <c r="N4388" s="32" t="n">
        <v>3.54</v>
      </c>
      <c r="O4388" s="32" t="n">
        <v>139.375296753</v>
      </c>
    </row>
    <row r="4389">
      <c r="A4389" s="31" t="n">
        <v>41074</v>
      </c>
      <c r="B4389" s="32" t="n">
        <v>1163.78</v>
      </c>
      <c r="C4389" s="19">
        <f>IF(OR(B4389="",B4388=""),"",LN(B4389/B4388))</f>
        <v/>
      </c>
      <c r="D4389" s="16">
        <f>STDEV(C4370:C4389)*SQRT(252)</f>
        <v/>
      </c>
      <c r="E4389" s="32" t="n">
        <v>79.29000000000001</v>
      </c>
      <c r="F4389" s="19">
        <f>IF(OR(E4389="",E4388=""),"",LN(E4389/E4388))</f>
        <v/>
      </c>
      <c r="G4389" s="33" t="n">
        <v>6.3702</v>
      </c>
      <c r="H4389" s="19">
        <f>IF(OR(G4389="",G4388=""),"",LN(G4389/G4388))</f>
        <v/>
      </c>
      <c r="I4389" s="32" t="n">
        <v>93.8152</v>
      </c>
      <c r="J4389" s="32" t="n">
        <v>21.68</v>
      </c>
      <c r="K4389" s="32" t="n">
        <v>1.64</v>
      </c>
      <c r="L4389" s="32" t="n"/>
      <c r="M4389" s="32" t="n">
        <v>1167.8</v>
      </c>
      <c r="N4389" s="32" t="n">
        <v>3.54</v>
      </c>
      <c r="O4389" s="32" t="n">
        <v>81.191089127</v>
      </c>
    </row>
    <row r="4390">
      <c r="A4390" s="31" t="n">
        <v>41075</v>
      </c>
      <c r="B4390" s="32" t="n">
        <v>1164.25</v>
      </c>
      <c r="C4390" s="19">
        <f>IF(OR(B4390="",B4389=""),"",LN(B4390/B4389))</f>
        <v/>
      </c>
      <c r="D4390" s="16">
        <f>STDEV(C4371:C4390)*SQRT(252)</f>
        <v/>
      </c>
      <c r="E4390" s="32" t="n">
        <v>78.65000000000001</v>
      </c>
      <c r="F4390" s="19">
        <f>IF(OR(E4390="",E4389=""),"",LN(E4390/E4389))</f>
        <v/>
      </c>
      <c r="G4390" s="33" t="n">
        <v>6.3649</v>
      </c>
      <c r="H4390" s="19">
        <f>IF(OR(G4390="",G4389=""),"",LN(G4390/G4389))</f>
        <v/>
      </c>
      <c r="I4390" s="32" t="n">
        <v>93.52030000000001</v>
      </c>
      <c r="J4390" s="32" t="n">
        <v>21.11</v>
      </c>
      <c r="K4390" s="32" t="n">
        <v>1.6</v>
      </c>
      <c r="L4390" s="32" t="n"/>
      <c r="M4390" s="32" t="n">
        <v>1166.8</v>
      </c>
      <c r="N4390" s="32" t="n">
        <v>3.54</v>
      </c>
      <c r="O4390" s="32" t="n">
        <v>-203.565517277</v>
      </c>
    </row>
    <row r="4391">
      <c r="A4391" s="31" t="n">
        <v>41078</v>
      </c>
      <c r="B4391" s="32" t="n">
        <v>1157</v>
      </c>
      <c r="C4391" s="19">
        <f>IF(OR(B4391="",B4390=""),"",LN(B4391/B4390))</f>
        <v/>
      </c>
      <c r="D4391" s="16">
        <f>STDEV(C4372:C4391)*SQRT(252)</f>
        <v/>
      </c>
      <c r="E4391" s="32" t="n">
        <v>78.95</v>
      </c>
      <c r="F4391" s="19">
        <f>IF(OR(E4391="",E4390=""),"",LN(E4391/E4390))</f>
        <v/>
      </c>
      <c r="G4391" s="33" t="n">
        <v>6.3539</v>
      </c>
      <c r="H4391" s="19">
        <f>IF(OR(G4391="",G4390=""),"",LN(G4391/G4390))</f>
        <v/>
      </c>
      <c r="I4391" s="32" t="n">
        <v>93.6431</v>
      </c>
      <c r="J4391" s="32" t="n">
        <v>18.32</v>
      </c>
      <c r="K4391" s="32" t="n">
        <v>1.59</v>
      </c>
      <c r="L4391" s="32" t="n"/>
      <c r="M4391" s="32" t="n">
        <v>1164</v>
      </c>
      <c r="N4391" s="32" t="n">
        <v>3.54</v>
      </c>
      <c r="O4391" s="32" t="n">
        <v>386.783947066</v>
      </c>
    </row>
    <row r="4392">
      <c r="A4392" s="31" t="n">
        <v>41079</v>
      </c>
      <c r="B4392" s="32" t="n">
        <v>1153</v>
      </c>
      <c r="C4392" s="19">
        <f>IF(OR(B4392="",B4391=""),"",LN(B4392/B4391))</f>
        <v/>
      </c>
      <c r="D4392" s="16">
        <f>STDEV(C4373:C4392)*SQRT(252)</f>
        <v/>
      </c>
      <c r="E4392" s="32" t="n">
        <v>78.92</v>
      </c>
      <c r="F4392" s="19">
        <f>IF(OR(E4392="",E4391=""),"",LN(E4392/E4391))</f>
        <v/>
      </c>
      <c r="G4392" s="33" t="n">
        <v>6.3542</v>
      </c>
      <c r="H4392" s="19">
        <f>IF(OR(G4392="",G4391=""),"",LN(G4392/G4391))</f>
        <v/>
      </c>
      <c r="I4392" s="32" t="n">
        <v>93.05240000000001</v>
      </c>
      <c r="J4392" s="32" t="n">
        <v>18.38</v>
      </c>
      <c r="K4392" s="32" t="n">
        <v>1.64</v>
      </c>
      <c r="L4392" s="32" t="n"/>
      <c r="M4392" s="32" t="n">
        <v>1158.4</v>
      </c>
      <c r="N4392" s="32" t="n">
        <v>3.54</v>
      </c>
      <c r="O4392" s="32" t="n">
        <v>196.069480971</v>
      </c>
    </row>
    <row r="4393">
      <c r="A4393" s="31" t="n">
        <v>41080</v>
      </c>
      <c r="B4393" s="32" t="n">
        <v>1151.37</v>
      </c>
      <c r="C4393" s="19">
        <f>IF(OR(B4393="",B4392=""),"",LN(B4393/B4392))</f>
        <v/>
      </c>
      <c r="D4393" s="16">
        <f>STDEV(C4374:C4393)*SQRT(252)</f>
        <v/>
      </c>
      <c r="E4393" s="32" t="n">
        <v>79.54000000000001</v>
      </c>
      <c r="F4393" s="19">
        <f>IF(OR(E4393="",E4392=""),"",LN(E4393/E4392))</f>
        <v/>
      </c>
      <c r="G4393" s="33" t="n">
        <v>6.3597</v>
      </c>
      <c r="H4393" s="19">
        <f>IF(OR(G4393="",G4392=""),"",LN(G4393/G4392))</f>
        <v/>
      </c>
      <c r="I4393" s="32" t="n">
        <v>93.1602</v>
      </c>
      <c r="J4393" s="32" t="n">
        <v>17.24</v>
      </c>
      <c r="K4393" s="32" t="n">
        <v>1.65</v>
      </c>
      <c r="L4393" s="32" t="n"/>
      <c r="M4393" s="32" t="n">
        <v>1158.2</v>
      </c>
      <c r="N4393" s="32" t="n">
        <v>3.54</v>
      </c>
      <c r="O4393" s="32" t="n">
        <v>257.590027811</v>
      </c>
    </row>
    <row r="4394">
      <c r="A4394" s="31" t="n">
        <v>41081</v>
      </c>
      <c r="B4394" s="32" t="n">
        <v>1153.75</v>
      </c>
      <c r="C4394" s="19">
        <f>IF(OR(B4394="",B4393=""),"",LN(B4394/B4393))</f>
        <v/>
      </c>
      <c r="D4394" s="16">
        <f>STDEV(C4375:C4394)*SQRT(252)</f>
        <v/>
      </c>
      <c r="E4394" s="32" t="n">
        <v>80.18000000000001</v>
      </c>
      <c r="F4394" s="19">
        <f>IF(OR(E4394="",E4393=""),"",LN(E4394/E4393))</f>
        <v/>
      </c>
      <c r="G4394" s="33" t="n">
        <v>6.3644</v>
      </c>
      <c r="H4394" s="19">
        <f>IF(OR(G4394="",G4393=""),"",LN(G4394/G4393))</f>
        <v/>
      </c>
      <c r="I4394" s="32" t="n">
        <v>93.6378</v>
      </c>
      <c r="J4394" s="32" t="n">
        <v>20.08</v>
      </c>
      <c r="K4394" s="32" t="n">
        <v>1.63</v>
      </c>
      <c r="L4394" s="32" t="n"/>
      <c r="M4394" s="32" t="n">
        <v>1152.7</v>
      </c>
      <c r="N4394" s="32" t="n">
        <v>3.54</v>
      </c>
      <c r="O4394" s="32" t="n">
        <v>26.823151475</v>
      </c>
    </row>
    <row r="4395">
      <c r="A4395" s="31" t="n">
        <v>41082</v>
      </c>
      <c r="B4395" s="32" t="n">
        <v>1158.34</v>
      </c>
      <c r="C4395" s="19">
        <f>IF(OR(B4395="",B4394=""),"",LN(B4395/B4394))</f>
        <v/>
      </c>
      <c r="D4395" s="16">
        <f>STDEV(C4376:C4395)*SQRT(252)</f>
        <v/>
      </c>
      <c r="E4395" s="32" t="n">
        <v>80.52</v>
      </c>
      <c r="F4395" s="19">
        <f>IF(OR(E4395="",E4394=""),"",LN(E4395/E4394))</f>
        <v/>
      </c>
      <c r="G4395" s="33" t="n">
        <v>6.3644</v>
      </c>
      <c r="H4395" s="19">
        <f>IF(OR(G4395="",G4394=""),"",LN(G4395/G4394))</f>
        <v/>
      </c>
      <c r="I4395" s="32" t="n">
        <v>93.9205</v>
      </c>
      <c r="J4395" s="32" t="n">
        <v>18.11</v>
      </c>
      <c r="K4395" s="32" t="n">
        <v>1.69</v>
      </c>
      <c r="L4395" s="32" t="n"/>
      <c r="M4395" s="32" t="n">
        <v>1150.1</v>
      </c>
      <c r="N4395" s="32" t="n">
        <v>3.54</v>
      </c>
      <c r="O4395" s="32" t="n">
        <v>-234.867331869</v>
      </c>
    </row>
    <row r="4396">
      <c r="A4396" s="31" t="n">
        <v>41085</v>
      </c>
      <c r="B4396" s="32" t="n">
        <v>1163.25</v>
      </c>
      <c r="C4396" s="19">
        <f>IF(OR(B4396="",B4395=""),"",LN(B4396/B4395))</f>
        <v/>
      </c>
      <c r="D4396" s="16">
        <f>STDEV(C4377:C4396)*SQRT(252)</f>
        <v/>
      </c>
      <c r="E4396" s="32" t="n">
        <v>79.5</v>
      </c>
      <c r="F4396" s="19">
        <f>IF(OR(E4396="",E4395=""),"",LN(E4396/E4395))</f>
        <v/>
      </c>
      <c r="G4396" s="33" t="n">
        <v>6.3631</v>
      </c>
      <c r="H4396" s="19">
        <f>IF(OR(G4396="",G4395=""),"",LN(G4396/G4395))</f>
        <v/>
      </c>
      <c r="I4396" s="32" t="n">
        <v>94.17570000000001</v>
      </c>
      <c r="J4396" s="32" t="n">
        <v>20.38</v>
      </c>
      <c r="K4396" s="32" t="n">
        <v>1.63</v>
      </c>
      <c r="L4396" s="32" t="n"/>
      <c r="M4396" s="32" t="n">
        <v>1157.2</v>
      </c>
      <c r="N4396" s="32" t="n">
        <v>3.54</v>
      </c>
      <c r="O4396" s="32" t="n">
        <v>-510.182707124</v>
      </c>
    </row>
    <row r="4397">
      <c r="A4397" s="31" t="n">
        <v>41086</v>
      </c>
      <c r="B4397" s="32" t="n">
        <v>1157.6</v>
      </c>
      <c r="C4397" s="19">
        <f>IF(OR(B4397="",B4396=""),"",LN(B4397/B4396))</f>
        <v/>
      </c>
      <c r="D4397" s="16">
        <f>STDEV(C4378:C4397)*SQRT(252)</f>
        <v/>
      </c>
      <c r="E4397" s="32" t="n">
        <v>79.45999999999999</v>
      </c>
      <c r="F4397" s="19">
        <f>IF(OR(E4397="",E4396=""),"",LN(E4397/E4396))</f>
        <v/>
      </c>
      <c r="G4397" s="33" t="n">
        <v>6.3626</v>
      </c>
      <c r="H4397" s="19">
        <f>IF(OR(G4397="",G4396=""),"",LN(G4397/G4396))</f>
        <v/>
      </c>
      <c r="I4397" s="32" t="n">
        <v>93.9859</v>
      </c>
      <c r="J4397" s="32" t="n">
        <v>19.72</v>
      </c>
      <c r="K4397" s="32" t="n">
        <v>1.66</v>
      </c>
      <c r="L4397" s="32" t="n"/>
      <c r="M4397" s="32" t="n">
        <v>1160.8</v>
      </c>
      <c r="N4397" s="32" t="n">
        <v>3.54</v>
      </c>
      <c r="O4397" s="32" t="n">
        <v>-299.150745158</v>
      </c>
    </row>
    <row r="4398">
      <c r="A4398" s="31" t="n">
        <v>41087</v>
      </c>
      <c r="B4398" s="32" t="n">
        <v>1156.01</v>
      </c>
      <c r="C4398" s="19">
        <f>IF(OR(B4398="",B4397=""),"",LN(B4398/B4397))</f>
        <v/>
      </c>
      <c r="D4398" s="16">
        <f>STDEV(C4379:C4398)*SQRT(252)</f>
        <v/>
      </c>
      <c r="E4398" s="32" t="n">
        <v>79.83</v>
      </c>
      <c r="F4398" s="19">
        <f>IF(OR(E4398="",E4397=""),"",LN(E4398/E4397))</f>
        <v/>
      </c>
      <c r="G4398" s="33" t="n">
        <v>6.3561</v>
      </c>
      <c r="H4398" s="19">
        <f>IF(OR(G4398="",G4397=""),"",LN(G4398/G4397))</f>
        <v/>
      </c>
      <c r="I4398" s="32" t="n">
        <v>93.8728</v>
      </c>
      <c r="J4398" s="32" t="n">
        <v>19.45</v>
      </c>
      <c r="K4398" s="32" t="n">
        <v>1.65</v>
      </c>
      <c r="L4398" s="32" t="n"/>
      <c r="M4398" s="32" t="n">
        <v>1159.9</v>
      </c>
      <c r="N4398" s="32" t="n">
        <v>3.54</v>
      </c>
      <c r="O4398" s="32" t="n">
        <v>-249.292000019</v>
      </c>
    </row>
    <row r="4399">
      <c r="A4399" s="31" t="n">
        <v>41088</v>
      </c>
      <c r="B4399" s="32" t="n">
        <v>1157.61</v>
      </c>
      <c r="C4399" s="19">
        <f>IF(OR(B4399="",B4398=""),"",LN(B4399/B4398))</f>
        <v/>
      </c>
      <c r="D4399" s="16">
        <f>STDEV(C4380:C4399)*SQRT(252)</f>
        <v/>
      </c>
      <c r="E4399" s="32" t="n">
        <v>79.34999999999999</v>
      </c>
      <c r="F4399" s="19">
        <f>IF(OR(E4399="",E4398=""),"",LN(E4399/E4398))</f>
        <v/>
      </c>
      <c r="G4399" s="33" t="n">
        <v>6.357</v>
      </c>
      <c r="H4399" s="19">
        <f>IF(OR(G4399="",G4398=""),"",LN(G4399/G4398))</f>
        <v/>
      </c>
      <c r="I4399" s="32" t="n">
        <v>94.02030000000001</v>
      </c>
      <c r="J4399" s="32" t="n">
        <v>19.71</v>
      </c>
      <c r="K4399" s="32" t="n">
        <v>1.6</v>
      </c>
      <c r="L4399" s="32" t="n"/>
      <c r="M4399" s="32" t="n">
        <v>1157.1</v>
      </c>
      <c r="N4399" s="32" t="n">
        <v>3.54</v>
      </c>
      <c r="O4399" s="32" t="n">
        <v>-69.250092544</v>
      </c>
    </row>
    <row r="4400">
      <c r="A4400" s="31" t="n">
        <v>41089</v>
      </c>
      <c r="B4400" s="32" t="n">
        <v>1141.17</v>
      </c>
      <c r="C4400" s="19">
        <f>IF(OR(B4400="",B4399=""),"",LN(B4400/B4399))</f>
        <v/>
      </c>
      <c r="D4400" s="16">
        <f>STDEV(C4381:C4400)*SQRT(252)</f>
        <v/>
      </c>
      <c r="E4400" s="32" t="n">
        <v>79.81</v>
      </c>
      <c r="F4400" s="19">
        <f>IF(OR(E4400="",E4399=""),"",LN(E4400/E4399))</f>
        <v/>
      </c>
      <c r="G4400" s="33" t="n">
        <v>6.353</v>
      </c>
      <c r="H4400" s="19">
        <f>IF(OR(G4400="",G4399=""),"",LN(G4400/G4399))</f>
        <v/>
      </c>
      <c r="I4400" s="32" t="n">
        <v>92.9096</v>
      </c>
      <c r="J4400" s="32" t="n">
        <v>17.08</v>
      </c>
      <c r="K4400" s="32" t="n">
        <v>1.67</v>
      </c>
      <c r="L4400" s="32" t="n"/>
      <c r="M4400" s="32" t="n">
        <v>1153.8</v>
      </c>
      <c r="N4400" s="32" t="n">
        <v>3.54</v>
      </c>
      <c r="O4400" s="32" t="n">
        <v>-160.96287895</v>
      </c>
    </row>
    <row r="4401">
      <c r="A4401" s="31" t="n">
        <v>41092</v>
      </c>
      <c r="B4401" s="32" t="n">
        <v>1143.4</v>
      </c>
      <c r="C4401" s="19">
        <f>IF(OR(B4401="",B4400=""),"",LN(B4401/B4400))</f>
        <v/>
      </c>
      <c r="D4401" s="16">
        <f>STDEV(C4382:C4401)*SQRT(252)</f>
        <v/>
      </c>
      <c r="E4401" s="32" t="n">
        <v>79.42</v>
      </c>
      <c r="F4401" s="19">
        <f>IF(OR(E4401="",E4400=""),"",LN(E4401/E4400))</f>
        <v/>
      </c>
      <c r="G4401" s="33" t="n">
        <v>6.3487</v>
      </c>
      <c r="H4401" s="19">
        <f>IF(OR(G4401="",G4400=""),"",LN(G4401/G4400))</f>
        <v/>
      </c>
      <c r="I4401" s="32" t="n">
        <v>92.95099999999999</v>
      </c>
      <c r="J4401" s="32" t="n">
        <v>16.8</v>
      </c>
      <c r="K4401" s="32" t="n">
        <v>1.61</v>
      </c>
      <c r="L4401" s="32" t="n"/>
      <c r="M4401" s="32" t="n">
        <v>1151.9</v>
      </c>
      <c r="N4401" s="32" t="n">
        <v>3.54</v>
      </c>
      <c r="O4401" s="32" t="n">
        <v>39.893566298</v>
      </c>
    </row>
    <row r="4402">
      <c r="A4402" s="31" t="n">
        <v>41093</v>
      </c>
      <c r="B4402" s="32" t="n">
        <v>1133</v>
      </c>
      <c r="C4402" s="19">
        <f>IF(OR(B4402="",B4401=""),"",LN(B4402/B4401))</f>
        <v/>
      </c>
      <c r="D4402" s="16">
        <f>STDEV(C4383:C4402)*SQRT(252)</f>
        <v/>
      </c>
      <c r="E4402" s="32" t="n">
        <v>79.77</v>
      </c>
      <c r="F4402" s="19">
        <f>IF(OR(E4402="",E4401=""),"",LN(E4402/E4401))</f>
        <v/>
      </c>
      <c r="G4402" s="33" t="n">
        <v>6.3519</v>
      </c>
      <c r="H4402" s="19">
        <f>IF(OR(G4402="",G4401=""),"",LN(G4402/G4401))</f>
        <v/>
      </c>
      <c r="I4402" s="32" t="n">
        <v>92.6508</v>
      </c>
      <c r="J4402" s="32" t="n">
        <v>16.66</v>
      </c>
      <c r="K4402" s="32" t="n">
        <v>1.65</v>
      </c>
      <c r="L4402" s="32" t="n"/>
      <c r="M4402" s="32" t="n">
        <v>1143.7</v>
      </c>
      <c r="N4402" s="32" t="n">
        <v>3.54</v>
      </c>
      <c r="O4402" s="32" t="n">
        <v>9.870045365999999</v>
      </c>
    </row>
    <row r="4403">
      <c r="A4403" s="31" t="n">
        <v>41095</v>
      </c>
      <c r="B4403" s="32" t="n">
        <v>1133.54</v>
      </c>
      <c r="C4403" s="19">
        <f>IF(OR(B4403="",B4402=""),"",LN(B4403/B4402))</f>
        <v/>
      </c>
      <c r="D4403" s="16">
        <f>STDEV(C4384:C4403)*SQRT(252)</f>
        <v/>
      </c>
      <c r="E4403" s="32" t="n">
        <v>79.95</v>
      </c>
      <c r="F4403" s="19">
        <f>IF(OR(E4403="",E4402=""),"",LN(E4403/E4402))</f>
        <v/>
      </c>
      <c r="G4403" s="33" t="n">
        <v>6.3557</v>
      </c>
      <c r="H4403" s="19">
        <f>IF(OR(G4403="",G4402=""),"",LN(G4403/G4402))</f>
        <v/>
      </c>
      <c r="I4403" s="32" t="n">
        <v>93.22110000000001</v>
      </c>
      <c r="J4403" s="32" t="n">
        <v>17.5</v>
      </c>
      <c r="K4403" s="32" t="n">
        <v>1.62</v>
      </c>
      <c r="L4403" s="32" t="n"/>
      <c r="M4403" s="32" t="n">
        <v>1135.3</v>
      </c>
      <c r="N4403" s="32" t="n">
        <v>3.54</v>
      </c>
      <c r="O4403" s="32" t="n">
        <v>8.396493528000001</v>
      </c>
    </row>
    <row r="4404">
      <c r="A4404" s="31" t="n">
        <v>41096</v>
      </c>
      <c r="B4404" s="32" t="n">
        <v>1140.3</v>
      </c>
      <c r="C4404" s="19">
        <f>IF(OR(B4404="",B4403=""),"",LN(B4404/B4403))</f>
        <v/>
      </c>
      <c r="D4404" s="16">
        <f>STDEV(C4385:C4404)*SQRT(252)</f>
        <v/>
      </c>
      <c r="E4404" s="32" t="n">
        <v>79.61</v>
      </c>
      <c r="F4404" s="19">
        <f>IF(OR(E4404="",E4403=""),"",LN(E4404/E4403))</f>
        <v/>
      </c>
      <c r="G4404" s="33" t="n">
        <v>6.364</v>
      </c>
      <c r="H4404" s="19">
        <f>IF(OR(G4404="",G4403=""),"",LN(G4404/G4403))</f>
        <v/>
      </c>
      <c r="I4404" s="32" t="n">
        <v>93.70869999999999</v>
      </c>
      <c r="J4404" s="32" t="n">
        <v>17.1</v>
      </c>
      <c r="K4404" s="32" t="n">
        <v>1.57</v>
      </c>
      <c r="L4404" s="32" t="n"/>
      <c r="M4404" s="32" t="n">
        <v>1136.5</v>
      </c>
      <c r="N4404" s="32" t="n">
        <v>3.54</v>
      </c>
      <c r="O4404" s="32" t="n">
        <v>7.922132723000001</v>
      </c>
    </row>
    <row r="4405">
      <c r="A4405" s="31" t="n">
        <v>41099</v>
      </c>
      <c r="B4405" s="32" t="n">
        <v>1141.88</v>
      </c>
      <c r="C4405" s="19">
        <f>IF(OR(B4405="",B4404=""),"",LN(B4405/B4404))</f>
        <v/>
      </c>
      <c r="D4405" s="16">
        <f>STDEV(C4386:C4405)*SQRT(252)</f>
        <v/>
      </c>
      <c r="E4405" s="32" t="n">
        <v>79.66</v>
      </c>
      <c r="F4405" s="19">
        <f>IF(OR(E4405="",E4404=""),"",LN(E4405/E4404))</f>
        <v/>
      </c>
      <c r="G4405" s="33" t="n">
        <v>6.3709</v>
      </c>
      <c r="H4405" s="19">
        <f>IF(OR(G4405="",G4404=""),"",LN(G4405/G4404))</f>
        <v/>
      </c>
      <c r="I4405" s="32" t="n">
        <v>93.6974</v>
      </c>
      <c r="J4405" s="32" t="n">
        <v>17.98</v>
      </c>
      <c r="K4405" s="32" t="n">
        <v>1.53</v>
      </c>
      <c r="L4405" s="32" t="n"/>
      <c r="M4405" s="32" t="n">
        <v>1138.4</v>
      </c>
      <c r="N4405" s="32" t="n">
        <v>3.54</v>
      </c>
      <c r="O4405" s="32" t="n">
        <v>-347.224968509</v>
      </c>
    </row>
    <row r="4406">
      <c r="A4406" s="31" t="n">
        <v>41100</v>
      </c>
      <c r="B4406" s="32" t="n">
        <v>1140.63</v>
      </c>
      <c r="C4406" s="19">
        <f>IF(OR(B4406="",B4405=""),"",LN(B4406/B4405))</f>
        <v/>
      </c>
      <c r="D4406" s="16">
        <f>STDEV(C4387:C4406)*SQRT(252)</f>
        <v/>
      </c>
      <c r="E4406" s="32" t="n">
        <v>79.44</v>
      </c>
      <c r="F4406" s="19">
        <f>IF(OR(E4406="",E4405=""),"",LN(E4406/E4405))</f>
        <v/>
      </c>
      <c r="G4406" s="33" t="n">
        <v>6.3654</v>
      </c>
      <c r="H4406" s="19">
        <f>IF(OR(G4406="",G4405=""),"",LN(G4406/G4405))</f>
        <v/>
      </c>
      <c r="I4406" s="32" t="n">
        <v>93.5552</v>
      </c>
      <c r="J4406" s="32" t="n">
        <v>18.72</v>
      </c>
      <c r="K4406" s="32" t="n">
        <v>1.53</v>
      </c>
      <c r="L4406" s="32" t="n"/>
      <c r="M4406" s="32" t="n">
        <v>1142.4</v>
      </c>
      <c r="N4406" s="32" t="n">
        <v>3.54</v>
      </c>
      <c r="O4406" s="32" t="n">
        <v>-114.714570846</v>
      </c>
    </row>
    <row r="4407">
      <c r="A4407" s="31" t="n">
        <v>41101</v>
      </c>
      <c r="B4407" s="32" t="n">
        <v>1140.5</v>
      </c>
      <c r="C4407" s="19">
        <f>IF(OR(B4407="",B4406=""),"",LN(B4407/B4406))</f>
        <v/>
      </c>
      <c r="D4407" s="16">
        <f>STDEV(C4388:C4407)*SQRT(252)</f>
        <v/>
      </c>
      <c r="E4407" s="32" t="n">
        <v>79.7</v>
      </c>
      <c r="F4407" s="19">
        <f>IF(OR(E4407="",E4406=""),"",LN(E4407/E4406))</f>
        <v/>
      </c>
      <c r="G4407" s="33" t="n">
        <v>6.3682</v>
      </c>
      <c r="H4407" s="19">
        <f>IF(OR(G4407="",G4406=""),"",LN(G4407/G4406))</f>
        <v/>
      </c>
      <c r="I4407" s="32" t="n">
        <v>93.5981</v>
      </c>
      <c r="J4407" s="32" t="n">
        <v>17.95</v>
      </c>
      <c r="K4407" s="32" t="n">
        <v>1.54</v>
      </c>
      <c r="L4407" s="32" t="n"/>
      <c r="M4407" s="32" t="n">
        <v>1143.1</v>
      </c>
      <c r="N4407" s="32" t="n">
        <v>3.54</v>
      </c>
      <c r="O4407" s="32" t="n">
        <v>-226.864551778</v>
      </c>
    </row>
    <row r="4408">
      <c r="A4408" s="31" t="n">
        <v>41102</v>
      </c>
      <c r="B4408" s="32" t="n">
        <v>1154.04</v>
      </c>
      <c r="C4408" s="19">
        <f>IF(OR(B4408="",B4407=""),"",LN(B4408/B4407))</f>
        <v/>
      </c>
      <c r="D4408" s="16">
        <f>STDEV(C4389:C4408)*SQRT(252)</f>
        <v/>
      </c>
      <c r="E4408" s="32" t="n">
        <v>79.29000000000001</v>
      </c>
      <c r="F4408" s="19">
        <f>IF(OR(E4408="",E4407=""),"",LN(E4408/E4407))</f>
        <v/>
      </c>
      <c r="G4408" s="33" t="n">
        <v>6.3732</v>
      </c>
      <c r="H4408" s="19">
        <f>IF(OR(G4408="",G4407=""),"",LN(G4408/G4407))</f>
        <v/>
      </c>
      <c r="I4408" s="32" t="n">
        <v>93.9298</v>
      </c>
      <c r="J4408" s="32" t="n">
        <v>18.33</v>
      </c>
      <c r="K4408" s="32" t="n">
        <v>1.5</v>
      </c>
      <c r="L4408" s="32" t="n"/>
      <c r="M4408" s="32" t="n">
        <v>1144.1</v>
      </c>
      <c r="N4408" s="32" t="n">
        <v>3.27</v>
      </c>
      <c r="O4408" s="32" t="n">
        <v>-240.678443633</v>
      </c>
    </row>
    <row r="4409">
      <c r="A4409" s="31" t="n">
        <v>41103</v>
      </c>
      <c r="B4409" s="32" t="n">
        <v>1147.53</v>
      </c>
      <c r="C4409" s="19">
        <f>IF(OR(B4409="",B4408=""),"",LN(B4409/B4408))</f>
        <v/>
      </c>
      <c r="D4409" s="16">
        <f>STDEV(C4390:C4409)*SQRT(252)</f>
        <v/>
      </c>
      <c r="E4409" s="32" t="n">
        <v>79.2</v>
      </c>
      <c r="F4409" s="19">
        <f>IF(OR(E4409="",E4408=""),"",LN(E4409/E4408))</f>
        <v/>
      </c>
      <c r="G4409" s="33" t="n">
        <v>6.3789</v>
      </c>
      <c r="H4409" s="19">
        <f>IF(OR(G4409="",G4408=""),"",LN(G4409/G4408))</f>
        <v/>
      </c>
      <c r="I4409" s="32" t="n">
        <v>93.5515</v>
      </c>
      <c r="J4409" s="32" t="n">
        <v>16.74</v>
      </c>
      <c r="K4409" s="32" t="n">
        <v>1.52</v>
      </c>
      <c r="L4409" s="32" t="n"/>
      <c r="M4409" s="32" t="n">
        <v>1145.8</v>
      </c>
      <c r="N4409" s="32" t="n">
        <v>3.25</v>
      </c>
      <c r="O4409" s="32" t="n">
        <v>-348.323539573</v>
      </c>
    </row>
    <row r="4410">
      <c r="A4410" s="31" t="n">
        <v>41106</v>
      </c>
      <c r="B4410" s="32" t="n">
        <v>1146.18</v>
      </c>
      <c r="C4410" s="19">
        <f>IF(OR(B4410="",B4409=""),"",LN(B4410/B4409))</f>
        <v/>
      </c>
      <c r="D4410" s="16">
        <f>STDEV(C4391:C4410)*SQRT(252)</f>
        <v/>
      </c>
      <c r="E4410" s="32" t="n">
        <v>78.8</v>
      </c>
      <c r="F4410" s="19">
        <f>IF(OR(E4410="",E4409=""),"",LN(E4410/E4409))</f>
        <v/>
      </c>
      <c r="G4410" s="33" t="n">
        <v>6.3784</v>
      </c>
      <c r="H4410" s="19">
        <f>IF(OR(G4410="",G4409=""),"",LN(G4410/G4409))</f>
        <v/>
      </c>
      <c r="I4410" s="32" t="n">
        <v>93.3746</v>
      </c>
      <c r="J4410" s="32" t="n">
        <v>17.11</v>
      </c>
      <c r="K4410" s="32" t="n">
        <v>1.5</v>
      </c>
      <c r="L4410" s="32" t="n"/>
      <c r="M4410" s="32" t="n">
        <v>1151.4</v>
      </c>
      <c r="N4410" s="32" t="n">
        <v>3.25</v>
      </c>
      <c r="O4410" s="32" t="n">
        <v>-92.32136613799999</v>
      </c>
    </row>
    <row r="4411">
      <c r="A4411" s="31" t="n">
        <v>41107</v>
      </c>
      <c r="B4411" s="32" t="n">
        <v>1144.83</v>
      </c>
      <c r="C4411" s="19">
        <f>IF(OR(B4411="",B4410=""),"",LN(B4411/B4410))</f>
        <v/>
      </c>
      <c r="D4411" s="16">
        <f>STDEV(C4392:C4411)*SQRT(252)</f>
        <v/>
      </c>
      <c r="E4411" s="32" t="n">
        <v>79.04000000000001</v>
      </c>
      <c r="F4411" s="19">
        <f>IF(OR(E4411="",E4410=""),"",LN(E4411/E4410))</f>
        <v/>
      </c>
      <c r="G4411" s="33" t="n">
        <v>6.3725</v>
      </c>
      <c r="H4411" s="19">
        <f>IF(OR(G4411="",G4410=""),"",LN(G4411/G4410))</f>
        <v/>
      </c>
      <c r="I4411" s="32" t="n">
        <v>93.3479</v>
      </c>
      <c r="J4411" s="32" t="n">
        <v>16.48</v>
      </c>
      <c r="K4411" s="32" t="n">
        <v>1.53</v>
      </c>
      <c r="L4411" s="32" t="n"/>
      <c r="M4411" s="32" t="n">
        <v>1147.6</v>
      </c>
      <c r="N4411" s="32" t="n">
        <v>3.24</v>
      </c>
      <c r="O4411" s="32" t="n">
        <v>306.066597331</v>
      </c>
    </row>
    <row r="4412">
      <c r="A4412" s="31" t="n">
        <v>41108</v>
      </c>
      <c r="B4412" s="32" t="n">
        <v>1141.34</v>
      </c>
      <c r="C4412" s="19">
        <f>IF(OR(B4412="",B4411=""),"",LN(B4412/B4411))</f>
        <v/>
      </c>
      <c r="D4412" s="16">
        <f>STDEV(C4393:C4412)*SQRT(252)</f>
        <v/>
      </c>
      <c r="E4412" s="32" t="n">
        <v>78.79000000000001</v>
      </c>
      <c r="F4412" s="19">
        <f>IF(OR(E4412="",E4411=""),"",LN(E4412/E4411))</f>
        <v/>
      </c>
      <c r="G4412" s="33" t="n">
        <v>6.369</v>
      </c>
      <c r="H4412" s="19">
        <f>IF(OR(G4412="",G4411=""),"",LN(G4412/G4411))</f>
        <v/>
      </c>
      <c r="I4412" s="32" t="n">
        <v>93.0973</v>
      </c>
      <c r="J4412" s="32" t="n">
        <v>16.16</v>
      </c>
      <c r="K4412" s="32" t="n">
        <v>1.52</v>
      </c>
      <c r="L4412" s="32" t="n"/>
      <c r="M4412" s="32" t="n">
        <v>1143.5</v>
      </c>
      <c r="N4412" s="32" t="n">
        <v>3.23</v>
      </c>
      <c r="O4412" s="32" t="n">
        <v>-66.877637557</v>
      </c>
    </row>
    <row r="4413">
      <c r="A4413" s="31" t="n">
        <v>41109</v>
      </c>
      <c r="B4413" s="32" t="n">
        <v>1138.3</v>
      </c>
      <c r="C4413" s="19">
        <f>IF(OR(B4413="",B4412=""),"",LN(B4413/B4412))</f>
        <v/>
      </c>
      <c r="D4413" s="16">
        <f>STDEV(C4394:C4413)*SQRT(252)</f>
        <v/>
      </c>
      <c r="E4413" s="32" t="n">
        <v>78.59999999999999</v>
      </c>
      <c r="F4413" s="19">
        <f>IF(OR(E4413="",E4412=""),"",LN(E4413/E4412))</f>
        <v/>
      </c>
      <c r="G4413" s="33" t="n">
        <v>6.3724</v>
      </c>
      <c r="H4413" s="19">
        <f>IF(OR(G4413="",G4412=""),"",LN(G4413/G4412))</f>
        <v/>
      </c>
      <c r="I4413" s="32" t="n">
        <v>93.0438</v>
      </c>
      <c r="J4413" s="32" t="n">
        <v>15.45</v>
      </c>
      <c r="K4413" s="32" t="n">
        <v>1.54</v>
      </c>
      <c r="L4413" s="32" t="n"/>
      <c r="M4413" s="32" t="n">
        <v>1140.2</v>
      </c>
      <c r="N4413" s="32" t="n">
        <v>3.22</v>
      </c>
      <c r="O4413" s="32" t="n">
        <v>86.051749145</v>
      </c>
    </row>
    <row r="4414">
      <c r="A4414" s="31" t="n">
        <v>41110</v>
      </c>
      <c r="B4414" s="32" t="n">
        <v>1142</v>
      </c>
      <c r="C4414" s="19">
        <f>IF(OR(B4414="",B4413=""),"",LN(B4414/B4413))</f>
        <v/>
      </c>
      <c r="D4414" s="16">
        <f>STDEV(C4395:C4414)*SQRT(252)</f>
        <v/>
      </c>
      <c r="E4414" s="32" t="n">
        <v>78.48999999999999</v>
      </c>
      <c r="F4414" s="19">
        <f>IF(OR(E4414="",E4413=""),"",LN(E4414/E4413))</f>
        <v/>
      </c>
      <c r="G4414" s="33" t="n">
        <v>6.3734</v>
      </c>
      <c r="H4414" s="19">
        <f>IF(OR(G4414="",G4413=""),"",LN(G4414/G4413))</f>
        <v/>
      </c>
      <c r="I4414" s="32" t="n">
        <v>93.3653</v>
      </c>
      <c r="J4414" s="32" t="n">
        <v>16.27</v>
      </c>
      <c r="K4414" s="32" t="n">
        <v>1.49</v>
      </c>
      <c r="L4414" s="32" t="n"/>
      <c r="M4414" s="32" t="n">
        <v>1138.6</v>
      </c>
      <c r="N4414" s="32" t="n">
        <v>3.21</v>
      </c>
      <c r="O4414" s="32" t="n">
        <v>196.60111657</v>
      </c>
    </row>
    <row r="4415">
      <c r="A4415" s="31" t="n">
        <v>41113</v>
      </c>
      <c r="B4415" s="32" t="n">
        <v>1151.03</v>
      </c>
      <c r="C4415" s="19">
        <f>IF(OR(B4415="",B4414=""),"",LN(B4415/B4414))</f>
        <v/>
      </c>
      <c r="D4415" s="16">
        <f>STDEV(C4396:C4415)*SQRT(252)</f>
        <v/>
      </c>
      <c r="E4415" s="32" t="n">
        <v>78.38</v>
      </c>
      <c r="F4415" s="19">
        <f>IF(OR(E4415="",E4414=""),"",LN(E4415/E4414))</f>
        <v/>
      </c>
      <c r="G4415" s="33" t="n">
        <v>6.3856</v>
      </c>
      <c r="H4415" s="19">
        <f>IF(OR(G4415="",G4414=""),"",LN(G4415/G4414))</f>
        <v/>
      </c>
      <c r="I4415" s="32" t="n">
        <v>93.9297</v>
      </c>
      <c r="J4415" s="32" t="n">
        <v>18.62</v>
      </c>
      <c r="K4415" s="32" t="n">
        <v>1.47</v>
      </c>
      <c r="L4415" s="32" t="n"/>
      <c r="M4415" s="32" t="n">
        <v>1140.7</v>
      </c>
      <c r="N4415" s="32" t="n">
        <v>3.2</v>
      </c>
      <c r="O4415" s="32" t="n">
        <v>-198.684887864</v>
      </c>
    </row>
    <row r="4416">
      <c r="A4416" s="31" t="n">
        <v>41114</v>
      </c>
      <c r="B4416" s="32" t="n">
        <v>1148.78</v>
      </c>
      <c r="C4416" s="19">
        <f>IF(OR(B4416="",B4415=""),"",LN(B4416/B4415))</f>
        <v/>
      </c>
      <c r="D4416" s="16">
        <f>STDEV(C4397:C4416)*SQRT(252)</f>
        <v/>
      </c>
      <c r="E4416" s="32" t="n">
        <v>78.19</v>
      </c>
      <c r="F4416" s="19">
        <f>IF(OR(E4416="",E4415=""),"",LN(E4416/E4415))</f>
        <v/>
      </c>
      <c r="G4416" s="33" t="n">
        <v>6.3857</v>
      </c>
      <c r="H4416" s="19">
        <f>IF(OR(G4416="",G4415=""),"",LN(G4416/G4415))</f>
        <v/>
      </c>
      <c r="I4416" s="32" t="n">
        <v>94.26349999999999</v>
      </c>
      <c r="J4416" s="32" t="n">
        <v>20.47</v>
      </c>
      <c r="K4416" s="32" t="n">
        <v>1.44</v>
      </c>
      <c r="L4416" s="32" t="n"/>
      <c r="M4416" s="32" t="n">
        <v>1146.9</v>
      </c>
      <c r="N4416" s="32" t="n">
        <v>3.2</v>
      </c>
      <c r="O4416" s="32" t="n">
        <v>-30.399538233</v>
      </c>
    </row>
    <row r="4417">
      <c r="A4417" s="31" t="n">
        <v>41115</v>
      </c>
      <c r="B4417" s="32" t="n">
        <v>1148.89</v>
      </c>
      <c r="C4417" s="19">
        <f>IF(OR(B4417="",B4416=""),"",LN(B4417/B4416))</f>
        <v/>
      </c>
      <c r="D4417" s="16">
        <f>STDEV(C4398:C4417)*SQRT(252)</f>
        <v/>
      </c>
      <c r="E4417" s="32" t="n">
        <v>78.20999999999999</v>
      </c>
      <c r="F4417" s="19">
        <f>IF(OR(E4417="",E4416=""),"",LN(E4417/E4416))</f>
        <v/>
      </c>
      <c r="G4417" s="33" t="n">
        <v>6.3879</v>
      </c>
      <c r="H4417" s="19">
        <f>IF(OR(G4417="",G4416=""),"",LN(G4417/G4416))</f>
        <v/>
      </c>
      <c r="I4417" s="32" t="n">
        <v>94.0564</v>
      </c>
      <c r="J4417" s="32" t="n">
        <v>19.34</v>
      </c>
      <c r="K4417" s="32" t="n">
        <v>1.43</v>
      </c>
      <c r="L4417" s="32" t="n"/>
      <c r="M4417" s="32" t="n">
        <v>1148.1</v>
      </c>
      <c r="N4417" s="32" t="n">
        <v>3.19</v>
      </c>
      <c r="O4417" s="32" t="n">
        <v>-92.08164383500001</v>
      </c>
    </row>
    <row r="4418">
      <c r="A4418" s="31" t="n">
        <v>41116</v>
      </c>
      <c r="B4418" s="32" t="n">
        <v>1146.17</v>
      </c>
      <c r="C4418" s="19">
        <f>IF(OR(B4418="",B4417=""),"",LN(B4418/B4417))</f>
        <v/>
      </c>
      <c r="D4418" s="16">
        <f>STDEV(C4399:C4418)*SQRT(252)</f>
        <v/>
      </c>
      <c r="E4418" s="32" t="n">
        <v>78.23999999999999</v>
      </c>
      <c r="F4418" s="19">
        <f>IF(OR(E4418="",E4417=""),"",LN(E4418/E4417))</f>
        <v/>
      </c>
      <c r="G4418" s="33" t="n">
        <v>6.3839</v>
      </c>
      <c r="H4418" s="19">
        <f>IF(OR(G4418="",G4417=""),"",LN(G4418/G4417))</f>
        <v/>
      </c>
      <c r="I4418" s="32" t="n">
        <v>93.3595</v>
      </c>
      <c r="J4418" s="32" t="n">
        <v>17.53</v>
      </c>
      <c r="K4418" s="32" t="n">
        <v>1.45</v>
      </c>
      <c r="L4418" s="32" t="n"/>
      <c r="M4418" s="32" t="n">
        <v>1150.9</v>
      </c>
      <c r="N4418" s="32" t="n">
        <v>3.19</v>
      </c>
      <c r="O4418" s="32" t="n">
        <v>-29.094086485</v>
      </c>
    </row>
    <row r="4419">
      <c r="A4419" s="31" t="n">
        <v>41117</v>
      </c>
      <c r="B4419" s="32" t="n">
        <v>1138.01</v>
      </c>
      <c r="C4419" s="19">
        <f>IF(OR(B4419="",B4418=""),"",LN(B4419/B4418))</f>
        <v/>
      </c>
      <c r="D4419" s="16">
        <f>STDEV(C4400:C4419)*SQRT(252)</f>
        <v/>
      </c>
      <c r="E4419" s="32" t="n">
        <v>78.55</v>
      </c>
      <c r="F4419" s="19">
        <f>IF(OR(E4419="",E4418=""),"",LN(E4419/E4418))</f>
        <v/>
      </c>
      <c r="G4419" s="33" t="n">
        <v>6.3807</v>
      </c>
      <c r="H4419" s="19">
        <f>IF(OR(G4419="",G4418=""),"",LN(G4419/G4418))</f>
        <v/>
      </c>
      <c r="I4419" s="32" t="n">
        <v>92.9333</v>
      </c>
      <c r="J4419" s="32" t="n">
        <v>16.7</v>
      </c>
      <c r="K4419" s="32" t="n">
        <v>1.58</v>
      </c>
      <c r="L4419" s="32" t="n"/>
      <c r="M4419" s="32" t="n">
        <v>1147.2</v>
      </c>
      <c r="N4419" s="32" t="n">
        <v>3.2</v>
      </c>
      <c r="O4419" s="32" t="n">
        <v>480.88501759</v>
      </c>
    </row>
    <row r="4420">
      <c r="A4420" s="31" t="n">
        <v>41120</v>
      </c>
      <c r="B4420" s="32" t="n">
        <v>1137.22</v>
      </c>
      <c r="C4420" s="19">
        <f>IF(OR(B4420="",B4419=""),"",LN(B4420/B4419))</f>
        <v/>
      </c>
      <c r="D4420" s="16">
        <f>STDEV(C4401:C4420)*SQRT(252)</f>
        <v/>
      </c>
      <c r="E4420" s="32" t="n">
        <v>78.2</v>
      </c>
      <c r="F4420" s="19">
        <f>IF(OR(E4420="",E4419=""),"",LN(E4420/E4419))</f>
        <v/>
      </c>
      <c r="G4420" s="33" t="n">
        <v>6.3792</v>
      </c>
      <c r="H4420" s="19">
        <f>IF(OR(G4420="",G4419=""),"",LN(G4420/G4419))</f>
        <v/>
      </c>
      <c r="I4420" s="32" t="n">
        <v>93.05240000000001</v>
      </c>
      <c r="J4420" s="32" t="n">
        <v>18.03</v>
      </c>
      <c r="K4420" s="32" t="n">
        <v>1.53</v>
      </c>
      <c r="L4420" s="32" t="n"/>
      <c r="M4420" s="32" t="n">
        <v>1139.9</v>
      </c>
      <c r="N4420" s="32" t="n">
        <v>3.2</v>
      </c>
      <c r="O4420" s="32" t="n">
        <v>491.23070987</v>
      </c>
    </row>
    <row r="4421">
      <c r="A4421" s="31" t="n">
        <v>41121</v>
      </c>
      <c r="B4421" s="32" t="n">
        <v>1130.27</v>
      </c>
      <c r="C4421" s="19">
        <f>IF(OR(B4421="",B4420=""),"",LN(B4421/B4420))</f>
        <v/>
      </c>
      <c r="D4421" s="16">
        <f>STDEV(C4402:C4421)*SQRT(252)</f>
        <v/>
      </c>
      <c r="E4421" s="32" t="n">
        <v>78.09999999999999</v>
      </c>
      <c r="F4421" s="19">
        <f>IF(OR(E4421="",E4420=""),"",LN(E4421/E4420))</f>
        <v/>
      </c>
      <c r="G4421" s="33" t="n">
        <v>6.361</v>
      </c>
      <c r="H4421" s="19">
        <f>IF(OR(G4421="",G4420=""),"",LN(G4421/G4420))</f>
        <v/>
      </c>
      <c r="I4421" s="32" t="n">
        <v>92.84220000000001</v>
      </c>
      <c r="J4421" s="32" t="n">
        <v>18.93</v>
      </c>
      <c r="K4421" s="32" t="n">
        <v>1.51</v>
      </c>
      <c r="L4421" s="32" t="n"/>
      <c r="M4421" s="32" t="n">
        <v>1136.2</v>
      </c>
      <c r="N4421" s="32" t="n">
        <v>3.2</v>
      </c>
      <c r="O4421" s="32" t="n">
        <v>627.261524091</v>
      </c>
    </row>
    <row r="4422">
      <c r="A4422" s="31" t="n">
        <v>41122</v>
      </c>
      <c r="B4422" s="32" t="n">
        <v>1126.56</v>
      </c>
      <c r="C4422" s="19">
        <f>IF(OR(B4422="",B4421=""),"",LN(B4422/B4421))</f>
        <v/>
      </c>
      <c r="D4422" s="16">
        <f>STDEV(C4403:C4422)*SQRT(252)</f>
        <v/>
      </c>
      <c r="E4422" s="32" t="n">
        <v>78.19</v>
      </c>
      <c r="F4422" s="19">
        <f>IF(OR(E4422="",E4421=""),"",LN(E4422/E4421))</f>
        <v/>
      </c>
      <c r="G4422" s="33" t="n">
        <v>6.368</v>
      </c>
      <c r="H4422" s="19">
        <f>IF(OR(G4422="",G4421=""),"",LN(G4422/G4421))</f>
        <v/>
      </c>
      <c r="I4422" s="32" t="n">
        <v>92.8905</v>
      </c>
      <c r="J4422" s="32" t="n">
        <v>18.96</v>
      </c>
      <c r="K4422" s="32" t="n">
        <v>1.56</v>
      </c>
      <c r="L4422" s="32" t="n"/>
      <c r="M4422" s="32" t="n">
        <v>1133.2</v>
      </c>
      <c r="N4422" s="32" t="n">
        <v>3.2</v>
      </c>
      <c r="O4422" s="32" t="n">
        <v>59.45205441</v>
      </c>
    </row>
    <row r="4423">
      <c r="A4423" s="31" t="n">
        <v>41123</v>
      </c>
      <c r="B4423" s="32" t="n">
        <v>1131.58</v>
      </c>
      <c r="C4423" s="19">
        <f>IF(OR(B4423="",B4422=""),"",LN(B4423/B4422))</f>
        <v/>
      </c>
      <c r="D4423" s="16">
        <f>STDEV(C4404:C4423)*SQRT(252)</f>
        <v/>
      </c>
      <c r="E4423" s="32" t="n">
        <v>78.22</v>
      </c>
      <c r="F4423" s="19">
        <f>IF(OR(E4423="",E4422=""),"",LN(E4423/E4422))</f>
        <v/>
      </c>
      <c r="G4423" s="33" t="n">
        <v>6.3671</v>
      </c>
      <c r="H4423" s="19">
        <f>IF(OR(G4423="",G4422=""),"",LN(G4423/G4422))</f>
        <v/>
      </c>
      <c r="I4423" s="32" t="n">
        <v>93.4269</v>
      </c>
      <c r="J4423" s="32" t="n">
        <v>17.57</v>
      </c>
      <c r="K4423" s="32" t="n">
        <v>1.51</v>
      </c>
      <c r="L4423" s="32" t="n"/>
      <c r="M4423" s="32" t="n">
        <v>1127.6</v>
      </c>
      <c r="N4423" s="32" t="n">
        <v>3.2</v>
      </c>
      <c r="O4423" s="32" t="n">
        <v>201.193962616</v>
      </c>
    </row>
    <row r="4424">
      <c r="A4424" s="31" t="n">
        <v>41124</v>
      </c>
      <c r="B4424" s="32" t="n">
        <v>1134.25</v>
      </c>
      <c r="C4424" s="19">
        <f>IF(OR(B4424="",B4423=""),"",LN(B4424/B4423))</f>
        <v/>
      </c>
      <c r="D4424" s="16">
        <f>STDEV(C4405:C4424)*SQRT(252)</f>
        <v/>
      </c>
      <c r="E4424" s="32" t="n">
        <v>78.59999999999999</v>
      </c>
      <c r="F4424" s="19">
        <f>IF(OR(E4424="",E4423=""),"",LN(E4424/E4423))</f>
        <v/>
      </c>
      <c r="G4424" s="33" t="n">
        <v>6.3721</v>
      </c>
      <c r="H4424" s="19">
        <f>IF(OR(G4424="",G4423=""),"",LN(G4424/G4423))</f>
        <v/>
      </c>
      <c r="I4424" s="32" t="n">
        <v>92.6048</v>
      </c>
      <c r="J4424" s="32" t="n">
        <v>15.64</v>
      </c>
      <c r="K4424" s="32" t="n">
        <v>1.6</v>
      </c>
      <c r="L4424" s="32" t="n"/>
      <c r="M4424" s="32" t="n">
        <v>1130.4</v>
      </c>
      <c r="N4424" s="32" t="n">
        <v>3.2</v>
      </c>
      <c r="O4424" s="32" t="n">
        <v>-68.41248318</v>
      </c>
    </row>
    <row r="4425">
      <c r="A4425" s="31" t="n">
        <v>41127</v>
      </c>
      <c r="B4425" s="32" t="n">
        <v>1127.93</v>
      </c>
      <c r="C4425" s="19">
        <f>IF(OR(B4425="",B4424=""),"",LN(B4425/B4424))</f>
        <v/>
      </c>
      <c r="D4425" s="16">
        <f>STDEV(C4406:C4425)*SQRT(252)</f>
        <v/>
      </c>
      <c r="E4425" s="32" t="n">
        <v>78.17</v>
      </c>
      <c r="F4425" s="19">
        <f>IF(OR(E4425="",E4424=""),"",LN(E4425/E4424))</f>
        <v/>
      </c>
      <c r="G4425" s="33" t="n">
        <v>6.3738</v>
      </c>
      <c r="H4425" s="19">
        <f>IF(OR(G4425="",G4424=""),"",LN(G4425/G4424))</f>
        <v/>
      </c>
      <c r="I4425" s="32" t="n">
        <v>92.43389999999999</v>
      </c>
      <c r="J4425" s="32" t="n">
        <v>15.95</v>
      </c>
      <c r="K4425" s="32" t="n">
        <v>1.59</v>
      </c>
      <c r="L4425" s="32" t="n"/>
      <c r="M4425" s="32" t="n">
        <v>1135.6</v>
      </c>
      <c r="N4425" s="32" t="n">
        <v>3.2</v>
      </c>
      <c r="O4425" s="32" t="n">
        <v>161.030767259</v>
      </c>
    </row>
    <row r="4426">
      <c r="A4426" s="31" t="n">
        <v>41128</v>
      </c>
      <c r="B4426" s="32" t="n">
        <v>1128.7</v>
      </c>
      <c r="C4426" s="19">
        <f>IF(OR(B4426="",B4425=""),"",LN(B4426/B4425))</f>
        <v/>
      </c>
      <c r="D4426" s="16">
        <f>STDEV(C4407:C4426)*SQRT(252)</f>
        <v/>
      </c>
      <c r="E4426" s="32" t="n">
        <v>78.70999999999999</v>
      </c>
      <c r="F4426" s="19">
        <f>IF(OR(E4426="",E4425=""),"",LN(E4426/E4425))</f>
        <v/>
      </c>
      <c r="G4426" s="33" t="n">
        <v>6.3664</v>
      </c>
      <c r="H4426" s="19">
        <f>IF(OR(G4426="",G4425=""),"",LN(G4426/G4425))</f>
        <v/>
      </c>
      <c r="I4426" s="32" t="n">
        <v>92.5128</v>
      </c>
      <c r="J4426" s="32" t="n">
        <v>15.99</v>
      </c>
      <c r="K4426" s="32" t="n">
        <v>1.66</v>
      </c>
      <c r="L4426" s="32" t="n"/>
      <c r="M4426" s="32" t="n">
        <v>1126.5</v>
      </c>
      <c r="N4426" s="32" t="n">
        <v>3.2</v>
      </c>
      <c r="O4426" s="32" t="n">
        <v>71.969795539</v>
      </c>
    </row>
    <row r="4427">
      <c r="A4427" s="31" t="n">
        <v>41129</v>
      </c>
      <c r="B4427" s="32" t="n">
        <v>1129.77</v>
      </c>
      <c r="C4427" s="19">
        <f>IF(OR(B4427="",B4426=""),"",LN(B4427/B4426))</f>
        <v/>
      </c>
      <c r="D4427" s="16">
        <f>STDEV(C4408:C4427)*SQRT(252)</f>
        <v/>
      </c>
      <c r="E4427" s="32" t="n">
        <v>78.44</v>
      </c>
      <c r="F4427" s="19">
        <f>IF(OR(E4427="",E4426=""),"",LN(E4427/E4426))</f>
        <v/>
      </c>
      <c r="G4427" s="33" t="n">
        <v>6.361</v>
      </c>
      <c r="H4427" s="19">
        <f>IF(OR(G4427="",G4426=""),"",LN(G4427/G4426))</f>
        <v/>
      </c>
      <c r="I4427" s="32" t="n">
        <v>92.5407</v>
      </c>
      <c r="J4427" s="32" t="n">
        <v>15.32</v>
      </c>
      <c r="K4427" s="32" t="n">
        <v>1.68</v>
      </c>
      <c r="L4427" s="32" t="n"/>
      <c r="M4427" s="32" t="n">
        <v>1127.3</v>
      </c>
      <c r="N4427" s="32" t="n">
        <v>3.2</v>
      </c>
      <c r="O4427" s="32" t="n">
        <v>727.154423342</v>
      </c>
    </row>
    <row r="4428">
      <c r="A4428" s="31" t="n">
        <v>41130</v>
      </c>
      <c r="B4428" s="32" t="n">
        <v>1126</v>
      </c>
      <c r="C4428" s="19">
        <f>IF(OR(B4428="",B4427=""),"",LN(B4428/B4427))</f>
        <v/>
      </c>
      <c r="D4428" s="16">
        <f>STDEV(C4409:C4428)*SQRT(252)</f>
        <v/>
      </c>
      <c r="E4428" s="32" t="n">
        <v>78.64</v>
      </c>
      <c r="F4428" s="19">
        <f>IF(OR(E4428="",E4427=""),"",LN(E4428/E4427))</f>
        <v/>
      </c>
      <c r="G4428" s="33" t="n">
        <v>6.3579</v>
      </c>
      <c r="H4428" s="19">
        <f>IF(OR(G4428="",G4427=""),"",LN(G4428/G4427))</f>
        <v/>
      </c>
      <c r="I4428" s="32" t="n">
        <v>92.6057</v>
      </c>
      <c r="J4428" s="32" t="n">
        <v>15.28</v>
      </c>
      <c r="K4428" s="32" t="n">
        <v>1.69</v>
      </c>
      <c r="L4428" s="32" t="n"/>
      <c r="M4428" s="32" t="n">
        <v>1128</v>
      </c>
      <c r="N4428" s="32" t="n">
        <v>3.2</v>
      </c>
      <c r="O4428" s="32" t="n">
        <v>1558.190796155</v>
      </c>
    </row>
    <row r="4429">
      <c r="A4429" s="31" t="n">
        <v>41131</v>
      </c>
      <c r="B4429" s="32" t="n">
        <v>1130.75</v>
      </c>
      <c r="C4429" s="19">
        <f>IF(OR(B4429="",B4428=""),"",LN(B4429/B4428))</f>
        <v/>
      </c>
      <c r="D4429" s="16">
        <f>STDEV(C4410:C4429)*SQRT(252)</f>
        <v/>
      </c>
      <c r="E4429" s="32" t="n">
        <v>78.23999999999999</v>
      </c>
      <c r="F4429" s="19">
        <f>IF(OR(E4429="",E4428=""),"",LN(E4429/E4428))</f>
        <v/>
      </c>
      <c r="G4429" s="33" t="n">
        <v>6.3599</v>
      </c>
      <c r="H4429" s="19">
        <f>IF(OR(G4429="",G4428=""),"",LN(G4429/G4428))</f>
        <v/>
      </c>
      <c r="I4429" s="32" t="n">
        <v>92.5129</v>
      </c>
      <c r="J4429" s="32" t="n">
        <v>14.74</v>
      </c>
      <c r="K4429" s="32" t="n">
        <v>1.65</v>
      </c>
      <c r="L4429" s="32" t="n"/>
      <c r="M4429" s="32" t="n">
        <v>1126.2</v>
      </c>
      <c r="N4429" s="32" t="n">
        <v>3.2</v>
      </c>
      <c r="O4429" s="32" t="n">
        <v>651.1912830849999</v>
      </c>
    </row>
    <row r="4430">
      <c r="A4430" s="31" t="n">
        <v>41134</v>
      </c>
      <c r="B4430" s="32" t="n">
        <v>1128.73</v>
      </c>
      <c r="C4430" s="19">
        <f>IF(OR(B4430="",B4429=""),"",LN(B4430/B4429))</f>
        <v/>
      </c>
      <c r="D4430" s="16">
        <f>STDEV(C4411:C4430)*SQRT(252)</f>
        <v/>
      </c>
      <c r="E4430" s="32" t="n">
        <v>78.34</v>
      </c>
      <c r="F4430" s="19">
        <f>IF(OR(E4430="",E4429=""),"",LN(E4430/E4429))</f>
        <v/>
      </c>
      <c r="G4430" s="33" t="n">
        <v>6.3611</v>
      </c>
      <c r="H4430" s="19">
        <f>IF(OR(G4430="",G4429=""),"",LN(G4430/G4429))</f>
        <v/>
      </c>
      <c r="I4430" s="32" t="n">
        <v>92.5955</v>
      </c>
      <c r="J4430" s="32" t="n">
        <v>13.7</v>
      </c>
      <c r="K4430" s="32" t="n">
        <v>1.65</v>
      </c>
      <c r="L4430" s="32" t="n"/>
      <c r="M4430" s="32" t="n">
        <v>1128.1</v>
      </c>
      <c r="N4430" s="32" t="n">
        <v>3.2</v>
      </c>
      <c r="O4430" s="32" t="n">
        <v>267.582355099</v>
      </c>
    </row>
    <row r="4431">
      <c r="A4431" s="31" t="n">
        <v>41135</v>
      </c>
      <c r="B4431" s="32" t="n">
        <v>1130.24</v>
      </c>
      <c r="C4431" s="19">
        <f>IF(OR(B4431="",B4430=""),"",LN(B4431/B4430))</f>
        <v/>
      </c>
      <c r="D4431" s="16">
        <f>STDEV(C4412:C4431)*SQRT(252)</f>
        <v/>
      </c>
      <c r="E4431" s="32" t="n">
        <v>78.81999999999999</v>
      </c>
      <c r="F4431" s="19">
        <f>IF(OR(E4431="",E4430=""),"",LN(E4431/E4430))</f>
        <v/>
      </c>
      <c r="G4431" s="33" t="n">
        <v>6.3586</v>
      </c>
      <c r="H4431" s="19">
        <f>IF(OR(G4431="",G4430=""),"",LN(G4431/G4430))</f>
        <v/>
      </c>
      <c r="I4431" s="32" t="n">
        <v>92.6152</v>
      </c>
      <c r="J4431" s="32" t="n">
        <v>14.85</v>
      </c>
      <c r="K4431" s="32" t="n">
        <v>1.73</v>
      </c>
      <c r="L4431" s="32" t="n"/>
      <c r="M4431" s="32" t="n">
        <v>1131.2</v>
      </c>
      <c r="N4431" s="32" t="n">
        <v>3.2</v>
      </c>
      <c r="O4431" s="32" t="n">
        <v>425.553010509</v>
      </c>
    </row>
    <row r="4432">
      <c r="A4432" s="31" t="n">
        <v>41136</v>
      </c>
      <c r="B4432" s="32" t="n">
        <v>1130.08</v>
      </c>
      <c r="C4432" s="19">
        <f>IF(OR(B4432="",B4431=""),"",LN(B4432/B4431))</f>
        <v/>
      </c>
      <c r="D4432" s="16">
        <f>STDEV(C4413:C4432)*SQRT(252)</f>
        <v/>
      </c>
      <c r="E4432" s="32" t="n">
        <v>78.89</v>
      </c>
      <c r="F4432" s="19">
        <f>IF(OR(E4432="",E4431=""),"",LN(E4432/E4431))</f>
        <v/>
      </c>
      <c r="G4432" s="33" t="n">
        <v>6.3619</v>
      </c>
      <c r="H4432" s="19">
        <f>IF(OR(G4432="",G4431=""),"",LN(G4432/G4431))</f>
        <v/>
      </c>
      <c r="I4432" s="32" t="n">
        <v>92.68380000000001</v>
      </c>
      <c r="J4432" s="32" t="n">
        <v>14.63</v>
      </c>
      <c r="K4432" s="32" t="n">
        <v>1.8</v>
      </c>
      <c r="L4432" s="32" t="n"/>
      <c r="M4432" s="32" t="n"/>
      <c r="N4432" s="32" t="n"/>
      <c r="O4432" s="32" t="n"/>
    </row>
    <row r="4433">
      <c r="A4433" s="31" t="n">
        <v>41137</v>
      </c>
      <c r="B4433" s="32" t="n">
        <v>1133.19</v>
      </c>
      <c r="C4433" s="19">
        <f>IF(OR(B4433="",B4432=""),"",LN(B4433/B4432))</f>
        <v/>
      </c>
      <c r="D4433" s="16">
        <f>STDEV(C4414:C4433)*SQRT(252)</f>
        <v/>
      </c>
      <c r="E4433" s="32" t="n">
        <v>79.25</v>
      </c>
      <c r="F4433" s="19">
        <f>IF(OR(E4433="",E4432=""),"",LN(E4433/E4432))</f>
        <v/>
      </c>
      <c r="G4433" s="33" t="n">
        <v>6.3659</v>
      </c>
      <c r="H4433" s="19">
        <f>IF(OR(G4433="",G4432=""),"",LN(G4433/G4432))</f>
        <v/>
      </c>
      <c r="I4433" s="32" t="n">
        <v>92.5737</v>
      </c>
      <c r="J4433" s="32" t="n">
        <v>14.29</v>
      </c>
      <c r="K4433" s="32" t="n">
        <v>1.83</v>
      </c>
      <c r="L4433" s="32" t="n"/>
      <c r="M4433" s="32" t="n">
        <v>1129.3</v>
      </c>
      <c r="N4433" s="32" t="n">
        <v>3.21</v>
      </c>
      <c r="O4433" s="32" t="n">
        <v>367.175221012</v>
      </c>
    </row>
    <row r="4434">
      <c r="A4434" s="31" t="n">
        <v>41138</v>
      </c>
      <c r="B4434" s="32" t="n">
        <v>1134.72</v>
      </c>
      <c r="C4434" s="19">
        <f>IF(OR(B4434="",B4433=""),"",LN(B4434/B4433))</f>
        <v/>
      </c>
      <c r="D4434" s="16">
        <f>STDEV(C4415:C4434)*SQRT(252)</f>
        <v/>
      </c>
      <c r="E4434" s="32" t="n">
        <v>79.5</v>
      </c>
      <c r="F4434" s="19">
        <f>IF(OR(E4434="",E4433=""),"",LN(E4434/E4433))</f>
        <v/>
      </c>
      <c r="G4434" s="33" t="n">
        <v>6.358</v>
      </c>
      <c r="H4434" s="19">
        <f>IF(OR(G4434="",G4433=""),"",LN(G4434/G4433))</f>
        <v/>
      </c>
      <c r="I4434" s="32" t="n">
        <v>92.711</v>
      </c>
      <c r="J4434" s="32" t="n">
        <v>13.45</v>
      </c>
      <c r="K4434" s="32" t="n">
        <v>1.81</v>
      </c>
      <c r="L4434" s="32" t="n"/>
      <c r="M4434" s="32" t="n">
        <v>1133.1</v>
      </c>
      <c r="N4434" s="32" t="n">
        <v>3.21</v>
      </c>
      <c r="O4434" s="32" t="n">
        <v>316.563915954</v>
      </c>
    </row>
    <row r="4435">
      <c r="A4435" s="31" t="n">
        <v>41141</v>
      </c>
      <c r="B4435" s="32" t="n">
        <v>1134.93</v>
      </c>
      <c r="C4435" s="19">
        <f>IF(OR(B4435="",B4434=""),"",LN(B4435/B4434))</f>
        <v/>
      </c>
      <c r="D4435" s="16">
        <f>STDEV(C4416:C4435)*SQRT(252)</f>
        <v/>
      </c>
      <c r="E4435" s="32" t="n">
        <v>79.41</v>
      </c>
      <c r="F4435" s="19">
        <f>IF(OR(E4435="",E4434=""),"",LN(E4435/E4434))</f>
        <v/>
      </c>
      <c r="G4435" s="33" t="n">
        <v>6.3592</v>
      </c>
      <c r="H4435" s="19">
        <f>IF(OR(G4435="",G4434=""),"",LN(G4435/G4434))</f>
        <v/>
      </c>
      <c r="I4435" s="32" t="n">
        <v>92.6263</v>
      </c>
      <c r="J4435" s="32" t="n">
        <v>14.02</v>
      </c>
      <c r="K4435" s="32" t="n">
        <v>1.82</v>
      </c>
      <c r="L4435" s="32" t="n"/>
      <c r="M4435" s="32" t="n">
        <v>1133.3</v>
      </c>
      <c r="N4435" s="32" t="n">
        <v>3.21</v>
      </c>
      <c r="O4435" s="32" t="n">
        <v>40.901476801</v>
      </c>
    </row>
    <row r="4436">
      <c r="A4436" s="31" t="n">
        <v>41142</v>
      </c>
      <c r="B4436" s="32" t="n">
        <v>1130.37</v>
      </c>
      <c r="C4436" s="19">
        <f>IF(OR(B4436="",B4435=""),"",LN(B4436/B4435))</f>
        <v/>
      </c>
      <c r="D4436" s="16">
        <f>STDEV(C4417:C4436)*SQRT(252)</f>
        <v/>
      </c>
      <c r="E4436" s="32" t="n">
        <v>79.43000000000001</v>
      </c>
      <c r="F4436" s="19">
        <f>IF(OR(E4436="",E4435=""),"",LN(E4436/E4435))</f>
        <v/>
      </c>
      <c r="G4436" s="33" t="n">
        <v>6.3559</v>
      </c>
      <c r="H4436" s="19">
        <f>IF(OR(G4436="",G4435=""),"",LN(G4436/G4435))</f>
        <v/>
      </c>
      <c r="I4436" s="32" t="n">
        <v>92.3053</v>
      </c>
      <c r="J4436" s="32" t="n">
        <v>15.02</v>
      </c>
      <c r="K4436" s="32" t="n">
        <v>1.8</v>
      </c>
      <c r="L4436" s="32" t="n"/>
      <c r="M4436" s="32" t="n">
        <v>1135.5</v>
      </c>
      <c r="N4436" s="32" t="n">
        <v>3.2</v>
      </c>
      <c r="O4436" s="32" t="n">
        <v>251.83979261</v>
      </c>
    </row>
    <row r="4437">
      <c r="A4437" s="31" t="n">
        <v>41143</v>
      </c>
      <c r="B4437" s="32" t="n">
        <v>1135.56</v>
      </c>
      <c r="C4437" s="19">
        <f>IF(OR(B4437="",B4436=""),"",LN(B4437/B4436))</f>
        <v/>
      </c>
      <c r="D4437" s="16">
        <f>STDEV(C4418:C4437)*SQRT(252)</f>
        <v/>
      </c>
      <c r="E4437" s="32" t="n">
        <v>79.19</v>
      </c>
      <c r="F4437" s="19">
        <f>IF(OR(E4437="",E4436=""),"",LN(E4437/E4436))</f>
        <v/>
      </c>
      <c r="G4437" s="33" t="n">
        <v>6.3515</v>
      </c>
      <c r="H4437" s="19">
        <f>IF(OR(G4437="",G4436=""),"",LN(G4437/G4436))</f>
        <v/>
      </c>
      <c r="I4437" s="32" t="n">
        <v>92.4362</v>
      </c>
      <c r="J4437" s="32" t="n">
        <v>15.11</v>
      </c>
      <c r="K4437" s="32" t="n">
        <v>1.71</v>
      </c>
      <c r="L4437" s="32" t="n"/>
      <c r="M4437" s="32" t="n">
        <v>1132.5</v>
      </c>
      <c r="N4437" s="32" t="n">
        <v>3.19</v>
      </c>
      <c r="O4437" s="32" t="n">
        <v>194.943828401</v>
      </c>
    </row>
    <row r="4438">
      <c r="A4438" s="31" t="n">
        <v>41144</v>
      </c>
      <c r="B4438" s="32" t="n">
        <v>1131.35</v>
      </c>
      <c r="C4438" s="19">
        <f>IF(OR(B4438="",B4437=""),"",LN(B4438/B4437))</f>
        <v/>
      </c>
      <c r="D4438" s="16">
        <f>STDEV(C4419:C4438)*SQRT(252)</f>
        <v/>
      </c>
      <c r="E4438" s="32" t="n">
        <v>78.45999999999999</v>
      </c>
      <c r="F4438" s="19">
        <f>IF(OR(E4438="",E4437=""),"",LN(E4438/E4437))</f>
        <v/>
      </c>
      <c r="G4438" s="33" t="n">
        <v>6.3535</v>
      </c>
      <c r="H4438" s="19">
        <f>IF(OR(G4438="",G4437=""),"",LN(G4438/G4437))</f>
        <v/>
      </c>
      <c r="I4438" s="32" t="n">
        <v>92.1057</v>
      </c>
      <c r="J4438" s="32" t="n">
        <v>15.96</v>
      </c>
      <c r="K4438" s="32" t="n">
        <v>1.68</v>
      </c>
      <c r="L4438" s="32" t="n"/>
      <c r="M4438" s="32" t="n">
        <v>1133.5</v>
      </c>
      <c r="N4438" s="32" t="n">
        <v>3.19</v>
      </c>
      <c r="O4438" s="32" t="n">
        <v>113.961264624</v>
      </c>
    </row>
    <row r="4439">
      <c r="A4439" s="31" t="n">
        <v>41145</v>
      </c>
      <c r="B4439" s="32" t="n">
        <v>1134.15</v>
      </c>
      <c r="C4439" s="19">
        <f>IF(OR(B4439="",B4438=""),"",LN(B4439/B4438))</f>
        <v/>
      </c>
      <c r="D4439" s="16">
        <f>STDEV(C4420:C4439)*SQRT(252)</f>
        <v/>
      </c>
      <c r="E4439" s="32" t="n">
        <v>78.65000000000001</v>
      </c>
      <c r="F4439" s="19">
        <f>IF(OR(E4439="",E4438=""),"",LN(E4439/E4438))</f>
        <v/>
      </c>
      <c r="G4439" s="33" t="n">
        <v>6.3542</v>
      </c>
      <c r="H4439" s="19">
        <f>IF(OR(G4439="",G4438=""),"",LN(G4439/G4438))</f>
        <v/>
      </c>
      <c r="I4439" s="32" t="n">
        <v>92.27849999999999</v>
      </c>
      <c r="J4439" s="32" t="n">
        <v>15.18</v>
      </c>
      <c r="K4439" s="32" t="n">
        <v>1.68</v>
      </c>
      <c r="L4439" s="32" t="n"/>
      <c r="M4439" s="32" t="n">
        <v>1130.8</v>
      </c>
      <c r="N4439" s="32" t="n">
        <v>3.19</v>
      </c>
      <c r="O4439" s="32" t="n">
        <v>-227.436611746</v>
      </c>
    </row>
    <row r="4440">
      <c r="A4440" s="31" t="n">
        <v>41148</v>
      </c>
      <c r="B4440" s="32" t="n">
        <v>1134.49</v>
      </c>
      <c r="C4440" s="19">
        <f>IF(OR(B4440="",B4439=""),"",LN(B4440/B4439))</f>
        <v/>
      </c>
      <c r="D4440" s="16">
        <f>STDEV(C4421:C4440)*SQRT(252)</f>
        <v/>
      </c>
      <c r="E4440" s="32" t="n">
        <v>78.67</v>
      </c>
      <c r="F4440" s="19">
        <f>IF(OR(E4440="",E4439=""),"",LN(E4440/E4439))</f>
        <v/>
      </c>
      <c r="G4440" s="33" t="n">
        <v>6.3558</v>
      </c>
      <c r="H4440" s="19">
        <f>IF(OR(G4440="",G4439=""),"",LN(G4440/G4439))</f>
        <v/>
      </c>
      <c r="I4440" s="32" t="n">
        <v>92.3135</v>
      </c>
      <c r="J4440" s="32" t="n">
        <v>16.35</v>
      </c>
      <c r="K4440" s="32" t="n">
        <v>1.65</v>
      </c>
      <c r="L4440" s="32" t="n"/>
      <c r="M4440" s="32" t="n">
        <v>1133.7</v>
      </c>
      <c r="N4440" s="32" t="n">
        <v>3.19</v>
      </c>
      <c r="O4440" s="32" t="n">
        <v>347.75219542</v>
      </c>
    </row>
    <row r="4441">
      <c r="A4441" s="31" t="n">
        <v>41149</v>
      </c>
      <c r="B4441" s="32" t="n">
        <v>1134.45</v>
      </c>
      <c r="C4441" s="19">
        <f>IF(OR(B4441="",B4440=""),"",LN(B4441/B4440))</f>
        <v/>
      </c>
      <c r="D4441" s="16">
        <f>STDEV(C4422:C4441)*SQRT(252)</f>
        <v/>
      </c>
      <c r="E4441" s="32" t="n">
        <v>78.5</v>
      </c>
      <c r="F4441" s="19">
        <f>IF(OR(E4441="",E4440=""),"",LN(E4441/E4440))</f>
        <v/>
      </c>
      <c r="G4441" s="33" t="n">
        <v>6.3525</v>
      </c>
      <c r="H4441" s="19">
        <f>IF(OR(G4441="",G4440=""),"",LN(G4441/G4440))</f>
        <v/>
      </c>
      <c r="I4441" s="32" t="n">
        <v>92.2033</v>
      </c>
      <c r="J4441" s="32" t="n">
        <v>16.49</v>
      </c>
      <c r="K4441" s="32" t="n">
        <v>1.64</v>
      </c>
      <c r="L4441" s="32" t="n"/>
      <c r="M4441" s="32" t="n">
        <v>1135.6</v>
      </c>
      <c r="N4441" s="32" t="n">
        <v>3.18</v>
      </c>
      <c r="O4441" s="32" t="n">
        <v>-101.041811429</v>
      </c>
    </row>
    <row r="4442">
      <c r="A4442" s="31" t="n">
        <v>41150</v>
      </c>
      <c r="B4442" s="32" t="n">
        <v>1134.97</v>
      </c>
      <c r="C4442" s="19">
        <f>IF(OR(B4442="",B4441=""),"",LN(B4442/B4441))</f>
        <v/>
      </c>
      <c r="D4442" s="16">
        <f>STDEV(C4423:C4442)*SQRT(252)</f>
        <v/>
      </c>
      <c r="E4442" s="32" t="n">
        <v>78.72</v>
      </c>
      <c r="F4442" s="19">
        <f>IF(OR(E4442="",E4441=""),"",LN(E4442/E4441))</f>
        <v/>
      </c>
      <c r="G4442" s="33" t="n">
        <v>6.3513</v>
      </c>
      <c r="H4442" s="19">
        <f>IF(OR(G4442="",G4441=""),"",LN(G4442/G4441))</f>
        <v/>
      </c>
      <c r="I4442" s="32" t="n">
        <v>92.3823</v>
      </c>
      <c r="J4442" s="32" t="n">
        <v>17.06</v>
      </c>
      <c r="K4442" s="32" t="n">
        <v>1.66</v>
      </c>
      <c r="L4442" s="32" t="n"/>
      <c r="M4442" s="32" t="n">
        <v>1137.2</v>
      </c>
      <c r="N4442" s="32" t="n">
        <v>3.18</v>
      </c>
      <c r="O4442" s="32" t="n">
        <v>-125.35225209</v>
      </c>
    </row>
    <row r="4443">
      <c r="A4443" s="31" t="n">
        <v>41151</v>
      </c>
      <c r="B4443" s="32" t="n">
        <v>1134.18</v>
      </c>
      <c r="C4443" s="19">
        <f>IF(OR(B4443="",B4442=""),"",LN(B4443/B4442))</f>
        <v/>
      </c>
      <c r="D4443" s="16">
        <f>STDEV(C4424:C4443)*SQRT(252)</f>
        <v/>
      </c>
      <c r="E4443" s="32" t="n">
        <v>78.55</v>
      </c>
      <c r="F4443" s="19">
        <f>IF(OR(E4443="",E4442=""),"",LN(E4443/E4442))</f>
        <v/>
      </c>
      <c r="G4443" s="33" t="n">
        <v>6.3494</v>
      </c>
      <c r="H4443" s="19">
        <f>IF(OR(G4443="",G4442=""),"",LN(G4443/G4442))</f>
        <v/>
      </c>
      <c r="I4443" s="32" t="n">
        <v>92.62390000000001</v>
      </c>
      <c r="J4443" s="32" t="n">
        <v>17.83</v>
      </c>
      <c r="K4443" s="32" t="n">
        <v>1.63</v>
      </c>
      <c r="L4443" s="32" t="n"/>
      <c r="M4443" s="32" t="n">
        <v>1134</v>
      </c>
      <c r="N4443" s="32" t="n">
        <v>3.17</v>
      </c>
      <c r="O4443" s="32" t="n">
        <v>-151.780027078</v>
      </c>
    </row>
    <row r="4444">
      <c r="A4444" s="31" t="n">
        <v>41152</v>
      </c>
      <c r="B4444" s="32" t="n">
        <v>1133.2</v>
      </c>
      <c r="C4444" s="19">
        <f>IF(OR(B4444="",B4443=""),"",LN(B4444/B4443))</f>
        <v/>
      </c>
      <c r="D4444" s="16">
        <f>STDEV(C4425:C4444)*SQRT(252)</f>
        <v/>
      </c>
      <c r="E4444" s="32" t="n">
        <v>78.3</v>
      </c>
      <c r="F4444" s="19">
        <f>IF(OR(E4444="",E4443=""),"",LN(E4444/E4443))</f>
        <v/>
      </c>
      <c r="G4444" s="33" t="n">
        <v>6.3484</v>
      </c>
      <c r="H4444" s="19">
        <f>IF(OR(G4444="",G4443=""),"",LN(G4444/G4443))</f>
        <v/>
      </c>
      <c r="I4444" s="32" t="n">
        <v>92.1677</v>
      </c>
      <c r="J4444" s="32" t="n">
        <v>17.47</v>
      </c>
      <c r="K4444" s="32" t="n">
        <v>1.57</v>
      </c>
      <c r="L4444" s="32" t="n"/>
      <c r="M4444" s="32" t="n">
        <v>1134.6</v>
      </c>
      <c r="N4444" s="32" t="n">
        <v>3.16</v>
      </c>
      <c r="O4444" s="32" t="n">
        <v>-39.398751574</v>
      </c>
    </row>
    <row r="4445">
      <c r="A4445" s="31" t="n">
        <v>41156</v>
      </c>
      <c r="B4445" s="32" t="n">
        <v>1133.23</v>
      </c>
      <c r="C4445" s="19">
        <f>IF(OR(B4445="",B4444=""),"",LN(B4445/B4444))</f>
        <v/>
      </c>
      <c r="D4445" s="16">
        <f>STDEV(C4426:C4445)*SQRT(252)</f>
        <v/>
      </c>
      <c r="E4445" s="32" t="n">
        <v>78.34999999999999</v>
      </c>
      <c r="F4445" s="19">
        <f>IF(OR(E4445="",E4444=""),"",LN(E4445/E4444))</f>
        <v/>
      </c>
      <c r="G4445" s="33" t="n">
        <v>6.3465</v>
      </c>
      <c r="H4445" s="19">
        <f>IF(OR(G4445="",G4444=""),"",LN(G4445/G4444))</f>
        <v/>
      </c>
      <c r="I4445" s="32" t="n">
        <v>92.15819999999999</v>
      </c>
      <c r="J4445" s="32" t="n">
        <v>17.98</v>
      </c>
      <c r="K4445" s="32" t="n">
        <v>1.59</v>
      </c>
      <c r="L4445" s="32" t="n"/>
      <c r="M4445" s="32" t="n">
        <v>1131.8</v>
      </c>
      <c r="N4445" s="32" t="n">
        <v>3.16</v>
      </c>
      <c r="O4445" s="32" t="n">
        <v>27.18731332</v>
      </c>
    </row>
    <row r="4446">
      <c r="A4446" s="31" t="n">
        <v>41157</v>
      </c>
      <c r="B4446" s="32" t="n">
        <v>1135.96</v>
      </c>
      <c r="C4446" s="19">
        <f>IF(OR(B4446="",B4445=""),"",LN(B4446/B4445))</f>
        <v/>
      </c>
      <c r="D4446" s="16">
        <f>STDEV(C4427:C4446)*SQRT(252)</f>
        <v/>
      </c>
      <c r="E4446" s="32" t="n">
        <v>78.34</v>
      </c>
      <c r="F4446" s="19">
        <f>IF(OR(E4446="",E4445=""),"",LN(E4446/E4445))</f>
        <v/>
      </c>
      <c r="G4446" s="33" t="n">
        <v>6.3489</v>
      </c>
      <c r="H4446" s="19">
        <f>IF(OR(G4446="",G4445=""),"",LN(G4446/G4445))</f>
        <v/>
      </c>
      <c r="I4446" s="32" t="n">
        <v>92.1262</v>
      </c>
      <c r="J4446" s="32" t="n">
        <v>17.74</v>
      </c>
      <c r="K4446" s="32" t="n">
        <v>1.6</v>
      </c>
      <c r="L4446" s="32" t="n"/>
      <c r="M4446" s="32" t="n">
        <v>1131.8</v>
      </c>
      <c r="N4446" s="32" t="n">
        <v>3.16</v>
      </c>
      <c r="O4446" s="32" t="n">
        <v>-55.64174078000001</v>
      </c>
    </row>
    <row r="4447">
      <c r="A4447" s="31" t="n">
        <v>41158</v>
      </c>
      <c r="B4447" s="32" t="n">
        <v>1133.45</v>
      </c>
      <c r="C4447" s="19">
        <f>IF(OR(B4447="",B4446=""),"",LN(B4447/B4446))</f>
        <v/>
      </c>
      <c r="D4447" s="16">
        <f>STDEV(C4428:C4447)*SQRT(252)</f>
        <v/>
      </c>
      <c r="E4447" s="32" t="n">
        <v>78.95999999999999</v>
      </c>
      <c r="F4447" s="19">
        <f>IF(OR(E4447="",E4446=""),"",LN(E4447/E4446))</f>
        <v/>
      </c>
      <c r="G4447" s="33" t="n">
        <v>6.3428</v>
      </c>
      <c r="H4447" s="19">
        <f>IF(OR(G4447="",G4446=""),"",LN(G4447/G4446))</f>
        <v/>
      </c>
      <c r="I4447" s="32" t="n">
        <v>91.8973</v>
      </c>
      <c r="J4447" s="32" t="n">
        <v>15.6</v>
      </c>
      <c r="K4447" s="32" t="n">
        <v>1.68</v>
      </c>
      <c r="L4447" s="32" t="n"/>
      <c r="M4447" s="32" t="n">
        <v>1135</v>
      </c>
      <c r="N4447" s="32" t="n">
        <v>3.16</v>
      </c>
      <c r="O4447" s="32" t="n">
        <v>-187.689881781</v>
      </c>
    </row>
    <row r="4448">
      <c r="A4448" s="31" t="n">
        <v>41159</v>
      </c>
      <c r="B4448" s="32" t="n">
        <v>1129.85</v>
      </c>
      <c r="C4448" s="19">
        <f>IF(OR(B4448="",B4447=""),"",LN(B4448/B4447))</f>
        <v/>
      </c>
      <c r="D4448" s="16">
        <f>STDEV(C4429:C4448)*SQRT(252)</f>
        <v/>
      </c>
      <c r="E4448" s="32" t="n">
        <v>78.14</v>
      </c>
      <c r="F4448" s="19">
        <f>IF(OR(E4448="",E4447=""),"",LN(E4448/E4447))</f>
        <v/>
      </c>
      <c r="G4448" s="33" t="n">
        <v>6.3428</v>
      </c>
      <c r="H4448" s="19">
        <f>IF(OR(G4448="",G4447=""),"",LN(G4448/G4447))</f>
        <v/>
      </c>
      <c r="I4448" s="32" t="n">
        <v>91.34690000000001</v>
      </c>
      <c r="J4448" s="32" t="n">
        <v>14.38</v>
      </c>
      <c r="K4448" s="32" t="n">
        <v>1.67</v>
      </c>
      <c r="L4448" s="32" t="n"/>
      <c r="M4448" s="32" t="n">
        <v>1134.6</v>
      </c>
      <c r="N4448" s="32" t="n">
        <v>3.16</v>
      </c>
      <c r="O4448" s="32" t="n">
        <v>318.757523419</v>
      </c>
    </row>
    <row r="4449">
      <c r="A4449" s="31" t="n">
        <v>41162</v>
      </c>
      <c r="B4449" s="32" t="n">
        <v>1128.55</v>
      </c>
      <c r="C4449" s="19">
        <f>IF(OR(B4449="",B4448=""),"",LN(B4449/B4448))</f>
        <v/>
      </c>
      <c r="D4449" s="16">
        <f>STDEV(C4430:C4449)*SQRT(252)</f>
        <v/>
      </c>
      <c r="E4449" s="32" t="n">
        <v>78.23999999999999</v>
      </c>
      <c r="F4449" s="19">
        <f>IF(OR(E4449="",E4448=""),"",LN(E4449/E4448))</f>
        <v/>
      </c>
      <c r="G4449" s="33" t="n">
        <v>6.3375</v>
      </c>
      <c r="H4449" s="19">
        <f>IF(OR(G4449="",G4448=""),"",LN(G4449/G4448))</f>
        <v/>
      </c>
      <c r="I4449" s="32" t="n">
        <v>91.31019999999999</v>
      </c>
      <c r="J4449" s="32" t="n">
        <v>16.28</v>
      </c>
      <c r="K4449" s="32" t="n">
        <v>1.68</v>
      </c>
      <c r="L4449" s="32" t="n"/>
      <c r="M4449" s="32" t="n">
        <v>1130.5</v>
      </c>
      <c r="N4449" s="32" t="n">
        <v>3.15</v>
      </c>
      <c r="O4449" s="32" t="n">
        <v>207.439547451</v>
      </c>
    </row>
    <row r="4450">
      <c r="A4450" s="31" t="n">
        <v>41163</v>
      </c>
      <c r="B4450" s="32" t="n">
        <v>1127.94</v>
      </c>
      <c r="C4450" s="19">
        <f>IF(OR(B4450="",B4449=""),"",LN(B4450/B4449))</f>
        <v/>
      </c>
      <c r="D4450" s="16">
        <f>STDEV(C4431:C4450)*SQRT(252)</f>
        <v/>
      </c>
      <c r="E4450" s="32" t="n">
        <v>77.78</v>
      </c>
      <c r="F4450" s="19">
        <f>IF(OR(E4450="",E4449=""),"",LN(E4450/E4449))</f>
        <v/>
      </c>
      <c r="G4450" s="33" t="n">
        <v>6.3349</v>
      </c>
      <c r="H4450" s="19">
        <f>IF(OR(G4450="",G4449=""),"",LN(G4450/G4449))</f>
        <v/>
      </c>
      <c r="I4450" s="32" t="n">
        <v>91.0575</v>
      </c>
      <c r="J4450" s="32" t="n">
        <v>16.41</v>
      </c>
      <c r="K4450" s="32" t="n">
        <v>1.7</v>
      </c>
      <c r="L4450" s="32" t="n"/>
      <c r="M4450" s="32" t="n">
        <v>1128.6</v>
      </c>
      <c r="N4450" s="32" t="n">
        <v>3.15</v>
      </c>
      <c r="O4450" s="32" t="n">
        <v>209.627123424</v>
      </c>
    </row>
    <row r="4451">
      <c r="A4451" s="31" t="n">
        <v>41164</v>
      </c>
      <c r="B4451" s="32" t="n">
        <v>1126.6</v>
      </c>
      <c r="C4451" s="19">
        <f>IF(OR(B4451="",B4450=""),"",LN(B4451/B4450))</f>
        <v/>
      </c>
      <c r="D4451" s="16">
        <f>STDEV(C4432:C4451)*SQRT(252)</f>
        <v/>
      </c>
      <c r="E4451" s="32" t="n">
        <v>77.86</v>
      </c>
      <c r="F4451" s="19">
        <f>IF(OR(E4451="",E4450=""),"",LN(E4451/E4450))</f>
        <v/>
      </c>
      <c r="G4451" s="33" t="n">
        <v>6.3261</v>
      </c>
      <c r="H4451" s="19">
        <f>IF(OR(G4451="",G4450=""),"",LN(G4451/G4450))</f>
        <v/>
      </c>
      <c r="I4451" s="32" t="n">
        <v>91.04770000000001</v>
      </c>
      <c r="J4451" s="32" t="n">
        <v>15.8</v>
      </c>
      <c r="K4451" s="32" t="n">
        <v>1.77</v>
      </c>
      <c r="L4451" s="32" t="n"/>
      <c r="M4451" s="32" t="n">
        <v>1129.3</v>
      </c>
      <c r="N4451" s="32" t="n">
        <v>3.15</v>
      </c>
      <c r="O4451" s="32" t="n">
        <v>74.18307352399999</v>
      </c>
    </row>
    <row r="4452">
      <c r="A4452" s="31" t="n">
        <v>41165</v>
      </c>
      <c r="B4452" s="32" t="n">
        <v>1128.49</v>
      </c>
      <c r="C4452" s="19">
        <f>IF(OR(B4452="",B4451=""),"",LN(B4452/B4451))</f>
        <v/>
      </c>
      <c r="D4452" s="16">
        <f>STDEV(C4433:C4452)*SQRT(252)</f>
        <v/>
      </c>
      <c r="E4452" s="32" t="n">
        <v>77.41</v>
      </c>
      <c r="F4452" s="19">
        <f>IF(OR(E4452="",E4451=""),"",LN(E4452/E4451))</f>
        <v/>
      </c>
      <c r="G4452" s="33" t="n">
        <v>6.3294</v>
      </c>
      <c r="H4452" s="19">
        <f>IF(OR(G4452="",G4451=""),"",LN(G4452/G4451))</f>
        <v/>
      </c>
      <c r="I4452" s="32" t="n">
        <v>90.9632</v>
      </c>
      <c r="J4452" s="32" t="n">
        <v>14.05</v>
      </c>
      <c r="K4452" s="32" t="n">
        <v>1.75</v>
      </c>
      <c r="L4452" s="32" t="n"/>
      <c r="M4452" s="32" t="n">
        <v>1126.2</v>
      </c>
      <c r="N4452" s="32" t="n">
        <v>3.15</v>
      </c>
      <c r="O4452" s="32" t="n">
        <v>142.471633389</v>
      </c>
    </row>
    <row r="4453">
      <c r="A4453" s="31" t="n">
        <v>41166</v>
      </c>
      <c r="B4453" s="32" t="n">
        <v>1116.65</v>
      </c>
      <c r="C4453" s="19">
        <f>IF(OR(B4453="",B4452=""),"",LN(B4453/B4452))</f>
        <v/>
      </c>
      <c r="D4453" s="16">
        <f>STDEV(C4434:C4453)*SQRT(252)</f>
        <v/>
      </c>
      <c r="E4453" s="32" t="n">
        <v>78.22</v>
      </c>
      <c r="F4453" s="19">
        <f>IF(OR(E4453="",E4452=""),"",LN(E4453/E4452))</f>
        <v/>
      </c>
      <c r="G4453" s="33" t="n">
        <v>6.3145</v>
      </c>
      <c r="H4453" s="19">
        <f>IF(OR(G4453="",G4452=""),"",LN(G4453/G4452))</f>
        <v/>
      </c>
      <c r="I4453" s="32" t="n">
        <v>90.14360000000001</v>
      </c>
      <c r="J4453" s="32" t="n">
        <v>14.51</v>
      </c>
      <c r="K4453" s="32" t="n">
        <v>1.88</v>
      </c>
      <c r="L4453" s="32" t="n"/>
      <c r="M4453" s="32" t="n">
        <v>1127.8</v>
      </c>
      <c r="N4453" s="32" t="n">
        <v>3.15</v>
      </c>
      <c r="O4453" s="32" t="n">
        <v>1282.194807767</v>
      </c>
    </row>
    <row r="4454">
      <c r="A4454" s="31" t="n">
        <v>41169</v>
      </c>
      <c r="B4454" s="32" t="n">
        <v>1116.39</v>
      </c>
      <c r="C4454" s="19">
        <f>IF(OR(B4454="",B4453=""),"",LN(B4454/B4453))</f>
        <v/>
      </c>
      <c r="D4454" s="16">
        <f>STDEV(C4435:C4454)*SQRT(252)</f>
        <v/>
      </c>
      <c r="E4454" s="32" t="n">
        <v>78.68000000000001</v>
      </c>
      <c r="F4454" s="19">
        <f>IF(OR(E4454="",E4453=""),"",LN(E4454/E4453))</f>
        <v/>
      </c>
      <c r="G4454" s="33" t="n">
        <v>6.317</v>
      </c>
      <c r="H4454" s="19">
        <f>IF(OR(G4454="",G4453=""),"",LN(G4454/G4453))</f>
        <v/>
      </c>
      <c r="I4454" s="32" t="n">
        <v>90.2837</v>
      </c>
      <c r="J4454" s="32" t="n">
        <v>14.59</v>
      </c>
      <c r="K4454" s="32" t="n">
        <v>1.85</v>
      </c>
      <c r="L4454" s="32" t="n"/>
      <c r="M4454" s="32" t="n">
        <v>1120.4</v>
      </c>
      <c r="N4454" s="32" t="n">
        <v>3.15</v>
      </c>
      <c r="O4454" s="32" t="n">
        <v>517.34214821</v>
      </c>
    </row>
    <row r="4455">
      <c r="A4455" s="31" t="n">
        <v>41170</v>
      </c>
      <c r="B4455" s="32" t="n">
        <v>1117.95</v>
      </c>
      <c r="C4455" s="19">
        <f>IF(OR(B4455="",B4454=""),"",LN(B4455/B4454))</f>
        <v/>
      </c>
      <c r="D4455" s="16">
        <f>STDEV(C4436:C4455)*SQRT(252)</f>
        <v/>
      </c>
      <c r="E4455" s="32" t="n">
        <v>78.59</v>
      </c>
      <c r="F4455" s="19">
        <f>IF(OR(E4455="",E4454=""),"",LN(E4455/E4454))</f>
        <v/>
      </c>
      <c r="G4455" s="33" t="n">
        <v>6.3187</v>
      </c>
      <c r="H4455" s="19">
        <f>IF(OR(G4455="",G4454=""),"",LN(G4455/G4454))</f>
        <v/>
      </c>
      <c r="I4455" s="32" t="n">
        <v>90.5029</v>
      </c>
      <c r="J4455" s="32" t="n">
        <v>14.18</v>
      </c>
      <c r="K4455" s="32" t="n">
        <v>1.82</v>
      </c>
      <c r="L4455" s="32" t="n"/>
      <c r="M4455" s="32" t="n">
        <v>1115</v>
      </c>
      <c r="N4455" s="32" t="n">
        <v>3.14</v>
      </c>
      <c r="O4455" s="32" t="n">
        <v>46.471796384</v>
      </c>
    </row>
    <row r="4456">
      <c r="A4456" s="31" t="n">
        <v>41171</v>
      </c>
      <c r="B4456" s="32" t="n">
        <v>1115.74</v>
      </c>
      <c r="C4456" s="19">
        <f>IF(OR(B4456="",B4455=""),"",LN(B4456/B4455))</f>
        <v/>
      </c>
      <c r="D4456" s="16">
        <f>STDEV(C4437:C4456)*SQRT(252)</f>
        <v/>
      </c>
      <c r="E4456" s="32" t="n">
        <v>78.40000000000001</v>
      </c>
      <c r="F4456" s="19">
        <f>IF(OR(E4456="",E4455=""),"",LN(E4456/E4455))</f>
        <v/>
      </c>
      <c r="G4456" s="33" t="n">
        <v>6.3091</v>
      </c>
      <c r="H4456" s="19">
        <f>IF(OR(G4456="",G4455=""),"",LN(G4456/G4455))</f>
        <v/>
      </c>
      <c r="I4456" s="32" t="n">
        <v>90.4646</v>
      </c>
      <c r="J4456" s="32" t="n">
        <v>13.88</v>
      </c>
      <c r="K4456" s="32" t="n">
        <v>1.79</v>
      </c>
      <c r="L4456" s="32" t="n"/>
      <c r="M4456" s="32" t="n">
        <v>1117.7</v>
      </c>
      <c r="N4456" s="32" t="n">
        <v>3.13</v>
      </c>
      <c r="O4456" s="32" t="n">
        <v>181.401854884</v>
      </c>
    </row>
    <row r="4457">
      <c r="A4457" s="31" t="n">
        <v>41172</v>
      </c>
      <c r="B4457" s="32" t="n">
        <v>1121.25</v>
      </c>
      <c r="C4457" s="19">
        <f>IF(OR(B4457="",B4456=""),"",LN(B4457/B4456))</f>
        <v/>
      </c>
      <c r="D4457" s="16">
        <f>STDEV(C4438:C4457)*SQRT(252)</f>
        <v/>
      </c>
      <c r="E4457" s="32" t="n">
        <v>78.3</v>
      </c>
      <c r="F4457" s="19">
        <f>IF(OR(E4457="",E4456=""),"",LN(E4457/E4456))</f>
        <v/>
      </c>
      <c r="G4457" s="33" t="n">
        <v>6.3036</v>
      </c>
      <c r="H4457" s="19">
        <f>IF(OR(G4457="",G4456=""),"",LN(G4457/G4456))</f>
        <v/>
      </c>
      <c r="I4457" s="32" t="n">
        <v>90.76309999999999</v>
      </c>
      <c r="J4457" s="32" t="n">
        <v>14.07</v>
      </c>
      <c r="K4457" s="32" t="n">
        <v>1.8</v>
      </c>
      <c r="L4457" s="32" t="n"/>
      <c r="M4457" s="32" t="n">
        <v>1117.1</v>
      </c>
      <c r="N4457" s="32" t="n">
        <v>3.12</v>
      </c>
      <c r="O4457" s="32" t="n">
        <v>170.550957933</v>
      </c>
    </row>
    <row r="4458">
      <c r="A4458" s="31" t="n">
        <v>41173</v>
      </c>
      <c r="B4458" s="32" t="n">
        <v>1118.7</v>
      </c>
      <c r="C4458" s="19">
        <f>IF(OR(B4458="",B4457=""),"",LN(B4458/B4457))</f>
        <v/>
      </c>
      <c r="D4458" s="16">
        <f>STDEV(C4439:C4458)*SQRT(252)</f>
        <v/>
      </c>
      <c r="E4458" s="32" t="n">
        <v>78.17</v>
      </c>
      <c r="F4458" s="19">
        <f>IF(OR(E4458="",E4457=""),"",LN(E4458/E4457))</f>
        <v/>
      </c>
      <c r="G4458" s="33" t="n">
        <v>6.3051</v>
      </c>
      <c r="H4458" s="19">
        <f>IF(OR(G4458="",G4457=""),"",LN(G4458/G4457))</f>
        <v/>
      </c>
      <c r="I4458" s="32" t="n">
        <v>90.5342</v>
      </c>
      <c r="J4458" s="32" t="n">
        <v>13.98</v>
      </c>
      <c r="K4458" s="32" t="n">
        <v>1.77</v>
      </c>
      <c r="L4458" s="32" t="n"/>
      <c r="M4458" s="32" t="n">
        <v>1118.2</v>
      </c>
      <c r="N4458" s="32" t="n">
        <v>3.12</v>
      </c>
      <c r="O4458" s="32" t="n">
        <v>181.394862061</v>
      </c>
    </row>
    <row r="4459">
      <c r="A4459" s="31" t="n">
        <v>41176</v>
      </c>
      <c r="B4459" s="32" t="n">
        <v>1120.34</v>
      </c>
      <c r="C4459" s="19">
        <f>IF(OR(B4459="",B4458=""),"",LN(B4459/B4458))</f>
        <v/>
      </c>
      <c r="D4459" s="16">
        <f>STDEV(C4440:C4459)*SQRT(252)</f>
        <v/>
      </c>
      <c r="E4459" s="32" t="n">
        <v>77.90000000000001</v>
      </c>
      <c r="F4459" s="19">
        <f>IF(OR(E4459="",E4458=""),"",LN(E4459/E4458))</f>
        <v/>
      </c>
      <c r="G4459" s="33" t="n">
        <v>6.309</v>
      </c>
      <c r="H4459" s="19">
        <f>IF(OR(G4459="",G4458=""),"",LN(G4459/G4458))</f>
        <v/>
      </c>
      <c r="I4459" s="32" t="n">
        <v>90.8263</v>
      </c>
      <c r="J4459" s="32" t="n">
        <v>14.15</v>
      </c>
      <c r="K4459" s="32" t="n">
        <v>1.74</v>
      </c>
      <c r="L4459" s="32" t="n"/>
      <c r="M4459" s="32" t="n">
        <v>1119.4</v>
      </c>
      <c r="N4459" s="32" t="n">
        <v>3.12</v>
      </c>
      <c r="O4459" s="32" t="n">
        <v>-17.462580025</v>
      </c>
    </row>
    <row r="4460">
      <c r="A4460" s="31" t="n">
        <v>41177</v>
      </c>
      <c r="B4460" s="32" t="n">
        <v>1119.3</v>
      </c>
      <c r="C4460" s="19">
        <f>IF(OR(B4460="",B4459=""),"",LN(B4460/B4459))</f>
        <v/>
      </c>
      <c r="D4460" s="16">
        <f>STDEV(C4441:C4460)*SQRT(252)</f>
        <v/>
      </c>
      <c r="E4460" s="32" t="n">
        <v>77.91</v>
      </c>
      <c r="F4460" s="19">
        <f>IF(OR(E4460="",E4459=""),"",LN(E4460/E4459))</f>
        <v/>
      </c>
      <c r="G4460" s="33" t="n">
        <v>6.3057</v>
      </c>
      <c r="H4460" s="19">
        <f>IF(OR(G4460="",G4459=""),"",LN(G4460/G4459))</f>
        <v/>
      </c>
      <c r="I4460" s="32" t="n">
        <v>90.6074</v>
      </c>
      <c r="J4460" s="32" t="n">
        <v>15.43</v>
      </c>
      <c r="K4460" s="32" t="n">
        <v>1.7</v>
      </c>
      <c r="L4460" s="32" t="n"/>
      <c r="M4460" s="32" t="n">
        <v>1119.8</v>
      </c>
      <c r="N4460" s="32" t="n">
        <v>3.11</v>
      </c>
      <c r="O4460" s="32" t="n">
        <v>-25.616468099</v>
      </c>
    </row>
    <row r="4461">
      <c r="A4461" s="31" t="n">
        <v>41178</v>
      </c>
      <c r="B4461" s="32" t="n">
        <v>1119.2</v>
      </c>
      <c r="C4461" s="19">
        <f>IF(OR(B4461="",B4460=""),"",LN(B4461/B4460))</f>
        <v/>
      </c>
      <c r="D4461" s="16">
        <f>STDEV(C4442:C4461)*SQRT(252)</f>
        <v/>
      </c>
      <c r="E4461" s="32" t="n">
        <v>77.78</v>
      </c>
      <c r="F4461" s="19">
        <f>IF(OR(E4461="",E4460=""),"",LN(E4461/E4460))</f>
        <v/>
      </c>
      <c r="G4461" s="33" t="n">
        <v>6.3015</v>
      </c>
      <c r="H4461" s="19">
        <f>IF(OR(G4461="",G4460=""),"",LN(G4461/G4460))</f>
        <v/>
      </c>
      <c r="I4461" s="32" t="n">
        <v>91.00279999999999</v>
      </c>
      <c r="J4461" s="32" t="n">
        <v>16.81</v>
      </c>
      <c r="K4461" s="32" t="n">
        <v>1.64</v>
      </c>
      <c r="L4461" s="32" t="n"/>
      <c r="M4461" s="32" t="n">
        <v>1118.6</v>
      </c>
      <c r="N4461" s="32" t="n">
        <v>3.1</v>
      </c>
      <c r="O4461" s="32" t="n">
        <v>20.123894115</v>
      </c>
    </row>
    <row r="4462">
      <c r="A4462" s="31" t="n">
        <v>41179</v>
      </c>
      <c r="B4462" s="32" t="n">
        <v>1116.03</v>
      </c>
      <c r="C4462" s="19">
        <f>IF(OR(B4462="",B4461=""),"",LN(B4462/B4461))</f>
        <v/>
      </c>
      <c r="D4462" s="16">
        <f>STDEV(C4443:C4462)*SQRT(252)</f>
        <v/>
      </c>
      <c r="E4462" s="32" t="n">
        <v>77.62</v>
      </c>
      <c r="F4462" s="19">
        <f>IF(OR(E4462="",E4461=""),"",LN(E4462/E4461))</f>
        <v/>
      </c>
      <c r="G4462" s="33" t="n">
        <v>6.3021</v>
      </c>
      <c r="H4462" s="19">
        <f>IF(OR(G4462="",G4461=""),"",LN(G4462/G4461))</f>
        <v/>
      </c>
      <c r="I4462" s="32" t="n">
        <v>90.7538</v>
      </c>
      <c r="J4462" s="32" t="n">
        <v>14.84</v>
      </c>
      <c r="K4462" s="32" t="n">
        <v>1.66</v>
      </c>
      <c r="L4462" s="32" t="n"/>
      <c r="M4462" s="32" t="n">
        <v>1120.7</v>
      </c>
      <c r="N4462" s="32" t="n">
        <v>3.1</v>
      </c>
      <c r="O4462" s="32" t="n">
        <v>-134.473048893</v>
      </c>
    </row>
    <row r="4463">
      <c r="A4463" s="31" t="n">
        <v>41180</v>
      </c>
      <c r="B4463" s="32" t="n">
        <v>1111.21</v>
      </c>
      <c r="C4463" s="19">
        <f>IF(OR(B4463="",B4462=""),"",LN(B4463/B4462))</f>
        <v/>
      </c>
      <c r="D4463" s="16">
        <f>STDEV(C4444:C4463)*SQRT(252)</f>
        <v/>
      </c>
      <c r="E4463" s="32" t="n">
        <v>77.92</v>
      </c>
      <c r="F4463" s="19">
        <f>IF(OR(E4463="",E4462=""),"",LN(E4463/E4462))</f>
        <v/>
      </c>
      <c r="G4463" s="33" t="n">
        <v>6.2848</v>
      </c>
      <c r="H4463" s="19">
        <f>IF(OR(G4463="",G4462=""),"",LN(G4463/G4462))</f>
        <v/>
      </c>
      <c r="I4463" s="32" t="n">
        <v>90.8342</v>
      </c>
      <c r="J4463" s="32" t="n">
        <v>15.73</v>
      </c>
      <c r="K4463" s="32" t="n">
        <v>1.65</v>
      </c>
      <c r="L4463" s="32" t="n"/>
      <c r="M4463" s="32" t="n">
        <v>1118.6</v>
      </c>
      <c r="N4463" s="32" t="n">
        <v>3.09</v>
      </c>
      <c r="O4463" s="32" t="n">
        <v>256.114619566</v>
      </c>
    </row>
    <row r="4464">
      <c r="A4464" s="31" t="n">
        <v>41183</v>
      </c>
      <c r="B4464" s="32" t="n">
        <v>1112.29</v>
      </c>
      <c r="C4464" s="19">
        <f>IF(OR(B4464="",B4463=""),"",LN(B4464/B4463))</f>
        <v/>
      </c>
      <c r="D4464" s="16">
        <f>STDEV(C4445:C4464)*SQRT(252)</f>
        <v/>
      </c>
      <c r="E4464" s="32" t="n">
        <v>78</v>
      </c>
      <c r="F4464" s="19">
        <f>IF(OR(E4464="",E4463=""),"",LN(E4464/E4463))</f>
        <v/>
      </c>
      <c r="G4464" s="33" t="n">
        <v>6.284</v>
      </c>
      <c r="H4464" s="19">
        <f>IF(OR(G4464="",G4463=""),"",LN(G4464/G4463))</f>
        <v/>
      </c>
      <c r="I4464" s="32" t="n">
        <v>90.7011</v>
      </c>
      <c r="J4464" s="32" t="n">
        <v>16.32</v>
      </c>
      <c r="K4464" s="32" t="n">
        <v>1.64</v>
      </c>
      <c r="L4464" s="32" t="n"/>
      <c r="M4464" s="32" t="n"/>
      <c r="N4464" s="32" t="n"/>
      <c r="O4464" s="32" t="n"/>
    </row>
    <row r="4465">
      <c r="A4465" s="31" t="n">
        <v>41184</v>
      </c>
      <c r="B4465" s="32" t="n">
        <v>1112.5</v>
      </c>
      <c r="C4465" s="19">
        <f>IF(OR(B4465="",B4464=""),"",LN(B4465/B4464))</f>
        <v/>
      </c>
      <c r="D4465" s="16">
        <f>STDEV(C4446:C4465)*SQRT(252)</f>
        <v/>
      </c>
      <c r="E4465" s="32" t="n">
        <v>78.01000000000001</v>
      </c>
      <c r="F4465" s="19">
        <f>IF(OR(E4465="",E4464=""),"",LN(E4465/E4464))</f>
        <v/>
      </c>
      <c r="G4465" s="33" t="n">
        <v>6.284</v>
      </c>
      <c r="H4465" s="19">
        <f>IF(OR(G4465="",G4464=""),"",LN(G4465/G4464))</f>
        <v/>
      </c>
      <c r="I4465" s="32" t="n">
        <v>90.64400000000001</v>
      </c>
      <c r="J4465" s="32" t="n">
        <v>15.71</v>
      </c>
      <c r="K4465" s="32" t="n">
        <v>1.64</v>
      </c>
      <c r="L4465" s="32" t="n"/>
      <c r="M4465" s="32" t="n">
        <v>1112.9</v>
      </c>
      <c r="N4465" s="32" t="n">
        <v>3.09</v>
      </c>
      <c r="O4465" s="32" t="n">
        <v>44.633753825</v>
      </c>
    </row>
    <row r="4466">
      <c r="A4466" s="31" t="n">
        <v>41185</v>
      </c>
      <c r="B4466" s="32" t="n">
        <v>1112.88</v>
      </c>
      <c r="C4466" s="19">
        <f>IF(OR(B4466="",B4465=""),"",LN(B4466/B4465))</f>
        <v/>
      </c>
      <c r="D4466" s="16">
        <f>STDEV(C4447:C4466)*SQRT(252)</f>
        <v/>
      </c>
      <c r="E4466" s="32" t="n">
        <v>78.56999999999999</v>
      </c>
      <c r="F4466" s="19">
        <f>IF(OR(E4466="",E4465=""),"",LN(E4466/E4465))</f>
        <v/>
      </c>
      <c r="G4466" s="33" t="n">
        <v>6.284</v>
      </c>
      <c r="H4466" s="19">
        <f>IF(OR(G4466="",G4465=""),"",LN(G4466/G4465))</f>
        <v/>
      </c>
      <c r="I4466" s="32" t="n">
        <v>90.87260000000001</v>
      </c>
      <c r="J4466" s="32" t="n">
        <v>15.43</v>
      </c>
      <c r="K4466" s="32" t="n">
        <v>1.64</v>
      </c>
      <c r="L4466" s="32" t="n"/>
      <c r="M4466" s="32" t="n"/>
      <c r="N4466" s="32" t="n"/>
      <c r="O4466" s="32" t="n"/>
    </row>
    <row r="4467">
      <c r="A4467" s="31" t="n">
        <v>41186</v>
      </c>
      <c r="B4467" s="32" t="n">
        <v>1111.6</v>
      </c>
      <c r="C4467" s="19">
        <f>IF(OR(B4467="",B4466=""),"",LN(B4467/B4466))</f>
        <v/>
      </c>
      <c r="D4467" s="16">
        <f>STDEV(C4448:C4467)*SQRT(252)</f>
        <v/>
      </c>
      <c r="E4467" s="32" t="n">
        <v>78.44</v>
      </c>
      <c r="F4467" s="19">
        <f>IF(OR(E4467="",E4466=""),"",LN(E4467/E4466))</f>
        <v/>
      </c>
      <c r="G4467" s="33" t="n">
        <v>6.284</v>
      </c>
      <c r="H4467" s="19">
        <f>IF(OR(G4467="",G4466=""),"",LN(G4467/G4466))</f>
        <v/>
      </c>
      <c r="I4467" s="32" t="n">
        <v>90.4932</v>
      </c>
      <c r="J4467" s="32" t="n">
        <v>14.55</v>
      </c>
      <c r="K4467" s="32" t="n">
        <v>1.7</v>
      </c>
      <c r="L4467" s="32" t="n"/>
      <c r="M4467" s="32" t="n">
        <v>1112.7</v>
      </c>
      <c r="N4467" s="32" t="n">
        <v>3.09</v>
      </c>
      <c r="O4467" s="32" t="n">
        <v>-61.466347619</v>
      </c>
    </row>
    <row r="4468">
      <c r="A4468" s="31" t="n">
        <v>41187</v>
      </c>
      <c r="B4468" s="32" t="n">
        <v>1107</v>
      </c>
      <c r="C4468" s="19">
        <f>IF(OR(B4468="",B4467=""),"",LN(B4468/B4467))</f>
        <v/>
      </c>
      <c r="D4468" s="16">
        <f>STDEV(C4449:C4468)*SQRT(252)</f>
        <v/>
      </c>
      <c r="E4468" s="32" t="n">
        <v>78.66</v>
      </c>
      <c r="F4468" s="19">
        <f>IF(OR(E4468="",E4467=""),"",LN(E4468/E4467))</f>
        <v/>
      </c>
      <c r="G4468" s="33" t="n">
        <v>6.284</v>
      </c>
      <c r="H4468" s="19">
        <f>IF(OR(G4468="",G4467=""),"",LN(G4468/G4467))</f>
        <v/>
      </c>
      <c r="I4468" s="32" t="n">
        <v>90.2851</v>
      </c>
      <c r="J4468" s="32" t="n">
        <v>14.33</v>
      </c>
      <c r="K4468" s="32" t="n">
        <v>1.75</v>
      </c>
      <c r="L4468" s="32" t="n"/>
      <c r="M4468" s="32" t="n">
        <v>1113.3</v>
      </c>
      <c r="N4468" s="32" t="n">
        <v>3.09</v>
      </c>
      <c r="O4468" s="32" t="n">
        <v>-40.182685374</v>
      </c>
    </row>
    <row r="4469">
      <c r="A4469" s="31" t="n">
        <v>41191</v>
      </c>
      <c r="B4469" s="32" t="n">
        <v>1111.22</v>
      </c>
      <c r="C4469" s="19">
        <f>IF(OR(B4469="",B4468=""),"",LN(B4469/B4468))</f>
        <v/>
      </c>
      <c r="D4469" s="16">
        <f>STDEV(C4450:C4469)*SQRT(252)</f>
        <v/>
      </c>
      <c r="E4469" s="32" t="n">
        <v>78.23</v>
      </c>
      <c r="F4469" s="19">
        <f>IF(OR(E4469="",E4468=""),"",LN(E4469/E4468))</f>
        <v/>
      </c>
      <c r="G4469" s="33" t="n">
        <v>6.2877</v>
      </c>
      <c r="H4469" s="19">
        <f>IF(OR(G4469="",G4468=""),"",LN(G4469/G4468))</f>
        <v/>
      </c>
      <c r="I4469" s="32" t="n">
        <v>90.8703</v>
      </c>
      <c r="J4469" s="32" t="n">
        <v>16.37</v>
      </c>
      <c r="K4469" s="32" t="n">
        <v>1.74</v>
      </c>
      <c r="L4469" s="32" t="n"/>
      <c r="M4469" s="32" t="n">
        <v>1111.3</v>
      </c>
      <c r="N4469" s="32" t="n">
        <v>3.08</v>
      </c>
      <c r="O4469" s="32" t="n">
        <v>-66.64401553099999</v>
      </c>
    </row>
    <row r="4470">
      <c r="A4470" s="31" t="n">
        <v>41192</v>
      </c>
      <c r="B4470" s="32" t="n">
        <v>1114.61</v>
      </c>
      <c r="C4470" s="19">
        <f>IF(OR(B4470="",B4469=""),"",LN(B4470/B4469))</f>
        <v/>
      </c>
      <c r="D4470" s="16">
        <f>STDEV(C4451:C4470)*SQRT(252)</f>
        <v/>
      </c>
      <c r="E4470" s="32" t="n">
        <v>78.26000000000001</v>
      </c>
      <c r="F4470" s="19">
        <f>IF(OR(E4470="",E4469=""),"",LN(E4470/E4469))</f>
        <v/>
      </c>
      <c r="G4470" s="33" t="n">
        <v>6.2831</v>
      </c>
      <c r="H4470" s="19">
        <f>IF(OR(G4470="",G4469=""),"",LN(G4470/G4469))</f>
        <v/>
      </c>
      <c r="I4470" s="32" t="n">
        <v>90.883</v>
      </c>
      <c r="J4470" s="32" t="n">
        <v>16.29</v>
      </c>
      <c r="K4470" s="32" t="n">
        <v>1.72</v>
      </c>
      <c r="L4470" s="32" t="n"/>
      <c r="M4470" s="32" t="n">
        <v>1110.6</v>
      </c>
      <c r="N4470" s="32" t="n">
        <v>3.08</v>
      </c>
      <c r="O4470" s="32" t="n">
        <v>61.21409908900001</v>
      </c>
    </row>
    <row r="4471">
      <c r="A4471" s="31" t="n">
        <v>41193</v>
      </c>
      <c r="B4471" s="32" t="n">
        <v>1112.07</v>
      </c>
      <c r="C4471" s="19">
        <f>IF(OR(B4471="",B4470=""),"",LN(B4471/B4470))</f>
        <v/>
      </c>
      <c r="D4471" s="16">
        <f>STDEV(C4452:C4471)*SQRT(252)</f>
        <v/>
      </c>
      <c r="E4471" s="32" t="n">
        <v>78.44</v>
      </c>
      <c r="F4471" s="19">
        <f>IF(OR(E4471="",E4470=""),"",LN(E4471/E4470))</f>
        <v/>
      </c>
      <c r="G4471" s="33" t="n">
        <v>6.2765</v>
      </c>
      <c r="H4471" s="19">
        <f>IF(OR(G4471="",G4470=""),"",LN(G4471/G4470))</f>
        <v/>
      </c>
      <c r="I4471" s="32" t="n">
        <v>90.7437</v>
      </c>
      <c r="J4471" s="32" t="n">
        <v>15.59</v>
      </c>
      <c r="K4471" s="32" t="n">
        <v>1.7</v>
      </c>
      <c r="L4471" s="32" t="n"/>
      <c r="M4471" s="32" t="n">
        <v>1114.3</v>
      </c>
      <c r="N4471" s="32" t="n">
        <v>2.9</v>
      </c>
      <c r="O4471" s="32" t="n">
        <v>-198.036450065</v>
      </c>
    </row>
    <row r="4472">
      <c r="A4472" s="31" t="n">
        <v>41194</v>
      </c>
      <c r="B4472" s="32" t="n">
        <v>1110.5</v>
      </c>
      <c r="C4472" s="19">
        <f>IF(OR(B4472="",B4471=""),"",LN(B4472/B4471))</f>
        <v/>
      </c>
      <c r="D4472" s="16">
        <f>STDEV(C4453:C4472)*SQRT(252)</f>
        <v/>
      </c>
      <c r="E4472" s="32" t="n">
        <v>78.31</v>
      </c>
      <c r="F4472" s="19">
        <f>IF(OR(E4472="",E4471=""),"",LN(E4472/E4471))</f>
        <v/>
      </c>
      <c r="G4472" s="33" t="n">
        <v>6.267</v>
      </c>
      <c r="H4472" s="19">
        <f>IF(OR(G4472="",G4471=""),"",LN(G4472/G4471))</f>
        <v/>
      </c>
      <c r="I4472" s="32" t="n">
        <v>90.6833</v>
      </c>
      <c r="J4472" s="32" t="n">
        <v>16.14</v>
      </c>
      <c r="K4472" s="32" t="n">
        <v>1.69</v>
      </c>
      <c r="L4472" s="32" t="n"/>
      <c r="M4472" s="32" t="n">
        <v>1115.4</v>
      </c>
      <c r="N4472" s="32" t="n">
        <v>2.87</v>
      </c>
      <c r="O4472" s="32" t="n">
        <v>-283.610972809</v>
      </c>
    </row>
    <row r="4473">
      <c r="A4473" s="31" t="n">
        <v>41197</v>
      </c>
      <c r="B4473" s="32" t="n">
        <v>1110.24</v>
      </c>
      <c r="C4473" s="19">
        <f>IF(OR(B4473="",B4472=""),"",LN(B4473/B4472))</f>
        <v/>
      </c>
      <c r="D4473" s="16">
        <f>STDEV(C4454:C4473)*SQRT(252)</f>
        <v/>
      </c>
      <c r="E4473" s="32" t="n">
        <v>78.76000000000001</v>
      </c>
      <c r="F4473" s="19">
        <f>IF(OR(E4473="",E4472=""),"",LN(E4473/E4472))</f>
        <v/>
      </c>
      <c r="G4473" s="33" t="n">
        <v>6.27</v>
      </c>
      <c r="H4473" s="19">
        <f>IF(OR(G4473="",G4472=""),"",LN(G4473/G4472))</f>
        <v/>
      </c>
      <c r="I4473" s="32" t="n">
        <v>90.6409</v>
      </c>
      <c r="J4473" s="32" t="n">
        <v>15.27</v>
      </c>
      <c r="K4473" s="32" t="n">
        <v>1.7</v>
      </c>
      <c r="L4473" s="32" t="n"/>
      <c r="M4473" s="32" t="n">
        <v>1111.1</v>
      </c>
      <c r="N4473" s="32" t="n">
        <v>2.87</v>
      </c>
      <c r="O4473" s="32" t="n">
        <v>-167.314051574</v>
      </c>
    </row>
    <row r="4474">
      <c r="A4474" s="31" t="n">
        <v>41198</v>
      </c>
      <c r="B4474" s="32" t="n">
        <v>1106.1</v>
      </c>
      <c r="C4474" s="19">
        <f>IF(OR(B4474="",B4473=""),"",LN(B4474/B4473))</f>
        <v/>
      </c>
      <c r="D4474" s="16">
        <f>STDEV(C4455:C4474)*SQRT(252)</f>
        <v/>
      </c>
      <c r="E4474" s="32" t="n">
        <v>78.92</v>
      </c>
      <c r="F4474" s="19">
        <f>IF(OR(E4474="",E4473=""),"",LN(E4474/E4473))</f>
        <v/>
      </c>
      <c r="G4474" s="33" t="n">
        <v>6.2637</v>
      </c>
      <c r="H4474" s="19">
        <f>IF(OR(G4474="",G4473=""),"",LN(G4474/G4473))</f>
        <v/>
      </c>
      <c r="I4474" s="32" t="n">
        <v>90.5583</v>
      </c>
      <c r="J4474" s="32" t="n">
        <v>15.22</v>
      </c>
      <c r="K4474" s="32" t="n">
        <v>1.75</v>
      </c>
      <c r="L4474" s="32" t="n"/>
      <c r="M4474" s="32" t="n">
        <v>1112.1</v>
      </c>
      <c r="N4474" s="32" t="n">
        <v>2.87</v>
      </c>
      <c r="O4474" s="32" t="n">
        <v>2.129369403999995</v>
      </c>
    </row>
    <row r="4475">
      <c r="A4475" s="31" t="n">
        <v>41199</v>
      </c>
      <c r="B4475" s="32" t="n">
        <v>1104.74</v>
      </c>
      <c r="C4475" s="19">
        <f>IF(OR(B4475="",B4474=""),"",LN(B4475/B4474))</f>
        <v/>
      </c>
      <c r="D4475" s="16">
        <f>STDEV(C4456:C4475)*SQRT(252)</f>
        <v/>
      </c>
      <c r="E4475" s="32" t="n">
        <v>78.73999999999999</v>
      </c>
      <c r="F4475" s="19">
        <f>IF(OR(E4475="",E4474=""),"",LN(E4475/E4474))</f>
        <v/>
      </c>
      <c r="G4475" s="33" t="n">
        <v>6.254</v>
      </c>
      <c r="H4475" s="19">
        <f>IF(OR(G4475="",G4474=""),"",LN(G4475/G4474))</f>
        <v/>
      </c>
      <c r="I4475" s="32" t="n">
        <v>90.23090000000001</v>
      </c>
      <c r="J4475" s="32" t="n">
        <v>15.07</v>
      </c>
      <c r="K4475" s="32" t="n">
        <v>1.83</v>
      </c>
      <c r="L4475" s="32" t="n"/>
      <c r="M4475" s="32" t="n">
        <v>1107.1</v>
      </c>
      <c r="N4475" s="32" t="n">
        <v>2.87</v>
      </c>
      <c r="O4475" s="32" t="n">
        <v>8.196442245</v>
      </c>
    </row>
    <row r="4476">
      <c r="A4476" s="31" t="n">
        <v>41200</v>
      </c>
      <c r="B4476" s="32" t="n">
        <v>1104.66</v>
      </c>
      <c r="C4476" s="19">
        <f>IF(OR(B4476="",B4475=""),"",LN(B4476/B4475))</f>
        <v/>
      </c>
      <c r="D4476" s="16">
        <f>STDEV(C4457:C4476)*SQRT(252)</f>
        <v/>
      </c>
      <c r="E4476" s="32" t="n">
        <v>79.23999999999999</v>
      </c>
      <c r="F4476" s="19">
        <f>IF(OR(E4476="",E4475=""),"",LN(E4476/E4475))</f>
        <v/>
      </c>
      <c r="G4476" s="33" t="n">
        <v>6.2501</v>
      </c>
      <c r="H4476" s="19">
        <f>IF(OR(G4476="",G4475=""),"",LN(G4476/G4475))</f>
        <v/>
      </c>
      <c r="I4476" s="32" t="n">
        <v>90.38039999999999</v>
      </c>
      <c r="J4476" s="32" t="n">
        <v>15.03</v>
      </c>
      <c r="K4476" s="32" t="n">
        <v>1.86</v>
      </c>
      <c r="L4476" s="32" t="n"/>
      <c r="M4476" s="32" t="n">
        <v>1105</v>
      </c>
      <c r="N4476" s="32" t="n">
        <v>2.87</v>
      </c>
      <c r="O4476" s="32" t="n">
        <v>21.840064764</v>
      </c>
    </row>
    <row r="4477">
      <c r="A4477" s="31" t="n">
        <v>41201</v>
      </c>
      <c r="B4477" s="32" t="n">
        <v>1105.51</v>
      </c>
      <c r="C4477" s="19">
        <f>IF(OR(B4477="",B4476=""),"",LN(B4477/B4476))</f>
        <v/>
      </c>
      <c r="D4477" s="16">
        <f>STDEV(C4458:C4477)*SQRT(252)</f>
        <v/>
      </c>
      <c r="E4477" s="32" t="n">
        <v>79.26000000000001</v>
      </c>
      <c r="F4477" s="19">
        <f>IF(OR(E4477="",E4476=""),"",LN(E4477/E4476))</f>
        <v/>
      </c>
      <c r="G4477" s="33" t="n">
        <v>6.2533</v>
      </c>
      <c r="H4477" s="19">
        <f>IF(OR(G4477="",G4476=""),"",LN(G4477/G4476))</f>
        <v/>
      </c>
      <c r="I4477" s="32" t="n">
        <v>90.8107</v>
      </c>
      <c r="J4477" s="32" t="n">
        <v>17.06</v>
      </c>
      <c r="K4477" s="32" t="n">
        <v>1.79</v>
      </c>
      <c r="L4477" s="32" t="n"/>
      <c r="M4477" s="32" t="n">
        <v>1104.8</v>
      </c>
      <c r="N4477" s="32" t="n">
        <v>2.87</v>
      </c>
      <c r="O4477" s="32" t="n">
        <v>-88.11007471900001</v>
      </c>
    </row>
    <row r="4478">
      <c r="A4478" s="31" t="n">
        <v>41204</v>
      </c>
      <c r="B4478" s="32" t="n">
        <v>1103.98</v>
      </c>
      <c r="C4478" s="19">
        <f>IF(OR(B4478="",B4477=""),"",LN(B4478/B4477))</f>
        <v/>
      </c>
      <c r="D4478" s="16">
        <f>STDEV(C4459:C4478)*SQRT(252)</f>
        <v/>
      </c>
      <c r="E4478" s="32" t="n">
        <v>79.84</v>
      </c>
      <c r="F4478" s="19">
        <f>IF(OR(E4478="",E4477=""),"",LN(E4478/E4477))</f>
        <v/>
      </c>
      <c r="G4478" s="33" t="n">
        <v>6.2543</v>
      </c>
      <c r="H4478" s="19">
        <f>IF(OR(G4478="",G4477=""),"",LN(G4478/G4477))</f>
        <v/>
      </c>
      <c r="I4478" s="32" t="n">
        <v>90.7911</v>
      </c>
      <c r="J4478" s="32" t="n">
        <v>16.62</v>
      </c>
      <c r="K4478" s="32" t="n">
        <v>1.83</v>
      </c>
      <c r="L4478" s="32" t="n"/>
      <c r="M4478" s="32" t="n">
        <v>1105.3</v>
      </c>
      <c r="N4478" s="32" t="n">
        <v>2.87</v>
      </c>
      <c r="O4478" s="32" t="n">
        <v>-68.18852181999999</v>
      </c>
    </row>
    <row r="4479">
      <c r="A4479" s="31" t="n">
        <v>41205</v>
      </c>
      <c r="B4479" s="32" t="n">
        <v>1103.1</v>
      </c>
      <c r="C4479" s="19">
        <f>IF(OR(B4479="",B4478=""),"",LN(B4479/B4478))</f>
        <v/>
      </c>
      <c r="D4479" s="16">
        <f>STDEV(C4460:C4479)*SQRT(252)</f>
        <v/>
      </c>
      <c r="E4479" s="32" t="n">
        <v>79.79000000000001</v>
      </c>
      <c r="F4479" s="19">
        <f>IF(OR(E4479="",E4478=""),"",LN(E4479/E4478))</f>
        <v/>
      </c>
      <c r="G4479" s="33" t="n">
        <v>6.2478</v>
      </c>
      <c r="H4479" s="19">
        <f>IF(OR(G4479="",G4478=""),"",LN(G4479/G4478))</f>
        <v/>
      </c>
      <c r="I4479" s="32" t="n">
        <v>91.0945</v>
      </c>
      <c r="J4479" s="32" t="n">
        <v>18.83</v>
      </c>
      <c r="K4479" s="32" t="n">
        <v>1.79</v>
      </c>
      <c r="L4479" s="32" t="n"/>
      <c r="M4479" s="32" t="n">
        <v>1105.1</v>
      </c>
      <c r="N4479" s="32" t="n">
        <v>2.86</v>
      </c>
      <c r="O4479" s="32" t="n">
        <v>-79.028499877</v>
      </c>
    </row>
    <row r="4480">
      <c r="A4480" s="31" t="n">
        <v>41206</v>
      </c>
      <c r="B4480" s="32" t="n">
        <v>1103.12</v>
      </c>
      <c r="C4480" s="19">
        <f>IF(OR(B4480="",B4479=""),"",LN(B4480/B4479))</f>
        <v/>
      </c>
      <c r="D4480" s="16">
        <f>STDEV(C4461:C4480)*SQRT(252)</f>
        <v/>
      </c>
      <c r="E4480" s="32" t="n">
        <v>79.81999999999999</v>
      </c>
      <c r="F4480" s="19">
        <f>IF(OR(E4480="",E4479=""),"",LN(E4480/E4479))</f>
        <v/>
      </c>
      <c r="G4480" s="33" t="n">
        <v>6.2478</v>
      </c>
      <c r="H4480" s="19">
        <f>IF(OR(G4480="",G4479=""),"",LN(G4480/G4479))</f>
        <v/>
      </c>
      <c r="I4480" s="32" t="n">
        <v>91.1275</v>
      </c>
      <c r="J4480" s="32" t="n">
        <v>18.33</v>
      </c>
      <c r="K4480" s="32" t="n">
        <v>1.8</v>
      </c>
      <c r="L4480" s="32" t="n"/>
      <c r="M4480" s="32" t="n">
        <v>1102.3</v>
      </c>
      <c r="N4480" s="32" t="n">
        <v>2.86</v>
      </c>
      <c r="O4480" s="32" t="n">
        <v>-303.142564954</v>
      </c>
    </row>
    <row r="4481">
      <c r="A4481" s="31" t="n">
        <v>41207</v>
      </c>
      <c r="B4481" s="32" t="n">
        <v>1098</v>
      </c>
      <c r="C4481" s="19">
        <f>IF(OR(B4481="",B4480=""),"",LN(B4481/B4480))</f>
        <v/>
      </c>
      <c r="D4481" s="16">
        <f>STDEV(C4462:C4481)*SQRT(252)</f>
        <v/>
      </c>
      <c r="E4481" s="32" t="n">
        <v>80.04000000000001</v>
      </c>
      <c r="F4481" s="19">
        <f>IF(OR(E4481="",E4480=""),"",LN(E4481/E4480))</f>
        <v/>
      </c>
      <c r="G4481" s="33" t="n">
        <v>6.2416</v>
      </c>
      <c r="H4481" s="19">
        <f>IF(OR(G4481="",G4480=""),"",LN(G4481/G4480))</f>
        <v/>
      </c>
      <c r="I4481" s="32" t="n">
        <v>91.02</v>
      </c>
      <c r="J4481" s="32" t="n">
        <v>18.12</v>
      </c>
      <c r="K4481" s="32" t="n">
        <v>1.86</v>
      </c>
      <c r="L4481" s="32" t="n"/>
      <c r="M4481" s="32" t="n">
        <v>1103.7</v>
      </c>
      <c r="N4481" s="32" t="n">
        <v>2.85</v>
      </c>
      <c r="O4481" s="32" t="n">
        <v>-44.06060086799999</v>
      </c>
    </row>
    <row r="4482">
      <c r="A4482" s="31" t="n">
        <v>41208</v>
      </c>
      <c r="B4482" s="32" t="n">
        <v>1097.03</v>
      </c>
      <c r="C4482" s="19">
        <f>IF(OR(B4482="",B4481=""),"",LN(B4482/B4481))</f>
        <v/>
      </c>
      <c r="D4482" s="16">
        <f>STDEV(C4463:C4482)*SQRT(252)</f>
        <v/>
      </c>
      <c r="E4482" s="32" t="n">
        <v>79.63</v>
      </c>
      <c r="F4482" s="19">
        <f>IF(OR(E4482="",E4481=""),"",LN(E4482/E4481))</f>
        <v/>
      </c>
      <c r="G4482" s="33" t="n">
        <v>6.248</v>
      </c>
      <c r="H4482" s="19">
        <f>IF(OR(G4482="",G4481=""),"",LN(G4482/G4481))</f>
        <v/>
      </c>
      <c r="I4482" s="32" t="n">
        <v>91.14109999999999</v>
      </c>
      <c r="J4482" s="32" t="n">
        <v>17.81</v>
      </c>
      <c r="K4482" s="32" t="n">
        <v>1.78</v>
      </c>
      <c r="L4482" s="32" t="n"/>
      <c r="M4482" s="32" t="n">
        <v>1101.4</v>
      </c>
      <c r="N4482" s="32" t="n">
        <v>2.85</v>
      </c>
      <c r="O4482" s="32" t="n">
        <v>-165.76141827</v>
      </c>
    </row>
    <row r="4483">
      <c r="A4483" s="31" t="n">
        <v>41211</v>
      </c>
      <c r="B4483" s="32" t="n">
        <v>1095.76</v>
      </c>
      <c r="C4483" s="19">
        <f>IF(OR(B4483="",B4482=""),"",LN(B4483/B4482))</f>
        <v/>
      </c>
      <c r="D4483" s="16">
        <f>STDEV(C4464:C4483)*SQRT(252)</f>
        <v/>
      </c>
      <c r="E4483" s="32" t="n">
        <v>79.81</v>
      </c>
      <c r="F4483" s="19">
        <f>IF(OR(E4483="",E4482=""),"",LN(E4483/E4482))</f>
        <v/>
      </c>
      <c r="G4483" s="33" t="n">
        <v>6.2384</v>
      </c>
      <c r="H4483" s="19">
        <f>IF(OR(G4483="",G4482=""),"",LN(G4483/G4482))</f>
        <v/>
      </c>
      <c r="I4483" s="32" t="n"/>
      <c r="J4483" s="32" t="n"/>
      <c r="K4483" s="32" t="n">
        <v>1.74</v>
      </c>
      <c r="L4483" s="32" t="n"/>
      <c r="M4483" s="32" t="n">
        <v>1096.5</v>
      </c>
      <c r="N4483" s="32" t="n">
        <v>2.85</v>
      </c>
      <c r="O4483" s="32" t="n">
        <v>-132.403621239</v>
      </c>
    </row>
    <row r="4484">
      <c r="A4484" s="31" t="n">
        <v>41212</v>
      </c>
      <c r="B4484" s="32" t="n">
        <v>1091.33</v>
      </c>
      <c r="C4484" s="19">
        <f>IF(OR(B4484="",B4483=""),"",LN(B4484/B4483))</f>
        <v/>
      </c>
      <c r="D4484" s="16">
        <f>STDEV(C4465:C4484)*SQRT(252)</f>
        <v/>
      </c>
      <c r="E4484" s="32" t="n">
        <v>79.58</v>
      </c>
      <c r="F4484" s="19">
        <f>IF(OR(E4484="",E4483=""),"",LN(E4484/E4483))</f>
        <v/>
      </c>
      <c r="G4484" s="33" t="n">
        <v>6.2396</v>
      </c>
      <c r="H4484" s="19">
        <f>IF(OR(G4484="",G4483=""),"",LN(G4484/G4483))</f>
        <v/>
      </c>
      <c r="I4484" s="32" t="n"/>
      <c r="J4484" s="32" t="n"/>
      <c r="K4484" s="32" t="n"/>
      <c r="L4484" s="32" t="n"/>
      <c r="M4484" s="32" t="n">
        <v>1095.9</v>
      </c>
      <c r="N4484" s="32" t="n">
        <v>2.85</v>
      </c>
      <c r="O4484" s="32" t="n">
        <v>142.373270635</v>
      </c>
    </row>
    <row r="4485">
      <c r="A4485" s="31" t="n">
        <v>41213</v>
      </c>
      <c r="B4485" s="32" t="n">
        <v>1090.17</v>
      </c>
      <c r="C4485" s="19">
        <f>IF(OR(B4485="",B4484=""),"",LN(B4485/B4484))</f>
        <v/>
      </c>
      <c r="D4485" s="16">
        <f>STDEV(C4466:C4485)*SQRT(252)</f>
        <v/>
      </c>
      <c r="E4485" s="32" t="n">
        <v>79.94</v>
      </c>
      <c r="F4485" s="19">
        <f>IF(OR(E4485="",E4484=""),"",LN(E4485/E4484))</f>
        <v/>
      </c>
      <c r="G4485" s="33" t="n">
        <v>6.2372</v>
      </c>
      <c r="H4485" s="19">
        <f>IF(OR(G4485="",G4484=""),"",LN(G4485/G4484))</f>
        <v/>
      </c>
      <c r="I4485" s="32" t="n">
        <v>91.1609</v>
      </c>
      <c r="J4485" s="32" t="n">
        <v>18.6</v>
      </c>
      <c r="K4485" s="32" t="n">
        <v>1.72</v>
      </c>
      <c r="L4485" s="32" t="n"/>
      <c r="M4485" s="32" t="n">
        <v>1094.1</v>
      </c>
      <c r="N4485" s="32" t="n">
        <v>2.85</v>
      </c>
      <c r="O4485" s="32" t="n">
        <v>-35.606345896</v>
      </c>
    </row>
    <row r="4486">
      <c r="A4486" s="31" t="n">
        <v>41214</v>
      </c>
      <c r="B4486" s="32" t="n">
        <v>1090.27</v>
      </c>
      <c r="C4486" s="19">
        <f>IF(OR(B4486="",B4485=""),"",LN(B4486/B4485))</f>
        <v/>
      </c>
      <c r="D4486" s="16">
        <f>STDEV(C4467:C4486)*SQRT(252)</f>
        <v/>
      </c>
      <c r="E4486" s="32" t="n">
        <v>80.14</v>
      </c>
      <c r="F4486" s="19">
        <f>IF(OR(E4486="",E4485=""),"",LN(E4486/E4485))</f>
        <v/>
      </c>
      <c r="G4486" s="33" t="n">
        <v>6.2393</v>
      </c>
      <c r="H4486" s="19">
        <f>IF(OR(G4486="",G4485=""),"",LN(G4486/G4485))</f>
        <v/>
      </c>
      <c r="I4486" s="32" t="n">
        <v>91.1217</v>
      </c>
      <c r="J4486" s="32" t="n">
        <v>16.69</v>
      </c>
      <c r="K4486" s="32" t="n">
        <v>1.75</v>
      </c>
      <c r="L4486" s="32" t="n"/>
      <c r="M4486" s="32" t="n">
        <v>1090.6</v>
      </c>
      <c r="N4486" s="32" t="n">
        <v>2.85</v>
      </c>
      <c r="O4486" s="32" t="n">
        <v>197.436924276</v>
      </c>
    </row>
    <row r="4487">
      <c r="A4487" s="31" t="n">
        <v>41215</v>
      </c>
      <c r="B4487" s="32" t="n">
        <v>1090.7</v>
      </c>
      <c r="C4487" s="19">
        <f>IF(OR(B4487="",B4486=""),"",LN(B4487/B4486))</f>
        <v/>
      </c>
      <c r="D4487" s="16">
        <f>STDEV(C4468:C4487)*SQRT(252)</f>
        <v/>
      </c>
      <c r="E4487" s="32" t="n">
        <v>80.53</v>
      </c>
      <c r="F4487" s="19">
        <f>IF(OR(E4487="",E4486=""),"",LN(E4487/E4486))</f>
        <v/>
      </c>
      <c r="G4487" s="33" t="n">
        <v>6.2411</v>
      </c>
      <c r="H4487" s="19">
        <f>IF(OR(G4487="",G4486=""),"",LN(G4487/G4486))</f>
        <v/>
      </c>
      <c r="I4487" s="32" t="n">
        <v>91.28100000000001</v>
      </c>
      <c r="J4487" s="32" t="n">
        <v>17.59</v>
      </c>
      <c r="K4487" s="32" t="n">
        <v>1.75</v>
      </c>
      <c r="L4487" s="32" t="n"/>
      <c r="M4487" s="32" t="n">
        <v>1090.9</v>
      </c>
      <c r="N4487" s="32" t="n">
        <v>2.85</v>
      </c>
      <c r="O4487" s="32" t="n">
        <v>133.173564069</v>
      </c>
    </row>
    <row r="4488">
      <c r="A4488" s="31" t="n">
        <v>41218</v>
      </c>
      <c r="B4488" s="32" t="n">
        <v>1091</v>
      </c>
      <c r="C4488" s="19">
        <f>IF(OR(B4488="",B4487=""),"",LN(B4488/B4487))</f>
        <v/>
      </c>
      <c r="D4488" s="16">
        <f>STDEV(C4469:C4488)*SQRT(252)</f>
        <v/>
      </c>
      <c r="E4488" s="32" t="n">
        <v>80.17</v>
      </c>
      <c r="F4488" s="19">
        <f>IF(OR(E4488="",E4487=""),"",LN(E4488/E4487))</f>
        <v/>
      </c>
      <c r="G4488" s="33" t="n">
        <v>6.2452</v>
      </c>
      <c r="H4488" s="19">
        <f>IF(OR(G4488="",G4487=""),"",LN(G4488/G4487))</f>
        <v/>
      </c>
      <c r="I4488" s="32" t="n">
        <v>91.4778</v>
      </c>
      <c r="J4488" s="32" t="n">
        <v>18.42</v>
      </c>
      <c r="K4488" s="32" t="n">
        <v>1.72</v>
      </c>
      <c r="L4488" s="32" t="n"/>
      <c r="M4488" s="32" t="n">
        <v>1091.2</v>
      </c>
      <c r="N4488" s="32" t="n">
        <v>2.85</v>
      </c>
      <c r="O4488" s="32" t="n">
        <v>-57.26725801</v>
      </c>
    </row>
    <row r="4489">
      <c r="A4489" s="31" t="n">
        <v>41219</v>
      </c>
      <c r="B4489" s="32" t="n">
        <v>1090.19</v>
      </c>
      <c r="C4489" s="19">
        <f>IF(OR(B4489="",B4488=""),"",LN(B4489/B4488))</f>
        <v/>
      </c>
      <c r="D4489" s="16">
        <f>STDEV(C4470:C4489)*SQRT(252)</f>
        <v/>
      </c>
      <c r="E4489" s="32" t="n">
        <v>80.28</v>
      </c>
      <c r="F4489" s="19">
        <f>IF(OR(E4489="",E4488=""),"",LN(E4489/E4488))</f>
        <v/>
      </c>
      <c r="G4489" s="33" t="n">
        <v>6.2454</v>
      </c>
      <c r="H4489" s="19">
        <f>IF(OR(G4489="",G4488=""),"",LN(G4489/G4488))</f>
        <v/>
      </c>
      <c r="I4489" s="32" t="n">
        <v>91.2908</v>
      </c>
      <c r="J4489" s="32" t="n">
        <v>17.58</v>
      </c>
      <c r="K4489" s="32" t="n">
        <v>1.78</v>
      </c>
      <c r="L4489" s="32" t="n"/>
      <c r="M4489" s="32" t="n">
        <v>1091.7</v>
      </c>
      <c r="N4489" s="32" t="n">
        <v>2.85</v>
      </c>
      <c r="O4489" s="32" t="n">
        <v>-3.294521544</v>
      </c>
    </row>
    <row r="4490">
      <c r="A4490" s="31" t="n">
        <v>41220</v>
      </c>
      <c r="B4490" s="32" t="n">
        <v>1086.5</v>
      </c>
      <c r="C4490" s="19">
        <f>IF(OR(B4490="",B4489=""),"",LN(B4490/B4489))</f>
        <v/>
      </c>
      <c r="D4490" s="16">
        <f>STDEV(C4471:C4490)*SQRT(252)</f>
        <v/>
      </c>
      <c r="E4490" s="32" t="n">
        <v>79.84999999999999</v>
      </c>
      <c r="F4490" s="19">
        <f>IF(OR(E4490="",E4489=""),"",LN(E4490/E4489))</f>
        <v/>
      </c>
      <c r="G4490" s="33" t="n">
        <v>6.2435</v>
      </c>
      <c r="H4490" s="19">
        <f>IF(OR(G4490="",G4489=""),"",LN(G4490/G4489))</f>
        <v/>
      </c>
      <c r="I4490" s="32" t="n">
        <v>91.45140000000001</v>
      </c>
      <c r="J4490" s="32" t="n">
        <v>19.08</v>
      </c>
      <c r="K4490" s="32" t="n">
        <v>1.68</v>
      </c>
      <c r="L4490" s="32" t="n"/>
      <c r="M4490" s="32" t="n">
        <v>1091.5</v>
      </c>
      <c r="N4490" s="32" t="n">
        <v>2.85</v>
      </c>
      <c r="O4490" s="32" t="n">
        <v>105.941038558</v>
      </c>
    </row>
    <row r="4491">
      <c r="A4491" s="31" t="n">
        <v>41221</v>
      </c>
      <c r="B4491" s="32" t="n">
        <v>1089.23</v>
      </c>
      <c r="C4491" s="19">
        <f>IF(OR(B4491="",B4490=""),"",LN(B4491/B4490))</f>
        <v/>
      </c>
      <c r="D4491" s="16">
        <f>STDEV(C4472:C4491)*SQRT(252)</f>
        <v/>
      </c>
      <c r="E4491" s="32" t="n">
        <v>79.73999999999999</v>
      </c>
      <c r="F4491" s="19">
        <f>IF(OR(E4491="",E4490=""),"",LN(E4491/E4490))</f>
        <v/>
      </c>
      <c r="G4491" s="33" t="n">
        <v>6.2427</v>
      </c>
      <c r="H4491" s="19">
        <f>IF(OR(G4491="",G4490=""),"",LN(G4491/G4490))</f>
        <v/>
      </c>
      <c r="I4491" s="32" t="n">
        <v>91.53749999999999</v>
      </c>
      <c r="J4491" s="32" t="n">
        <v>18.49</v>
      </c>
      <c r="K4491" s="32" t="n">
        <v>1.62</v>
      </c>
      <c r="L4491" s="32" t="n"/>
      <c r="M4491" s="32" t="n">
        <v>1087.1</v>
      </c>
      <c r="N4491" s="32" t="n">
        <v>2.85</v>
      </c>
      <c r="O4491" s="32" t="n">
        <v>-131.353970339</v>
      </c>
    </row>
    <row r="4492">
      <c r="A4492" s="31" t="n">
        <v>41222</v>
      </c>
      <c r="B4492" s="32" t="n">
        <v>1087.76</v>
      </c>
      <c r="C4492" s="19">
        <f>IF(OR(B4492="",B4491=""),"",LN(B4492/B4491))</f>
        <v/>
      </c>
      <c r="D4492" s="16">
        <f>STDEV(C4473:C4492)*SQRT(252)</f>
        <v/>
      </c>
      <c r="E4492" s="32" t="n">
        <v>79.45999999999999</v>
      </c>
      <c r="F4492" s="19">
        <f>IF(OR(E4492="",E4491=""),"",LN(E4492/E4491))</f>
        <v/>
      </c>
      <c r="G4492" s="33" t="n">
        <v>6.245</v>
      </c>
      <c r="H4492" s="19">
        <f>IF(OR(G4492="",G4491=""),"",LN(G4492/G4491))</f>
        <v/>
      </c>
      <c r="I4492" s="32" t="n">
        <v>91.6871</v>
      </c>
      <c r="J4492" s="32" t="n">
        <v>18.61</v>
      </c>
      <c r="K4492" s="32" t="n">
        <v>1.61</v>
      </c>
      <c r="L4492" s="32" t="n"/>
      <c r="M4492" s="32" t="n">
        <v>1088.2</v>
      </c>
      <c r="N4492" s="32" t="n">
        <v>2.85</v>
      </c>
      <c r="O4492" s="32" t="n">
        <v>-279.046479267</v>
      </c>
    </row>
    <row r="4493">
      <c r="A4493" s="31" t="n">
        <v>41226</v>
      </c>
      <c r="B4493" s="32" t="n">
        <v>1089.44</v>
      </c>
      <c r="C4493" s="19">
        <f>IF(OR(B4493="",B4492=""),"",LN(B4493/B4492))</f>
        <v/>
      </c>
      <c r="D4493" s="16">
        <f>STDEV(C4474:C4493)*SQRT(252)</f>
        <v/>
      </c>
      <c r="E4493" s="32" t="n">
        <v>79.42</v>
      </c>
      <c r="F4493" s="19">
        <f>IF(OR(E4493="",E4492=""),"",LN(E4493/E4492))</f>
        <v/>
      </c>
      <c r="G4493" s="33" t="n">
        <v>6.226</v>
      </c>
      <c r="H4493" s="19">
        <f>IF(OR(G4493="",G4492=""),"",LN(G4493/G4492))</f>
        <v/>
      </c>
      <c r="I4493" s="32" t="n">
        <v>91.73560000000001</v>
      </c>
      <c r="J4493" s="32" t="n">
        <v>16.65</v>
      </c>
      <c r="K4493" s="32" t="n">
        <v>1.59</v>
      </c>
      <c r="L4493" s="32" t="n"/>
      <c r="M4493" s="32" t="n">
        <v>1088.4</v>
      </c>
      <c r="N4493" s="32" t="n">
        <v>2.85</v>
      </c>
      <c r="O4493" s="32" t="n">
        <v>-34.412792059</v>
      </c>
    </row>
    <row r="4494">
      <c r="A4494" s="31" t="n">
        <v>41227</v>
      </c>
      <c r="B4494" s="32" t="n">
        <v>1086</v>
      </c>
      <c r="C4494" s="19">
        <f>IF(OR(B4494="",B4493=""),"",LN(B4494/B4493))</f>
        <v/>
      </c>
      <c r="D4494" s="16">
        <f>STDEV(C4475:C4494)*SQRT(252)</f>
        <v/>
      </c>
      <c r="E4494" s="32" t="n">
        <v>80.2</v>
      </c>
      <c r="F4494" s="19">
        <f>IF(OR(E4494="",E4493=""),"",LN(E4494/E4493))</f>
        <v/>
      </c>
      <c r="G4494" s="33" t="n">
        <v>6.225</v>
      </c>
      <c r="H4494" s="19">
        <f>IF(OR(G4494="",G4493=""),"",LN(G4494/G4493))</f>
        <v/>
      </c>
      <c r="I4494" s="32" t="n">
        <v>91.7942</v>
      </c>
      <c r="J4494" s="32" t="n">
        <v>17.92</v>
      </c>
      <c r="K4494" s="32" t="n">
        <v>1.59</v>
      </c>
      <c r="L4494" s="32" t="n"/>
      <c r="M4494" s="32" t="n">
        <v>1090.3</v>
      </c>
      <c r="N4494" s="32" t="n">
        <v>2.85</v>
      </c>
      <c r="O4494" s="32" t="n">
        <v>-66.443557701</v>
      </c>
    </row>
    <row r="4495">
      <c r="A4495" s="31" t="n">
        <v>41228</v>
      </c>
      <c r="B4495" s="32" t="n">
        <v>1088.5</v>
      </c>
      <c r="C4495" s="19">
        <f>IF(OR(B4495="",B4494=""),"",LN(B4495/B4494))</f>
        <v/>
      </c>
      <c r="D4495" s="16">
        <f>STDEV(C4476:C4495)*SQRT(252)</f>
        <v/>
      </c>
      <c r="E4495" s="32" t="n">
        <v>81.16</v>
      </c>
      <c r="F4495" s="19">
        <f>IF(OR(E4495="",E4494=""),"",LN(E4495/E4494))</f>
        <v/>
      </c>
      <c r="G4495" s="33" t="n">
        <v>6.2329</v>
      </c>
      <c r="H4495" s="19">
        <f>IF(OR(G4495="",G4494=""),"",LN(G4495/G4494))</f>
        <v/>
      </c>
      <c r="I4495" s="32" t="n">
        <v>91.8837</v>
      </c>
      <c r="J4495" s="32" t="n">
        <v>17.99</v>
      </c>
      <c r="K4495" s="32" t="n">
        <v>1.58</v>
      </c>
      <c r="L4495" s="32" t="n"/>
      <c r="M4495" s="32" t="n">
        <v>1087.3</v>
      </c>
      <c r="N4495" s="32" t="n">
        <v>2.85</v>
      </c>
      <c r="O4495" s="32" t="n">
        <v>-247.891138179</v>
      </c>
    </row>
    <row r="4496">
      <c r="A4496" s="31" t="n">
        <v>41229</v>
      </c>
      <c r="B4496" s="32" t="n">
        <v>1091.77</v>
      </c>
      <c r="C4496" s="19">
        <f>IF(OR(B4496="",B4495=""),"",LN(B4496/B4495))</f>
        <v/>
      </c>
      <c r="D4496" s="16">
        <f>STDEV(C4477:C4496)*SQRT(252)</f>
        <v/>
      </c>
      <c r="E4496" s="32" t="n">
        <v>81.28</v>
      </c>
      <c r="F4496" s="19">
        <f>IF(OR(E4496="",E4495=""),"",LN(E4496/E4495))</f>
        <v/>
      </c>
      <c r="G4496" s="33" t="n">
        <v>6.2354</v>
      </c>
      <c r="H4496" s="19">
        <f>IF(OR(G4496="",G4495=""),"",LN(G4496/G4495))</f>
        <v/>
      </c>
      <c r="I4496" s="32" t="n">
        <v>92.0095</v>
      </c>
      <c r="J4496" s="32" t="n">
        <v>16.41</v>
      </c>
      <c r="K4496" s="32" t="n">
        <v>1.58</v>
      </c>
      <c r="L4496" s="32" t="n"/>
      <c r="M4496" s="32" t="n">
        <v>1086.7</v>
      </c>
      <c r="N4496" s="32" t="n">
        <v>2.85</v>
      </c>
      <c r="O4496" s="32" t="n">
        <v>-147.40545632</v>
      </c>
    </row>
    <row r="4497">
      <c r="A4497" s="31" t="n">
        <v>41232</v>
      </c>
      <c r="B4497" s="32" t="n">
        <v>1085.97</v>
      </c>
      <c r="C4497" s="19">
        <f>IF(OR(B4497="",B4496=""),"",LN(B4497/B4496))</f>
        <v/>
      </c>
      <c r="D4497" s="16">
        <f>STDEV(C4478:C4497)*SQRT(252)</f>
        <v/>
      </c>
      <c r="E4497" s="32" t="n">
        <v>81.18000000000001</v>
      </c>
      <c r="F4497" s="19">
        <f>IF(OR(E4497="",E4496=""),"",LN(E4497/E4496))</f>
        <v/>
      </c>
      <c r="G4497" s="33" t="n">
        <v>6.2343</v>
      </c>
      <c r="H4497" s="19">
        <f>IF(OR(G4497="",G4496=""),"",LN(G4497/G4496))</f>
        <v/>
      </c>
      <c r="I4497" s="32" t="n">
        <v>91.56529999999999</v>
      </c>
      <c r="J4497" s="32" t="n">
        <v>15.24</v>
      </c>
      <c r="K4497" s="32" t="n">
        <v>1.61</v>
      </c>
      <c r="L4497" s="32" t="n"/>
      <c r="M4497" s="32" t="n">
        <v>1089.3</v>
      </c>
      <c r="N4497" s="32" t="n">
        <v>2.85</v>
      </c>
      <c r="O4497" s="32" t="n">
        <v>-74.52056404300001</v>
      </c>
    </row>
    <row r="4498">
      <c r="A4498" s="31" t="n">
        <v>41233</v>
      </c>
      <c r="B4498" s="32" t="n">
        <v>1082.58</v>
      </c>
      <c r="C4498" s="19">
        <f>IF(OR(B4498="",B4497=""),"",LN(B4498/B4497))</f>
        <v/>
      </c>
      <c r="D4498" s="16">
        <f>STDEV(C4479:C4498)*SQRT(252)</f>
        <v/>
      </c>
      <c r="E4498" s="32" t="n">
        <v>81.72</v>
      </c>
      <c r="F4498" s="19">
        <f>IF(OR(E4498="",E4497=""),"",LN(E4498/E4497))</f>
        <v/>
      </c>
      <c r="G4498" s="33" t="n">
        <v>6.2324</v>
      </c>
      <c r="H4498" s="19">
        <f>IF(OR(G4498="",G4497=""),"",LN(G4498/G4497))</f>
        <v/>
      </c>
      <c r="I4498" s="32" t="n">
        <v>91.556</v>
      </c>
      <c r="J4498" s="32" t="n">
        <v>15.08</v>
      </c>
      <c r="K4498" s="32" t="n">
        <v>1.66</v>
      </c>
      <c r="L4498" s="32" t="n"/>
      <c r="M4498" s="32" t="n">
        <v>1086.9</v>
      </c>
      <c r="N4498" s="32" t="n">
        <v>2.85</v>
      </c>
      <c r="O4498" s="32" t="n">
        <v>29.883017893</v>
      </c>
    </row>
    <row r="4499">
      <c r="A4499" s="31" t="n">
        <v>41234</v>
      </c>
      <c r="B4499" s="32" t="n">
        <v>1082</v>
      </c>
      <c r="C4499" s="19">
        <f>IF(OR(B4499="",B4498=""),"",LN(B4499/B4498))</f>
        <v/>
      </c>
      <c r="D4499" s="16">
        <f>STDEV(C4480:C4499)*SQRT(252)</f>
        <v/>
      </c>
      <c r="E4499" s="32" t="n">
        <v>82.36</v>
      </c>
      <c r="F4499" s="19">
        <f>IF(OR(E4499="",E4498=""),"",LN(E4499/E4498))</f>
        <v/>
      </c>
      <c r="G4499" s="33" t="n">
        <v>6.23</v>
      </c>
      <c r="H4499" s="19">
        <f>IF(OR(G4499="",G4498=""),"",LN(G4499/G4498))</f>
        <v/>
      </c>
      <c r="I4499" s="32" t="n">
        <v>91.6645</v>
      </c>
      <c r="J4499" s="32" t="n">
        <v>15.31</v>
      </c>
      <c r="K4499" s="32" t="n">
        <v>1.69</v>
      </c>
      <c r="L4499" s="32" t="n"/>
      <c r="M4499" s="32" t="n">
        <v>1083</v>
      </c>
      <c r="N4499" s="32" t="n">
        <v>2.85</v>
      </c>
      <c r="O4499" s="32" t="n">
        <v>148.132169527</v>
      </c>
    </row>
    <row r="4500">
      <c r="A4500" s="31" t="n">
        <v>41236</v>
      </c>
      <c r="B4500" s="32" t="n">
        <v>1085</v>
      </c>
      <c r="C4500" s="19">
        <f>IF(OR(B4500="",B4499=""),"",LN(B4500/B4499))</f>
        <v/>
      </c>
      <c r="D4500" s="16">
        <f>STDEV(C4481:C4500)*SQRT(252)</f>
        <v/>
      </c>
      <c r="E4500" s="32" t="n">
        <v>82.34</v>
      </c>
      <c r="F4500" s="19">
        <f>IF(OR(E4500="",E4499=""),"",LN(E4500/E4499))</f>
        <v/>
      </c>
      <c r="G4500" s="33" t="n">
        <v>6.2275</v>
      </c>
      <c r="H4500" s="19">
        <f>IF(OR(G4500="",G4499=""),"",LN(G4500/G4499))</f>
        <v/>
      </c>
      <c r="I4500" s="32" t="n">
        <v>91.2616</v>
      </c>
      <c r="J4500" s="32" t="n">
        <v>15.14</v>
      </c>
      <c r="K4500" s="32" t="n">
        <v>1.7</v>
      </c>
      <c r="L4500" s="32" t="n"/>
      <c r="M4500" s="32" t="n">
        <v>1084.1</v>
      </c>
      <c r="N4500" s="32" t="n">
        <v>2.85</v>
      </c>
      <c r="O4500" s="32" t="n">
        <v>145.145429217</v>
      </c>
    </row>
    <row r="4501">
      <c r="A4501" s="31" t="n">
        <v>41239</v>
      </c>
      <c r="B4501" s="32" t="n">
        <v>1085.62</v>
      </c>
      <c r="C4501" s="19">
        <f>IF(OR(B4501="",B4500=""),"",LN(B4501/B4500))</f>
        <v/>
      </c>
      <c r="D4501" s="16">
        <f>STDEV(C4482:C4501)*SQRT(252)</f>
        <v/>
      </c>
      <c r="E4501" s="32" t="n">
        <v>82.11</v>
      </c>
      <c r="F4501" s="19">
        <f>IF(OR(E4501="",E4500=""),"",LN(E4501/E4500))</f>
        <v/>
      </c>
      <c r="G4501" s="33" t="n">
        <v>6.2253</v>
      </c>
      <c r="H4501" s="19">
        <f>IF(OR(G4501="",G4500=""),"",LN(G4501/G4500))</f>
        <v/>
      </c>
      <c r="I4501" s="32" t="n">
        <v>91.27889999999999</v>
      </c>
      <c r="J4501" s="32" t="n">
        <v>15.5</v>
      </c>
      <c r="K4501" s="32" t="n">
        <v>1.66</v>
      </c>
      <c r="L4501" s="32" t="n"/>
      <c r="M4501" s="32" t="n">
        <v>1086.3</v>
      </c>
      <c r="N4501" s="32" t="n">
        <v>2.85</v>
      </c>
      <c r="O4501" s="32" t="n">
        <v>33.683227636</v>
      </c>
    </row>
    <row r="4502">
      <c r="A4502" s="31" t="n">
        <v>41240</v>
      </c>
      <c r="B4502" s="32" t="n">
        <v>1086.25</v>
      </c>
      <c r="C4502" s="19">
        <f>IF(OR(B4502="",B4501=""),"",LN(B4502/B4501))</f>
        <v/>
      </c>
      <c r="D4502" s="16">
        <f>STDEV(C4483:C4502)*SQRT(252)</f>
        <v/>
      </c>
      <c r="E4502" s="32" t="n">
        <v>82.23</v>
      </c>
      <c r="F4502" s="19">
        <f>IF(OR(E4502="",E4501=""),"",LN(E4502/E4501))</f>
        <v/>
      </c>
      <c r="G4502" s="33" t="n">
        <v>6.2221</v>
      </c>
      <c r="H4502" s="19">
        <f>IF(OR(G4502="",G4501=""),"",LN(G4502/G4501))</f>
        <v/>
      </c>
      <c r="I4502" s="32" t="n">
        <v>91.2608</v>
      </c>
      <c r="J4502" s="32" t="n">
        <v>15.92</v>
      </c>
      <c r="K4502" s="32" t="n">
        <v>1.64</v>
      </c>
      <c r="L4502" s="32" t="n"/>
      <c r="M4502" s="32" t="n">
        <v>1084.9</v>
      </c>
      <c r="N4502" s="32" t="n">
        <v>2.85</v>
      </c>
      <c r="O4502" s="32" t="n">
        <v>-62.91449247199999</v>
      </c>
    </row>
    <row r="4503">
      <c r="A4503" s="31" t="n">
        <v>41241</v>
      </c>
      <c r="B4503" s="32" t="n">
        <v>1085.35</v>
      </c>
      <c r="C4503" s="19">
        <f>IF(OR(B4503="",B4502=""),"",LN(B4503/B4502))</f>
        <v/>
      </c>
      <c r="D4503" s="16">
        <f>STDEV(C4484:C4503)*SQRT(252)</f>
        <v/>
      </c>
      <c r="E4503" s="32" t="n">
        <v>81.84</v>
      </c>
      <c r="F4503" s="19">
        <f>IF(OR(E4503="",E4502=""),"",LN(E4503/E4502))</f>
        <v/>
      </c>
      <c r="G4503" s="33" t="n">
        <v>6.2273</v>
      </c>
      <c r="H4503" s="19">
        <f>IF(OR(G4503="",G4502=""),"",LN(G4503/G4502))</f>
        <v/>
      </c>
      <c r="I4503" s="32" t="n">
        <v>91.33</v>
      </c>
      <c r="J4503" s="32" t="n">
        <v>15.51</v>
      </c>
      <c r="K4503" s="32" t="n">
        <v>1.63</v>
      </c>
      <c r="L4503" s="32" t="n"/>
      <c r="M4503" s="32" t="n">
        <v>1084.1</v>
      </c>
      <c r="N4503" s="32" t="n">
        <v>2.85</v>
      </c>
      <c r="O4503" s="32" t="n">
        <v>-261.282753493</v>
      </c>
    </row>
    <row r="4504">
      <c r="A4504" s="31" t="n">
        <v>41242</v>
      </c>
      <c r="B4504" s="32" t="n">
        <v>1083.17</v>
      </c>
      <c r="C4504" s="19">
        <f>IF(OR(B4504="",B4503=""),"",LN(B4504/B4503))</f>
        <v/>
      </c>
      <c r="D4504" s="16">
        <f>STDEV(C4485:C4504)*SQRT(252)</f>
        <v/>
      </c>
      <c r="E4504" s="32" t="n">
        <v>82.06</v>
      </c>
      <c r="F4504" s="19">
        <f>IF(OR(E4504="",E4503=""),"",LN(E4504/E4503))</f>
        <v/>
      </c>
      <c r="G4504" s="33" t="n">
        <v>6.2281</v>
      </c>
      <c r="H4504" s="19">
        <f>IF(OR(G4504="",G4503=""),"",LN(G4504/G4503))</f>
        <v/>
      </c>
      <c r="I4504" s="32" t="n">
        <v>91.21040000000001</v>
      </c>
      <c r="J4504" s="32" t="n">
        <v>15.06</v>
      </c>
      <c r="K4504" s="32" t="n">
        <v>1.62</v>
      </c>
      <c r="L4504" s="32" t="n"/>
      <c r="M4504" s="32" t="n">
        <v>1085.4</v>
      </c>
      <c r="N4504" s="32" t="n">
        <v>2.85</v>
      </c>
      <c r="O4504" s="32" t="n">
        <v>35.77898934700001</v>
      </c>
    </row>
    <row r="4505">
      <c r="A4505" s="31" t="n">
        <v>41243</v>
      </c>
      <c r="B4505" s="32" t="n">
        <v>1081.75</v>
      </c>
      <c r="C4505" s="19">
        <f>IF(OR(B4505="",B4504=""),"",LN(B4505/B4504))</f>
        <v/>
      </c>
      <c r="D4505" s="16">
        <f>STDEV(C4486:C4505)*SQRT(252)</f>
        <v/>
      </c>
      <c r="E4505" s="32" t="n">
        <v>82.54000000000001</v>
      </c>
      <c r="F4505" s="19">
        <f>IF(OR(E4505="",E4504=""),"",LN(E4505/E4504))</f>
        <v/>
      </c>
      <c r="G4505" s="33" t="n">
        <v>6.2265</v>
      </c>
      <c r="H4505" s="19">
        <f>IF(OR(G4505="",G4504=""),"",LN(G4505/G4504))</f>
        <v/>
      </c>
      <c r="I4505" s="32" t="n">
        <v>91.10380000000001</v>
      </c>
      <c r="J4505" s="32" t="n">
        <v>15.87</v>
      </c>
      <c r="K4505" s="32" t="n">
        <v>1.62</v>
      </c>
      <c r="L4505" s="32" t="n"/>
      <c r="M4505" s="32" t="n">
        <v>1084.7</v>
      </c>
      <c r="N4505" s="32" t="n">
        <v>2.85</v>
      </c>
      <c r="O4505" s="32" t="n">
        <v>98.66301354399999</v>
      </c>
    </row>
    <row r="4506">
      <c r="A4506" s="31" t="n">
        <v>41246</v>
      </c>
      <c r="B4506" s="32" t="n">
        <v>1082.65</v>
      </c>
      <c r="C4506" s="19">
        <f>IF(OR(B4506="",B4505=""),"",LN(B4506/B4505))</f>
        <v/>
      </c>
      <c r="D4506" s="16">
        <f>STDEV(C4487:C4506)*SQRT(252)</f>
        <v/>
      </c>
      <c r="E4506" s="32" t="n">
        <v>82.23999999999999</v>
      </c>
      <c r="F4506" s="19">
        <f>IF(OR(E4506="",E4505=""),"",LN(E4506/E4505))</f>
        <v/>
      </c>
      <c r="G4506" s="33" t="n">
        <v>6.2277</v>
      </c>
      <c r="H4506" s="19">
        <f>IF(OR(G4506="",G4505=""),"",LN(G4506/G4505))</f>
        <v/>
      </c>
      <c r="I4506" s="32" t="n">
        <v>91.00839999999999</v>
      </c>
      <c r="J4506" s="32" t="n">
        <v>16.64</v>
      </c>
      <c r="K4506" s="32" t="n">
        <v>1.63</v>
      </c>
      <c r="L4506" s="32" t="n"/>
      <c r="M4506" s="32" t="n">
        <v>1083.2</v>
      </c>
      <c r="N4506" s="32" t="n">
        <v>2.85</v>
      </c>
      <c r="O4506" s="32" t="n">
        <v>256.66113473</v>
      </c>
    </row>
    <row r="4507">
      <c r="A4507" s="31" t="n">
        <v>41247</v>
      </c>
      <c r="B4507" s="32" t="n">
        <v>1083.69</v>
      </c>
      <c r="C4507" s="19">
        <f>IF(OR(B4507="",B4506=""),"",LN(B4507/B4506))</f>
        <v/>
      </c>
      <c r="D4507" s="16">
        <f>STDEV(C4488:C4507)*SQRT(252)</f>
        <v/>
      </c>
      <c r="E4507" s="32" t="n">
        <v>81.86</v>
      </c>
      <c r="F4507" s="19">
        <f>IF(OR(E4507="",E4506=""),"",LN(E4507/E4506))</f>
        <v/>
      </c>
      <c r="G4507" s="33" t="n">
        <v>6.2254</v>
      </c>
      <c r="H4507" s="19">
        <f>IF(OR(G4507="",G4506=""),"",LN(G4507/G4506))</f>
        <v/>
      </c>
      <c r="I4507" s="32" t="n">
        <v>90.9748</v>
      </c>
      <c r="J4507" s="32" t="n">
        <v>17.12</v>
      </c>
      <c r="K4507" s="32" t="n">
        <v>1.62</v>
      </c>
      <c r="L4507" s="32" t="n"/>
      <c r="M4507" s="32" t="n">
        <v>1083.5</v>
      </c>
      <c r="N4507" s="32" t="n">
        <v>2.85</v>
      </c>
      <c r="O4507" s="32" t="n">
        <v>125.832718997</v>
      </c>
    </row>
    <row r="4508">
      <c r="A4508" s="31" t="n">
        <v>41248</v>
      </c>
      <c r="B4508" s="32" t="n">
        <v>1081.99</v>
      </c>
      <c r="C4508" s="19">
        <f>IF(OR(B4508="",B4507=""),"",LN(B4508/B4507))</f>
        <v/>
      </c>
      <c r="D4508" s="16">
        <f>STDEV(C4489:C4508)*SQRT(252)</f>
        <v/>
      </c>
      <c r="E4508" s="32" t="n">
        <v>82.40000000000001</v>
      </c>
      <c r="F4508" s="19">
        <f>IF(OR(E4508="",E4507=""),"",LN(E4508/E4507))</f>
        <v/>
      </c>
      <c r="G4508" s="33" t="n">
        <v>6.2251</v>
      </c>
      <c r="H4508" s="19">
        <f>IF(OR(G4508="",G4507=""),"",LN(G4508/G4507))</f>
        <v/>
      </c>
      <c r="I4508" s="32" t="n">
        <v>90.9423</v>
      </c>
      <c r="J4508" s="32" t="n">
        <v>16.46</v>
      </c>
      <c r="K4508" s="32" t="n">
        <v>1.6</v>
      </c>
      <c r="L4508" s="32" t="n"/>
      <c r="M4508" s="32" t="n">
        <v>1083.7</v>
      </c>
      <c r="N4508" s="32" t="n">
        <v>2.85</v>
      </c>
      <c r="O4508" s="32" t="n">
        <v>123.891684888</v>
      </c>
    </row>
    <row r="4509">
      <c r="A4509" s="31" t="n">
        <v>41249</v>
      </c>
      <c r="B4509" s="32" t="n">
        <v>1083.3</v>
      </c>
      <c r="C4509" s="19">
        <f>IF(OR(B4509="",B4508=""),"",LN(B4509/B4508))</f>
        <v/>
      </c>
      <c r="D4509" s="16">
        <f>STDEV(C4490:C4509)*SQRT(252)</f>
        <v/>
      </c>
      <c r="E4509" s="32" t="n">
        <v>82.29000000000001</v>
      </c>
      <c r="F4509" s="19">
        <f>IF(OR(E4509="",E4508=""),"",LN(E4509/E4508))</f>
        <v/>
      </c>
      <c r="G4509" s="33" t="n">
        <v>6.2282</v>
      </c>
      <c r="H4509" s="19">
        <f>IF(OR(G4509="",G4508=""),"",LN(G4509/G4508))</f>
        <v/>
      </c>
      <c r="I4509" s="32" t="n">
        <v>91.0629</v>
      </c>
      <c r="J4509" s="32" t="n">
        <v>16.58</v>
      </c>
      <c r="K4509" s="32" t="n">
        <v>1.59</v>
      </c>
      <c r="L4509" s="32" t="n"/>
      <c r="M4509" s="32" t="n">
        <v>1082.5</v>
      </c>
      <c r="N4509" s="32" t="n">
        <v>2.85</v>
      </c>
      <c r="O4509" s="32" t="n">
        <v>169.247633131</v>
      </c>
    </row>
    <row r="4510">
      <c r="A4510" s="31" t="n">
        <v>41250</v>
      </c>
      <c r="B4510" s="32" t="n">
        <v>1081.56</v>
      </c>
      <c r="C4510" s="19">
        <f>IF(OR(B4510="",B4509=""),"",LN(B4510/B4509))</f>
        <v/>
      </c>
      <c r="D4510" s="16">
        <f>STDEV(C4491:C4510)*SQRT(252)</f>
        <v/>
      </c>
      <c r="E4510" s="32" t="n">
        <v>82.37</v>
      </c>
      <c r="F4510" s="19">
        <f>IF(OR(E4510="",E4509=""),"",LN(E4510/E4509))</f>
        <v/>
      </c>
      <c r="G4510" s="33" t="n">
        <v>6.2299</v>
      </c>
      <c r="H4510" s="19">
        <f>IF(OR(G4510="",G4509=""),"",LN(G4510/G4509))</f>
        <v/>
      </c>
      <c r="I4510" s="32" t="n">
        <v>91.0437</v>
      </c>
      <c r="J4510" s="32" t="n">
        <v>15.9</v>
      </c>
      <c r="K4510" s="32" t="n">
        <v>1.64</v>
      </c>
      <c r="L4510" s="32" t="n"/>
      <c r="M4510" s="32" t="n">
        <v>1082.7</v>
      </c>
      <c r="N4510" s="32" t="n">
        <v>2.87</v>
      </c>
      <c r="O4510" s="32" t="n">
        <v>217.628496328</v>
      </c>
    </row>
    <row r="4511">
      <c r="A4511" s="31" t="n">
        <v>41253</v>
      </c>
      <c r="B4511" s="32" t="n">
        <v>1077.43</v>
      </c>
      <c r="C4511" s="19">
        <f>IF(OR(B4511="",B4510=""),"",LN(B4511/B4510))</f>
        <v/>
      </c>
      <c r="D4511" s="16">
        <f>STDEV(C4492:C4511)*SQRT(252)</f>
        <v/>
      </c>
      <c r="E4511" s="32" t="n">
        <v>82.37</v>
      </c>
      <c r="F4511" s="19">
        <f>IF(OR(E4511="",E4510=""),"",LN(E4511/E4510))</f>
        <v/>
      </c>
      <c r="G4511" s="33" t="n">
        <v>6.2296</v>
      </c>
      <c r="H4511" s="19">
        <f>IF(OR(G4511="",G4510=""),"",LN(G4511/G4510))</f>
        <v/>
      </c>
      <c r="I4511" s="32" t="n">
        <v>90.9631</v>
      </c>
      <c r="J4511" s="32" t="n">
        <v>16.05</v>
      </c>
      <c r="K4511" s="32" t="n">
        <v>1.63</v>
      </c>
      <c r="L4511" s="32" t="n"/>
      <c r="M4511" s="32" t="n">
        <v>1082.6</v>
      </c>
      <c r="N4511" s="32" t="n">
        <v>2.88</v>
      </c>
      <c r="O4511" s="32" t="n">
        <v>278.624248881</v>
      </c>
    </row>
    <row r="4512">
      <c r="A4512" s="31" t="n">
        <v>41254</v>
      </c>
      <c r="B4512" s="32" t="n">
        <v>1074.85</v>
      </c>
      <c r="C4512" s="19">
        <f>IF(OR(B4512="",B4511=""),"",LN(B4512/B4511))</f>
        <v/>
      </c>
      <c r="D4512" s="16">
        <f>STDEV(C4493:C4512)*SQRT(252)</f>
        <v/>
      </c>
      <c r="E4512" s="32" t="n">
        <v>82.42</v>
      </c>
      <c r="F4512" s="19">
        <f>IF(OR(E4512="",E4511=""),"",LN(E4512/E4511))</f>
        <v/>
      </c>
      <c r="G4512" s="33" t="n">
        <v>6.246</v>
      </c>
      <c r="H4512" s="19">
        <f>IF(OR(G4512="",G4511=""),"",LN(G4512/G4511))</f>
        <v/>
      </c>
      <c r="I4512" s="32" t="n">
        <v>90.8403</v>
      </c>
      <c r="J4512" s="32" t="n">
        <v>15.57</v>
      </c>
      <c r="K4512" s="32" t="n">
        <v>1.66</v>
      </c>
      <c r="L4512" s="32" t="n"/>
      <c r="M4512" s="32" t="n">
        <v>1079.4</v>
      </c>
      <c r="N4512" s="32" t="n">
        <v>2.88</v>
      </c>
      <c r="O4512" s="32" t="n">
        <v>198.305114868</v>
      </c>
    </row>
    <row r="4513">
      <c r="A4513" s="31" t="n">
        <v>41255</v>
      </c>
      <c r="B4513" s="32" t="n">
        <v>1073.35</v>
      </c>
      <c r="C4513" s="19">
        <f>IF(OR(B4513="",B4512=""),"",LN(B4513/B4512))</f>
        <v/>
      </c>
      <c r="D4513" s="16">
        <f>STDEV(C4494:C4513)*SQRT(252)</f>
        <v/>
      </c>
      <c r="E4513" s="32" t="n">
        <v>83.09999999999999</v>
      </c>
      <c r="F4513" s="19">
        <f>IF(OR(E4513="",E4512=""),"",LN(E4513/E4512))</f>
        <v/>
      </c>
      <c r="G4513" s="33" t="n">
        <v>6.2502</v>
      </c>
      <c r="H4513" s="19">
        <f>IF(OR(G4513="",G4512=""),"",LN(G4513/G4512))</f>
        <v/>
      </c>
      <c r="I4513" s="32" t="n">
        <v>90.77079999999999</v>
      </c>
      <c r="J4513" s="32" t="n">
        <v>15.95</v>
      </c>
      <c r="K4513" s="32" t="n">
        <v>1.72</v>
      </c>
      <c r="L4513" s="32" t="n"/>
      <c r="M4513" s="32" t="n">
        <v>1077.3</v>
      </c>
      <c r="N4513" s="32" t="n">
        <v>2.89</v>
      </c>
      <c r="O4513" s="32" t="n">
        <v>223.850029594</v>
      </c>
    </row>
    <row r="4514">
      <c r="A4514" s="31" t="n">
        <v>41256</v>
      </c>
      <c r="B4514" s="32" t="n">
        <v>1073.9</v>
      </c>
      <c r="C4514" s="19">
        <f>IF(OR(B4514="",B4513=""),"",LN(B4514/B4513))</f>
        <v/>
      </c>
      <c r="D4514" s="16">
        <f>STDEV(C4495:C4514)*SQRT(252)</f>
        <v/>
      </c>
      <c r="E4514" s="32" t="n">
        <v>83.54000000000001</v>
      </c>
      <c r="F4514" s="19">
        <f>IF(OR(E4514="",E4513=""),"",LN(E4514/E4513))</f>
        <v/>
      </c>
      <c r="G4514" s="33" t="n">
        <v>6.2316</v>
      </c>
      <c r="H4514" s="19">
        <f>IF(OR(G4514="",G4513=""),"",LN(G4514/G4513))</f>
        <v/>
      </c>
      <c r="I4514" s="32" t="n">
        <v>90.776</v>
      </c>
      <c r="J4514" s="32" t="n">
        <v>16.56</v>
      </c>
      <c r="K4514" s="32" t="n">
        <v>1.74</v>
      </c>
      <c r="L4514" s="32" t="n"/>
      <c r="M4514" s="32" t="n">
        <v>1075.7</v>
      </c>
      <c r="N4514" s="32" t="n">
        <v>2.89</v>
      </c>
      <c r="O4514" s="32" t="n">
        <v>544.7029706120001</v>
      </c>
    </row>
    <row r="4515">
      <c r="A4515" s="31" t="n">
        <v>41257</v>
      </c>
      <c r="B4515" s="32" t="n">
        <v>1074.74</v>
      </c>
      <c r="C4515" s="19">
        <f>IF(OR(B4515="",B4514=""),"",LN(B4515/B4514))</f>
        <v/>
      </c>
      <c r="D4515" s="16">
        <f>STDEV(C4496:C4515)*SQRT(252)</f>
        <v/>
      </c>
      <c r="E4515" s="32" t="n">
        <v>83.52</v>
      </c>
      <c r="F4515" s="19">
        <f>IF(OR(E4515="",E4514=""),"",LN(E4515/E4514))</f>
        <v/>
      </c>
      <c r="G4515" s="33" t="n">
        <v>6.241</v>
      </c>
      <c r="H4515" s="19">
        <f>IF(OR(G4515="",G4514=""),"",LN(G4515/G4514))</f>
        <v/>
      </c>
      <c r="I4515" s="32" t="n">
        <v>90.71559999999999</v>
      </c>
      <c r="J4515" s="32" t="n">
        <v>17</v>
      </c>
      <c r="K4515" s="32" t="n">
        <v>1.72</v>
      </c>
      <c r="L4515" s="32" t="n"/>
      <c r="M4515" s="32" t="n">
        <v>1072.3</v>
      </c>
      <c r="N4515" s="32" t="n">
        <v>2.89</v>
      </c>
      <c r="O4515" s="32" t="n">
        <v>70.82567487600001</v>
      </c>
    </row>
    <row r="4516">
      <c r="A4516" s="31" t="n">
        <v>41260</v>
      </c>
      <c r="B4516" s="32" t="n">
        <v>1072.3</v>
      </c>
      <c r="C4516" s="19">
        <f>IF(OR(B4516="",B4515=""),"",LN(B4516/B4515))</f>
        <v/>
      </c>
      <c r="D4516" s="16">
        <f>STDEV(C4497:C4516)*SQRT(252)</f>
        <v/>
      </c>
      <c r="E4516" s="32" t="n">
        <v>83.7</v>
      </c>
      <c r="F4516" s="19">
        <f>IF(OR(E4516="",E4515=""),"",LN(E4516/E4515))</f>
        <v/>
      </c>
      <c r="G4516" s="33" t="n">
        <v>6.236</v>
      </c>
      <c r="H4516" s="19">
        <f>IF(OR(G4516="",G4515=""),"",LN(G4516/G4515))</f>
        <v/>
      </c>
      <c r="I4516" s="32" t="n">
        <v>90.6193</v>
      </c>
      <c r="J4516" s="32" t="n">
        <v>16.34</v>
      </c>
      <c r="K4516" s="32" t="n">
        <v>1.78</v>
      </c>
      <c r="L4516" s="32" t="n"/>
      <c r="M4516" s="32" t="n">
        <v>1073.9</v>
      </c>
      <c r="N4516" s="32" t="n">
        <v>2.89</v>
      </c>
      <c r="O4516" s="32" t="n">
        <v>141.787586428</v>
      </c>
    </row>
    <row r="4517">
      <c r="A4517" s="31" t="n">
        <v>41261</v>
      </c>
      <c r="B4517" s="32" t="n">
        <v>1072.75</v>
      </c>
      <c r="C4517" s="19">
        <f>IF(OR(B4517="",B4516=""),"",LN(B4517/B4516))</f>
        <v/>
      </c>
      <c r="D4517" s="16">
        <f>STDEV(C4498:C4517)*SQRT(252)</f>
        <v/>
      </c>
      <c r="E4517" s="32" t="n">
        <v>84</v>
      </c>
      <c r="F4517" s="19">
        <f>IF(OR(E4517="",E4516=""),"",LN(E4517/E4516))</f>
        <v/>
      </c>
      <c r="G4517" s="33" t="n">
        <v>6.2322</v>
      </c>
      <c r="H4517" s="19">
        <f>IF(OR(G4517="",G4516=""),"",LN(G4517/G4516))</f>
        <v/>
      </c>
      <c r="I4517" s="32" t="n">
        <v>90.51609999999999</v>
      </c>
      <c r="J4517" s="32" t="n">
        <v>15.57</v>
      </c>
      <c r="K4517" s="32" t="n">
        <v>1.84</v>
      </c>
      <c r="L4517" s="32" t="n"/>
      <c r="M4517" s="32" t="n">
        <v>1072.9</v>
      </c>
      <c r="N4517" s="32" t="n">
        <v>2.89</v>
      </c>
      <c r="O4517" s="32" t="n">
        <v>218.980584434</v>
      </c>
    </row>
    <row r="4518">
      <c r="A4518" s="31" t="n">
        <v>41262</v>
      </c>
      <c r="B4518" s="32" t="n">
        <v>1071.4</v>
      </c>
      <c r="C4518" s="19">
        <f>IF(OR(B4518="",B4517=""),"",LN(B4518/B4517))</f>
        <v/>
      </c>
      <c r="D4518" s="16">
        <f>STDEV(C4499:C4518)*SQRT(252)</f>
        <v/>
      </c>
      <c r="E4518" s="32" t="n">
        <v>84.31999999999999</v>
      </c>
      <c r="F4518" s="19">
        <f>IF(OR(E4518="",E4517=""),"",LN(E4518/E4517))</f>
        <v/>
      </c>
      <c r="G4518" s="33" t="n">
        <v>6.2293</v>
      </c>
      <c r="H4518" s="19">
        <f>IF(OR(G4518="",G4517=""),"",LN(G4518/G4517))</f>
        <v/>
      </c>
      <c r="I4518" s="32" t="n">
        <v>90.4896</v>
      </c>
      <c r="J4518" s="32" t="n">
        <v>17.36</v>
      </c>
      <c r="K4518" s="32" t="n">
        <v>1.82</v>
      </c>
      <c r="L4518" s="32" t="n"/>
      <c r="M4518" s="32" t="n"/>
      <c r="N4518" s="32" t="n"/>
      <c r="O4518" s="32" t="n"/>
    </row>
    <row r="4519">
      <c r="A4519" s="31" t="n">
        <v>41263</v>
      </c>
      <c r="B4519" s="32" t="n">
        <v>1074.3</v>
      </c>
      <c r="C4519" s="19">
        <f>IF(OR(B4519="",B4518=""),"",LN(B4519/B4518))</f>
        <v/>
      </c>
      <c r="D4519" s="16">
        <f>STDEV(C4500:C4519)*SQRT(252)</f>
        <v/>
      </c>
      <c r="E4519" s="32" t="n">
        <v>84.33</v>
      </c>
      <c r="F4519" s="19">
        <f>IF(OR(E4519="",E4518=""),"",LN(E4519/E4518))</f>
        <v/>
      </c>
      <c r="G4519" s="33" t="n">
        <v>6.2297</v>
      </c>
      <c r="H4519" s="19">
        <f>IF(OR(G4519="",G4518=""),"",LN(G4519/G4518))</f>
        <v/>
      </c>
      <c r="I4519" s="32" t="n">
        <v>90.6002</v>
      </c>
      <c r="J4519" s="32" t="n">
        <v>17.67</v>
      </c>
      <c r="K4519" s="32" t="n">
        <v>1.81</v>
      </c>
      <c r="L4519" s="32" t="n"/>
      <c r="M4519" s="32" t="n">
        <v>1071.8</v>
      </c>
      <c r="N4519" s="32" t="n">
        <v>2.89</v>
      </c>
      <c r="O4519" s="32" t="n">
        <v>305.193049136</v>
      </c>
    </row>
    <row r="4520">
      <c r="A4520" s="31" t="n">
        <v>41264</v>
      </c>
      <c r="B4520" s="32" t="n">
        <v>1075.4</v>
      </c>
      <c r="C4520" s="19">
        <f>IF(OR(B4520="",B4519=""),"",LN(B4520/B4519))</f>
        <v/>
      </c>
      <c r="D4520" s="16">
        <f>STDEV(C4501:C4520)*SQRT(252)</f>
        <v/>
      </c>
      <c r="E4520" s="32" t="n">
        <v>84.09999999999999</v>
      </c>
      <c r="F4520" s="19">
        <f>IF(OR(E4520="",E4519=""),"",LN(E4520/E4519))</f>
        <v/>
      </c>
      <c r="G4520" s="33" t="n">
        <v>6.2284</v>
      </c>
      <c r="H4520" s="19">
        <f>IF(OR(G4520="",G4519=""),"",LN(G4520/G4519))</f>
        <v/>
      </c>
      <c r="I4520" s="32" t="n">
        <v>90.9597</v>
      </c>
      <c r="J4520" s="32" t="n">
        <v>17.84</v>
      </c>
      <c r="K4520" s="32" t="n">
        <v>1.77</v>
      </c>
      <c r="L4520" s="32" t="n"/>
      <c r="M4520" s="32" t="n">
        <v>1073.4</v>
      </c>
      <c r="N4520" s="32" t="n">
        <v>2.89</v>
      </c>
      <c r="O4520" s="32" t="n">
        <v>399.591324967</v>
      </c>
    </row>
    <row r="4521">
      <c r="A4521" s="31" t="n">
        <v>41267</v>
      </c>
      <c r="B4521" s="32" t="n">
        <v>1073.24</v>
      </c>
      <c r="C4521" s="19">
        <f>IF(OR(B4521="",B4520=""),"",LN(B4521/B4520))</f>
        <v/>
      </c>
      <c r="D4521" s="16">
        <f>STDEV(C4502:C4521)*SQRT(252)</f>
        <v/>
      </c>
      <c r="E4521" s="32" t="n">
        <v>84.81</v>
      </c>
      <c r="F4521" s="19">
        <f>IF(OR(E4521="",E4520=""),"",LN(E4521/E4520))</f>
        <v/>
      </c>
      <c r="G4521" s="33" t="n">
        <v>6.2335</v>
      </c>
      <c r="H4521" s="19">
        <f>IF(OR(G4521="",G4520=""),"",LN(G4521/G4520))</f>
        <v/>
      </c>
      <c r="I4521" s="32" t="n">
        <v>91.0354</v>
      </c>
      <c r="J4521" s="32" t="n">
        <v>17.84</v>
      </c>
      <c r="K4521" s="32" t="n">
        <v>1.79</v>
      </c>
      <c r="L4521" s="32" t="n"/>
      <c r="M4521" s="32" t="n">
        <v>1075.4</v>
      </c>
      <c r="N4521" s="32" t="n">
        <v>2.89</v>
      </c>
      <c r="O4521" s="32" t="n">
        <v>242.71055937</v>
      </c>
    </row>
    <row r="4522">
      <c r="A4522" s="31" t="n">
        <v>41269</v>
      </c>
      <c r="B4522" s="32" t="n">
        <v>1072.29</v>
      </c>
      <c r="C4522" s="19">
        <f>IF(OR(B4522="",B4521=""),"",LN(B4522/B4521))</f>
        <v/>
      </c>
      <c r="D4522" s="16">
        <f>STDEV(C4503:C4522)*SQRT(252)</f>
        <v/>
      </c>
      <c r="E4522" s="32" t="n">
        <v>85.62</v>
      </c>
      <c r="F4522" s="19">
        <f>IF(OR(E4522="",E4521=""),"",LN(E4522/E4521))</f>
        <v/>
      </c>
      <c r="G4522" s="33" t="n">
        <v>6.2351</v>
      </c>
      <c r="H4522" s="19">
        <f>IF(OR(G4522="",G4521=""),"",LN(G4522/G4521))</f>
        <v/>
      </c>
      <c r="I4522" s="32" t="n">
        <v>91.06059999999999</v>
      </c>
      <c r="J4522" s="32" t="n">
        <v>19.48</v>
      </c>
      <c r="K4522" s="32" t="n">
        <v>1.77</v>
      </c>
      <c r="L4522" s="32" t="n"/>
      <c r="M4522" s="32" t="n">
        <v>1074.8</v>
      </c>
      <c r="N4522" s="32" t="n">
        <v>2.89</v>
      </c>
      <c r="O4522" s="32" t="n">
        <v>219.179334665</v>
      </c>
    </row>
    <row r="4523">
      <c r="A4523" s="31" t="n">
        <v>41270</v>
      </c>
      <c r="B4523" s="32" t="n">
        <v>1071.67</v>
      </c>
      <c r="C4523" s="19">
        <f>IF(OR(B4523="",B4522=""),"",LN(B4523/B4522))</f>
        <v/>
      </c>
      <c r="D4523" s="16">
        <f>STDEV(C4504:C4523)*SQRT(252)</f>
        <v/>
      </c>
      <c r="E4523" s="32" t="n">
        <v>86.06</v>
      </c>
      <c r="F4523" s="19">
        <f>IF(OR(E4523="",E4522=""),"",LN(E4523/E4522))</f>
        <v/>
      </c>
      <c r="G4523" s="33" t="n">
        <v>6.2358</v>
      </c>
      <c r="H4523" s="19">
        <f>IF(OR(G4523="",G4522=""),"",LN(G4523/G4522))</f>
        <v/>
      </c>
      <c r="I4523" s="32" t="n">
        <v>91.1037</v>
      </c>
      <c r="J4523" s="32" t="n">
        <v>19.47</v>
      </c>
      <c r="K4523" s="32" t="n">
        <v>1.74</v>
      </c>
      <c r="L4523" s="32" t="n"/>
      <c r="M4523" s="32" t="n">
        <v>1073.8</v>
      </c>
      <c r="N4523" s="32" t="n">
        <v>2.89</v>
      </c>
      <c r="O4523" s="32" t="n">
        <v>-144.758759118</v>
      </c>
    </row>
    <row r="4524">
      <c r="A4524" s="31" t="n">
        <v>41271</v>
      </c>
      <c r="B4524" s="32" t="n">
        <v>1070.4</v>
      </c>
      <c r="C4524" s="19">
        <f>IF(OR(B4524="",B4523=""),"",LN(B4524/B4523))</f>
        <v/>
      </c>
      <c r="D4524" s="16">
        <f>STDEV(C4505:C4524)*SQRT(252)</f>
        <v/>
      </c>
      <c r="E4524" s="32" t="n">
        <v>86.12</v>
      </c>
      <c r="F4524" s="19">
        <f>IF(OR(E4524="",E4523=""),"",LN(E4524/E4523))</f>
        <v/>
      </c>
      <c r="G4524" s="33" t="n">
        <v>6.2315</v>
      </c>
      <c r="H4524" s="19">
        <f>IF(OR(G4524="",G4523=""),"",LN(G4524/G4523))</f>
        <v/>
      </c>
      <c r="I4524" s="32" t="n">
        <v>91.0419</v>
      </c>
      <c r="J4524" s="32" t="n">
        <v>22.72</v>
      </c>
      <c r="K4524" s="32" t="n">
        <v>1.73</v>
      </c>
      <c r="L4524" s="32" t="n"/>
      <c r="M4524" s="32" t="n">
        <v>1072.5</v>
      </c>
      <c r="N4524" s="32" t="n">
        <v>2.89</v>
      </c>
      <c r="O4524" s="32" t="n">
        <v>-40.516044091</v>
      </c>
    </row>
    <row r="4525">
      <c r="A4525" s="31" t="n">
        <v>41274</v>
      </c>
      <c r="B4525" s="32" t="n">
        <v>1063.24</v>
      </c>
      <c r="C4525" s="19">
        <f>IF(OR(B4525="",B4524=""),"",LN(B4525/B4524))</f>
        <v/>
      </c>
      <c r="D4525" s="16">
        <f>STDEV(C4506:C4525)*SQRT(252)</f>
        <v/>
      </c>
      <c r="E4525" s="32" t="n">
        <v>86.64</v>
      </c>
      <c r="F4525" s="19">
        <f>IF(OR(E4525="",E4524=""),"",LN(E4525/E4524))</f>
        <v/>
      </c>
      <c r="G4525" s="33" t="n">
        <v>6.2301</v>
      </c>
      <c r="H4525" s="19">
        <f>IF(OR(G4525="",G4524=""),"",LN(G4525/G4524))</f>
        <v/>
      </c>
      <c r="I4525" s="32" t="n">
        <v>91.0834</v>
      </c>
      <c r="J4525" s="32" t="n">
        <v>18.02</v>
      </c>
      <c r="K4525" s="32" t="n">
        <v>1.78</v>
      </c>
      <c r="L4525" s="32" t="n"/>
      <c r="M4525" s="32" t="n">
        <v>1071.1</v>
      </c>
      <c r="N4525" s="32" t="n">
        <v>2.89</v>
      </c>
      <c r="O4525" s="32" t="n"/>
    </row>
    <row r="4526">
      <c r="A4526" s="31" t="n">
        <v>41276</v>
      </c>
      <c r="B4526" s="32" t="n">
        <v>1063.3</v>
      </c>
      <c r="C4526" s="19">
        <f>IF(OR(B4526="",B4525=""),"",LN(B4526/B4525))</f>
        <v/>
      </c>
      <c r="D4526" s="16">
        <f>STDEV(C4507:C4526)*SQRT(252)</f>
        <v/>
      </c>
      <c r="E4526" s="32" t="n">
        <v>87.09999999999999</v>
      </c>
      <c r="F4526" s="19">
        <f>IF(OR(E4526="",E4525=""),"",LN(E4526/E4525))</f>
        <v/>
      </c>
      <c r="G4526" s="33" t="n">
        <v>6.2301</v>
      </c>
      <c r="H4526" s="19">
        <f>IF(OR(G4526="",G4525=""),"",LN(G4526/G4525))</f>
        <v/>
      </c>
      <c r="I4526" s="32" t="n">
        <v>90.69410000000001</v>
      </c>
      <c r="J4526" s="32" t="n">
        <v>14.68</v>
      </c>
      <c r="K4526" s="32" t="n">
        <v>1.86</v>
      </c>
      <c r="L4526" s="32" t="n"/>
      <c r="M4526" s="32" t="n">
        <v>1071.1</v>
      </c>
      <c r="N4526" s="32" t="n">
        <v>2.89</v>
      </c>
      <c r="O4526" s="32" t="n">
        <v>157.033920515</v>
      </c>
    </row>
    <row r="4527">
      <c r="A4527" s="31" t="n">
        <v>41277</v>
      </c>
      <c r="B4527" s="32" t="n">
        <v>1062.95</v>
      </c>
      <c r="C4527" s="19">
        <f>IF(OR(B4527="",B4526=""),"",LN(B4527/B4526))</f>
        <v/>
      </c>
      <c r="D4527" s="16">
        <f>STDEV(C4508:C4527)*SQRT(252)</f>
        <v/>
      </c>
      <c r="E4527" s="32" t="n">
        <v>86.92</v>
      </c>
      <c r="F4527" s="19">
        <f>IF(OR(E4527="",E4526=""),"",LN(E4527/E4526))</f>
        <v/>
      </c>
      <c r="G4527" s="33" t="n">
        <v>6.2301</v>
      </c>
      <c r="H4527" s="19">
        <f>IF(OR(G4527="",G4526=""),"",LN(G4527/G4526))</f>
        <v/>
      </c>
      <c r="I4527" s="32" t="n">
        <v>90.80970000000001</v>
      </c>
      <c r="J4527" s="32" t="n">
        <v>14.56</v>
      </c>
      <c r="K4527" s="32" t="n">
        <v>1.92</v>
      </c>
      <c r="L4527" s="32" t="n"/>
      <c r="M4527" s="32" t="n">
        <v>1064.7</v>
      </c>
      <c r="N4527" s="32" t="n">
        <v>2.88</v>
      </c>
      <c r="O4527" s="32" t="n">
        <v>95.17607990100001</v>
      </c>
    </row>
    <row r="4528">
      <c r="A4528" s="31" t="n">
        <v>41278</v>
      </c>
      <c r="B4528" s="32" t="n">
        <v>1062</v>
      </c>
      <c r="C4528" s="19">
        <f>IF(OR(B4528="",B4527=""),"",LN(B4528/B4527))</f>
        <v/>
      </c>
      <c r="D4528" s="16">
        <f>STDEV(C4509:C4528)*SQRT(252)</f>
        <v/>
      </c>
      <c r="E4528" s="32" t="n">
        <v>88.14</v>
      </c>
      <c r="F4528" s="19">
        <f>IF(OR(E4528="",E4527=""),"",LN(E4528/E4527))</f>
        <v/>
      </c>
      <c r="G4528" s="33" t="n">
        <v>6.2303</v>
      </c>
      <c r="H4528" s="19">
        <f>IF(OR(G4528="",G4527=""),"",LN(G4528/G4527))</f>
        <v/>
      </c>
      <c r="I4528" s="32" t="n">
        <v>91.10250000000001</v>
      </c>
      <c r="J4528" s="32" t="n">
        <v>13.83</v>
      </c>
      <c r="K4528" s="32" t="n">
        <v>1.93</v>
      </c>
      <c r="L4528" s="32" t="n"/>
      <c r="M4528" s="32" t="n">
        <v>1063.8</v>
      </c>
      <c r="N4528" s="32" t="n">
        <v>2.88</v>
      </c>
      <c r="O4528" s="32" t="n">
        <v>85.817408626</v>
      </c>
    </row>
    <row r="4529">
      <c r="A4529" s="31" t="n">
        <v>41281</v>
      </c>
      <c r="B4529" s="32" t="n">
        <v>1062.5</v>
      </c>
      <c r="C4529" s="19">
        <f>IF(OR(B4529="",B4528=""),"",LN(B4529/B4528))</f>
        <v/>
      </c>
      <c r="D4529" s="16">
        <f>STDEV(C4510:C4529)*SQRT(252)</f>
        <v/>
      </c>
      <c r="E4529" s="32" t="n">
        <v>87.68000000000001</v>
      </c>
      <c r="F4529" s="19">
        <f>IF(OR(E4529="",E4528=""),"",LN(E4529/E4528))</f>
        <v/>
      </c>
      <c r="G4529" s="33" t="n">
        <v>6.2294</v>
      </c>
      <c r="H4529" s="19">
        <f>IF(OR(G4529="",G4528=""),"",LN(G4529/G4528))</f>
        <v/>
      </c>
      <c r="I4529" s="32" t="n">
        <v>90.98520000000001</v>
      </c>
      <c r="J4529" s="32" t="n">
        <v>13.79</v>
      </c>
      <c r="K4529" s="32" t="n">
        <v>1.92</v>
      </c>
      <c r="L4529" s="32" t="n"/>
      <c r="M4529" s="32" t="n">
        <v>1064.1</v>
      </c>
      <c r="N4529" s="32" t="n">
        <v>2.87</v>
      </c>
      <c r="O4529" s="32" t="n">
        <v>-34.292647351</v>
      </c>
    </row>
    <row r="4530">
      <c r="A4530" s="31" t="n">
        <v>41282</v>
      </c>
      <c r="B4530" s="32" t="n">
        <v>1063.5</v>
      </c>
      <c r="C4530" s="19">
        <f>IF(OR(B4530="",B4529=""),"",LN(B4530/B4529))</f>
        <v/>
      </c>
      <c r="D4530" s="16">
        <f>STDEV(C4511:C4530)*SQRT(252)</f>
        <v/>
      </c>
      <c r="E4530" s="32" t="n">
        <v>87.31</v>
      </c>
      <c r="F4530" s="19">
        <f>IF(OR(E4530="",E4529=""),"",LN(E4530/E4529))</f>
        <v/>
      </c>
      <c r="G4530" s="33" t="n">
        <v>6.2235</v>
      </c>
      <c r="H4530" s="19">
        <f>IF(OR(G4530="",G4529=""),"",LN(G4530/G4529))</f>
        <v/>
      </c>
      <c r="I4530" s="32" t="n">
        <v>91.057</v>
      </c>
      <c r="J4530" s="32" t="n">
        <v>13.62</v>
      </c>
      <c r="K4530" s="32" t="n">
        <v>1.89</v>
      </c>
      <c r="L4530" s="32" t="n"/>
      <c r="M4530" s="32" t="n">
        <v>1063.4</v>
      </c>
      <c r="N4530" s="32" t="n">
        <v>2.87</v>
      </c>
      <c r="O4530" s="32" t="n">
        <v>55.117781092</v>
      </c>
    </row>
    <row r="4531">
      <c r="A4531" s="31" t="n">
        <v>41283</v>
      </c>
      <c r="B4531" s="32" t="n">
        <v>1060.1</v>
      </c>
      <c r="C4531" s="19">
        <f>IF(OR(B4531="",B4530=""),"",LN(B4531/B4530))</f>
        <v/>
      </c>
      <c r="D4531" s="16">
        <f>STDEV(C4512:C4531)*SQRT(252)</f>
        <v/>
      </c>
      <c r="E4531" s="32" t="n">
        <v>87.90000000000001</v>
      </c>
      <c r="F4531" s="19">
        <f>IF(OR(E4531="",E4530=""),"",LN(E4531/E4530))</f>
        <v/>
      </c>
      <c r="G4531" s="33" t="n">
        <v>6.226</v>
      </c>
      <c r="H4531" s="19">
        <f>IF(OR(G4531="",G4530=""),"",LN(G4531/G4530))</f>
        <v/>
      </c>
      <c r="I4531" s="32" t="n">
        <v>91.00879999999999</v>
      </c>
      <c r="J4531" s="32" t="n">
        <v>13.81</v>
      </c>
      <c r="K4531" s="32" t="n">
        <v>1.88</v>
      </c>
      <c r="L4531" s="32" t="n"/>
      <c r="M4531" s="32" t="n">
        <v>1063.2</v>
      </c>
      <c r="N4531" s="32" t="n">
        <v>2.87</v>
      </c>
      <c r="O4531" s="32" t="n">
        <v>12.760931916</v>
      </c>
    </row>
    <row r="4532">
      <c r="A4532" s="31" t="n">
        <v>41284</v>
      </c>
      <c r="B4532" s="32" t="n">
        <v>1058.12</v>
      </c>
      <c r="C4532" s="19">
        <f>IF(OR(B4532="",B4531=""),"",LN(B4532/B4531))</f>
        <v/>
      </c>
      <c r="D4532" s="16">
        <f>STDEV(C4513:C4532)*SQRT(252)</f>
        <v/>
      </c>
      <c r="E4532" s="32" t="n">
        <v>88.16</v>
      </c>
      <c r="F4532" s="19">
        <f>IF(OR(E4532="",E4531=""),"",LN(E4532/E4531))</f>
        <v/>
      </c>
      <c r="G4532" s="33" t="n">
        <v>6.223</v>
      </c>
      <c r="H4532" s="19">
        <f>IF(OR(G4532="",G4531=""),"",LN(G4532/G4531))</f>
        <v/>
      </c>
      <c r="I4532" s="32" t="n">
        <v>90.6425</v>
      </c>
      <c r="J4532" s="32" t="n">
        <v>13.49</v>
      </c>
      <c r="K4532" s="32" t="n">
        <v>1.91</v>
      </c>
      <c r="L4532" s="32" t="n"/>
      <c r="M4532" s="32" t="n">
        <v>1062.1</v>
      </c>
      <c r="N4532" s="32" t="n">
        <v>2.87</v>
      </c>
      <c r="O4532" s="32" t="n">
        <v>3.024179286</v>
      </c>
    </row>
    <row r="4533">
      <c r="A4533" s="31" t="n">
        <v>41285</v>
      </c>
      <c r="B4533" s="32" t="n">
        <v>1056.09</v>
      </c>
      <c r="C4533" s="19">
        <f>IF(OR(B4533="",B4532=""),"",LN(B4533/B4532))</f>
        <v/>
      </c>
      <c r="D4533" s="16">
        <f>STDEV(C4514:C4533)*SQRT(252)</f>
        <v/>
      </c>
      <c r="E4533" s="32" t="n">
        <v>89.22</v>
      </c>
      <c r="F4533" s="19">
        <f>IF(OR(E4533="",E4532=""),"",LN(E4533/E4532))</f>
        <v/>
      </c>
      <c r="G4533" s="33" t="n">
        <v>6.2156</v>
      </c>
      <c r="H4533" s="19">
        <f>IF(OR(G4533="",G4532=""),"",LN(G4533/G4532))</f>
        <v/>
      </c>
      <c r="I4533" s="32" t="n">
        <v>90.5352</v>
      </c>
      <c r="J4533" s="32" t="n">
        <v>13.36</v>
      </c>
      <c r="K4533" s="32" t="n">
        <v>1.89</v>
      </c>
      <c r="L4533" s="32" t="n"/>
      <c r="M4533" s="32" t="n">
        <v>1061</v>
      </c>
      <c r="N4533" s="32" t="n">
        <v>2.85</v>
      </c>
      <c r="O4533" s="32" t="n">
        <v>-13.000971085</v>
      </c>
    </row>
    <row r="4534">
      <c r="A4534" s="31" t="n">
        <v>41288</v>
      </c>
      <c r="B4534" s="32" t="n">
        <v>1056</v>
      </c>
      <c r="C4534" s="19">
        <f>IF(OR(B4534="",B4533=""),"",LN(B4534/B4533))</f>
        <v/>
      </c>
      <c r="D4534" s="16">
        <f>STDEV(C4515:C4534)*SQRT(252)</f>
        <v/>
      </c>
      <c r="E4534" s="32" t="n">
        <v>89.34</v>
      </c>
      <c r="F4534" s="19">
        <f>IF(OR(E4534="",E4533=""),"",LN(E4534/E4533))</f>
        <v/>
      </c>
      <c r="G4534" s="33" t="n">
        <v>6.219</v>
      </c>
      <c r="H4534" s="19">
        <f>IF(OR(G4534="",G4533=""),"",LN(G4534/G4533))</f>
        <v/>
      </c>
      <c r="I4534" s="32" t="n">
        <v>90.4935</v>
      </c>
      <c r="J4534" s="32" t="n">
        <v>13.52</v>
      </c>
      <c r="K4534" s="32" t="n">
        <v>1.89</v>
      </c>
      <c r="L4534" s="32" t="n"/>
      <c r="M4534" s="32" t="n">
        <v>1056.5</v>
      </c>
      <c r="N4534" s="32" t="n">
        <v>2.85</v>
      </c>
      <c r="O4534" s="32" t="n">
        <v>-96.817568529</v>
      </c>
    </row>
    <row r="4535">
      <c r="A4535" s="31" t="n">
        <v>41289</v>
      </c>
      <c r="B4535" s="32" t="n">
        <v>1057.62</v>
      </c>
      <c r="C4535" s="19">
        <f>IF(OR(B4535="",B4534=""),"",LN(B4535/B4534))</f>
        <v/>
      </c>
      <c r="D4535" s="16">
        <f>STDEV(C4516:C4535)*SQRT(252)</f>
        <v/>
      </c>
      <c r="E4535" s="32" t="n">
        <v>88.65000000000001</v>
      </c>
      <c r="F4535" s="19">
        <f>IF(OR(E4535="",E4534=""),"",LN(E4535/E4534))</f>
        <v/>
      </c>
      <c r="G4535" s="33" t="n">
        <v>6.2134</v>
      </c>
      <c r="H4535" s="19">
        <f>IF(OR(G4535="",G4534=""),"",LN(G4535/G4534))</f>
        <v/>
      </c>
      <c r="I4535" s="32" t="n">
        <v>90.51909999999999</v>
      </c>
      <c r="J4535" s="32" t="n">
        <v>13.55</v>
      </c>
      <c r="K4535" s="32" t="n">
        <v>1.86</v>
      </c>
      <c r="L4535" s="32" t="n"/>
      <c r="M4535" s="32" t="n">
        <v>1056.1</v>
      </c>
      <c r="N4535" s="32" t="n">
        <v>2.85</v>
      </c>
      <c r="O4535" s="32" t="n">
        <v>-229.93261221</v>
      </c>
    </row>
    <row r="4536">
      <c r="A4536" s="31" t="n">
        <v>41290</v>
      </c>
      <c r="B4536" s="32" t="n">
        <v>1058.35</v>
      </c>
      <c r="C4536" s="19">
        <f>IF(OR(B4536="",B4535=""),"",LN(B4536/B4535))</f>
        <v/>
      </c>
      <c r="D4536" s="16">
        <f>STDEV(C4517:C4536)*SQRT(252)</f>
        <v/>
      </c>
      <c r="E4536" s="32" t="n">
        <v>88.64</v>
      </c>
      <c r="F4536" s="19">
        <f>IF(OR(E4536="",E4535=""),"",LN(E4536/E4535))</f>
        <v/>
      </c>
      <c r="G4536" s="33" t="n">
        <v>6.216</v>
      </c>
      <c r="H4536" s="19">
        <f>IF(OR(G4536="",G4535=""),"",LN(G4536/G4535))</f>
        <v/>
      </c>
      <c r="I4536" s="32" t="n">
        <v>90.596</v>
      </c>
      <c r="J4536" s="32" t="n">
        <v>13.42</v>
      </c>
      <c r="K4536" s="32" t="n">
        <v>1.84</v>
      </c>
      <c r="L4536" s="32" t="n"/>
      <c r="M4536" s="32" t="n">
        <v>1055.4</v>
      </c>
      <c r="N4536" s="32" t="n">
        <v>2.85</v>
      </c>
      <c r="O4536" s="32" t="n">
        <v>-67.83702318</v>
      </c>
    </row>
    <row r="4537">
      <c r="A4537" s="31" t="n">
        <v>41291</v>
      </c>
      <c r="B4537" s="32" t="n">
        <v>1057.82</v>
      </c>
      <c r="C4537" s="19">
        <f>IF(OR(B4537="",B4536=""),"",LN(B4537/B4536))</f>
        <v/>
      </c>
      <c r="D4537" s="16">
        <f>STDEV(C4518:C4537)*SQRT(252)</f>
        <v/>
      </c>
      <c r="E4537" s="32" t="n">
        <v>89.41</v>
      </c>
      <c r="F4537" s="19">
        <f>IF(OR(E4537="",E4536=""),"",LN(E4537/E4536))</f>
        <v/>
      </c>
      <c r="G4537" s="33" t="n">
        <v>6.2158</v>
      </c>
      <c r="H4537" s="19">
        <f>IF(OR(G4537="",G4536=""),"",LN(G4537/G4536))</f>
        <v/>
      </c>
      <c r="I4537" s="32" t="n">
        <v>90.5401</v>
      </c>
      <c r="J4537" s="32" t="n">
        <v>13.57</v>
      </c>
      <c r="K4537" s="32" t="n">
        <v>1.89</v>
      </c>
      <c r="L4537" s="32" t="n"/>
      <c r="M4537" s="32" t="n">
        <v>1058.9</v>
      </c>
      <c r="N4537" s="32" t="n">
        <v>2.85</v>
      </c>
      <c r="O4537" s="32" t="n">
        <v>-142.485736869</v>
      </c>
    </row>
    <row r="4538">
      <c r="A4538" s="31" t="n">
        <v>41292</v>
      </c>
      <c r="B4538" s="32" t="n">
        <v>1058.4</v>
      </c>
      <c r="C4538" s="19">
        <f>IF(OR(B4538="",B4537=""),"",LN(B4538/B4537))</f>
        <v/>
      </c>
      <c r="D4538" s="16">
        <f>STDEV(C4519:C4538)*SQRT(252)</f>
        <v/>
      </c>
      <c r="E4538" s="32" t="n">
        <v>89.90000000000001</v>
      </c>
      <c r="F4538" s="19">
        <f>IF(OR(E4538="",E4537=""),"",LN(E4538/E4537))</f>
        <v/>
      </c>
      <c r="G4538" s="33" t="n">
        <v>6.2152</v>
      </c>
      <c r="H4538" s="19">
        <f>IF(OR(G4538="",G4537=""),"",LN(G4538/G4537))</f>
        <v/>
      </c>
      <c r="I4538" s="32" t="n">
        <v>90.86969999999999</v>
      </c>
      <c r="J4538" s="32" t="n">
        <v>12.46</v>
      </c>
      <c r="K4538" s="32" t="n">
        <v>1.87</v>
      </c>
      <c r="L4538" s="32" t="n"/>
      <c r="M4538" s="32" t="n">
        <v>1058.2</v>
      </c>
      <c r="N4538" s="32" t="n">
        <v>2.85</v>
      </c>
      <c r="O4538" s="32" t="n">
        <v>44.596998427</v>
      </c>
    </row>
    <row r="4539">
      <c r="A4539" s="31" t="n">
        <v>41296</v>
      </c>
      <c r="B4539" s="32" t="n">
        <v>1062.95</v>
      </c>
      <c r="C4539" s="19">
        <f>IF(OR(B4539="",B4538=""),"",LN(B4539/B4538))</f>
        <v/>
      </c>
      <c r="D4539" s="16">
        <f>STDEV(C4520:C4539)*SQRT(252)</f>
        <v/>
      </c>
      <c r="E4539" s="32" t="n">
        <v>88.62</v>
      </c>
      <c r="F4539" s="19">
        <f>IF(OR(E4539="",E4538=""),"",LN(E4539/E4538))</f>
        <v/>
      </c>
      <c r="G4539" s="33" t="n">
        <v>6.2196</v>
      </c>
      <c r="H4539" s="19">
        <f>IF(OR(G4539="",G4538=""),"",LN(G4539/G4538))</f>
        <v/>
      </c>
      <c r="I4539" s="32" t="n">
        <v>90.78919999999999</v>
      </c>
      <c r="J4539" s="32" t="n">
        <v>12.43</v>
      </c>
      <c r="K4539" s="32" t="n">
        <v>1.86</v>
      </c>
      <c r="L4539" s="32" t="n"/>
      <c r="M4539" s="32" t="n">
        <v>1060</v>
      </c>
      <c r="N4539" s="32" t="n">
        <v>2.85</v>
      </c>
      <c r="O4539" s="32" t="n">
        <v>-209.624268666</v>
      </c>
    </row>
    <row r="4540">
      <c r="A4540" s="31" t="n">
        <v>41297</v>
      </c>
      <c r="B4540" s="32" t="n">
        <v>1067.02</v>
      </c>
      <c r="C4540" s="19">
        <f>IF(OR(B4540="",B4539=""),"",LN(B4540/B4539))</f>
        <v/>
      </c>
      <c r="D4540" s="16">
        <f>STDEV(C4521:C4540)*SQRT(252)</f>
        <v/>
      </c>
      <c r="E4540" s="32" t="n">
        <v>88.44</v>
      </c>
      <c r="F4540" s="19">
        <f>IF(OR(E4540="",E4539=""),"",LN(E4540/E4539))</f>
        <v/>
      </c>
      <c r="G4540" s="33" t="n">
        <v>6.2178</v>
      </c>
      <c r="H4540" s="19">
        <f>IF(OR(G4540="",G4539=""),"",LN(G4540/G4539))</f>
        <v/>
      </c>
      <c r="I4540" s="32" t="n">
        <v>90.83759999999999</v>
      </c>
      <c r="J4540" s="32" t="n">
        <v>12.46</v>
      </c>
      <c r="K4540" s="32" t="n">
        <v>1.86</v>
      </c>
      <c r="L4540" s="32" t="n"/>
      <c r="M4540" s="32" t="n">
        <v>1064.4</v>
      </c>
      <c r="N4540" s="32" t="n">
        <v>2.85</v>
      </c>
      <c r="O4540" s="32" t="n">
        <v>21.1802663</v>
      </c>
    </row>
    <row r="4541">
      <c r="A4541" s="31" t="n">
        <v>41298</v>
      </c>
      <c r="B4541" s="32" t="n">
        <v>1067.95</v>
      </c>
      <c r="C4541" s="19">
        <f>IF(OR(B4541="",B4540=""),"",LN(B4541/B4540))</f>
        <v/>
      </c>
      <c r="D4541" s="16">
        <f>STDEV(C4522:C4541)*SQRT(252)</f>
        <v/>
      </c>
      <c r="E4541" s="32" t="n">
        <v>90.04000000000001</v>
      </c>
      <c r="F4541" s="19">
        <f>IF(OR(E4541="",E4540=""),"",LN(E4541/E4540))</f>
        <v/>
      </c>
      <c r="G4541" s="33" t="n">
        <v>6.2179</v>
      </c>
      <c r="H4541" s="19">
        <f>IF(OR(G4541="",G4540=""),"",LN(G4541/G4540))</f>
        <v/>
      </c>
      <c r="I4541" s="32" t="n">
        <v>90.91119999999999</v>
      </c>
      <c r="J4541" s="32" t="n">
        <v>12.69</v>
      </c>
      <c r="K4541" s="32" t="n">
        <v>1.88</v>
      </c>
      <c r="L4541" s="32" t="n"/>
      <c r="M4541" s="32" t="n">
        <v>1065.4</v>
      </c>
      <c r="N4541" s="32" t="n">
        <v>2.84</v>
      </c>
      <c r="O4541" s="32" t="n">
        <v>-199.431920338</v>
      </c>
    </row>
    <row r="4542">
      <c r="A4542" s="31" t="n">
        <v>41299</v>
      </c>
      <c r="B4542" s="32" t="n">
        <v>1075.33</v>
      </c>
      <c r="C4542" s="19">
        <f>IF(OR(B4542="",B4541=""),"",LN(B4542/B4541))</f>
        <v/>
      </c>
      <c r="D4542" s="16">
        <f>STDEV(C4523:C4542)*SQRT(252)</f>
        <v/>
      </c>
      <c r="E4542" s="32" t="n">
        <v>91.04000000000001</v>
      </c>
      <c r="F4542" s="19">
        <f>IF(OR(E4542="",E4541=""),"",LN(E4542/E4541))</f>
        <v/>
      </c>
      <c r="G4542" s="33" t="n">
        <v>6.2203</v>
      </c>
      <c r="H4542" s="19">
        <f>IF(OR(G4542="",G4541=""),"",LN(G4542/G4541))</f>
        <v/>
      </c>
      <c r="I4542" s="32" t="n">
        <v>91.0868</v>
      </c>
      <c r="J4542" s="32" t="n">
        <v>12.89</v>
      </c>
      <c r="K4542" s="32" t="n">
        <v>1.98</v>
      </c>
      <c r="L4542" s="32" t="n"/>
      <c r="M4542" s="32" t="n">
        <v>1068.4</v>
      </c>
      <c r="N4542" s="32" t="n">
        <v>2.84</v>
      </c>
      <c r="O4542" s="32" t="n">
        <v>-490.042042295</v>
      </c>
    </row>
    <row r="4543">
      <c r="A4543" s="31" t="n">
        <v>41302</v>
      </c>
      <c r="B4543" s="32" t="n">
        <v>1091.22</v>
      </c>
      <c r="C4543" s="19">
        <f>IF(OR(B4543="",B4542=""),"",LN(B4543/B4542))</f>
        <v/>
      </c>
      <c r="D4543" s="16">
        <f>STDEV(C4524:C4543)*SQRT(252)</f>
        <v/>
      </c>
      <c r="E4543" s="32" t="n">
        <v>90.73</v>
      </c>
      <c r="F4543" s="19">
        <f>IF(OR(E4543="",E4542=""),"",LN(E4543/E4542))</f>
        <v/>
      </c>
      <c r="G4543" s="33" t="n">
        <v>6.224</v>
      </c>
      <c r="H4543" s="19">
        <f>IF(OR(G4543="",G4542=""),"",LN(G4543/G4542))</f>
        <v/>
      </c>
      <c r="I4543" s="32" t="n">
        <v>91.2354</v>
      </c>
      <c r="J4543" s="32" t="n">
        <v>13.57</v>
      </c>
      <c r="K4543" s="32" t="n">
        <v>2</v>
      </c>
      <c r="L4543" s="32" t="n"/>
      <c r="M4543" s="32" t="n">
        <v>1071.8</v>
      </c>
      <c r="N4543" s="32" t="n">
        <v>2.84</v>
      </c>
      <c r="O4543" s="32" t="n">
        <v>-495.3852932</v>
      </c>
    </row>
    <row r="4544">
      <c r="A4544" s="31" t="n">
        <v>41303</v>
      </c>
      <c r="B4544" s="32" t="n">
        <v>1082.4</v>
      </c>
      <c r="C4544" s="19">
        <f>IF(OR(B4544="",B4543=""),"",LN(B4544/B4543))</f>
        <v/>
      </c>
      <c r="D4544" s="16">
        <f>STDEV(C4525:C4544)*SQRT(252)</f>
        <v/>
      </c>
      <c r="E4544" s="32" t="n">
        <v>90.65000000000001</v>
      </c>
      <c r="F4544" s="19">
        <f>IF(OR(E4544="",E4543=""),"",LN(E4544/E4543))</f>
        <v/>
      </c>
      <c r="G4544" s="33" t="n">
        <v>6.2259</v>
      </c>
      <c r="H4544" s="19">
        <f>IF(OR(G4544="",G4543=""),"",LN(G4544/G4543))</f>
        <v/>
      </c>
      <c r="I4544" s="32" t="n">
        <v>90.9406</v>
      </c>
      <c r="J4544" s="32" t="n">
        <v>13.31</v>
      </c>
      <c r="K4544" s="32" t="n">
        <v>2.03</v>
      </c>
      <c r="L4544" s="32" t="n"/>
      <c r="M4544" s="32" t="n">
        <v>1082.5</v>
      </c>
      <c r="N4544" s="32" t="n">
        <v>2.84</v>
      </c>
      <c r="O4544" s="32" t="n">
        <v>-16.361067599</v>
      </c>
    </row>
    <row r="4545">
      <c r="A4545" s="31" t="n">
        <v>41304</v>
      </c>
      <c r="B4545" s="32" t="n">
        <v>1085.85</v>
      </c>
      <c r="C4545" s="19">
        <f>IF(OR(B4545="",B4544=""),"",LN(B4545/B4544))</f>
        <v/>
      </c>
      <c r="D4545" s="16">
        <f>STDEV(C4526:C4545)*SQRT(252)</f>
        <v/>
      </c>
      <c r="E4545" s="32" t="n">
        <v>91.05</v>
      </c>
      <c r="F4545" s="19">
        <f>IF(OR(E4545="",E4544=""),"",LN(E4545/E4544))</f>
        <v/>
      </c>
      <c r="G4545" s="33" t="n">
        <v>6.2204</v>
      </c>
      <c r="H4545" s="19">
        <f>IF(OR(G4545="",G4544=""),"",LN(G4545/G4544))</f>
        <v/>
      </c>
      <c r="I4545" s="32" t="n">
        <v>90.8836</v>
      </c>
      <c r="J4545" s="32" t="n">
        <v>14.32</v>
      </c>
      <c r="K4545" s="32" t="n">
        <v>2.03</v>
      </c>
      <c r="L4545" s="32" t="n"/>
      <c r="M4545" s="32" t="n">
        <v>1088</v>
      </c>
      <c r="N4545" s="32" t="n">
        <v>2.84</v>
      </c>
      <c r="O4545" s="32" t="n">
        <v>-96.58143268100001</v>
      </c>
    </row>
    <row r="4546">
      <c r="A4546" s="31" t="n">
        <v>41305</v>
      </c>
      <c r="B4546" s="32" t="n">
        <v>1087.46</v>
      </c>
      <c r="C4546" s="19">
        <f>IF(OR(B4546="",B4545=""),"",LN(B4546/B4545))</f>
        <v/>
      </c>
      <c r="D4546" s="16">
        <f>STDEV(C4527:C4546)*SQRT(252)</f>
        <v/>
      </c>
      <c r="E4546" s="32" t="n">
        <v>91.28</v>
      </c>
      <c r="F4546" s="19">
        <f>IF(OR(E4546="",E4545=""),"",LN(E4546/E4545))</f>
        <v/>
      </c>
      <c r="G4546" s="33" t="n">
        <v>6.2186</v>
      </c>
      <c r="H4546" s="19">
        <f>IF(OR(G4546="",G4545=""),"",LN(G4546/G4545))</f>
        <v/>
      </c>
      <c r="I4546" s="32" t="n">
        <v>90.798</v>
      </c>
      <c r="J4546" s="32" t="n">
        <v>14.28</v>
      </c>
      <c r="K4546" s="32" t="n">
        <v>2.02</v>
      </c>
      <c r="L4546" s="32" t="n"/>
      <c r="M4546" s="32" t="n">
        <v>1082.7</v>
      </c>
      <c r="N4546" s="32" t="n">
        <v>2.84</v>
      </c>
      <c r="O4546" s="32" t="n">
        <v>-58.86237447000001</v>
      </c>
    </row>
    <row r="4547">
      <c r="A4547" s="31" t="n">
        <v>41306</v>
      </c>
      <c r="B4547" s="32" t="n">
        <v>1094.79</v>
      </c>
      <c r="C4547" s="19">
        <f>IF(OR(B4547="",B4546=""),"",LN(B4547/B4546))</f>
        <v/>
      </c>
      <c r="D4547" s="16">
        <f>STDEV(C4528:C4547)*SQRT(252)</f>
        <v/>
      </c>
      <c r="E4547" s="32" t="n">
        <v>92.54000000000001</v>
      </c>
      <c r="F4547" s="19">
        <f>IF(OR(E4547="",E4546=""),"",LN(E4547/E4546))</f>
        <v/>
      </c>
      <c r="G4547" s="33" t="n">
        <v>6.2265</v>
      </c>
      <c r="H4547" s="19">
        <f>IF(OR(G4547="",G4546=""),"",LN(G4547/G4546))</f>
        <v/>
      </c>
      <c r="I4547" s="32" t="n">
        <v>90.6923</v>
      </c>
      <c r="J4547" s="32" t="n">
        <v>12.9</v>
      </c>
      <c r="K4547" s="32" t="n">
        <v>2.04</v>
      </c>
      <c r="L4547" s="32" t="n"/>
      <c r="M4547" s="32" t="n">
        <v>1088.9</v>
      </c>
      <c r="N4547" s="32" t="n">
        <v>2.84</v>
      </c>
      <c r="O4547" s="32" t="n">
        <v>-32.395212954</v>
      </c>
    </row>
    <row r="4548">
      <c r="A4548" s="31" t="n">
        <v>41309</v>
      </c>
      <c r="B4548" s="32" t="n">
        <v>1089.35</v>
      </c>
      <c r="C4548" s="19">
        <f>IF(OR(B4548="",B4547=""),"",LN(B4548/B4547))</f>
        <v/>
      </c>
      <c r="D4548" s="16">
        <f>STDEV(C4529:C4548)*SQRT(252)</f>
        <v/>
      </c>
      <c r="E4548" s="32" t="n">
        <v>92.56999999999999</v>
      </c>
      <c r="F4548" s="19">
        <f>IF(OR(E4548="",E4547=""),"",LN(E4548/E4547))</f>
        <v/>
      </c>
      <c r="G4548" s="33" t="n">
        <v>6.2326</v>
      </c>
      <c r="H4548" s="19">
        <f>IF(OR(G4548="",G4547=""),"",LN(G4548/G4547))</f>
        <v/>
      </c>
      <c r="I4548" s="32" t="n">
        <v>90.9774</v>
      </c>
      <c r="J4548" s="32" t="n">
        <v>14.67</v>
      </c>
      <c r="K4548" s="32" t="n">
        <v>2</v>
      </c>
      <c r="L4548" s="32" t="n"/>
      <c r="M4548" s="32" t="n">
        <v>1092.9</v>
      </c>
      <c r="N4548" s="32" t="n">
        <v>2.84</v>
      </c>
      <c r="O4548" s="32" t="n">
        <v>51.922249851</v>
      </c>
    </row>
    <row r="4549">
      <c r="A4549" s="31" t="n">
        <v>41310</v>
      </c>
      <c r="B4549" s="32" t="n">
        <v>1086.17</v>
      </c>
      <c r="C4549" s="19">
        <f>IF(OR(B4549="",B4548=""),"",LN(B4549/B4548))</f>
        <v/>
      </c>
      <c r="D4549" s="16">
        <f>STDEV(C4530:C4549)*SQRT(252)</f>
        <v/>
      </c>
      <c r="E4549" s="32" t="n">
        <v>93.34</v>
      </c>
      <c r="F4549" s="19">
        <f>IF(OR(E4549="",E4548=""),"",LN(E4549/E4548))</f>
        <v/>
      </c>
      <c r="G4549" s="33" t="n">
        <v>6.2292</v>
      </c>
      <c r="H4549" s="19">
        <f>IF(OR(G4549="",G4548=""),"",LN(G4549/G4548))</f>
        <v/>
      </c>
      <c r="I4549" s="32" t="n">
        <v>90.881</v>
      </c>
      <c r="J4549" s="32" t="n">
        <v>13.72</v>
      </c>
      <c r="K4549" s="32" t="n">
        <v>2.04</v>
      </c>
      <c r="L4549" s="32" t="n"/>
      <c r="M4549" s="32" t="n">
        <v>1089</v>
      </c>
      <c r="N4549" s="32" t="n">
        <v>2.84</v>
      </c>
      <c r="O4549" s="32" t="n">
        <v>10.993530213</v>
      </c>
    </row>
    <row r="4550">
      <c r="A4550" s="31" t="n">
        <v>41311</v>
      </c>
      <c r="B4550" s="32" t="n">
        <v>1089</v>
      </c>
      <c r="C4550" s="19">
        <f>IF(OR(B4550="",B4549=""),"",LN(B4550/B4549))</f>
        <v/>
      </c>
      <c r="D4550" s="16">
        <f>STDEV(C4531:C4550)*SQRT(252)</f>
        <v/>
      </c>
      <c r="E4550" s="32" t="n">
        <v>93.56</v>
      </c>
      <c r="F4550" s="19">
        <f>IF(OR(E4550="",E4549=""),"",LN(E4550/E4549))</f>
        <v/>
      </c>
      <c r="G4550" s="33" t="n">
        <v>6.2315</v>
      </c>
      <c r="H4550" s="19">
        <f>IF(OR(G4550="",G4549=""),"",LN(G4550/G4549))</f>
        <v/>
      </c>
      <c r="I4550" s="32" t="n">
        <v>91.0176</v>
      </c>
      <c r="J4550" s="32" t="n">
        <v>13.41</v>
      </c>
      <c r="K4550" s="32" t="n">
        <v>2</v>
      </c>
      <c r="L4550" s="32" t="n"/>
      <c r="M4550" s="32" t="n">
        <v>1086.8</v>
      </c>
      <c r="N4550" s="32" t="n">
        <v>2.84</v>
      </c>
      <c r="O4550" s="32" t="n">
        <v>-43.45237673</v>
      </c>
    </row>
    <row r="4551">
      <c r="A4551" s="31" t="n">
        <v>41312</v>
      </c>
      <c r="B4551" s="32" t="n">
        <v>1090.15</v>
      </c>
      <c r="C4551" s="19">
        <f>IF(OR(B4551="",B4550=""),"",LN(B4551/B4550))</f>
        <v/>
      </c>
      <c r="D4551" s="16">
        <f>STDEV(C4532:C4551)*SQRT(252)</f>
        <v/>
      </c>
      <c r="E4551" s="32" t="n">
        <v>93.23999999999999</v>
      </c>
      <c r="F4551" s="19">
        <f>IF(OR(E4551="",E4550=""),"",LN(E4551/E4550))</f>
        <v/>
      </c>
      <c r="G4551" s="33" t="n">
        <v>6.2323</v>
      </c>
      <c r="H4551" s="19">
        <f>IF(OR(G4551="",G4550=""),"",LN(G4551/G4550))</f>
        <v/>
      </c>
      <c r="I4551" s="32" t="n">
        <v>91.2912</v>
      </c>
      <c r="J4551" s="32" t="n">
        <v>13.5</v>
      </c>
      <c r="K4551" s="32" t="n">
        <v>1.99</v>
      </c>
      <c r="L4551" s="32" t="n"/>
      <c r="M4551" s="32" t="n">
        <v>1088.8</v>
      </c>
      <c r="N4551" s="32" t="n">
        <v>2.84</v>
      </c>
      <c r="O4551" s="32" t="n">
        <v>102.985417001</v>
      </c>
    </row>
    <row r="4552">
      <c r="A4552" s="31" t="n">
        <v>41313</v>
      </c>
      <c r="B4552" s="32" t="n">
        <v>1095.65</v>
      </c>
      <c r="C4552" s="19">
        <f>IF(OR(B4552="",B4551=""),"",LN(B4552/B4551))</f>
        <v/>
      </c>
      <c r="D4552" s="16">
        <f>STDEV(C4533:C4552)*SQRT(252)</f>
        <v/>
      </c>
      <c r="E4552" s="32" t="n">
        <v>92.72</v>
      </c>
      <c r="F4552" s="19">
        <f>IF(OR(E4552="",E4551=""),"",LN(E4552/E4551))</f>
        <v/>
      </c>
      <c r="G4552" s="33" t="n">
        <v>6.2323</v>
      </c>
      <c r="H4552" s="19">
        <f>IF(OR(G4552="",G4551=""),"",LN(G4552/G4551))</f>
        <v/>
      </c>
      <c r="I4552" s="32" t="n">
        <v>91.3056</v>
      </c>
      <c r="J4552" s="32" t="n">
        <v>13.02</v>
      </c>
      <c r="K4552" s="32" t="n">
        <v>1.99</v>
      </c>
      <c r="L4552" s="32" t="n"/>
      <c r="M4552" s="32" t="n">
        <v>1089.3</v>
      </c>
      <c r="N4552" s="32" t="n">
        <v>2.84</v>
      </c>
      <c r="O4552" s="32" t="n">
        <v>79.230301915</v>
      </c>
    </row>
    <row r="4553">
      <c r="A4553" s="31" t="n">
        <v>41316</v>
      </c>
      <c r="B4553" s="32" t="n">
        <v>1095.5</v>
      </c>
      <c r="C4553" s="19">
        <f>IF(OR(B4553="",B4552=""),"",LN(B4553/B4552))</f>
        <v/>
      </c>
      <c r="D4553" s="16">
        <f>STDEV(C4534:C4553)*SQRT(252)</f>
        <v/>
      </c>
      <c r="E4553" s="32" t="n">
        <v>93.44</v>
      </c>
      <c r="F4553" s="19">
        <f>IF(OR(E4553="",E4552=""),"",LN(E4553/E4552))</f>
        <v/>
      </c>
      <c r="G4553" s="33" t="n">
        <v>6.2323</v>
      </c>
      <c r="H4553" s="19">
        <f>IF(OR(G4553="",G4552=""),"",LN(G4553/G4552))</f>
        <v/>
      </c>
      <c r="I4553" s="32" t="n">
        <v>91.4451</v>
      </c>
      <c r="J4553" s="32" t="n">
        <v>12.94</v>
      </c>
      <c r="K4553" s="32" t="n">
        <v>1.99</v>
      </c>
      <c r="L4553" s="32" t="n"/>
      <c r="M4553" s="32" t="n"/>
      <c r="N4553" s="32" t="n"/>
      <c r="O4553" s="32" t="n"/>
    </row>
    <row r="4554">
      <c r="A4554" s="31" t="n">
        <v>41317</v>
      </c>
      <c r="B4554" s="32" t="n">
        <v>1093.13</v>
      </c>
      <c r="C4554" s="19">
        <f>IF(OR(B4554="",B4553=""),"",LN(B4554/B4553))</f>
        <v/>
      </c>
      <c r="D4554" s="16">
        <f>STDEV(C4535:C4554)*SQRT(252)</f>
        <v/>
      </c>
      <c r="E4554" s="32" t="n">
        <v>93.14</v>
      </c>
      <c r="F4554" s="19">
        <f>IF(OR(E4554="",E4553=""),"",LN(E4554/E4553))</f>
        <v/>
      </c>
      <c r="G4554" s="33" t="n">
        <v>6.2323</v>
      </c>
      <c r="H4554" s="19">
        <f>IF(OR(G4554="",G4553=""),"",LN(G4554/G4553))</f>
        <v/>
      </c>
      <c r="I4554" s="32" t="n">
        <v>91.2779</v>
      </c>
      <c r="J4554" s="32" t="n">
        <v>12.64</v>
      </c>
      <c r="K4554" s="32" t="n">
        <v>2.02</v>
      </c>
      <c r="L4554" s="32" t="n"/>
      <c r="M4554" s="32" t="n">
        <v>1093.8</v>
      </c>
      <c r="N4554" s="32" t="n">
        <v>2.84</v>
      </c>
      <c r="O4554" s="32" t="n">
        <v>125.370206449</v>
      </c>
    </row>
    <row r="4555">
      <c r="A4555" s="31" t="n">
        <v>41318</v>
      </c>
      <c r="B4555" s="32" t="n">
        <v>1085.72</v>
      </c>
      <c r="C4555" s="19">
        <f>IF(OR(B4555="",B4554=""),"",LN(B4555/B4554))</f>
        <v/>
      </c>
      <c r="D4555" s="16">
        <f>STDEV(C4536:C4555)*SQRT(252)</f>
        <v/>
      </c>
      <c r="E4555" s="32" t="n">
        <v>93.39</v>
      </c>
      <c r="F4555" s="19">
        <f>IF(OR(E4555="",E4554=""),"",LN(E4555/E4554))</f>
        <v/>
      </c>
      <c r="G4555" s="33" t="n">
        <v>6.2323</v>
      </c>
      <c r="H4555" s="19">
        <f>IF(OR(G4555="",G4554=""),"",LN(G4555/G4554))</f>
        <v/>
      </c>
      <c r="I4555" s="32" t="n">
        <v>91.2709</v>
      </c>
      <c r="J4555" s="32" t="n">
        <v>12.98</v>
      </c>
      <c r="K4555" s="32" t="n">
        <v>2.05</v>
      </c>
      <c r="L4555" s="32" t="n"/>
      <c r="M4555" s="32" t="n">
        <v>1094.2</v>
      </c>
      <c r="N4555" s="32" t="n">
        <v>2.84</v>
      </c>
      <c r="O4555" s="32" t="n">
        <v>149.54939252</v>
      </c>
    </row>
    <row r="4556">
      <c r="A4556" s="31" t="n">
        <v>41319</v>
      </c>
      <c r="B4556" s="32" t="n">
        <v>1085.14</v>
      </c>
      <c r="C4556" s="19">
        <f>IF(OR(B4556="",B4555=""),"",LN(B4556/B4555))</f>
        <v/>
      </c>
      <c r="D4556" s="16">
        <f>STDEV(C4537:C4556)*SQRT(252)</f>
        <v/>
      </c>
      <c r="E4556" s="32" t="n">
        <v>93.09999999999999</v>
      </c>
      <c r="F4556" s="19">
        <f>IF(OR(E4556="",E4555=""),"",LN(E4556/E4555))</f>
        <v/>
      </c>
      <c r="G4556" s="33" t="n">
        <v>6.2323</v>
      </c>
      <c r="H4556" s="19">
        <f>IF(OR(G4556="",G4555=""),"",LN(G4556/G4555))</f>
        <v/>
      </c>
      <c r="I4556" s="32" t="n">
        <v>91.366</v>
      </c>
      <c r="J4556" s="32" t="n">
        <v>12.66</v>
      </c>
      <c r="K4556" s="32" t="n">
        <v>2</v>
      </c>
      <c r="L4556" s="32" t="n"/>
      <c r="M4556" s="32" t="n">
        <v>1086.4</v>
      </c>
      <c r="N4556" s="32" t="n">
        <v>2.83</v>
      </c>
      <c r="O4556" s="32" t="n">
        <v>121.392102769</v>
      </c>
    </row>
    <row r="4557">
      <c r="A4557" s="31" t="n">
        <v>41320</v>
      </c>
      <c r="B4557" s="32" t="n">
        <v>1078.22</v>
      </c>
      <c r="C4557" s="19">
        <f>IF(OR(B4557="",B4556=""),"",LN(B4557/B4556))</f>
        <v/>
      </c>
      <c r="D4557" s="16">
        <f>STDEV(C4538:C4557)*SQRT(252)</f>
        <v/>
      </c>
      <c r="E4557" s="32" t="n">
        <v>93.64</v>
      </c>
      <c r="F4557" s="19">
        <f>IF(OR(E4557="",E4556=""),"",LN(E4557/E4556))</f>
        <v/>
      </c>
      <c r="G4557" s="33" t="n">
        <v>6.2323</v>
      </c>
      <c r="H4557" s="19">
        <f>IF(OR(G4557="",G4556=""),"",LN(G4557/G4556))</f>
        <v/>
      </c>
      <c r="I4557" s="32" t="n">
        <v>91.4551</v>
      </c>
      <c r="J4557" s="32" t="n">
        <v>12.46</v>
      </c>
      <c r="K4557" s="32" t="n">
        <v>2.01</v>
      </c>
      <c r="L4557" s="32" t="n"/>
      <c r="M4557" s="32" t="n">
        <v>1084.7</v>
      </c>
      <c r="N4557" s="32" t="n">
        <v>2.83</v>
      </c>
      <c r="O4557" s="32" t="n">
        <v>12.066708735</v>
      </c>
    </row>
    <row r="4558">
      <c r="A4558" s="31" t="n">
        <v>41324</v>
      </c>
      <c r="B4558" s="32" t="n">
        <v>1079.65</v>
      </c>
      <c r="C4558" s="19">
        <f>IF(OR(B4558="",B4557=""),"",LN(B4558/B4557))</f>
        <v/>
      </c>
      <c r="D4558" s="16">
        <f>STDEV(C4539:C4558)*SQRT(252)</f>
        <v/>
      </c>
      <c r="E4558" s="32" t="n">
        <v>93.54000000000001</v>
      </c>
      <c r="F4558" s="19">
        <f>IF(OR(E4558="",E4557=""),"",LN(E4558/E4557))</f>
        <v/>
      </c>
      <c r="G4558" s="33" t="n">
        <v>6.2438</v>
      </c>
      <c r="H4558" s="19">
        <f>IF(OR(G4558="",G4557=""),"",LN(G4558/G4557))</f>
        <v/>
      </c>
      <c r="I4558" s="32" t="n">
        <v>91.5073</v>
      </c>
      <c r="J4558" s="32" t="n">
        <v>12.31</v>
      </c>
      <c r="K4558" s="32" t="n">
        <v>2.03</v>
      </c>
      <c r="L4558" s="32" t="n"/>
      <c r="M4558" s="32" t="n">
        <v>1082.6</v>
      </c>
      <c r="N4558" s="32" t="n">
        <v>2.83</v>
      </c>
      <c r="O4558" s="32" t="n">
        <v>81.96304788099999</v>
      </c>
    </row>
    <row r="4559">
      <c r="A4559" s="31" t="n">
        <v>41325</v>
      </c>
      <c r="B4559" s="32" t="n">
        <v>1079.85</v>
      </c>
      <c r="C4559" s="19">
        <f>IF(OR(B4559="",B4558=""),"",LN(B4559/B4558))</f>
        <v/>
      </c>
      <c r="D4559" s="16">
        <f>STDEV(C4540:C4559)*SQRT(252)</f>
        <v/>
      </c>
      <c r="E4559" s="32" t="n">
        <v>93.53</v>
      </c>
      <c r="F4559" s="19">
        <f>IF(OR(E4559="",E4558=""),"",LN(E4559/E4558))</f>
        <v/>
      </c>
      <c r="G4559" s="33" t="n">
        <v>6.2371</v>
      </c>
      <c r="H4559" s="19">
        <f>IF(OR(G4559="",G4558=""),"",LN(G4559/G4558))</f>
        <v/>
      </c>
      <c r="I4559" s="32" t="n">
        <v>91.66889999999999</v>
      </c>
      <c r="J4559" s="32" t="n">
        <v>14.68</v>
      </c>
      <c r="K4559" s="32" t="n">
        <v>2.02</v>
      </c>
      <c r="L4559" s="32" t="n"/>
      <c r="M4559" s="32" t="n">
        <v>1081.4</v>
      </c>
      <c r="N4559" s="32" t="n">
        <v>2.83</v>
      </c>
      <c r="O4559" s="32" t="n">
        <v>595.446311603</v>
      </c>
    </row>
    <row r="4560">
      <c r="A4560" s="31" t="n">
        <v>41326</v>
      </c>
      <c r="B4560" s="32" t="n">
        <v>1086.8</v>
      </c>
      <c r="C4560" s="19">
        <f>IF(OR(B4560="",B4559=""),"",LN(B4560/B4559))</f>
        <v/>
      </c>
      <c r="D4560" s="16">
        <f>STDEV(C4541:C4560)*SQRT(252)</f>
        <v/>
      </c>
      <c r="E4560" s="32" t="n">
        <v>92.95999999999999</v>
      </c>
      <c r="F4560" s="19">
        <f>IF(OR(E4560="",E4559=""),"",LN(E4560/E4559))</f>
        <v/>
      </c>
      <c r="G4560" s="33" t="n">
        <v>6.2403</v>
      </c>
      <c r="H4560" s="19">
        <f>IF(OR(G4560="",G4559=""),"",LN(G4560/G4559))</f>
        <v/>
      </c>
      <c r="I4560" s="32" t="n">
        <v>92.0394</v>
      </c>
      <c r="J4560" s="32" t="n">
        <v>15.22</v>
      </c>
      <c r="K4560" s="32" t="n">
        <v>1.99</v>
      </c>
      <c r="L4560" s="32" t="n"/>
      <c r="M4560" s="32" t="n">
        <v>1077.8</v>
      </c>
      <c r="N4560" s="32" t="n">
        <v>2.83</v>
      </c>
      <c r="O4560" s="32" t="n">
        <v>298.431135749</v>
      </c>
    </row>
    <row r="4561">
      <c r="A4561" s="31" t="n">
        <v>41327</v>
      </c>
      <c r="B4561" s="32" t="n">
        <v>1085.03</v>
      </c>
      <c r="C4561" s="19">
        <f>IF(OR(B4561="",B4560=""),"",LN(B4561/B4560))</f>
        <v/>
      </c>
      <c r="D4561" s="16">
        <f>STDEV(C4542:C4561)*SQRT(252)</f>
        <v/>
      </c>
      <c r="E4561" s="32" t="n">
        <v>93.34999999999999</v>
      </c>
      <c r="F4561" s="19">
        <f>IF(OR(E4561="",E4560=""),"",LN(E4561/E4560))</f>
        <v/>
      </c>
      <c r="G4561" s="33" t="n">
        <v>6.2346</v>
      </c>
      <c r="H4561" s="19">
        <f>IF(OR(G4561="",G4560=""),"",LN(G4561/G4560))</f>
        <v/>
      </c>
      <c r="I4561" s="32" t="n">
        <v>92.11969999999999</v>
      </c>
      <c r="J4561" s="32" t="n">
        <v>14.17</v>
      </c>
      <c r="K4561" s="32" t="n">
        <v>1.97</v>
      </c>
      <c r="L4561" s="32" t="n"/>
      <c r="M4561" s="32" t="n">
        <v>1084.1</v>
      </c>
      <c r="N4561" s="32" t="n">
        <v>2.83</v>
      </c>
      <c r="O4561" s="32" t="n">
        <v>70.31744031300001</v>
      </c>
    </row>
    <row r="4562">
      <c r="A4562" s="31" t="n">
        <v>41330</v>
      </c>
      <c r="B4562" s="32" t="n">
        <v>1086</v>
      </c>
      <c r="C4562" s="19">
        <f>IF(OR(B4562="",B4561=""),"",LN(B4562/B4561))</f>
        <v/>
      </c>
      <c r="D4562" s="16">
        <f>STDEV(C4543:C4562)*SQRT(252)</f>
        <v/>
      </c>
      <c r="E4562" s="32" t="n">
        <v>93.34999999999999</v>
      </c>
      <c r="F4562" s="19">
        <f>IF(OR(E4562="",E4561=""),"",LN(E4562/E4561))</f>
        <v/>
      </c>
      <c r="G4562" s="33" t="n">
        <v>6.2337</v>
      </c>
      <c r="H4562" s="19">
        <f>IF(OR(G4562="",G4561=""),"",LN(G4562/G4561))</f>
        <v/>
      </c>
      <c r="I4562" s="32" t="n">
        <v>92.19750000000001</v>
      </c>
      <c r="J4562" s="32" t="n">
        <v>18.99</v>
      </c>
      <c r="K4562" s="32" t="n">
        <v>1.88</v>
      </c>
      <c r="L4562" s="32" t="n"/>
      <c r="M4562" s="32" t="n">
        <v>1086.4</v>
      </c>
      <c r="N4562" s="32" t="n">
        <v>2.83</v>
      </c>
      <c r="O4562" s="32" t="n">
        <v>45.39678946</v>
      </c>
    </row>
    <row r="4563">
      <c r="A4563" s="31" t="n">
        <v>41331</v>
      </c>
      <c r="B4563" s="32" t="n">
        <v>1089.82</v>
      </c>
      <c r="C4563" s="19">
        <f>IF(OR(B4563="",B4562=""),"",LN(B4563/B4562))</f>
        <v/>
      </c>
      <c r="D4563" s="16">
        <f>STDEV(C4544:C4563)*SQRT(252)</f>
        <v/>
      </c>
      <c r="E4563" s="32" t="n">
        <v>91.38</v>
      </c>
      <c r="F4563" s="19">
        <f>IF(OR(E4563="",E4562=""),"",LN(E4563/E4562))</f>
        <v/>
      </c>
      <c r="G4563" s="33" t="n">
        <v>6.2293</v>
      </c>
      <c r="H4563" s="19">
        <f>IF(OR(G4563="",G4562=""),"",LN(G4563/G4562))</f>
        <v/>
      </c>
      <c r="I4563" s="32" t="n">
        <v>92.4247</v>
      </c>
      <c r="J4563" s="32" t="n">
        <v>16.87</v>
      </c>
      <c r="K4563" s="32" t="n">
        <v>1.88</v>
      </c>
      <c r="L4563" s="32" t="n"/>
      <c r="M4563" s="32" t="n">
        <v>1087.4</v>
      </c>
      <c r="N4563" s="32" t="n">
        <v>2.82</v>
      </c>
      <c r="O4563" s="32" t="n">
        <v>-12.634896054</v>
      </c>
    </row>
    <row r="4564">
      <c r="A4564" s="31" t="n">
        <v>41332</v>
      </c>
      <c r="B4564" s="32" t="n">
        <v>1084.99</v>
      </c>
      <c r="C4564" s="19">
        <f>IF(OR(B4564="",B4563=""),"",LN(B4564/B4563))</f>
        <v/>
      </c>
      <c r="D4564" s="16">
        <f>STDEV(C4545:C4564)*SQRT(252)</f>
        <v/>
      </c>
      <c r="E4564" s="32" t="n">
        <v>91.88</v>
      </c>
      <c r="F4564" s="19">
        <f>IF(OR(E4564="",E4563=""),"",LN(E4564/E4563))</f>
        <v/>
      </c>
      <c r="G4564" s="33" t="n">
        <v>6.2271</v>
      </c>
      <c r="H4564" s="19">
        <f>IF(OR(G4564="",G4563=""),"",LN(G4564/G4563))</f>
        <v/>
      </c>
      <c r="I4564" s="32" t="n">
        <v>92.23399999999999</v>
      </c>
      <c r="J4564" s="32" t="n">
        <v>14.73</v>
      </c>
      <c r="K4564" s="32" t="n">
        <v>1.91</v>
      </c>
      <c r="L4564" s="32" t="n"/>
      <c r="M4564" s="32" t="n">
        <v>1088</v>
      </c>
      <c r="N4564" s="32" t="n">
        <v>2.82</v>
      </c>
      <c r="O4564" s="32" t="n">
        <v>3.181054568999997</v>
      </c>
    </row>
    <row r="4565">
      <c r="A4565" s="31" t="n">
        <v>41333</v>
      </c>
      <c r="B4565" s="32" t="n">
        <v>1083.9</v>
      </c>
      <c r="C4565" s="19">
        <f>IF(OR(B4565="",B4564=""),"",LN(B4565/B4564))</f>
        <v/>
      </c>
      <c r="D4565" s="16">
        <f>STDEV(C4546:C4565)*SQRT(252)</f>
        <v/>
      </c>
      <c r="E4565" s="32" t="n">
        <v>92.36</v>
      </c>
      <c r="F4565" s="19">
        <f>IF(OR(E4565="",E4564=""),"",LN(E4565/E4564))</f>
        <v/>
      </c>
      <c r="G4565" s="33" t="n">
        <v>6.2213</v>
      </c>
      <c r="H4565" s="19">
        <f>IF(OR(G4565="",G4564=""),"",LN(G4565/G4564))</f>
        <v/>
      </c>
      <c r="I4565" s="32" t="n">
        <v>92.295</v>
      </c>
      <c r="J4565" s="32" t="n">
        <v>15.51</v>
      </c>
      <c r="K4565" s="32" t="n">
        <v>1.89</v>
      </c>
      <c r="L4565" s="32" t="n"/>
      <c r="M4565" s="32" t="n">
        <v>1085.4</v>
      </c>
      <c r="N4565" s="32" t="n">
        <v>2.82</v>
      </c>
      <c r="O4565" s="32" t="n">
        <v>217.779605518</v>
      </c>
    </row>
    <row r="4566">
      <c r="A4566" s="31" t="n">
        <v>41334</v>
      </c>
      <c r="B4566" s="32" t="n">
        <v>1083.9</v>
      </c>
      <c r="C4566" s="19">
        <f>IF(OR(B4566="",B4565=""),"",LN(B4566/B4565))</f>
        <v/>
      </c>
      <c r="D4566" s="16">
        <f>STDEV(C4547:C4566)*SQRT(252)</f>
        <v/>
      </c>
      <c r="E4566" s="32" t="n">
        <v>93.38</v>
      </c>
      <c r="F4566" s="19">
        <f>IF(OR(E4566="",E4565=""),"",LN(E4566/E4565))</f>
        <v/>
      </c>
      <c r="G4566" s="33" t="n">
        <v>6.2226</v>
      </c>
      <c r="H4566" s="19">
        <f>IF(OR(G4566="",G4565=""),"",LN(G4566/G4565))</f>
        <v/>
      </c>
      <c r="I4566" s="32" t="n">
        <v>92.6177</v>
      </c>
      <c r="J4566" s="32" t="n">
        <v>15.36</v>
      </c>
      <c r="K4566" s="32" t="n">
        <v>1.86</v>
      </c>
      <c r="L4566" s="32" t="n"/>
      <c r="M4566" s="32" t="n"/>
      <c r="N4566" s="32" t="n"/>
      <c r="O4566" s="32" t="n"/>
    </row>
    <row r="4567">
      <c r="A4567" s="31" t="n">
        <v>41337</v>
      </c>
      <c r="B4567" s="32" t="n">
        <v>1090.8</v>
      </c>
      <c r="C4567" s="19">
        <f>IF(OR(B4567="",B4566=""),"",LN(B4567/B4566))</f>
        <v/>
      </c>
      <c r="D4567" s="16">
        <f>STDEV(C4548:C4567)*SQRT(252)</f>
        <v/>
      </c>
      <c r="E4567" s="32" t="n">
        <v>93.31999999999999</v>
      </c>
      <c r="F4567" s="19">
        <f>IF(OR(E4567="",E4566=""),"",LN(E4567/E4566))</f>
        <v/>
      </c>
      <c r="G4567" s="33" t="n">
        <v>6.2246</v>
      </c>
      <c r="H4567" s="19">
        <f>IF(OR(G4567="",G4566=""),"",LN(G4567/G4566))</f>
        <v/>
      </c>
      <c r="I4567" s="32" t="n">
        <v>92.63160000000001</v>
      </c>
      <c r="J4567" s="32" t="n">
        <v>14.01</v>
      </c>
      <c r="K4567" s="32" t="n">
        <v>1.88</v>
      </c>
      <c r="L4567" s="32" t="n"/>
      <c r="M4567" s="32" t="n">
        <v>1081.9</v>
      </c>
      <c r="N4567" s="32" t="n">
        <v>2.82</v>
      </c>
      <c r="O4567" s="32" t="n">
        <v>456.152151379</v>
      </c>
    </row>
    <row r="4568">
      <c r="A4568" s="31" t="n">
        <v>41338</v>
      </c>
      <c r="B4568" s="32" t="n">
        <v>1086.58</v>
      </c>
      <c r="C4568" s="19">
        <f>IF(OR(B4568="",B4567=""),"",LN(B4568/B4567))</f>
        <v/>
      </c>
      <c r="D4568" s="16">
        <f>STDEV(C4549:C4568)*SQRT(252)</f>
        <v/>
      </c>
      <c r="E4568" s="32" t="n">
        <v>93.39</v>
      </c>
      <c r="F4568" s="19">
        <f>IF(OR(E4568="",E4567=""),"",LN(E4568/E4567))</f>
        <v/>
      </c>
      <c r="G4568" s="33" t="n">
        <v>6.2208</v>
      </c>
      <c r="H4568" s="19">
        <f>IF(OR(G4568="",G4567=""),"",LN(G4568/G4567))</f>
        <v/>
      </c>
      <c r="I4568" s="32" t="n">
        <v>92.4965</v>
      </c>
      <c r="J4568" s="32" t="n">
        <v>13.48</v>
      </c>
      <c r="K4568" s="32" t="n">
        <v>1.9</v>
      </c>
      <c r="L4568" s="32" t="n"/>
      <c r="M4568" s="32" t="n">
        <v>1091.4</v>
      </c>
      <c r="N4568" s="32" t="n">
        <v>2.82</v>
      </c>
      <c r="O4568" s="32" t="n">
        <v>144.807094017</v>
      </c>
    </row>
    <row r="4569">
      <c r="A4569" s="31" t="n">
        <v>41339</v>
      </c>
      <c r="B4569" s="32" t="n">
        <v>1084.36</v>
      </c>
      <c r="C4569" s="19">
        <f>IF(OR(B4569="",B4568=""),"",LN(B4569/B4568))</f>
        <v/>
      </c>
      <c r="D4569" s="16">
        <f>STDEV(C4550:C4569)*SQRT(252)</f>
        <v/>
      </c>
      <c r="E4569" s="32" t="n">
        <v>93.64</v>
      </c>
      <c r="F4569" s="19">
        <f>IF(OR(E4569="",E4568=""),"",LN(E4569/E4568))</f>
        <v/>
      </c>
      <c r="G4569" s="33" t="n">
        <v>6.2173</v>
      </c>
      <c r="H4569" s="19">
        <f>IF(OR(G4569="",G4568=""),"",LN(G4569/G4568))</f>
        <v/>
      </c>
      <c r="I4569" s="32" t="n"/>
      <c r="J4569" s="32" t="n">
        <v>13.53</v>
      </c>
      <c r="K4569" s="32" t="n">
        <v>1.95</v>
      </c>
      <c r="L4569" s="32" t="n"/>
      <c r="M4569" s="32" t="n">
        <v>1087</v>
      </c>
      <c r="N4569" s="32" t="n">
        <v>2.82</v>
      </c>
      <c r="O4569" s="32" t="n">
        <v>37.545951464</v>
      </c>
    </row>
    <row r="4570">
      <c r="A4570" s="31" t="n">
        <v>41340</v>
      </c>
      <c r="B4570" s="32" t="n">
        <v>1087.49</v>
      </c>
      <c r="C4570" s="19">
        <f>IF(OR(B4570="",B4569=""),"",LN(B4570/B4569))</f>
        <v/>
      </c>
      <c r="D4570" s="16">
        <f>STDEV(C4551:C4570)*SQRT(252)</f>
        <v/>
      </c>
      <c r="E4570" s="32" t="n">
        <v>95</v>
      </c>
      <c r="F4570" s="19">
        <f>IF(OR(E4570="",E4569=""),"",LN(E4570/E4569))</f>
        <v/>
      </c>
      <c r="G4570" s="33" t="n">
        <v>6.22</v>
      </c>
      <c r="H4570" s="19">
        <f>IF(OR(G4570="",G4569=""),"",LN(G4570/G4569))</f>
        <v/>
      </c>
      <c r="I4570" s="32" t="n">
        <v>92.5462</v>
      </c>
      <c r="J4570" s="32" t="n">
        <v>13.06</v>
      </c>
      <c r="K4570" s="32" t="n">
        <v>2</v>
      </c>
      <c r="L4570" s="32" t="n"/>
      <c r="M4570" s="32" t="n">
        <v>1083.6</v>
      </c>
      <c r="N4570" s="32" t="n">
        <v>2.82</v>
      </c>
      <c r="O4570" s="32" t="n">
        <v>-50.32855066800001</v>
      </c>
    </row>
    <row r="4571">
      <c r="A4571" s="31" t="n">
        <v>41341</v>
      </c>
      <c r="B4571" s="32" t="n">
        <v>1089.15</v>
      </c>
      <c r="C4571" s="19">
        <f>IF(OR(B4571="",B4570=""),"",LN(B4571/B4570))</f>
        <v/>
      </c>
      <c r="D4571" s="16">
        <f>STDEV(C4552:C4571)*SQRT(252)</f>
        <v/>
      </c>
      <c r="E4571" s="32" t="n">
        <v>96</v>
      </c>
      <c r="F4571" s="19">
        <f>IF(OR(E4571="",E4570=""),"",LN(E4571/E4570))</f>
        <v/>
      </c>
      <c r="G4571" s="33" t="n">
        <v>6.2145</v>
      </c>
      <c r="H4571" s="19">
        <f>IF(OR(G4571="",G4570=""),"",LN(G4571/G4570))</f>
        <v/>
      </c>
      <c r="I4571" s="32" t="n">
        <v>92.62520000000001</v>
      </c>
      <c r="J4571" s="32" t="n">
        <v>12.59</v>
      </c>
      <c r="K4571" s="32" t="n">
        <v>2.06</v>
      </c>
      <c r="L4571" s="32" t="n"/>
      <c r="M4571" s="32" t="n">
        <v>1086.4</v>
      </c>
      <c r="N4571" s="32" t="n">
        <v>2.82</v>
      </c>
      <c r="O4571" s="32" t="n">
        <v>46.522073531</v>
      </c>
    </row>
    <row r="4572">
      <c r="A4572" s="31" t="n">
        <v>41344</v>
      </c>
      <c r="B4572" s="32" t="n">
        <v>1093.9</v>
      </c>
      <c r="C4572" s="19">
        <f>IF(OR(B4572="",B4571=""),"",LN(B4572/B4571))</f>
        <v/>
      </c>
      <c r="D4572" s="16">
        <f>STDEV(C4553:C4572)*SQRT(252)</f>
        <v/>
      </c>
      <c r="E4572" s="32" t="n">
        <v>96.12</v>
      </c>
      <c r="F4572" s="19">
        <f>IF(OR(E4572="",E4571=""),"",LN(E4572/E4571))</f>
        <v/>
      </c>
      <c r="G4572" s="33" t="n">
        <v>6.2179</v>
      </c>
      <c r="H4572" s="19">
        <f>IF(OR(G4572="",G4571=""),"",LN(G4572/G4571))</f>
        <v/>
      </c>
      <c r="I4572" s="32" t="n">
        <v>92.5351</v>
      </c>
      <c r="J4572" s="32" t="n">
        <v>11.56</v>
      </c>
      <c r="K4572" s="32" t="n">
        <v>2.07</v>
      </c>
      <c r="L4572" s="32" t="n"/>
      <c r="M4572" s="32" t="n">
        <v>1090.3</v>
      </c>
      <c r="N4572" s="32" t="n">
        <v>2.82</v>
      </c>
      <c r="O4572" s="32" t="n">
        <v>-194.87042706</v>
      </c>
    </row>
    <row r="4573">
      <c r="A4573" s="31" t="n">
        <v>41345</v>
      </c>
      <c r="B4573" s="32" t="n">
        <v>1095.28</v>
      </c>
      <c r="C4573" s="19">
        <f>IF(OR(B4573="",B4572=""),"",LN(B4573/B4572))</f>
        <v/>
      </c>
      <c r="D4573" s="16">
        <f>STDEV(C4554:C4573)*SQRT(252)</f>
        <v/>
      </c>
      <c r="E4573" s="32" t="n">
        <v>95.95999999999999</v>
      </c>
      <c r="F4573" s="19">
        <f>IF(OR(E4573="",E4572=""),"",LN(E4573/E4572))</f>
        <v/>
      </c>
      <c r="G4573" s="33" t="n">
        <v>6.216</v>
      </c>
      <c r="H4573" s="19">
        <f>IF(OR(G4573="",G4572=""),"",LN(G4573/G4572))</f>
        <v/>
      </c>
      <c r="I4573" s="32" t="n">
        <v>92.3853</v>
      </c>
      <c r="J4573" s="32" t="n">
        <v>12.27</v>
      </c>
      <c r="K4573" s="32" t="n">
        <v>2.03</v>
      </c>
      <c r="L4573" s="32" t="n"/>
      <c r="M4573" s="32" t="n">
        <v>1098.3</v>
      </c>
      <c r="N4573" s="32" t="n">
        <v>2.81</v>
      </c>
      <c r="O4573" s="32" t="n">
        <v>-50.53460402299999</v>
      </c>
    </row>
    <row r="4574">
      <c r="A4574" s="31" t="n">
        <v>41346</v>
      </c>
      <c r="B4574" s="32" t="n">
        <v>1098.42</v>
      </c>
      <c r="C4574" s="19">
        <f>IF(OR(B4574="",B4573=""),"",LN(B4574/B4573))</f>
        <v/>
      </c>
      <c r="D4574" s="16">
        <f>STDEV(C4555:C4574)*SQRT(252)</f>
        <v/>
      </c>
      <c r="E4574" s="32" t="n">
        <v>96</v>
      </c>
      <c r="F4574" s="19">
        <f>IF(OR(E4574="",E4573=""),"",LN(E4574/E4573))</f>
        <v/>
      </c>
      <c r="G4574" s="33" t="n">
        <v>6.2137</v>
      </c>
      <c r="H4574" s="19">
        <f>IF(OR(G4574="",G4573=""),"",LN(G4574/G4573))</f>
        <v/>
      </c>
      <c r="I4574" s="32" t="n">
        <v>92.4709</v>
      </c>
      <c r="J4574" s="32" t="n">
        <v>11.83</v>
      </c>
      <c r="K4574" s="32" t="n">
        <v>2.04</v>
      </c>
      <c r="L4574" s="32" t="n"/>
      <c r="M4574" s="32" t="n">
        <v>1095</v>
      </c>
      <c r="N4574" s="32" t="n">
        <v>2.81</v>
      </c>
      <c r="O4574" s="32" t="n">
        <v>50.149654724</v>
      </c>
    </row>
    <row r="4575">
      <c r="A4575" s="31" t="n">
        <v>41347</v>
      </c>
      <c r="B4575" s="32" t="n">
        <v>1107.49</v>
      </c>
      <c r="C4575" s="19">
        <f>IF(OR(B4575="",B4574=""),"",LN(B4575/B4574))</f>
        <v/>
      </c>
      <c r="D4575" s="16">
        <f>STDEV(C4556:C4575)*SQRT(252)</f>
        <v/>
      </c>
      <c r="E4575" s="32" t="n">
        <v>96.16</v>
      </c>
      <c r="F4575" s="19">
        <f>IF(OR(E4575="",E4574=""),"",LN(E4575/E4574))</f>
        <v/>
      </c>
      <c r="G4575" s="33" t="n">
        <v>6.2145</v>
      </c>
      <c r="H4575" s="19">
        <f>IF(OR(G4575="",G4574=""),"",LN(G4575/G4574))</f>
        <v/>
      </c>
      <c r="I4575" s="32" t="n">
        <v>92.4695</v>
      </c>
      <c r="J4575" s="32" t="n">
        <v>11.3</v>
      </c>
      <c r="K4575" s="32" t="n">
        <v>2.04</v>
      </c>
      <c r="L4575" s="32" t="n"/>
      <c r="M4575" s="32" t="n">
        <v>1097.5</v>
      </c>
      <c r="N4575" s="32" t="n">
        <v>2.81</v>
      </c>
      <c r="O4575" s="32" t="n">
        <v>-201.163576176</v>
      </c>
    </row>
    <row r="4576">
      <c r="A4576" s="31" t="n">
        <v>41348</v>
      </c>
      <c r="B4576" s="32" t="n">
        <v>1110.62</v>
      </c>
      <c r="C4576" s="19">
        <f>IF(OR(B4576="",B4575=""),"",LN(B4576/B4575))</f>
        <v/>
      </c>
      <c r="D4576" s="16">
        <f>STDEV(C4557:C4576)*SQRT(252)</f>
        <v/>
      </c>
      <c r="E4576" s="32" t="n">
        <v>95.26000000000001</v>
      </c>
      <c r="F4576" s="19">
        <f>IF(OR(E4576="",E4575=""),"",LN(E4576/E4575))</f>
        <v/>
      </c>
      <c r="G4576" s="33" t="n">
        <v>6.2133</v>
      </c>
      <c r="H4576" s="19">
        <f>IF(OR(G4576="",G4575=""),"",LN(G4576/G4575))</f>
        <v/>
      </c>
      <c r="I4576" s="32" t="n">
        <v>92.128</v>
      </c>
      <c r="J4576" s="32" t="n">
        <v>11.3</v>
      </c>
      <c r="K4576" s="32" t="n">
        <v>2.01</v>
      </c>
      <c r="L4576" s="32" t="n"/>
      <c r="M4576" s="32" t="n">
        <v>1105</v>
      </c>
      <c r="N4576" s="32" t="n">
        <v>2.81</v>
      </c>
      <c r="O4576" s="32" t="n">
        <v>-560.655403999</v>
      </c>
    </row>
    <row r="4577">
      <c r="A4577" s="31" t="n">
        <v>41351</v>
      </c>
      <c r="B4577" s="32" t="n">
        <v>1114.19</v>
      </c>
      <c r="C4577" s="19">
        <f>IF(OR(B4577="",B4576=""),"",LN(B4577/B4576))</f>
        <v/>
      </c>
      <c r="D4577" s="16">
        <f>STDEV(C4558:C4577)*SQRT(252)</f>
        <v/>
      </c>
      <c r="E4577" s="32" t="n">
        <v>94.92</v>
      </c>
      <c r="F4577" s="19">
        <f>IF(OR(E4577="",E4576=""),"",LN(E4577/E4576))</f>
        <v/>
      </c>
      <c r="G4577" s="33" t="n">
        <v>6.2156</v>
      </c>
      <c r="H4577" s="19">
        <f>IF(OR(G4577="",G4576=""),"",LN(G4577/G4576))</f>
        <v/>
      </c>
      <c r="I4577" s="32" t="n">
        <v>92.3377</v>
      </c>
      <c r="J4577" s="32" t="n">
        <v>13.36</v>
      </c>
      <c r="K4577" s="32" t="n">
        <v>1.96</v>
      </c>
      <c r="L4577" s="32" t="n"/>
      <c r="M4577" s="32" t="n">
        <v>1109.9</v>
      </c>
      <c r="N4577" s="32" t="n">
        <v>2.81</v>
      </c>
      <c r="O4577" s="32" t="n">
        <v>-378.05469575</v>
      </c>
    </row>
    <row r="4578">
      <c r="A4578" s="31" t="n">
        <v>41352</v>
      </c>
      <c r="B4578" s="32" t="n">
        <v>1112.93</v>
      </c>
      <c r="C4578" s="19">
        <f>IF(OR(B4578="",B4577=""),"",LN(B4578/B4577))</f>
        <v/>
      </c>
      <c r="D4578" s="16">
        <f>STDEV(C4559:C4578)*SQRT(252)</f>
        <v/>
      </c>
      <c r="E4578" s="32" t="n">
        <v>94.84999999999999</v>
      </c>
      <c r="F4578" s="19">
        <f>IF(OR(E4578="",E4577=""),"",LN(E4578/E4577))</f>
        <v/>
      </c>
      <c r="G4578" s="33" t="n">
        <v>6.2154</v>
      </c>
      <c r="H4578" s="19">
        <f>IF(OR(G4578="",G4577=""),"",LN(G4578/G4577))</f>
        <v/>
      </c>
      <c r="I4578" s="32" t="n">
        <v>92.526</v>
      </c>
      <c r="J4578" s="32" t="n">
        <v>14.39</v>
      </c>
      <c r="K4578" s="32" t="n">
        <v>1.92</v>
      </c>
      <c r="L4578" s="32" t="n"/>
      <c r="M4578" s="32" t="n">
        <v>1114.8</v>
      </c>
      <c r="N4578" s="32" t="n">
        <v>2.81</v>
      </c>
      <c r="O4578" s="32" t="n">
        <v>-112.113538668</v>
      </c>
    </row>
    <row r="4579">
      <c r="A4579" s="31" t="n">
        <v>41353</v>
      </c>
      <c r="B4579" s="32" t="n">
        <v>1115.62</v>
      </c>
      <c r="C4579" s="19">
        <f>IF(OR(B4579="",B4578=""),"",LN(B4579/B4578))</f>
        <v/>
      </c>
      <c r="D4579" s="16">
        <f>STDEV(C4560:C4579)*SQRT(252)</f>
        <v/>
      </c>
      <c r="E4579" s="32" t="n">
        <v>95.51000000000001</v>
      </c>
      <c r="F4579" s="19">
        <f>IF(OR(E4579="",E4578=""),"",LN(E4579/E4578))</f>
        <v/>
      </c>
      <c r="G4579" s="33" t="n">
        <v>6.2117</v>
      </c>
      <c r="H4579" s="19">
        <f>IF(OR(G4579="",G4578=""),"",LN(G4579/G4578))</f>
        <v/>
      </c>
      <c r="I4579" s="32" t="n">
        <v>92.4141</v>
      </c>
      <c r="J4579" s="32" t="n">
        <v>12.67</v>
      </c>
      <c r="K4579" s="32" t="n">
        <v>1.96</v>
      </c>
      <c r="L4579" s="32" t="n"/>
      <c r="M4579" s="32" t="n">
        <v>1110.2</v>
      </c>
      <c r="N4579" s="32" t="n">
        <v>2.81</v>
      </c>
      <c r="O4579" s="32" t="n">
        <v>-404.56672581</v>
      </c>
    </row>
    <row r="4580">
      <c r="A4580" s="31" t="n">
        <v>41354</v>
      </c>
      <c r="B4580" s="32" t="n">
        <v>1115.41</v>
      </c>
      <c r="C4580" s="19">
        <f>IF(OR(B4580="",B4579=""),"",LN(B4580/B4579))</f>
        <v/>
      </c>
      <c r="D4580" s="16">
        <f>STDEV(C4561:C4580)*SQRT(252)</f>
        <v/>
      </c>
      <c r="E4580" s="32" t="n">
        <v>95.06</v>
      </c>
      <c r="F4580" s="19">
        <f>IF(OR(E4580="",E4579=""),"",LN(E4580/E4579))</f>
        <v/>
      </c>
      <c r="G4580" s="33" t="n">
        <v>6.2141</v>
      </c>
      <c r="H4580" s="19">
        <f>IF(OR(G4580="",G4579=""),"",LN(G4580/G4579))</f>
        <v/>
      </c>
      <c r="I4580" s="32" t="n">
        <v>92.3322</v>
      </c>
      <c r="J4580" s="32" t="n">
        <v>13.99</v>
      </c>
      <c r="K4580" s="32" t="n">
        <v>1.95</v>
      </c>
      <c r="L4580" s="32" t="n"/>
      <c r="M4580" s="32" t="n">
        <v>1117.5</v>
      </c>
      <c r="N4580" s="32" t="n">
        <v>2.81</v>
      </c>
      <c r="O4580" s="32" t="n">
        <v>-264.767533265</v>
      </c>
    </row>
    <row r="4581">
      <c r="A4581" s="31" t="n">
        <v>41355</v>
      </c>
      <c r="B4581" s="32" t="n">
        <v>1119.2</v>
      </c>
      <c r="C4581" s="19">
        <f>IF(OR(B4581="",B4580=""),"",LN(B4581/B4580))</f>
        <v/>
      </c>
      <c r="D4581" s="16">
        <f>STDEV(C4562:C4581)*SQRT(252)</f>
        <v/>
      </c>
      <c r="E4581" s="32" t="n">
        <v>94.48</v>
      </c>
      <c r="F4581" s="19">
        <f>IF(OR(E4581="",E4580=""),"",LN(E4581/E4580))</f>
        <v/>
      </c>
      <c r="G4581" s="33" t="n">
        <v>6.212</v>
      </c>
      <c r="H4581" s="19">
        <f>IF(OR(G4581="",G4580=""),"",LN(G4581/G4580))</f>
        <v/>
      </c>
      <c r="I4581" s="32" t="n">
        <v>92.2051</v>
      </c>
      <c r="J4581" s="32" t="n">
        <v>13.57</v>
      </c>
      <c r="K4581" s="32" t="n">
        <v>1.93</v>
      </c>
      <c r="L4581" s="32" t="n"/>
      <c r="M4581" s="32" t="n">
        <v>1116.2</v>
      </c>
      <c r="N4581" s="32" t="n">
        <v>2.81</v>
      </c>
      <c r="O4581" s="32" t="n">
        <v>-309.782561403</v>
      </c>
    </row>
    <row r="4582">
      <c r="A4582" s="31" t="n">
        <v>41358</v>
      </c>
      <c r="B4582" s="32" t="n">
        <v>1110.88</v>
      </c>
      <c r="C4582" s="19">
        <f>IF(OR(B4582="",B4581=""),"",LN(B4582/B4581))</f>
        <v/>
      </c>
      <c r="D4582" s="16">
        <f>STDEV(C4563:C4582)*SQRT(252)</f>
        <v/>
      </c>
      <c r="E4582" s="32" t="n">
        <v>94.34</v>
      </c>
      <c r="F4582" s="19">
        <f>IF(OR(E4582="",E4581=""),"",LN(E4582/E4581))</f>
        <v/>
      </c>
      <c r="G4582" s="33" t="n">
        <v>6.2105</v>
      </c>
      <c r="H4582" s="19">
        <f>IF(OR(G4582="",G4581=""),"",LN(G4582/G4581))</f>
        <v/>
      </c>
      <c r="I4582" s="32" t="n">
        <v>92.3081</v>
      </c>
      <c r="J4582" s="32" t="n">
        <v>13.74</v>
      </c>
      <c r="K4582" s="32" t="n">
        <v>1.93</v>
      </c>
      <c r="L4582" s="32" t="n"/>
      <c r="M4582" s="32" t="n">
        <v>1117.2</v>
      </c>
      <c r="N4582" s="32" t="n">
        <v>2.81</v>
      </c>
      <c r="O4582" s="32" t="n">
        <v>-114.38651315</v>
      </c>
    </row>
    <row r="4583">
      <c r="A4583" s="31" t="n">
        <v>41359</v>
      </c>
      <c r="B4583" s="32" t="n">
        <v>1107.36</v>
      </c>
      <c r="C4583" s="19">
        <f>IF(OR(B4583="",B4582=""),"",LN(B4583/B4582))</f>
        <v/>
      </c>
      <c r="D4583" s="16">
        <f>STDEV(C4564:C4583)*SQRT(252)</f>
        <v/>
      </c>
      <c r="E4583" s="32" t="n">
        <v>94.22</v>
      </c>
      <c r="F4583" s="19">
        <f>IF(OR(E4583="",E4582=""),"",LN(E4583/E4582))</f>
        <v/>
      </c>
      <c r="G4583" s="33" t="n">
        <v>6.2108</v>
      </c>
      <c r="H4583" s="19">
        <f>IF(OR(G4583="",G4582=""),"",LN(G4583/G4582))</f>
        <v/>
      </c>
      <c r="I4583" s="32" t="n">
        <v>92.232</v>
      </c>
      <c r="J4583" s="32" t="n">
        <v>12.77</v>
      </c>
      <c r="K4583" s="32" t="n">
        <v>1.92</v>
      </c>
      <c r="L4583" s="32" t="n"/>
      <c r="M4583" s="32" t="n">
        <v>1112.5</v>
      </c>
      <c r="N4583" s="32" t="n">
        <v>2.81</v>
      </c>
      <c r="O4583" s="32" t="n">
        <v>5.163603046999995</v>
      </c>
    </row>
    <row r="4584">
      <c r="A4584" s="31" t="n">
        <v>41360</v>
      </c>
      <c r="B4584" s="32" t="n">
        <v>1111.09</v>
      </c>
      <c r="C4584" s="19">
        <f>IF(OR(B4584="",B4583=""),"",LN(B4584/B4583))</f>
        <v/>
      </c>
      <c r="D4584" s="16">
        <f>STDEV(C4565:C4584)*SQRT(252)</f>
        <v/>
      </c>
      <c r="E4584" s="32" t="n">
        <v>94.38</v>
      </c>
      <c r="F4584" s="19">
        <f>IF(OR(E4584="",E4583=""),"",LN(E4584/E4583))</f>
        <v/>
      </c>
      <c r="G4584" s="33" t="n">
        <v>6.2138</v>
      </c>
      <c r="H4584" s="19">
        <f>IF(OR(G4584="",G4583=""),"",LN(G4584/G4583))</f>
        <v/>
      </c>
      <c r="I4584" s="32" t="n">
        <v>92.446</v>
      </c>
      <c r="J4584" s="32" t="n">
        <v>13.15</v>
      </c>
      <c r="K4584" s="32" t="n">
        <v>1.87</v>
      </c>
      <c r="L4584" s="32" t="n"/>
      <c r="M4584" s="32" t="n">
        <v>1107.9</v>
      </c>
      <c r="N4584" s="32" t="n">
        <v>2.81</v>
      </c>
      <c r="O4584" s="32" t="n">
        <v>-222.762649144</v>
      </c>
    </row>
    <row r="4585">
      <c r="A4585" s="31" t="n">
        <v>41361</v>
      </c>
      <c r="B4585" s="32" t="n">
        <v>1113.14</v>
      </c>
      <c r="C4585" s="19">
        <f>IF(OR(B4585="",B4584=""),"",LN(B4585/B4584))</f>
        <v/>
      </c>
      <c r="D4585" s="16">
        <f>STDEV(C4566:C4585)*SQRT(252)</f>
        <v/>
      </c>
      <c r="E4585" s="32" t="n">
        <v>94.02</v>
      </c>
      <c r="F4585" s="19">
        <f>IF(OR(E4585="",E4584=""),"",LN(E4585/E4584))</f>
        <v/>
      </c>
      <c r="G4585" s="33" t="n">
        <v>6.2143</v>
      </c>
      <c r="H4585" s="19">
        <f>IF(OR(G4585="",G4584=""),"",LN(G4585/G4584))</f>
        <v/>
      </c>
      <c r="I4585" s="32" t="n">
        <v>92.2544</v>
      </c>
      <c r="J4585" s="32" t="n">
        <v>12.7</v>
      </c>
      <c r="K4585" s="32" t="n">
        <v>1.87</v>
      </c>
      <c r="L4585" s="32" t="n"/>
      <c r="M4585" s="32" t="n">
        <v>1109.2</v>
      </c>
      <c r="N4585" s="32" t="n">
        <v>2.81</v>
      </c>
      <c r="O4585" s="32" t="n">
        <v>-127.185842102</v>
      </c>
    </row>
    <row r="4586">
      <c r="A4586" s="31" t="n">
        <v>41362</v>
      </c>
      <c r="B4586" s="32" t="n">
        <v>1112.48</v>
      </c>
      <c r="C4586" s="19">
        <f>IF(OR(B4586="",B4585=""),"",LN(B4586/B4585))</f>
        <v/>
      </c>
      <c r="D4586" s="16">
        <f>STDEV(C4567:C4586)*SQRT(252)</f>
        <v/>
      </c>
      <c r="E4586" s="32" t="n">
        <v>94.16</v>
      </c>
      <c r="F4586" s="19">
        <f>IF(OR(E4586="",E4585=""),"",LN(E4586/E4585))</f>
        <v/>
      </c>
      <c r="G4586" s="33" t="n">
        <v>6.2108</v>
      </c>
      <c r="H4586" s="19">
        <f>IF(OR(G4586="",G4585=""),"",LN(G4586/G4585))</f>
        <v/>
      </c>
      <c r="I4586" s="32" t="n">
        <v>92.30200000000001</v>
      </c>
      <c r="J4586" s="32" t="n"/>
      <c r="K4586" s="32" t="n"/>
      <c r="L4586" s="32" t="n"/>
      <c r="M4586" s="32" t="n">
        <v>1112.1</v>
      </c>
      <c r="N4586" s="32" t="n">
        <v>2.81</v>
      </c>
      <c r="O4586" s="32" t="n">
        <v>142.069770944</v>
      </c>
    </row>
    <row r="4587">
      <c r="A4587" s="31" t="n">
        <v>41365</v>
      </c>
      <c r="B4587" s="32" t="n">
        <v>1114.38</v>
      </c>
      <c r="C4587" s="19">
        <f>IF(OR(B4587="",B4586=""),"",LN(B4587/B4586))</f>
        <v/>
      </c>
      <c r="D4587" s="16">
        <f>STDEV(C4568:C4587)*SQRT(252)</f>
        <v/>
      </c>
      <c r="E4587" s="32" t="n">
        <v>93.3</v>
      </c>
      <c r="F4587" s="19">
        <f>IF(OR(E4587="",E4586=""),"",LN(E4587/E4586))</f>
        <v/>
      </c>
      <c r="G4587" s="33" t="n">
        <v>6.2078</v>
      </c>
      <c r="H4587" s="19">
        <f>IF(OR(G4587="",G4586=""),"",LN(G4587/G4586))</f>
        <v/>
      </c>
      <c r="I4587" s="32" t="n">
        <v>92.1687</v>
      </c>
      <c r="J4587" s="32" t="n">
        <v>13.58</v>
      </c>
      <c r="K4587" s="32" t="n">
        <v>1.86</v>
      </c>
      <c r="L4587" s="32" t="n"/>
      <c r="M4587" s="32" t="n">
        <v>1112.5</v>
      </c>
      <c r="N4587" s="32" t="n">
        <v>2.81</v>
      </c>
      <c r="O4587" s="32" t="n">
        <v>-71.13208170999999</v>
      </c>
    </row>
    <row r="4588">
      <c r="A4588" s="31" t="n">
        <v>41366</v>
      </c>
      <c r="B4588" s="32" t="n">
        <v>1117.87</v>
      </c>
      <c r="C4588" s="19">
        <f>IF(OR(B4588="",B4587=""),"",LN(B4588/B4587))</f>
        <v/>
      </c>
      <c r="D4588" s="16">
        <f>STDEV(C4569:C4588)*SQRT(252)</f>
        <v/>
      </c>
      <c r="E4588" s="32" t="n">
        <v>93.43000000000001</v>
      </c>
      <c r="F4588" s="19">
        <f>IF(OR(E4588="",E4587=""),"",LN(E4588/E4587))</f>
        <v/>
      </c>
      <c r="G4588" s="33" t="n">
        <v>6.1992</v>
      </c>
      <c r="H4588" s="19">
        <f>IF(OR(G4588="",G4587=""),"",LN(G4588/G4587))</f>
        <v/>
      </c>
      <c r="I4588" s="32" t="n">
        <v>92.14319999999999</v>
      </c>
      <c r="J4588" s="32" t="n">
        <v>12.78</v>
      </c>
      <c r="K4588" s="32" t="n">
        <v>1.88</v>
      </c>
      <c r="L4588" s="32" t="n"/>
      <c r="M4588" s="32" t="n">
        <v>1115.5</v>
      </c>
      <c r="N4588" s="32" t="n">
        <v>2.81</v>
      </c>
      <c r="O4588" s="32" t="n">
        <v>33.310917277</v>
      </c>
    </row>
    <row r="4589">
      <c r="A4589" s="31" t="n">
        <v>41367</v>
      </c>
      <c r="B4589" s="32" t="n">
        <v>1116.68</v>
      </c>
      <c r="C4589" s="19">
        <f>IF(OR(B4589="",B4588=""),"",LN(B4589/B4588))</f>
        <v/>
      </c>
      <c r="D4589" s="16">
        <f>STDEV(C4570:C4589)*SQRT(252)</f>
        <v/>
      </c>
      <c r="E4589" s="32" t="n">
        <v>92.95999999999999</v>
      </c>
      <c r="F4589" s="19">
        <f>IF(OR(E4589="",E4588=""),"",LN(E4589/E4588))</f>
        <v/>
      </c>
      <c r="G4589" s="33" t="n">
        <v>6.1962</v>
      </c>
      <c r="H4589" s="19">
        <f>IF(OR(G4589="",G4588=""),"",LN(G4589/G4588))</f>
        <v/>
      </c>
      <c r="I4589" s="32" t="n">
        <v>92.104</v>
      </c>
      <c r="J4589" s="32" t="n">
        <v>14.21</v>
      </c>
      <c r="K4589" s="32" t="n">
        <v>1.83</v>
      </c>
      <c r="L4589" s="32" t="n"/>
      <c r="M4589" s="32" t="n">
        <v>1112.8</v>
      </c>
      <c r="N4589" s="32" t="n">
        <v>2.8</v>
      </c>
      <c r="O4589" s="32" t="n">
        <v>-183.701602768</v>
      </c>
    </row>
    <row r="4590">
      <c r="A4590" s="31" t="n">
        <v>41368</v>
      </c>
      <c r="B4590" s="32" t="n">
        <v>1123.57</v>
      </c>
      <c r="C4590" s="19">
        <f>IF(OR(B4590="",B4589=""),"",LN(B4590/B4589))</f>
        <v/>
      </c>
      <c r="D4590" s="16">
        <f>STDEV(C4571:C4590)*SQRT(252)</f>
        <v/>
      </c>
      <c r="E4590" s="32" t="n">
        <v>96.12</v>
      </c>
      <c r="F4590" s="19">
        <f>IF(OR(E4590="",E4589=""),"",LN(E4590/E4589))</f>
        <v/>
      </c>
      <c r="G4590" s="33" t="n">
        <v>6.2005</v>
      </c>
      <c r="H4590" s="19">
        <f>IF(OR(G4590="",G4589=""),"",LN(G4590/G4589))</f>
        <v/>
      </c>
      <c r="I4590" s="32" t="n">
        <v>92.3896</v>
      </c>
      <c r="J4590" s="32" t="n">
        <v>13.89</v>
      </c>
      <c r="K4590" s="32" t="n">
        <v>1.78</v>
      </c>
      <c r="L4590" s="32" t="n"/>
      <c r="M4590" s="32" t="n">
        <v>1120.6</v>
      </c>
      <c r="N4590" s="32" t="n">
        <v>2.8</v>
      </c>
      <c r="O4590" s="32" t="n">
        <v>-479.900913178</v>
      </c>
    </row>
    <row r="4591">
      <c r="A4591" s="31" t="n">
        <v>41369</v>
      </c>
      <c r="B4591" s="32" t="n">
        <v>1136.82</v>
      </c>
      <c r="C4591" s="19">
        <f>IF(OR(B4591="",B4590=""),"",LN(B4591/B4590))</f>
        <v/>
      </c>
      <c r="D4591" s="16">
        <f>STDEV(C4572:C4591)*SQRT(252)</f>
        <v/>
      </c>
      <c r="E4591" s="32" t="n">
        <v>96.86</v>
      </c>
      <c r="F4591" s="19">
        <f>IF(OR(E4591="",E4590=""),"",LN(E4591/E4590))</f>
        <v/>
      </c>
      <c r="G4591" s="33" t="n">
        <v>6.2005</v>
      </c>
      <c r="H4591" s="19">
        <f>IF(OR(G4591="",G4590=""),"",LN(G4591/G4590))</f>
        <v/>
      </c>
      <c r="I4591" s="32" t="n">
        <v>92.10429999999999</v>
      </c>
      <c r="J4591" s="32" t="n">
        <v>13.92</v>
      </c>
      <c r="K4591" s="32" t="n">
        <v>1.72</v>
      </c>
      <c r="L4591" s="32" t="n"/>
      <c r="M4591" s="32" t="n">
        <v>1123.8</v>
      </c>
      <c r="N4591" s="32" t="n">
        <v>2.8</v>
      </c>
      <c r="O4591" s="32" t="n">
        <v>-708.098082394</v>
      </c>
    </row>
    <row r="4592">
      <c r="A4592" s="31" t="n">
        <v>41372</v>
      </c>
      <c r="B4592" s="32" t="n">
        <v>1140.34</v>
      </c>
      <c r="C4592" s="19">
        <f>IF(OR(B4592="",B4591=""),"",LN(B4592/B4591))</f>
        <v/>
      </c>
      <c r="D4592" s="16">
        <f>STDEV(C4573:C4592)*SQRT(252)</f>
        <v/>
      </c>
      <c r="E4592" s="32" t="n">
        <v>98.90000000000001</v>
      </c>
      <c r="F4592" s="19">
        <f>IF(OR(E4592="",E4591=""),"",LN(E4592/E4591))</f>
        <v/>
      </c>
      <c r="G4592" s="33" t="n">
        <v>6.2031</v>
      </c>
      <c r="H4592" s="19">
        <f>IF(OR(G4592="",G4591=""),"",LN(G4592/G4591))</f>
        <v/>
      </c>
      <c r="I4592" s="32" t="n">
        <v>92.2317</v>
      </c>
      <c r="J4592" s="32" t="n">
        <v>13.19</v>
      </c>
      <c r="K4592" s="32" t="n">
        <v>1.76</v>
      </c>
      <c r="L4592" s="32" t="n"/>
      <c r="M4592" s="32" t="n">
        <v>1127.1</v>
      </c>
      <c r="N4592" s="32" t="n">
        <v>2.8</v>
      </c>
      <c r="O4592" s="32" t="n">
        <v>-403.188108732</v>
      </c>
    </row>
    <row r="4593">
      <c r="A4593" s="31" t="n">
        <v>41373</v>
      </c>
      <c r="B4593" s="32" t="n">
        <v>1139.19</v>
      </c>
      <c r="C4593" s="19">
        <f>IF(OR(B4593="",B4592=""),"",LN(B4593/B4592))</f>
        <v/>
      </c>
      <c r="D4593" s="16">
        <f>STDEV(C4574:C4593)*SQRT(252)</f>
        <v/>
      </c>
      <c r="E4593" s="32" t="n">
        <v>99.02</v>
      </c>
      <c r="F4593" s="19">
        <f>IF(OR(E4593="",E4592=""),"",LN(E4593/E4592))</f>
        <v/>
      </c>
      <c r="G4593" s="33" t="n">
        <v>6.2022</v>
      </c>
      <c r="H4593" s="19">
        <f>IF(OR(G4593="",G4592=""),"",LN(G4593/G4592))</f>
        <v/>
      </c>
      <c r="I4593" s="32" t="n">
        <v>91.9669</v>
      </c>
      <c r="J4593" s="32" t="n">
        <v>12.84</v>
      </c>
      <c r="K4593" s="32" t="n">
        <v>1.78</v>
      </c>
      <c r="L4593" s="32" t="n"/>
      <c r="M4593" s="32" t="n">
        <v>1138.3</v>
      </c>
      <c r="N4593" s="32" t="n">
        <v>2.8</v>
      </c>
      <c r="O4593" s="32" t="n">
        <v>-39.158052465</v>
      </c>
    </row>
    <row r="4594">
      <c r="A4594" s="31" t="n">
        <v>41374</v>
      </c>
      <c r="B4594" s="32" t="n">
        <v>1135.35</v>
      </c>
      <c r="C4594" s="19">
        <f>IF(OR(B4594="",B4593=""),"",LN(B4594/B4593))</f>
        <v/>
      </c>
      <c r="D4594" s="16">
        <f>STDEV(C4575:C4594)*SQRT(252)</f>
        <v/>
      </c>
      <c r="E4594" s="32" t="n">
        <v>99.61</v>
      </c>
      <c r="F4594" s="19">
        <f>IF(OR(E4594="",E4593=""),"",LN(E4594/E4593))</f>
        <v/>
      </c>
      <c r="G4594" s="33" t="n">
        <v>6.1938</v>
      </c>
      <c r="H4594" s="19">
        <f>IF(OR(G4594="",G4593=""),"",LN(G4594/G4593))</f>
        <v/>
      </c>
      <c r="I4594" s="32" t="n">
        <v>91.9598</v>
      </c>
      <c r="J4594" s="32" t="n">
        <v>12.36</v>
      </c>
      <c r="K4594" s="32" t="n">
        <v>1.84</v>
      </c>
      <c r="L4594" s="32" t="n"/>
      <c r="M4594" s="32" t="n">
        <v>1138.9</v>
      </c>
      <c r="N4594" s="32" t="n">
        <v>2.8</v>
      </c>
      <c r="O4594" s="32" t="n">
        <v>63.381688793</v>
      </c>
    </row>
    <row r="4595">
      <c r="A4595" s="31" t="n">
        <v>41375</v>
      </c>
      <c r="B4595" s="32" t="n">
        <v>1128.85</v>
      </c>
      <c r="C4595" s="19">
        <f>IF(OR(B4595="",B4594=""),"",LN(B4595/B4594))</f>
        <v/>
      </c>
      <c r="D4595" s="16">
        <f>STDEV(C4576:C4595)*SQRT(252)</f>
        <v/>
      </c>
      <c r="E4595" s="32" t="n">
        <v>99.42</v>
      </c>
      <c r="F4595" s="19">
        <f>IF(OR(E4595="",E4594=""),"",LN(E4595/E4594))</f>
        <v/>
      </c>
      <c r="G4595" s="33" t="n">
        <v>6.1961</v>
      </c>
      <c r="H4595" s="19">
        <f>IF(OR(G4595="",G4594=""),"",LN(G4595/G4594))</f>
        <v/>
      </c>
      <c r="I4595" s="32" t="n">
        <v>91.6972</v>
      </c>
      <c r="J4595" s="32" t="n">
        <v>12.24</v>
      </c>
      <c r="K4595" s="32" t="n">
        <v>1.82</v>
      </c>
      <c r="L4595" s="32" t="n"/>
      <c r="M4595" s="32" t="n">
        <v>1138.3</v>
      </c>
      <c r="N4595" s="32" t="n">
        <v>2.79</v>
      </c>
      <c r="O4595" s="32" t="n">
        <v>285.425726698</v>
      </c>
    </row>
    <row r="4596">
      <c r="A4596" s="31" t="n">
        <v>41376</v>
      </c>
      <c r="B4596" s="32" t="n">
        <v>1129.24</v>
      </c>
      <c r="C4596" s="19">
        <f>IF(OR(B4596="",B4595=""),"",LN(B4596/B4595))</f>
        <v/>
      </c>
      <c r="D4596" s="16">
        <f>STDEV(C4577:C4596)*SQRT(252)</f>
        <v/>
      </c>
      <c r="E4596" s="32" t="n">
        <v>98.98</v>
      </c>
      <c r="F4596" s="19">
        <f>IF(OR(E4596="",E4595=""),"",LN(E4596/E4595))</f>
        <v/>
      </c>
      <c r="G4596" s="33" t="n">
        <v>6.1914</v>
      </c>
      <c r="H4596" s="19">
        <f>IF(OR(G4596="",G4595=""),"",LN(G4596/G4595))</f>
        <v/>
      </c>
      <c r="I4596" s="32" t="n">
        <v>91.7967</v>
      </c>
      <c r="J4596" s="32" t="n">
        <v>12.06</v>
      </c>
      <c r="K4596" s="32" t="n">
        <v>1.75</v>
      </c>
      <c r="L4596" s="32" t="n"/>
      <c r="M4596" s="32" t="n">
        <v>1129</v>
      </c>
      <c r="N4596" s="32" t="n">
        <v>2.79</v>
      </c>
      <c r="O4596" s="32" t="n">
        <v>-60.763087202</v>
      </c>
    </row>
    <row r="4597">
      <c r="A4597" s="31" t="n">
        <v>41379</v>
      </c>
      <c r="B4597" s="32" t="n">
        <v>1119</v>
      </c>
      <c r="C4597" s="19">
        <f>IF(OR(B4597="",B4596=""),"",LN(B4597/B4596))</f>
        <v/>
      </c>
      <c r="D4597" s="16">
        <f>STDEV(C4578:C4597)*SQRT(252)</f>
        <v/>
      </c>
      <c r="E4597" s="32" t="n">
        <v>98</v>
      </c>
      <c r="F4597" s="19">
        <f>IF(OR(E4597="",E4596=""),"",LN(E4597/E4596))</f>
        <v/>
      </c>
      <c r="G4597" s="33" t="n">
        <v>6.1866</v>
      </c>
      <c r="H4597" s="19">
        <f>IF(OR(G4597="",G4596=""),"",LN(G4597/G4596))</f>
        <v/>
      </c>
      <c r="I4597" s="32" t="n">
        <v>91.9457</v>
      </c>
      <c r="J4597" s="32" t="n">
        <v>17.27</v>
      </c>
      <c r="K4597" s="32" t="n">
        <v>1.72</v>
      </c>
      <c r="L4597" s="32" t="n"/>
      <c r="M4597" s="32" t="n">
        <v>1131.1</v>
      </c>
      <c r="N4597" s="32" t="n">
        <v>2.79</v>
      </c>
      <c r="O4597" s="32" t="n">
        <v>-138.244353156</v>
      </c>
    </row>
    <row r="4598">
      <c r="A4598" s="31" t="n">
        <v>41380</v>
      </c>
      <c r="B4598" s="32" t="n">
        <v>1114</v>
      </c>
      <c r="C4598" s="19">
        <f>IF(OR(B4598="",B4597=""),"",LN(B4598/B4597))</f>
        <v/>
      </c>
      <c r="D4598" s="16">
        <f>STDEV(C4579:C4598)*SQRT(252)</f>
        <v/>
      </c>
      <c r="E4598" s="32" t="n">
        <v>97.86</v>
      </c>
      <c r="F4598" s="19">
        <f>IF(OR(E4598="",E4597=""),"",LN(E4598/E4597))</f>
        <v/>
      </c>
      <c r="G4598" s="33" t="n">
        <v>6.1824</v>
      </c>
      <c r="H4598" s="19">
        <f>IF(OR(G4598="",G4597=""),"",LN(G4598/G4597))</f>
        <v/>
      </c>
      <c r="I4598" s="32" t="n">
        <v>91.8451</v>
      </c>
      <c r="J4598" s="32" t="n">
        <v>13.96</v>
      </c>
      <c r="K4598" s="32" t="n">
        <v>1.75</v>
      </c>
      <c r="L4598" s="32" t="n"/>
      <c r="M4598" s="32" t="n">
        <v>1124.7</v>
      </c>
      <c r="N4598" s="32" t="n">
        <v>2.79</v>
      </c>
      <c r="O4598" s="32" t="n">
        <v>-269.292542881</v>
      </c>
    </row>
    <row r="4599">
      <c r="A4599" s="31" t="n">
        <v>41381</v>
      </c>
      <c r="B4599" s="32" t="n">
        <v>1121</v>
      </c>
      <c r="C4599" s="19">
        <f>IF(OR(B4599="",B4598=""),"",LN(B4599/B4598))</f>
        <v/>
      </c>
      <c r="D4599" s="16">
        <f>STDEV(C4580:C4599)*SQRT(252)</f>
        <v/>
      </c>
      <c r="E4599" s="32" t="n">
        <v>97.73999999999999</v>
      </c>
      <c r="F4599" s="19">
        <f>IF(OR(E4599="",E4598=""),"",LN(E4599/E4598))</f>
        <v/>
      </c>
      <c r="G4599" s="33" t="n">
        <v>6.172</v>
      </c>
      <c r="H4599" s="19">
        <f>IF(OR(G4599="",G4598=""),"",LN(G4599/G4598))</f>
        <v/>
      </c>
      <c r="I4599" s="32" t="n">
        <v>92.13720000000001</v>
      </c>
      <c r="J4599" s="32" t="n">
        <v>16.51</v>
      </c>
      <c r="K4599" s="32" t="n">
        <v>1.73</v>
      </c>
      <c r="L4599" s="32" t="n"/>
      <c r="M4599" s="32" t="n">
        <v>1119.6</v>
      </c>
      <c r="N4599" s="32" t="n">
        <v>2.79</v>
      </c>
      <c r="O4599" s="32" t="n">
        <v>-209.541981895</v>
      </c>
    </row>
    <row r="4600">
      <c r="A4600" s="31" t="n">
        <v>41382</v>
      </c>
      <c r="B4600" s="32" t="n">
        <v>1119.48</v>
      </c>
      <c r="C4600" s="19">
        <f>IF(OR(B4600="",B4599=""),"",LN(B4600/B4599))</f>
        <v/>
      </c>
      <c r="D4600" s="16">
        <f>STDEV(C4581:C4600)*SQRT(252)</f>
        <v/>
      </c>
      <c r="E4600" s="32" t="n">
        <v>98.22</v>
      </c>
      <c r="F4600" s="19">
        <f>IF(OR(E4600="",E4599=""),"",LN(E4600/E4599))</f>
        <v/>
      </c>
      <c r="G4600" s="33" t="n">
        <v>6.1811</v>
      </c>
      <c r="H4600" s="19">
        <f>IF(OR(G4600="",G4599=""),"",LN(G4600/G4599))</f>
        <v/>
      </c>
      <c r="I4600" s="32" t="n">
        <v>92.176</v>
      </c>
      <c r="J4600" s="32" t="n">
        <v>17.56</v>
      </c>
      <c r="K4600" s="32" t="n">
        <v>1.72</v>
      </c>
      <c r="L4600" s="32" t="n"/>
      <c r="M4600" s="32" t="n">
        <v>1115.3</v>
      </c>
      <c r="N4600" s="32" t="n">
        <v>2.79</v>
      </c>
      <c r="O4600" s="32" t="n">
        <v>-238.107571318</v>
      </c>
    </row>
    <row r="4601">
      <c r="A4601" s="31" t="n">
        <v>41383</v>
      </c>
      <c r="B4601" s="32" t="n">
        <v>1119.03</v>
      </c>
      <c r="C4601" s="19">
        <f>IF(OR(B4601="",B4600=""),"",LN(B4601/B4600))</f>
        <v/>
      </c>
      <c r="D4601" s="16">
        <f>STDEV(C4582:C4601)*SQRT(252)</f>
        <v/>
      </c>
      <c r="E4601" s="32" t="n">
        <v>99.28</v>
      </c>
      <c r="F4601" s="19">
        <f>IF(OR(E4601="",E4600=""),"",LN(E4601/E4600))</f>
        <v/>
      </c>
      <c r="G4601" s="33" t="n">
        <v>6.1772</v>
      </c>
      <c r="H4601" s="19">
        <f>IF(OR(G4601="",G4600=""),"",LN(G4601/G4600))</f>
        <v/>
      </c>
      <c r="I4601" s="32" t="n">
        <v>92.2166</v>
      </c>
      <c r="J4601" s="32" t="n">
        <v>14.97</v>
      </c>
      <c r="K4601" s="32" t="n">
        <v>1.73</v>
      </c>
      <c r="L4601" s="32" t="n"/>
      <c r="M4601" s="32" t="n">
        <v>1122</v>
      </c>
      <c r="N4601" s="32" t="n">
        <v>2.79</v>
      </c>
      <c r="O4601" s="32" t="n">
        <v>-256.071989179</v>
      </c>
    </row>
    <row r="4602">
      <c r="A4602" s="31" t="n">
        <v>41386</v>
      </c>
      <c r="B4602" s="32" t="n">
        <v>1119.51</v>
      </c>
      <c r="C4602" s="19">
        <f>IF(OR(B4602="",B4601=""),"",LN(B4602/B4601))</f>
        <v/>
      </c>
      <c r="D4602" s="16">
        <f>STDEV(C4583:C4602)*SQRT(252)</f>
        <v/>
      </c>
      <c r="E4602" s="32" t="n">
        <v>99.29000000000001</v>
      </c>
      <c r="F4602" s="19">
        <f>IF(OR(E4602="",E4601=""),"",LN(E4602/E4601))</f>
        <v/>
      </c>
      <c r="G4602" s="33" t="n">
        <v>6.1823</v>
      </c>
      <c r="H4602" s="19">
        <f>IF(OR(G4602="",G4601=""),"",LN(G4602/G4601))</f>
        <v/>
      </c>
      <c r="I4602" s="32" t="n">
        <v>92.3591</v>
      </c>
      <c r="J4602" s="32" t="n">
        <v>14.39</v>
      </c>
      <c r="K4602" s="32" t="n">
        <v>1.72</v>
      </c>
      <c r="L4602" s="32" t="n"/>
      <c r="M4602" s="32" t="n">
        <v>1118.5</v>
      </c>
      <c r="N4602" s="32" t="n">
        <v>2.79</v>
      </c>
      <c r="O4602" s="32" t="n">
        <v>37.145620338</v>
      </c>
    </row>
    <row r="4603">
      <c r="A4603" s="31" t="n">
        <v>41387</v>
      </c>
      <c r="B4603" s="32" t="n">
        <v>1119.53</v>
      </c>
      <c r="C4603" s="19">
        <f>IF(OR(B4603="",B4602=""),"",LN(B4603/B4602))</f>
        <v/>
      </c>
      <c r="D4603" s="16">
        <f>STDEV(C4584:C4603)*SQRT(252)</f>
        <v/>
      </c>
      <c r="E4603" s="32" t="n">
        <v>99.43000000000001</v>
      </c>
      <c r="F4603" s="19">
        <f>IF(OR(E4603="",E4602=""),"",LN(E4603/E4602))</f>
        <v/>
      </c>
      <c r="G4603" s="33" t="n">
        <v>6.179</v>
      </c>
      <c r="H4603" s="19">
        <f>IF(OR(G4603="",G4602=""),"",LN(G4603/G4602))</f>
        <v/>
      </c>
      <c r="I4603" s="32" t="n">
        <v>92.3836</v>
      </c>
      <c r="J4603" s="32" t="n">
        <v>13.48</v>
      </c>
      <c r="K4603" s="32" t="n">
        <v>1.74</v>
      </c>
      <c r="L4603" s="32" t="n"/>
      <c r="M4603" s="32" t="n">
        <v>1121.7</v>
      </c>
      <c r="N4603" s="32" t="n">
        <v>2.79</v>
      </c>
      <c r="O4603" s="32" t="n">
        <v>-90.910951423</v>
      </c>
    </row>
    <row r="4604">
      <c r="A4604" s="31" t="n">
        <v>41388</v>
      </c>
      <c r="B4604" s="32" t="n">
        <v>1117.94</v>
      </c>
      <c r="C4604" s="19">
        <f>IF(OR(B4604="",B4603=""),"",LN(B4604/B4603))</f>
        <v/>
      </c>
      <c r="D4604" s="16">
        <f>STDEV(C4585:C4604)*SQRT(252)</f>
        <v/>
      </c>
      <c r="E4604" s="32" t="n">
        <v>99.39</v>
      </c>
      <c r="F4604" s="19">
        <f>IF(OR(E4604="",E4603=""),"",LN(E4604/E4603))</f>
        <v/>
      </c>
      <c r="G4604" s="33" t="n">
        <v>6.1782</v>
      </c>
      <c r="H4604" s="19">
        <f>IF(OR(G4604="",G4603=""),"",LN(G4604/G4603))</f>
        <v/>
      </c>
      <c r="I4604" s="32" t="n">
        <v>92.4581</v>
      </c>
      <c r="J4604" s="32" t="n">
        <v>13.61</v>
      </c>
      <c r="K4604" s="32" t="n">
        <v>1.73</v>
      </c>
      <c r="L4604" s="32" t="n"/>
      <c r="M4604" s="32" t="n">
        <v>1120.2</v>
      </c>
      <c r="N4604" s="32" t="n">
        <v>2.79</v>
      </c>
      <c r="O4604" s="32" t="n">
        <v>-13.364631915</v>
      </c>
    </row>
    <row r="4605">
      <c r="A4605" s="31" t="n">
        <v>41389</v>
      </c>
      <c r="B4605" s="32" t="n">
        <v>1111.35</v>
      </c>
      <c r="C4605" s="19">
        <f>IF(OR(B4605="",B4604=""),"",LN(B4605/B4604))</f>
        <v/>
      </c>
      <c r="D4605" s="16">
        <f>STDEV(C4586:C4605)*SQRT(252)</f>
        <v/>
      </c>
      <c r="E4605" s="32" t="n">
        <v>99.42</v>
      </c>
      <c r="F4605" s="19">
        <f>IF(OR(E4605="",E4604=""),"",LN(E4605/E4604))</f>
        <v/>
      </c>
      <c r="G4605" s="33" t="n">
        <v>6.1707</v>
      </c>
      <c r="H4605" s="19">
        <f>IF(OR(G4605="",G4604=""),"",LN(G4605/G4604))</f>
        <v/>
      </c>
      <c r="I4605" s="32" t="n">
        <v>92.0394</v>
      </c>
      <c r="J4605" s="32" t="n">
        <v>13.62</v>
      </c>
      <c r="K4605" s="32" t="n">
        <v>1.74</v>
      </c>
      <c r="L4605" s="32" t="n"/>
      <c r="M4605" s="32" t="n">
        <v>1119.2</v>
      </c>
      <c r="N4605" s="32" t="n">
        <v>2.78</v>
      </c>
      <c r="O4605" s="32" t="n">
        <v>45.303372954</v>
      </c>
    </row>
    <row r="4606">
      <c r="A4606" s="31" t="n">
        <v>41390</v>
      </c>
      <c r="B4606" s="32" t="n">
        <v>1111.1</v>
      </c>
      <c r="C4606" s="19">
        <f>IF(OR(B4606="",B4605=""),"",LN(B4606/B4605))</f>
        <v/>
      </c>
      <c r="D4606" s="16">
        <f>STDEV(C4587:C4606)*SQRT(252)</f>
        <v/>
      </c>
      <c r="E4606" s="32" t="n">
        <v>97.84</v>
      </c>
      <c r="F4606" s="19">
        <f>IF(OR(E4606="",E4605=""),"",LN(E4606/E4605))</f>
        <v/>
      </c>
      <c r="G4606" s="33" t="n">
        <v>6.1647</v>
      </c>
      <c r="H4606" s="19">
        <f>IF(OR(G4606="",G4605=""),"",LN(G4606/G4605))</f>
        <v/>
      </c>
      <c r="I4606" s="32" t="n">
        <v>91.9012</v>
      </c>
      <c r="J4606" s="32" t="n">
        <v>13.61</v>
      </c>
      <c r="K4606" s="32" t="n">
        <v>1.7</v>
      </c>
      <c r="L4606" s="32" t="n"/>
      <c r="M4606" s="32" t="n">
        <v>1113.9</v>
      </c>
      <c r="N4606" s="32" t="n">
        <v>2.79</v>
      </c>
      <c r="O4606" s="32" t="n">
        <v>-65.610488256</v>
      </c>
    </row>
    <row r="4607">
      <c r="A4607" s="31" t="n">
        <v>41393</v>
      </c>
      <c r="B4607" s="32" t="n">
        <v>1104</v>
      </c>
      <c r="C4607" s="19">
        <f>IF(OR(B4607="",B4606=""),"",LN(B4607/B4606))</f>
        <v/>
      </c>
      <c r="D4607" s="16">
        <f>STDEV(C4588:C4607)*SQRT(252)</f>
        <v/>
      </c>
      <c r="E4607" s="32" t="n">
        <v>98.09</v>
      </c>
      <c r="F4607" s="19">
        <f>IF(OR(E4607="",E4606=""),"",LN(E4607/E4606))</f>
        <v/>
      </c>
      <c r="G4607" s="33" t="n">
        <v>6.1647</v>
      </c>
      <c r="H4607" s="19">
        <f>IF(OR(G4607="",G4606=""),"",LN(G4607/G4606))</f>
        <v/>
      </c>
      <c r="I4607" s="32" t="n">
        <v>91.65389999999999</v>
      </c>
      <c r="J4607" s="32" t="n">
        <v>13.71</v>
      </c>
      <c r="K4607" s="32" t="n">
        <v>1.7</v>
      </c>
      <c r="L4607" s="32" t="n"/>
      <c r="M4607" s="32" t="n">
        <v>1109.2</v>
      </c>
      <c r="N4607" s="32" t="n">
        <v>2.8</v>
      </c>
      <c r="O4607" s="32" t="n">
        <v>-171.716063616</v>
      </c>
    </row>
    <row r="4608">
      <c r="A4608" s="31" t="n">
        <v>41394</v>
      </c>
      <c r="B4608" s="32" t="n">
        <v>1101.52</v>
      </c>
      <c r="C4608" s="19">
        <f>IF(OR(B4608="",B4607=""),"",LN(B4608/B4607))</f>
        <v/>
      </c>
      <c r="D4608" s="16">
        <f>STDEV(C4589:C4608)*SQRT(252)</f>
        <v/>
      </c>
      <c r="E4608" s="32" t="n">
        <v>97.52</v>
      </c>
      <c r="F4608" s="19">
        <f>IF(OR(E4608="",E4607=""),"",LN(E4608/E4607))</f>
        <v/>
      </c>
      <c r="G4608" s="33" t="n">
        <v>6.1647</v>
      </c>
      <c r="H4608" s="19">
        <f>IF(OR(G4608="",G4607=""),"",LN(G4608/G4607))</f>
        <v/>
      </c>
      <c r="I4608" s="32" t="n">
        <v>91.3741</v>
      </c>
      <c r="J4608" s="32" t="n">
        <v>13.52</v>
      </c>
      <c r="K4608" s="32" t="n">
        <v>1.7</v>
      </c>
      <c r="L4608" s="32" t="n"/>
      <c r="M4608" s="32" t="n">
        <v>1108.1</v>
      </c>
      <c r="N4608" s="32" t="n">
        <v>2.81</v>
      </c>
      <c r="O4608" s="32" t="n">
        <v>24.817940399</v>
      </c>
    </row>
    <row r="4609">
      <c r="A4609" s="31" t="n">
        <v>41395</v>
      </c>
      <c r="B4609" s="32" t="n">
        <v>1100.35</v>
      </c>
      <c r="C4609" s="19">
        <f>IF(OR(B4609="",B4608=""),"",LN(B4609/B4608))</f>
        <v/>
      </c>
      <c r="D4609" s="16">
        <f>STDEV(C4590:C4609)*SQRT(252)</f>
        <v/>
      </c>
      <c r="E4609" s="32" t="n">
        <v>97.28</v>
      </c>
      <c r="F4609" s="19">
        <f>IF(OR(E4609="",E4608=""),"",LN(E4609/E4608))</f>
        <v/>
      </c>
      <c r="G4609" s="33" t="n">
        <v>6.1647</v>
      </c>
      <c r="H4609" s="19">
        <f>IF(OR(G4609="",G4608=""),"",LN(G4609/G4608))</f>
        <v/>
      </c>
      <c r="I4609" s="32" t="n">
        <v>91.4331</v>
      </c>
      <c r="J4609" s="32" t="n">
        <v>14.49</v>
      </c>
      <c r="K4609" s="32" t="n">
        <v>1.66</v>
      </c>
      <c r="L4609" s="32" t="n"/>
      <c r="M4609" s="32" t="n"/>
      <c r="N4609" s="32" t="n"/>
      <c r="O4609" s="32" t="n"/>
    </row>
    <row r="4610">
      <c r="A4610" s="31" t="n">
        <v>41396</v>
      </c>
      <c r="B4610" s="32" t="n">
        <v>1101.4</v>
      </c>
      <c r="C4610" s="19">
        <f>IF(OR(B4610="",B4609=""),"",LN(B4610/B4609))</f>
        <v/>
      </c>
      <c r="D4610" s="16">
        <f>STDEV(C4591:C4610)*SQRT(252)</f>
        <v/>
      </c>
      <c r="E4610" s="32" t="n">
        <v>97.95999999999999</v>
      </c>
      <c r="F4610" s="19">
        <f>IF(OR(E4610="",E4609=""),"",LN(E4610/E4609))</f>
        <v/>
      </c>
      <c r="G4610" s="33" t="n">
        <v>6.156</v>
      </c>
      <c r="H4610" s="19">
        <f>IF(OR(G4610="",G4609=""),"",LN(G4610/G4609))</f>
        <v/>
      </c>
      <c r="I4610" s="32" t="n">
        <v>91.6174</v>
      </c>
      <c r="J4610" s="32" t="n">
        <v>13.59</v>
      </c>
      <c r="K4610" s="32" t="n">
        <v>1.66</v>
      </c>
      <c r="L4610" s="32" t="n"/>
      <c r="M4610" s="32" t="n">
        <v>1102.2</v>
      </c>
      <c r="N4610" s="32" t="n">
        <v>2.81</v>
      </c>
      <c r="O4610" s="32" t="n">
        <v>-110.776922277</v>
      </c>
    </row>
    <row r="4611">
      <c r="A4611" s="31" t="n">
        <v>41397</v>
      </c>
      <c r="B4611" s="32" t="n">
        <v>1096.67</v>
      </c>
      <c r="C4611" s="19">
        <f>IF(OR(B4611="",B4610=""),"",LN(B4611/B4610))</f>
        <v/>
      </c>
      <c r="D4611" s="16">
        <f>STDEV(C4592:C4611)*SQRT(252)</f>
        <v/>
      </c>
      <c r="E4611" s="32" t="n">
        <v>99.09999999999999</v>
      </c>
      <c r="F4611" s="19">
        <f>IF(OR(E4611="",E4610=""),"",LN(E4611/E4610))</f>
        <v/>
      </c>
      <c r="G4611" s="33" t="n">
        <v>6.1555</v>
      </c>
      <c r="H4611" s="19">
        <f>IF(OR(G4611="",G4610=""),"",LN(G4611/G4610))</f>
        <v/>
      </c>
      <c r="I4611" s="32" t="n">
        <v>91.5087</v>
      </c>
      <c r="J4611" s="32" t="n">
        <v>12.85</v>
      </c>
      <c r="K4611" s="32" t="n">
        <v>1.78</v>
      </c>
      <c r="L4611" s="32" t="n"/>
      <c r="M4611" s="32" t="n">
        <v>1099.7</v>
      </c>
      <c r="N4611" s="32" t="n">
        <v>2.81</v>
      </c>
      <c r="O4611" s="32" t="n">
        <v>-6.437379483000004</v>
      </c>
    </row>
    <row r="4612">
      <c r="A4612" s="31" t="n">
        <v>41400</v>
      </c>
      <c r="B4612" s="32" t="n">
        <v>1094.34</v>
      </c>
      <c r="C4612" s="19">
        <f>IF(OR(B4612="",B4611=""),"",LN(B4612/B4611))</f>
        <v/>
      </c>
      <c r="D4612" s="16">
        <f>STDEV(C4593:C4612)*SQRT(252)</f>
        <v/>
      </c>
      <c r="E4612" s="32" t="n">
        <v>99.34999999999999</v>
      </c>
      <c r="F4612" s="19">
        <f>IF(OR(E4612="",E4611=""),"",LN(E4612/E4611))</f>
        <v/>
      </c>
      <c r="G4612" s="33" t="n">
        <v>6.1665</v>
      </c>
      <c r="H4612" s="19">
        <f>IF(OR(G4612="",G4611=""),"",LN(G4612/G4611))</f>
        <v/>
      </c>
      <c r="I4612" s="32" t="n">
        <v>91.6387</v>
      </c>
      <c r="J4612" s="32" t="n">
        <v>12.66</v>
      </c>
      <c r="K4612" s="32" t="n">
        <v>1.8</v>
      </c>
      <c r="L4612" s="32" t="n"/>
      <c r="M4612" s="32" t="n">
        <v>1099.9</v>
      </c>
      <c r="N4612" s="32" t="n">
        <v>2.81</v>
      </c>
      <c r="O4612" s="32" t="n">
        <v>-30.159520255</v>
      </c>
    </row>
    <row r="4613">
      <c r="A4613" s="31" t="n">
        <v>41401</v>
      </c>
      <c r="B4613" s="32" t="n">
        <v>1090</v>
      </c>
      <c r="C4613" s="19">
        <f>IF(OR(B4613="",B4612=""),"",LN(B4613/B4612))</f>
        <v/>
      </c>
      <c r="D4613" s="16">
        <f>STDEV(C4594:C4613)*SQRT(252)</f>
        <v/>
      </c>
      <c r="E4613" s="32" t="n">
        <v>99</v>
      </c>
      <c r="F4613" s="19">
        <f>IF(OR(E4613="",E4612=""),"",LN(E4613/E4612))</f>
        <v/>
      </c>
      <c r="G4613" s="33" t="n">
        <v>6.1539</v>
      </c>
      <c r="H4613" s="19">
        <f>IF(OR(G4613="",G4612=""),"",LN(G4613/G4612))</f>
        <v/>
      </c>
      <c r="I4613" s="32" t="n">
        <v>91.5201</v>
      </c>
      <c r="J4613" s="32" t="n">
        <v>12.83</v>
      </c>
      <c r="K4613" s="32" t="n">
        <v>1.82</v>
      </c>
      <c r="L4613" s="32" t="n"/>
      <c r="M4613" s="32" t="n">
        <v>1094</v>
      </c>
      <c r="N4613" s="32" t="n">
        <v>2.81</v>
      </c>
      <c r="O4613" s="32" t="n">
        <v>-211.385161787</v>
      </c>
    </row>
    <row r="4614">
      <c r="A4614" s="31" t="n">
        <v>41402</v>
      </c>
      <c r="B4614" s="32" t="n">
        <v>1086</v>
      </c>
      <c r="C4614" s="19">
        <f>IF(OR(B4614="",B4613=""),"",LN(B4614/B4613))</f>
        <v/>
      </c>
      <c r="D4614" s="16">
        <f>STDEV(C4595:C4614)*SQRT(252)</f>
        <v/>
      </c>
      <c r="E4614" s="32" t="n">
        <v>98.90000000000001</v>
      </c>
      <c r="F4614" s="19">
        <f>IF(OR(E4614="",E4613=""),"",LN(E4614/E4613))</f>
        <v/>
      </c>
      <c r="G4614" s="33" t="n">
        <v>6.141</v>
      </c>
      <c r="H4614" s="19">
        <f>IF(OR(G4614="",G4613=""),"",LN(G4614/G4613))</f>
        <v/>
      </c>
      <c r="I4614" s="32" t="n">
        <v>91.1848</v>
      </c>
      <c r="J4614" s="32" t="n">
        <v>12.66</v>
      </c>
      <c r="K4614" s="32" t="n">
        <v>1.81</v>
      </c>
      <c r="L4614" s="32" t="n"/>
      <c r="M4614" s="32" t="n">
        <v>1094</v>
      </c>
      <c r="N4614" s="32" t="n">
        <v>2.81</v>
      </c>
      <c r="O4614" s="32" t="n">
        <v>-255.059510582</v>
      </c>
    </row>
    <row r="4615">
      <c r="A4615" s="31" t="n">
        <v>41403</v>
      </c>
      <c r="B4615" s="32" t="n">
        <v>1091.12</v>
      </c>
      <c r="C4615" s="19">
        <f>IF(OR(B4615="",B4614=""),"",LN(B4615/B4614))</f>
        <v/>
      </c>
      <c r="D4615" s="16">
        <f>STDEV(C4596:C4615)*SQRT(252)</f>
        <v/>
      </c>
      <c r="E4615" s="32" t="n">
        <v>99.29000000000001</v>
      </c>
      <c r="F4615" s="19">
        <f>IF(OR(E4615="",E4614=""),"",LN(E4615/E4614))</f>
        <v/>
      </c>
      <c r="G4615" s="33" t="n">
        <v>6.1306</v>
      </c>
      <c r="H4615" s="19">
        <f>IF(OR(G4615="",G4614=""),"",LN(G4615/G4614))</f>
        <v/>
      </c>
      <c r="I4615" s="32" t="n">
        <v>91.3036</v>
      </c>
      <c r="J4615" s="32" t="n">
        <v>13.13</v>
      </c>
      <c r="K4615" s="32" t="n">
        <v>1.81</v>
      </c>
      <c r="L4615" s="32" t="n"/>
      <c r="M4615" s="32" t="n">
        <v>1087.7</v>
      </c>
      <c r="N4615" s="32" t="n">
        <v>2.69</v>
      </c>
      <c r="O4615" s="32" t="n">
        <v>117.348059866</v>
      </c>
    </row>
    <row r="4616">
      <c r="A4616" s="31" t="n">
        <v>41404</v>
      </c>
      <c r="B4616" s="32" t="n">
        <v>1106</v>
      </c>
      <c r="C4616" s="19">
        <f>IF(OR(B4616="",B4615=""),"",LN(B4616/B4615))</f>
        <v/>
      </c>
      <c r="D4616" s="16">
        <f>STDEV(C4597:C4616)*SQRT(252)</f>
        <v/>
      </c>
      <c r="E4616" s="32" t="n">
        <v>101.74</v>
      </c>
      <c r="F4616" s="19">
        <f>IF(OR(E4616="",E4615=""),"",LN(E4616/E4615))</f>
        <v/>
      </c>
      <c r="G4616" s="33" t="n">
        <v>6.1415</v>
      </c>
      <c r="H4616" s="19">
        <f>IF(OR(G4616="",G4615=""),"",LN(G4616/G4615))</f>
        <v/>
      </c>
      <c r="I4616" s="32" t="n">
        <v>92.2527</v>
      </c>
      <c r="J4616" s="32" t="n">
        <v>12.59</v>
      </c>
      <c r="K4616" s="32" t="n">
        <v>1.9</v>
      </c>
      <c r="L4616" s="32" t="n"/>
      <c r="M4616" s="32" t="n">
        <v>1087</v>
      </c>
      <c r="N4616" s="32" t="n">
        <v>2.69</v>
      </c>
      <c r="O4616" s="32" t="n">
        <v>-167.723833452</v>
      </c>
    </row>
    <row r="4617">
      <c r="A4617" s="31" t="n">
        <v>41407</v>
      </c>
      <c r="B4617" s="32" t="n">
        <v>1113.12</v>
      </c>
      <c r="C4617" s="19">
        <f>IF(OR(B4617="",B4616=""),"",LN(B4617/B4616))</f>
        <v/>
      </c>
      <c r="D4617" s="16">
        <f>STDEV(C4598:C4617)*SQRT(252)</f>
        <v/>
      </c>
      <c r="E4617" s="32" t="n">
        <v>101.84</v>
      </c>
      <c r="F4617" s="19">
        <f>IF(OR(E4617="",E4616=""),"",LN(E4617/E4616))</f>
        <v/>
      </c>
      <c r="G4617" s="33" t="n">
        <v>6.1465</v>
      </c>
      <c r="H4617" s="19">
        <f>IF(OR(G4617="",G4616=""),"",LN(G4617/G4616))</f>
        <v/>
      </c>
      <c r="I4617" s="32" t="n">
        <v>92.2711</v>
      </c>
      <c r="J4617" s="32" t="n">
        <v>12.55</v>
      </c>
      <c r="K4617" s="32" t="n">
        <v>1.92</v>
      </c>
      <c r="L4617" s="32" t="n"/>
      <c r="M4617" s="32" t="n">
        <v>1102.6</v>
      </c>
      <c r="N4617" s="32" t="n">
        <v>2.69</v>
      </c>
      <c r="O4617" s="32" t="n">
        <v>-84.47617647</v>
      </c>
    </row>
    <row r="4618">
      <c r="A4618" s="31" t="n">
        <v>41408</v>
      </c>
      <c r="B4618" s="32" t="n">
        <v>1109.62</v>
      </c>
      <c r="C4618" s="19">
        <f>IF(OR(B4618="",B4617=""),"",LN(B4618/B4617))</f>
        <v/>
      </c>
      <c r="D4618" s="16">
        <f>STDEV(C4599:C4618)*SQRT(252)</f>
        <v/>
      </c>
      <c r="E4618" s="32" t="n">
        <v>102.18</v>
      </c>
      <c r="F4618" s="19">
        <f>IF(OR(E4618="",E4617=""),"",LN(E4618/E4617))</f>
        <v/>
      </c>
      <c r="G4618" s="33" t="n">
        <v>6.1426</v>
      </c>
      <c r="H4618" s="19">
        <f>IF(OR(G4618="",G4617=""),"",LN(G4618/G4617))</f>
        <v/>
      </c>
      <c r="I4618" s="32" t="n">
        <v>92.36969999999999</v>
      </c>
      <c r="J4618" s="32" t="n">
        <v>12.77</v>
      </c>
      <c r="K4618" s="32" t="n">
        <v>1.96</v>
      </c>
      <c r="L4618" s="32" t="n"/>
      <c r="M4618" s="32" t="n">
        <v>1114.6</v>
      </c>
      <c r="N4618" s="32" t="n">
        <v>2.69</v>
      </c>
      <c r="O4618" s="32" t="n">
        <v>152.854337746</v>
      </c>
    </row>
    <row r="4619">
      <c r="A4619" s="31" t="n">
        <v>41409</v>
      </c>
      <c r="B4619" s="32" t="n">
        <v>1114.62</v>
      </c>
      <c r="C4619" s="19">
        <f>IF(OR(B4619="",B4618=""),"",LN(B4619/B4618))</f>
        <v/>
      </c>
      <c r="D4619" s="16">
        <f>STDEV(C4600:C4619)*SQRT(252)</f>
        <v/>
      </c>
      <c r="E4619" s="32" t="n">
        <v>102.44</v>
      </c>
      <c r="F4619" s="19">
        <f>IF(OR(E4619="",E4618=""),"",LN(E4619/E4618))</f>
        <v/>
      </c>
      <c r="G4619" s="33" t="n">
        <v>6.1454</v>
      </c>
      <c r="H4619" s="19">
        <f>IF(OR(G4619="",G4618=""),"",LN(G4619/G4618))</f>
        <v/>
      </c>
      <c r="I4619" s="32" t="n">
        <v>92.76909999999999</v>
      </c>
      <c r="J4619" s="32" t="n">
        <v>12.81</v>
      </c>
      <c r="K4619" s="32" t="n">
        <v>1.94</v>
      </c>
      <c r="L4619" s="32" t="n"/>
      <c r="M4619" s="32" t="n">
        <v>1109.4</v>
      </c>
      <c r="N4619" s="32" t="n">
        <v>2.69</v>
      </c>
      <c r="O4619" s="32" t="n">
        <v>15.60997734</v>
      </c>
    </row>
    <row r="4620">
      <c r="A4620" s="31" t="n">
        <v>41410</v>
      </c>
      <c r="B4620" s="32" t="n">
        <v>1117.54</v>
      </c>
      <c r="C4620" s="19">
        <f>IF(OR(B4620="",B4619=""),"",LN(B4620/B4619))</f>
        <v/>
      </c>
      <c r="D4620" s="16">
        <f>STDEV(C4601:C4620)*SQRT(252)</f>
        <v/>
      </c>
      <c r="E4620" s="32" t="n">
        <v>102.22</v>
      </c>
      <c r="F4620" s="19">
        <f>IF(OR(E4620="",E4619=""),"",LN(E4620/E4619))</f>
        <v/>
      </c>
      <c r="G4620" s="33" t="n">
        <v>6.1487</v>
      </c>
      <c r="H4620" s="19">
        <f>IF(OR(G4620="",G4619=""),"",LN(G4620/G4619))</f>
        <v/>
      </c>
      <c r="I4620" s="32" t="n">
        <v>92.6602</v>
      </c>
      <c r="J4620" s="32" t="n">
        <v>13.07</v>
      </c>
      <c r="K4620" s="32" t="n">
        <v>1.87</v>
      </c>
      <c r="L4620" s="32" t="n"/>
      <c r="M4620" s="32" t="n">
        <v>1113.6</v>
      </c>
      <c r="N4620" s="32" t="n">
        <v>2.69</v>
      </c>
      <c r="O4620" s="32" t="n">
        <v>326.021869652</v>
      </c>
    </row>
    <row r="4621">
      <c r="A4621" s="31" t="n">
        <v>41411</v>
      </c>
      <c r="B4621" s="32" t="n">
        <v>1117.3</v>
      </c>
      <c r="C4621" s="19">
        <f>IF(OR(B4621="",B4620=""),"",LN(B4621/B4620))</f>
        <v/>
      </c>
      <c r="D4621" s="16">
        <f>STDEV(C4602:C4621)*SQRT(252)</f>
        <v/>
      </c>
      <c r="E4621" s="32" t="n">
        <v>102.98</v>
      </c>
      <c r="F4621" s="19">
        <f>IF(OR(E4621="",E4620=""),"",LN(E4621/E4620))</f>
        <v/>
      </c>
      <c r="G4621" s="33" t="n">
        <v>6.141</v>
      </c>
      <c r="H4621" s="19">
        <f>IF(OR(G4621="",G4620=""),"",LN(G4621/G4620))</f>
        <v/>
      </c>
      <c r="I4621" s="32" t="n">
        <v>93.1617</v>
      </c>
      <c r="J4621" s="32" t="n">
        <v>12.45</v>
      </c>
      <c r="K4621" s="32" t="n">
        <v>1.95</v>
      </c>
      <c r="L4621" s="32" t="n"/>
      <c r="M4621" s="32" t="n"/>
      <c r="N4621" s="32" t="n"/>
      <c r="O4621" s="32" t="n"/>
    </row>
    <row r="4622">
      <c r="A4622" s="31" t="n">
        <v>41414</v>
      </c>
      <c r="B4622" s="32" t="n">
        <v>1118.19</v>
      </c>
      <c r="C4622" s="19">
        <f>IF(OR(B4622="",B4621=""),"",LN(B4622/B4621))</f>
        <v/>
      </c>
      <c r="D4622" s="16">
        <f>STDEV(C4603:C4622)*SQRT(252)</f>
        <v/>
      </c>
      <c r="E4622" s="32" t="n">
        <v>102.54</v>
      </c>
      <c r="F4622" s="19">
        <f>IF(OR(E4622="",E4621=""),"",LN(E4622/E4621))</f>
        <v/>
      </c>
      <c r="G4622" s="33" t="n">
        <v>6.1386</v>
      </c>
      <c r="H4622" s="19">
        <f>IF(OR(G4622="",G4621=""),"",LN(G4622/G4621))</f>
        <v/>
      </c>
      <c r="I4622" s="32" t="n">
        <v>93.0359</v>
      </c>
      <c r="J4622" s="32" t="n">
        <v>13.02</v>
      </c>
      <c r="K4622" s="32" t="n">
        <v>1.97</v>
      </c>
      <c r="L4622" s="32" t="n"/>
      <c r="M4622" s="32" t="n">
        <v>1114.3</v>
      </c>
      <c r="N4622" s="32" t="n">
        <v>2.69</v>
      </c>
      <c r="O4622" s="32" t="n">
        <v>117.357108008</v>
      </c>
    </row>
    <row r="4623">
      <c r="A4623" s="31" t="n">
        <v>41415</v>
      </c>
      <c r="B4623" s="32" t="n">
        <v>1110.62</v>
      </c>
      <c r="C4623" s="19">
        <f>IF(OR(B4623="",B4622=""),"",LN(B4623/B4622))</f>
        <v/>
      </c>
      <c r="D4623" s="16">
        <f>STDEV(C4604:C4623)*SQRT(252)</f>
        <v/>
      </c>
      <c r="E4623" s="32" t="n">
        <v>102.36</v>
      </c>
      <c r="F4623" s="19">
        <f>IF(OR(E4623="",E4622=""),"",LN(E4623/E4622))</f>
        <v/>
      </c>
      <c r="G4623" s="33" t="n">
        <v>6.1353</v>
      </c>
      <c r="H4623" s="19">
        <f>IF(OR(G4623="",G4622=""),"",LN(G4623/G4622))</f>
        <v/>
      </c>
      <c r="I4623" s="32" t="n">
        <v>92.9662</v>
      </c>
      <c r="J4623" s="32" t="n">
        <v>13.37</v>
      </c>
      <c r="K4623" s="32" t="n">
        <v>1.94</v>
      </c>
      <c r="L4623" s="32" t="n"/>
      <c r="M4623" s="32" t="n">
        <v>1118.1</v>
      </c>
      <c r="N4623" s="32" t="n">
        <v>2.69</v>
      </c>
      <c r="O4623" s="32" t="n">
        <v>116.96710952</v>
      </c>
    </row>
    <row r="4624">
      <c r="A4624" s="31" t="n">
        <v>41416</v>
      </c>
      <c r="B4624" s="32" t="n">
        <v>1113.85</v>
      </c>
      <c r="C4624" s="19">
        <f>IF(OR(B4624="",B4623=""),"",LN(B4624/B4623))</f>
        <v/>
      </c>
      <c r="D4624" s="16">
        <f>STDEV(C4605:C4624)*SQRT(252)</f>
        <v/>
      </c>
      <c r="E4624" s="32" t="n">
        <v>103.52</v>
      </c>
      <c r="F4624" s="19">
        <f>IF(OR(E4624="",E4623=""),"",LN(E4624/E4623))</f>
        <v/>
      </c>
      <c r="G4624" s="33" t="n">
        <v>6.1309</v>
      </c>
      <c r="H4624" s="19">
        <f>IF(OR(G4624="",G4623=""),"",LN(G4624/G4623))</f>
        <v/>
      </c>
      <c r="I4624" s="32" t="n">
        <v>93.3104</v>
      </c>
      <c r="J4624" s="32" t="n">
        <v>13.82</v>
      </c>
      <c r="K4624" s="32" t="n">
        <v>2.03</v>
      </c>
      <c r="L4624" s="32" t="n"/>
      <c r="M4624" s="32" t="n">
        <v>1112.9</v>
      </c>
      <c r="N4624" s="32" t="n">
        <v>2.69</v>
      </c>
      <c r="O4624" s="32" t="n">
        <v>140.71811555</v>
      </c>
    </row>
    <row r="4625">
      <c r="A4625" s="31" t="n">
        <v>41417</v>
      </c>
      <c r="B4625" s="32" t="n">
        <v>1128.35</v>
      </c>
      <c r="C4625" s="19">
        <f>IF(OR(B4625="",B4624=""),"",LN(B4625/B4624))</f>
        <v/>
      </c>
      <c r="D4625" s="16">
        <f>STDEV(C4606:C4625)*SQRT(252)</f>
        <v/>
      </c>
      <c r="E4625" s="32" t="n">
        <v>101.66</v>
      </c>
      <c r="F4625" s="19">
        <f>IF(OR(E4625="",E4624=""),"",LN(E4625/E4624))</f>
        <v/>
      </c>
      <c r="G4625" s="33" t="n">
        <v>6.1337</v>
      </c>
      <c r="H4625" s="19">
        <f>IF(OR(G4625="",G4624=""),"",LN(G4625/G4624))</f>
        <v/>
      </c>
      <c r="I4625" s="32" t="n">
        <v>93.21129999999999</v>
      </c>
      <c r="J4625" s="32" t="n">
        <v>14.07</v>
      </c>
      <c r="K4625" s="32" t="n">
        <v>2.02</v>
      </c>
      <c r="L4625" s="32" t="n"/>
      <c r="M4625" s="32" t="n">
        <v>1112.4</v>
      </c>
      <c r="N4625" s="32" t="n">
        <v>2.69</v>
      </c>
      <c r="O4625" s="32" t="n">
        <v>-9.853475438</v>
      </c>
    </row>
    <row r="4626">
      <c r="A4626" s="31" t="n">
        <v>41418</v>
      </c>
      <c r="B4626" s="32" t="n">
        <v>1126.4</v>
      </c>
      <c r="C4626" s="19">
        <f>IF(OR(B4626="",B4625=""),"",LN(B4626/B4625))</f>
        <v/>
      </c>
      <c r="D4626" s="16">
        <f>STDEV(C4607:C4626)*SQRT(252)</f>
        <v/>
      </c>
      <c r="E4626" s="32" t="n">
        <v>100.98</v>
      </c>
      <c r="F4626" s="19">
        <f>IF(OR(E4626="",E4625=""),"",LN(E4626/E4625))</f>
        <v/>
      </c>
      <c r="G4626" s="33" t="n">
        <v>6.1311</v>
      </c>
      <c r="H4626" s="19">
        <f>IF(OR(G4626="",G4625=""),"",LN(G4626/G4625))</f>
        <v/>
      </c>
      <c r="I4626" s="32" t="n">
        <v>93.27679999999999</v>
      </c>
      <c r="J4626" s="32" t="n">
        <v>13.99</v>
      </c>
      <c r="K4626" s="32" t="n">
        <v>2.01</v>
      </c>
      <c r="L4626" s="32" t="n"/>
      <c r="M4626" s="32" t="n">
        <v>1123.7</v>
      </c>
      <c r="N4626" s="32" t="n">
        <v>2.69</v>
      </c>
      <c r="O4626" s="32" t="n">
        <v>-60.518308562</v>
      </c>
    </row>
    <row r="4627">
      <c r="A4627" s="31" t="n">
        <v>41422</v>
      </c>
      <c r="B4627" s="32" t="n">
        <v>1128.07</v>
      </c>
      <c r="C4627" s="19">
        <f>IF(OR(B4627="",B4626=""),"",LN(B4627/B4626))</f>
        <v/>
      </c>
      <c r="D4627" s="16">
        <f>STDEV(C4608:C4627)*SQRT(252)</f>
        <v/>
      </c>
      <c r="E4627" s="32" t="n">
        <v>102.07</v>
      </c>
      <c r="F4627" s="19">
        <f>IF(OR(E4627="",E4626=""),"",LN(E4627/E4626))</f>
        <v/>
      </c>
      <c r="G4627" s="33" t="n">
        <v>6.1213</v>
      </c>
      <c r="H4627" s="19">
        <f>IF(OR(G4627="",G4626=""),"",LN(G4627/G4626))</f>
        <v/>
      </c>
      <c r="I4627" s="32" t="n">
        <v>93.5853</v>
      </c>
      <c r="J4627" s="32" t="n">
        <v>14.48</v>
      </c>
      <c r="K4627" s="32" t="n">
        <v>2.15</v>
      </c>
      <c r="L4627" s="32" t="n"/>
      <c r="M4627" s="32" t="n">
        <v>1125.1</v>
      </c>
      <c r="N4627" s="32" t="n">
        <v>2.69</v>
      </c>
      <c r="O4627" s="32" t="n">
        <v>-31.67559352</v>
      </c>
    </row>
    <row r="4628">
      <c r="A4628" s="31" t="n">
        <v>41423</v>
      </c>
      <c r="B4628" s="32" t="n">
        <v>1132.08</v>
      </c>
      <c r="C4628" s="19">
        <f>IF(OR(B4628="",B4627=""),"",LN(B4628/B4627))</f>
        <v/>
      </c>
      <c r="D4628" s="16">
        <f>STDEV(C4609:C4628)*SQRT(252)</f>
        <v/>
      </c>
      <c r="E4628" s="32" t="n">
        <v>100.91</v>
      </c>
      <c r="F4628" s="19">
        <f>IF(OR(E4628="",E4627=""),"",LN(E4628/E4627))</f>
        <v/>
      </c>
      <c r="G4628" s="33" t="n">
        <v>6.1264</v>
      </c>
      <c r="H4628" s="19">
        <f>IF(OR(G4628="",G4627=""),"",LN(G4628/G4627))</f>
        <v/>
      </c>
      <c r="I4628" s="32" t="n">
        <v>93.53100000000001</v>
      </c>
      <c r="J4628" s="32" t="n">
        <v>14.83</v>
      </c>
      <c r="K4628" s="32" t="n">
        <v>2.13</v>
      </c>
      <c r="L4628" s="32" t="n"/>
      <c r="M4628" s="32" t="n">
        <v>1125.5</v>
      </c>
      <c r="N4628" s="32" t="n">
        <v>2.69</v>
      </c>
      <c r="O4628" s="32" t="n">
        <v>406.647738464</v>
      </c>
    </row>
    <row r="4629">
      <c r="A4629" s="31" t="n">
        <v>41424</v>
      </c>
      <c r="B4629" s="32" t="n">
        <v>1127.9</v>
      </c>
      <c r="C4629" s="19">
        <f>IF(OR(B4629="",B4628=""),"",LN(B4629/B4628))</f>
        <v/>
      </c>
      <c r="D4629" s="16">
        <f>STDEV(C4610:C4629)*SQRT(252)</f>
        <v/>
      </c>
      <c r="E4629" s="32" t="n">
        <v>101.06</v>
      </c>
      <c r="F4629" s="19">
        <f>IF(OR(E4629="",E4628=""),"",LN(E4629/E4628))</f>
        <v/>
      </c>
      <c r="G4629" s="33" t="n">
        <v>6.1307</v>
      </c>
      <c r="H4629" s="19">
        <f>IF(OR(G4629="",G4628=""),"",LN(G4629/G4628))</f>
        <v/>
      </c>
      <c r="I4629" s="32" t="n">
        <v>93.42189999999999</v>
      </c>
      <c r="J4629" s="32" t="n">
        <v>14.53</v>
      </c>
      <c r="K4629" s="32" t="n">
        <v>2.13</v>
      </c>
      <c r="L4629" s="32" t="n"/>
      <c r="M4629" s="32" t="n">
        <v>1131</v>
      </c>
      <c r="N4629" s="32" t="n">
        <v>2.69</v>
      </c>
      <c r="O4629" s="32" t="n">
        <v>366.400758414</v>
      </c>
    </row>
    <row r="4630">
      <c r="A4630" s="31" t="n">
        <v>41425</v>
      </c>
      <c r="B4630" s="32" t="n">
        <v>1129.34</v>
      </c>
      <c r="C4630" s="19">
        <f>IF(OR(B4630="",B4629=""),"",LN(B4630/B4629))</f>
        <v/>
      </c>
      <c r="D4630" s="16">
        <f>STDEV(C4611:C4630)*SQRT(252)</f>
        <v/>
      </c>
      <c r="E4630" s="32" t="n">
        <v>100.83</v>
      </c>
      <c r="F4630" s="19">
        <f>IF(OR(E4630="",E4629=""),"",LN(E4630/E4629))</f>
        <v/>
      </c>
      <c r="G4630" s="33" t="n">
        <v>6.134</v>
      </c>
      <c r="H4630" s="19">
        <f>IF(OR(G4630="",G4629=""),"",LN(G4630/G4629))</f>
        <v/>
      </c>
      <c r="I4630" s="32" t="n">
        <v>93.60760000000001</v>
      </c>
      <c r="J4630" s="32" t="n">
        <v>16.3</v>
      </c>
      <c r="K4630" s="32" t="n">
        <v>2.16</v>
      </c>
      <c r="L4630" s="32" t="n"/>
      <c r="M4630" s="32" t="n">
        <v>1128.3</v>
      </c>
      <c r="N4630" s="32" t="n">
        <v>2.69</v>
      </c>
      <c r="O4630" s="32" t="n">
        <v>182.147993949</v>
      </c>
    </row>
    <row r="4631">
      <c r="A4631" s="31" t="n">
        <v>41428</v>
      </c>
      <c r="B4631" s="32" t="n">
        <v>1127.18</v>
      </c>
      <c r="C4631" s="19">
        <f>IF(OR(B4631="",B4630=""),"",LN(B4631/B4630))</f>
        <v/>
      </c>
      <c r="D4631" s="16">
        <f>STDEV(C4612:C4631)*SQRT(252)</f>
        <v/>
      </c>
      <c r="E4631" s="32" t="n">
        <v>99.18000000000001</v>
      </c>
      <c r="F4631" s="19">
        <f>IF(OR(E4631="",E4630=""),"",LN(E4631/E4630))</f>
        <v/>
      </c>
      <c r="G4631" s="33" t="n">
        <v>6.1312</v>
      </c>
      <c r="H4631" s="19">
        <f>IF(OR(G4631="",G4630=""),"",LN(G4631/G4630))</f>
        <v/>
      </c>
      <c r="I4631" s="32" t="n">
        <v>93.163</v>
      </c>
      <c r="J4631" s="32" t="n">
        <v>16.28</v>
      </c>
      <c r="K4631" s="32" t="n">
        <v>2.13</v>
      </c>
      <c r="L4631" s="32" t="n"/>
      <c r="M4631" s="32" t="n">
        <v>1126.6</v>
      </c>
      <c r="N4631" s="32" t="n">
        <v>2.69</v>
      </c>
      <c r="O4631" s="32" t="n">
        <v>-21.163449246</v>
      </c>
    </row>
    <row r="4632">
      <c r="A4632" s="31" t="n">
        <v>41429</v>
      </c>
      <c r="B4632" s="32" t="n">
        <v>1122.31</v>
      </c>
      <c r="C4632" s="19">
        <f>IF(OR(B4632="",B4631=""),"",LN(B4632/B4631))</f>
        <v/>
      </c>
      <c r="D4632" s="16">
        <f>STDEV(C4613:C4632)*SQRT(252)</f>
        <v/>
      </c>
      <c r="E4632" s="32" t="n">
        <v>100.15</v>
      </c>
      <c r="F4632" s="19">
        <f>IF(OR(E4632="",E4631=""),"",LN(E4632/E4631))</f>
        <v/>
      </c>
      <c r="G4632" s="33" t="n">
        <v>6.1285</v>
      </c>
      <c r="H4632" s="19">
        <f>IF(OR(G4632="",G4631=""),"",LN(G4632/G4631))</f>
        <v/>
      </c>
      <c r="I4632" s="32" t="n">
        <v>93.30670000000001</v>
      </c>
      <c r="J4632" s="32" t="n">
        <v>16.27</v>
      </c>
      <c r="K4632" s="32" t="n">
        <v>2.14</v>
      </c>
      <c r="L4632" s="32" t="n"/>
      <c r="M4632" s="32" t="n">
        <v>1128.1</v>
      </c>
      <c r="N4632" s="32" t="n">
        <v>2.69</v>
      </c>
      <c r="O4632" s="32" t="n">
        <v>127.496007547</v>
      </c>
    </row>
    <row r="4633">
      <c r="A4633" s="31" t="n">
        <v>41430</v>
      </c>
      <c r="B4633" s="32" t="n">
        <v>1118.55</v>
      </c>
      <c r="C4633" s="19">
        <f>IF(OR(B4633="",B4632=""),"",LN(B4633/B4632))</f>
        <v/>
      </c>
      <c r="D4633" s="16">
        <f>STDEV(C4614:C4633)*SQRT(252)</f>
        <v/>
      </c>
      <c r="E4633" s="32" t="n">
        <v>99.16</v>
      </c>
      <c r="F4633" s="19">
        <f>IF(OR(E4633="",E4632=""),"",LN(E4633/E4632))</f>
        <v/>
      </c>
      <c r="G4633" s="33" t="n">
        <v>6.1276</v>
      </c>
      <c r="H4633" s="19">
        <f>IF(OR(G4633="",G4632=""),"",LN(G4633/G4632))</f>
        <v/>
      </c>
      <c r="I4633" s="32" t="n">
        <v>93.27500000000001</v>
      </c>
      <c r="J4633" s="32" t="n">
        <v>17.5</v>
      </c>
      <c r="K4633" s="32" t="n">
        <v>2.1</v>
      </c>
      <c r="L4633" s="32" t="n"/>
      <c r="M4633" s="32" t="n">
        <v>1121.8</v>
      </c>
      <c r="N4633" s="32" t="n">
        <v>2.69</v>
      </c>
      <c r="O4633" s="32" t="n">
        <v>13.837282115</v>
      </c>
    </row>
    <row r="4634">
      <c r="A4634" s="31" t="n">
        <v>41431</v>
      </c>
      <c r="B4634" s="32" t="n">
        <v>1118.9</v>
      </c>
      <c r="C4634" s="19">
        <f>IF(OR(B4634="",B4633=""),"",LN(B4634/B4633))</f>
        <v/>
      </c>
      <c r="D4634" s="16">
        <f>STDEV(C4615:C4634)*SQRT(252)</f>
        <v/>
      </c>
      <c r="E4634" s="32" t="n">
        <v>97.76000000000001</v>
      </c>
      <c r="F4634" s="19">
        <f>IF(OR(E4634="",E4633=""),"",LN(E4634/E4633))</f>
        <v/>
      </c>
      <c r="G4634" s="33" t="n">
        <v>6.1359</v>
      </c>
      <c r="H4634" s="19">
        <f>IF(OR(G4634="",G4633=""),"",LN(G4634/G4633))</f>
        <v/>
      </c>
      <c r="I4634" s="32" t="n">
        <v>92.809</v>
      </c>
      <c r="J4634" s="32" t="n">
        <v>16.63</v>
      </c>
      <c r="K4634" s="32" t="n">
        <v>2.08</v>
      </c>
      <c r="L4634" s="32" t="n"/>
      <c r="M4634" s="32" t="n"/>
      <c r="N4634" s="32" t="n"/>
      <c r="O4634" s="32" t="n"/>
    </row>
    <row r="4635">
      <c r="A4635" s="31" t="n">
        <v>41432</v>
      </c>
      <c r="B4635" s="32" t="n">
        <v>1117.17</v>
      </c>
      <c r="C4635" s="19">
        <f>IF(OR(B4635="",B4634=""),"",LN(B4635/B4634))</f>
        <v/>
      </c>
      <c r="D4635" s="16">
        <f>STDEV(C4616:C4635)*SQRT(252)</f>
        <v/>
      </c>
      <c r="E4635" s="32" t="n">
        <v>97.2</v>
      </c>
      <c r="F4635" s="19">
        <f>IF(OR(E4635="",E4634=""),"",LN(E4635/E4634))</f>
        <v/>
      </c>
      <c r="G4635" s="33" t="n">
        <v>6.1333</v>
      </c>
      <c r="H4635" s="19">
        <f>IF(OR(G4635="",G4634=""),"",LN(G4635/G4634))</f>
        <v/>
      </c>
      <c r="I4635" s="32" t="n">
        <v>92.6056</v>
      </c>
      <c r="J4635" s="32" t="n">
        <v>15.14</v>
      </c>
      <c r="K4635" s="32" t="n">
        <v>2.17</v>
      </c>
      <c r="L4635" s="32" t="n"/>
      <c r="M4635" s="32" t="n">
        <v>1119.2</v>
      </c>
      <c r="N4635" s="32" t="n">
        <v>2.69</v>
      </c>
      <c r="O4635" s="32" t="n">
        <v>-941.428281628</v>
      </c>
    </row>
    <row r="4636">
      <c r="A4636" s="31" t="n">
        <v>41435</v>
      </c>
      <c r="B4636" s="32" t="n">
        <v>1127.38</v>
      </c>
      <c r="C4636" s="19">
        <f>IF(OR(B4636="",B4635=""),"",LN(B4636/B4635))</f>
        <v/>
      </c>
      <c r="D4636" s="16">
        <f>STDEV(C4617:C4636)*SQRT(252)</f>
        <v/>
      </c>
      <c r="E4636" s="32" t="n">
        <v>98.88</v>
      </c>
      <c r="F4636" s="19">
        <f>IF(OR(E4636="",E4635=""),"",LN(E4636/E4635))</f>
        <v/>
      </c>
      <c r="G4636" s="33" t="n">
        <v>6.1333</v>
      </c>
      <c r="H4636" s="19">
        <f>IF(OR(G4636="",G4635=""),"",LN(G4636/G4635))</f>
        <v/>
      </c>
      <c r="I4636" s="32" t="n">
        <v>92.973</v>
      </c>
      <c r="J4636" s="32" t="n">
        <v>15.44</v>
      </c>
      <c r="K4636" s="32" t="n">
        <v>2.22</v>
      </c>
      <c r="L4636" s="32" t="n"/>
      <c r="M4636" s="32" t="n">
        <v>1111.4</v>
      </c>
      <c r="N4636" s="32" t="n">
        <v>2.69</v>
      </c>
      <c r="O4636" s="32" t="n">
        <v>-297.592408305</v>
      </c>
    </row>
    <row r="4637">
      <c r="A4637" s="31" t="n">
        <v>41436</v>
      </c>
      <c r="B4637" s="32" t="n">
        <v>1133</v>
      </c>
      <c r="C4637" s="19">
        <f>IF(OR(B4637="",B4636=""),"",LN(B4637/B4636))</f>
        <v/>
      </c>
      <c r="D4637" s="16">
        <f>STDEV(C4618:C4637)*SQRT(252)</f>
        <v/>
      </c>
      <c r="E4637" s="32" t="n">
        <v>96.81999999999999</v>
      </c>
      <c r="F4637" s="19">
        <f>IF(OR(E4637="",E4636=""),"",LN(E4637/E4636))</f>
        <v/>
      </c>
      <c r="G4637" s="33" t="n">
        <v>6.1333</v>
      </c>
      <c r="H4637" s="19">
        <f>IF(OR(G4637="",G4636=""),"",LN(G4637/G4636))</f>
        <v/>
      </c>
      <c r="I4637" s="32" t="n">
        <v>92.7996</v>
      </c>
      <c r="J4637" s="32" t="n">
        <v>17.07</v>
      </c>
      <c r="K4637" s="32" t="n">
        <v>2.2</v>
      </c>
      <c r="L4637" s="32" t="n"/>
      <c r="M4637" s="32" t="n">
        <v>1123.6</v>
      </c>
      <c r="N4637" s="32" t="n">
        <v>2.69</v>
      </c>
      <c r="O4637" s="32" t="n">
        <v>-552.8982915060001</v>
      </c>
    </row>
    <row r="4638">
      <c r="A4638" s="31" t="n">
        <v>41437</v>
      </c>
      <c r="B4638" s="32" t="n">
        <v>1127.76</v>
      </c>
      <c r="C4638" s="19">
        <f>IF(OR(B4638="",B4637=""),"",LN(B4638/B4637))</f>
        <v/>
      </c>
      <c r="D4638" s="16">
        <f>STDEV(C4619:C4638)*SQRT(252)</f>
        <v/>
      </c>
      <c r="E4638" s="32" t="n">
        <v>95.36</v>
      </c>
      <c r="F4638" s="19">
        <f>IF(OR(E4638="",E4637=""),"",LN(E4638/E4637))</f>
        <v/>
      </c>
      <c r="G4638" s="33" t="n">
        <v>6.1333</v>
      </c>
      <c r="H4638" s="19">
        <f>IF(OR(G4638="",G4637=""),"",LN(G4638/G4637))</f>
        <v/>
      </c>
      <c r="I4638" s="32" t="n">
        <v>92.47750000000001</v>
      </c>
      <c r="J4638" s="32" t="n">
        <v>18.59</v>
      </c>
      <c r="K4638" s="32" t="n">
        <v>2.25</v>
      </c>
      <c r="L4638" s="32" t="n"/>
      <c r="M4638" s="32" t="n">
        <v>1133.7</v>
      </c>
      <c r="N4638" s="32" t="n">
        <v>2.69</v>
      </c>
      <c r="O4638" s="32" t="n">
        <v>-459.902844993</v>
      </c>
    </row>
    <row r="4639">
      <c r="A4639" s="31" t="n">
        <v>41438</v>
      </c>
      <c r="B4639" s="32" t="n">
        <v>1129.07</v>
      </c>
      <c r="C4639" s="19">
        <f>IF(OR(B4639="",B4638=""),"",LN(B4639/B4638))</f>
        <v/>
      </c>
      <c r="D4639" s="16">
        <f>STDEV(C4620:C4639)*SQRT(252)</f>
        <v/>
      </c>
      <c r="E4639" s="32" t="n">
        <v>94.29000000000001</v>
      </c>
      <c r="F4639" s="19">
        <f>IF(OR(E4639="",E4638=""),"",LN(E4639/E4638))</f>
        <v/>
      </c>
      <c r="G4639" s="33" t="n">
        <v>6.1341</v>
      </c>
      <c r="H4639" s="19">
        <f>IF(OR(G4639="",G4638=""),"",LN(G4639/G4638))</f>
        <v/>
      </c>
      <c r="I4639" s="32" t="n">
        <v>92.3449</v>
      </c>
      <c r="J4639" s="32" t="n">
        <v>16.41</v>
      </c>
      <c r="K4639" s="32" t="n">
        <v>2.19</v>
      </c>
      <c r="L4639" s="32" t="n"/>
      <c r="M4639" s="32" t="n">
        <v>1131.2</v>
      </c>
      <c r="N4639" s="32" t="n">
        <v>2.69</v>
      </c>
      <c r="O4639" s="32" t="n">
        <v>-983.7327481889999</v>
      </c>
    </row>
    <row r="4640">
      <c r="A4640" s="31" t="n">
        <v>41439</v>
      </c>
      <c r="B4640" s="32" t="n">
        <v>1127.2</v>
      </c>
      <c r="C4640" s="19">
        <f>IF(OR(B4640="",B4639=""),"",LN(B4640/B4639))</f>
        <v/>
      </c>
      <c r="D4640" s="16">
        <f>STDEV(C4621:C4640)*SQRT(252)</f>
        <v/>
      </c>
      <c r="E4640" s="32" t="n">
        <v>94.34</v>
      </c>
      <c r="F4640" s="19">
        <f>IF(OR(E4640="",E4639=""),"",LN(E4640/E4639))</f>
        <v/>
      </c>
      <c r="G4640" s="33" t="n">
        <v>6.1306</v>
      </c>
      <c r="H4640" s="19">
        <f>IF(OR(G4640="",G4639=""),"",LN(G4640/G4639))</f>
        <v/>
      </c>
      <c r="I4640" s="32" t="n">
        <v>92.18859999999999</v>
      </c>
      <c r="J4640" s="32" t="n">
        <v>17.15</v>
      </c>
      <c r="K4640" s="32" t="n">
        <v>2.14</v>
      </c>
      <c r="L4640" s="32" t="n"/>
      <c r="M4640" s="32" t="n">
        <v>1134.8</v>
      </c>
      <c r="N4640" s="32" t="n">
        <v>2.69</v>
      </c>
      <c r="O4640" s="32" t="n">
        <v>-399.821364764</v>
      </c>
    </row>
    <row r="4641">
      <c r="A4641" s="31" t="n">
        <v>41442</v>
      </c>
      <c r="B4641" s="32" t="n">
        <v>1127</v>
      </c>
      <c r="C4641" s="19">
        <f>IF(OR(B4641="",B4640=""),"",LN(B4641/B4640))</f>
        <v/>
      </c>
      <c r="D4641" s="16">
        <f>STDEV(C4622:C4641)*SQRT(252)</f>
        <v/>
      </c>
      <c r="E4641" s="32" t="n">
        <v>94.87</v>
      </c>
      <c r="F4641" s="19">
        <f>IF(OR(E4641="",E4640=""),"",LN(E4641/E4640))</f>
        <v/>
      </c>
      <c r="G4641" s="33" t="n">
        <v>6.1248</v>
      </c>
      <c r="H4641" s="19">
        <f>IF(OR(G4641="",G4640=""),"",LN(G4641/G4640))</f>
        <v/>
      </c>
      <c r="I4641" s="32" t="n">
        <v>92.33320000000001</v>
      </c>
      <c r="J4641" s="32" t="n">
        <v>16.8</v>
      </c>
      <c r="K4641" s="32" t="n">
        <v>2.19</v>
      </c>
      <c r="L4641" s="32" t="n"/>
      <c r="M4641" s="32" t="n">
        <v>1128.2</v>
      </c>
      <c r="N4641" s="32" t="n">
        <v>2.69</v>
      </c>
      <c r="O4641" s="32" t="n">
        <v>-74.19405554399999</v>
      </c>
    </row>
    <row r="4642">
      <c r="A4642" s="31" t="n">
        <v>41443</v>
      </c>
      <c r="B4642" s="32" t="n">
        <v>1134.24</v>
      </c>
      <c r="C4642" s="19">
        <f>IF(OR(B4642="",B4641=""),"",LN(B4642/B4641))</f>
        <v/>
      </c>
      <c r="D4642" s="16">
        <f>STDEV(C4623:C4642)*SQRT(252)</f>
        <v/>
      </c>
      <c r="E4642" s="32" t="n">
        <v>95.2</v>
      </c>
      <c r="F4642" s="19">
        <f>IF(OR(E4642="",E4641=""),"",LN(E4642/E4641))</f>
        <v/>
      </c>
      <c r="G4642" s="33" t="n">
        <v>6.1283</v>
      </c>
      <c r="H4642" s="19">
        <f>IF(OR(G4642="",G4641=""),"",LN(G4642/G4641))</f>
        <v/>
      </c>
      <c r="I4642" s="32" t="n">
        <v>92.5432</v>
      </c>
      <c r="J4642" s="32" t="n">
        <v>16.61</v>
      </c>
      <c r="K4642" s="32" t="n">
        <v>2.2</v>
      </c>
      <c r="L4642" s="32" t="n"/>
      <c r="M4642" s="32" t="n">
        <v>1128</v>
      </c>
      <c r="N4642" s="32" t="n">
        <v>2.69</v>
      </c>
      <c r="O4642" s="32" t="n">
        <v>-118.927135922</v>
      </c>
    </row>
    <row r="4643">
      <c r="A4643" s="31" t="n">
        <v>41444</v>
      </c>
      <c r="B4643" s="32" t="n">
        <v>1130.25</v>
      </c>
      <c r="C4643" s="19">
        <f>IF(OR(B4643="",B4642=""),"",LN(B4643/B4642))</f>
        <v/>
      </c>
      <c r="D4643" s="16">
        <f>STDEV(C4624:C4643)*SQRT(252)</f>
        <v/>
      </c>
      <c r="E4643" s="32" t="n">
        <v>95.22</v>
      </c>
      <c r="F4643" s="19">
        <f>IF(OR(E4643="",E4642=""),"",LN(E4643/E4642))</f>
        <v/>
      </c>
      <c r="G4643" s="33" t="n">
        <v>6.1264</v>
      </c>
      <c r="H4643" s="19">
        <f>IF(OR(G4643="",G4642=""),"",LN(G4643/G4642))</f>
        <v/>
      </c>
      <c r="I4643" s="32" t="n">
        <v>92.4755</v>
      </c>
      <c r="J4643" s="32" t="n">
        <v>16.64</v>
      </c>
      <c r="K4643" s="32" t="n">
        <v>2.33</v>
      </c>
      <c r="L4643" s="32" t="n"/>
      <c r="M4643" s="32" t="n">
        <v>1129.9</v>
      </c>
      <c r="N4643" s="32" t="n">
        <v>2.69</v>
      </c>
      <c r="O4643" s="32" t="n">
        <v>-150.40668996</v>
      </c>
    </row>
    <row r="4644">
      <c r="A4644" s="31" t="n">
        <v>41445</v>
      </c>
      <c r="B4644" s="32" t="n">
        <v>1145.9</v>
      </c>
      <c r="C4644" s="19">
        <f>IF(OR(B4644="",B4643=""),"",LN(B4644/B4643))</f>
        <v/>
      </c>
      <c r="D4644" s="16">
        <f>STDEV(C4625:C4644)*SQRT(252)</f>
        <v/>
      </c>
      <c r="E4644" s="32" t="n">
        <v>98.18000000000001</v>
      </c>
      <c r="F4644" s="19">
        <f>IF(OR(E4644="",E4643=""),"",LN(E4644/E4643))</f>
        <v/>
      </c>
      <c r="G4644" s="33" t="n">
        <v>6.1277</v>
      </c>
      <c r="H4644" s="19">
        <f>IF(OR(G4644="",G4643=""),"",LN(G4644/G4643))</f>
        <v/>
      </c>
      <c r="I4644" s="32" t="n">
        <v>94.125</v>
      </c>
      <c r="J4644" s="32" t="n">
        <v>20.49</v>
      </c>
      <c r="K4644" s="32" t="n">
        <v>2.41</v>
      </c>
      <c r="L4644" s="32" t="n"/>
      <c r="M4644" s="32" t="n">
        <v>1133</v>
      </c>
      <c r="N4644" s="32" t="n">
        <v>2.69</v>
      </c>
      <c r="O4644" s="32" t="n">
        <v>-437.69627092</v>
      </c>
    </row>
    <row r="4645">
      <c r="A4645" s="31" t="n">
        <v>41446</v>
      </c>
      <c r="B4645" s="32" t="n">
        <v>1156</v>
      </c>
      <c r="C4645" s="19">
        <f>IF(OR(B4645="",B4644=""),"",LN(B4645/B4644))</f>
        <v/>
      </c>
      <c r="D4645" s="16">
        <f>STDEV(C4626:C4645)*SQRT(252)</f>
        <v/>
      </c>
      <c r="E4645" s="32" t="n">
        <v>97.48</v>
      </c>
      <c r="F4645" s="19">
        <f>IF(OR(E4645="",E4644=""),"",LN(E4645/E4644))</f>
        <v/>
      </c>
      <c r="G4645" s="33" t="n">
        <v>6.1328</v>
      </c>
      <c r="H4645" s="19">
        <f>IF(OR(G4645="",G4644=""),"",LN(G4645/G4644))</f>
        <v/>
      </c>
      <c r="I4645" s="32" t="n">
        <v>94.4243</v>
      </c>
      <c r="J4645" s="32" t="n">
        <v>18.9</v>
      </c>
      <c r="K4645" s="32" t="n">
        <v>2.52</v>
      </c>
      <c r="L4645" s="32" t="n"/>
      <c r="M4645" s="32" t="n">
        <v>1144.6</v>
      </c>
      <c r="N4645" s="32" t="n">
        <v>2.7</v>
      </c>
      <c r="O4645" s="32" t="n">
        <v>-801.143499409</v>
      </c>
    </row>
    <row r="4646">
      <c r="A4646" s="31" t="n">
        <v>41449</v>
      </c>
      <c r="B4646" s="32" t="n">
        <v>1161.34</v>
      </c>
      <c r="C4646" s="19">
        <f>IF(OR(B4646="",B4645=""),"",LN(B4646/B4645))</f>
        <v/>
      </c>
      <c r="D4646" s="16">
        <f>STDEV(C4627:C4646)*SQRT(252)</f>
        <v/>
      </c>
      <c r="E4646" s="32" t="n">
        <v>97.7</v>
      </c>
      <c r="F4646" s="19">
        <f>IF(OR(E4646="",E4645=""),"",LN(E4646/E4645))</f>
        <v/>
      </c>
      <c r="G4646" s="33" t="n">
        <v>6.1441</v>
      </c>
      <c r="H4646" s="19">
        <f>IF(OR(G4646="",G4645=""),"",LN(G4646/G4645))</f>
        <v/>
      </c>
      <c r="I4646" s="32" t="n">
        <v>94.5714</v>
      </c>
      <c r="J4646" s="32" t="n">
        <v>20.11</v>
      </c>
      <c r="K4646" s="32" t="n">
        <v>2.57</v>
      </c>
      <c r="L4646" s="32" t="n"/>
      <c r="M4646" s="32" t="n">
        <v>1155.6</v>
      </c>
      <c r="N4646" s="32" t="n">
        <v>2.69</v>
      </c>
      <c r="O4646" s="32" t="n">
        <v>-275.551924559</v>
      </c>
    </row>
    <row r="4647">
      <c r="A4647" s="31" t="n">
        <v>41450</v>
      </c>
      <c r="B4647" s="32" t="n">
        <v>1152.78</v>
      </c>
      <c r="C4647" s="19">
        <f>IF(OR(B4647="",B4646=""),"",LN(B4647/B4646))</f>
        <v/>
      </c>
      <c r="D4647" s="16">
        <f>STDEV(C4628:C4647)*SQRT(252)</f>
        <v/>
      </c>
      <c r="E4647" s="32" t="n">
        <v>97.87</v>
      </c>
      <c r="F4647" s="19">
        <f>IF(OR(E4647="",E4646=""),"",LN(E4647/E4646))</f>
        <v/>
      </c>
      <c r="G4647" s="33" t="n">
        <v>6.1448</v>
      </c>
      <c r="H4647" s="19">
        <f>IF(OR(G4647="",G4646=""),"",LN(G4647/G4646))</f>
        <v/>
      </c>
      <c r="I4647" s="32" t="n">
        <v>94.32850000000001</v>
      </c>
      <c r="J4647" s="32" t="n">
        <v>18.47</v>
      </c>
      <c r="K4647" s="32" t="n">
        <v>2.6</v>
      </c>
      <c r="L4647" s="32" t="n"/>
      <c r="M4647" s="32" t="n">
        <v>1157.1</v>
      </c>
      <c r="N4647" s="32" t="n">
        <v>2.69</v>
      </c>
      <c r="O4647" s="32" t="n">
        <v>-127.931710569</v>
      </c>
    </row>
    <row r="4648">
      <c r="A4648" s="31" t="n">
        <v>41451</v>
      </c>
      <c r="B4648" s="32" t="n">
        <v>1155</v>
      </c>
      <c r="C4648" s="19">
        <f>IF(OR(B4648="",B4647=""),"",LN(B4648/B4647))</f>
        <v/>
      </c>
      <c r="D4648" s="16">
        <f>STDEV(C4629:C4648)*SQRT(252)</f>
        <v/>
      </c>
      <c r="E4648" s="32" t="n">
        <v>97.43000000000001</v>
      </c>
      <c r="F4648" s="19">
        <f>IF(OR(E4648="",E4647=""),"",LN(E4648/E4647))</f>
        <v/>
      </c>
      <c r="G4648" s="33" t="n">
        <v>6.1468</v>
      </c>
      <c r="H4648" s="19">
        <f>IF(OR(G4648="",G4647=""),"",LN(G4648/G4647))</f>
        <v/>
      </c>
      <c r="I4648" s="32" t="n">
        <v>94.3807</v>
      </c>
      <c r="J4648" s="32" t="n">
        <v>17.21</v>
      </c>
      <c r="K4648" s="32" t="n">
        <v>2.55</v>
      </c>
      <c r="L4648" s="32" t="n"/>
      <c r="M4648" s="32" t="n">
        <v>1159.1</v>
      </c>
      <c r="N4648" s="32" t="n">
        <v>2.69</v>
      </c>
      <c r="O4648" s="32" t="n">
        <v>-187.007577873</v>
      </c>
    </row>
    <row r="4649">
      <c r="A4649" s="31" t="n">
        <v>41452</v>
      </c>
      <c r="B4649" s="32" t="n">
        <v>1147.69</v>
      </c>
      <c r="C4649" s="19">
        <f>IF(OR(B4649="",B4648=""),"",LN(B4649/B4648))</f>
        <v/>
      </c>
      <c r="D4649" s="16">
        <f>STDEV(C4630:C4649)*SQRT(252)</f>
        <v/>
      </c>
      <c r="E4649" s="32" t="n">
        <v>98.40000000000001</v>
      </c>
      <c r="F4649" s="19">
        <f>IF(OR(E4649="",E4648=""),"",LN(E4649/E4648))</f>
        <v/>
      </c>
      <c r="G4649" s="33" t="n">
        <v>6.1488</v>
      </c>
      <c r="H4649" s="19">
        <f>IF(OR(G4649="",G4648=""),"",LN(G4649/G4648))</f>
        <v/>
      </c>
      <c r="I4649" s="32" t="n">
        <v>94.24290000000001</v>
      </c>
      <c r="J4649" s="32" t="n">
        <v>16.86</v>
      </c>
      <c r="K4649" s="32" t="n">
        <v>2.49</v>
      </c>
      <c r="L4649" s="32" t="n"/>
      <c r="M4649" s="32" t="n">
        <v>1153.4</v>
      </c>
      <c r="N4649" s="32" t="n">
        <v>2.69</v>
      </c>
      <c r="O4649" s="32" t="n">
        <v>114.196671604</v>
      </c>
    </row>
    <row r="4650">
      <c r="A4650" s="31" t="n">
        <v>41453</v>
      </c>
      <c r="B4650" s="32" t="n">
        <v>1141.45</v>
      </c>
      <c r="C4650" s="19">
        <f>IF(OR(B4650="",B4649=""),"",LN(B4650/B4649))</f>
        <v/>
      </c>
      <c r="D4650" s="16">
        <f>STDEV(C4631:C4650)*SQRT(252)</f>
        <v/>
      </c>
      <c r="E4650" s="32" t="n">
        <v>99.20999999999999</v>
      </c>
      <c r="F4650" s="19">
        <f>IF(OR(E4650="",E4649=""),"",LN(E4650/E4649))</f>
        <v/>
      </c>
      <c r="G4650" s="33" t="n">
        <v>6.1374</v>
      </c>
      <c r="H4650" s="19">
        <f>IF(OR(G4650="",G4649=""),"",LN(G4650/G4649))</f>
        <v/>
      </c>
      <c r="I4650" s="32" t="n">
        <v>94.3047</v>
      </c>
      <c r="J4650" s="32" t="n">
        <v>16.86</v>
      </c>
      <c r="K4650" s="32" t="n">
        <v>2.52</v>
      </c>
      <c r="L4650" s="32" t="n"/>
      <c r="M4650" s="32" t="n">
        <v>1149.7</v>
      </c>
      <c r="N4650" s="32" t="n">
        <v>2.69</v>
      </c>
      <c r="O4650" s="32" t="n">
        <v>473.351460053</v>
      </c>
    </row>
    <row r="4651">
      <c r="A4651" s="31" t="n">
        <v>41456</v>
      </c>
      <c r="B4651" s="32" t="n">
        <v>1135.27</v>
      </c>
      <c r="C4651" s="19">
        <f>IF(OR(B4651="",B4650=""),"",LN(B4651/B4650))</f>
        <v/>
      </c>
      <c r="D4651" s="16">
        <f>STDEV(C4632:C4651)*SQRT(252)</f>
        <v/>
      </c>
      <c r="E4651" s="32" t="n">
        <v>99.62</v>
      </c>
      <c r="F4651" s="19">
        <f>IF(OR(E4651="",E4650=""),"",LN(E4651/E4650))</f>
        <v/>
      </c>
      <c r="G4651" s="33" t="n">
        <v>6.1325</v>
      </c>
      <c r="H4651" s="19">
        <f>IF(OR(G4651="",G4650=""),"",LN(G4651/G4650))</f>
        <v/>
      </c>
      <c r="I4651" s="32" t="n">
        <v>94.0998</v>
      </c>
      <c r="J4651" s="32" t="n">
        <v>16.37</v>
      </c>
      <c r="K4651" s="32" t="n">
        <v>2.5</v>
      </c>
      <c r="L4651" s="32" t="n"/>
      <c r="M4651" s="32" t="n">
        <v>1145.3</v>
      </c>
      <c r="N4651" s="32" t="n">
        <v>2.69</v>
      </c>
      <c r="O4651" s="32" t="n">
        <v>-27.317370987</v>
      </c>
    </row>
    <row r="4652">
      <c r="A4652" s="31" t="n">
        <v>41457</v>
      </c>
      <c r="B4652" s="32" t="n">
        <v>1133.8</v>
      </c>
      <c r="C4652" s="19">
        <f>IF(OR(B4652="",B4651=""),"",LN(B4652/B4651))</f>
        <v/>
      </c>
      <c r="D4652" s="16">
        <f>STDEV(C4633:C4652)*SQRT(252)</f>
        <v/>
      </c>
      <c r="E4652" s="32" t="n">
        <v>100.43</v>
      </c>
      <c r="F4652" s="19">
        <f>IF(OR(E4652="",E4651=""),"",LN(E4652/E4651))</f>
        <v/>
      </c>
      <c r="G4652" s="33" t="n">
        <v>6.1327</v>
      </c>
      <c r="H4652" s="19">
        <f>IF(OR(G4652="",G4651=""),"",LN(G4652/G4651))</f>
        <v/>
      </c>
      <c r="I4652" s="32" t="n">
        <v>94.4051</v>
      </c>
      <c r="J4652" s="32" t="n">
        <v>16.44</v>
      </c>
      <c r="K4652" s="32" t="n">
        <v>2.48</v>
      </c>
      <c r="L4652" s="32" t="n"/>
      <c r="M4652" s="32" t="n">
        <v>1136.9</v>
      </c>
      <c r="N4652" s="32" t="n">
        <v>2.69</v>
      </c>
      <c r="O4652" s="32" t="n">
        <v>45.809381683</v>
      </c>
    </row>
    <row r="4653">
      <c r="A4653" s="31" t="n">
        <v>41458</v>
      </c>
      <c r="B4653" s="32" t="n">
        <v>1140.95</v>
      </c>
      <c r="C4653" s="19">
        <f>IF(OR(B4653="",B4652=""),"",LN(B4653/B4652))</f>
        <v/>
      </c>
      <c r="D4653" s="16">
        <f>STDEV(C4634:C4653)*SQRT(252)</f>
        <v/>
      </c>
      <c r="E4653" s="32" t="n">
        <v>99.81999999999999</v>
      </c>
      <c r="F4653" s="19">
        <f>IF(OR(E4653="",E4652=""),"",LN(E4653/E4652))</f>
        <v/>
      </c>
      <c r="G4653" s="33" t="n">
        <v>6.1301</v>
      </c>
      <c r="H4653" s="19">
        <f>IF(OR(G4653="",G4652=""),"",LN(G4653/G4652))</f>
        <v/>
      </c>
      <c r="I4653" s="32" t="n">
        <v>94.47669999999999</v>
      </c>
      <c r="J4653" s="32" t="n">
        <v>16.2</v>
      </c>
      <c r="K4653" s="32" t="n">
        <v>2.52</v>
      </c>
      <c r="L4653" s="32" t="n"/>
      <c r="M4653" s="32" t="n">
        <v>1132.9</v>
      </c>
      <c r="N4653" s="32" t="n">
        <v>2.69</v>
      </c>
      <c r="O4653" s="32" t="n">
        <v>-234.518087581</v>
      </c>
    </row>
    <row r="4654">
      <c r="A4654" s="31" t="n">
        <v>41460</v>
      </c>
      <c r="B4654" s="32" t="n">
        <v>1141.65</v>
      </c>
      <c r="C4654" s="19">
        <f>IF(OR(B4654="",B4653=""),"",LN(B4654/B4653))</f>
        <v/>
      </c>
      <c r="D4654" s="16">
        <f>STDEV(C4635:C4654)*SQRT(252)</f>
        <v/>
      </c>
      <c r="E4654" s="32" t="n">
        <v>100.94</v>
      </c>
      <c r="F4654" s="19">
        <f>IF(OR(E4654="",E4653=""),"",LN(E4654/E4653))</f>
        <v/>
      </c>
      <c r="G4654" s="33" t="n">
        <v>6.1324</v>
      </c>
      <c r="H4654" s="19">
        <f>IF(OR(G4654="",G4653=""),"",LN(G4654/G4653))</f>
        <v/>
      </c>
      <c r="I4654" s="32" t="n">
        <v>95.0639</v>
      </c>
      <c r="J4654" s="32" t="n">
        <v>14.89</v>
      </c>
      <c r="K4654" s="32" t="n">
        <v>2.73</v>
      </c>
      <c r="L4654" s="32" t="n"/>
      <c r="M4654" s="32" t="n">
        <v>1140.2</v>
      </c>
      <c r="N4654" s="32" t="n">
        <v>2.69</v>
      </c>
      <c r="O4654" s="32" t="n">
        <v>-161.901892437</v>
      </c>
    </row>
    <row r="4655">
      <c r="A4655" s="31" t="n">
        <v>41463</v>
      </c>
      <c r="B4655" s="32" t="n">
        <v>1147.94</v>
      </c>
      <c r="C4655" s="19">
        <f>IF(OR(B4655="",B4654=""),"",LN(B4655/B4654))</f>
        <v/>
      </c>
      <c r="D4655" s="16">
        <f>STDEV(C4636:C4655)*SQRT(252)</f>
        <v/>
      </c>
      <c r="E4655" s="32" t="n">
        <v>101.07</v>
      </c>
      <c r="F4655" s="19">
        <f>IF(OR(E4655="",E4654=""),"",LN(E4655/E4654))</f>
        <v/>
      </c>
      <c r="G4655" s="33" t="n">
        <v>6.1337</v>
      </c>
      <c r="H4655" s="19">
        <f>IF(OR(G4655="",G4654=""),"",LN(G4655/G4654))</f>
        <v/>
      </c>
      <c r="I4655" s="32" t="n">
        <v>94.9954</v>
      </c>
      <c r="J4655" s="32" t="n">
        <v>14.78</v>
      </c>
      <c r="K4655" s="32" t="n">
        <v>2.65</v>
      </c>
      <c r="L4655" s="32" t="n"/>
      <c r="M4655" s="32" t="n">
        <v>1141.7</v>
      </c>
      <c r="N4655" s="32" t="n">
        <v>2.69</v>
      </c>
      <c r="O4655" s="32" t="n">
        <v>-201.720295159</v>
      </c>
    </row>
    <row r="4656">
      <c r="A4656" s="31" t="n">
        <v>41464</v>
      </c>
      <c r="B4656" s="32" t="n">
        <v>1141.25</v>
      </c>
      <c r="C4656" s="19">
        <f>IF(OR(B4656="",B4655=""),"",LN(B4656/B4655))</f>
        <v/>
      </c>
      <c r="D4656" s="16">
        <f>STDEV(C4637:C4656)*SQRT(252)</f>
        <v/>
      </c>
      <c r="E4656" s="32" t="n">
        <v>101.08</v>
      </c>
      <c r="F4656" s="19">
        <f>IF(OR(E4656="",E4655=""),"",LN(E4656/E4655))</f>
        <v/>
      </c>
      <c r="G4656" s="33" t="n">
        <v>6.1293</v>
      </c>
      <c r="H4656" s="19">
        <f>IF(OR(G4656="",G4655=""),"",LN(G4656/G4655))</f>
        <v/>
      </c>
      <c r="I4656" s="32" t="n">
        <v>94.94670000000001</v>
      </c>
      <c r="J4656" s="32" t="n">
        <v>14.35</v>
      </c>
      <c r="K4656" s="32" t="n">
        <v>2.65</v>
      </c>
      <c r="L4656" s="32" t="n"/>
      <c r="M4656" s="32" t="n">
        <v>1151.4</v>
      </c>
      <c r="N4656" s="32" t="n">
        <v>2.69</v>
      </c>
      <c r="O4656" s="32" t="n">
        <v>-71.19194519600001</v>
      </c>
    </row>
    <row r="4657">
      <c r="A4657" s="31" t="n">
        <v>41465</v>
      </c>
      <c r="B4657" s="32" t="n">
        <v>1134.66</v>
      </c>
      <c r="C4657" s="19">
        <f>IF(OR(B4657="",B4656=""),"",LN(B4657/B4656))</f>
        <v/>
      </c>
      <c r="D4657" s="16">
        <f>STDEV(C4638:C4657)*SQRT(252)</f>
        <v/>
      </c>
      <c r="E4657" s="32" t="n">
        <v>100.1</v>
      </c>
      <c r="F4657" s="19">
        <f>IF(OR(E4657="",E4656=""),"",LN(E4657/E4656))</f>
        <v/>
      </c>
      <c r="G4657" s="33" t="n">
        <v>6.1336</v>
      </c>
      <c r="H4657" s="19">
        <f>IF(OR(G4657="",G4656=""),"",LN(G4657/G4656))</f>
        <v/>
      </c>
      <c r="I4657" s="32" t="n">
        <v>94.7595</v>
      </c>
      <c r="J4657" s="32" t="n">
        <v>14.21</v>
      </c>
      <c r="K4657" s="32" t="n">
        <v>2.7</v>
      </c>
      <c r="L4657" s="32" t="n"/>
      <c r="M4657" s="32" t="n">
        <v>1144.7</v>
      </c>
      <c r="N4657" s="32" t="n">
        <v>2.69</v>
      </c>
      <c r="O4657" s="32" t="n">
        <v>-61.26534117</v>
      </c>
    </row>
    <row r="4658">
      <c r="A4658" s="31" t="n">
        <v>41466</v>
      </c>
      <c r="B4658" s="32" t="n">
        <v>1124.21</v>
      </c>
      <c r="C4658" s="19">
        <f>IF(OR(B4658="",B4657=""),"",LN(B4658/B4657))</f>
        <v/>
      </c>
      <c r="D4658" s="16">
        <f>STDEV(C4639:C4658)*SQRT(252)</f>
        <v/>
      </c>
      <c r="E4658" s="32" t="n">
        <v>98.8</v>
      </c>
      <c r="F4658" s="19">
        <f>IF(OR(E4658="",E4657=""),"",LN(E4658/E4657))</f>
        <v/>
      </c>
      <c r="G4658" s="33" t="n">
        <v>6.135</v>
      </c>
      <c r="H4658" s="19">
        <f>IF(OR(G4658="",G4657=""),"",LN(G4658/G4657))</f>
        <v/>
      </c>
      <c r="I4658" s="32" t="n">
        <v>93.949</v>
      </c>
      <c r="J4658" s="32" t="n">
        <v>14.01</v>
      </c>
      <c r="K4658" s="32" t="n">
        <v>2.6</v>
      </c>
      <c r="L4658" s="32" t="n"/>
      <c r="M4658" s="32" t="n">
        <v>1138.8</v>
      </c>
      <c r="N4658" s="32" t="n">
        <v>2.69</v>
      </c>
      <c r="O4658" s="32" t="n">
        <v>331.216170368</v>
      </c>
    </row>
    <row r="4659">
      <c r="A4659" s="31" t="n">
        <v>41467</v>
      </c>
      <c r="B4659" s="32" t="n">
        <v>1123.85</v>
      </c>
      <c r="C4659" s="19">
        <f>IF(OR(B4659="",B4658=""),"",LN(B4659/B4658))</f>
        <v/>
      </c>
      <c r="D4659" s="16">
        <f>STDEV(C4640:C4659)*SQRT(252)</f>
        <v/>
      </c>
      <c r="E4659" s="32" t="n">
        <v>99.39</v>
      </c>
      <c r="F4659" s="19">
        <f>IF(OR(E4659="",E4658=""),"",LN(E4659/E4658))</f>
        <v/>
      </c>
      <c r="G4659" s="33" t="n">
        <v>6.1373</v>
      </c>
      <c r="H4659" s="19">
        <f>IF(OR(G4659="",G4658=""),"",LN(G4659/G4658))</f>
        <v/>
      </c>
      <c r="I4659" s="32" t="n">
        <v>94.0029</v>
      </c>
      <c r="J4659" s="32" t="n">
        <v>13.84</v>
      </c>
      <c r="K4659" s="32" t="n">
        <v>2.61</v>
      </c>
      <c r="L4659" s="32" t="n"/>
      <c r="M4659" s="32" t="n">
        <v>1124.9</v>
      </c>
      <c r="N4659" s="32" t="n">
        <v>2.69</v>
      </c>
      <c r="O4659" s="32" t="n">
        <v>158.474292882</v>
      </c>
    </row>
    <row r="4660">
      <c r="A4660" s="31" t="n">
        <v>41470</v>
      </c>
      <c r="B4660" s="32" t="n">
        <v>1121.06</v>
      </c>
      <c r="C4660" s="19">
        <f>IF(OR(B4660="",B4659=""),"",LN(B4660/B4659))</f>
        <v/>
      </c>
      <c r="D4660" s="16">
        <f>STDEV(C4641:C4660)*SQRT(252)</f>
        <v/>
      </c>
      <c r="E4660" s="32" t="n">
        <v>100.04</v>
      </c>
      <c r="F4660" s="19">
        <f>IF(OR(E4660="",E4659=""),"",LN(E4660/E4659))</f>
        <v/>
      </c>
      <c r="G4660" s="33" t="n">
        <v>6.1373</v>
      </c>
      <c r="H4660" s="19">
        <f>IF(OR(G4660="",G4659=""),"",LN(G4660/G4659))</f>
        <v/>
      </c>
      <c r="I4660" s="32" t="n">
        <v>93.9729</v>
      </c>
      <c r="J4660" s="32" t="n">
        <v>13.79</v>
      </c>
      <c r="K4660" s="32" t="n">
        <v>2.57</v>
      </c>
      <c r="L4660" s="32" t="n"/>
      <c r="M4660" s="32" t="n">
        <v>1122.3</v>
      </c>
      <c r="N4660" s="32" t="n">
        <v>2.69</v>
      </c>
      <c r="O4660" s="32" t="n">
        <v>89.68759972500001</v>
      </c>
    </row>
    <row r="4661">
      <c r="A4661" s="31" t="n">
        <v>41471</v>
      </c>
      <c r="B4661" s="32" t="n">
        <v>1114.65</v>
      </c>
      <c r="C4661" s="19">
        <f>IF(OR(B4661="",B4660=""),"",LN(B4661/B4660))</f>
        <v/>
      </c>
      <c r="D4661" s="16">
        <f>STDEV(C4642:C4661)*SQRT(252)</f>
        <v/>
      </c>
      <c r="E4661" s="32" t="n">
        <v>99.37</v>
      </c>
      <c r="F4661" s="19">
        <f>IF(OR(E4661="",E4660=""),"",LN(E4661/E4660))</f>
        <v/>
      </c>
      <c r="G4661" s="33" t="n">
        <v>6.1345</v>
      </c>
      <c r="H4661" s="19">
        <f>IF(OR(G4661="",G4660=""),"",LN(G4661/G4660))</f>
        <v/>
      </c>
      <c r="I4661" s="32" t="n">
        <v>93.5232</v>
      </c>
      <c r="J4661" s="32" t="n">
        <v>14.42</v>
      </c>
      <c r="K4661" s="32" t="n">
        <v>2.55</v>
      </c>
      <c r="L4661" s="32" t="n"/>
      <c r="M4661" s="32" t="n">
        <v>1122.6</v>
      </c>
      <c r="N4661" s="32" t="n">
        <v>2.69</v>
      </c>
      <c r="O4661" s="32" t="n">
        <v>53.60180348</v>
      </c>
    </row>
    <row r="4662">
      <c r="A4662" s="31" t="n">
        <v>41472</v>
      </c>
      <c r="B4662" s="32" t="n">
        <v>1116.86</v>
      </c>
      <c r="C4662" s="19">
        <f>IF(OR(B4662="",B4661=""),"",LN(B4662/B4661))</f>
        <v/>
      </c>
      <c r="D4662" s="16">
        <f>STDEV(C4643:C4662)*SQRT(252)</f>
        <v/>
      </c>
      <c r="E4662" s="32" t="n">
        <v>99.7</v>
      </c>
      <c r="F4662" s="19">
        <f>IF(OR(E4662="",E4661=""),"",LN(E4662/E4661))</f>
        <v/>
      </c>
      <c r="G4662" s="33" t="n">
        <v>6.1351</v>
      </c>
      <c r="H4662" s="19">
        <f>IF(OR(G4662="",G4661=""),"",LN(G4662/G4661))</f>
        <v/>
      </c>
      <c r="I4662" s="32" t="n">
        <v>93.5498</v>
      </c>
      <c r="J4662" s="32" t="n">
        <v>13.78</v>
      </c>
      <c r="K4662" s="32" t="n">
        <v>2.52</v>
      </c>
      <c r="L4662" s="32" t="n"/>
      <c r="M4662" s="32" t="n">
        <v>1119</v>
      </c>
      <c r="N4662" s="32" t="n">
        <v>2.69</v>
      </c>
      <c r="O4662" s="32" t="n">
        <v>139.788271546</v>
      </c>
    </row>
    <row r="4663">
      <c r="A4663" s="31" t="n">
        <v>41473</v>
      </c>
      <c r="B4663" s="32" t="n">
        <v>1124.08</v>
      </c>
      <c r="C4663" s="19">
        <f>IF(OR(B4663="",B4662=""),"",LN(B4663/B4662))</f>
        <v/>
      </c>
      <c r="D4663" s="16">
        <f>STDEV(C4644:C4663)*SQRT(252)</f>
        <v/>
      </c>
      <c r="E4663" s="32" t="n">
        <v>100.6</v>
      </c>
      <c r="F4663" s="19">
        <f>IF(OR(E4663="",E4662=""),"",LN(E4663/E4662))</f>
        <v/>
      </c>
      <c r="G4663" s="33" t="n">
        <v>6.1408</v>
      </c>
      <c r="H4663" s="19">
        <f>IF(OR(G4663="",G4662=""),"",LN(G4663/G4662))</f>
        <v/>
      </c>
      <c r="I4663" s="32" t="n">
        <v>93.681</v>
      </c>
      <c r="J4663" s="32" t="n">
        <v>13.77</v>
      </c>
      <c r="K4663" s="32" t="n">
        <v>2.56</v>
      </c>
      <c r="L4663" s="32" t="n"/>
      <c r="M4663" s="32" t="n">
        <v>1118.1</v>
      </c>
      <c r="N4663" s="32" t="n">
        <v>2.69</v>
      </c>
      <c r="O4663" s="32" t="n">
        <v>-115.797053225</v>
      </c>
    </row>
    <row r="4664">
      <c r="A4664" s="31" t="n">
        <v>41474</v>
      </c>
      <c r="B4664" s="32" t="n">
        <v>1120.43</v>
      </c>
      <c r="C4664" s="19">
        <f>IF(OR(B4664="",B4663=""),"",LN(B4664/B4663))</f>
        <v/>
      </c>
      <c r="D4664" s="16">
        <f>STDEV(C4645:C4664)*SQRT(252)</f>
        <v/>
      </c>
      <c r="E4664" s="32" t="n">
        <v>100.3</v>
      </c>
      <c r="F4664" s="19">
        <f>IF(OR(E4664="",E4663=""),"",LN(E4664/E4663))</f>
        <v/>
      </c>
      <c r="G4664" s="33" t="n">
        <v>6.1377</v>
      </c>
      <c r="H4664" s="19">
        <f>IF(OR(G4664="",G4663=""),"",LN(G4664/G4663))</f>
        <v/>
      </c>
      <c r="I4664" s="32" t="n">
        <v>93.4759</v>
      </c>
      <c r="J4664" s="32" t="n">
        <v>12.54</v>
      </c>
      <c r="K4664" s="32" t="n">
        <v>2.5</v>
      </c>
      <c r="L4664" s="32" t="n"/>
      <c r="M4664" s="32" t="n">
        <v>1122.3</v>
      </c>
      <c r="N4664" s="32" t="n">
        <v>2.67</v>
      </c>
      <c r="O4664" s="32" t="n">
        <v>-120.106974796</v>
      </c>
    </row>
    <row r="4665">
      <c r="A4665" s="31" t="n">
        <v>41477</v>
      </c>
      <c r="B4665" s="32" t="n">
        <v>1118.46</v>
      </c>
      <c r="C4665" s="19">
        <f>IF(OR(B4665="",B4664=""),"",LN(B4665/B4664))</f>
        <v/>
      </c>
      <c r="D4665" s="16">
        <f>STDEV(C4646:C4665)*SQRT(252)</f>
        <v/>
      </c>
      <c r="E4665" s="32" t="n">
        <v>99.59999999999999</v>
      </c>
      <c r="F4665" s="19">
        <f>IF(OR(E4665="",E4664=""),"",LN(E4665/E4664))</f>
        <v/>
      </c>
      <c r="G4665" s="33" t="n">
        <v>6.1404</v>
      </c>
      <c r="H4665" s="19">
        <f>IF(OR(G4665="",G4664=""),"",LN(G4665/G4664))</f>
        <v/>
      </c>
      <c r="I4665" s="32" t="n">
        <v>93.2253</v>
      </c>
      <c r="J4665" s="32" t="n">
        <v>12.29</v>
      </c>
      <c r="K4665" s="32" t="n">
        <v>2.5</v>
      </c>
      <c r="L4665" s="32" t="n"/>
      <c r="M4665" s="32" t="n">
        <v>1123.5</v>
      </c>
      <c r="N4665" s="32" t="n">
        <v>2.67</v>
      </c>
      <c r="O4665" s="32" t="n">
        <v>31.728621151</v>
      </c>
    </row>
    <row r="4666">
      <c r="A4666" s="31" t="n">
        <v>41478</v>
      </c>
      <c r="B4666" s="32" t="n">
        <v>1116.66</v>
      </c>
      <c r="C4666" s="19">
        <f>IF(OR(B4666="",B4665=""),"",LN(B4666/B4665))</f>
        <v/>
      </c>
      <c r="D4666" s="16">
        <f>STDEV(C4647:C4666)*SQRT(252)</f>
        <v/>
      </c>
      <c r="E4666" s="32" t="n">
        <v>99.76000000000001</v>
      </c>
      <c r="F4666" s="19">
        <f>IF(OR(E4666="",E4665=""),"",LN(E4666/E4665))</f>
        <v/>
      </c>
      <c r="G4666" s="33" t="n">
        <v>6.1369</v>
      </c>
      <c r="H4666" s="19">
        <f>IF(OR(G4666="",G4665=""),"",LN(G4666/G4665))</f>
        <v/>
      </c>
      <c r="I4666" s="32" t="n">
        <v>93.1631</v>
      </c>
      <c r="J4666" s="32" t="n">
        <v>12.66</v>
      </c>
      <c r="K4666" s="32" t="n">
        <v>2.53</v>
      </c>
      <c r="L4666" s="32" t="n"/>
      <c r="M4666" s="32" t="n">
        <v>1118.5</v>
      </c>
      <c r="N4666" s="32" t="n">
        <v>2.67</v>
      </c>
      <c r="O4666" s="32" t="n">
        <v>322.2779442680001</v>
      </c>
    </row>
    <row r="4667">
      <c r="A4667" s="31" t="n">
        <v>41479</v>
      </c>
      <c r="B4667" s="32" t="n">
        <v>1115.52</v>
      </c>
      <c r="C4667" s="19">
        <f>IF(OR(B4667="",B4666=""),"",LN(B4667/B4666))</f>
        <v/>
      </c>
      <c r="D4667" s="16">
        <f>STDEV(C4648:C4667)*SQRT(252)</f>
        <v/>
      </c>
      <c r="E4667" s="32" t="n">
        <v>100.21</v>
      </c>
      <c r="F4667" s="19">
        <f>IF(OR(E4667="",E4666=""),"",LN(E4667/E4666))</f>
        <v/>
      </c>
      <c r="G4667" s="33" t="n">
        <v>6.1358</v>
      </c>
      <c r="H4667" s="19">
        <f>IF(OR(G4667="",G4666=""),"",LN(G4667/G4666))</f>
        <v/>
      </c>
      <c r="I4667" s="32" t="n">
        <v>93.3124</v>
      </c>
      <c r="J4667" s="32" t="n">
        <v>13.18</v>
      </c>
      <c r="K4667" s="32" t="n">
        <v>2.61</v>
      </c>
      <c r="L4667" s="32" t="n"/>
      <c r="M4667" s="32" t="n">
        <v>1116.5</v>
      </c>
      <c r="N4667" s="32" t="n">
        <v>2.66</v>
      </c>
      <c r="O4667" s="32" t="n">
        <v>196.915128913</v>
      </c>
    </row>
    <row r="4668">
      <c r="A4668" s="31" t="n">
        <v>41480</v>
      </c>
      <c r="B4668" s="32" t="n">
        <v>1116.15</v>
      </c>
      <c r="C4668" s="19">
        <f>IF(OR(B4668="",B4667=""),"",LN(B4668/B4667))</f>
        <v/>
      </c>
      <c r="D4668" s="16">
        <f>STDEV(C4649:C4668)*SQRT(252)</f>
        <v/>
      </c>
      <c r="E4668" s="32" t="n">
        <v>99.56</v>
      </c>
      <c r="F4668" s="19">
        <f>IF(OR(E4668="",E4667=""),"",LN(E4668/E4667))</f>
        <v/>
      </c>
      <c r="G4668" s="33" t="n">
        <v>6.1346</v>
      </c>
      <c r="H4668" s="19">
        <f>IF(OR(G4668="",G4667=""),"",LN(G4668/G4667))</f>
        <v/>
      </c>
      <c r="I4668" s="32" t="n">
        <v>93.28619999999999</v>
      </c>
      <c r="J4668" s="32" t="n">
        <v>12.97</v>
      </c>
      <c r="K4668" s="32" t="n">
        <v>2.61</v>
      </c>
      <c r="L4668" s="32" t="n"/>
      <c r="M4668" s="32" t="n">
        <v>1114.1</v>
      </c>
      <c r="N4668" s="32" t="n">
        <v>2.66</v>
      </c>
      <c r="O4668" s="32" t="n">
        <v>147.787464613</v>
      </c>
    </row>
    <row r="4669">
      <c r="A4669" s="31" t="n">
        <v>41481</v>
      </c>
      <c r="B4669" s="32" t="n">
        <v>1112.55</v>
      </c>
      <c r="C4669" s="19">
        <f>IF(OR(B4669="",B4668=""),"",LN(B4669/B4668))</f>
        <v/>
      </c>
      <c r="D4669" s="16">
        <f>STDEV(C4650:C4669)*SQRT(252)</f>
        <v/>
      </c>
      <c r="E4669" s="32" t="n">
        <v>98.23999999999999</v>
      </c>
      <c r="F4669" s="19">
        <f>IF(OR(E4669="",E4668=""),"",LN(E4669/E4668))</f>
        <v/>
      </c>
      <c r="G4669" s="33" t="n">
        <v>6.1316</v>
      </c>
      <c r="H4669" s="19">
        <f>IF(OR(G4669="",G4668=""),"",LN(G4669/G4668))</f>
        <v/>
      </c>
      <c r="I4669" s="32" t="n">
        <v>93.1695</v>
      </c>
      <c r="J4669" s="32" t="n">
        <v>12.72</v>
      </c>
      <c r="K4669" s="32" t="n">
        <v>2.58</v>
      </c>
      <c r="L4669" s="32" t="n"/>
      <c r="M4669" s="32" t="n">
        <v>1117.3</v>
      </c>
      <c r="N4669" s="32" t="n">
        <v>2.66</v>
      </c>
      <c r="O4669" s="32" t="n">
        <v>231.668094265</v>
      </c>
    </row>
    <row r="4670">
      <c r="A4670" s="31" t="n">
        <v>41484</v>
      </c>
      <c r="B4670" s="32" t="n">
        <v>1112.21</v>
      </c>
      <c r="C4670" s="19">
        <f>IF(OR(B4670="",B4669=""),"",LN(B4670/B4669))</f>
        <v/>
      </c>
      <c r="D4670" s="16">
        <f>STDEV(C4651:C4670)*SQRT(252)</f>
        <v/>
      </c>
      <c r="E4670" s="32" t="n">
        <v>97.8</v>
      </c>
      <c r="F4670" s="19">
        <f>IF(OR(E4670="",E4669=""),"",LN(E4670/E4669))</f>
        <v/>
      </c>
      <c r="G4670" s="33" t="n">
        <v>6.1323</v>
      </c>
      <c r="H4670" s="19">
        <f>IF(OR(G4670="",G4669=""),"",LN(G4670/G4669))</f>
        <v/>
      </c>
      <c r="I4670" s="32" t="n">
        <v>93.16630000000001</v>
      </c>
      <c r="J4670" s="32" t="n">
        <v>13.39</v>
      </c>
      <c r="K4670" s="32" t="n">
        <v>2.61</v>
      </c>
      <c r="L4670" s="32" t="n"/>
      <c r="M4670" s="32" t="n">
        <v>1111.7</v>
      </c>
      <c r="N4670" s="32" t="n">
        <v>2.66</v>
      </c>
      <c r="O4670" s="32" t="n">
        <v>55.171337024</v>
      </c>
    </row>
    <row r="4671">
      <c r="A4671" s="31" t="n">
        <v>41485</v>
      </c>
      <c r="B4671" s="32" t="n">
        <v>1115.79</v>
      </c>
      <c r="C4671" s="19">
        <f>IF(OR(B4671="",B4670=""),"",LN(B4671/B4670))</f>
        <v/>
      </c>
      <c r="D4671" s="16">
        <f>STDEV(C4652:C4671)*SQRT(252)</f>
        <v/>
      </c>
      <c r="E4671" s="32" t="n">
        <v>98.02</v>
      </c>
      <c r="F4671" s="19">
        <f>IF(OR(E4671="",E4670=""),"",LN(E4671/E4670))</f>
        <v/>
      </c>
      <c r="G4671" s="33" t="n">
        <v>6.1315</v>
      </c>
      <c r="H4671" s="19">
        <f>IF(OR(G4671="",G4670=""),"",LN(G4671/G4670))</f>
        <v/>
      </c>
      <c r="I4671" s="32" t="n">
        <v>93.3976</v>
      </c>
      <c r="J4671" s="32" t="n">
        <v>13.39</v>
      </c>
      <c r="K4671" s="32" t="n">
        <v>2.63</v>
      </c>
      <c r="L4671" s="32" t="n"/>
      <c r="M4671" s="32" t="n">
        <v>1109.4</v>
      </c>
      <c r="N4671" s="32" t="n">
        <v>2.66</v>
      </c>
      <c r="O4671" s="32" t="n">
        <v>133.889617811</v>
      </c>
    </row>
    <row r="4672">
      <c r="A4672" s="31" t="n">
        <v>41486</v>
      </c>
      <c r="B4672" s="32" t="n">
        <v>1122.66</v>
      </c>
      <c r="C4672" s="19">
        <f>IF(OR(B4672="",B4671=""),"",LN(B4672/B4671))</f>
        <v/>
      </c>
      <c r="D4672" s="16">
        <f>STDEV(C4653:C4672)*SQRT(252)</f>
        <v/>
      </c>
      <c r="E4672" s="32" t="n">
        <v>98.34999999999999</v>
      </c>
      <c r="F4672" s="19">
        <f>IF(OR(E4672="",E4671=""),"",LN(E4672/E4671))</f>
        <v/>
      </c>
      <c r="G4672" s="33" t="n">
        <v>6.1284</v>
      </c>
      <c r="H4672" s="19">
        <f>IF(OR(G4672="",G4671=""),"",LN(G4672/G4671))</f>
        <v/>
      </c>
      <c r="I4672" s="32" t="n">
        <v>93.5703</v>
      </c>
      <c r="J4672" s="32" t="n">
        <v>13.45</v>
      </c>
      <c r="K4672" s="32" t="n">
        <v>2.6</v>
      </c>
      <c r="L4672" s="32" t="n"/>
      <c r="M4672" s="32" t="n">
        <v>1113.6</v>
      </c>
      <c r="N4672" s="32" t="n">
        <v>2.66</v>
      </c>
      <c r="O4672" s="32" t="n">
        <v>43.595192527</v>
      </c>
    </row>
    <row r="4673">
      <c r="A4673" s="31" t="n">
        <v>41487</v>
      </c>
      <c r="B4673" s="32" t="n">
        <v>1122.99</v>
      </c>
      <c r="C4673" s="19">
        <f>IF(OR(B4673="",B4672=""),"",LN(B4673/B4672))</f>
        <v/>
      </c>
      <c r="D4673" s="16">
        <f>STDEV(C4654:C4673)*SQRT(252)</f>
        <v/>
      </c>
      <c r="E4673" s="32" t="n">
        <v>99.3</v>
      </c>
      <c r="F4673" s="19">
        <f>IF(OR(E4673="",E4672=""),"",LN(E4673/E4672))</f>
        <v/>
      </c>
      <c r="G4673" s="33" t="n">
        <v>6.1302</v>
      </c>
      <c r="H4673" s="19">
        <f>IF(OR(G4673="",G4672=""),"",LN(G4673/G4672))</f>
        <v/>
      </c>
      <c r="I4673" s="32" t="n">
        <v>93.7972</v>
      </c>
      <c r="J4673" s="32" t="n">
        <v>12.94</v>
      </c>
      <c r="K4673" s="32" t="n">
        <v>2.74</v>
      </c>
      <c r="L4673" s="32" t="n"/>
      <c r="M4673" s="32" t="n">
        <v>1119.6</v>
      </c>
      <c r="N4673" s="32" t="n">
        <v>2.66</v>
      </c>
      <c r="O4673" s="32" t="n">
        <v>44.26546522300001</v>
      </c>
    </row>
    <row r="4674">
      <c r="A4674" s="31" t="n">
        <v>41488</v>
      </c>
      <c r="B4674" s="32" t="n">
        <v>1123.85</v>
      </c>
      <c r="C4674" s="19">
        <f>IF(OR(B4674="",B4673=""),"",LN(B4674/B4673))</f>
        <v/>
      </c>
      <c r="D4674" s="16">
        <f>STDEV(C4655:C4674)*SQRT(252)</f>
        <v/>
      </c>
      <c r="E4674" s="32" t="n">
        <v>99.04000000000001</v>
      </c>
      <c r="F4674" s="19">
        <f>IF(OR(E4674="",E4673=""),"",LN(E4674/E4673))</f>
        <v/>
      </c>
      <c r="G4674" s="33" t="n">
        <v>6.1293</v>
      </c>
      <c r="H4674" s="19">
        <f>IF(OR(G4674="",G4673=""),"",LN(G4674/G4673))</f>
        <v/>
      </c>
      <c r="I4674" s="32" t="n">
        <v>93.5789</v>
      </c>
      <c r="J4674" s="32" t="n">
        <v>11.98</v>
      </c>
      <c r="K4674" s="32" t="n">
        <v>2.63</v>
      </c>
      <c r="L4674" s="32" t="n"/>
      <c r="M4674" s="32" t="n">
        <v>1121.4</v>
      </c>
      <c r="N4674" s="32" t="n">
        <v>2.66</v>
      </c>
      <c r="O4674" s="32" t="n">
        <v>95.51391222300001</v>
      </c>
    </row>
    <row r="4675">
      <c r="A4675" s="31" t="n">
        <v>41491</v>
      </c>
      <c r="B4675" s="32" t="n">
        <v>1113.5</v>
      </c>
      <c r="C4675" s="19">
        <f>IF(OR(B4675="",B4674=""),"",LN(B4675/B4674))</f>
        <v/>
      </c>
      <c r="D4675" s="16">
        <f>STDEV(C4656:C4675)*SQRT(252)</f>
        <v/>
      </c>
      <c r="E4675" s="32" t="n">
        <v>98.54000000000001</v>
      </c>
      <c r="F4675" s="19">
        <f>IF(OR(E4675="",E4674=""),"",LN(E4675/E4674))</f>
        <v/>
      </c>
      <c r="G4675" s="33" t="n">
        <v>6.1245</v>
      </c>
      <c r="H4675" s="19">
        <f>IF(OR(G4675="",G4674=""),"",LN(G4675/G4674))</f>
        <v/>
      </c>
      <c r="I4675" s="32" t="n">
        <v>93.50700000000001</v>
      </c>
      <c r="J4675" s="32" t="n">
        <v>11.84</v>
      </c>
      <c r="K4675" s="32" t="n">
        <v>2.67</v>
      </c>
      <c r="L4675" s="32" t="n"/>
      <c r="M4675" s="32" t="n">
        <v>1125.4</v>
      </c>
      <c r="N4675" s="32" t="n">
        <v>2.66</v>
      </c>
      <c r="O4675" s="32" t="n">
        <v>118.717538411</v>
      </c>
    </row>
    <row r="4676">
      <c r="A4676" s="31" t="n">
        <v>41492</v>
      </c>
      <c r="B4676" s="32" t="n">
        <v>1113.81</v>
      </c>
      <c r="C4676" s="19">
        <f>IF(OR(B4676="",B4675=""),"",LN(B4676/B4675))</f>
        <v/>
      </c>
      <c r="D4676" s="16">
        <f>STDEV(C4657:C4676)*SQRT(252)</f>
        <v/>
      </c>
      <c r="E4676" s="32" t="n">
        <v>97.84999999999999</v>
      </c>
      <c r="F4676" s="19">
        <f>IF(OR(E4676="",E4675=""),"",LN(E4676/E4675))</f>
        <v/>
      </c>
      <c r="G4676" s="33" t="n">
        <v>6.1215</v>
      </c>
      <c r="H4676" s="19">
        <f>IF(OR(G4676="",G4675=""),"",LN(G4676/G4675))</f>
        <v/>
      </c>
      <c r="I4676" s="32" t="n">
        <v>93.3199</v>
      </c>
      <c r="J4676" s="32" t="n">
        <v>12.72</v>
      </c>
      <c r="K4676" s="32" t="n">
        <v>2.67</v>
      </c>
      <c r="L4676" s="32" t="n"/>
      <c r="M4676" s="32" t="n">
        <v>1116.3</v>
      </c>
      <c r="N4676" s="32" t="n">
        <v>2.66</v>
      </c>
      <c r="O4676" s="32" t="n">
        <v>-143.864682322</v>
      </c>
    </row>
    <row r="4677">
      <c r="A4677" s="31" t="n">
        <v>41493</v>
      </c>
      <c r="B4677" s="32" t="n">
        <v>1117.05</v>
      </c>
      <c r="C4677" s="19">
        <f>IF(OR(B4677="",B4676=""),"",LN(B4677/B4676))</f>
        <v/>
      </c>
      <c r="D4677" s="16">
        <f>STDEV(C4658:C4677)*SQRT(252)</f>
        <v/>
      </c>
      <c r="E4677" s="32" t="n">
        <v>96.72</v>
      </c>
      <c r="F4677" s="19">
        <f>IF(OR(E4677="",E4676=""),"",LN(E4677/E4676))</f>
        <v/>
      </c>
      <c r="G4677" s="33" t="n">
        <v>6.119</v>
      </c>
      <c r="H4677" s="19">
        <f>IF(OR(G4677="",G4676=""),"",LN(G4677/G4676))</f>
        <v/>
      </c>
      <c r="I4677" s="32" t="n">
        <v>93.26519999999999</v>
      </c>
      <c r="J4677" s="32" t="n">
        <v>12.98</v>
      </c>
      <c r="K4677" s="32" t="n">
        <v>2.61</v>
      </c>
      <c r="L4677" s="32" t="n"/>
      <c r="M4677" s="32" t="n">
        <v>1114.2</v>
      </c>
      <c r="N4677" s="32" t="n">
        <v>2.66</v>
      </c>
      <c r="O4677" s="32" t="n">
        <v>-125.322602086</v>
      </c>
    </row>
    <row r="4678">
      <c r="A4678" s="31" t="n">
        <v>41494</v>
      </c>
      <c r="B4678" s="32" t="n">
        <v>1112.25</v>
      </c>
      <c r="C4678" s="19">
        <f>IF(OR(B4678="",B4677=""),"",LN(B4678/B4677))</f>
        <v/>
      </c>
      <c r="D4678" s="16">
        <f>STDEV(C4659:C4678)*SQRT(252)</f>
        <v/>
      </c>
      <c r="E4678" s="32" t="n">
        <v>96.03</v>
      </c>
      <c r="F4678" s="19">
        <f>IF(OR(E4678="",E4677=""),"",LN(E4678/E4677))</f>
        <v/>
      </c>
      <c r="G4678" s="33" t="n">
        <v>6.1207</v>
      </c>
      <c r="H4678" s="19">
        <f>IF(OR(G4678="",G4677=""),"",LN(G4678/G4677))</f>
        <v/>
      </c>
      <c r="I4678" s="32" t="n">
        <v>92.84829999999999</v>
      </c>
      <c r="J4678" s="32" t="n">
        <v>12.73</v>
      </c>
      <c r="K4678" s="32" t="n">
        <v>2.58</v>
      </c>
      <c r="L4678" s="32" t="n"/>
      <c r="M4678" s="32" t="n">
        <v>1117.3</v>
      </c>
      <c r="N4678" s="32" t="n">
        <v>2.66</v>
      </c>
      <c r="O4678" s="32" t="n">
        <v>-148.301231253</v>
      </c>
    </row>
    <row r="4679">
      <c r="A4679" s="31" t="n">
        <v>41495</v>
      </c>
      <c r="B4679" s="32" t="n">
        <v>1111.16</v>
      </c>
      <c r="C4679" s="19">
        <f>IF(OR(B4679="",B4678=""),"",LN(B4679/B4678))</f>
        <v/>
      </c>
      <c r="D4679" s="16">
        <f>STDEV(C4660:C4679)*SQRT(252)</f>
        <v/>
      </c>
      <c r="E4679" s="32" t="n">
        <v>96.23999999999999</v>
      </c>
      <c r="F4679" s="19">
        <f>IF(OR(E4679="",E4678=""),"",LN(E4679/E4678))</f>
        <v/>
      </c>
      <c r="G4679" s="33" t="n">
        <v>6.1217</v>
      </c>
      <c r="H4679" s="19">
        <f>IF(OR(G4679="",G4678=""),"",LN(G4679/G4678))</f>
        <v/>
      </c>
      <c r="I4679" s="32" t="n">
        <v>92.8394</v>
      </c>
      <c r="J4679" s="32" t="n">
        <v>13.41</v>
      </c>
      <c r="K4679" s="32" t="n">
        <v>2.57</v>
      </c>
      <c r="L4679" s="32" t="n"/>
      <c r="M4679" s="32" t="n">
        <v>1113.6</v>
      </c>
      <c r="N4679" s="32" t="n">
        <v>2.66</v>
      </c>
      <c r="O4679" s="32" t="n">
        <v>-58.139278556</v>
      </c>
    </row>
    <row r="4680">
      <c r="A4680" s="31" t="n">
        <v>41498</v>
      </c>
      <c r="B4680" s="32" t="n">
        <v>1113.97</v>
      </c>
      <c r="C4680" s="19">
        <f>IF(OR(B4680="",B4679=""),"",LN(B4680/B4679))</f>
        <v/>
      </c>
      <c r="D4680" s="16">
        <f>STDEV(C4661:C4680)*SQRT(252)</f>
        <v/>
      </c>
      <c r="E4680" s="32" t="n">
        <v>96.44</v>
      </c>
      <c r="F4680" s="19">
        <f>IF(OR(E4680="",E4679=""),"",LN(E4680/E4679))</f>
        <v/>
      </c>
      <c r="G4680" s="33" t="n">
        <v>6.1218</v>
      </c>
      <c r="H4680" s="19">
        <f>IF(OR(G4680="",G4679=""),"",LN(G4680/G4679))</f>
        <v/>
      </c>
      <c r="I4680" s="32" t="n">
        <v>92.9178</v>
      </c>
      <c r="J4680" s="32" t="n">
        <v>12.81</v>
      </c>
      <c r="K4680" s="32" t="n">
        <v>2.61</v>
      </c>
      <c r="L4680" s="32" t="n"/>
      <c r="M4680" s="32" t="n">
        <v>1111.8</v>
      </c>
      <c r="N4680" s="32" t="n">
        <v>2.66</v>
      </c>
      <c r="O4680" s="32" t="n">
        <v>-72.428436209</v>
      </c>
    </row>
    <row r="4681">
      <c r="A4681" s="31" t="n">
        <v>41499</v>
      </c>
      <c r="B4681" s="32" t="n">
        <v>1118.22</v>
      </c>
      <c r="C4681" s="19">
        <f>IF(OR(B4681="",B4680=""),"",LN(B4681/B4680))</f>
        <v/>
      </c>
      <c r="D4681" s="16">
        <f>STDEV(C4662:C4681)*SQRT(252)</f>
        <v/>
      </c>
      <c r="E4681" s="32" t="n">
        <v>98.06</v>
      </c>
      <c r="F4681" s="19">
        <f>IF(OR(E4681="",E4680=""),"",LN(E4681/E4680))</f>
        <v/>
      </c>
      <c r="G4681" s="33" t="n">
        <v>6.1217</v>
      </c>
      <c r="H4681" s="19">
        <f>IF(OR(G4681="",G4680=""),"",LN(G4681/G4680))</f>
        <v/>
      </c>
      <c r="I4681" s="32" t="n">
        <v>93.476</v>
      </c>
      <c r="J4681" s="32" t="n">
        <v>12.31</v>
      </c>
      <c r="K4681" s="32" t="n">
        <v>2.71</v>
      </c>
      <c r="L4681" s="32" t="n"/>
      <c r="M4681" s="32" t="n">
        <v>1113</v>
      </c>
      <c r="N4681" s="32" t="n">
        <v>2.66</v>
      </c>
      <c r="O4681" s="32" t="n">
        <v>177.03364824</v>
      </c>
    </row>
    <row r="4682">
      <c r="A4682" s="31" t="n">
        <v>41500</v>
      </c>
      <c r="B4682" s="32" t="n">
        <v>1117.9</v>
      </c>
      <c r="C4682" s="19">
        <f>IF(OR(B4682="",B4681=""),"",LN(B4682/B4681))</f>
        <v/>
      </c>
      <c r="D4682" s="16">
        <f>STDEV(C4663:C4682)*SQRT(252)</f>
        <v/>
      </c>
      <c r="E4682" s="32" t="n">
        <v>98.15000000000001</v>
      </c>
      <c r="F4682" s="19">
        <f>IF(OR(E4682="",E4681=""),"",LN(E4682/E4681))</f>
        <v/>
      </c>
      <c r="G4682" s="33" t="n">
        <v>6.1191</v>
      </c>
      <c r="H4682" s="19">
        <f>IF(OR(G4682="",G4681=""),"",LN(G4682/G4681))</f>
        <v/>
      </c>
      <c r="I4682" s="32" t="n">
        <v>93.38200000000001</v>
      </c>
      <c r="J4682" s="32" t="n">
        <v>13.04</v>
      </c>
      <c r="K4682" s="32" t="n">
        <v>2.71</v>
      </c>
      <c r="L4682" s="32" t="n"/>
      <c r="M4682" s="32" t="n">
        <v>1116.5</v>
      </c>
      <c r="N4682" s="32" t="n">
        <v>2.66</v>
      </c>
      <c r="O4682" s="32" t="n">
        <v>367.338979858</v>
      </c>
    </row>
    <row r="4683">
      <c r="A4683" s="31" t="n">
        <v>41501</v>
      </c>
      <c r="B4683" s="32" t="n">
        <v>1118</v>
      </c>
      <c r="C4683" s="19">
        <f>IF(OR(B4683="",B4682=""),"",LN(B4683/B4682))</f>
        <v/>
      </c>
      <c r="D4683" s="16">
        <f>STDEV(C4664:C4683)*SQRT(252)</f>
        <v/>
      </c>
      <c r="E4683" s="32" t="n">
        <v>97.81</v>
      </c>
      <c r="F4683" s="19">
        <f>IF(OR(E4683="",E4682=""),"",LN(E4683/E4682))</f>
        <v/>
      </c>
      <c r="G4683" s="33" t="n">
        <v>6.1123</v>
      </c>
      <c r="H4683" s="19">
        <f>IF(OR(G4683="",G4682=""),"",LN(G4683/G4682))</f>
        <v/>
      </c>
      <c r="I4683" s="32" t="n">
        <v>93.5059</v>
      </c>
      <c r="J4683" s="32" t="n">
        <v>14.73</v>
      </c>
      <c r="K4683" s="32" t="n">
        <v>2.77</v>
      </c>
      <c r="L4683" s="32" t="n"/>
      <c r="M4683" s="32" t="n"/>
      <c r="N4683" s="32" t="n"/>
      <c r="O4683" s="32" t="n"/>
    </row>
    <row r="4684">
      <c r="A4684" s="31" t="n">
        <v>41502</v>
      </c>
      <c r="B4684" s="32" t="n">
        <v>1113.04</v>
      </c>
      <c r="C4684" s="19">
        <f>IF(OR(B4684="",B4683=""),"",LN(B4684/B4683))</f>
        <v/>
      </c>
      <c r="D4684" s="16">
        <f>STDEV(C4665:C4684)*SQRT(252)</f>
        <v/>
      </c>
      <c r="E4684" s="32" t="n">
        <v>97.59999999999999</v>
      </c>
      <c r="F4684" s="19">
        <f>IF(OR(E4684="",E4683=""),"",LN(E4684/E4683))</f>
        <v/>
      </c>
      <c r="G4684" s="33" t="n">
        <v>6.1145</v>
      </c>
      <c r="H4684" s="19">
        <f>IF(OR(G4684="",G4683=""),"",LN(G4684/G4683))</f>
        <v/>
      </c>
      <c r="I4684" s="32" t="n">
        <v>93.4255</v>
      </c>
      <c r="J4684" s="32" t="n">
        <v>14.37</v>
      </c>
      <c r="K4684" s="32" t="n">
        <v>2.84</v>
      </c>
      <c r="L4684" s="32" t="n"/>
      <c r="M4684" s="32" t="n">
        <v>1119.5</v>
      </c>
      <c r="N4684" s="32" t="n">
        <v>2.66</v>
      </c>
      <c r="O4684" s="32" t="n">
        <v>257.189813805</v>
      </c>
    </row>
    <row r="4685">
      <c r="A4685" s="31" t="n">
        <v>41505</v>
      </c>
      <c r="B4685" s="32" t="n">
        <v>1117.88</v>
      </c>
      <c r="C4685" s="19">
        <f>IF(OR(B4685="",B4684=""),"",LN(B4685/B4684))</f>
        <v/>
      </c>
      <c r="D4685" s="16">
        <f>STDEV(C4666:C4685)*SQRT(252)</f>
        <v/>
      </c>
      <c r="E4685" s="32" t="n">
        <v>97.94</v>
      </c>
      <c r="F4685" s="19">
        <f>IF(OR(E4685="",E4684=""),"",LN(E4685/E4684))</f>
        <v/>
      </c>
      <c r="G4685" s="33" t="n">
        <v>6.1227</v>
      </c>
      <c r="H4685" s="19">
        <f>IF(OR(G4685="",G4684=""),"",LN(G4685/G4684))</f>
        <v/>
      </c>
      <c r="I4685" s="32" t="n">
        <v>93.6623</v>
      </c>
      <c r="J4685" s="32" t="n">
        <v>15.1</v>
      </c>
      <c r="K4685" s="32" t="n">
        <v>2.88</v>
      </c>
      <c r="L4685" s="32" t="n"/>
      <c r="M4685" s="32" t="n">
        <v>1115</v>
      </c>
      <c r="N4685" s="32" t="n">
        <v>2.66</v>
      </c>
      <c r="O4685" s="32" t="n">
        <v>151.774408457</v>
      </c>
    </row>
    <row r="4686">
      <c r="A4686" s="31" t="n">
        <v>41506</v>
      </c>
      <c r="B4686" s="32" t="n">
        <v>1120.6</v>
      </c>
      <c r="C4686" s="19">
        <f>IF(OR(B4686="",B4685=""),"",LN(B4686/B4685))</f>
        <v/>
      </c>
      <c r="D4686" s="16">
        <f>STDEV(C4667:C4686)*SQRT(252)</f>
        <v/>
      </c>
      <c r="E4686" s="32" t="n">
        <v>97.12</v>
      </c>
      <c r="F4686" s="19">
        <f>IF(OR(E4686="",E4685=""),"",LN(E4686/E4685))</f>
        <v/>
      </c>
      <c r="G4686" s="33" t="n">
        <v>6.1241</v>
      </c>
      <c r="H4686" s="19">
        <f>IF(OR(G4686="",G4685=""),"",LN(G4686/G4685))</f>
        <v/>
      </c>
      <c r="I4686" s="32" t="n">
        <v>93.5536</v>
      </c>
      <c r="J4686" s="32" t="n">
        <v>14.91</v>
      </c>
      <c r="K4686" s="32" t="n">
        <v>2.82</v>
      </c>
      <c r="L4686" s="32" t="n"/>
      <c r="M4686" s="32" t="n">
        <v>1113.7</v>
      </c>
      <c r="N4686" s="32" t="n">
        <v>2.66</v>
      </c>
      <c r="O4686" s="32" t="n">
        <v>301.156319566</v>
      </c>
    </row>
    <row r="4687">
      <c r="A4687" s="31" t="n">
        <v>41507</v>
      </c>
      <c r="B4687" s="32" t="n">
        <v>1116.86</v>
      </c>
      <c r="C4687" s="19">
        <f>IF(OR(B4687="",B4686=""),"",LN(B4687/B4686))</f>
        <v/>
      </c>
      <c r="D4687" s="16">
        <f>STDEV(C4668:C4687)*SQRT(252)</f>
        <v/>
      </c>
      <c r="E4687" s="32" t="n">
        <v>97.66</v>
      </c>
      <c r="F4687" s="19">
        <f>IF(OR(E4687="",E4686=""),"",LN(E4687/E4686))</f>
        <v/>
      </c>
      <c r="G4687" s="33" t="n">
        <v>6.1229</v>
      </c>
      <c r="H4687" s="19">
        <f>IF(OR(G4687="",G4686=""),"",LN(G4687/G4686))</f>
        <v/>
      </c>
      <c r="I4687" s="32" t="n">
        <v>94.03619999999999</v>
      </c>
      <c r="J4687" s="32" t="n">
        <v>15.94</v>
      </c>
      <c r="K4687" s="32" t="n">
        <v>2.87</v>
      </c>
      <c r="L4687" s="32" t="n"/>
      <c r="M4687" s="32" t="n">
        <v>1121.9</v>
      </c>
      <c r="N4687" s="32" t="n">
        <v>2.66</v>
      </c>
      <c r="O4687" s="32" t="n">
        <v>-118.246281236</v>
      </c>
    </row>
    <row r="4688">
      <c r="A4688" s="31" t="n">
        <v>41508</v>
      </c>
      <c r="B4688" s="32" t="n">
        <v>1120.92</v>
      </c>
      <c r="C4688" s="19">
        <f>IF(OR(B4688="",B4687=""),"",LN(B4688/B4687))</f>
        <v/>
      </c>
      <c r="D4688" s="16">
        <f>STDEV(C4669:C4688)*SQRT(252)</f>
        <v/>
      </c>
      <c r="E4688" s="32" t="n">
        <v>98.53</v>
      </c>
      <c r="F4688" s="19">
        <f>IF(OR(E4688="",E4687=""),"",LN(E4688/E4687))</f>
        <v/>
      </c>
      <c r="G4688" s="33" t="n">
        <v>6.1206</v>
      </c>
      <c r="H4688" s="19">
        <f>IF(OR(G4688="",G4687=""),"",LN(G4688/G4687))</f>
        <v/>
      </c>
      <c r="I4688" s="32" t="n">
        <v>94.2804</v>
      </c>
      <c r="J4688" s="32" t="n">
        <v>14.76</v>
      </c>
      <c r="K4688" s="32" t="n">
        <v>2.9</v>
      </c>
      <c r="L4688" s="32" t="n"/>
      <c r="M4688" s="32" t="n">
        <v>1118.1</v>
      </c>
      <c r="N4688" s="32" t="n">
        <v>2.66</v>
      </c>
      <c r="O4688" s="32" t="n">
        <v>-114.660447796</v>
      </c>
    </row>
    <row r="4689">
      <c r="A4689" s="31" t="n">
        <v>41509</v>
      </c>
      <c r="B4689" s="32" t="n">
        <v>1113.48</v>
      </c>
      <c r="C4689" s="19">
        <f>IF(OR(B4689="",B4688=""),"",LN(B4689/B4688))</f>
        <v/>
      </c>
      <c r="D4689" s="16">
        <f>STDEV(C4670:C4689)*SQRT(252)</f>
        <v/>
      </c>
      <c r="E4689" s="32" t="n">
        <v>98.56999999999999</v>
      </c>
      <c r="F4689" s="19">
        <f>IF(OR(E4689="",E4688=""),"",LN(E4689/E4688))</f>
        <v/>
      </c>
      <c r="G4689" s="33" t="n">
        <v>6.12</v>
      </c>
      <c r="H4689" s="19">
        <f>IF(OR(G4689="",G4688=""),"",LN(G4689/G4688))</f>
        <v/>
      </c>
      <c r="I4689" s="32" t="n">
        <v>93.9466</v>
      </c>
      <c r="J4689" s="32" t="n">
        <v>13.98</v>
      </c>
      <c r="K4689" s="32" t="n">
        <v>2.82</v>
      </c>
      <c r="L4689" s="32" t="n"/>
      <c r="M4689" s="32" t="n">
        <v>1124.3</v>
      </c>
      <c r="N4689" s="32" t="n">
        <v>2.66</v>
      </c>
      <c r="O4689" s="32" t="n">
        <v>171.107932762</v>
      </c>
    </row>
    <row r="4690">
      <c r="A4690" s="31" t="n">
        <v>41512</v>
      </c>
      <c r="B4690" s="32" t="n">
        <v>1112.6</v>
      </c>
      <c r="C4690" s="19">
        <f>IF(OR(B4690="",B4689=""),"",LN(B4690/B4689))</f>
        <v/>
      </c>
      <c r="D4690" s="16">
        <f>STDEV(C4671:C4690)*SQRT(252)</f>
        <v/>
      </c>
      <c r="E4690" s="32" t="n">
        <v>98.64</v>
      </c>
      <c r="F4690" s="19">
        <f>IF(OR(E4690="",E4689=""),"",LN(E4690/E4689))</f>
        <v/>
      </c>
      <c r="G4690" s="33" t="n">
        <v>6.1202</v>
      </c>
      <c r="H4690" s="19">
        <f>IF(OR(G4690="",G4689=""),"",LN(G4690/G4689))</f>
        <v/>
      </c>
      <c r="I4690" s="32" t="n">
        <v>94.1853</v>
      </c>
      <c r="J4690" s="32" t="n">
        <v>14.99</v>
      </c>
      <c r="K4690" s="32" t="n">
        <v>2.79</v>
      </c>
      <c r="L4690" s="32" t="n"/>
      <c r="M4690" s="32" t="n">
        <v>1118.2</v>
      </c>
      <c r="N4690" s="32" t="n">
        <v>2.66</v>
      </c>
      <c r="O4690" s="32" t="n">
        <v>181.411206112</v>
      </c>
    </row>
    <row r="4691">
      <c r="A4691" s="31" t="n">
        <v>41513</v>
      </c>
      <c r="B4691" s="32" t="n">
        <v>1116.78</v>
      </c>
      <c r="C4691" s="19">
        <f>IF(OR(B4691="",B4690=""),"",LN(B4691/B4690))</f>
        <v/>
      </c>
      <c r="D4691" s="16">
        <f>STDEV(C4672:C4691)*SQRT(252)</f>
        <v/>
      </c>
      <c r="E4691" s="32" t="n">
        <v>97.3</v>
      </c>
      <c r="F4691" s="19">
        <f>IF(OR(E4691="",E4690=""),"",LN(E4691/E4690))</f>
        <v/>
      </c>
      <c r="G4691" s="33" t="n">
        <v>6.1212</v>
      </c>
      <c r="H4691" s="19">
        <f>IF(OR(G4691="",G4690=""),"",LN(G4691/G4690))</f>
        <v/>
      </c>
      <c r="I4691" s="32" t="n">
        <v>94.3934</v>
      </c>
      <c r="J4691" s="32" t="n">
        <v>16.77</v>
      </c>
      <c r="K4691" s="32" t="n">
        <v>2.72</v>
      </c>
      <c r="L4691" s="32" t="n"/>
      <c r="M4691" s="32" t="n">
        <v>1113</v>
      </c>
      <c r="N4691" s="32" t="n">
        <v>2.66</v>
      </c>
      <c r="O4691" s="32" t="n">
        <v>79.692357011</v>
      </c>
    </row>
    <row r="4692">
      <c r="A4692" s="31" t="n">
        <v>41514</v>
      </c>
      <c r="B4692" s="32" t="n">
        <v>1114.25</v>
      </c>
      <c r="C4692" s="19">
        <f>IF(OR(B4692="",B4691=""),"",LN(B4692/B4691))</f>
        <v/>
      </c>
      <c r="D4692" s="16">
        <f>STDEV(C4673:C4692)*SQRT(252)</f>
        <v/>
      </c>
      <c r="E4692" s="32" t="n">
        <v>97.65000000000001</v>
      </c>
      <c r="F4692" s="19">
        <f>IF(OR(E4692="",E4691=""),"",LN(E4692/E4691))</f>
        <v/>
      </c>
      <c r="G4692" s="33" t="n">
        <v>6.1202</v>
      </c>
      <c r="H4692" s="19">
        <f>IF(OR(G4692="",G4691=""),"",LN(G4692/G4691))</f>
        <v/>
      </c>
      <c r="I4692" s="32" t="n">
        <v>94.4127</v>
      </c>
      <c r="J4692" s="32" t="n">
        <v>16.49</v>
      </c>
      <c r="K4692" s="32" t="n">
        <v>2.78</v>
      </c>
      <c r="L4692" s="32" t="n"/>
      <c r="M4692" s="32" t="n">
        <v>1115.8</v>
      </c>
      <c r="N4692" s="32" t="n">
        <v>2.66</v>
      </c>
      <c r="O4692" s="32" t="n">
        <v>122.181533778</v>
      </c>
    </row>
    <row r="4693">
      <c r="A4693" s="31" t="n">
        <v>41515</v>
      </c>
      <c r="B4693" s="32" t="n">
        <v>1112.19</v>
      </c>
      <c r="C4693" s="19">
        <f>IF(OR(B4693="",B4692=""),"",LN(B4693/B4692))</f>
        <v/>
      </c>
      <c r="D4693" s="16">
        <f>STDEV(C4674:C4693)*SQRT(252)</f>
        <v/>
      </c>
      <c r="E4693" s="32" t="n">
        <v>98.45999999999999</v>
      </c>
      <c r="F4693" s="19">
        <f>IF(OR(E4693="",E4692=""),"",LN(E4693/E4692))</f>
        <v/>
      </c>
      <c r="G4693" s="33" t="n">
        <v>6.1203</v>
      </c>
      <c r="H4693" s="19">
        <f>IF(OR(G4693="",G4692=""),"",LN(G4693/G4692))</f>
        <v/>
      </c>
      <c r="I4693" s="32" t="n">
        <v>94.63979999999999</v>
      </c>
      <c r="J4693" s="32" t="n">
        <v>16.81</v>
      </c>
      <c r="K4693" s="32" t="n">
        <v>2.75</v>
      </c>
      <c r="L4693" s="32" t="n"/>
      <c r="M4693" s="32" t="n">
        <v>1117</v>
      </c>
      <c r="N4693" s="32" t="n">
        <v>2.66</v>
      </c>
      <c r="O4693" s="32" t="n">
        <v>450.094042123</v>
      </c>
    </row>
    <row r="4694">
      <c r="A4694" s="31" t="n">
        <v>41516</v>
      </c>
      <c r="B4694" s="32" t="n">
        <v>1109.42</v>
      </c>
      <c r="C4694" s="19">
        <f>IF(OR(B4694="",B4693=""),"",LN(B4694/B4693))</f>
        <v/>
      </c>
      <c r="D4694" s="16">
        <f>STDEV(C4675:C4694)*SQRT(252)</f>
        <v/>
      </c>
      <c r="E4694" s="32" t="n">
        <v>98.22</v>
      </c>
      <c r="F4694" s="19">
        <f>IF(OR(E4694="",E4693=""),"",LN(E4694/E4693))</f>
        <v/>
      </c>
      <c r="G4694" s="33" t="n">
        <v>6.1193</v>
      </c>
      <c r="H4694" s="19">
        <f>IF(OR(G4694="",G4693=""),"",LN(G4694/G4693))</f>
        <v/>
      </c>
      <c r="I4694" s="32" t="n">
        <v>94.75409999999999</v>
      </c>
      <c r="J4694" s="32" t="n">
        <v>17.01</v>
      </c>
      <c r="K4694" s="32" t="n">
        <v>2.78</v>
      </c>
      <c r="L4694" s="32" t="n"/>
      <c r="M4694" s="32" t="n">
        <v>1110.9</v>
      </c>
      <c r="N4694" s="32" t="n">
        <v>2.66</v>
      </c>
      <c r="O4694" s="32" t="n">
        <v>446.497318582</v>
      </c>
    </row>
    <row r="4695">
      <c r="A4695" s="31" t="n">
        <v>41520</v>
      </c>
      <c r="B4695" s="32" t="n">
        <v>1097.75</v>
      </c>
      <c r="C4695" s="19">
        <f>IF(OR(B4695="",B4694=""),"",LN(B4695/B4694))</f>
        <v/>
      </c>
      <c r="D4695" s="16">
        <f>STDEV(C4676:C4695)*SQRT(252)</f>
        <v/>
      </c>
      <c r="E4695" s="32" t="n">
        <v>99.43000000000001</v>
      </c>
      <c r="F4695" s="19">
        <f>IF(OR(E4695="",E4694=""),"",LN(E4695/E4694))</f>
        <v/>
      </c>
      <c r="G4695" s="33" t="n">
        <v>6.1204</v>
      </c>
      <c r="H4695" s="19">
        <f>IF(OR(G4695="",G4694=""),"",LN(G4695/G4694))</f>
        <v/>
      </c>
      <c r="I4695" s="32" t="n">
        <v>94.95740000000001</v>
      </c>
      <c r="J4695" s="32" t="n">
        <v>16.61</v>
      </c>
      <c r="K4695" s="32" t="n">
        <v>2.86</v>
      </c>
      <c r="L4695" s="32" t="n"/>
      <c r="M4695" s="32" t="n">
        <v>1104.1</v>
      </c>
      <c r="N4695" s="32" t="n">
        <v>2.66</v>
      </c>
      <c r="O4695" s="32" t="n">
        <v>239.419074787</v>
      </c>
    </row>
    <row r="4696">
      <c r="A4696" s="31" t="n">
        <v>41521</v>
      </c>
      <c r="B4696" s="32" t="n">
        <v>1093.77</v>
      </c>
      <c r="C4696" s="19">
        <f>IF(OR(B4696="",B4695=""),"",LN(B4696/B4695))</f>
        <v/>
      </c>
      <c r="D4696" s="16">
        <f>STDEV(C4677:C4696)*SQRT(252)</f>
        <v/>
      </c>
      <c r="E4696" s="32" t="n">
        <v>99.61</v>
      </c>
      <c r="F4696" s="19">
        <f>IF(OR(E4696="",E4695=""),"",LN(E4696/E4695))</f>
        <v/>
      </c>
      <c r="G4696" s="33" t="n">
        <v>6.1199</v>
      </c>
      <c r="H4696" s="19">
        <f>IF(OR(G4696="",G4695=""),"",LN(G4696/G4695))</f>
        <v/>
      </c>
      <c r="I4696" s="32" t="n">
        <v>94.57389999999999</v>
      </c>
      <c r="J4696" s="32" t="n">
        <v>15.88</v>
      </c>
      <c r="K4696" s="32" t="n">
        <v>2.9</v>
      </c>
      <c r="L4696" s="32" t="n"/>
      <c r="M4696" s="32" t="n">
        <v>1095.9</v>
      </c>
      <c r="N4696" s="32" t="n">
        <v>2.66</v>
      </c>
      <c r="O4696" s="32" t="n">
        <v>254.178578862</v>
      </c>
    </row>
    <row r="4697">
      <c r="A4697" s="31" t="n">
        <v>41522</v>
      </c>
      <c r="B4697" s="32" t="n">
        <v>1096.8</v>
      </c>
      <c r="C4697" s="19">
        <f>IF(OR(B4697="",B4696=""),"",LN(B4697/B4696))</f>
        <v/>
      </c>
      <c r="D4697" s="16">
        <f>STDEV(C4678:C4697)*SQRT(252)</f>
        <v/>
      </c>
      <c r="E4697" s="32" t="n">
        <v>100.08</v>
      </c>
      <c r="F4697" s="19">
        <f>IF(OR(E4697="",E4696=""),"",LN(E4697/E4696))</f>
        <v/>
      </c>
      <c r="G4697" s="33" t="n">
        <v>6.1194</v>
      </c>
      <c r="H4697" s="19">
        <f>IF(OR(G4697="",G4696=""),"",LN(G4697/G4696))</f>
        <v/>
      </c>
      <c r="I4697" s="32" t="n">
        <v>94.8891</v>
      </c>
      <c r="J4697" s="32" t="n">
        <v>15.77</v>
      </c>
      <c r="K4697" s="32" t="n">
        <v>2.98</v>
      </c>
      <c r="L4697" s="32" t="n"/>
      <c r="M4697" s="32" t="n">
        <v>1099.8</v>
      </c>
      <c r="N4697" s="32" t="n">
        <v>2.66</v>
      </c>
      <c r="O4697" s="32" t="n">
        <v>524.8618682470001</v>
      </c>
    </row>
    <row r="4698">
      <c r="A4698" s="31" t="n">
        <v>41523</v>
      </c>
      <c r="B4698" s="32" t="n">
        <v>1091.9</v>
      </c>
      <c r="C4698" s="19">
        <f>IF(OR(B4698="",B4697=""),"",LN(B4698/B4697))</f>
        <v/>
      </c>
      <c r="D4698" s="16">
        <f>STDEV(C4679:C4698)*SQRT(252)</f>
        <v/>
      </c>
      <c r="E4698" s="32" t="n">
        <v>99.04000000000001</v>
      </c>
      <c r="F4698" s="19">
        <f>IF(OR(E4698="",E4697=""),"",LN(E4698/E4697))</f>
        <v/>
      </c>
      <c r="G4698" s="33" t="n">
        <v>6.1202</v>
      </c>
      <c r="H4698" s="19">
        <f>IF(OR(G4698="",G4697=""),"",LN(G4698/G4697))</f>
        <v/>
      </c>
      <c r="I4698" s="32" t="n">
        <v>94.2487</v>
      </c>
      <c r="J4698" s="32" t="n">
        <v>15.85</v>
      </c>
      <c r="K4698" s="32" t="n">
        <v>2.94</v>
      </c>
      <c r="L4698" s="32" t="n"/>
      <c r="M4698" s="32" t="n">
        <v>1093.8</v>
      </c>
      <c r="N4698" s="32" t="n">
        <v>2.66</v>
      </c>
      <c r="O4698" s="32" t="n">
        <v>496.227735711</v>
      </c>
    </row>
    <row r="4699">
      <c r="A4699" s="31" t="n">
        <v>41526</v>
      </c>
      <c r="B4699" s="32" t="n">
        <v>1086.8</v>
      </c>
      <c r="C4699" s="19">
        <f>IF(OR(B4699="",B4698=""),"",LN(B4699/B4698))</f>
        <v/>
      </c>
      <c r="D4699" s="16">
        <f>STDEV(C4680:C4699)*SQRT(252)</f>
        <v/>
      </c>
      <c r="E4699" s="32" t="n">
        <v>99.55</v>
      </c>
      <c r="F4699" s="19">
        <f>IF(OR(E4699="",E4698=""),"",LN(E4699/E4698))</f>
        <v/>
      </c>
      <c r="G4699" s="33" t="n">
        <v>6.1209</v>
      </c>
      <c r="H4699" s="19">
        <f>IF(OR(G4699="",G4698=""),"",LN(G4699/G4698))</f>
        <v/>
      </c>
      <c r="I4699" s="32" t="n">
        <v>94.0009</v>
      </c>
      <c r="J4699" s="32" t="n">
        <v>15.63</v>
      </c>
      <c r="K4699" s="32" t="n">
        <v>2.9</v>
      </c>
      <c r="L4699" s="32" t="n"/>
      <c r="M4699" s="32" t="n">
        <v>1095.4</v>
      </c>
      <c r="N4699" s="32" t="n">
        <v>2.66</v>
      </c>
      <c r="O4699" s="32" t="n">
        <v>549.556498316</v>
      </c>
    </row>
    <row r="4700">
      <c r="A4700" s="31" t="n">
        <v>41527</v>
      </c>
      <c r="B4700" s="32" t="n">
        <v>1085.43</v>
      </c>
      <c r="C4700" s="19">
        <f>IF(OR(B4700="",B4699=""),"",LN(B4700/B4699))</f>
        <v/>
      </c>
      <c r="D4700" s="16">
        <f>STDEV(C4681:C4700)*SQRT(252)</f>
        <v/>
      </c>
      <c r="E4700" s="32" t="n">
        <v>100.22</v>
      </c>
      <c r="F4700" s="19">
        <f>IF(OR(E4700="",E4699=""),"",LN(E4700/E4699))</f>
        <v/>
      </c>
      <c r="G4700" s="33" t="n">
        <v>6.1195</v>
      </c>
      <c r="H4700" s="19">
        <f>IF(OR(G4700="",G4699=""),"",LN(G4700/G4699))</f>
        <v/>
      </c>
      <c r="I4700" s="32" t="n">
        <v>93.938</v>
      </c>
      <c r="J4700" s="32" t="n">
        <v>14.53</v>
      </c>
      <c r="K4700" s="32" t="n">
        <v>2.96</v>
      </c>
      <c r="L4700" s="32" t="n"/>
      <c r="M4700" s="32" t="n">
        <v>1088.2</v>
      </c>
      <c r="N4700" s="32" t="n">
        <v>2.66</v>
      </c>
      <c r="O4700" s="32" t="n">
        <v>803.7020655419999</v>
      </c>
    </row>
    <row r="4701">
      <c r="A4701" s="31" t="n">
        <v>41528</v>
      </c>
      <c r="B4701" s="32" t="n">
        <v>1085.76</v>
      </c>
      <c r="C4701" s="19">
        <f>IF(OR(B4701="",B4700=""),"",LN(B4701/B4700))</f>
        <v/>
      </c>
      <c r="D4701" s="16">
        <f>STDEV(C4682:C4701)*SQRT(252)</f>
        <v/>
      </c>
      <c r="E4701" s="32" t="n">
        <v>100.08</v>
      </c>
      <c r="F4701" s="19">
        <f>IF(OR(E4701="",E4700=""),"",LN(E4701/E4700))</f>
        <v/>
      </c>
      <c r="G4701" s="33" t="n">
        <v>6.1183</v>
      </c>
      <c r="H4701" s="19">
        <f>IF(OR(G4701="",G4700=""),"",LN(G4701/G4700))</f>
        <v/>
      </c>
      <c r="I4701" s="32" t="n">
        <v>93.71120000000001</v>
      </c>
      <c r="J4701" s="32" t="n">
        <v>13.82</v>
      </c>
      <c r="K4701" s="32" t="n">
        <v>2.93</v>
      </c>
      <c r="L4701" s="32" t="n"/>
      <c r="M4701" s="32" t="n">
        <v>1084.9</v>
      </c>
      <c r="N4701" s="32" t="n">
        <v>2.66</v>
      </c>
      <c r="O4701" s="32" t="n">
        <v>697.7583182300001</v>
      </c>
    </row>
    <row r="4702">
      <c r="A4702" s="31" t="n">
        <v>41529</v>
      </c>
      <c r="B4702" s="32" t="n">
        <v>1082.77</v>
      </c>
      <c r="C4702" s="19">
        <f>IF(OR(B4702="",B4701=""),"",LN(B4702/B4701))</f>
        <v/>
      </c>
      <c r="D4702" s="16">
        <f>STDEV(C4683:C4702)*SQRT(252)</f>
        <v/>
      </c>
      <c r="E4702" s="32" t="n">
        <v>99.23999999999999</v>
      </c>
      <c r="F4702" s="19">
        <f>IF(OR(E4702="",E4701=""),"",LN(E4702/E4701))</f>
        <v/>
      </c>
      <c r="G4702" s="33" t="n">
        <v>6.1178</v>
      </c>
      <c r="H4702" s="19">
        <f>IF(OR(G4702="",G4701=""),"",LN(G4702/G4701))</f>
        <v/>
      </c>
      <c r="I4702" s="32" t="n">
        <v>93.5903</v>
      </c>
      <c r="J4702" s="32" t="n">
        <v>14.29</v>
      </c>
      <c r="K4702" s="32" t="n">
        <v>2.92</v>
      </c>
      <c r="L4702" s="32" t="n"/>
      <c r="M4702" s="32" t="n">
        <v>1087.1</v>
      </c>
      <c r="N4702" s="32" t="n">
        <v>2.66</v>
      </c>
      <c r="O4702" s="32" t="n">
        <v>1420.593497291</v>
      </c>
    </row>
    <row r="4703">
      <c r="A4703" s="31" t="n">
        <v>41530</v>
      </c>
      <c r="B4703" s="32" t="n">
        <v>1085.88</v>
      </c>
      <c r="C4703" s="19">
        <f>IF(OR(B4703="",B4702=""),"",LN(B4703/B4702))</f>
        <v/>
      </c>
      <c r="D4703" s="16">
        <f>STDEV(C4684:C4703)*SQRT(252)</f>
        <v/>
      </c>
      <c r="E4703" s="32" t="n">
        <v>99.38</v>
      </c>
      <c r="F4703" s="19">
        <f>IF(OR(E4703="",E4702=""),"",LN(E4703/E4702))</f>
        <v/>
      </c>
      <c r="G4703" s="33" t="n">
        <v>6.1186</v>
      </c>
      <c r="H4703" s="19">
        <f>IF(OR(G4703="",G4702=""),"",LN(G4703/G4702))</f>
        <v/>
      </c>
      <c r="I4703" s="32" t="n">
        <v>93.6666</v>
      </c>
      <c r="J4703" s="32" t="n">
        <v>14.16</v>
      </c>
      <c r="K4703" s="32" t="n">
        <v>2.9</v>
      </c>
      <c r="L4703" s="32" t="n"/>
      <c r="M4703" s="32" t="n">
        <v>1083.2</v>
      </c>
      <c r="N4703" s="32" t="n">
        <v>2.66</v>
      </c>
      <c r="O4703" s="32" t="n">
        <v>438.693584145</v>
      </c>
    </row>
    <row r="4704">
      <c r="A4704" s="31" t="n">
        <v>41533</v>
      </c>
      <c r="B4704" s="32" t="n">
        <v>1081.34</v>
      </c>
      <c r="C4704" s="19">
        <f>IF(OR(B4704="",B4703=""),"",LN(B4704/B4703))</f>
        <v/>
      </c>
      <c r="D4704" s="16">
        <f>STDEV(C4685:C4704)*SQRT(252)</f>
        <v/>
      </c>
      <c r="E4704" s="32" t="n">
        <v>98.98</v>
      </c>
      <c r="F4704" s="19">
        <f>IF(OR(E4704="",E4703=""),"",LN(E4704/E4703))</f>
        <v/>
      </c>
      <c r="G4704" s="33" t="n">
        <v>6.1198</v>
      </c>
      <c r="H4704" s="19">
        <f>IF(OR(G4704="",G4703=""),"",LN(G4704/G4703))</f>
        <v/>
      </c>
      <c r="I4704" s="32" t="n">
        <v>93.28749999999999</v>
      </c>
      <c r="J4704" s="32" t="n">
        <v>14.38</v>
      </c>
      <c r="K4704" s="32" t="n">
        <v>2.88</v>
      </c>
      <c r="L4704" s="32" t="n"/>
      <c r="M4704" s="32" t="n">
        <v>1085.3</v>
      </c>
      <c r="N4704" s="32" t="n">
        <v>2.66</v>
      </c>
      <c r="O4704" s="32" t="n">
        <v>520.241353007</v>
      </c>
    </row>
    <row r="4705">
      <c r="A4705" s="31" t="n">
        <v>41534</v>
      </c>
      <c r="B4705" s="32" t="n">
        <v>1082.15</v>
      </c>
      <c r="C4705" s="19">
        <f>IF(OR(B4705="",B4704=""),"",LN(B4705/B4704))</f>
        <v/>
      </c>
      <c r="D4705" s="16">
        <f>STDEV(C4686:C4705)*SQRT(252)</f>
        <v/>
      </c>
      <c r="E4705" s="32" t="n">
        <v>99.16</v>
      </c>
      <c r="F4705" s="19">
        <f>IF(OR(E4705="",E4704=""),"",LN(E4705/E4704))</f>
        <v/>
      </c>
      <c r="G4705" s="33" t="n">
        <v>6.1213</v>
      </c>
      <c r="H4705" s="19">
        <f>IF(OR(G4705="",G4704=""),"",LN(G4705/G4704))</f>
        <v/>
      </c>
      <c r="I4705" s="32" t="n">
        <v>93.2231</v>
      </c>
      <c r="J4705" s="32" t="n">
        <v>14.53</v>
      </c>
      <c r="K4705" s="32" t="n">
        <v>2.86</v>
      </c>
      <c r="L4705" s="32" t="n"/>
      <c r="M4705" s="32" t="n">
        <v>1082.2</v>
      </c>
      <c r="N4705" s="32" t="n">
        <v>2.66</v>
      </c>
      <c r="O4705" s="32" t="n">
        <v>413.39110401</v>
      </c>
    </row>
    <row r="4706">
      <c r="A4706" s="31" t="n">
        <v>41535</v>
      </c>
      <c r="B4706" s="32" t="n">
        <v>1081.4</v>
      </c>
      <c r="C4706" s="19">
        <f>IF(OR(B4706="",B4705=""),"",LN(B4706/B4705))</f>
        <v/>
      </c>
      <c r="D4706" s="16">
        <f>STDEV(C4687:C4706)*SQRT(252)</f>
        <v/>
      </c>
      <c r="E4706" s="32" t="n">
        <v>99.04000000000001</v>
      </c>
      <c r="F4706" s="19">
        <f>IF(OR(E4706="",E4705=""),"",LN(E4706/E4705))</f>
        <v/>
      </c>
      <c r="G4706" s="33" t="n">
        <v>6.121</v>
      </c>
      <c r="H4706" s="19">
        <f>IF(OR(G4706="",G4705=""),"",LN(G4706/G4705))</f>
        <v/>
      </c>
      <c r="I4706" s="32" t="n">
        <v>93.2569</v>
      </c>
      <c r="J4706" s="32" t="n">
        <v>13.59</v>
      </c>
      <c r="K4706" s="32" t="n">
        <v>2.69</v>
      </c>
      <c r="L4706" s="32" t="n"/>
      <c r="M4706" s="32" t="n"/>
      <c r="N4706" s="32" t="n"/>
      <c r="O4706" s="32" t="n"/>
    </row>
    <row r="4707">
      <c r="A4707" s="31" t="n">
        <v>41536</v>
      </c>
      <c r="B4707" s="32" t="n">
        <v>1070.88</v>
      </c>
      <c r="C4707" s="19">
        <f>IF(OR(B4707="",B4706=""),"",LN(B4707/B4706))</f>
        <v/>
      </c>
      <c r="D4707" s="16">
        <f>STDEV(C4688:C4707)*SQRT(252)</f>
        <v/>
      </c>
      <c r="E4707" s="32" t="n">
        <v>99.33</v>
      </c>
      <c r="F4707" s="19">
        <f>IF(OR(E4707="",E4706=""),"",LN(E4707/E4706))</f>
        <v/>
      </c>
      <c r="G4707" s="33" t="n">
        <v>6.121</v>
      </c>
      <c r="H4707" s="19">
        <f>IF(OR(G4707="",G4706=""),"",LN(G4707/G4706))</f>
        <v/>
      </c>
      <c r="I4707" s="32" t="n">
        <v>92.40819999999999</v>
      </c>
      <c r="J4707" s="32" t="n">
        <v>13.16</v>
      </c>
      <c r="K4707" s="32" t="n">
        <v>2.76</v>
      </c>
      <c r="L4707" s="32" t="n"/>
      <c r="M4707" s="32" t="n"/>
      <c r="N4707" s="32" t="n"/>
      <c r="O4707" s="32" t="n"/>
    </row>
    <row r="4708">
      <c r="A4708" s="31" t="n">
        <v>41537</v>
      </c>
      <c r="B4708" s="32" t="n">
        <v>1076.02</v>
      </c>
      <c r="C4708" s="19">
        <f>IF(OR(B4708="",B4707=""),"",LN(B4708/B4707))</f>
        <v/>
      </c>
      <c r="D4708" s="16">
        <f>STDEV(C4689:C4708)*SQRT(252)</f>
        <v/>
      </c>
      <c r="E4708" s="32" t="n">
        <v>99.38</v>
      </c>
      <c r="F4708" s="19">
        <f>IF(OR(E4708="",E4707=""),"",LN(E4708/E4707))</f>
        <v/>
      </c>
      <c r="G4708" s="33" t="n">
        <v>6.121</v>
      </c>
      <c r="H4708" s="19">
        <f>IF(OR(G4708="",G4707=""),"",LN(G4708/G4707))</f>
        <v/>
      </c>
      <c r="I4708" s="32" t="n">
        <v>92.6049</v>
      </c>
      <c r="J4708" s="32" t="n">
        <v>13.12</v>
      </c>
      <c r="K4708" s="32" t="n">
        <v>2.75</v>
      </c>
      <c r="L4708" s="32" t="n"/>
      <c r="M4708" s="32" t="n"/>
      <c r="N4708" s="32" t="n"/>
      <c r="O4708" s="32" t="n"/>
    </row>
    <row r="4709">
      <c r="A4709" s="31" t="n">
        <v>41540</v>
      </c>
      <c r="B4709" s="32" t="n">
        <v>1073.9</v>
      </c>
      <c r="C4709" s="19">
        <f>IF(OR(B4709="",B4708=""),"",LN(B4709/B4708))</f>
        <v/>
      </c>
      <c r="D4709" s="16">
        <f>STDEV(C4690:C4709)*SQRT(252)</f>
        <v/>
      </c>
      <c r="E4709" s="32" t="n">
        <v>98.76000000000001</v>
      </c>
      <c r="F4709" s="19">
        <f>IF(OR(E4709="",E4708=""),"",LN(E4709/E4708))</f>
        <v/>
      </c>
      <c r="G4709" s="33" t="n">
        <v>6.1201</v>
      </c>
      <c r="H4709" s="19">
        <f>IF(OR(G4709="",G4708=""),"",LN(G4709/G4708))</f>
        <v/>
      </c>
      <c r="I4709" s="32" t="n">
        <v>92.613</v>
      </c>
      <c r="J4709" s="32" t="n">
        <v>14.31</v>
      </c>
      <c r="K4709" s="32" t="n">
        <v>2.72</v>
      </c>
      <c r="L4709" s="32" t="n"/>
      <c r="M4709" s="32" t="n">
        <v>1085.2</v>
      </c>
      <c r="N4709" s="32" t="n">
        <v>2.66</v>
      </c>
      <c r="O4709" s="32" t="n">
        <v>331.168744904</v>
      </c>
    </row>
    <row r="4710">
      <c r="A4710" s="31" t="n">
        <v>41541</v>
      </c>
      <c r="B4710" s="32" t="n">
        <v>1074.35</v>
      </c>
      <c r="C4710" s="19">
        <f>IF(OR(B4710="",B4709=""),"",LN(B4710/B4709))</f>
        <v/>
      </c>
      <c r="D4710" s="16">
        <f>STDEV(C4691:C4710)*SQRT(252)</f>
        <v/>
      </c>
      <c r="E4710" s="32" t="n">
        <v>98.76000000000001</v>
      </c>
      <c r="F4710" s="19">
        <f>IF(OR(E4710="",E4709=""),"",LN(E4710/E4709))</f>
        <v/>
      </c>
      <c r="G4710" s="33" t="n">
        <v>6.1208</v>
      </c>
      <c r="H4710" s="19">
        <f>IF(OR(G4710="",G4709=""),"",LN(G4710/G4709))</f>
        <v/>
      </c>
      <c r="I4710" s="32" t="n">
        <v>92.76909999999999</v>
      </c>
      <c r="J4710" s="32" t="n">
        <v>14.08</v>
      </c>
      <c r="K4710" s="32" t="n">
        <v>2.67</v>
      </c>
      <c r="L4710" s="32" t="n"/>
      <c r="M4710" s="32" t="n">
        <v>1075.9</v>
      </c>
      <c r="N4710" s="32" t="n">
        <v>2.66</v>
      </c>
      <c r="O4710" s="32" t="n">
        <v>94.863409191</v>
      </c>
    </row>
    <row r="4711">
      <c r="A4711" s="31" t="n">
        <v>41542</v>
      </c>
      <c r="B4711" s="32" t="n">
        <v>1076.42</v>
      </c>
      <c r="C4711" s="19">
        <f>IF(OR(B4711="",B4710=""),"",LN(B4711/B4710))</f>
        <v/>
      </c>
      <c r="D4711" s="16">
        <f>STDEV(C4692:C4711)*SQRT(252)</f>
        <v/>
      </c>
      <c r="E4711" s="32" t="n">
        <v>98.62</v>
      </c>
      <c r="F4711" s="19">
        <f>IF(OR(E4711="",E4710=""),"",LN(E4711/E4710))</f>
        <v/>
      </c>
      <c r="G4711" s="33" t="n">
        <v>6.119</v>
      </c>
      <c r="H4711" s="19">
        <f>IF(OR(G4711="",G4710=""),"",LN(G4711/G4710))</f>
        <v/>
      </c>
      <c r="I4711" s="32" t="n">
        <v>92.7675</v>
      </c>
      <c r="J4711" s="32" t="n">
        <v>14.01</v>
      </c>
      <c r="K4711" s="32" t="n">
        <v>2.63</v>
      </c>
      <c r="L4711" s="32" t="n"/>
      <c r="M4711" s="32" t="n">
        <v>1074.9</v>
      </c>
      <c r="N4711" s="32" t="n">
        <v>2.66</v>
      </c>
      <c r="O4711" s="32" t="n">
        <v>229.098357822</v>
      </c>
    </row>
    <row r="4712">
      <c r="A4712" s="31" t="n">
        <v>41543</v>
      </c>
      <c r="B4712" s="32" t="n">
        <v>1075.2</v>
      </c>
      <c r="C4712" s="19">
        <f>IF(OR(B4712="",B4711=""),"",LN(B4712/B4711))</f>
        <v/>
      </c>
      <c r="D4712" s="16">
        <f>STDEV(C4693:C4712)*SQRT(252)</f>
        <v/>
      </c>
      <c r="E4712" s="32" t="n">
        <v>98.95</v>
      </c>
      <c r="F4712" s="19">
        <f>IF(OR(E4712="",E4711=""),"",LN(E4712/E4711))</f>
        <v/>
      </c>
      <c r="G4712" s="33" t="n">
        <v>6.1194</v>
      </c>
      <c r="H4712" s="19">
        <f>IF(OR(G4712="",G4711=""),"",LN(G4712/G4711))</f>
        <v/>
      </c>
      <c r="I4712" s="32" t="n">
        <v>93.00960000000001</v>
      </c>
      <c r="J4712" s="32" t="n">
        <v>14.06</v>
      </c>
      <c r="K4712" s="32" t="n">
        <v>2.66</v>
      </c>
      <c r="L4712" s="32" t="n"/>
      <c r="M4712" s="32" t="n">
        <v>1076.8</v>
      </c>
      <c r="N4712" s="32" t="n">
        <v>2.66</v>
      </c>
      <c r="O4712" s="32" t="n">
        <v>251.286976346</v>
      </c>
    </row>
    <row r="4713">
      <c r="A4713" s="31" t="n">
        <v>41544</v>
      </c>
      <c r="B4713" s="32" t="n">
        <v>1074.38</v>
      </c>
      <c r="C4713" s="19">
        <f>IF(OR(B4713="",B4712=""),"",LN(B4713/B4712))</f>
        <v/>
      </c>
      <c r="D4713" s="16">
        <f>STDEV(C4694:C4713)*SQRT(252)</f>
        <v/>
      </c>
      <c r="E4713" s="32" t="n">
        <v>98.3</v>
      </c>
      <c r="F4713" s="19">
        <f>IF(OR(E4713="",E4712=""),"",LN(E4713/E4712))</f>
        <v/>
      </c>
      <c r="G4713" s="33" t="n">
        <v>6.1179</v>
      </c>
      <c r="H4713" s="19">
        <f>IF(OR(G4713="",G4712=""),"",LN(G4713/G4712))</f>
        <v/>
      </c>
      <c r="I4713" s="32" t="n">
        <v>92.9747</v>
      </c>
      <c r="J4713" s="32" t="n">
        <v>15.46</v>
      </c>
      <c r="K4713" s="32" t="n">
        <v>2.64</v>
      </c>
      <c r="L4713" s="32" t="n"/>
      <c r="M4713" s="32" t="n">
        <v>1074.4</v>
      </c>
      <c r="N4713" s="32" t="n">
        <v>2.66</v>
      </c>
      <c r="O4713" s="32" t="n">
        <v>251.786130688</v>
      </c>
    </row>
    <row r="4714">
      <c r="A4714" s="31" t="n">
        <v>41547</v>
      </c>
      <c r="B4714" s="32" t="n">
        <v>1073.33</v>
      </c>
      <c r="C4714" s="19">
        <f>IF(OR(B4714="",B4713=""),"",LN(B4714/B4713))</f>
        <v/>
      </c>
      <c r="D4714" s="16">
        <f>STDEV(C4695:C4714)*SQRT(252)</f>
        <v/>
      </c>
      <c r="E4714" s="32" t="n">
        <v>98.29000000000001</v>
      </c>
      <c r="F4714" s="19">
        <f>IF(OR(E4714="",E4713=""),"",LN(E4714/E4713))</f>
        <v/>
      </c>
      <c r="G4714" s="33" t="n">
        <v>6.12</v>
      </c>
      <c r="H4714" s="19">
        <f>IF(OR(G4714="",G4713=""),"",LN(G4714/G4713))</f>
        <v/>
      </c>
      <c r="I4714" s="32" t="n">
        <v>92.9207</v>
      </c>
      <c r="J4714" s="32" t="n">
        <v>16.6</v>
      </c>
      <c r="K4714" s="32" t="n">
        <v>2.64</v>
      </c>
      <c r="L4714" s="32" t="n"/>
      <c r="M4714" s="32" t="n">
        <v>1075.6</v>
      </c>
      <c r="N4714" s="32" t="n">
        <v>2.66</v>
      </c>
      <c r="O4714" s="32" t="n">
        <v>127.260134694</v>
      </c>
    </row>
    <row r="4715">
      <c r="A4715" s="31" t="n">
        <v>41548</v>
      </c>
      <c r="B4715" s="32" t="n">
        <v>1072.9</v>
      </c>
      <c r="C4715" s="19">
        <f>IF(OR(B4715="",B4714=""),"",LN(B4715/B4714))</f>
        <v/>
      </c>
      <c r="D4715" s="16">
        <f>STDEV(C4696:C4715)*SQRT(252)</f>
        <v/>
      </c>
      <c r="E4715" s="32" t="n">
        <v>98.05</v>
      </c>
      <c r="F4715" s="19">
        <f>IF(OR(E4715="",E4714=""),"",LN(E4715/E4714))</f>
        <v/>
      </c>
      <c r="G4715" s="33" t="n">
        <v>6.12</v>
      </c>
      <c r="H4715" s="19">
        <f>IF(OR(G4715="",G4714=""),"",LN(G4715/G4714))</f>
        <v/>
      </c>
      <c r="I4715" s="32" t="n">
        <v>92.9515</v>
      </c>
      <c r="J4715" s="32" t="n">
        <v>15.54</v>
      </c>
      <c r="K4715" s="32" t="n">
        <v>2.66</v>
      </c>
      <c r="L4715" s="32" t="n"/>
      <c r="M4715" s="32" t="n">
        <v>1075.2</v>
      </c>
      <c r="N4715" s="32" t="n">
        <v>2.66</v>
      </c>
      <c r="O4715" s="32" t="n">
        <v>182.376739488</v>
      </c>
    </row>
    <row r="4716">
      <c r="A4716" s="31" t="n">
        <v>41549</v>
      </c>
      <c r="B4716" s="32" t="n">
        <v>1074.02</v>
      </c>
      <c r="C4716" s="19">
        <f>IF(OR(B4716="",B4715=""),"",LN(B4716/B4715))</f>
        <v/>
      </c>
      <c r="D4716" s="16">
        <f>STDEV(C4697:C4716)*SQRT(252)</f>
        <v/>
      </c>
      <c r="E4716" s="32" t="n">
        <v>97.36</v>
      </c>
      <c r="F4716" s="19">
        <f>IF(OR(E4716="",E4715=""),"",LN(E4716/E4715))</f>
        <v/>
      </c>
      <c r="G4716" s="33" t="n">
        <v>6.12</v>
      </c>
      <c r="H4716" s="19">
        <f>IF(OR(G4716="",G4715=""),"",LN(G4716/G4715))</f>
        <v/>
      </c>
      <c r="I4716" s="32" t="n">
        <v>92.77200000000001</v>
      </c>
      <c r="J4716" s="32" t="n">
        <v>16.6</v>
      </c>
      <c r="K4716" s="32" t="n">
        <v>2.63</v>
      </c>
      <c r="L4716" s="32" t="n"/>
      <c r="M4716" s="32" t="n">
        <v>1074.5</v>
      </c>
      <c r="N4716" s="32" t="n">
        <v>2.66</v>
      </c>
      <c r="O4716" s="32" t="n">
        <v>237.992406681</v>
      </c>
    </row>
    <row r="4717">
      <c r="A4717" s="31" t="n">
        <v>41550</v>
      </c>
      <c r="B4717" s="32" t="n">
        <v>1074.02</v>
      </c>
      <c r="C4717" s="19">
        <f>IF(OR(B4717="",B4716=""),"",LN(B4717/B4716))</f>
        <v/>
      </c>
      <c r="D4717" s="16">
        <f>STDEV(C4698:C4717)*SQRT(252)</f>
        <v/>
      </c>
      <c r="E4717" s="32" t="n">
        <v>97.08</v>
      </c>
      <c r="F4717" s="19">
        <f>IF(OR(E4717="",E4716=""),"",LN(E4717/E4716))</f>
        <v/>
      </c>
      <c r="G4717" s="33" t="n">
        <v>6.12</v>
      </c>
      <c r="H4717" s="19">
        <f>IF(OR(G4717="",G4716=""),"",LN(G4717/G4716))</f>
        <v/>
      </c>
      <c r="I4717" s="32" t="n">
        <v>92.7461</v>
      </c>
      <c r="J4717" s="32" t="n">
        <v>17.67</v>
      </c>
      <c r="K4717" s="32" t="n">
        <v>2.62</v>
      </c>
      <c r="L4717" s="32" t="n"/>
      <c r="M4717" s="32" t="n"/>
      <c r="N4717" s="32" t="n"/>
      <c r="O4717" s="32" t="n"/>
    </row>
    <row r="4718">
      <c r="A4718" s="31" t="n">
        <v>41551</v>
      </c>
      <c r="B4718" s="32" t="n">
        <v>1070</v>
      </c>
      <c r="C4718" s="19">
        <f>IF(OR(B4718="",B4717=""),"",LN(B4718/B4717))</f>
        <v/>
      </c>
      <c r="D4718" s="16">
        <f>STDEV(C4699:C4718)*SQRT(252)</f>
        <v/>
      </c>
      <c r="E4718" s="32" t="n">
        <v>97.2</v>
      </c>
      <c r="F4718" s="19">
        <f>IF(OR(E4718="",E4717=""),"",LN(E4718/E4717))</f>
        <v/>
      </c>
      <c r="G4718" s="33" t="n">
        <v>6.12</v>
      </c>
      <c r="H4718" s="19">
        <f>IF(OR(G4718="",G4717=""),"",LN(G4718/G4717))</f>
        <v/>
      </c>
      <c r="I4718" s="32" t="n">
        <v>92.6469</v>
      </c>
      <c r="J4718" s="32" t="n">
        <v>16.74</v>
      </c>
      <c r="K4718" s="32" t="n">
        <v>2.66</v>
      </c>
      <c r="L4718" s="32" t="n"/>
      <c r="M4718" s="32" t="n">
        <v>1074.6</v>
      </c>
      <c r="N4718" s="32" t="n">
        <v>2.66</v>
      </c>
      <c r="O4718" s="32" t="n">
        <v>470.141148925</v>
      </c>
    </row>
    <row r="4719">
      <c r="A4719" s="31" t="n">
        <v>41554</v>
      </c>
      <c r="B4719" s="32" t="n">
        <v>1071.29</v>
      </c>
      <c r="C4719" s="19">
        <f>IF(OR(B4719="",B4718=""),"",LN(B4719/B4718))</f>
        <v/>
      </c>
      <c r="D4719" s="16">
        <f>STDEV(C4700:C4719)*SQRT(252)</f>
        <v/>
      </c>
      <c r="E4719" s="32" t="n">
        <v>97.02</v>
      </c>
      <c r="F4719" s="19">
        <f>IF(OR(E4719="",E4718=""),"",LN(E4719/E4718))</f>
        <v/>
      </c>
      <c r="G4719" s="33" t="n">
        <v>6.12</v>
      </c>
      <c r="H4719" s="19">
        <f>IF(OR(G4719="",G4718=""),"",LN(G4719/G4718))</f>
        <v/>
      </c>
      <c r="I4719" s="32" t="n">
        <v>92.6725</v>
      </c>
      <c r="J4719" s="32" t="n">
        <v>19.41</v>
      </c>
      <c r="K4719" s="32" t="n">
        <v>2.65</v>
      </c>
      <c r="L4719" s="32" t="n"/>
      <c r="M4719" s="32" t="n">
        <v>1071.6</v>
      </c>
      <c r="N4719" s="32" t="n">
        <v>2.66</v>
      </c>
      <c r="O4719" s="32" t="n">
        <v>219.225631655</v>
      </c>
    </row>
    <row r="4720">
      <c r="A4720" s="31" t="n">
        <v>41555</v>
      </c>
      <c r="B4720" s="32" t="n">
        <v>1074.15</v>
      </c>
      <c r="C4720" s="19">
        <f>IF(OR(B4720="",B4719=""),"",LN(B4720/B4719))</f>
        <v/>
      </c>
      <c r="D4720" s="16">
        <f>STDEV(C4701:C4720)*SQRT(252)</f>
        <v/>
      </c>
      <c r="E4720" s="32" t="n">
        <v>96.94</v>
      </c>
      <c r="F4720" s="19">
        <f>IF(OR(E4720="",E4719=""),"",LN(E4720/E4719))</f>
        <v/>
      </c>
      <c r="G4720" s="33" t="n">
        <v>6.1206</v>
      </c>
      <c r="H4720" s="19">
        <f>IF(OR(G4720="",G4719=""),"",LN(G4720/G4719))</f>
        <v/>
      </c>
      <c r="I4720" s="32" t="n">
        <v>92.75579999999999</v>
      </c>
      <c r="J4720" s="32" t="n">
        <v>20.34</v>
      </c>
      <c r="K4720" s="32" t="n">
        <v>2.66</v>
      </c>
      <c r="L4720" s="32" t="n"/>
      <c r="M4720" s="32" t="n">
        <v>1070.5</v>
      </c>
      <c r="N4720" s="32" t="n">
        <v>2.66</v>
      </c>
      <c r="O4720" s="32" t="n">
        <v>465.583581701</v>
      </c>
    </row>
    <row r="4721">
      <c r="A4721" s="31" t="n">
        <v>41556</v>
      </c>
      <c r="B4721" s="32" t="n">
        <v>1075.48</v>
      </c>
      <c r="C4721" s="19">
        <f>IF(OR(B4721="",B4720=""),"",LN(B4721/B4720))</f>
        <v/>
      </c>
      <c r="D4721" s="16">
        <f>STDEV(C4702:C4721)*SQRT(252)</f>
        <v/>
      </c>
      <c r="E4721" s="32" t="n">
        <v>97.23</v>
      </c>
      <c r="F4721" s="19">
        <f>IF(OR(E4721="",E4720=""),"",LN(E4721/E4720))</f>
        <v/>
      </c>
      <c r="G4721" s="33" t="n">
        <v>6.1209</v>
      </c>
      <c r="H4721" s="19">
        <f>IF(OR(G4721="",G4720=""),"",LN(G4721/G4720))</f>
        <v/>
      </c>
      <c r="I4721" s="32" t="n">
        <v>93.0829</v>
      </c>
      <c r="J4721" s="32" t="n">
        <v>19.6</v>
      </c>
      <c r="K4721" s="32" t="n">
        <v>2.68</v>
      </c>
      <c r="L4721" s="32" t="n"/>
      <c r="M4721" s="32" t="n"/>
      <c r="N4721" s="32" t="n"/>
      <c r="O4721" s="32" t="n"/>
    </row>
    <row r="4722">
      <c r="A4722" s="31" t="n">
        <v>41557</v>
      </c>
      <c r="B4722" s="32" t="n">
        <v>1071.19</v>
      </c>
      <c r="C4722" s="19">
        <f>IF(OR(B4722="",B4721=""),"",LN(B4722/B4721))</f>
        <v/>
      </c>
      <c r="D4722" s="16">
        <f>STDEV(C4703:C4722)*SQRT(252)</f>
        <v/>
      </c>
      <c r="E4722" s="32" t="n">
        <v>98.09</v>
      </c>
      <c r="F4722" s="19">
        <f>IF(OR(E4722="",E4721=""),"",LN(E4722/E4721))</f>
        <v/>
      </c>
      <c r="G4722" s="33" t="n">
        <v>6.1156</v>
      </c>
      <c r="H4722" s="19">
        <f>IF(OR(G4722="",G4721=""),"",LN(G4722/G4721))</f>
        <v/>
      </c>
      <c r="I4722" s="32" t="n">
        <v>92.8579</v>
      </c>
      <c r="J4722" s="32" t="n">
        <v>16.48</v>
      </c>
      <c r="K4722" s="32" t="n">
        <v>2.71</v>
      </c>
      <c r="L4722" s="32" t="n"/>
      <c r="M4722" s="32" t="n">
        <v>1073.6</v>
      </c>
      <c r="N4722" s="32" t="n">
        <v>2.66</v>
      </c>
      <c r="O4722" s="32" t="n">
        <v>184.145405578</v>
      </c>
    </row>
    <row r="4723">
      <c r="A4723" s="31" t="n">
        <v>41558</v>
      </c>
      <c r="B4723" s="32" t="n">
        <v>1071.55</v>
      </c>
      <c r="C4723" s="19">
        <f>IF(OR(B4723="",B4722=""),"",LN(B4723/B4722))</f>
        <v/>
      </c>
      <c r="D4723" s="16">
        <f>STDEV(C4704:C4723)*SQRT(252)</f>
        <v/>
      </c>
      <c r="E4723" s="32" t="n">
        <v>98.42</v>
      </c>
      <c r="F4723" s="19">
        <f>IF(OR(E4723="",E4722=""),"",LN(E4723/E4722))</f>
        <v/>
      </c>
      <c r="G4723" s="33" t="n">
        <v>6.1204</v>
      </c>
      <c r="H4723" s="19">
        <f>IF(OR(G4723="",G4722=""),"",LN(G4723/G4722))</f>
        <v/>
      </c>
      <c r="I4723" s="32" t="n">
        <v>92.854</v>
      </c>
      <c r="J4723" s="32" t="n">
        <v>15.72</v>
      </c>
      <c r="K4723" s="32" t="n">
        <v>2.7</v>
      </c>
      <c r="L4723" s="32" t="n"/>
      <c r="M4723" s="32" t="n">
        <v>1075.7</v>
      </c>
      <c r="N4723" s="32" t="n">
        <v>2.66</v>
      </c>
      <c r="O4723" s="32" t="n">
        <v>340.220583939</v>
      </c>
    </row>
    <row r="4724">
      <c r="A4724" s="31" t="n">
        <v>41562</v>
      </c>
      <c r="B4724" s="32" t="n">
        <v>1064.33</v>
      </c>
      <c r="C4724" s="19">
        <f>IF(OR(B4724="",B4723=""),"",LN(B4724/B4723))</f>
        <v/>
      </c>
      <c r="D4724" s="16">
        <f>STDEV(C4705:C4724)*SQRT(252)</f>
        <v/>
      </c>
      <c r="E4724" s="32" t="n">
        <v>98.58</v>
      </c>
      <c r="F4724" s="19">
        <f>IF(OR(E4724="",E4723=""),"",LN(E4724/E4723))</f>
        <v/>
      </c>
      <c r="G4724" s="33" t="n">
        <v>6.1026</v>
      </c>
      <c r="H4724" s="19">
        <f>IF(OR(G4724="",G4723=""),"",LN(G4724/G4723))</f>
        <v/>
      </c>
      <c r="I4724" s="32" t="n">
        <v>92.7642</v>
      </c>
      <c r="J4724" s="32" t="n">
        <v>18.66</v>
      </c>
      <c r="K4724" s="32" t="n">
        <v>2.75</v>
      </c>
      <c r="L4724" s="32" t="n"/>
      <c r="M4724" s="32" t="n">
        <v>1072.3</v>
      </c>
      <c r="N4724" s="32" t="n">
        <v>2.66</v>
      </c>
      <c r="O4724" s="32" t="n">
        <v>341.8994246</v>
      </c>
    </row>
    <row r="4725">
      <c r="A4725" s="31" t="n">
        <v>41563</v>
      </c>
      <c r="B4725" s="32" t="n">
        <v>1066</v>
      </c>
      <c r="C4725" s="19">
        <f>IF(OR(B4725="",B4724=""),"",LN(B4725/B4724))</f>
        <v/>
      </c>
      <c r="D4725" s="16">
        <f>STDEV(C4706:C4725)*SQRT(252)</f>
        <v/>
      </c>
      <c r="E4725" s="32" t="n">
        <v>98.90000000000001</v>
      </c>
      <c r="F4725" s="19">
        <f>IF(OR(E4725="",E4724=""),"",LN(E4725/E4724))</f>
        <v/>
      </c>
      <c r="G4725" s="33" t="n">
        <v>6.0996</v>
      </c>
      <c r="H4725" s="19">
        <f>IF(OR(G4725="",G4724=""),"",LN(G4725/G4724))</f>
        <v/>
      </c>
      <c r="I4725" s="32" t="n">
        <v>92.6819</v>
      </c>
      <c r="J4725" s="32" t="n">
        <v>14.71</v>
      </c>
      <c r="K4725" s="32" t="n">
        <v>2.69</v>
      </c>
      <c r="L4725" s="32" t="n"/>
      <c r="M4725" s="32" t="n">
        <v>1067.9</v>
      </c>
      <c r="N4725" s="32" t="n">
        <v>2.66</v>
      </c>
      <c r="O4725" s="32" t="n">
        <v>202.759199976</v>
      </c>
    </row>
    <row r="4726">
      <c r="A4726" s="31" t="n">
        <v>41564</v>
      </c>
      <c r="B4726" s="32" t="n">
        <v>1062.38</v>
      </c>
      <c r="C4726" s="19">
        <f>IF(OR(B4726="",B4725=""),"",LN(B4726/B4725))</f>
        <v/>
      </c>
      <c r="D4726" s="16">
        <f>STDEV(C4707:C4726)*SQRT(252)</f>
        <v/>
      </c>
      <c r="E4726" s="32" t="n">
        <v>97.84999999999999</v>
      </c>
      <c r="F4726" s="19">
        <f>IF(OR(E4726="",E4725=""),"",LN(E4726/E4725))</f>
        <v/>
      </c>
      <c r="G4726" s="33" t="n">
        <v>6.098</v>
      </c>
      <c r="H4726" s="19">
        <f>IF(OR(G4726="",G4725=""),"",LN(G4726/G4725))</f>
        <v/>
      </c>
      <c r="I4726" s="32" t="n">
        <v>92.02460000000001</v>
      </c>
      <c r="J4726" s="32" t="n">
        <v>13.48</v>
      </c>
      <c r="K4726" s="32" t="n">
        <v>2.61</v>
      </c>
      <c r="L4726" s="32" t="n"/>
      <c r="M4726" s="32" t="n">
        <v>1067.1</v>
      </c>
      <c r="N4726" s="32" t="n">
        <v>2.66</v>
      </c>
      <c r="O4726" s="32" t="n">
        <v>312.925949581</v>
      </c>
    </row>
    <row r="4727">
      <c r="A4727" s="31" t="n">
        <v>41565</v>
      </c>
      <c r="B4727" s="32" t="n">
        <v>1060.02</v>
      </c>
      <c r="C4727" s="19">
        <f>IF(OR(B4727="",B4726=""),"",LN(B4727/B4726))</f>
        <v/>
      </c>
      <c r="D4727" s="16">
        <f>STDEV(C4708:C4727)*SQRT(252)</f>
        <v/>
      </c>
      <c r="E4727" s="32" t="n">
        <v>97.77</v>
      </c>
      <c r="F4727" s="19">
        <f>IF(OR(E4727="",E4726=""),"",LN(E4727/E4726))</f>
        <v/>
      </c>
      <c r="G4727" s="33" t="n">
        <v>6.0966</v>
      </c>
      <c r="H4727" s="19">
        <f>IF(OR(G4727="",G4726=""),"",LN(G4727/G4726))</f>
        <v/>
      </c>
      <c r="I4727" s="32" t="n">
        <v>91.99890000000001</v>
      </c>
      <c r="J4727" s="32" t="n">
        <v>13.04</v>
      </c>
      <c r="K4727" s="32" t="n">
        <v>2.6</v>
      </c>
      <c r="L4727" s="32" t="n"/>
      <c r="M4727" s="32" t="n">
        <v>1064.4</v>
      </c>
      <c r="N4727" s="32" t="n">
        <v>2.66</v>
      </c>
      <c r="O4727" s="32" t="n">
        <v>369.515777724</v>
      </c>
    </row>
    <row r="4728">
      <c r="A4728" s="31" t="n">
        <v>41568</v>
      </c>
      <c r="B4728" s="32" t="n">
        <v>1060.93</v>
      </c>
      <c r="C4728" s="19">
        <f>IF(OR(B4728="",B4727=""),"",LN(B4728/B4727))</f>
        <v/>
      </c>
      <c r="D4728" s="16">
        <f>STDEV(C4709:C4728)*SQRT(252)</f>
        <v/>
      </c>
      <c r="E4728" s="32" t="n">
        <v>98.14</v>
      </c>
      <c r="F4728" s="19">
        <f>IF(OR(E4728="",E4727=""),"",LN(E4728/E4727))</f>
        <v/>
      </c>
      <c r="G4728" s="33" t="n">
        <v>6.0924</v>
      </c>
      <c r="H4728" s="19">
        <f>IF(OR(G4728="",G4727=""),"",LN(G4728/G4727))</f>
        <v/>
      </c>
      <c r="I4728" s="32" t="n">
        <v>92.24979999999999</v>
      </c>
      <c r="J4728" s="32" t="n">
        <v>13.16</v>
      </c>
      <c r="K4728" s="32" t="n">
        <v>2.63</v>
      </c>
      <c r="L4728" s="32" t="n"/>
      <c r="M4728" s="32" t="n">
        <v>1061.4</v>
      </c>
      <c r="N4728" s="32" t="n">
        <v>2.66</v>
      </c>
      <c r="O4728" s="32" t="n">
        <v>219.636214955</v>
      </c>
    </row>
    <row r="4729">
      <c r="A4729" s="31" t="n">
        <v>41569</v>
      </c>
      <c r="B4729" s="32" t="n">
        <v>1057.5</v>
      </c>
      <c r="C4729" s="19">
        <f>IF(OR(B4729="",B4728=""),"",LN(B4729/B4728))</f>
        <v/>
      </c>
      <c r="D4729" s="16">
        <f>STDEV(C4710:C4729)*SQRT(252)</f>
        <v/>
      </c>
      <c r="E4729" s="32" t="n">
        <v>98.18000000000001</v>
      </c>
      <c r="F4729" s="19">
        <f>IF(OR(E4729="",E4728=""),"",LN(E4729/E4728))</f>
        <v/>
      </c>
      <c r="G4729" s="33" t="n">
        <v>6.0925</v>
      </c>
      <c r="H4729" s="19">
        <f>IF(OR(G4729="",G4728=""),"",LN(G4729/G4728))</f>
        <v/>
      </c>
      <c r="I4729" s="32" t="n">
        <v>91.9563</v>
      </c>
      <c r="J4729" s="32" t="n">
        <v>13.33</v>
      </c>
      <c r="K4729" s="32" t="n">
        <v>2.54</v>
      </c>
      <c r="L4729" s="32" t="n"/>
      <c r="M4729" s="32" t="n">
        <v>1062</v>
      </c>
      <c r="N4729" s="32" t="n">
        <v>2.66</v>
      </c>
      <c r="O4729" s="32" t="n">
        <v>184.632771044</v>
      </c>
    </row>
    <row r="4730">
      <c r="A4730" s="31" t="n">
        <v>41570</v>
      </c>
      <c r="B4730" s="32" t="n">
        <v>1057.45</v>
      </c>
      <c r="C4730" s="19">
        <f>IF(OR(B4730="",B4729=""),"",LN(B4730/B4729))</f>
        <v/>
      </c>
      <c r="D4730" s="16">
        <f>STDEV(C4711:C4730)*SQRT(252)</f>
        <v/>
      </c>
      <c r="E4730" s="32" t="n">
        <v>97.28</v>
      </c>
      <c r="F4730" s="19">
        <f>IF(OR(E4730="",E4729=""),"",LN(E4730/E4729))</f>
        <v/>
      </c>
      <c r="G4730" s="33" t="n">
        <v>6.0833</v>
      </c>
      <c r="H4730" s="19">
        <f>IF(OR(G4730="",G4729=""),"",LN(G4730/G4729))</f>
        <v/>
      </c>
      <c r="I4730" s="32" t="n">
        <v>92.0947</v>
      </c>
      <c r="J4730" s="32" t="n">
        <v>13.42</v>
      </c>
      <c r="K4730" s="32" t="n">
        <v>2.51</v>
      </c>
      <c r="L4730" s="32" t="n"/>
      <c r="M4730" s="32" t="n">
        <v>1061.7</v>
      </c>
      <c r="N4730" s="32" t="n">
        <v>2.66</v>
      </c>
      <c r="O4730" s="32" t="n">
        <v>572.021740334</v>
      </c>
    </row>
    <row r="4731">
      <c r="A4731" s="31" t="n">
        <v>41571</v>
      </c>
      <c r="B4731" s="32" t="n">
        <v>1061.5</v>
      </c>
      <c r="C4731" s="19">
        <f>IF(OR(B4731="",B4730=""),"",LN(B4731/B4730))</f>
        <v/>
      </c>
      <c r="D4731" s="16">
        <f>STDEV(C4712:C4731)*SQRT(252)</f>
        <v/>
      </c>
      <c r="E4731" s="32" t="n">
        <v>97.36</v>
      </c>
      <c r="F4731" s="19">
        <f>IF(OR(E4731="",E4730=""),"",LN(E4731/E4730))</f>
        <v/>
      </c>
      <c r="G4731" s="33" t="n">
        <v>6.0815</v>
      </c>
      <c r="H4731" s="19">
        <f>IF(OR(G4731="",G4730=""),"",LN(G4731/G4730))</f>
        <v/>
      </c>
      <c r="I4731" s="32" t="n">
        <v>92.1867</v>
      </c>
      <c r="J4731" s="32" t="n">
        <v>13.2</v>
      </c>
      <c r="K4731" s="32" t="n">
        <v>2.53</v>
      </c>
      <c r="L4731" s="32" t="n"/>
      <c r="M4731" s="32" t="n">
        <v>1056.5</v>
      </c>
      <c r="N4731" s="32" t="n">
        <v>2.66</v>
      </c>
      <c r="O4731" s="32" t="n">
        <v>160.064339503</v>
      </c>
    </row>
    <row r="4732">
      <c r="A4732" s="31" t="n">
        <v>41572</v>
      </c>
      <c r="B4732" s="32" t="n">
        <v>1062.3</v>
      </c>
      <c r="C4732" s="19">
        <f>IF(OR(B4732="",B4731=""),"",LN(B4732/B4731))</f>
        <v/>
      </c>
      <c r="D4732" s="16">
        <f>STDEV(C4713:C4732)*SQRT(252)</f>
        <v/>
      </c>
      <c r="E4732" s="32" t="n">
        <v>97.45999999999999</v>
      </c>
      <c r="F4732" s="19">
        <f>IF(OR(E4732="",E4731=""),"",LN(E4732/E4731))</f>
        <v/>
      </c>
      <c r="G4732" s="33" t="n">
        <v>6.0838</v>
      </c>
      <c r="H4732" s="19">
        <f>IF(OR(G4732="",G4731=""),"",LN(G4732/G4731))</f>
        <v/>
      </c>
      <c r="I4732" s="32" t="n">
        <v>92.1623</v>
      </c>
      <c r="J4732" s="32" t="n">
        <v>13.09</v>
      </c>
      <c r="K4732" s="32" t="n">
        <v>2.53</v>
      </c>
      <c r="L4732" s="32" t="n"/>
      <c r="M4732" s="32" t="n">
        <v>1057.2</v>
      </c>
      <c r="N4732" s="32" t="n">
        <v>2.66</v>
      </c>
      <c r="O4732" s="32" t="n">
        <v>3.752296237</v>
      </c>
    </row>
    <row r="4733">
      <c r="A4733" s="31" t="n">
        <v>41575</v>
      </c>
      <c r="B4733" s="32" t="n">
        <v>1060.7</v>
      </c>
      <c r="C4733" s="19">
        <f>IF(OR(B4733="",B4732=""),"",LN(B4733/B4732))</f>
        <v/>
      </c>
      <c r="D4733" s="16">
        <f>STDEV(C4714:C4733)*SQRT(252)</f>
        <v/>
      </c>
      <c r="E4733" s="32" t="n">
        <v>97.7</v>
      </c>
      <c r="F4733" s="19">
        <f>IF(OR(E4733="",E4732=""),"",LN(E4733/E4732))</f>
        <v/>
      </c>
      <c r="G4733" s="33" t="n">
        <v>6.0853</v>
      </c>
      <c r="H4733" s="19">
        <f>IF(OR(G4733="",G4732=""),"",LN(G4733/G4732))</f>
        <v/>
      </c>
      <c r="I4733" s="32" t="n">
        <v>92.1872</v>
      </c>
      <c r="J4733" s="32" t="n">
        <v>13.31</v>
      </c>
      <c r="K4733" s="32" t="n">
        <v>2.54</v>
      </c>
      <c r="L4733" s="32" t="n"/>
      <c r="M4733" s="32" t="n">
        <v>1062.3</v>
      </c>
      <c r="N4733" s="32" t="n">
        <v>2.66</v>
      </c>
      <c r="O4733" s="32" t="n">
        <v>126.59939676</v>
      </c>
    </row>
    <row r="4734">
      <c r="A4734" s="31" t="n">
        <v>41576</v>
      </c>
      <c r="B4734" s="32" t="n">
        <v>1061.92</v>
      </c>
      <c r="C4734" s="19">
        <f>IF(OR(B4734="",B4733=""),"",LN(B4734/B4733))</f>
        <v/>
      </c>
      <c r="D4734" s="16">
        <f>STDEV(C4715:C4734)*SQRT(252)</f>
        <v/>
      </c>
      <c r="E4734" s="32" t="n">
        <v>98.09</v>
      </c>
      <c r="F4734" s="19">
        <f>IF(OR(E4734="",E4733=""),"",LN(E4734/E4733))</f>
        <v/>
      </c>
      <c r="G4734" s="33" t="n">
        <v>6.0897</v>
      </c>
      <c r="H4734" s="19">
        <f>IF(OR(G4734="",G4733=""),"",LN(G4734/G4733))</f>
        <v/>
      </c>
      <c r="I4734" s="32" t="n">
        <v>92.301</v>
      </c>
      <c r="J4734" s="32" t="n">
        <v>13.41</v>
      </c>
      <c r="K4734" s="32" t="n">
        <v>2.53</v>
      </c>
      <c r="L4734" s="32" t="n"/>
      <c r="M4734" s="32" t="n">
        <v>1061.4</v>
      </c>
      <c r="N4734" s="32" t="n">
        <v>2.65</v>
      </c>
      <c r="O4734" s="32" t="n">
        <v>115.893531307</v>
      </c>
    </row>
    <row r="4735">
      <c r="A4735" s="31" t="n">
        <v>41577</v>
      </c>
      <c r="B4735" s="32" t="n">
        <v>1058.4</v>
      </c>
      <c r="C4735" s="19">
        <f>IF(OR(B4735="",B4734=""),"",LN(B4735/B4734))</f>
        <v/>
      </c>
      <c r="D4735" s="16">
        <f>STDEV(C4716:C4735)*SQRT(252)</f>
        <v/>
      </c>
      <c r="E4735" s="32" t="n">
        <v>98.14</v>
      </c>
      <c r="F4735" s="19">
        <f>IF(OR(E4735="",E4734=""),"",LN(E4735/E4734))</f>
        <v/>
      </c>
      <c r="G4735" s="33" t="n">
        <v>6.0936</v>
      </c>
      <c r="H4735" s="19">
        <f>IF(OR(G4735="",G4734=""),"",LN(G4735/G4734))</f>
        <v/>
      </c>
      <c r="I4735" s="32" t="n">
        <v>92.3057</v>
      </c>
      <c r="J4735" s="32" t="n">
        <v>13.65</v>
      </c>
      <c r="K4735" s="32" t="n">
        <v>2.55</v>
      </c>
      <c r="L4735" s="32" t="n"/>
      <c r="M4735" s="32" t="n">
        <v>1060.9</v>
      </c>
      <c r="N4735" s="32" t="n">
        <v>2.65</v>
      </c>
      <c r="O4735" s="32" t="n">
        <v>189.154875876</v>
      </c>
    </row>
    <row r="4736">
      <c r="A4736" s="31" t="n">
        <v>41578</v>
      </c>
      <c r="B4736" s="32" t="n">
        <v>1060.83</v>
      </c>
      <c r="C4736" s="19">
        <f>IF(OR(B4736="",B4735=""),"",LN(B4736/B4735))</f>
        <v/>
      </c>
      <c r="D4736" s="16">
        <f>STDEV(C4717:C4736)*SQRT(252)</f>
        <v/>
      </c>
      <c r="E4736" s="32" t="n">
        <v>98.09999999999999</v>
      </c>
      <c r="F4736" s="19">
        <f>IF(OR(E4736="",E4735=""),"",LN(E4736/E4735))</f>
        <v/>
      </c>
      <c r="G4736" s="33" t="n">
        <v>6.0943</v>
      </c>
      <c r="H4736" s="19">
        <f>IF(OR(G4736="",G4735=""),"",LN(G4736/G4735))</f>
        <v/>
      </c>
      <c r="I4736" s="32" t="n">
        <v>92.73099999999999</v>
      </c>
      <c r="J4736" s="32" t="n">
        <v>13.75</v>
      </c>
      <c r="K4736" s="32" t="n">
        <v>2.57</v>
      </c>
      <c r="L4736" s="32" t="n"/>
      <c r="M4736" s="32" t="n">
        <v>1061.4</v>
      </c>
      <c r="N4736" s="32" t="n">
        <v>2.65</v>
      </c>
      <c r="O4736" s="32" t="n">
        <v>-53.88091766</v>
      </c>
    </row>
    <row r="4737">
      <c r="A4737" s="31" t="n">
        <v>41579</v>
      </c>
      <c r="B4737" s="32" t="n">
        <v>1060.91</v>
      </c>
      <c r="C4737" s="19">
        <f>IF(OR(B4737="",B4736=""),"",LN(B4737/B4736))</f>
        <v/>
      </c>
      <c r="D4737" s="16">
        <f>STDEV(C4718:C4737)*SQRT(252)</f>
        <v/>
      </c>
      <c r="E4737" s="32" t="n">
        <v>98.78</v>
      </c>
      <c r="F4737" s="19">
        <f>IF(OR(E4737="",E4736=""),"",LN(E4737/E4736))</f>
        <v/>
      </c>
      <c r="G4737" s="33" t="n">
        <v>6.0993</v>
      </c>
      <c r="H4737" s="19">
        <f>IF(OR(G4737="",G4736=""),"",LN(G4737/G4736))</f>
        <v/>
      </c>
      <c r="I4737" s="32" t="n">
        <v>93.155</v>
      </c>
      <c r="J4737" s="32" t="n">
        <v>13.28</v>
      </c>
      <c r="K4737" s="32" t="n">
        <v>2.65</v>
      </c>
      <c r="L4737" s="32" t="n"/>
      <c r="M4737" s="32" t="n">
        <v>1059.9</v>
      </c>
      <c r="N4737" s="32" t="n">
        <v>2.65</v>
      </c>
      <c r="O4737" s="32" t="n">
        <v>179.875511802</v>
      </c>
    </row>
    <row r="4738">
      <c r="A4738" s="31" t="n">
        <v>41582</v>
      </c>
      <c r="B4738" s="32" t="n">
        <v>1062.38</v>
      </c>
      <c r="C4738" s="19">
        <f>IF(OR(B4738="",B4737=""),"",LN(B4738/B4737))</f>
        <v/>
      </c>
      <c r="D4738" s="16">
        <f>STDEV(C4719:C4738)*SQRT(252)</f>
        <v/>
      </c>
      <c r="E4738" s="32" t="n">
        <v>98.62</v>
      </c>
      <c r="F4738" s="19">
        <f>IF(OR(E4738="",E4737=""),"",LN(E4738/E4737))</f>
        <v/>
      </c>
      <c r="G4738" s="33" t="n">
        <v>6.098</v>
      </c>
      <c r="H4738" s="19">
        <f>IF(OR(G4738="",G4737=""),"",LN(G4738/G4737))</f>
        <v/>
      </c>
      <c r="I4738" s="32" t="n">
        <v>92.9359</v>
      </c>
      <c r="J4738" s="32" t="n">
        <v>12.93</v>
      </c>
      <c r="K4738" s="32" t="n">
        <v>2.63</v>
      </c>
      <c r="L4738" s="32" t="n"/>
      <c r="M4738" s="32" t="n">
        <v>1062.6</v>
      </c>
      <c r="N4738" s="32" t="n">
        <v>2.65</v>
      </c>
      <c r="O4738" s="32" t="n">
        <v>-246.996369544</v>
      </c>
    </row>
    <row r="4739">
      <c r="A4739" s="31" t="n">
        <v>41583</v>
      </c>
      <c r="B4739" s="32" t="n">
        <v>1061.03</v>
      </c>
      <c r="C4739" s="19">
        <f>IF(OR(B4739="",B4738=""),"",LN(B4739/B4738))</f>
        <v/>
      </c>
      <c r="D4739" s="16">
        <f>STDEV(C4720:C4739)*SQRT(252)</f>
        <v/>
      </c>
      <c r="E4739" s="32" t="n">
        <v>98.59999999999999</v>
      </c>
      <c r="F4739" s="19">
        <f>IF(OR(E4739="",E4738=""),"",LN(E4739/E4738))</f>
        <v/>
      </c>
      <c r="G4739" s="33" t="n">
        <v>6.0966</v>
      </c>
      <c r="H4739" s="19">
        <f>IF(OR(G4739="",G4738=""),"",LN(G4739/G4738))</f>
        <v/>
      </c>
      <c r="I4739" s="32" t="n">
        <v>93.21120000000001</v>
      </c>
      <c r="J4739" s="32" t="n">
        <v>13.27</v>
      </c>
      <c r="K4739" s="32" t="n">
        <v>2.69</v>
      </c>
      <c r="L4739" s="32" t="n"/>
      <c r="M4739" s="32" t="n">
        <v>1062.1</v>
      </c>
      <c r="N4739" s="32" t="n">
        <v>2.65</v>
      </c>
      <c r="O4739" s="32" t="n">
        <v>-54.817874283</v>
      </c>
    </row>
    <row r="4740">
      <c r="A4740" s="31" t="n">
        <v>41584</v>
      </c>
      <c r="B4740" s="32" t="n">
        <v>1059.77</v>
      </c>
      <c r="C4740" s="19">
        <f>IF(OR(B4740="",B4739=""),"",LN(B4740/B4739))</f>
        <v/>
      </c>
      <c r="D4740" s="16">
        <f>STDEV(C4721:C4740)*SQRT(252)</f>
        <v/>
      </c>
      <c r="E4740" s="32" t="n">
        <v>98.59999999999999</v>
      </c>
      <c r="F4740" s="19">
        <f>IF(OR(E4740="",E4739=""),"",LN(E4740/E4739))</f>
        <v/>
      </c>
      <c r="G4740" s="33" t="n">
        <v>6.0925</v>
      </c>
      <c r="H4740" s="19">
        <f>IF(OR(G4740="",G4739=""),"",LN(G4740/G4739))</f>
        <v/>
      </c>
      <c r="I4740" s="32" t="n">
        <v>93.0943</v>
      </c>
      <c r="J4740" s="32" t="n">
        <v>12.67</v>
      </c>
      <c r="K4740" s="32" t="n">
        <v>2.67</v>
      </c>
      <c r="L4740" s="32" t="n"/>
      <c r="M4740" s="32" t="n">
        <v>1062</v>
      </c>
      <c r="N4740" s="32" t="n">
        <v>2.65</v>
      </c>
      <c r="O4740" s="32" t="n">
        <v>-21.8853211</v>
      </c>
    </row>
    <row r="4741">
      <c r="A4741" s="31" t="n">
        <v>41585</v>
      </c>
      <c r="B4741" s="32" t="n">
        <v>1062.78</v>
      </c>
      <c r="C4741" s="19">
        <f>IF(OR(B4741="",B4740=""),"",LN(B4741/B4740))</f>
        <v/>
      </c>
      <c r="D4741" s="16">
        <f>STDEV(C4722:C4741)*SQRT(252)</f>
        <v/>
      </c>
      <c r="E4741" s="32" t="n">
        <v>98.56</v>
      </c>
      <c r="F4741" s="19">
        <f>IF(OR(E4741="",E4740=""),"",LN(E4741/E4740))</f>
        <v/>
      </c>
      <c r="G4741" s="33" t="n">
        <v>6.0906</v>
      </c>
      <c r="H4741" s="19">
        <f>IF(OR(G4741="",G4740=""),"",LN(G4741/G4740))</f>
        <v/>
      </c>
      <c r="I4741" s="32" t="n">
        <v>93.4003</v>
      </c>
      <c r="J4741" s="32" t="n">
        <v>13.91</v>
      </c>
      <c r="K4741" s="32" t="n">
        <v>2.63</v>
      </c>
      <c r="L4741" s="32" t="n"/>
      <c r="M4741" s="32" t="n">
        <v>1062</v>
      </c>
      <c r="N4741" s="32" t="n">
        <v>2.65</v>
      </c>
      <c r="O4741" s="32" t="n">
        <v>-76.12562563099999</v>
      </c>
    </row>
    <row r="4742">
      <c r="A4742" s="31" t="n">
        <v>41586</v>
      </c>
      <c r="B4742" s="32" t="n">
        <v>1062.12</v>
      </c>
      <c r="C4742" s="19">
        <f>IF(OR(B4742="",B4741=""),"",LN(B4742/B4741))</f>
        <v/>
      </c>
      <c r="D4742" s="16">
        <f>STDEV(C4723:C4742)*SQRT(252)</f>
        <v/>
      </c>
      <c r="E4742" s="32" t="n">
        <v>99.03</v>
      </c>
      <c r="F4742" s="19">
        <f>IF(OR(E4742="",E4741=""),"",LN(E4742/E4741))</f>
        <v/>
      </c>
      <c r="G4742" s="33" t="n">
        <v>6.0903</v>
      </c>
      <c r="H4742" s="19">
        <f>IF(OR(G4742="",G4741=""),"",LN(G4742/G4741))</f>
        <v/>
      </c>
      <c r="I4742" s="32" t="n">
        <v>93.6619</v>
      </c>
      <c r="J4742" s="32" t="n">
        <v>12.9</v>
      </c>
      <c r="K4742" s="32" t="n">
        <v>2.77</v>
      </c>
      <c r="L4742" s="32" t="n"/>
      <c r="M4742" s="32" t="n">
        <v>1060.7</v>
      </c>
      <c r="N4742" s="32" t="n">
        <v>2.65</v>
      </c>
      <c r="O4742" s="32" t="n">
        <v>-258.05696739</v>
      </c>
    </row>
    <row r="4743">
      <c r="A4743" s="31" t="n">
        <v>41590</v>
      </c>
      <c r="B4743" s="32" t="n">
        <v>1072.65</v>
      </c>
      <c r="C4743" s="19">
        <f>IF(OR(B4743="",B4742=""),"",LN(B4743/B4742))</f>
        <v/>
      </c>
      <c r="D4743" s="16">
        <f>STDEV(C4724:C4743)*SQRT(252)</f>
        <v/>
      </c>
      <c r="E4743" s="32" t="n">
        <v>99.65000000000001</v>
      </c>
      <c r="F4743" s="19">
        <f>IF(OR(E4743="",E4742=""),"",LN(E4743/E4742))</f>
        <v/>
      </c>
      <c r="G4743" s="33" t="n">
        <v>6.0917</v>
      </c>
      <c r="H4743" s="19">
        <f>IF(OR(G4743="",G4742=""),"",LN(G4743/G4742))</f>
        <v/>
      </c>
      <c r="I4743" s="32" t="n">
        <v>93.7651</v>
      </c>
      <c r="J4743" s="32" t="n">
        <v>12.82</v>
      </c>
      <c r="K4743" s="32" t="n">
        <v>2.8</v>
      </c>
      <c r="L4743" s="32" t="n"/>
      <c r="M4743" s="32" t="n">
        <v>1068.5</v>
      </c>
      <c r="N4743" s="32" t="n">
        <v>2.65</v>
      </c>
      <c r="O4743" s="32" t="n">
        <v>53.262496921</v>
      </c>
    </row>
    <row r="4744">
      <c r="A4744" s="31" t="n">
        <v>41591</v>
      </c>
      <c r="B4744" s="32" t="n">
        <v>1070.56</v>
      </c>
      <c r="C4744" s="19">
        <f>IF(OR(B4744="",B4743=""),"",LN(B4744/B4743))</f>
        <v/>
      </c>
      <c r="D4744" s="16">
        <f>STDEV(C4725:C4744)*SQRT(252)</f>
        <v/>
      </c>
      <c r="E4744" s="32" t="n">
        <v>99.31</v>
      </c>
      <c r="F4744" s="19">
        <f>IF(OR(E4744="",E4743=""),"",LN(E4744/E4743))</f>
        <v/>
      </c>
      <c r="G4744" s="33" t="n">
        <v>6.0926</v>
      </c>
      <c r="H4744" s="19">
        <f>IF(OR(G4744="",G4743=""),"",LN(G4744/G4743))</f>
        <v/>
      </c>
      <c r="I4744" s="32" t="n">
        <v>93.48480000000001</v>
      </c>
      <c r="J4744" s="32" t="n">
        <v>12.52</v>
      </c>
      <c r="K4744" s="32" t="n">
        <v>2.75</v>
      </c>
      <c r="L4744" s="32" t="n"/>
      <c r="M4744" s="32" t="n">
        <v>1070.9</v>
      </c>
      <c r="N4744" s="32" t="n">
        <v>2.65</v>
      </c>
      <c r="O4744" s="32" t="n">
        <v>-218.891417036</v>
      </c>
    </row>
    <row r="4745">
      <c r="A4745" s="31" t="n">
        <v>41592</v>
      </c>
      <c r="B4745" s="32" t="n">
        <v>1068.21</v>
      </c>
      <c r="C4745" s="19">
        <f>IF(OR(B4745="",B4744=""),"",LN(B4745/B4744))</f>
        <v/>
      </c>
      <c r="D4745" s="16">
        <f>STDEV(C4726:C4745)*SQRT(252)</f>
        <v/>
      </c>
      <c r="E4745" s="32" t="n">
        <v>99.93000000000001</v>
      </c>
      <c r="F4745" s="19">
        <f>IF(OR(E4745="",E4744=""),"",LN(E4745/E4744))</f>
        <v/>
      </c>
      <c r="G4745" s="33" t="n">
        <v>6.092</v>
      </c>
      <c r="H4745" s="19">
        <f>IF(OR(G4745="",G4744=""),"",LN(G4745/G4744))</f>
        <v/>
      </c>
      <c r="I4745" s="32" t="n">
        <v>93.4328</v>
      </c>
      <c r="J4745" s="32" t="n">
        <v>12.37</v>
      </c>
      <c r="K4745" s="32" t="n">
        <v>2.69</v>
      </c>
      <c r="L4745" s="32" t="n"/>
      <c r="M4745" s="32" t="n">
        <v>1072.9</v>
      </c>
      <c r="N4745" s="32" t="n">
        <v>2.65</v>
      </c>
      <c r="O4745" s="32" t="n">
        <v>-35.793074309</v>
      </c>
    </row>
    <row r="4746">
      <c r="A4746" s="31" t="n">
        <v>41593</v>
      </c>
      <c r="B4746" s="32" t="n">
        <v>1062.35</v>
      </c>
      <c r="C4746" s="19">
        <f>IF(OR(B4746="",B4745=""),"",LN(B4746/B4745))</f>
        <v/>
      </c>
      <c r="D4746" s="16">
        <f>STDEV(C4727:C4746)*SQRT(252)</f>
        <v/>
      </c>
      <c r="E4746" s="32" t="n">
        <v>100.17</v>
      </c>
      <c r="F4746" s="19">
        <f>IF(OR(E4746="",E4745=""),"",LN(E4746/E4745))</f>
        <v/>
      </c>
      <c r="G4746" s="33" t="n">
        <v>6.092</v>
      </c>
      <c r="H4746" s="19">
        <f>IF(OR(G4746="",G4745=""),"",LN(G4746/G4745))</f>
        <v/>
      </c>
      <c r="I4746" s="32" t="n">
        <v>93.2854</v>
      </c>
      <c r="J4746" s="32" t="n">
        <v>12.19</v>
      </c>
      <c r="K4746" s="32" t="n">
        <v>2.71</v>
      </c>
      <c r="L4746" s="32" t="n"/>
      <c r="M4746" s="32" t="n">
        <v>1067.3</v>
      </c>
      <c r="N4746" s="32" t="n">
        <v>2.65</v>
      </c>
      <c r="O4746" s="32" t="n">
        <v>40.121939308</v>
      </c>
    </row>
    <row r="4747">
      <c r="A4747" s="31" t="n">
        <v>41596</v>
      </c>
      <c r="B4747" s="32" t="n">
        <v>1054.84</v>
      </c>
      <c r="C4747" s="19">
        <f>IF(OR(B4747="",B4746=""),"",LN(B4747/B4746))</f>
        <v/>
      </c>
      <c r="D4747" s="16">
        <f>STDEV(C4728:C4747)*SQRT(252)</f>
        <v/>
      </c>
      <c r="E4747" s="32" t="n">
        <v>100.04</v>
      </c>
      <c r="F4747" s="19">
        <f>IF(OR(E4747="",E4746=""),"",LN(E4747/E4746))</f>
        <v/>
      </c>
      <c r="G4747" s="33" t="n">
        <v>6.0918</v>
      </c>
      <c r="H4747" s="19">
        <f>IF(OR(G4747="",G4746=""),"",LN(G4747/G4746))</f>
        <v/>
      </c>
      <c r="I4747" s="32" t="n">
        <v>92.9824</v>
      </c>
      <c r="J4747" s="32" t="n">
        <v>13.1</v>
      </c>
      <c r="K4747" s="32" t="n">
        <v>2.67</v>
      </c>
      <c r="L4747" s="32" t="n"/>
      <c r="M4747" s="32" t="n">
        <v>1066.7</v>
      </c>
      <c r="N4747" s="32" t="n">
        <v>2.65</v>
      </c>
      <c r="O4747" s="32" t="n">
        <v>-25.406765057</v>
      </c>
    </row>
    <row r="4748">
      <c r="A4748" s="31" t="n">
        <v>41597</v>
      </c>
      <c r="B4748" s="32" t="n">
        <v>1054.86</v>
      </c>
      <c r="C4748" s="19">
        <f>IF(OR(B4748="",B4747=""),"",LN(B4748/B4747))</f>
        <v/>
      </c>
      <c r="D4748" s="16">
        <f>STDEV(C4729:C4748)*SQRT(252)</f>
        <v/>
      </c>
      <c r="E4748" s="32" t="n">
        <v>100.14</v>
      </c>
      <c r="F4748" s="19">
        <f>IF(OR(E4748="",E4747=""),"",LN(E4748/E4747))</f>
        <v/>
      </c>
      <c r="G4748" s="33" t="n">
        <v>6.0924</v>
      </c>
      <c r="H4748" s="19">
        <f>IF(OR(G4748="",G4747=""),"",LN(G4748/G4747))</f>
        <v/>
      </c>
      <c r="I4748" s="32" t="n">
        <v>93.06489999999999</v>
      </c>
      <c r="J4748" s="32" t="n">
        <v>13.39</v>
      </c>
      <c r="K4748" s="32" t="n">
        <v>2.71</v>
      </c>
      <c r="L4748" s="32" t="n"/>
      <c r="M4748" s="32" t="n">
        <v>1060.7</v>
      </c>
      <c r="N4748" s="32" t="n">
        <v>2.65</v>
      </c>
      <c r="O4748" s="32" t="n">
        <v>243.500751094</v>
      </c>
    </row>
    <row r="4749">
      <c r="A4749" s="31" t="n">
        <v>41598</v>
      </c>
      <c r="B4749" s="32" t="n">
        <v>1056.28</v>
      </c>
      <c r="C4749" s="19">
        <f>IF(OR(B4749="",B4748=""),"",LN(B4749/B4748))</f>
        <v/>
      </c>
      <c r="D4749" s="16">
        <f>STDEV(C4730:C4749)*SQRT(252)</f>
        <v/>
      </c>
      <c r="E4749" s="32" t="n">
        <v>100.02</v>
      </c>
      <c r="F4749" s="19">
        <f>IF(OR(E4749="",E4748=""),"",LN(E4749/E4748))</f>
        <v/>
      </c>
      <c r="G4749" s="33" t="n">
        <v>6.0925</v>
      </c>
      <c r="H4749" s="19">
        <f>IF(OR(G4749="",G4748=""),"",LN(G4749/G4748))</f>
        <v/>
      </c>
      <c r="I4749" s="32" t="n">
        <v>93.2501</v>
      </c>
      <c r="J4749" s="32" t="n">
        <v>13.4</v>
      </c>
      <c r="K4749" s="32" t="n">
        <v>2.8</v>
      </c>
      <c r="L4749" s="32" t="n"/>
      <c r="M4749" s="32" t="n">
        <v>1055.8</v>
      </c>
      <c r="N4749" s="32" t="n">
        <v>2.65</v>
      </c>
      <c r="O4749" s="32" t="n">
        <v>89.04679687799999</v>
      </c>
    </row>
    <row r="4750">
      <c r="A4750" s="31" t="n">
        <v>41599</v>
      </c>
      <c r="B4750" s="32" t="n">
        <v>1061.9</v>
      </c>
      <c r="C4750" s="19">
        <f>IF(OR(B4750="",B4749=""),"",LN(B4750/B4749))</f>
        <v/>
      </c>
      <c r="D4750" s="16">
        <f>STDEV(C4731:C4750)*SQRT(252)</f>
        <v/>
      </c>
      <c r="E4750" s="32" t="n">
        <v>100.95</v>
      </c>
      <c r="F4750" s="19">
        <f>IF(OR(E4750="",E4749=""),"",LN(E4750/E4749))</f>
        <v/>
      </c>
      <c r="G4750" s="33" t="n">
        <v>6.0914</v>
      </c>
      <c r="H4750" s="19">
        <f>IF(OR(G4750="",G4749=""),"",LN(G4750/G4749))</f>
        <v/>
      </c>
      <c r="I4750" s="32" t="n">
        <v>93.5638</v>
      </c>
      <c r="J4750" s="32" t="n">
        <v>12.66</v>
      </c>
      <c r="K4750" s="32" t="n">
        <v>2.79</v>
      </c>
      <c r="L4750" s="32" t="n"/>
      <c r="M4750" s="32" t="n">
        <v>1056.3</v>
      </c>
      <c r="N4750" s="32" t="n">
        <v>2.65</v>
      </c>
      <c r="O4750" s="32" t="n">
        <v>-223.755713503</v>
      </c>
    </row>
    <row r="4751">
      <c r="A4751" s="31" t="n">
        <v>41600</v>
      </c>
      <c r="B4751" s="32" t="n">
        <v>1060.99</v>
      </c>
      <c r="C4751" s="19">
        <f>IF(OR(B4751="",B4750=""),"",LN(B4751/B4750))</f>
        <v/>
      </c>
      <c r="D4751" s="16">
        <f>STDEV(C4732:C4751)*SQRT(252)</f>
        <v/>
      </c>
      <c r="E4751" s="32" t="n">
        <v>101.29</v>
      </c>
      <c r="F4751" s="19">
        <f>IF(OR(E4751="",E4750=""),"",LN(E4751/E4750))</f>
        <v/>
      </c>
      <c r="G4751" s="33" t="n">
        <v>6.0935</v>
      </c>
      <c r="H4751" s="19">
        <f>IF(OR(G4751="",G4750=""),"",LN(G4751/G4750))</f>
        <v/>
      </c>
      <c r="I4751" s="32" t="n">
        <v>93.4198</v>
      </c>
      <c r="J4751" s="32" t="n">
        <v>12.26</v>
      </c>
      <c r="K4751" s="32" t="n">
        <v>2.75</v>
      </c>
      <c r="L4751" s="32" t="n"/>
      <c r="M4751" s="32" t="n">
        <v>1061.9</v>
      </c>
      <c r="N4751" s="32" t="n">
        <v>2.65</v>
      </c>
      <c r="O4751" s="32" t="n">
        <v>-8.691436627999998</v>
      </c>
    </row>
    <row r="4752">
      <c r="A4752" s="31" t="n">
        <v>41603</v>
      </c>
      <c r="B4752" s="32" t="n">
        <v>1059.35</v>
      </c>
      <c r="C4752" s="19">
        <f>IF(OR(B4752="",B4751=""),"",LN(B4752/B4751))</f>
        <v/>
      </c>
      <c r="D4752" s="16">
        <f>STDEV(C4733:C4752)*SQRT(252)</f>
        <v/>
      </c>
      <c r="E4752" s="32" t="n">
        <v>101.7</v>
      </c>
      <c r="F4752" s="19">
        <f>IF(OR(E4752="",E4751=""),"",LN(E4752/E4751))</f>
        <v/>
      </c>
      <c r="G4752" s="33" t="n">
        <v>6.0916</v>
      </c>
      <c r="H4752" s="19">
        <f>IF(OR(G4752="",G4751=""),"",LN(G4752/G4751))</f>
        <v/>
      </c>
      <c r="I4752" s="32" t="n">
        <v>93.5539</v>
      </c>
      <c r="J4752" s="32" t="n">
        <v>12.79</v>
      </c>
      <c r="K4752" s="32" t="n">
        <v>2.74</v>
      </c>
      <c r="L4752" s="32" t="n"/>
      <c r="M4752" s="32" t="n">
        <v>1061.6</v>
      </c>
      <c r="N4752" s="32" t="n">
        <v>2.65</v>
      </c>
      <c r="O4752" s="32" t="n">
        <v>107.96960027</v>
      </c>
    </row>
    <row r="4753">
      <c r="A4753" s="31" t="n">
        <v>41604</v>
      </c>
      <c r="B4753" s="32" t="n">
        <v>1060.07</v>
      </c>
      <c r="C4753" s="19">
        <f>IF(OR(B4753="",B4752=""),"",LN(B4753/B4752))</f>
        <v/>
      </c>
      <c r="D4753" s="16">
        <f>STDEV(C4734:C4753)*SQRT(252)</f>
        <v/>
      </c>
      <c r="E4753" s="32" t="n">
        <v>101.38</v>
      </c>
      <c r="F4753" s="19">
        <f>IF(OR(E4753="",E4752=""),"",LN(E4753/E4752))</f>
        <v/>
      </c>
      <c r="G4753" s="33" t="n">
        <v>6.0925</v>
      </c>
      <c r="H4753" s="19">
        <f>IF(OR(G4753="",G4752=""),"",LN(G4753/G4752))</f>
        <v/>
      </c>
      <c r="I4753" s="32" t="n">
        <v>93.5226</v>
      </c>
      <c r="J4753" s="32" t="n">
        <v>12.81</v>
      </c>
      <c r="K4753" s="32" t="n">
        <v>2.71</v>
      </c>
      <c r="L4753" s="32" t="n"/>
      <c r="M4753" s="32" t="n">
        <v>1060.6</v>
      </c>
      <c r="N4753" s="32" t="n">
        <v>2.65</v>
      </c>
      <c r="O4753" s="32" t="n">
        <v>12.170093228</v>
      </c>
    </row>
    <row r="4754">
      <c r="A4754" s="31" t="n">
        <v>41605</v>
      </c>
      <c r="B4754" s="32" t="n">
        <v>1060.9</v>
      </c>
      <c r="C4754" s="19">
        <f>IF(OR(B4754="",B4753=""),"",LN(B4754/B4753))</f>
        <v/>
      </c>
      <c r="D4754" s="16">
        <f>STDEV(C4735:C4754)*SQRT(252)</f>
        <v/>
      </c>
      <c r="E4754" s="32" t="n">
        <v>102.18</v>
      </c>
      <c r="F4754" s="19">
        <f>IF(OR(E4754="",E4753=""),"",LN(E4754/E4753))</f>
        <v/>
      </c>
      <c r="G4754" s="33" t="n">
        <v>6.0922</v>
      </c>
      <c r="H4754" s="19">
        <f>IF(OR(G4754="",G4753=""),"",LN(G4754/G4753))</f>
        <v/>
      </c>
      <c r="I4754" s="32" t="n">
        <v>93.68640000000001</v>
      </c>
      <c r="J4754" s="32" t="n">
        <v>12.98</v>
      </c>
      <c r="K4754" s="32" t="n">
        <v>2.74</v>
      </c>
      <c r="L4754" s="32" t="n"/>
      <c r="M4754" s="32" t="n">
        <v>1060.3</v>
      </c>
      <c r="N4754" s="32" t="n">
        <v>2.65</v>
      </c>
      <c r="O4754" s="32" t="n">
        <v>28.058358818</v>
      </c>
    </row>
    <row r="4755">
      <c r="A4755" s="31" t="n">
        <v>41607</v>
      </c>
      <c r="B4755" s="32" t="n">
        <v>1057.76</v>
      </c>
      <c r="C4755" s="19">
        <f>IF(OR(B4755="",B4754=""),"",LN(B4755/B4754))</f>
        <v/>
      </c>
      <c r="D4755" s="16">
        <f>STDEV(C4736:C4755)*SQRT(252)</f>
        <v/>
      </c>
      <c r="E4755" s="32" t="n">
        <v>102.45</v>
      </c>
      <c r="F4755" s="19">
        <f>IF(OR(E4755="",E4754=""),"",LN(E4755/E4754))</f>
        <v/>
      </c>
      <c r="G4755" s="33" t="n">
        <v>6.0922</v>
      </c>
      <c r="H4755" s="19">
        <f>IF(OR(G4755="",G4754=""),"",LN(G4755/G4754))</f>
        <v/>
      </c>
      <c r="I4755" s="32" t="n">
        <v>93.62909999999999</v>
      </c>
      <c r="J4755" s="32" t="n">
        <v>13.7</v>
      </c>
      <c r="K4755" s="32" t="n">
        <v>2.75</v>
      </c>
      <c r="L4755" s="32" t="n"/>
      <c r="M4755" s="32" t="n">
        <v>1062.1</v>
      </c>
      <c r="N4755" s="32" t="n">
        <v>2.65</v>
      </c>
      <c r="O4755" s="32" t="n">
        <v>91.663000997</v>
      </c>
    </row>
    <row r="4756">
      <c r="A4756" s="31" t="n">
        <v>41610</v>
      </c>
      <c r="B4756" s="32" t="n">
        <v>1058</v>
      </c>
      <c r="C4756" s="19">
        <f>IF(OR(B4756="",B4755=""),"",LN(B4756/B4755))</f>
        <v/>
      </c>
      <c r="D4756" s="16">
        <f>STDEV(C4737:C4756)*SQRT(252)</f>
        <v/>
      </c>
      <c r="E4756" s="32" t="n">
        <v>103.04</v>
      </c>
      <c r="F4756" s="19">
        <f>IF(OR(E4756="",E4755=""),"",LN(E4756/E4755))</f>
        <v/>
      </c>
      <c r="G4756" s="33" t="n">
        <v>6.0927</v>
      </c>
      <c r="H4756" s="19">
        <f>IF(OR(G4756="",G4755=""),"",LN(G4756/G4755))</f>
        <v/>
      </c>
      <c r="I4756" s="32" t="n">
        <v>93.8856</v>
      </c>
      <c r="J4756" s="32" t="n">
        <v>14.23</v>
      </c>
      <c r="K4756" s="32" t="n">
        <v>2.81</v>
      </c>
      <c r="L4756" s="32" t="n"/>
      <c r="M4756" s="32" t="n">
        <v>1058.9</v>
      </c>
      <c r="N4756" s="32" t="n">
        <v>2.65</v>
      </c>
      <c r="O4756" s="32" t="n">
        <v>32.771863143</v>
      </c>
    </row>
    <row r="4757">
      <c r="A4757" s="31" t="n">
        <v>41611</v>
      </c>
      <c r="B4757" s="32" t="n">
        <v>1059.97</v>
      </c>
      <c r="C4757" s="19">
        <f>IF(OR(B4757="",B4756=""),"",LN(B4757/B4756))</f>
        <v/>
      </c>
      <c r="D4757" s="16">
        <f>STDEV(C4738:C4757)*SQRT(252)</f>
        <v/>
      </c>
      <c r="E4757" s="32" t="n">
        <v>102.36</v>
      </c>
      <c r="F4757" s="19">
        <f>IF(OR(E4757="",E4756=""),"",LN(E4757/E4756))</f>
        <v/>
      </c>
      <c r="G4757" s="33" t="n">
        <v>6.0914</v>
      </c>
      <c r="H4757" s="19">
        <f>IF(OR(G4757="",G4756=""),"",LN(G4757/G4756))</f>
        <v/>
      </c>
      <c r="I4757" s="32" t="n">
        <v>93.82510000000001</v>
      </c>
      <c r="J4757" s="32" t="n">
        <v>14.55</v>
      </c>
      <c r="K4757" s="32" t="n">
        <v>2.79</v>
      </c>
      <c r="L4757" s="32" t="n"/>
      <c r="M4757" s="32" t="n">
        <v>1057.7</v>
      </c>
      <c r="N4757" s="32" t="n">
        <v>2.65</v>
      </c>
      <c r="O4757" s="32" t="n">
        <v>-68.34470639200001</v>
      </c>
    </row>
    <row r="4758">
      <c r="A4758" s="31" t="n">
        <v>41612</v>
      </c>
      <c r="B4758" s="32" t="n">
        <v>1061.02</v>
      </c>
      <c r="C4758" s="19">
        <f>IF(OR(B4758="",B4757=""),"",LN(B4758/B4757))</f>
        <v/>
      </c>
      <c r="D4758" s="16">
        <f>STDEV(C4739:C4758)*SQRT(252)</f>
        <v/>
      </c>
      <c r="E4758" s="32" t="n">
        <v>102.48</v>
      </c>
      <c r="F4758" s="19">
        <f>IF(OR(E4758="",E4757=""),"",LN(E4758/E4757))</f>
        <v/>
      </c>
      <c r="G4758" s="33" t="n">
        <v>6.0913</v>
      </c>
      <c r="H4758" s="19">
        <f>IF(OR(G4758="",G4757=""),"",LN(G4758/G4757))</f>
        <v/>
      </c>
      <c r="I4758" s="32" t="n">
        <v>93.8997</v>
      </c>
      <c r="J4758" s="32" t="n">
        <v>14.7</v>
      </c>
      <c r="K4758" s="32" t="n">
        <v>2.84</v>
      </c>
      <c r="L4758" s="32" t="n"/>
      <c r="M4758" s="32" t="n">
        <v>1061.3</v>
      </c>
      <c r="N4758" s="32" t="n">
        <v>2.65</v>
      </c>
      <c r="O4758" s="32" t="n">
        <v>-334.304373657</v>
      </c>
    </row>
    <row r="4759">
      <c r="A4759" s="31" t="n">
        <v>41613</v>
      </c>
      <c r="B4759" s="32" t="n">
        <v>1058.27</v>
      </c>
      <c r="C4759" s="19">
        <f>IF(OR(B4759="",B4758=""),"",LN(B4759/B4758))</f>
        <v/>
      </c>
      <c r="D4759" s="16">
        <f>STDEV(C4740:C4759)*SQRT(252)</f>
        <v/>
      </c>
      <c r="E4759" s="32" t="n">
        <v>101.82</v>
      </c>
      <c r="F4759" s="19">
        <f>IF(OR(E4759="",E4758=""),"",LN(E4759/E4758))</f>
        <v/>
      </c>
      <c r="G4759" s="33" t="n">
        <v>6.0903</v>
      </c>
      <c r="H4759" s="19">
        <f>IF(OR(G4759="",G4758=""),"",LN(G4759/G4758))</f>
        <v/>
      </c>
      <c r="I4759" s="32" t="n">
        <v>93.4954</v>
      </c>
      <c r="J4759" s="32" t="n">
        <v>15.08</v>
      </c>
      <c r="K4759" s="32" t="n">
        <v>2.88</v>
      </c>
      <c r="L4759" s="32" t="n"/>
      <c r="M4759" s="32" t="n">
        <v>1061.2</v>
      </c>
      <c r="N4759" s="32" t="n">
        <v>2.65</v>
      </c>
      <c r="O4759" s="32" t="n">
        <v>-332.775035109</v>
      </c>
    </row>
    <row r="4760">
      <c r="A4760" s="31" t="n">
        <v>41614</v>
      </c>
      <c r="B4760" s="32" t="n">
        <v>1056</v>
      </c>
      <c r="C4760" s="19">
        <f>IF(OR(B4760="",B4759=""),"",LN(B4760/B4759))</f>
        <v/>
      </c>
      <c r="D4760" s="16">
        <f>STDEV(C4741:C4760)*SQRT(252)</f>
        <v/>
      </c>
      <c r="E4760" s="32" t="n">
        <v>102.88</v>
      </c>
      <c r="F4760" s="19">
        <f>IF(OR(E4760="",E4759=""),"",LN(E4760/E4759))</f>
        <v/>
      </c>
      <c r="G4760" s="33" t="n">
        <v>6.0815</v>
      </c>
      <c r="H4760" s="19">
        <f>IF(OR(G4760="",G4759=""),"",LN(G4760/G4759))</f>
        <v/>
      </c>
      <c r="I4760" s="32" t="n">
        <v>93.4045</v>
      </c>
      <c r="J4760" s="32" t="n">
        <v>13.79</v>
      </c>
      <c r="K4760" s="32" t="n">
        <v>2.88</v>
      </c>
      <c r="L4760" s="32" t="n"/>
      <c r="M4760" s="32" t="n">
        <v>1060.7</v>
      </c>
      <c r="N4760" s="32" t="n">
        <v>2.65</v>
      </c>
      <c r="O4760" s="32" t="n">
        <v>-71.100500066</v>
      </c>
    </row>
    <row r="4761">
      <c r="A4761" s="31" t="n">
        <v>41617</v>
      </c>
      <c r="B4761" s="32" t="n">
        <v>1050.05</v>
      </c>
      <c r="C4761" s="19">
        <f>IF(OR(B4761="",B4760=""),"",LN(B4761/B4760))</f>
        <v/>
      </c>
      <c r="D4761" s="16">
        <f>STDEV(C4742:C4761)*SQRT(252)</f>
        <v/>
      </c>
      <c r="E4761" s="32" t="n">
        <v>103.22</v>
      </c>
      <c r="F4761" s="19">
        <f>IF(OR(E4761="",E4760=""),"",LN(E4761/E4760))</f>
        <v/>
      </c>
      <c r="G4761" s="33" t="n">
        <v>6.0643</v>
      </c>
      <c r="H4761" s="19">
        <f>IF(OR(G4761="",G4760=""),"",LN(G4761/G4760))</f>
        <v/>
      </c>
      <c r="I4761" s="32" t="n">
        <v>93.1444</v>
      </c>
      <c r="J4761" s="32" t="n">
        <v>13.49</v>
      </c>
      <c r="K4761" s="32" t="n">
        <v>2.86</v>
      </c>
      <c r="L4761" s="32" t="n"/>
      <c r="M4761" s="32" t="n">
        <v>1058.2</v>
      </c>
      <c r="N4761" s="32" t="n">
        <v>2.65</v>
      </c>
      <c r="O4761" s="32" t="n">
        <v>57.560018657</v>
      </c>
    </row>
    <row r="4762">
      <c r="A4762" s="31" t="n">
        <v>41618</v>
      </c>
      <c r="B4762" s="32" t="n">
        <v>1052</v>
      </c>
      <c r="C4762" s="19">
        <f>IF(OR(B4762="",B4761=""),"",LN(B4762/B4761))</f>
        <v/>
      </c>
      <c r="D4762" s="16">
        <f>STDEV(C4743:C4762)*SQRT(252)</f>
        <v/>
      </c>
      <c r="E4762" s="32" t="n">
        <v>102.8</v>
      </c>
      <c r="F4762" s="19">
        <f>IF(OR(E4762="",E4761=""),"",LN(E4762/E4761))</f>
        <v/>
      </c>
      <c r="G4762" s="33" t="n">
        <v>6.0705</v>
      </c>
      <c r="H4762" s="19">
        <f>IF(OR(G4762="",G4761=""),"",LN(G4762/G4761))</f>
        <v/>
      </c>
      <c r="I4762" s="32" t="n"/>
      <c r="J4762" s="32" t="n">
        <v>13.91</v>
      </c>
      <c r="K4762" s="32" t="n">
        <v>2.81</v>
      </c>
      <c r="L4762" s="32" t="n"/>
      <c r="M4762" s="32" t="n">
        <v>1053.1</v>
      </c>
      <c r="N4762" s="32" t="n">
        <v>2.65</v>
      </c>
      <c r="O4762" s="32" t="n">
        <v>-117.356176156</v>
      </c>
    </row>
    <row r="4763">
      <c r="A4763" s="31" t="n">
        <v>41619</v>
      </c>
      <c r="B4763" s="32" t="n">
        <v>1051.5</v>
      </c>
      <c r="C4763" s="19">
        <f>IF(OR(B4763="",B4762=""),"",LN(B4763/B4762))</f>
        <v/>
      </c>
      <c r="D4763" s="16">
        <f>STDEV(C4744:C4763)*SQRT(252)</f>
        <v/>
      </c>
      <c r="E4763" s="32" t="n">
        <v>102.38</v>
      </c>
      <c r="F4763" s="19">
        <f>IF(OR(E4763="",E4762=""),"",LN(E4763/E4762))</f>
        <v/>
      </c>
      <c r="G4763" s="33" t="n">
        <v>6.0712</v>
      </c>
      <c r="H4763" s="19">
        <f>IF(OR(G4763="",G4762=""),"",LN(G4763/G4762))</f>
        <v/>
      </c>
      <c r="I4763" s="32" t="n">
        <v>93.0842</v>
      </c>
      <c r="J4763" s="32" t="n">
        <v>15.42</v>
      </c>
      <c r="K4763" s="32" t="n">
        <v>2.86</v>
      </c>
      <c r="L4763" s="32" t="n"/>
      <c r="M4763" s="32" t="n">
        <v>1052.5</v>
      </c>
      <c r="N4763" s="32" t="n">
        <v>2.65</v>
      </c>
      <c r="O4763" s="32" t="n">
        <v>-206.371016377</v>
      </c>
    </row>
    <row r="4764">
      <c r="A4764" s="31" t="n">
        <v>41620</v>
      </c>
      <c r="B4764" s="32" t="n">
        <v>1050.75</v>
      </c>
      <c r="C4764" s="19">
        <f>IF(OR(B4764="",B4763=""),"",LN(B4764/B4763))</f>
        <v/>
      </c>
      <c r="D4764" s="16">
        <f>STDEV(C4745:C4764)*SQRT(252)</f>
        <v/>
      </c>
      <c r="E4764" s="32" t="n">
        <v>103.11</v>
      </c>
      <c r="F4764" s="19">
        <f>IF(OR(E4764="",E4763=""),"",LN(E4764/E4763))</f>
        <v/>
      </c>
      <c r="G4764" s="33" t="n">
        <v>6.071</v>
      </c>
      <c r="H4764" s="19">
        <f>IF(OR(G4764="",G4763=""),"",LN(G4764/G4763))</f>
        <v/>
      </c>
      <c r="I4764" s="32" t="n">
        <v>93.42919999999999</v>
      </c>
      <c r="J4764" s="32" t="n">
        <v>15.54</v>
      </c>
      <c r="K4764" s="32" t="n">
        <v>2.89</v>
      </c>
      <c r="L4764" s="32" t="n"/>
      <c r="M4764" s="32" t="n">
        <v>1051.9</v>
      </c>
      <c r="N4764" s="32" t="n">
        <v>2.65</v>
      </c>
      <c r="O4764" s="32" t="n">
        <v>-590.213295132</v>
      </c>
    </row>
    <row r="4765">
      <c r="A4765" s="31" t="n">
        <v>41621</v>
      </c>
      <c r="B4765" s="32" t="n">
        <v>1052.9</v>
      </c>
      <c r="C4765" s="19">
        <f>IF(OR(B4765="",B4764=""),"",LN(B4765/B4764))</f>
        <v/>
      </c>
      <c r="D4765" s="16">
        <f>STDEV(C4746:C4765)*SQRT(252)</f>
        <v/>
      </c>
      <c r="E4765" s="32" t="n">
        <v>103.28</v>
      </c>
      <c r="F4765" s="19">
        <f>IF(OR(E4765="",E4764=""),"",LN(E4765/E4764))</f>
        <v/>
      </c>
      <c r="G4765" s="33" t="n">
        <v>6.071</v>
      </c>
      <c r="H4765" s="19">
        <f>IF(OR(G4765="",G4764=""),"",LN(G4765/G4764))</f>
        <v/>
      </c>
      <c r="I4765" s="32" t="n">
        <v>93.35680000000001</v>
      </c>
      <c r="J4765" s="32" t="n">
        <v>15.76</v>
      </c>
      <c r="K4765" s="32" t="n">
        <v>2.88</v>
      </c>
      <c r="L4765" s="32" t="n"/>
      <c r="M4765" s="32" t="n">
        <v>1053.5</v>
      </c>
      <c r="N4765" s="32" t="n">
        <v>2.65</v>
      </c>
      <c r="O4765" s="32" t="n">
        <v>-271.509656963</v>
      </c>
    </row>
    <row r="4766">
      <c r="A4766" s="31" t="n">
        <v>41624</v>
      </c>
      <c r="B4766" s="32" t="n">
        <v>1052.6</v>
      </c>
      <c r="C4766" s="19">
        <f>IF(OR(B4766="",B4765=""),"",LN(B4766/B4765))</f>
        <v/>
      </c>
      <c r="D4766" s="16">
        <f>STDEV(C4747:C4766)*SQRT(252)</f>
        <v/>
      </c>
      <c r="E4766" s="32" t="n">
        <v>102.91</v>
      </c>
      <c r="F4766" s="19">
        <f>IF(OR(E4766="",E4765=""),"",LN(E4766/E4765))</f>
        <v/>
      </c>
      <c r="G4766" s="33" t="n">
        <v>6.0713</v>
      </c>
      <c r="H4766" s="19">
        <f>IF(OR(G4766="",G4765=""),"",LN(G4766/G4765))</f>
        <v/>
      </c>
      <c r="I4766" s="32" t="n">
        <v>93.2175</v>
      </c>
      <c r="J4766" s="32" t="n">
        <v>16.03</v>
      </c>
      <c r="K4766" s="32" t="n">
        <v>2.89</v>
      </c>
      <c r="L4766" s="32" t="n"/>
      <c r="M4766" s="32" t="n">
        <v>1053.1</v>
      </c>
      <c r="N4766" s="32" t="n">
        <v>2.65</v>
      </c>
      <c r="O4766" s="32" t="n">
        <v>-67.319681817</v>
      </c>
    </row>
    <row r="4767">
      <c r="A4767" s="31" t="n">
        <v>41625</v>
      </c>
      <c r="B4767" s="32" t="n">
        <v>1050.65</v>
      </c>
      <c r="C4767" s="19">
        <f>IF(OR(B4767="",B4766=""),"",LN(B4767/B4766))</f>
        <v/>
      </c>
      <c r="D4767" s="16">
        <f>STDEV(C4748:C4767)*SQRT(252)</f>
        <v/>
      </c>
      <c r="E4767" s="32" t="n">
        <v>102.63</v>
      </c>
      <c r="F4767" s="19">
        <f>IF(OR(E4767="",E4766=""),"",LN(E4767/E4766))</f>
        <v/>
      </c>
      <c r="G4767" s="33" t="n">
        <v>6.0707</v>
      </c>
      <c r="H4767" s="19">
        <f>IF(OR(G4767="",G4766=""),"",LN(G4767/G4766))</f>
        <v/>
      </c>
      <c r="I4767" s="32" t="n">
        <v>93.30200000000001</v>
      </c>
      <c r="J4767" s="32" t="n">
        <v>16.21</v>
      </c>
      <c r="K4767" s="32" t="n">
        <v>2.85</v>
      </c>
      <c r="L4767" s="32" t="n"/>
      <c r="M4767" s="32" t="n">
        <v>1052.6</v>
      </c>
      <c r="N4767" s="32" t="n">
        <v>2.65</v>
      </c>
      <c r="O4767" s="32" t="n">
        <v>63.997646405</v>
      </c>
    </row>
    <row r="4768">
      <c r="A4768" s="31" t="n">
        <v>41626</v>
      </c>
      <c r="B4768" s="32" t="n">
        <v>1051.75</v>
      </c>
      <c r="C4768" s="19">
        <f>IF(OR(B4768="",B4767=""),"",LN(B4768/B4767))</f>
        <v/>
      </c>
      <c r="D4768" s="16">
        <f>STDEV(C4749:C4768)*SQRT(252)</f>
        <v/>
      </c>
      <c r="E4768" s="32" t="n">
        <v>103.18</v>
      </c>
      <c r="F4768" s="19">
        <f>IF(OR(E4768="",E4767=""),"",LN(E4768/E4767))</f>
        <v/>
      </c>
      <c r="G4768" s="33" t="n">
        <v>6.0713</v>
      </c>
      <c r="H4768" s="19">
        <f>IF(OR(G4768="",G4767=""),"",LN(G4768/G4767))</f>
        <v/>
      </c>
      <c r="I4768" s="32" t="n">
        <v>93.4207</v>
      </c>
      <c r="J4768" s="32" t="n">
        <v>13.8</v>
      </c>
      <c r="K4768" s="32" t="n">
        <v>2.89</v>
      </c>
      <c r="L4768" s="32" t="n"/>
      <c r="M4768" s="32" t="n">
        <v>1051.5</v>
      </c>
      <c r="N4768" s="32" t="n">
        <v>2.65</v>
      </c>
      <c r="O4768" s="32" t="n">
        <v>-123.859716508</v>
      </c>
    </row>
    <row r="4769">
      <c r="A4769" s="31" t="n">
        <v>41627</v>
      </c>
      <c r="B4769" s="32" t="n">
        <v>1059.28</v>
      </c>
      <c r="C4769" s="19">
        <f>IF(OR(B4769="",B4768=""),"",LN(B4769/B4768))</f>
        <v/>
      </c>
      <c r="D4769" s="16">
        <f>STDEV(C4750:C4769)*SQRT(252)</f>
        <v/>
      </c>
      <c r="E4769" s="32" t="n">
        <v>104.16</v>
      </c>
      <c r="F4769" s="19">
        <f>IF(OR(E4769="",E4768=""),"",LN(E4769/E4768))</f>
        <v/>
      </c>
      <c r="G4769" s="33" t="n">
        <v>6.0711</v>
      </c>
      <c r="H4769" s="19">
        <f>IF(OR(G4769="",G4768=""),"",LN(G4769/G4768))</f>
        <v/>
      </c>
      <c r="I4769" s="32" t="n">
        <v>93.7368</v>
      </c>
      <c r="J4769" s="32" t="n">
        <v>14.15</v>
      </c>
      <c r="K4769" s="32" t="n">
        <v>2.94</v>
      </c>
      <c r="L4769" s="32" t="n"/>
      <c r="M4769" s="32" t="n">
        <v>1052.1</v>
      </c>
      <c r="N4769" s="32" t="n">
        <v>2.65</v>
      </c>
      <c r="O4769" s="32" t="n">
        <v>110.884566456</v>
      </c>
    </row>
    <row r="4770">
      <c r="A4770" s="31" t="n">
        <v>41628</v>
      </c>
      <c r="B4770" s="32" t="n">
        <v>1061.35</v>
      </c>
      <c r="C4770" s="19">
        <f>IF(OR(B4770="",B4769=""),"",LN(B4770/B4769))</f>
        <v/>
      </c>
      <c r="D4770" s="16">
        <f>STDEV(C4751:C4770)*SQRT(252)</f>
        <v/>
      </c>
      <c r="E4770" s="32" t="n">
        <v>104.07</v>
      </c>
      <c r="F4770" s="19">
        <f>IF(OR(E4770="",E4769=""),"",LN(E4770/E4769))</f>
        <v/>
      </c>
      <c r="G4770" s="33" t="n">
        <v>6.0711</v>
      </c>
      <c r="H4770" s="19">
        <f>IF(OR(G4770="",G4769=""),"",LN(G4770/G4769))</f>
        <v/>
      </c>
      <c r="I4770" s="32" t="n">
        <v>93.72110000000001</v>
      </c>
      <c r="J4770" s="32" t="n">
        <v>13.79</v>
      </c>
      <c r="K4770" s="32" t="n">
        <v>2.89</v>
      </c>
      <c r="L4770" s="32" t="n"/>
      <c r="M4770" s="32" t="n">
        <v>1058.1</v>
      </c>
      <c r="N4770" s="32" t="n">
        <v>2.65</v>
      </c>
      <c r="O4770" s="32" t="n">
        <v>20.077338326</v>
      </c>
    </row>
    <row r="4771">
      <c r="A4771" s="31" t="n">
        <v>41631</v>
      </c>
      <c r="B4771" s="32" t="n">
        <v>1060.4</v>
      </c>
      <c r="C4771" s="19">
        <f>IF(OR(B4771="",B4770=""),"",LN(B4771/B4770))</f>
        <v/>
      </c>
      <c r="D4771" s="16">
        <f>STDEV(C4752:C4771)*SQRT(252)</f>
        <v/>
      </c>
      <c r="E4771" s="32" t="n">
        <v>104.06</v>
      </c>
      <c r="F4771" s="19">
        <f>IF(OR(E4771="",E4770=""),"",LN(E4771/E4770))</f>
        <v/>
      </c>
      <c r="G4771" s="33" t="n">
        <v>6.0697</v>
      </c>
      <c r="H4771" s="19">
        <f>IF(OR(G4771="",G4770=""),"",LN(G4771/G4770))</f>
        <v/>
      </c>
      <c r="I4771" s="32" t="n">
        <v>93.572</v>
      </c>
      <c r="J4771" s="32" t="n">
        <v>13.04</v>
      </c>
      <c r="K4771" s="32" t="n">
        <v>2.94</v>
      </c>
      <c r="L4771" s="32" t="n"/>
      <c r="M4771" s="32" t="n">
        <v>1061.9</v>
      </c>
      <c r="N4771" s="32" t="n">
        <v>2.65</v>
      </c>
      <c r="O4771" s="32" t="n">
        <v>65.68577511399999</v>
      </c>
    </row>
    <row r="4772">
      <c r="A4772" s="31" t="n">
        <v>41632</v>
      </c>
      <c r="B4772" s="32" t="n">
        <v>1059.25</v>
      </c>
      <c r="C4772" s="19">
        <f>IF(OR(B4772="",B4771=""),"",LN(B4772/B4771))</f>
        <v/>
      </c>
      <c r="D4772" s="16">
        <f>STDEV(C4753:C4772)*SQRT(252)</f>
        <v/>
      </c>
      <c r="E4772" s="32" t="n">
        <v>104.26</v>
      </c>
      <c r="F4772" s="19">
        <f>IF(OR(E4772="",E4771=""),"",LN(E4772/E4771))</f>
        <v/>
      </c>
      <c r="G4772" s="33" t="n">
        <v>6.0712</v>
      </c>
      <c r="H4772" s="19">
        <f>IF(OR(G4772="",G4771=""),"",LN(G4772/G4771))</f>
        <v/>
      </c>
      <c r="I4772" s="32" t="n">
        <v>93.6734</v>
      </c>
      <c r="J4772" s="32" t="n">
        <v>12.48</v>
      </c>
      <c r="K4772" s="32" t="n">
        <v>2.99</v>
      </c>
      <c r="L4772" s="32" t="n"/>
      <c r="M4772" s="32" t="n">
        <v>1061</v>
      </c>
      <c r="N4772" s="32" t="n">
        <v>2.65</v>
      </c>
      <c r="O4772" s="32" t="n">
        <v>-48.923572224</v>
      </c>
    </row>
    <row r="4773">
      <c r="A4773" s="31" t="n">
        <v>41634</v>
      </c>
      <c r="B4773" s="32" t="n">
        <v>1059.1</v>
      </c>
      <c r="C4773" s="19">
        <f>IF(OR(B4773="",B4772=""),"",LN(B4773/B4772))</f>
        <v/>
      </c>
      <c r="D4773" s="16">
        <f>STDEV(C4754:C4773)*SQRT(252)</f>
        <v/>
      </c>
      <c r="E4773" s="32" t="n">
        <v>104.72</v>
      </c>
      <c r="F4773" s="19">
        <f>IF(OR(E4773="",E4772=""),"",LN(E4773/E4772))</f>
        <v/>
      </c>
      <c r="G4773" s="33" t="n">
        <v>6.0744</v>
      </c>
      <c r="H4773" s="19">
        <f>IF(OR(G4773="",G4772=""),"",LN(G4773/G4772))</f>
        <v/>
      </c>
      <c r="I4773" s="32" t="n">
        <v>93.76600000000001</v>
      </c>
      <c r="J4773" s="32" t="n">
        <v>12.33</v>
      </c>
      <c r="K4773" s="32" t="n">
        <v>3</v>
      </c>
      <c r="L4773" s="32" t="n"/>
      <c r="M4773" s="32" t="n">
        <v>1060.4</v>
      </c>
      <c r="N4773" s="32" t="n">
        <v>2.65</v>
      </c>
      <c r="O4773" s="32" t="n">
        <v>-18.734406397</v>
      </c>
    </row>
    <row r="4774">
      <c r="A4774" s="31" t="n">
        <v>41635</v>
      </c>
      <c r="B4774" s="32" t="n">
        <v>1053.72</v>
      </c>
      <c r="C4774" s="19">
        <f>IF(OR(B4774="",B4773=""),"",LN(B4774/B4773))</f>
        <v/>
      </c>
      <c r="D4774" s="16">
        <f>STDEV(C4755:C4774)*SQRT(252)</f>
        <v/>
      </c>
      <c r="E4774" s="32" t="n">
        <v>105.05</v>
      </c>
      <c r="F4774" s="19">
        <f>IF(OR(E4774="",E4773=""),"",LN(E4774/E4773))</f>
        <v/>
      </c>
      <c r="G4774" s="33" t="n">
        <v>6.0684</v>
      </c>
      <c r="H4774" s="19">
        <f>IF(OR(G4774="",G4773=""),"",LN(G4774/G4773))</f>
        <v/>
      </c>
      <c r="I4774" s="32" t="n">
        <v>93.70180000000001</v>
      </c>
      <c r="J4774" s="32" t="n">
        <v>12.46</v>
      </c>
      <c r="K4774" s="32" t="n">
        <v>3.02</v>
      </c>
      <c r="L4774" s="32" t="n"/>
      <c r="M4774" s="32" t="n">
        <v>1059.4</v>
      </c>
      <c r="N4774" s="32" t="n">
        <v>2.65</v>
      </c>
      <c r="O4774" s="32" t="n">
        <v>106.221644754</v>
      </c>
    </row>
    <row r="4775">
      <c r="A4775" s="31" t="n">
        <v>41638</v>
      </c>
      <c r="B4775" s="32" t="n">
        <v>1054.52</v>
      </c>
      <c r="C4775" s="19">
        <f>IF(OR(B4775="",B4774=""),"",LN(B4775/B4774))</f>
        <v/>
      </c>
      <c r="D4775" s="16">
        <f>STDEV(C4756:C4775)*SQRT(252)</f>
        <v/>
      </c>
      <c r="E4775" s="32" t="n">
        <v>105</v>
      </c>
      <c r="F4775" s="19">
        <f>IF(OR(E4775="",E4774=""),"",LN(E4775/E4774))</f>
        <v/>
      </c>
      <c r="G4775" s="33" t="n">
        <v>6.0617</v>
      </c>
      <c r="H4775" s="19">
        <f>IF(OR(G4775="",G4774=""),"",LN(G4775/G4774))</f>
        <v/>
      </c>
      <c r="I4775" s="32" t="n">
        <v>93.4866</v>
      </c>
      <c r="J4775" s="32" t="n">
        <v>13.56</v>
      </c>
      <c r="K4775" s="32" t="n">
        <v>2.99</v>
      </c>
      <c r="L4775" s="32" t="n"/>
      <c r="M4775" s="32" t="n">
        <v>1055.6</v>
      </c>
      <c r="N4775" s="32" t="n">
        <v>2.66</v>
      </c>
      <c r="O4775" s="32" t="n">
        <v>117.93245793</v>
      </c>
    </row>
    <row r="4776">
      <c r="A4776" s="31" t="n">
        <v>41639</v>
      </c>
      <c r="B4776" s="32" t="n">
        <v>1055.25</v>
      </c>
      <c r="C4776" s="19">
        <f>IF(OR(B4776="",B4775=""),"",LN(B4776/B4775))</f>
        <v/>
      </c>
      <c r="D4776" s="16">
        <f>STDEV(C4757:C4776)*SQRT(252)</f>
        <v/>
      </c>
      <c r="E4776" s="32" t="n">
        <v>105.25</v>
      </c>
      <c r="F4776" s="19">
        <f>IF(OR(E4776="",E4775=""),"",LN(E4776/E4775))</f>
        <v/>
      </c>
      <c r="G4776" s="33" t="n">
        <v>6.0537</v>
      </c>
      <c r="H4776" s="19">
        <f>IF(OR(G4776="",G4775=""),"",LN(G4776/G4775))</f>
        <v/>
      </c>
      <c r="I4776" s="32" t="n">
        <v>93.55759999999999</v>
      </c>
      <c r="J4776" s="32" t="n">
        <v>13.72</v>
      </c>
      <c r="K4776" s="32" t="n">
        <v>3.04</v>
      </c>
      <c r="L4776" s="32" t="n"/>
      <c r="M4776" s="32" t="n">
        <v>1055.3</v>
      </c>
      <c r="N4776" s="32" t="n">
        <v>2.66</v>
      </c>
      <c r="O4776" s="32" t="n"/>
    </row>
    <row r="4777">
      <c r="A4777" s="31" t="n">
        <v>41641</v>
      </c>
      <c r="B4777" s="32" t="n">
        <v>1050.3</v>
      </c>
      <c r="C4777" s="19">
        <f>IF(OR(B4777="",B4776=""),"",LN(B4777/B4776))</f>
        <v/>
      </c>
      <c r="D4777" s="16">
        <f>STDEV(C4758:C4777)*SQRT(252)</f>
        <v/>
      </c>
      <c r="E4777" s="32" t="n">
        <v>104.84</v>
      </c>
      <c r="F4777" s="19">
        <f>IF(OR(E4777="",E4776=""),"",LN(E4777/E4776))</f>
        <v/>
      </c>
      <c r="G4777" s="33" t="n">
        <v>6.0504</v>
      </c>
      <c r="H4777" s="19">
        <f>IF(OR(G4777="",G4776=""),"",LN(G4777/G4776))</f>
        <v/>
      </c>
      <c r="I4777" s="32" t="n">
        <v>93.8192</v>
      </c>
      <c r="J4777" s="32" t="n">
        <v>14.23</v>
      </c>
      <c r="K4777" s="32" t="n">
        <v>3</v>
      </c>
      <c r="L4777" s="32" t="n"/>
      <c r="M4777" s="32" t="n">
        <v>1055.3</v>
      </c>
      <c r="N4777" s="32" t="n">
        <v>2.66</v>
      </c>
      <c r="O4777" s="32" t="n">
        <v>-312.996296756</v>
      </c>
    </row>
    <row r="4778">
      <c r="A4778" s="31" t="n">
        <v>41642</v>
      </c>
      <c r="B4778" s="32" t="n">
        <v>1055</v>
      </c>
      <c r="C4778" s="19">
        <f>IF(OR(B4778="",B4777=""),"",LN(B4778/B4777))</f>
        <v/>
      </c>
      <c r="D4778" s="16">
        <f>STDEV(C4759:C4778)*SQRT(252)</f>
        <v/>
      </c>
      <c r="E4778" s="32" t="n">
        <v>104.46</v>
      </c>
      <c r="F4778" s="19">
        <f>IF(OR(E4778="",E4777=""),"",LN(E4778/E4777))</f>
        <v/>
      </c>
      <c r="G4778" s="33" t="n">
        <v>6.0505</v>
      </c>
      <c r="H4778" s="19">
        <f>IF(OR(G4778="",G4777=""),"",LN(G4778/G4777))</f>
        <v/>
      </c>
      <c r="I4778" s="32" t="n">
        <v>93.85299999999999</v>
      </c>
      <c r="J4778" s="32" t="n">
        <v>13.76</v>
      </c>
      <c r="K4778" s="32" t="n">
        <v>3.01</v>
      </c>
      <c r="L4778" s="32" t="n"/>
      <c r="M4778" s="32" t="n">
        <v>1050.4</v>
      </c>
      <c r="N4778" s="32" t="n">
        <v>2.66</v>
      </c>
      <c r="O4778" s="32" t="n">
        <v>-281.672440554</v>
      </c>
    </row>
    <row r="4779">
      <c r="A4779" s="31" t="n">
        <v>41645</v>
      </c>
      <c r="B4779" s="32" t="n">
        <v>1065.01</v>
      </c>
      <c r="C4779" s="19">
        <f>IF(OR(B4779="",B4778=""),"",LN(B4779/B4778))</f>
        <v/>
      </c>
      <c r="D4779" s="16">
        <f>STDEV(C4760:C4779)*SQRT(252)</f>
        <v/>
      </c>
      <c r="E4779" s="32" t="n">
        <v>104.38</v>
      </c>
      <c r="F4779" s="19">
        <f>IF(OR(E4779="",E4778=""),"",LN(E4779/E4778))</f>
        <v/>
      </c>
      <c r="G4779" s="33" t="n">
        <v>6.0524</v>
      </c>
      <c r="H4779" s="19">
        <f>IF(OR(G4779="",G4778=""),"",LN(G4779/G4778))</f>
        <v/>
      </c>
      <c r="I4779" s="32" t="n">
        <v>93.9109</v>
      </c>
      <c r="J4779" s="32" t="n">
        <v>13.55</v>
      </c>
      <c r="K4779" s="32" t="n">
        <v>2.98</v>
      </c>
      <c r="L4779" s="32" t="n"/>
      <c r="M4779" s="32" t="n">
        <v>1054.1</v>
      </c>
      <c r="N4779" s="32" t="n">
        <v>2.66</v>
      </c>
      <c r="O4779" s="32" t="n">
        <v>54.047030706</v>
      </c>
    </row>
    <row r="4780">
      <c r="A4780" s="31" t="n">
        <v>41646</v>
      </c>
      <c r="B4780" s="32" t="n">
        <v>1068.5</v>
      </c>
      <c r="C4780" s="19">
        <f>IF(OR(B4780="",B4779=""),"",LN(B4780/B4779))</f>
        <v/>
      </c>
      <c r="D4780" s="16">
        <f>STDEV(C4761:C4780)*SQRT(252)</f>
        <v/>
      </c>
      <c r="E4780" s="32" t="n">
        <v>104.54</v>
      </c>
      <c r="F4780" s="19">
        <f>IF(OR(E4780="",E4779=""),"",LN(E4780/E4779))</f>
        <v/>
      </c>
      <c r="G4780" s="33" t="n">
        <v>6.0507</v>
      </c>
      <c r="H4780" s="19">
        <f>IF(OR(G4780="",G4779=""),"",LN(G4780/G4779))</f>
        <v/>
      </c>
      <c r="I4780" s="32" t="n">
        <v>94.0398</v>
      </c>
      <c r="J4780" s="32" t="n">
        <v>12.92</v>
      </c>
      <c r="K4780" s="32" t="n">
        <v>2.96</v>
      </c>
      <c r="L4780" s="32" t="n"/>
      <c r="M4780" s="32" t="n">
        <v>1062.2</v>
      </c>
      <c r="N4780" s="32" t="n">
        <v>2.66</v>
      </c>
      <c r="O4780" s="32" t="n">
        <v>112.452608133</v>
      </c>
    </row>
    <row r="4781">
      <c r="A4781" s="31" t="n">
        <v>41647</v>
      </c>
      <c r="B4781" s="32" t="n">
        <v>1065.45</v>
      </c>
      <c r="C4781" s="19">
        <f>IF(OR(B4781="",B4780=""),"",LN(B4781/B4780))</f>
        <v/>
      </c>
      <c r="D4781" s="16">
        <f>STDEV(C4762:C4781)*SQRT(252)</f>
        <v/>
      </c>
      <c r="E4781" s="32" t="n">
        <v>104.87</v>
      </c>
      <c r="F4781" s="19">
        <f>IF(OR(E4781="",E4780=""),"",LN(E4781/E4780))</f>
        <v/>
      </c>
      <c r="G4781" s="33" t="n">
        <v>6.051</v>
      </c>
      <c r="H4781" s="19">
        <f>IF(OR(G4781="",G4780=""),"",LN(G4781/G4780))</f>
        <v/>
      </c>
      <c r="I4781" s="32" t="n">
        <v>94.21810000000001</v>
      </c>
      <c r="J4781" s="32" t="n">
        <v>12.87</v>
      </c>
      <c r="K4781" s="32" t="n">
        <v>3.01</v>
      </c>
      <c r="L4781" s="32" t="n"/>
      <c r="M4781" s="32" t="n">
        <v>1067.9</v>
      </c>
      <c r="N4781" s="32" t="n">
        <v>2.66</v>
      </c>
      <c r="O4781" s="32" t="n">
        <v>199.363973487</v>
      </c>
    </row>
    <row r="4782">
      <c r="A4782" s="31" t="n">
        <v>41648</v>
      </c>
      <c r="B4782" s="32" t="n">
        <v>1062.89</v>
      </c>
      <c r="C4782" s="19">
        <f>IF(OR(B4782="",B4781=""),"",LN(B4782/B4781))</f>
        <v/>
      </c>
      <c r="D4782" s="16">
        <f>STDEV(C4763:C4782)*SQRT(252)</f>
        <v/>
      </c>
      <c r="E4782" s="32" t="n">
        <v>104.74</v>
      </c>
      <c r="F4782" s="19">
        <f>IF(OR(E4782="",E4781=""),"",LN(E4782/E4781))</f>
        <v/>
      </c>
      <c r="G4782" s="33" t="n">
        <v>6.054</v>
      </c>
      <c r="H4782" s="19">
        <f>IF(OR(G4782="",G4781=""),"",LN(G4782/G4781))</f>
        <v/>
      </c>
      <c r="I4782" s="32" t="n">
        <v>94.32989999999999</v>
      </c>
      <c r="J4782" s="32" t="n">
        <v>12.89</v>
      </c>
      <c r="K4782" s="32" t="n">
        <v>2.97</v>
      </c>
      <c r="L4782" s="32" t="n"/>
      <c r="M4782" s="32" t="n">
        <v>1066</v>
      </c>
      <c r="N4782" s="32" t="n">
        <v>2.65</v>
      </c>
      <c r="O4782" s="32" t="n">
        <v>111.309408572</v>
      </c>
    </row>
    <row r="4783">
      <c r="A4783" s="31" t="n">
        <v>41649</v>
      </c>
      <c r="B4783" s="32" t="n">
        <v>1061.32</v>
      </c>
      <c r="C4783" s="19">
        <f>IF(OR(B4783="",B4782=""),"",LN(B4783/B4782))</f>
        <v/>
      </c>
      <c r="D4783" s="16">
        <f>STDEV(C4764:C4783)*SQRT(252)</f>
        <v/>
      </c>
      <c r="E4783" s="32" t="n">
        <v>104.06</v>
      </c>
      <c r="F4783" s="19">
        <f>IF(OR(E4783="",E4782=""),"",LN(E4783/E4782))</f>
        <v/>
      </c>
      <c r="G4783" s="33" t="n">
        <v>6.0519</v>
      </c>
      <c r="H4783" s="19">
        <f>IF(OR(G4783="",G4782=""),"",LN(G4783/G4782))</f>
        <v/>
      </c>
      <c r="I4783" s="32" t="n">
        <v>94.00449999999999</v>
      </c>
      <c r="J4783" s="32" t="n">
        <v>12.14</v>
      </c>
      <c r="K4783" s="32" t="n">
        <v>2.88</v>
      </c>
      <c r="L4783" s="32" t="n"/>
      <c r="M4783" s="32" t="n">
        <v>1064.8</v>
      </c>
      <c r="N4783" s="32" t="n">
        <v>2.65</v>
      </c>
      <c r="O4783" s="32" t="n">
        <v>-61.303055968</v>
      </c>
    </row>
    <row r="4784">
      <c r="A4784" s="31" t="n">
        <v>41652</v>
      </c>
      <c r="B4784" s="32" t="n">
        <v>1056.7</v>
      </c>
      <c r="C4784" s="19">
        <f>IF(OR(B4784="",B4783=""),"",LN(B4784/B4783))</f>
        <v/>
      </c>
      <c r="D4784" s="16">
        <f>STDEV(C4765:C4784)*SQRT(252)</f>
        <v/>
      </c>
      <c r="E4784" s="32" t="n">
        <v>103.31</v>
      </c>
      <c r="F4784" s="19">
        <f>IF(OR(E4784="",E4783=""),"",LN(E4784/E4783))</f>
        <v/>
      </c>
      <c r="G4784" s="33" t="n">
        <v>6.0432</v>
      </c>
      <c r="H4784" s="19">
        <f>IF(OR(G4784="",G4783=""),"",LN(G4784/G4783))</f>
        <v/>
      </c>
      <c r="I4784" s="32" t="n">
        <v>93.899</v>
      </c>
      <c r="J4784" s="32" t="n">
        <v>13.28</v>
      </c>
      <c r="K4784" s="32" t="n">
        <v>2.84</v>
      </c>
      <c r="L4784" s="32" t="n"/>
      <c r="M4784" s="32" t="n">
        <v>1062.8</v>
      </c>
      <c r="N4784" s="32" t="n">
        <v>2.65</v>
      </c>
      <c r="O4784" s="32" t="n">
        <v>-77.90742241199999</v>
      </c>
    </row>
    <row r="4785">
      <c r="A4785" s="31" t="n">
        <v>41653</v>
      </c>
      <c r="B4785" s="32" t="n">
        <v>1059.43</v>
      </c>
      <c r="C4785" s="19">
        <f>IF(OR(B4785="",B4784=""),"",LN(B4785/B4784))</f>
        <v/>
      </c>
      <c r="D4785" s="16">
        <f>STDEV(C4766:C4785)*SQRT(252)</f>
        <v/>
      </c>
      <c r="E4785" s="32" t="n">
        <v>103.8</v>
      </c>
      <c r="F4785" s="19">
        <f>IF(OR(E4785="",E4784=""),"",LN(E4785/E4784))</f>
        <v/>
      </c>
      <c r="G4785" s="33" t="n">
        <v>6.0402</v>
      </c>
      <c r="H4785" s="19">
        <f>IF(OR(G4785="",G4784=""),"",LN(G4785/G4784))</f>
        <v/>
      </c>
      <c r="I4785" s="32" t="n">
        <v>94.0303</v>
      </c>
      <c r="J4785" s="32" t="n">
        <v>12.28</v>
      </c>
      <c r="K4785" s="32" t="n">
        <v>2.88</v>
      </c>
      <c r="L4785" s="32" t="n"/>
      <c r="M4785" s="32" t="n">
        <v>1056.5</v>
      </c>
      <c r="N4785" s="32" t="n">
        <v>2.65</v>
      </c>
      <c r="O4785" s="32" t="n">
        <v>-17.575037288</v>
      </c>
    </row>
    <row r="4786">
      <c r="A4786" s="31" t="n">
        <v>41654</v>
      </c>
      <c r="B4786" s="32" t="n">
        <v>1062.6</v>
      </c>
      <c r="C4786" s="19">
        <f>IF(OR(B4786="",B4785=""),"",LN(B4786/B4785))</f>
        <v/>
      </c>
      <c r="D4786" s="16">
        <f>STDEV(C4767:C4786)*SQRT(252)</f>
        <v/>
      </c>
      <c r="E4786" s="32" t="n">
        <v>104.42</v>
      </c>
      <c r="F4786" s="19">
        <f>IF(OR(E4786="",E4785=""),"",LN(E4786/E4785))</f>
        <v/>
      </c>
      <c r="G4786" s="33" t="n">
        <v>6.0459</v>
      </c>
      <c r="H4786" s="19">
        <f>IF(OR(G4786="",G4785=""),"",LN(G4786/G4785))</f>
        <v/>
      </c>
      <c r="I4786" s="32" t="n">
        <v>94.34099999999999</v>
      </c>
      <c r="J4786" s="32" t="n">
        <v>12.28</v>
      </c>
      <c r="K4786" s="32" t="n">
        <v>2.9</v>
      </c>
      <c r="L4786" s="32" t="n"/>
      <c r="M4786" s="32" t="n">
        <v>1058.4</v>
      </c>
      <c r="N4786" s="32" t="n">
        <v>2.65</v>
      </c>
      <c r="O4786" s="32" t="n">
        <v>-4.657298822000001</v>
      </c>
    </row>
    <row r="4787">
      <c r="A4787" s="31" t="n">
        <v>41655</v>
      </c>
      <c r="B4787" s="32" t="n">
        <v>1063</v>
      </c>
      <c r="C4787" s="19">
        <f>IF(OR(B4787="",B4786=""),"",LN(B4787/B4786))</f>
        <v/>
      </c>
      <c r="D4787" s="16">
        <f>STDEV(C4768:C4787)*SQRT(252)</f>
        <v/>
      </c>
      <c r="E4787" s="32" t="n">
        <v>104.32</v>
      </c>
      <c r="F4787" s="19">
        <f>IF(OR(E4787="",E4786=""),"",LN(E4787/E4786))</f>
        <v/>
      </c>
      <c r="G4787" s="33" t="n">
        <v>6.0555</v>
      </c>
      <c r="H4787" s="19">
        <f>IF(OR(G4787="",G4786=""),"",LN(G4787/G4786))</f>
        <v/>
      </c>
      <c r="I4787" s="32" t="n">
        <v>94.55070000000001</v>
      </c>
      <c r="J4787" s="32" t="n">
        <v>12.53</v>
      </c>
      <c r="K4787" s="32" t="n">
        <v>2.86</v>
      </c>
      <c r="L4787" s="32" t="n"/>
      <c r="M4787" s="32" t="n">
        <v>1062.5</v>
      </c>
      <c r="N4787" s="32" t="n">
        <v>2.65</v>
      </c>
      <c r="O4787" s="32" t="n">
        <v>62.41755486700001</v>
      </c>
    </row>
    <row r="4788">
      <c r="A4788" s="31" t="n">
        <v>41656</v>
      </c>
      <c r="B4788" s="32" t="n">
        <v>1060.8</v>
      </c>
      <c r="C4788" s="19">
        <f>IF(OR(B4788="",B4787=""),"",LN(B4788/B4787))</f>
        <v/>
      </c>
      <c r="D4788" s="16">
        <f>STDEV(C4769:C4788)*SQRT(252)</f>
        <v/>
      </c>
      <c r="E4788" s="32" t="n">
        <v>104.32</v>
      </c>
      <c r="F4788" s="19">
        <f>IF(OR(E4788="",E4787=""),"",LN(E4788/E4787))</f>
        <v/>
      </c>
      <c r="G4788" s="33" t="n">
        <v>6.05</v>
      </c>
      <c r="H4788" s="19">
        <f>IF(OR(G4788="",G4787=""),"",LN(G4788/G4787))</f>
        <v/>
      </c>
      <c r="I4788" s="32" t="n">
        <v>94.58459999999999</v>
      </c>
      <c r="J4788" s="32" t="n">
        <v>12.44</v>
      </c>
      <c r="K4788" s="32" t="n">
        <v>2.84</v>
      </c>
      <c r="L4788" s="32" t="n"/>
      <c r="M4788" s="32" t="n">
        <v>1064.2</v>
      </c>
      <c r="N4788" s="32" t="n">
        <v>2.65</v>
      </c>
      <c r="O4788" s="32" t="n">
        <v>-80.30555590199999</v>
      </c>
    </row>
    <row r="4789">
      <c r="A4789" s="31" t="n">
        <v>41660</v>
      </c>
      <c r="B4789" s="32" t="n">
        <v>1065.05</v>
      </c>
      <c r="C4789" s="19">
        <f>IF(OR(B4789="",B4788=""),"",LN(B4789/B4788))</f>
        <v/>
      </c>
      <c r="D4789" s="16">
        <f>STDEV(C4770:C4789)*SQRT(252)</f>
        <v/>
      </c>
      <c r="E4789" s="32" t="n">
        <v>104.14</v>
      </c>
      <c r="F4789" s="19">
        <f>IF(OR(E4789="",E4788=""),"",LN(E4789/E4788))</f>
        <v/>
      </c>
      <c r="G4789" s="33" t="n">
        <v>6.0503</v>
      </c>
      <c r="H4789" s="19">
        <f>IF(OR(G4789="",G4788=""),"",LN(G4789/G4788))</f>
        <v/>
      </c>
      <c r="I4789" s="32" t="n">
        <v>94.679</v>
      </c>
      <c r="J4789" s="32" t="n">
        <v>12.87</v>
      </c>
      <c r="K4789" s="32" t="n">
        <v>2.85</v>
      </c>
      <c r="L4789" s="32" t="n"/>
      <c r="M4789" s="32" t="n">
        <v>1063.9</v>
      </c>
      <c r="N4789" s="32" t="n">
        <v>2.65</v>
      </c>
      <c r="O4789" s="32" t="n">
        <v>14.358221012</v>
      </c>
    </row>
    <row r="4790">
      <c r="A4790" s="31" t="n">
        <v>41661</v>
      </c>
      <c r="B4790" s="32" t="n">
        <v>1067.3</v>
      </c>
      <c r="C4790" s="19">
        <f>IF(OR(B4790="",B4789=""),"",LN(B4790/B4789))</f>
        <v/>
      </c>
      <c r="D4790" s="16">
        <f>STDEV(C4771:C4790)*SQRT(252)</f>
        <v/>
      </c>
      <c r="E4790" s="32" t="n">
        <v>104.36</v>
      </c>
      <c r="F4790" s="19">
        <f>IF(OR(E4790="",E4789=""),"",LN(E4790/E4789))</f>
        <v/>
      </c>
      <c r="G4790" s="33" t="n">
        <v>6.0508</v>
      </c>
      <c r="H4790" s="19">
        <f>IF(OR(G4790="",G4789=""),"",LN(G4790/G4789))</f>
        <v/>
      </c>
      <c r="I4790" s="32" t="n">
        <v>94.8479</v>
      </c>
      <c r="J4790" s="32" t="n">
        <v>12.84</v>
      </c>
      <c r="K4790" s="32" t="n">
        <v>2.87</v>
      </c>
      <c r="L4790" s="32" t="n"/>
      <c r="M4790" s="32" t="n">
        <v>1064.2</v>
      </c>
      <c r="N4790" s="32" t="n">
        <v>2.65</v>
      </c>
      <c r="O4790" s="32" t="n">
        <v>87.49336866900001</v>
      </c>
    </row>
    <row r="4791">
      <c r="A4791" s="31" t="n">
        <v>41662</v>
      </c>
      <c r="B4791" s="32" t="n">
        <v>1073.1</v>
      </c>
      <c r="C4791" s="19">
        <f>IF(OR(B4791="",B4790=""),"",LN(B4791/B4790))</f>
        <v/>
      </c>
      <c r="D4791" s="16">
        <f>STDEV(C4772:C4791)*SQRT(252)</f>
        <v/>
      </c>
      <c r="E4791" s="32" t="n">
        <v>103.65</v>
      </c>
      <c r="F4791" s="19">
        <f>IF(OR(E4791="",E4790=""),"",LN(E4791/E4790))</f>
        <v/>
      </c>
      <c r="G4791" s="33" t="n">
        <v>6.0515</v>
      </c>
      <c r="H4791" s="19">
        <f>IF(OR(G4791="",G4790=""),"",LN(G4791/G4790))</f>
        <v/>
      </c>
      <c r="I4791" s="32" t="n">
        <v>94.8415</v>
      </c>
      <c r="J4791" s="32" t="n">
        <v>13.77</v>
      </c>
      <c r="K4791" s="32" t="n">
        <v>2.79</v>
      </c>
      <c r="L4791" s="32" t="n"/>
      <c r="M4791" s="32" t="n">
        <v>1068.4</v>
      </c>
      <c r="N4791" s="32" t="n">
        <v>2.65</v>
      </c>
      <c r="O4791" s="32" t="n">
        <v>-96.184403631</v>
      </c>
    </row>
    <row r="4792">
      <c r="A4792" s="31" t="n">
        <v>41663</v>
      </c>
      <c r="B4792" s="32" t="n">
        <v>1080.1</v>
      </c>
      <c r="C4792" s="19">
        <f>IF(OR(B4792="",B4791=""),"",LN(B4792/B4791))</f>
        <v/>
      </c>
      <c r="D4792" s="16">
        <f>STDEV(C4773:C4792)*SQRT(252)</f>
        <v/>
      </c>
      <c r="E4792" s="32" t="n">
        <v>102.41</v>
      </c>
      <c r="F4792" s="19">
        <f>IF(OR(E4792="",E4791=""),"",LN(E4792/E4791))</f>
        <v/>
      </c>
      <c r="G4792" s="33" t="n">
        <v>6.0486</v>
      </c>
      <c r="H4792" s="19">
        <f>IF(OR(G4792="",G4791=""),"",LN(G4792/G4791))</f>
        <v/>
      </c>
      <c r="I4792" s="32" t="n">
        <v>94.85550000000001</v>
      </c>
      <c r="J4792" s="32" t="n">
        <v>18.14</v>
      </c>
      <c r="K4792" s="32" t="n">
        <v>2.75</v>
      </c>
      <c r="L4792" s="32" t="n"/>
      <c r="M4792" s="32" t="n">
        <v>1071.9</v>
      </c>
      <c r="N4792" s="32" t="n">
        <v>2.65</v>
      </c>
      <c r="O4792" s="32" t="n">
        <v>-96.36599898699998</v>
      </c>
    </row>
    <row r="4793">
      <c r="A4793" s="31" t="n">
        <v>41666</v>
      </c>
      <c r="B4793" s="32" t="n">
        <v>1083.7</v>
      </c>
      <c r="C4793" s="19">
        <f>IF(OR(B4793="",B4792=""),"",LN(B4793/B4792))</f>
        <v/>
      </c>
      <c r="D4793" s="16">
        <f>STDEV(C4774:C4793)*SQRT(252)</f>
        <v/>
      </c>
      <c r="E4793" s="32" t="n">
        <v>102.26</v>
      </c>
      <c r="F4793" s="19">
        <f>IF(OR(E4793="",E4792=""),"",LN(E4793/E4792))</f>
        <v/>
      </c>
      <c r="G4793" s="33" t="n">
        <v>6.0478</v>
      </c>
      <c r="H4793" s="19">
        <f>IF(OR(G4793="",G4792=""),"",LN(G4793/G4792))</f>
        <v/>
      </c>
      <c r="I4793" s="32" t="n">
        <v>94.9059</v>
      </c>
      <c r="J4793" s="32" t="n">
        <v>17.42</v>
      </c>
      <c r="K4793" s="32" t="n">
        <v>2.78</v>
      </c>
      <c r="L4793" s="32" t="n"/>
      <c r="M4793" s="32" t="n">
        <v>1077.2</v>
      </c>
      <c r="N4793" s="32" t="n">
        <v>2.65</v>
      </c>
      <c r="O4793" s="32" t="n">
        <v>-552.7859708640001</v>
      </c>
    </row>
    <row r="4794">
      <c r="A4794" s="31" t="n">
        <v>41667</v>
      </c>
      <c r="B4794" s="32" t="n">
        <v>1079.14</v>
      </c>
      <c r="C4794" s="19">
        <f>IF(OR(B4794="",B4793=""),"",LN(B4794/B4793))</f>
        <v/>
      </c>
      <c r="D4794" s="16">
        <f>STDEV(C4775:C4794)*SQRT(252)</f>
        <v/>
      </c>
      <c r="E4794" s="32" t="n">
        <v>102.8</v>
      </c>
      <c r="F4794" s="19">
        <f>IF(OR(E4794="",E4793=""),"",LN(E4794/E4793))</f>
        <v/>
      </c>
      <c r="G4794" s="33" t="n">
        <v>6.0506</v>
      </c>
      <c r="H4794" s="19">
        <f>IF(OR(G4794="",G4793=""),"",LN(G4794/G4793))</f>
        <v/>
      </c>
      <c r="I4794" s="32" t="n">
        <v>94.88</v>
      </c>
      <c r="J4794" s="32" t="n">
        <v>15.8</v>
      </c>
      <c r="K4794" s="32" t="n">
        <v>2.77</v>
      </c>
      <c r="L4794" s="32" t="n"/>
      <c r="M4794" s="32" t="n">
        <v>1084.1</v>
      </c>
      <c r="N4794" s="32" t="n">
        <v>2.65</v>
      </c>
      <c r="O4794" s="32" t="n">
        <v>-319.746485638</v>
      </c>
    </row>
    <row r="4795">
      <c r="A4795" s="31" t="n">
        <v>41668</v>
      </c>
      <c r="B4795" s="32" t="n">
        <v>1069.8</v>
      </c>
      <c r="C4795" s="19">
        <f>IF(OR(B4795="",B4794=""),"",LN(B4795/B4794))</f>
        <v/>
      </c>
      <c r="D4795" s="16">
        <f>STDEV(C4776:C4795)*SQRT(252)</f>
        <v/>
      </c>
      <c r="E4795" s="32" t="n">
        <v>102.2</v>
      </c>
      <c r="F4795" s="19">
        <f>IF(OR(E4795="",E4794=""),"",LN(E4795/E4794))</f>
        <v/>
      </c>
      <c r="G4795" s="33" t="n">
        <v>6.0554</v>
      </c>
      <c r="H4795" s="19">
        <f>IF(OR(G4795="",G4794=""),"",LN(G4795/G4794))</f>
        <v/>
      </c>
      <c r="I4795" s="32" t="n">
        <v>94.8621</v>
      </c>
      <c r="J4795" s="32" t="n">
        <v>17.35</v>
      </c>
      <c r="K4795" s="32" t="n">
        <v>2.69</v>
      </c>
      <c r="L4795" s="32" t="n"/>
      <c r="M4795" s="32" t="n">
        <v>1079.2</v>
      </c>
      <c r="N4795" s="32" t="n">
        <v>2.65</v>
      </c>
      <c r="O4795" s="32" t="n">
        <v>35.317325412</v>
      </c>
    </row>
    <row r="4796">
      <c r="A4796" s="31" t="n">
        <v>41669</v>
      </c>
      <c r="B4796" s="32" t="n">
        <v>1080.11</v>
      </c>
      <c r="C4796" s="19">
        <f>IF(OR(B4796="",B4795=""),"",LN(B4796/B4795))</f>
        <v/>
      </c>
      <c r="D4796" s="16">
        <f>STDEV(C4777:C4796)*SQRT(252)</f>
        <v/>
      </c>
      <c r="E4796" s="32" t="n">
        <v>102.83</v>
      </c>
      <c r="F4796" s="19">
        <f>IF(OR(E4796="",E4795=""),"",LN(E4796/E4795))</f>
        <v/>
      </c>
      <c r="G4796" s="33" t="n">
        <v>6.06</v>
      </c>
      <c r="H4796" s="19">
        <f>IF(OR(G4796="",G4795=""),"",LN(G4796/G4795))</f>
        <v/>
      </c>
      <c r="I4796" s="32" t="n">
        <v>95.1294</v>
      </c>
      <c r="J4796" s="32" t="n">
        <v>17.29</v>
      </c>
      <c r="K4796" s="32" t="n">
        <v>2.72</v>
      </c>
      <c r="L4796" s="32" t="n"/>
      <c r="M4796" s="32" t="n"/>
      <c r="N4796" s="32" t="n"/>
      <c r="O4796" s="32" t="n"/>
    </row>
    <row r="4797">
      <c r="A4797" s="31" t="n">
        <v>41670</v>
      </c>
      <c r="B4797" s="32" t="n">
        <v>1080.36</v>
      </c>
      <c r="C4797" s="19">
        <f>IF(OR(B4797="",B4796=""),"",LN(B4797/B4796))</f>
        <v/>
      </c>
      <c r="D4797" s="16">
        <f>STDEV(C4778:C4797)*SQRT(252)</f>
        <v/>
      </c>
      <c r="E4797" s="32" t="n">
        <v>102.28</v>
      </c>
      <c r="F4797" s="19">
        <f>IF(OR(E4797="",E4796=""),"",LN(E4797/E4796))</f>
        <v/>
      </c>
      <c r="G4797" s="33" t="n">
        <v>6.059</v>
      </c>
      <c r="H4797" s="19">
        <f>IF(OR(G4797="",G4796=""),"",LN(G4797/G4796))</f>
        <v/>
      </c>
      <c r="I4797" s="32" t="n">
        <v>95.17740000000001</v>
      </c>
      <c r="J4797" s="32" t="n">
        <v>18.41</v>
      </c>
      <c r="K4797" s="32" t="n">
        <v>2.67</v>
      </c>
      <c r="L4797" s="32" t="n"/>
      <c r="M4797" s="32" t="n"/>
      <c r="N4797" s="32" t="n"/>
      <c r="O4797" s="32" t="n"/>
    </row>
    <row r="4798">
      <c r="A4798" s="31" t="n">
        <v>41673</v>
      </c>
      <c r="B4798" s="32" t="n">
        <v>1084.25</v>
      </c>
      <c r="C4798" s="19">
        <f>IF(OR(B4798="",B4797=""),"",LN(B4798/B4797))</f>
        <v/>
      </c>
      <c r="D4798" s="16">
        <f>STDEV(C4779:C4798)*SQRT(252)</f>
        <v/>
      </c>
      <c r="E4798" s="32" t="n">
        <v>101.11</v>
      </c>
      <c r="F4798" s="19">
        <f>IF(OR(E4798="",E4797=""),"",LN(E4798/E4797))</f>
        <v/>
      </c>
      <c r="G4798" s="33" t="n">
        <v>6.06</v>
      </c>
      <c r="H4798" s="19">
        <f>IF(OR(G4798="",G4797=""),"",LN(G4798/G4797))</f>
        <v/>
      </c>
      <c r="I4798" s="32" t="n">
        <v>95.2469</v>
      </c>
      <c r="J4798" s="32" t="n">
        <v>21.44</v>
      </c>
      <c r="K4798" s="32" t="n">
        <v>2.61</v>
      </c>
      <c r="L4798" s="32" t="n"/>
      <c r="M4798" s="32" t="n">
        <v>1071.1</v>
      </c>
      <c r="N4798" s="32" t="n">
        <v>2.65</v>
      </c>
      <c r="O4798" s="32" t="n">
        <v>-392.720573896</v>
      </c>
    </row>
    <row r="4799">
      <c r="A4799" s="31" t="n">
        <v>41674</v>
      </c>
      <c r="B4799" s="32" t="n">
        <v>1083.7</v>
      </c>
      <c r="C4799" s="19">
        <f>IF(OR(B4799="",B4798=""),"",LN(B4799/B4798))</f>
        <v/>
      </c>
      <c r="D4799" s="16">
        <f>STDEV(C4780:C4799)*SQRT(252)</f>
        <v/>
      </c>
      <c r="E4799" s="32" t="n">
        <v>101.62</v>
      </c>
      <c r="F4799" s="19">
        <f>IF(OR(E4799="",E4798=""),"",LN(E4799/E4798))</f>
        <v/>
      </c>
      <c r="G4799" s="33" t="n">
        <v>6.06</v>
      </c>
      <c r="H4799" s="19">
        <f>IF(OR(G4799="",G4798=""),"",LN(G4799/G4798))</f>
        <v/>
      </c>
      <c r="I4799" s="32" t="n">
        <v>95.0438</v>
      </c>
      <c r="J4799" s="32" t="n">
        <v>19.11</v>
      </c>
      <c r="K4799" s="32" t="n">
        <v>2.64</v>
      </c>
      <c r="L4799" s="32" t="n"/>
      <c r="M4799" s="32" t="n">
        <v>1082.2</v>
      </c>
      <c r="N4799" s="32" t="n">
        <v>2.65</v>
      </c>
      <c r="O4799" s="32" t="n">
        <v>-666.055306234</v>
      </c>
    </row>
    <row r="4800">
      <c r="A4800" s="31" t="n">
        <v>41675</v>
      </c>
      <c r="B4800" s="32" t="n">
        <v>1077.6</v>
      </c>
      <c r="C4800" s="19">
        <f>IF(OR(B4800="",B4799=""),"",LN(B4800/B4799))</f>
        <v/>
      </c>
      <c r="D4800" s="16">
        <f>STDEV(C4781:C4800)*SQRT(252)</f>
        <v/>
      </c>
      <c r="E4800" s="32" t="n">
        <v>101.38</v>
      </c>
      <c r="F4800" s="19">
        <f>IF(OR(E4800="",E4799=""),"",LN(E4800/E4799))</f>
        <v/>
      </c>
      <c r="G4800" s="33" t="n">
        <v>6.06</v>
      </c>
      <c r="H4800" s="19">
        <f>IF(OR(G4800="",G4799=""),"",LN(G4800/G4799))</f>
        <v/>
      </c>
      <c r="I4800" s="32" t="n">
        <v>95.02849999999999</v>
      </c>
      <c r="J4800" s="32" t="n">
        <v>19.95</v>
      </c>
      <c r="K4800" s="32" t="n">
        <v>2.7</v>
      </c>
      <c r="L4800" s="32" t="n"/>
      <c r="M4800" s="32" t="n">
        <v>1086.1</v>
      </c>
      <c r="N4800" s="32" t="n">
        <v>2.65</v>
      </c>
      <c r="O4800" s="32" t="n">
        <v>-299.680193</v>
      </c>
    </row>
    <row r="4801">
      <c r="A4801" s="31" t="n">
        <v>41676</v>
      </c>
      <c r="B4801" s="32" t="n">
        <v>1078.8</v>
      </c>
      <c r="C4801" s="19">
        <f>IF(OR(B4801="",B4800=""),"",LN(B4801/B4800))</f>
        <v/>
      </c>
      <c r="D4801" s="16">
        <f>STDEV(C4782:C4801)*SQRT(252)</f>
        <v/>
      </c>
      <c r="E4801" s="32" t="n">
        <v>101.84</v>
      </c>
      <c r="F4801" s="19">
        <f>IF(OR(E4801="",E4800=""),"",LN(E4801/E4800))</f>
        <v/>
      </c>
      <c r="G4801" s="33" t="n">
        <v>6.06</v>
      </c>
      <c r="H4801" s="19">
        <f>IF(OR(G4801="",G4800=""),"",LN(G4801/G4800))</f>
        <v/>
      </c>
      <c r="I4801" s="32" t="n">
        <v>94.71769999999999</v>
      </c>
      <c r="J4801" s="32" t="n">
        <v>17.23</v>
      </c>
      <c r="K4801" s="32" t="n">
        <v>2.73</v>
      </c>
      <c r="L4801" s="32" t="n"/>
      <c r="M4801" s="32" t="n">
        <v>1079.5</v>
      </c>
      <c r="N4801" s="32" t="n">
        <v>2.65</v>
      </c>
      <c r="O4801" s="32" t="n">
        <v>-65.77726110100001</v>
      </c>
    </row>
    <row r="4802">
      <c r="A4802" s="31" t="n">
        <v>41677</v>
      </c>
      <c r="B4802" s="32" t="n">
        <v>1073.83</v>
      </c>
      <c r="C4802" s="19">
        <f>IF(OR(B4802="",B4801=""),"",LN(B4802/B4801))</f>
        <v/>
      </c>
      <c r="D4802" s="16">
        <f>STDEV(C4783:C4802)*SQRT(252)</f>
        <v/>
      </c>
      <c r="E4802" s="32" t="n">
        <v>102.32</v>
      </c>
      <c r="F4802" s="19">
        <f>IF(OR(E4802="",E4801=""),"",LN(E4802/E4801))</f>
        <v/>
      </c>
      <c r="G4802" s="33" t="n">
        <v>6.0629</v>
      </c>
      <c r="H4802" s="19">
        <f>IF(OR(G4802="",G4801=""),"",LN(G4802/G4801))</f>
        <v/>
      </c>
      <c r="I4802" s="32" t="n">
        <v>94.7457</v>
      </c>
      <c r="J4802" s="32" t="n">
        <v>15.29</v>
      </c>
      <c r="K4802" s="32" t="n">
        <v>2.71</v>
      </c>
      <c r="L4802" s="32" t="n"/>
      <c r="M4802" s="32" t="n">
        <v>1076.4</v>
      </c>
      <c r="N4802" s="32" t="n">
        <v>2.65</v>
      </c>
      <c r="O4802" s="32" t="n">
        <v>182.251045875</v>
      </c>
    </row>
    <row r="4803">
      <c r="A4803" s="31" t="n">
        <v>41680</v>
      </c>
      <c r="B4803" s="32" t="n">
        <v>1072.3</v>
      </c>
      <c r="C4803" s="19">
        <f>IF(OR(B4803="",B4802=""),"",LN(B4803/B4802))</f>
        <v/>
      </c>
      <c r="D4803" s="16">
        <f>STDEV(C4784:C4803)*SQRT(252)</f>
        <v/>
      </c>
      <c r="E4803" s="32" t="n">
        <v>102.14</v>
      </c>
      <c r="F4803" s="19">
        <f>IF(OR(E4803="",E4802=""),"",LN(E4803/E4802))</f>
        <v/>
      </c>
      <c r="G4803" s="33" t="n">
        <v>6.0591</v>
      </c>
      <c r="H4803" s="19">
        <f>IF(OR(G4803="",G4802=""),"",LN(G4803/G4802))</f>
        <v/>
      </c>
      <c r="I4803" s="32" t="n">
        <v>94.7189</v>
      </c>
      <c r="J4803" s="32" t="n">
        <v>15.26</v>
      </c>
      <c r="K4803" s="32" t="n">
        <v>2.7</v>
      </c>
      <c r="L4803" s="32" t="n"/>
      <c r="M4803" s="32" t="n">
        <v>1075.1</v>
      </c>
      <c r="N4803" s="32" t="n">
        <v>2.65</v>
      </c>
      <c r="O4803" s="32" t="n">
        <v>-120.240469655</v>
      </c>
    </row>
    <row r="4804">
      <c r="A4804" s="31" t="n">
        <v>41681</v>
      </c>
      <c r="B4804" s="32" t="n">
        <v>1070.8</v>
      </c>
      <c r="C4804" s="19">
        <f>IF(OR(B4804="",B4803=""),"",LN(B4804/B4803))</f>
        <v/>
      </c>
      <c r="D4804" s="16">
        <f>STDEV(C4785:C4804)*SQRT(252)</f>
        <v/>
      </c>
      <c r="E4804" s="32" t="n">
        <v>102.63</v>
      </c>
      <c r="F4804" s="19">
        <f>IF(OR(E4804="",E4803=""),"",LN(E4804/E4803))</f>
        <v/>
      </c>
      <c r="G4804" s="33" t="n">
        <v>6.0601</v>
      </c>
      <c r="H4804" s="19">
        <f>IF(OR(G4804="",G4803=""),"",LN(G4804/G4803))</f>
        <v/>
      </c>
      <c r="I4804" s="32" t="n">
        <v>94.6377</v>
      </c>
      <c r="J4804" s="32" t="n">
        <v>14.51</v>
      </c>
      <c r="K4804" s="32" t="n">
        <v>2.75</v>
      </c>
      <c r="L4804" s="32" t="n"/>
      <c r="M4804" s="32" t="n">
        <v>1071.9</v>
      </c>
      <c r="N4804" s="32" t="n">
        <v>2.65</v>
      </c>
      <c r="O4804" s="32" t="n">
        <v>56.37318318199999</v>
      </c>
    </row>
    <row r="4805">
      <c r="A4805" s="31" t="n">
        <v>41682</v>
      </c>
      <c r="B4805" s="32" t="n">
        <v>1062.14</v>
      </c>
      <c r="C4805" s="19">
        <f>IF(OR(B4805="",B4804=""),"",LN(B4805/B4804))</f>
        <v/>
      </c>
      <c r="D4805" s="16">
        <f>STDEV(C4786:C4805)*SQRT(252)</f>
        <v/>
      </c>
      <c r="E4805" s="32" t="n">
        <v>102.48</v>
      </c>
      <c r="F4805" s="19">
        <f>IF(OR(E4805="",E4804=""),"",LN(E4805/E4804))</f>
        <v/>
      </c>
      <c r="G4805" s="33" t="n">
        <v>6.0614</v>
      </c>
      <c r="H4805" s="19">
        <f>IF(OR(G4805="",G4804=""),"",LN(G4805/G4804))</f>
        <v/>
      </c>
      <c r="I4805" s="32" t="n">
        <v>94.62090000000001</v>
      </c>
      <c r="J4805" s="32" t="n">
        <v>14.3</v>
      </c>
      <c r="K4805" s="32" t="n">
        <v>2.8</v>
      </c>
      <c r="L4805" s="32" t="n"/>
      <c r="M4805" s="32" t="n">
        <v>1072</v>
      </c>
      <c r="N4805" s="32" t="n">
        <v>2.65</v>
      </c>
      <c r="O4805" s="32" t="n">
        <v>4.229883327</v>
      </c>
    </row>
    <row r="4806">
      <c r="A4806" s="31" t="n">
        <v>41683</v>
      </c>
      <c r="B4806" s="32" t="n">
        <v>1066.2</v>
      </c>
      <c r="C4806" s="19">
        <f>IF(OR(B4806="",B4805=""),"",LN(B4806/B4805))</f>
        <v/>
      </c>
      <c r="D4806" s="16">
        <f>STDEV(C4787:C4806)*SQRT(252)</f>
        <v/>
      </c>
      <c r="E4806" s="32" t="n">
        <v>102.2</v>
      </c>
      <c r="F4806" s="19">
        <f>IF(OR(E4806="",E4805=""),"",LN(E4806/E4805))</f>
        <v/>
      </c>
      <c r="G4806" s="33" t="n">
        <v>6.0631</v>
      </c>
      <c r="H4806" s="19">
        <f>IF(OR(G4806="",G4805=""),"",LN(G4806/G4805))</f>
        <v/>
      </c>
      <c r="I4806" s="32" t="n"/>
      <c r="J4806" s="32" t="n">
        <v>14.14</v>
      </c>
      <c r="K4806" s="32" t="n">
        <v>2.73</v>
      </c>
      <c r="L4806" s="32" t="n"/>
      <c r="M4806" s="32" t="n">
        <v>1064.7</v>
      </c>
      <c r="N4806" s="32" t="n">
        <v>2.65</v>
      </c>
      <c r="O4806" s="32" t="n">
        <v>-101.586081978</v>
      </c>
    </row>
    <row r="4807">
      <c r="A4807" s="31" t="n">
        <v>41684</v>
      </c>
      <c r="B4807" s="32" t="n">
        <v>1062.9</v>
      </c>
      <c r="C4807" s="19">
        <f>IF(OR(B4807="",B4806=""),"",LN(B4807/B4806))</f>
        <v/>
      </c>
      <c r="D4807" s="16">
        <f>STDEV(C4788:C4807)*SQRT(252)</f>
        <v/>
      </c>
      <c r="E4807" s="32" t="n">
        <v>101.82</v>
      </c>
      <c r="F4807" s="19">
        <f>IF(OR(E4807="",E4806=""),"",LN(E4807/E4806))</f>
        <v/>
      </c>
      <c r="G4807" s="33" t="n">
        <v>6.0666</v>
      </c>
      <c r="H4807" s="19">
        <f>IF(OR(G4807="",G4806=""),"",LN(G4807/G4806))</f>
        <v/>
      </c>
      <c r="I4807" s="32" t="n">
        <v>94.2711</v>
      </c>
      <c r="J4807" s="32" t="n">
        <v>13.57</v>
      </c>
      <c r="K4807" s="32" t="n">
        <v>2.75</v>
      </c>
      <c r="L4807" s="32" t="n"/>
      <c r="M4807" s="32" t="n">
        <v>1063.9</v>
      </c>
      <c r="N4807" s="32" t="n">
        <v>2.65</v>
      </c>
      <c r="O4807" s="32" t="n">
        <v>8.64880331</v>
      </c>
    </row>
    <row r="4808">
      <c r="A4808" s="31" t="n">
        <v>41688</v>
      </c>
      <c r="B4808" s="32" t="n">
        <v>1065.54</v>
      </c>
      <c r="C4808" s="19">
        <f>IF(OR(B4808="",B4807=""),"",LN(B4808/B4807))</f>
        <v/>
      </c>
      <c r="D4808" s="16">
        <f>STDEV(C4789:C4808)*SQRT(252)</f>
        <v/>
      </c>
      <c r="E4808" s="32" t="n">
        <v>102.31</v>
      </c>
      <c r="F4808" s="19">
        <f>IF(OR(E4808="",E4807=""),"",LN(E4808/E4807))</f>
        <v/>
      </c>
      <c r="G4808" s="33" t="n">
        <v>6.0671</v>
      </c>
      <c r="H4808" s="19">
        <f>IF(OR(G4808="",G4807=""),"",LN(G4808/G4807))</f>
        <v/>
      </c>
      <c r="I4808" s="32" t="n">
        <v>94.1934</v>
      </c>
      <c r="J4808" s="32" t="n">
        <v>13.87</v>
      </c>
      <c r="K4808" s="32" t="n">
        <v>2.71</v>
      </c>
      <c r="L4808" s="32" t="n"/>
      <c r="M4808" s="32" t="n">
        <v>1060.5</v>
      </c>
      <c r="N4808" s="32" t="n">
        <v>2.65</v>
      </c>
      <c r="O4808" s="32" t="n">
        <v>-8.206792225999997</v>
      </c>
    </row>
    <row r="4809">
      <c r="A4809" s="31" t="n">
        <v>41689</v>
      </c>
      <c r="B4809" s="32" t="n">
        <v>1065.25</v>
      </c>
      <c r="C4809" s="19">
        <f>IF(OR(B4809="",B4808=""),"",LN(B4809/B4808))</f>
        <v/>
      </c>
      <c r="D4809" s="16">
        <f>STDEV(C4790:C4809)*SQRT(252)</f>
        <v/>
      </c>
      <c r="E4809" s="32" t="n">
        <v>102.3</v>
      </c>
      <c r="F4809" s="19">
        <f>IF(OR(E4809="",E4808=""),"",LN(E4809/E4808))</f>
        <v/>
      </c>
      <c r="G4809" s="33" t="n">
        <v>6.0762</v>
      </c>
      <c r="H4809" s="19">
        <f>IF(OR(G4809="",G4808=""),"",LN(G4809/G4808))</f>
        <v/>
      </c>
      <c r="I4809" s="32" t="n">
        <v>94.38</v>
      </c>
      <c r="J4809" s="32" t="n">
        <v>15.5</v>
      </c>
      <c r="K4809" s="32" t="n">
        <v>2.73</v>
      </c>
      <c r="L4809" s="32" t="n"/>
      <c r="M4809" s="32" t="n">
        <v>1064.1</v>
      </c>
      <c r="N4809" s="32" t="n">
        <v>2.65</v>
      </c>
      <c r="O4809" s="32" t="n">
        <v>-2.989152607999998</v>
      </c>
    </row>
    <row r="4810">
      <c r="A4810" s="31" t="n">
        <v>41690</v>
      </c>
      <c r="B4810" s="32" t="n">
        <v>1072</v>
      </c>
      <c r="C4810" s="19">
        <f>IF(OR(B4810="",B4809=""),"",LN(B4810/B4809))</f>
        <v/>
      </c>
      <c r="D4810" s="16">
        <f>STDEV(C4791:C4810)*SQRT(252)</f>
        <v/>
      </c>
      <c r="E4810" s="32" t="n">
        <v>102.32</v>
      </c>
      <c r="F4810" s="19">
        <f>IF(OR(E4810="",E4809=""),"",LN(E4810/E4809))</f>
        <v/>
      </c>
      <c r="G4810" s="33" t="n">
        <v>6.0832</v>
      </c>
      <c r="H4810" s="19">
        <f>IF(OR(G4810="",G4809=""),"",LN(G4810/G4809))</f>
        <v/>
      </c>
      <c r="I4810" s="32" t="n">
        <v>94.6571</v>
      </c>
      <c r="J4810" s="32" t="n">
        <v>14.79</v>
      </c>
      <c r="K4810" s="32" t="n">
        <v>2.76</v>
      </c>
      <c r="L4810" s="32" t="n"/>
      <c r="M4810" s="32" t="n">
        <v>1067.1</v>
      </c>
      <c r="N4810" s="32" t="n">
        <v>2.65</v>
      </c>
      <c r="O4810" s="32" t="n">
        <v>-204.271533797</v>
      </c>
    </row>
    <row r="4811">
      <c r="A4811" s="31" t="n">
        <v>41691</v>
      </c>
      <c r="B4811" s="32" t="n">
        <v>1072.15</v>
      </c>
      <c r="C4811" s="19">
        <f>IF(OR(B4811="",B4810=""),"",LN(B4811/B4810))</f>
        <v/>
      </c>
      <c r="D4811" s="16">
        <f>STDEV(C4792:C4811)*SQRT(252)</f>
        <v/>
      </c>
      <c r="E4811" s="32" t="n">
        <v>102.71</v>
      </c>
      <c r="F4811" s="19">
        <f>IF(OR(E4811="",E4810=""),"",LN(E4811/E4810))</f>
        <v/>
      </c>
      <c r="G4811" s="33" t="n">
        <v>6.0912</v>
      </c>
      <c r="H4811" s="19">
        <f>IF(OR(G4811="",G4810=""),"",LN(G4811/G4810))</f>
        <v/>
      </c>
      <c r="I4811" s="32" t="n"/>
      <c r="J4811" s="32" t="n">
        <v>14.68</v>
      </c>
      <c r="K4811" s="32" t="n">
        <v>2.73</v>
      </c>
      <c r="L4811" s="32" t="n"/>
      <c r="M4811" s="32" t="n">
        <v>1071.9</v>
      </c>
      <c r="N4811" s="32" t="n">
        <v>2.65</v>
      </c>
      <c r="O4811" s="32" t="n">
        <v>335.619400434</v>
      </c>
    </row>
    <row r="4812">
      <c r="A4812" s="31" t="n">
        <v>41694</v>
      </c>
      <c r="B4812" s="32" t="n">
        <v>1074</v>
      </c>
      <c r="C4812" s="19">
        <f>IF(OR(B4812="",B4811=""),"",LN(B4812/B4811))</f>
        <v/>
      </c>
      <c r="D4812" s="16">
        <f>STDEV(C4793:C4812)*SQRT(252)</f>
        <v/>
      </c>
      <c r="E4812" s="32" t="n">
        <v>102.44</v>
      </c>
      <c r="F4812" s="19">
        <f>IF(OR(E4812="",E4811=""),"",LN(E4812/E4811))</f>
        <v/>
      </c>
      <c r="G4812" s="33" t="n">
        <v>6.0982</v>
      </c>
      <c r="H4812" s="19">
        <f>IF(OR(G4812="",G4811=""),"",LN(G4812/G4811))</f>
        <v/>
      </c>
      <c r="I4812" s="32" t="n">
        <v>94.4042</v>
      </c>
      <c r="J4812" s="32" t="n">
        <v>14.23</v>
      </c>
      <c r="K4812" s="32" t="n">
        <v>2.75</v>
      </c>
      <c r="L4812" s="32" t="n"/>
      <c r="M4812" s="32" t="n">
        <v>1073.1</v>
      </c>
      <c r="N4812" s="32" t="n">
        <v>2.65</v>
      </c>
      <c r="O4812" s="32" t="n">
        <v>2.789717122</v>
      </c>
    </row>
    <row r="4813">
      <c r="A4813" s="31" t="n">
        <v>41695</v>
      </c>
      <c r="B4813" s="32" t="n">
        <v>1072.78</v>
      </c>
      <c r="C4813" s="19">
        <f>IF(OR(B4813="",B4812=""),"",LN(B4813/B4812))</f>
        <v/>
      </c>
      <c r="D4813" s="16">
        <f>STDEV(C4794:C4813)*SQRT(252)</f>
        <v/>
      </c>
      <c r="E4813" s="32" t="n">
        <v>102.2</v>
      </c>
      <c r="F4813" s="19">
        <f>IF(OR(E4813="",E4812=""),"",LN(E4813/E4812))</f>
        <v/>
      </c>
      <c r="G4813" s="33" t="n">
        <v>6.1243</v>
      </c>
      <c r="H4813" s="19">
        <f>IF(OR(G4813="",G4812=""),"",LN(G4813/G4812))</f>
        <v/>
      </c>
      <c r="I4813" s="32" t="n">
        <v>94.4735</v>
      </c>
      <c r="J4813" s="32" t="n">
        <v>13.67</v>
      </c>
      <c r="K4813" s="32" t="n">
        <v>2.7</v>
      </c>
      <c r="L4813" s="32" t="n"/>
      <c r="M4813" s="32" t="n">
        <v>1076.3</v>
      </c>
      <c r="N4813" s="32" t="n">
        <v>2.65</v>
      </c>
      <c r="O4813" s="32" t="n">
        <v>249.888047661</v>
      </c>
    </row>
    <row r="4814">
      <c r="A4814" s="31" t="n">
        <v>41696</v>
      </c>
      <c r="B4814" s="32" t="n">
        <v>1065.72</v>
      </c>
      <c r="C4814" s="19">
        <f>IF(OR(B4814="",B4813=""),"",LN(B4814/B4813))</f>
        <v/>
      </c>
      <c r="D4814" s="16">
        <f>STDEV(C4795:C4814)*SQRT(252)</f>
        <v/>
      </c>
      <c r="E4814" s="32" t="n">
        <v>102.36</v>
      </c>
      <c r="F4814" s="19">
        <f>IF(OR(E4814="",E4813=""),"",LN(E4814/E4813))</f>
        <v/>
      </c>
      <c r="G4814" s="33" t="n">
        <v>6.1243</v>
      </c>
      <c r="H4814" s="19">
        <f>IF(OR(G4814="",G4813=""),"",LN(G4814/G4813))</f>
        <v/>
      </c>
      <c r="I4814" s="32" t="n">
        <v>94.7754</v>
      </c>
      <c r="J4814" s="32" t="n">
        <v>14.35</v>
      </c>
      <c r="K4814" s="32" t="n">
        <v>2.67</v>
      </c>
      <c r="L4814" s="32" t="n"/>
      <c r="M4814" s="32" t="n">
        <v>1070.6</v>
      </c>
      <c r="N4814" s="32" t="n">
        <v>2.65</v>
      </c>
      <c r="O4814" s="32" t="n">
        <v>45.743988768</v>
      </c>
    </row>
    <row r="4815">
      <c r="A4815" s="31" t="n">
        <v>41697</v>
      </c>
      <c r="B4815" s="32" t="n">
        <v>1068.85</v>
      </c>
      <c r="C4815" s="19">
        <f>IF(OR(B4815="",B4814=""),"",LN(B4815/B4814))</f>
        <v/>
      </c>
      <c r="D4815" s="16">
        <f>STDEV(C4796:C4815)*SQRT(252)</f>
        <v/>
      </c>
      <c r="E4815" s="32" t="n">
        <v>102.12</v>
      </c>
      <c r="F4815" s="19">
        <f>IF(OR(E4815="",E4814=""),"",LN(E4815/E4814))</f>
        <v/>
      </c>
      <c r="G4815" s="33" t="n">
        <v>6.1279</v>
      </c>
      <c r="H4815" s="19">
        <f>IF(OR(G4815="",G4814=""),"",LN(G4815/G4814))</f>
        <v/>
      </c>
      <c r="I4815" s="32" t="n">
        <v>94.6722</v>
      </c>
      <c r="J4815" s="32" t="n">
        <v>14.04</v>
      </c>
      <c r="K4815" s="32" t="n">
        <v>2.65</v>
      </c>
      <c r="L4815" s="32" t="n"/>
      <c r="M4815" s="32" t="n">
        <v>1069.9</v>
      </c>
      <c r="N4815" s="32" t="n">
        <v>2.65</v>
      </c>
      <c r="O4815" s="32" t="n">
        <v>116.961826457</v>
      </c>
    </row>
    <row r="4816">
      <c r="A4816" s="31" t="n">
        <v>41698</v>
      </c>
      <c r="B4816" s="32" t="n">
        <v>1066.01</v>
      </c>
      <c r="C4816" s="19">
        <f>IF(OR(B4816="",B4815=""),"",LN(B4816/B4815))</f>
        <v/>
      </c>
      <c r="D4816" s="16">
        <f>STDEV(C4797:C4816)*SQRT(252)</f>
        <v/>
      </c>
      <c r="E4816" s="32" t="n">
        <v>102.08</v>
      </c>
      <c r="F4816" s="19">
        <f>IF(OR(E4816="",E4815=""),"",LN(E4816/E4815))</f>
        <v/>
      </c>
      <c r="G4816" s="33" t="n">
        <v>6.1448</v>
      </c>
      <c r="H4816" s="19">
        <f>IF(OR(G4816="",G4815=""),"",LN(G4816/G4815))</f>
        <v/>
      </c>
      <c r="I4816" s="32" t="n">
        <v>94.3879</v>
      </c>
      <c r="J4816" s="32" t="n">
        <v>14</v>
      </c>
      <c r="K4816" s="32" t="n">
        <v>2.66</v>
      </c>
      <c r="L4816" s="32" t="n"/>
      <c r="M4816" s="32" t="n">
        <v>1067.7</v>
      </c>
      <c r="N4816" s="32" t="n">
        <v>2.65</v>
      </c>
      <c r="O4816" s="32" t="n">
        <v>265.624318428</v>
      </c>
    </row>
    <row r="4817">
      <c r="A4817" s="31" t="n">
        <v>41701</v>
      </c>
      <c r="B4817" s="32" t="n">
        <v>1069.9</v>
      </c>
      <c r="C4817" s="19">
        <f>IF(OR(B4817="",B4816=""),"",LN(B4817/B4816))</f>
        <v/>
      </c>
      <c r="D4817" s="16">
        <f>STDEV(C4798:C4817)*SQRT(252)</f>
        <v/>
      </c>
      <c r="E4817" s="32" t="n">
        <v>101.36</v>
      </c>
      <c r="F4817" s="19">
        <f>IF(OR(E4817="",E4816=""),"",LN(E4817/E4816))</f>
        <v/>
      </c>
      <c r="G4817" s="33" t="n">
        <v>6.146</v>
      </c>
      <c r="H4817" s="19">
        <f>IF(OR(G4817="",G4816=""),"",LN(G4817/G4816))</f>
        <v/>
      </c>
      <c r="I4817" s="32" t="n"/>
      <c r="J4817" s="32" t="n">
        <v>16</v>
      </c>
      <c r="K4817" s="32" t="n">
        <v>2.6</v>
      </c>
      <c r="L4817" s="32" t="n"/>
      <c r="M4817" s="32" t="n">
        <v>1066.2</v>
      </c>
      <c r="N4817" s="32" t="n">
        <v>2.65</v>
      </c>
      <c r="O4817" s="32" t="n">
        <v>-64.555247181</v>
      </c>
    </row>
    <row r="4818">
      <c r="A4818" s="31" t="n">
        <v>41702</v>
      </c>
      <c r="B4818" s="32" t="n">
        <v>1071.2</v>
      </c>
      <c r="C4818" s="19">
        <f>IF(OR(B4818="",B4817=""),"",LN(B4818/B4817))</f>
        <v/>
      </c>
      <c r="D4818" s="16">
        <f>STDEV(C4799:C4818)*SQRT(252)</f>
        <v/>
      </c>
      <c r="E4818" s="32" t="n">
        <v>102.18</v>
      </c>
      <c r="F4818" s="19">
        <f>IF(OR(E4818="",E4817=""),"",LN(E4818/E4817))</f>
        <v/>
      </c>
      <c r="G4818" s="33" t="n">
        <v>6.143</v>
      </c>
      <c r="H4818" s="19">
        <f>IF(OR(G4818="",G4817=""),"",LN(G4818/G4817))</f>
        <v/>
      </c>
      <c r="I4818" s="32" t="n">
        <v>94.6568</v>
      </c>
      <c r="J4818" s="32" t="n">
        <v>14.1</v>
      </c>
      <c r="K4818" s="32" t="n">
        <v>2.7</v>
      </c>
      <c r="L4818" s="32" t="n"/>
      <c r="M4818" s="32" t="n">
        <v>1071.9</v>
      </c>
      <c r="N4818" s="32" t="n">
        <v>2.65</v>
      </c>
      <c r="O4818" s="32" t="n">
        <v>-171.311188707</v>
      </c>
    </row>
    <row r="4819">
      <c r="A4819" s="31" t="n">
        <v>41703</v>
      </c>
      <c r="B4819" s="32" t="n">
        <v>1070.85</v>
      </c>
      <c r="C4819" s="19">
        <f>IF(OR(B4819="",B4818=""),"",LN(B4819/B4818))</f>
        <v/>
      </c>
      <c r="D4819" s="16">
        <f>STDEV(C4800:C4819)*SQRT(252)</f>
        <v/>
      </c>
      <c r="E4819" s="32" t="n">
        <v>102.32</v>
      </c>
      <c r="F4819" s="19">
        <f>IF(OR(E4819="",E4818=""),"",LN(E4819/E4818))</f>
        <v/>
      </c>
      <c r="G4819" s="33" t="n">
        <v>6.128</v>
      </c>
      <c r="H4819" s="19">
        <f>IF(OR(G4819="",G4818=""),"",LN(G4819/G4818))</f>
        <v/>
      </c>
      <c r="I4819" s="32" t="n">
        <v>94.4679</v>
      </c>
      <c r="J4819" s="32" t="n">
        <v>13.89</v>
      </c>
      <c r="K4819" s="32" t="n">
        <v>2.7</v>
      </c>
      <c r="L4819" s="32" t="n"/>
      <c r="M4819" s="32" t="n">
        <v>1072</v>
      </c>
      <c r="N4819" s="32" t="n">
        <v>2.65</v>
      </c>
      <c r="O4819" s="32" t="n">
        <v>41.332172982</v>
      </c>
    </row>
    <row r="4820">
      <c r="A4820" s="31" t="n">
        <v>41704</v>
      </c>
      <c r="B4820" s="32" t="n">
        <v>1064.1</v>
      </c>
      <c r="C4820" s="19">
        <f>IF(OR(B4820="",B4819=""),"",LN(B4820/B4819))</f>
        <v/>
      </c>
      <c r="D4820" s="16">
        <f>STDEV(C4801:C4820)*SQRT(252)</f>
        <v/>
      </c>
      <c r="E4820" s="32" t="n">
        <v>103.03</v>
      </c>
      <c r="F4820" s="19">
        <f>IF(OR(E4820="",E4819=""),"",LN(E4820/E4819))</f>
        <v/>
      </c>
      <c r="G4820" s="33" t="n">
        <v>6.1183</v>
      </c>
      <c r="H4820" s="19">
        <f>IF(OR(G4820="",G4819=""),"",LN(G4820/G4819))</f>
        <v/>
      </c>
      <c r="I4820" s="32" t="n">
        <v>93.9858</v>
      </c>
      <c r="J4820" s="32" t="n">
        <v>14.21</v>
      </c>
      <c r="K4820" s="32" t="n">
        <v>2.74</v>
      </c>
      <c r="L4820" s="32" t="n"/>
      <c r="M4820" s="32" t="n">
        <v>1070.6</v>
      </c>
      <c r="N4820" s="32" t="n">
        <v>2.65</v>
      </c>
      <c r="O4820" s="32" t="n">
        <v>103.246067207</v>
      </c>
    </row>
    <row r="4821">
      <c r="A4821" s="31" t="n">
        <v>41705</v>
      </c>
      <c r="B4821" s="32" t="n">
        <v>1064.2</v>
      </c>
      <c r="C4821" s="19">
        <f>IF(OR(B4821="",B4820=""),"",LN(B4821/B4820))</f>
        <v/>
      </c>
      <c r="D4821" s="16">
        <f>STDEV(C4802:C4821)*SQRT(252)</f>
        <v/>
      </c>
      <c r="E4821" s="32" t="n">
        <v>103.38</v>
      </c>
      <c r="F4821" s="19">
        <f>IF(OR(E4821="",E4820=""),"",LN(E4821/E4820))</f>
        <v/>
      </c>
      <c r="G4821" s="33" t="n">
        <v>6.1258</v>
      </c>
      <c r="H4821" s="19">
        <f>IF(OR(G4821="",G4820=""),"",LN(G4821/G4820))</f>
        <v/>
      </c>
      <c r="I4821" s="32" t="n">
        <v>94.25320000000001</v>
      </c>
      <c r="J4821" s="32" t="n">
        <v>14.11</v>
      </c>
      <c r="K4821" s="32" t="n">
        <v>2.8</v>
      </c>
      <c r="L4821" s="32" t="n"/>
      <c r="M4821" s="32" t="n">
        <v>1067.4</v>
      </c>
      <c r="N4821" s="32" t="n">
        <v>2.65</v>
      </c>
      <c r="O4821" s="32" t="n">
        <v>225.666316644</v>
      </c>
    </row>
    <row r="4822">
      <c r="A4822" s="31" t="n">
        <v>41708</v>
      </c>
      <c r="B4822" s="32" t="n">
        <v>1066.5</v>
      </c>
      <c r="C4822" s="19">
        <f>IF(OR(B4822="",B4821=""),"",LN(B4822/B4821))</f>
        <v/>
      </c>
      <c r="D4822" s="16">
        <f>STDEV(C4803:C4822)*SQRT(252)</f>
        <v/>
      </c>
      <c r="E4822" s="32" t="n">
        <v>103.23</v>
      </c>
      <c r="F4822" s="19">
        <f>IF(OR(E4822="",E4821=""),"",LN(E4822/E4821))</f>
        <v/>
      </c>
      <c r="G4822" s="33" t="n">
        <v>6.1383</v>
      </c>
      <c r="H4822" s="19">
        <f>IF(OR(G4822="",G4821=""),"",LN(G4822/G4821))</f>
        <v/>
      </c>
      <c r="I4822" s="32" t="n">
        <v>94.37309999999999</v>
      </c>
      <c r="J4822" s="32" t="n">
        <v>14.2</v>
      </c>
      <c r="K4822" s="32" t="n">
        <v>2.79</v>
      </c>
      <c r="L4822" s="32" t="n"/>
      <c r="M4822" s="32" t="n">
        <v>1062.6</v>
      </c>
      <c r="N4822" s="32" t="n">
        <v>2.65</v>
      </c>
      <c r="O4822" s="32" t="n">
        <v>-57.024419322</v>
      </c>
    </row>
    <row r="4823">
      <c r="A4823" s="31" t="n">
        <v>41709</v>
      </c>
      <c r="B4823" s="32" t="n">
        <v>1065.13</v>
      </c>
      <c r="C4823" s="19">
        <f>IF(OR(B4823="",B4822=""),"",LN(B4823/B4822))</f>
        <v/>
      </c>
      <c r="D4823" s="16">
        <f>STDEV(C4804:C4823)*SQRT(252)</f>
        <v/>
      </c>
      <c r="E4823" s="32" t="n">
        <v>103.18</v>
      </c>
      <c r="F4823" s="19">
        <f>IF(OR(E4823="",E4822=""),"",LN(E4823/E4822))</f>
        <v/>
      </c>
      <c r="G4823" s="33" t="n">
        <v>6.1397</v>
      </c>
      <c r="H4823" s="19">
        <f>IF(OR(G4823="",G4822=""),"",LN(G4823/G4822))</f>
        <v/>
      </c>
      <c r="I4823" s="32" t="n">
        <v>94.387</v>
      </c>
      <c r="J4823" s="32" t="n">
        <v>14.8</v>
      </c>
      <c r="K4823" s="32" t="n">
        <v>2.77</v>
      </c>
      <c r="L4823" s="32" t="n"/>
      <c r="M4823" s="32" t="n">
        <v>1065.9</v>
      </c>
      <c r="N4823" s="32" t="n">
        <v>2.65</v>
      </c>
      <c r="O4823" s="32" t="n">
        <v>-2.184725180000001</v>
      </c>
    </row>
    <row r="4824">
      <c r="A4824" s="31" t="n">
        <v>41710</v>
      </c>
      <c r="B4824" s="32" t="n">
        <v>1070.2</v>
      </c>
      <c r="C4824" s="19">
        <f>IF(OR(B4824="",B4823=""),"",LN(B4824/B4823))</f>
        <v/>
      </c>
      <c r="D4824" s="16">
        <f>STDEV(C4805:C4824)*SQRT(252)</f>
        <v/>
      </c>
      <c r="E4824" s="32" t="n">
        <v>102.74</v>
      </c>
      <c r="F4824" s="19">
        <f>IF(OR(E4824="",E4823=""),"",LN(E4824/E4823))</f>
        <v/>
      </c>
      <c r="G4824" s="33" t="n">
        <v>6.1448</v>
      </c>
      <c r="H4824" s="19">
        <f>IF(OR(G4824="",G4823=""),"",LN(G4824/G4823))</f>
        <v/>
      </c>
      <c r="I4824" s="32" t="n">
        <v>94.462</v>
      </c>
      <c r="J4824" s="32" t="n">
        <v>14.47</v>
      </c>
      <c r="K4824" s="32" t="n">
        <v>2.73</v>
      </c>
      <c r="L4824" s="32" t="n"/>
      <c r="M4824" s="32" t="n">
        <v>1064.8</v>
      </c>
      <c r="N4824" s="32" t="n">
        <v>2.65</v>
      </c>
      <c r="O4824" s="32" t="n">
        <v>-308.645275367</v>
      </c>
    </row>
    <row r="4825">
      <c r="A4825" s="31" t="n">
        <v>41711</v>
      </c>
      <c r="B4825" s="32" t="n">
        <v>1068.35</v>
      </c>
      <c r="C4825" s="19">
        <f>IF(OR(B4825="",B4824=""),"",LN(B4825/B4824))</f>
        <v/>
      </c>
      <c r="D4825" s="16">
        <f>STDEV(C4806:C4825)*SQRT(252)</f>
        <v/>
      </c>
      <c r="E4825" s="32" t="n">
        <v>102.12</v>
      </c>
      <c r="F4825" s="19">
        <f>IF(OR(E4825="",E4824=""),"",LN(E4825/E4824))</f>
        <v/>
      </c>
      <c r="G4825" s="33" t="n">
        <v>6.1359</v>
      </c>
      <c r="H4825" s="19">
        <f>IF(OR(G4825="",G4824=""),"",LN(G4825/G4824))</f>
        <v/>
      </c>
      <c r="I4825" s="32" t="n">
        <v>94.1872</v>
      </c>
      <c r="J4825" s="32" t="n">
        <v>16.22</v>
      </c>
      <c r="K4825" s="32" t="n">
        <v>2.66</v>
      </c>
      <c r="L4825" s="32" t="n"/>
      <c r="M4825" s="32" t="n">
        <v>1069.2</v>
      </c>
      <c r="N4825" s="32" t="n">
        <v>2.65</v>
      </c>
      <c r="O4825" s="32" t="n">
        <v>-469.214689856</v>
      </c>
    </row>
    <row r="4826">
      <c r="A4826" s="31" t="n">
        <v>41712</v>
      </c>
      <c r="B4826" s="32" t="n">
        <v>1071.33</v>
      </c>
      <c r="C4826" s="19">
        <f>IF(OR(B4826="",B4825=""),"",LN(B4826/B4825))</f>
        <v/>
      </c>
      <c r="D4826" s="16">
        <f>STDEV(C4807:C4826)*SQRT(252)</f>
        <v/>
      </c>
      <c r="E4826" s="32" t="n">
        <v>101.46</v>
      </c>
      <c r="F4826" s="19">
        <f>IF(OR(E4826="",E4825=""),"",LN(E4826/E4825))</f>
        <v/>
      </c>
      <c r="G4826" s="33" t="n">
        <v>6.15</v>
      </c>
      <c r="H4826" s="19">
        <f>IF(OR(G4826="",G4825=""),"",LN(G4826/G4825))</f>
        <v/>
      </c>
      <c r="I4826" s="32" t="n">
        <v>94.24299999999999</v>
      </c>
      <c r="J4826" s="32" t="n">
        <v>17.82</v>
      </c>
      <c r="K4826" s="32" t="n">
        <v>2.65</v>
      </c>
      <c r="L4826" s="32" t="n"/>
      <c r="M4826" s="32" t="n">
        <v>1067.4</v>
      </c>
      <c r="N4826" s="32" t="n">
        <v>2.65</v>
      </c>
      <c r="O4826" s="32" t="n">
        <v>-496.472863499</v>
      </c>
    </row>
    <row r="4827">
      <c r="A4827" s="31" t="n">
        <v>41715</v>
      </c>
      <c r="B4827" s="32" t="n">
        <v>1067.15</v>
      </c>
      <c r="C4827" s="19">
        <f>IF(OR(B4827="",B4826=""),"",LN(B4827/B4826))</f>
        <v/>
      </c>
      <c r="D4827" s="16">
        <f>STDEV(C4808:C4827)*SQRT(252)</f>
        <v/>
      </c>
      <c r="E4827" s="32" t="n">
        <v>101.62</v>
      </c>
      <c r="F4827" s="19">
        <f>IF(OR(E4827="",E4826=""),"",LN(E4827/E4826))</f>
        <v/>
      </c>
      <c r="G4827" s="33" t="n">
        <v>6.1779</v>
      </c>
      <c r="H4827" s="19">
        <f>IF(OR(G4827="",G4826=""),"",LN(G4827/G4826))</f>
        <v/>
      </c>
      <c r="I4827" s="32" t="n"/>
      <c r="J4827" s="32" t="n">
        <v>15.64</v>
      </c>
      <c r="K4827" s="32" t="n">
        <v>2.7</v>
      </c>
      <c r="L4827" s="32" t="n"/>
      <c r="M4827" s="32" t="n">
        <v>1072</v>
      </c>
      <c r="N4827" s="32" t="n">
        <v>2.65</v>
      </c>
      <c r="O4827" s="32" t="n">
        <v>-247.031271349</v>
      </c>
    </row>
    <row r="4828">
      <c r="A4828" s="31" t="n">
        <v>41716</v>
      </c>
      <c r="B4828" s="32" t="n">
        <v>1068.5</v>
      </c>
      <c r="C4828" s="19">
        <f>IF(OR(B4828="",B4827=""),"",LN(B4828/B4827))</f>
        <v/>
      </c>
      <c r="D4828" s="16">
        <f>STDEV(C4809:C4828)*SQRT(252)</f>
        <v/>
      </c>
      <c r="E4828" s="32" t="n">
        <v>101.37</v>
      </c>
      <c r="F4828" s="19">
        <f>IF(OR(E4828="",E4827=""),"",LN(E4828/E4827))</f>
        <v/>
      </c>
      <c r="G4828" s="33" t="n">
        <v>6.1918</v>
      </c>
      <c r="H4828" s="19">
        <f>IF(OR(G4828="",G4827=""),"",LN(G4828/G4827))</f>
        <v/>
      </c>
      <c r="I4828" s="32" t="n">
        <v>94.26309999999999</v>
      </c>
      <c r="J4828" s="32" t="n">
        <v>14.52</v>
      </c>
      <c r="K4828" s="32" t="n">
        <v>2.68</v>
      </c>
      <c r="L4828" s="32" t="n"/>
      <c r="M4828" s="32" t="n">
        <v>1069.9</v>
      </c>
      <c r="N4828" s="32" t="n">
        <v>2.65</v>
      </c>
      <c r="O4828" s="32" t="n">
        <v>-108.177742412</v>
      </c>
    </row>
    <row r="4829">
      <c r="A4829" s="31" t="n">
        <v>41717</v>
      </c>
      <c r="B4829" s="32" t="n">
        <v>1070.53</v>
      </c>
      <c r="C4829" s="19">
        <f>IF(OR(B4829="",B4828=""),"",LN(B4829/B4828))</f>
        <v/>
      </c>
      <c r="D4829" s="16">
        <f>STDEV(C4810:C4829)*SQRT(252)</f>
        <v/>
      </c>
      <c r="E4829" s="32" t="n">
        <v>101.54</v>
      </c>
      <c r="F4829" s="19">
        <f>IF(OR(E4829="",E4828=""),"",LN(E4829/E4828))</f>
        <v/>
      </c>
      <c r="G4829" s="33" t="n">
        <v>6.1934</v>
      </c>
      <c r="H4829" s="19">
        <f>IF(OR(G4829="",G4828=""),"",LN(G4829/G4828))</f>
        <v/>
      </c>
      <c r="I4829" s="32" t="n">
        <v>94.37520000000001</v>
      </c>
      <c r="J4829" s="32" t="n">
        <v>15.12</v>
      </c>
      <c r="K4829" s="32" t="n">
        <v>2.78</v>
      </c>
      <c r="L4829" s="32" t="n"/>
      <c r="M4829" s="32" t="n">
        <v>1067.9</v>
      </c>
      <c r="N4829" s="32" t="n">
        <v>2.65</v>
      </c>
      <c r="O4829" s="32" t="n">
        <v>-62.35177996100001</v>
      </c>
    </row>
    <row r="4830">
      <c r="A4830" s="31" t="n">
        <v>41718</v>
      </c>
      <c r="B4830" s="32" t="n">
        <v>1076.28</v>
      </c>
      <c r="C4830" s="19">
        <f>IF(OR(B4830="",B4829=""),"",LN(B4830/B4829))</f>
        <v/>
      </c>
      <c r="D4830" s="16">
        <f>STDEV(C4811:C4830)*SQRT(252)</f>
        <v/>
      </c>
      <c r="E4830" s="32" t="n">
        <v>102.39</v>
      </c>
      <c r="F4830" s="19">
        <f>IF(OR(E4830="",E4829=""),"",LN(E4830/E4829))</f>
        <v/>
      </c>
      <c r="G4830" s="33" t="n">
        <v>6.2273</v>
      </c>
      <c r="H4830" s="19">
        <f>IF(OR(G4830="",G4829=""),"",LN(G4830/G4829))</f>
        <v/>
      </c>
      <c r="I4830" s="32" t="n">
        <v>94.9986</v>
      </c>
      <c r="J4830" s="32" t="n">
        <v>14.52</v>
      </c>
      <c r="K4830" s="32" t="n">
        <v>2.79</v>
      </c>
      <c r="L4830" s="32" t="n"/>
      <c r="M4830" s="32" t="n">
        <v>1070.7</v>
      </c>
      <c r="N4830" s="32" t="n">
        <v>2.65</v>
      </c>
      <c r="O4830" s="32" t="n">
        <v>-197.605034236</v>
      </c>
    </row>
    <row r="4831">
      <c r="A4831" s="31" t="n">
        <v>41719</v>
      </c>
      <c r="B4831" s="32" t="n">
        <v>1079.6</v>
      </c>
      <c r="C4831" s="19">
        <f>IF(OR(B4831="",B4830=""),"",LN(B4831/B4830))</f>
        <v/>
      </c>
      <c r="D4831" s="16">
        <f>STDEV(C4812:C4831)*SQRT(252)</f>
        <v/>
      </c>
      <c r="E4831" s="32" t="n">
        <v>102.38</v>
      </c>
      <c r="F4831" s="19">
        <f>IF(OR(E4831="",E4830=""),"",LN(E4831/E4830))</f>
        <v/>
      </c>
      <c r="G4831" s="33" t="n">
        <v>6.2248</v>
      </c>
      <c r="H4831" s="19">
        <f>IF(OR(G4831="",G4830=""),"",LN(G4831/G4830))</f>
        <v/>
      </c>
      <c r="I4831" s="32" t="n">
        <v>94.85469999999999</v>
      </c>
      <c r="J4831" s="32" t="n">
        <v>15</v>
      </c>
      <c r="K4831" s="32" t="n">
        <v>2.75</v>
      </c>
      <c r="L4831" s="32" t="n"/>
      <c r="M4831" s="32" t="n">
        <v>1075.3</v>
      </c>
      <c r="N4831" s="32" t="n">
        <v>2.65</v>
      </c>
      <c r="O4831" s="32" t="n">
        <v>-46.06470440699999</v>
      </c>
    </row>
    <row r="4832">
      <c r="A4832" s="31" t="n">
        <v>41722</v>
      </c>
      <c r="B4832" s="32" t="n">
        <v>1077.7</v>
      </c>
      <c r="C4832" s="19">
        <f>IF(OR(B4832="",B4831=""),"",LN(B4832/B4831))</f>
        <v/>
      </c>
      <c r="D4832" s="16">
        <f>STDEV(C4813:C4832)*SQRT(252)</f>
        <v/>
      </c>
      <c r="E4832" s="32" t="n">
        <v>102.21</v>
      </c>
      <c r="F4832" s="19">
        <f>IF(OR(E4832="",E4831=""),"",LN(E4832/E4831))</f>
        <v/>
      </c>
      <c r="G4832" s="33" t="n">
        <v>6.1956</v>
      </c>
      <c r="H4832" s="19">
        <f>IF(OR(G4832="",G4831=""),"",LN(G4832/G4831))</f>
        <v/>
      </c>
      <c r="I4832" s="32" t="n">
        <v>94.759</v>
      </c>
      <c r="J4832" s="32" t="n">
        <v>15.09</v>
      </c>
      <c r="K4832" s="32" t="n">
        <v>2.74</v>
      </c>
      <c r="L4832" s="32" t="n"/>
      <c r="M4832" s="32" t="n">
        <v>1080.3</v>
      </c>
      <c r="N4832" s="32" t="n">
        <v>2.65</v>
      </c>
      <c r="O4832" s="32" t="n">
        <v>43.664127105</v>
      </c>
    </row>
    <row r="4833">
      <c r="A4833" s="31" t="n">
        <v>41723</v>
      </c>
      <c r="B4833" s="32" t="n">
        <v>1078.67</v>
      </c>
      <c r="C4833" s="19">
        <f>IF(OR(B4833="",B4832=""),"",LN(B4833/B4832))</f>
        <v/>
      </c>
      <c r="D4833" s="16">
        <f>STDEV(C4814:C4833)*SQRT(252)</f>
        <v/>
      </c>
      <c r="E4833" s="32" t="n">
        <v>102.32</v>
      </c>
      <c r="F4833" s="19">
        <f>IF(OR(E4833="",E4832=""),"",LN(E4833/E4832))</f>
        <v/>
      </c>
      <c r="G4833" s="33" t="n">
        <v>6.201</v>
      </c>
      <c r="H4833" s="19">
        <f>IF(OR(G4833="",G4832=""),"",LN(G4833/G4832))</f>
        <v/>
      </c>
      <c r="I4833" s="32" t="n">
        <v>94.6379</v>
      </c>
      <c r="J4833" s="32" t="n">
        <v>14.02</v>
      </c>
      <c r="K4833" s="32" t="n">
        <v>2.75</v>
      </c>
      <c r="L4833" s="32" t="n"/>
      <c r="M4833" s="32" t="n">
        <v>1079.7</v>
      </c>
      <c r="N4833" s="32" t="n">
        <v>2.65</v>
      </c>
      <c r="O4833" s="32" t="n">
        <v>-102.957320465</v>
      </c>
    </row>
    <row r="4834">
      <c r="A4834" s="31" t="n">
        <v>41724</v>
      </c>
      <c r="B4834" s="32" t="n">
        <v>1074.97</v>
      </c>
      <c r="C4834" s="19">
        <f>IF(OR(B4834="",B4833=""),"",LN(B4834/B4833))</f>
        <v/>
      </c>
      <c r="D4834" s="16">
        <f>STDEV(C4815:C4834)*SQRT(252)</f>
        <v/>
      </c>
      <c r="E4834" s="32" t="n">
        <v>102.3</v>
      </c>
      <c r="F4834" s="19">
        <f>IF(OR(E4834="",E4833=""),"",LN(E4834/E4833))</f>
        <v/>
      </c>
      <c r="G4834" s="33" t="n">
        <v>6.2084</v>
      </c>
      <c r="H4834" s="19">
        <f>IF(OR(G4834="",G4833=""),"",LN(G4834/G4833))</f>
        <v/>
      </c>
      <c r="I4834" s="32" t="n">
        <v>94.52809999999999</v>
      </c>
      <c r="J4834" s="32" t="n">
        <v>14.93</v>
      </c>
      <c r="K4834" s="32" t="n">
        <v>2.71</v>
      </c>
      <c r="L4834" s="32" t="n"/>
      <c r="M4834" s="32" t="n">
        <v>1078.2</v>
      </c>
      <c r="N4834" s="32" t="n">
        <v>2.65</v>
      </c>
      <c r="O4834" s="32" t="n">
        <v>77.91562007200001</v>
      </c>
    </row>
    <row r="4835">
      <c r="A4835" s="31" t="n">
        <v>41725</v>
      </c>
      <c r="B4835" s="32" t="n">
        <v>1071.65</v>
      </c>
      <c r="C4835" s="19">
        <f>IF(OR(B4835="",B4834=""),"",LN(B4835/B4834))</f>
        <v/>
      </c>
      <c r="D4835" s="16">
        <f>STDEV(C4816:C4835)*SQRT(252)</f>
        <v/>
      </c>
      <c r="E4835" s="32" t="n">
        <v>102.1</v>
      </c>
      <c r="F4835" s="19">
        <f>IF(OR(E4835="",E4834=""),"",LN(E4835/E4834))</f>
        <v/>
      </c>
      <c r="G4835" s="33" t="n">
        <v>6.2123</v>
      </c>
      <c r="H4835" s="19">
        <f>IF(OR(G4835="",G4834=""),"",LN(G4835/G4834))</f>
        <v/>
      </c>
      <c r="I4835" s="32" t="n">
        <v>94.33150000000001</v>
      </c>
      <c r="J4835" s="32" t="n">
        <v>14.62</v>
      </c>
      <c r="K4835" s="32" t="n">
        <v>2.69</v>
      </c>
      <c r="L4835" s="32" t="n"/>
      <c r="M4835" s="32" t="n">
        <v>1075</v>
      </c>
      <c r="N4835" s="32" t="n">
        <v>2.65</v>
      </c>
      <c r="O4835" s="32" t="n">
        <v>201.138053333</v>
      </c>
    </row>
    <row r="4836">
      <c r="A4836" s="31" t="n">
        <v>41726</v>
      </c>
      <c r="B4836" s="32" t="n">
        <v>1068.85</v>
      </c>
      <c r="C4836" s="19">
        <f>IF(OR(B4836="",B4835=""),"",LN(B4836/B4835))</f>
        <v/>
      </c>
      <c r="D4836" s="16">
        <f>STDEV(C4817:C4836)*SQRT(252)</f>
        <v/>
      </c>
      <c r="E4836" s="32" t="n">
        <v>102.92</v>
      </c>
      <c r="F4836" s="19">
        <f>IF(OR(E4836="",E4835=""),"",LN(E4836/E4835))</f>
        <v/>
      </c>
      <c r="G4836" s="33" t="n">
        <v>6.2117</v>
      </c>
      <c r="H4836" s="19">
        <f>IF(OR(G4836="",G4835=""),"",LN(G4836/G4835))</f>
        <v/>
      </c>
      <c r="I4836" s="32" t="n">
        <v>94.3683</v>
      </c>
      <c r="J4836" s="32" t="n">
        <v>14.41</v>
      </c>
      <c r="K4836" s="32" t="n">
        <v>2.73</v>
      </c>
      <c r="L4836" s="32" t="n"/>
      <c r="M4836" s="32" t="n">
        <v>1072.8</v>
      </c>
      <c r="N4836" s="32" t="n">
        <v>2.65</v>
      </c>
      <c r="O4836" s="32" t="n">
        <v>226.208191269</v>
      </c>
    </row>
    <row r="4837">
      <c r="A4837" s="31" t="n">
        <v>41729</v>
      </c>
      <c r="B4837" s="32" t="n">
        <v>1064.65</v>
      </c>
      <c r="C4837" s="19">
        <f>IF(OR(B4837="",B4836=""),"",LN(B4837/B4836))</f>
        <v/>
      </c>
      <c r="D4837" s="16">
        <f>STDEV(C4818:C4837)*SQRT(252)</f>
        <v/>
      </c>
      <c r="E4837" s="32" t="n">
        <v>102.98</v>
      </c>
      <c r="F4837" s="19">
        <f>IF(OR(E4837="",E4836=""),"",LN(E4837/E4836))</f>
        <v/>
      </c>
      <c r="G4837" s="33" t="n">
        <v>6.2164</v>
      </c>
      <c r="H4837" s="19">
        <f>IF(OR(G4837="",G4836=""),"",LN(G4837/G4836))</f>
        <v/>
      </c>
      <c r="I4837" s="32" t="n">
        <v>94.2432</v>
      </c>
      <c r="J4837" s="32" t="n">
        <v>13.88</v>
      </c>
      <c r="K4837" s="32" t="n">
        <v>2.73</v>
      </c>
      <c r="L4837" s="32" t="n"/>
      <c r="M4837" s="32" t="n">
        <v>1068.8</v>
      </c>
      <c r="N4837" s="32" t="n">
        <v>2.65</v>
      </c>
      <c r="O4837" s="32" t="n">
        <v>300.744484125</v>
      </c>
    </row>
    <row r="4838">
      <c r="A4838" s="31" t="n">
        <v>41730</v>
      </c>
      <c r="B4838" s="32" t="n">
        <v>1058.3</v>
      </c>
      <c r="C4838" s="19">
        <f>IF(OR(B4838="",B4837=""),"",LN(B4838/B4837))</f>
        <v/>
      </c>
      <c r="D4838" s="16">
        <f>STDEV(C4819:C4838)*SQRT(252)</f>
        <v/>
      </c>
      <c r="E4838" s="32" t="n">
        <v>103.52</v>
      </c>
      <c r="F4838" s="19">
        <f>IF(OR(E4838="",E4837=""),"",LN(E4838/E4837))</f>
        <v/>
      </c>
      <c r="G4838" s="33" t="n">
        <v>6.2064</v>
      </c>
      <c r="H4838" s="19">
        <f>IF(OR(G4838="",G4837=""),"",LN(G4838/G4837))</f>
        <v/>
      </c>
      <c r="I4838" s="32" t="n">
        <v>94.12439999999999</v>
      </c>
      <c r="J4838" s="32" t="n">
        <v>13.1</v>
      </c>
      <c r="K4838" s="32" t="n">
        <v>2.77</v>
      </c>
      <c r="L4838" s="32" t="n"/>
      <c r="M4838" s="32" t="n">
        <v>1066.1</v>
      </c>
      <c r="N4838" s="32" t="n">
        <v>2.65</v>
      </c>
      <c r="O4838" s="32" t="n">
        <v>270.986965339</v>
      </c>
    </row>
    <row r="4839">
      <c r="A4839" s="31" t="n">
        <v>41731</v>
      </c>
      <c r="B4839" s="32" t="n">
        <v>1057.2</v>
      </c>
      <c r="C4839" s="19">
        <f>IF(OR(B4839="",B4838=""),"",LN(B4839/B4838))</f>
        <v/>
      </c>
      <c r="D4839" s="16">
        <f>STDEV(C4820:C4839)*SQRT(252)</f>
        <v/>
      </c>
      <c r="E4839" s="32" t="n">
        <v>103.82</v>
      </c>
      <c r="F4839" s="19">
        <f>IF(OR(E4839="",E4838=""),"",LN(E4839/E4838))</f>
        <v/>
      </c>
      <c r="G4839" s="33" t="n">
        <v>6.2054</v>
      </c>
      <c r="H4839" s="19">
        <f>IF(OR(G4839="",G4838=""),"",LN(G4839/G4838))</f>
        <v/>
      </c>
      <c r="I4839" s="32" t="n">
        <v>94.3103</v>
      </c>
      <c r="J4839" s="32" t="n">
        <v>13.09</v>
      </c>
      <c r="K4839" s="32" t="n">
        <v>2.82</v>
      </c>
      <c r="L4839" s="32" t="n"/>
      <c r="M4839" s="32" t="n">
        <v>1060.5</v>
      </c>
      <c r="N4839" s="32" t="n">
        <v>2.65</v>
      </c>
      <c r="O4839" s="32" t="n">
        <v>493.41562398</v>
      </c>
    </row>
    <row r="4840">
      <c r="A4840" s="31" t="n">
        <v>41732</v>
      </c>
      <c r="B4840" s="32" t="n">
        <v>1057.5</v>
      </c>
      <c r="C4840" s="19">
        <f>IF(OR(B4840="",B4839=""),"",LN(B4840/B4839))</f>
        <v/>
      </c>
      <c r="D4840" s="16">
        <f>STDEV(C4821:C4840)*SQRT(252)</f>
        <v/>
      </c>
      <c r="E4840" s="32" t="n">
        <v>103.94</v>
      </c>
      <c r="F4840" s="19">
        <f>IF(OR(E4840="",E4839=""),"",LN(E4840/E4839))</f>
        <v/>
      </c>
      <c r="G4840" s="33" t="n">
        <v>6.2102</v>
      </c>
      <c r="H4840" s="19">
        <f>IF(OR(G4840="",G4839=""),"",LN(G4840/G4839))</f>
        <v/>
      </c>
      <c r="I4840" s="32" t="n">
        <v>94.512</v>
      </c>
      <c r="J4840" s="32" t="n">
        <v>13.37</v>
      </c>
      <c r="K4840" s="32" t="n">
        <v>2.8</v>
      </c>
      <c r="L4840" s="32" t="n"/>
      <c r="M4840" s="32" t="n">
        <v>1057</v>
      </c>
      <c r="N4840" s="32" t="n">
        <v>2.65</v>
      </c>
      <c r="O4840" s="32" t="n">
        <v>405.048947916</v>
      </c>
    </row>
    <row r="4841">
      <c r="A4841" s="31" t="n">
        <v>41733</v>
      </c>
      <c r="B4841" s="32" t="n">
        <v>1053.85</v>
      </c>
      <c r="C4841" s="19">
        <f>IF(OR(B4841="",B4840=""),"",LN(B4841/B4840))</f>
        <v/>
      </c>
      <c r="D4841" s="16">
        <f>STDEV(C4822:C4841)*SQRT(252)</f>
        <v/>
      </c>
      <c r="E4841" s="32" t="n">
        <v>103.39</v>
      </c>
      <c r="F4841" s="19">
        <f>IF(OR(E4841="",E4840=""),"",LN(E4841/E4840))</f>
        <v/>
      </c>
      <c r="G4841" s="33" t="n">
        <v>6.2118</v>
      </c>
      <c r="H4841" s="19">
        <f>IF(OR(G4841="",G4840=""),"",LN(G4841/G4840))</f>
        <v/>
      </c>
      <c r="I4841" s="32" t="n">
        <v>94.2191</v>
      </c>
      <c r="J4841" s="32" t="n">
        <v>13.96</v>
      </c>
      <c r="K4841" s="32" t="n">
        <v>2.74</v>
      </c>
      <c r="L4841" s="32" t="n"/>
      <c r="M4841" s="32" t="n">
        <v>1058.1</v>
      </c>
      <c r="N4841" s="32" t="n">
        <v>2.65</v>
      </c>
      <c r="O4841" s="32" t="n">
        <v>141.28075383</v>
      </c>
    </row>
    <row r="4842">
      <c r="A4842" s="31" t="n">
        <v>41736</v>
      </c>
      <c r="B4842" s="32" t="n">
        <v>1055.17</v>
      </c>
      <c r="C4842" s="19">
        <f>IF(OR(B4842="",B4841=""),"",LN(B4842/B4841))</f>
        <v/>
      </c>
      <c r="D4842" s="16">
        <f>STDEV(C4823:C4842)*SQRT(252)</f>
        <v/>
      </c>
      <c r="E4842" s="32" t="n">
        <v>103.04</v>
      </c>
      <c r="F4842" s="19">
        <f>IF(OR(E4842="",E4841=""),"",LN(E4842/E4841))</f>
        <v/>
      </c>
      <c r="G4842" s="33" t="n">
        <v>6.2118</v>
      </c>
      <c r="H4842" s="19">
        <f>IF(OR(G4842="",G4841=""),"",LN(G4842/G4841))</f>
        <v/>
      </c>
      <c r="I4842" s="32" t="n">
        <v>94.0881</v>
      </c>
      <c r="J4842" s="32" t="n">
        <v>15.57</v>
      </c>
      <c r="K4842" s="32" t="n">
        <v>2.71</v>
      </c>
      <c r="L4842" s="32" t="n"/>
      <c r="M4842" s="32" t="n">
        <v>1056.1</v>
      </c>
      <c r="N4842" s="32" t="n">
        <v>2.65</v>
      </c>
      <c r="O4842" s="32" t="n">
        <v>147.229632154</v>
      </c>
    </row>
    <row r="4843">
      <c r="A4843" s="31" t="n">
        <v>41737</v>
      </c>
      <c r="B4843" s="32" t="n">
        <v>1052.1</v>
      </c>
      <c r="C4843" s="19">
        <f>IF(OR(B4843="",B4842=""),"",LN(B4843/B4842))</f>
        <v/>
      </c>
      <c r="D4843" s="16">
        <f>STDEV(C4824:C4843)*SQRT(252)</f>
        <v/>
      </c>
      <c r="E4843" s="32" t="n">
        <v>102.12</v>
      </c>
      <c r="F4843" s="19">
        <f>IF(OR(E4843="",E4842=""),"",LN(E4843/E4842))</f>
        <v/>
      </c>
      <c r="G4843" s="33" t="n">
        <v>6.1966</v>
      </c>
      <c r="H4843" s="19">
        <f>IF(OR(G4843="",G4842=""),"",LN(G4843/G4842))</f>
        <v/>
      </c>
      <c r="I4843" s="32" t="n">
        <v>93.6579</v>
      </c>
      <c r="J4843" s="32" t="n">
        <v>14.89</v>
      </c>
      <c r="K4843" s="32" t="n">
        <v>2.69</v>
      </c>
      <c r="L4843" s="32" t="n"/>
      <c r="M4843" s="32" t="n">
        <v>1053.4</v>
      </c>
      <c r="N4843" s="32" t="n">
        <v>2.65</v>
      </c>
      <c r="O4843" s="32" t="n">
        <v>67.681851018</v>
      </c>
    </row>
    <row r="4844">
      <c r="A4844" s="31" t="n">
        <v>41738</v>
      </c>
      <c r="B4844" s="32" t="n">
        <v>1041.25</v>
      </c>
      <c r="C4844" s="19">
        <f>IF(OR(B4844="",B4843=""),"",LN(B4844/B4843))</f>
        <v/>
      </c>
      <c r="D4844" s="16">
        <f>STDEV(C4825:C4844)*SQRT(252)</f>
        <v/>
      </c>
      <c r="E4844" s="32" t="n">
        <v>101.85</v>
      </c>
      <c r="F4844" s="19">
        <f>IF(OR(E4844="",E4843=""),"",LN(E4844/E4843))</f>
        <v/>
      </c>
      <c r="G4844" s="33" t="n">
        <v>6.2003</v>
      </c>
      <c r="H4844" s="19">
        <f>IF(OR(G4844="",G4843=""),"",LN(G4844/G4843))</f>
        <v/>
      </c>
      <c r="I4844" s="32" t="n">
        <v>93.6716</v>
      </c>
      <c r="J4844" s="32" t="n">
        <v>13.82</v>
      </c>
      <c r="K4844" s="32" t="n">
        <v>2.71</v>
      </c>
      <c r="L4844" s="32" t="n"/>
      <c r="M4844" s="32" t="n">
        <v>1053.6</v>
      </c>
      <c r="N4844" s="32" t="n">
        <v>2.65</v>
      </c>
      <c r="O4844" s="32" t="n">
        <v>359.925522883</v>
      </c>
    </row>
    <row r="4845">
      <c r="A4845" s="31" t="n">
        <v>41739</v>
      </c>
      <c r="B4845" s="32" t="n">
        <v>1039.9</v>
      </c>
      <c r="C4845" s="19">
        <f>IF(OR(B4845="",B4844=""),"",LN(B4845/B4844))</f>
        <v/>
      </c>
      <c r="D4845" s="16">
        <f>STDEV(C4826:C4845)*SQRT(252)</f>
        <v/>
      </c>
      <c r="E4845" s="32" t="n">
        <v>101.43</v>
      </c>
      <c r="F4845" s="19">
        <f>IF(OR(E4845="",E4844=""),"",LN(E4845/E4844))</f>
        <v/>
      </c>
      <c r="G4845" s="33" t="n">
        <v>6.2123</v>
      </c>
      <c r="H4845" s="19">
        <f>IF(OR(G4845="",G4844=""),"",LN(G4845/G4844))</f>
        <v/>
      </c>
      <c r="I4845" s="32" t="n">
        <v>93.5123</v>
      </c>
      <c r="J4845" s="32" t="n">
        <v>15.89</v>
      </c>
      <c r="K4845" s="32" t="n">
        <v>2.65</v>
      </c>
      <c r="L4845" s="32" t="n"/>
      <c r="M4845" s="32" t="n">
        <v>1043.2</v>
      </c>
      <c r="N4845" s="32" t="n">
        <v>2.65</v>
      </c>
      <c r="O4845" s="32" t="n">
        <v>352.412502616</v>
      </c>
    </row>
    <row r="4846">
      <c r="A4846" s="31" t="n">
        <v>41740</v>
      </c>
      <c r="B4846" s="32" t="n">
        <v>1035.4</v>
      </c>
      <c r="C4846" s="19">
        <f>IF(OR(B4846="",B4845=""),"",LN(B4846/B4845))</f>
        <v/>
      </c>
      <c r="D4846" s="16">
        <f>STDEV(C4827:C4846)*SQRT(252)</f>
        <v/>
      </c>
      <c r="E4846" s="32" t="n">
        <v>101.56</v>
      </c>
      <c r="F4846" s="19">
        <f>IF(OR(E4846="",E4845=""),"",LN(E4846/E4845))</f>
        <v/>
      </c>
      <c r="G4846" s="33" t="n">
        <v>6.2111</v>
      </c>
      <c r="H4846" s="19">
        <f>IF(OR(G4846="",G4845=""),"",LN(G4846/G4845))</f>
        <v/>
      </c>
      <c r="I4846" s="32" t="n">
        <v>93.6395</v>
      </c>
      <c r="J4846" s="32" t="n">
        <v>17.03</v>
      </c>
      <c r="K4846" s="32" t="n">
        <v>2.63</v>
      </c>
      <c r="L4846" s="32" t="n"/>
      <c r="M4846" s="32" t="n">
        <v>1036</v>
      </c>
      <c r="N4846" s="32" t="n">
        <v>2.65</v>
      </c>
      <c r="O4846" s="32" t="n">
        <v>115.005443107</v>
      </c>
    </row>
    <row r="4847">
      <c r="A4847" s="31" t="n">
        <v>41743</v>
      </c>
      <c r="B4847" s="32" t="n">
        <v>1039.29</v>
      </c>
      <c r="C4847" s="19">
        <f>IF(OR(B4847="",B4846=""),"",LN(B4847/B4846))</f>
        <v/>
      </c>
      <c r="D4847" s="16">
        <f>STDEV(C4828:C4847)*SQRT(252)</f>
        <v/>
      </c>
      <c r="E4847" s="32" t="n">
        <v>101.81</v>
      </c>
      <c r="F4847" s="19">
        <f>IF(OR(E4847="",E4846=""),"",LN(E4847/E4846))</f>
        <v/>
      </c>
      <c r="G4847" s="33" t="n">
        <v>6.2186</v>
      </c>
      <c r="H4847" s="19">
        <f>IF(OR(G4847="",G4846=""),"",LN(G4847/G4846))</f>
        <v/>
      </c>
      <c r="I4847" s="32" t="n">
        <v>93.80459999999999</v>
      </c>
      <c r="J4847" s="32" t="n">
        <v>16.11</v>
      </c>
      <c r="K4847" s="32" t="n">
        <v>2.65</v>
      </c>
      <c r="L4847" s="32" t="n"/>
      <c r="M4847" s="32" t="n">
        <v>1037.5</v>
      </c>
      <c r="N4847" s="32" t="n">
        <v>2.65</v>
      </c>
      <c r="O4847" s="32" t="n">
        <v>-14.439206582</v>
      </c>
    </row>
    <row r="4848">
      <c r="A4848" s="31" t="n">
        <v>41744</v>
      </c>
      <c r="B4848" s="32" t="n">
        <v>1041.07</v>
      </c>
      <c r="C4848" s="19">
        <f>IF(OR(B4848="",B4847=""),"",LN(B4848/B4847))</f>
        <v/>
      </c>
      <c r="D4848" s="16">
        <f>STDEV(C4829:C4848)*SQRT(252)</f>
        <v/>
      </c>
      <c r="E4848" s="32" t="n">
        <v>101.6</v>
      </c>
      <c r="F4848" s="19">
        <f>IF(OR(E4848="",E4847=""),"",LN(E4848/E4847))</f>
        <v/>
      </c>
      <c r="G4848" s="33" t="n">
        <v>6.2215</v>
      </c>
      <c r="H4848" s="19">
        <f>IF(OR(G4848="",G4847=""),"",LN(G4848/G4847))</f>
        <v/>
      </c>
      <c r="I4848" s="32" t="n">
        <v>93.9486</v>
      </c>
      <c r="J4848" s="32" t="n">
        <v>15.61</v>
      </c>
      <c r="K4848" s="32" t="n">
        <v>2.64</v>
      </c>
      <c r="L4848" s="32" t="n"/>
      <c r="M4848" s="32" t="n">
        <v>1038.9</v>
      </c>
      <c r="N4848" s="32" t="n">
        <v>2.65</v>
      </c>
      <c r="O4848" s="32" t="n">
        <v>81.508676098</v>
      </c>
    </row>
    <row r="4849">
      <c r="A4849" s="31" t="n">
        <v>41745</v>
      </c>
      <c r="B4849" s="32" t="n">
        <v>1038.2</v>
      </c>
      <c r="C4849" s="19">
        <f>IF(OR(B4849="",B4848=""),"",LN(B4849/B4848))</f>
        <v/>
      </c>
      <c r="D4849" s="16">
        <f>STDEV(C4830:C4849)*SQRT(252)</f>
        <v/>
      </c>
      <c r="E4849" s="32" t="n">
        <v>102.3</v>
      </c>
      <c r="F4849" s="19">
        <f>IF(OR(E4849="",E4848=""),"",LN(E4849/E4848))</f>
        <v/>
      </c>
      <c r="G4849" s="33" t="n">
        <v>6.2204</v>
      </c>
      <c r="H4849" s="19">
        <f>IF(OR(G4849="",G4848=""),"",LN(G4849/G4848))</f>
        <v/>
      </c>
      <c r="I4849" s="32" t="n">
        <v>93.9461</v>
      </c>
      <c r="J4849" s="32" t="n">
        <v>14.18</v>
      </c>
      <c r="K4849" s="32" t="n">
        <v>2.65</v>
      </c>
      <c r="L4849" s="32" t="n"/>
      <c r="M4849" s="32" t="n">
        <v>1041.2</v>
      </c>
      <c r="N4849" s="32" t="n">
        <v>2.65</v>
      </c>
      <c r="O4849" s="32" t="n">
        <v>43.49117602</v>
      </c>
    </row>
    <row r="4850">
      <c r="A4850" s="31" t="n">
        <v>41746</v>
      </c>
      <c r="B4850" s="32" t="n">
        <v>1038</v>
      </c>
      <c r="C4850" s="19">
        <f>IF(OR(B4850="",B4849=""),"",LN(B4850/B4849))</f>
        <v/>
      </c>
      <c r="D4850" s="16">
        <f>STDEV(C4831:C4850)*SQRT(252)</f>
        <v/>
      </c>
      <c r="E4850" s="32" t="n">
        <v>102.22</v>
      </c>
      <c r="F4850" s="19">
        <f>IF(OR(E4850="",E4849=""),"",LN(E4850/E4849))</f>
        <v/>
      </c>
      <c r="G4850" s="33" t="n">
        <v>6.2188</v>
      </c>
      <c r="H4850" s="19">
        <f>IF(OR(G4850="",G4849=""),"",LN(G4850/G4849))</f>
        <v/>
      </c>
      <c r="I4850" s="32" t="n">
        <v>93.89360000000001</v>
      </c>
      <c r="J4850" s="32" t="n">
        <v>13.36</v>
      </c>
      <c r="K4850" s="32" t="n">
        <v>2.73</v>
      </c>
      <c r="L4850" s="32" t="n"/>
      <c r="M4850" s="32" t="n">
        <v>1041.3</v>
      </c>
      <c r="N4850" s="32" t="n">
        <v>2.65</v>
      </c>
      <c r="O4850" s="32" t="n">
        <v>141.433713301</v>
      </c>
    </row>
    <row r="4851">
      <c r="A4851" s="31" t="n">
        <v>41747</v>
      </c>
      <c r="B4851" s="32" t="n">
        <v>1037.35</v>
      </c>
      <c r="C4851" s="19">
        <f>IF(OR(B4851="",B4850=""),"",LN(B4851/B4850))</f>
        <v/>
      </c>
      <c r="D4851" s="16">
        <f>STDEV(C4832:C4851)*SQRT(252)</f>
        <v/>
      </c>
      <c r="E4851" s="32" t="n">
        <v>102.43</v>
      </c>
      <c r="F4851" s="19">
        <f>IF(OR(E4851="",E4850=""),"",LN(E4851/E4850))</f>
        <v/>
      </c>
      <c r="G4851" s="33" t="n">
        <v>6.224</v>
      </c>
      <c r="H4851" s="19">
        <f>IF(OR(G4851="",G4850=""),"",LN(G4851/G4850))</f>
        <v/>
      </c>
      <c r="I4851" s="32" t="n">
        <v>93.9629</v>
      </c>
      <c r="J4851" s="32" t="n"/>
      <c r="K4851" s="32" t="n"/>
      <c r="L4851" s="32" t="n"/>
      <c r="M4851" s="32" t="n">
        <v>1037.1</v>
      </c>
      <c r="N4851" s="32" t="n">
        <v>2.65</v>
      </c>
      <c r="O4851" s="32" t="n">
        <v>174.508280631</v>
      </c>
    </row>
    <row r="4852">
      <c r="A4852" s="31" t="n">
        <v>41750</v>
      </c>
      <c r="B4852" s="32" t="n">
        <v>1038.56</v>
      </c>
      <c r="C4852" s="19">
        <f>IF(OR(B4852="",B4851=""),"",LN(B4852/B4851))</f>
        <v/>
      </c>
      <c r="D4852" s="16">
        <f>STDEV(C4833:C4852)*SQRT(252)</f>
        <v/>
      </c>
      <c r="E4852" s="32" t="n">
        <v>102.56</v>
      </c>
      <c r="F4852" s="19">
        <f>IF(OR(E4852="",E4851=""),"",LN(E4852/E4851))</f>
        <v/>
      </c>
      <c r="G4852" s="33" t="n">
        <v>6.2269</v>
      </c>
      <c r="H4852" s="19">
        <f>IF(OR(G4852="",G4851=""),"",LN(G4852/G4851))</f>
        <v/>
      </c>
      <c r="I4852" s="32" t="n">
        <v>94.0337</v>
      </c>
      <c r="J4852" s="32" t="n">
        <v>13.25</v>
      </c>
      <c r="K4852" s="32" t="n">
        <v>2.73</v>
      </c>
      <c r="L4852" s="32" t="n"/>
      <c r="M4852" s="32" t="n">
        <v>1037.2</v>
      </c>
      <c r="N4852" s="32" t="n">
        <v>2.65</v>
      </c>
      <c r="O4852" s="32" t="n">
        <v>57.182241911</v>
      </c>
    </row>
    <row r="4853">
      <c r="A4853" s="31" t="n">
        <v>41751</v>
      </c>
      <c r="B4853" s="32" t="n">
        <v>1037.45</v>
      </c>
      <c r="C4853" s="19">
        <f>IF(OR(B4853="",B4852=""),"",LN(B4853/B4852))</f>
        <v/>
      </c>
      <c r="D4853" s="16">
        <f>STDEV(C4834:C4853)*SQRT(252)</f>
        <v/>
      </c>
      <c r="E4853" s="32" t="n">
        <v>102.6</v>
      </c>
      <c r="F4853" s="19">
        <f>IF(OR(E4853="",E4852=""),"",LN(E4853/E4852))</f>
        <v/>
      </c>
      <c r="G4853" s="33" t="n">
        <v>6.2373</v>
      </c>
      <c r="H4853" s="19">
        <f>IF(OR(G4853="",G4852=""),"",LN(G4853/G4852))</f>
        <v/>
      </c>
      <c r="I4853" s="32" t="n">
        <v>94.0802</v>
      </c>
      <c r="J4853" s="32" t="n">
        <v>13.19</v>
      </c>
      <c r="K4853" s="32" t="n">
        <v>2.73</v>
      </c>
      <c r="L4853" s="32" t="n"/>
      <c r="M4853" s="32" t="n">
        <v>1037.9</v>
      </c>
      <c r="N4853" s="32" t="n">
        <v>2.65</v>
      </c>
      <c r="O4853" s="32" t="n">
        <v>129.205999867</v>
      </c>
    </row>
    <row r="4854">
      <c r="A4854" s="31" t="n">
        <v>41752</v>
      </c>
      <c r="B4854" s="32" t="n">
        <v>1039.35</v>
      </c>
      <c r="C4854" s="19">
        <f>IF(OR(B4854="",B4853=""),"",LN(B4854/B4853))</f>
        <v/>
      </c>
      <c r="D4854" s="16">
        <f>STDEV(C4835:C4854)*SQRT(252)</f>
        <v/>
      </c>
      <c r="E4854" s="32" t="n">
        <v>102.26</v>
      </c>
      <c r="F4854" s="19">
        <f>IF(OR(E4854="",E4853=""),"",LN(E4854/E4853))</f>
        <v/>
      </c>
      <c r="G4854" s="33" t="n">
        <v>6.2374</v>
      </c>
      <c r="H4854" s="19">
        <f>IF(OR(G4854="",G4853=""),"",LN(G4854/G4853))</f>
        <v/>
      </c>
      <c r="I4854" s="32" t="n">
        <v>94.149</v>
      </c>
      <c r="J4854" s="32" t="n">
        <v>13.27</v>
      </c>
      <c r="K4854" s="32" t="n">
        <v>2.7</v>
      </c>
      <c r="L4854" s="32" t="n"/>
      <c r="M4854" s="32" t="n">
        <v>1039.6</v>
      </c>
      <c r="N4854" s="32" t="n">
        <v>2.65</v>
      </c>
      <c r="O4854" s="32" t="n">
        <v>260.079785445</v>
      </c>
    </row>
    <row r="4855">
      <c r="A4855" s="31" t="n">
        <v>41753</v>
      </c>
      <c r="B4855" s="32" t="n">
        <v>1039.5</v>
      </c>
      <c r="C4855" s="19">
        <f>IF(OR(B4855="",B4854=""),"",LN(B4855/B4854))</f>
        <v/>
      </c>
      <c r="D4855" s="16">
        <f>STDEV(C4836:C4855)*SQRT(252)</f>
        <v/>
      </c>
      <c r="E4855" s="32" t="n">
        <v>102.34</v>
      </c>
      <c r="F4855" s="19">
        <f>IF(OR(E4855="",E4854=""),"",LN(E4855/E4854))</f>
        <v/>
      </c>
      <c r="G4855" s="33" t="n">
        <v>6.2484</v>
      </c>
      <c r="H4855" s="19">
        <f>IF(OR(G4855="",G4854=""),"",LN(G4855/G4854))</f>
        <v/>
      </c>
      <c r="I4855" s="32" t="n">
        <v>94.1294</v>
      </c>
      <c r="J4855" s="32" t="n">
        <v>13.32</v>
      </c>
      <c r="K4855" s="32" t="n">
        <v>2.7</v>
      </c>
      <c r="L4855" s="32" t="n"/>
      <c r="M4855" s="32" t="n">
        <v>1039.5</v>
      </c>
      <c r="N4855" s="32" t="n">
        <v>2.65</v>
      </c>
      <c r="O4855" s="32" t="n">
        <v>67.910214787</v>
      </c>
    </row>
    <row r="4856">
      <c r="A4856" s="31" t="n">
        <v>41754</v>
      </c>
      <c r="B4856" s="32" t="n">
        <v>1040.95</v>
      </c>
      <c r="C4856" s="19">
        <f>IF(OR(B4856="",B4855=""),"",LN(B4856/B4855))</f>
        <v/>
      </c>
      <c r="D4856" s="16">
        <f>STDEV(C4837:C4856)*SQRT(252)</f>
        <v/>
      </c>
      <c r="E4856" s="32" t="n">
        <v>102.12</v>
      </c>
      <c r="F4856" s="19">
        <f>IF(OR(E4856="",E4855=""),"",LN(E4856/E4855))</f>
        <v/>
      </c>
      <c r="G4856" s="33" t="n">
        <v>6.2534</v>
      </c>
      <c r="H4856" s="19">
        <f>IF(OR(G4856="",G4855=""),"",LN(G4856/G4855))</f>
        <v/>
      </c>
      <c r="I4856" s="32" t="n">
        <v>94.1623</v>
      </c>
      <c r="J4856" s="32" t="n">
        <v>14.06</v>
      </c>
      <c r="K4856" s="32" t="n">
        <v>2.68</v>
      </c>
      <c r="L4856" s="32" t="n"/>
      <c r="M4856" s="32" t="n">
        <v>1038.3</v>
      </c>
      <c r="N4856" s="32" t="n">
        <v>2.65</v>
      </c>
      <c r="O4856" s="32" t="n">
        <v>30.706667915</v>
      </c>
    </row>
    <row r="4857">
      <c r="A4857" s="31" t="n">
        <v>41757</v>
      </c>
      <c r="B4857" s="32" t="n">
        <v>1034.9</v>
      </c>
      <c r="C4857" s="19">
        <f>IF(OR(B4857="",B4856=""),"",LN(B4857/B4856))</f>
        <v/>
      </c>
      <c r="D4857" s="16">
        <f>STDEV(C4838:C4857)*SQRT(252)</f>
        <v/>
      </c>
      <c r="E4857" s="32" t="n">
        <v>102.46</v>
      </c>
      <c r="F4857" s="19">
        <f>IF(OR(E4857="",E4856=""),"",LN(E4857/E4856))</f>
        <v/>
      </c>
      <c r="G4857" s="33" t="n">
        <v>6.252</v>
      </c>
      <c r="H4857" s="19">
        <f>IF(OR(G4857="",G4856=""),"",LN(G4857/G4856))</f>
        <v/>
      </c>
      <c r="I4857" s="32" t="n">
        <v>94.1374</v>
      </c>
      <c r="J4857" s="32" t="n">
        <v>13.97</v>
      </c>
      <c r="K4857" s="32" t="n">
        <v>2.7</v>
      </c>
      <c r="L4857" s="32" t="n"/>
      <c r="M4857" s="32" t="n">
        <v>1038.9</v>
      </c>
      <c r="N4857" s="32" t="n">
        <v>2.65</v>
      </c>
      <c r="O4857" s="32" t="n">
        <v>-109.797626828</v>
      </c>
    </row>
    <row r="4858">
      <c r="A4858" s="31" t="n">
        <v>41758</v>
      </c>
      <c r="B4858" s="32" t="n">
        <v>1029.83</v>
      </c>
      <c r="C4858" s="19">
        <f>IF(OR(B4858="",B4857=""),"",LN(B4858/B4857))</f>
        <v/>
      </c>
      <c r="D4858" s="16">
        <f>STDEV(C4839:C4858)*SQRT(252)</f>
        <v/>
      </c>
      <c r="E4858" s="32" t="n">
        <v>102.57</v>
      </c>
      <c r="F4858" s="19">
        <f>IF(OR(E4858="",E4857=""),"",LN(E4858/E4857))</f>
        <v/>
      </c>
      <c r="G4858" s="33" t="n">
        <v>6.2578</v>
      </c>
      <c r="H4858" s="19">
        <f>IF(OR(G4858="",G4857=""),"",LN(G4858/G4857))</f>
        <v/>
      </c>
      <c r="I4858" s="32" t="n">
        <v>94.0295</v>
      </c>
      <c r="J4858" s="32" t="n">
        <v>13.71</v>
      </c>
      <c r="K4858" s="32" t="n">
        <v>2.71</v>
      </c>
      <c r="L4858" s="32" t="n"/>
      <c r="M4858" s="32" t="n">
        <v>1037.1</v>
      </c>
      <c r="N4858" s="32" t="n">
        <v>2.65</v>
      </c>
      <c r="O4858" s="32" t="n">
        <v>-165.791974955</v>
      </c>
    </row>
    <row r="4859">
      <c r="A4859" s="31" t="n">
        <v>41759</v>
      </c>
      <c r="B4859" s="32" t="n">
        <v>1032.85</v>
      </c>
      <c r="C4859" s="19">
        <f>IF(OR(B4859="",B4858=""),"",LN(B4859/B4858))</f>
        <v/>
      </c>
      <c r="D4859" s="16">
        <f>STDEV(C4840:C4859)*SQRT(252)</f>
        <v/>
      </c>
      <c r="E4859" s="32" t="n">
        <v>102.14</v>
      </c>
      <c r="F4859" s="19">
        <f>IF(OR(E4859="",E4858=""),"",LN(E4859/E4858))</f>
        <v/>
      </c>
      <c r="G4859" s="33" t="n">
        <v>6.2591</v>
      </c>
      <c r="H4859" s="19">
        <f>IF(OR(G4859="",G4858=""),"",LN(G4859/G4858))</f>
        <v/>
      </c>
      <c r="I4859" s="32" t="n">
        <v>93.8896</v>
      </c>
      <c r="J4859" s="32" t="n">
        <v>13.41</v>
      </c>
      <c r="K4859" s="32" t="n">
        <v>2.67</v>
      </c>
      <c r="L4859" s="32" t="n"/>
      <c r="M4859" s="32" t="n">
        <v>1031.7</v>
      </c>
      <c r="N4859" s="32" t="n">
        <v>2.65</v>
      </c>
      <c r="O4859" s="32" t="n">
        <v>-73.573128985</v>
      </c>
    </row>
    <row r="4860">
      <c r="A4860" s="31" t="n">
        <v>41760</v>
      </c>
      <c r="B4860" s="32" t="n">
        <v>1032.75</v>
      </c>
      <c r="C4860" s="19">
        <f>IF(OR(B4860="",B4859=""),"",LN(B4860/B4859))</f>
        <v/>
      </c>
      <c r="D4860" s="16">
        <f>STDEV(C4841:C4860)*SQRT(252)</f>
        <v/>
      </c>
      <c r="E4860" s="32" t="n">
        <v>102.3</v>
      </c>
      <c r="F4860" s="19">
        <f>IF(OR(E4860="",E4859=""),"",LN(E4860/E4859))</f>
        <v/>
      </c>
      <c r="G4860" s="33" t="n">
        <v>6.2591</v>
      </c>
      <c r="H4860" s="19">
        <f>IF(OR(G4860="",G4859=""),"",LN(G4860/G4859))</f>
        <v/>
      </c>
      <c r="I4860" s="32" t="n">
        <v>93.8707</v>
      </c>
      <c r="J4860" s="32" t="n">
        <v>13.25</v>
      </c>
      <c r="K4860" s="32" t="n">
        <v>2.63</v>
      </c>
      <c r="L4860" s="32" t="n"/>
      <c r="M4860" s="32" t="n"/>
      <c r="N4860" s="32" t="n"/>
      <c r="O4860" s="32" t="n"/>
    </row>
    <row r="4861">
      <c r="A4861" s="31" t="n">
        <v>41761</v>
      </c>
      <c r="B4861" s="32" t="n">
        <v>1029.55</v>
      </c>
      <c r="C4861" s="19">
        <f>IF(OR(B4861="",B4860=""),"",LN(B4861/B4860))</f>
        <v/>
      </c>
      <c r="D4861" s="16">
        <f>STDEV(C4842:C4861)*SQRT(252)</f>
        <v/>
      </c>
      <c r="E4861" s="32" t="n">
        <v>102.34</v>
      </c>
      <c r="F4861" s="19">
        <f>IF(OR(E4861="",E4860=""),"",LN(E4861/E4860))</f>
        <v/>
      </c>
      <c r="G4861" s="33" t="n">
        <v>6.2591</v>
      </c>
      <c r="H4861" s="19">
        <f>IF(OR(G4861="",G4860=""),"",LN(G4861/G4860))</f>
        <v/>
      </c>
      <c r="I4861" s="32" t="n">
        <v>93.8182</v>
      </c>
      <c r="J4861" s="32" t="n">
        <v>12.91</v>
      </c>
      <c r="K4861" s="32" t="n">
        <v>2.6</v>
      </c>
      <c r="L4861" s="32" t="n"/>
      <c r="M4861" s="32" t="n">
        <v>1032.2</v>
      </c>
      <c r="N4861" s="32" t="n">
        <v>2.65</v>
      </c>
      <c r="O4861" s="32" t="n">
        <v>-169.861890632</v>
      </c>
    </row>
    <row r="4862">
      <c r="A4862" s="31" t="n">
        <v>41764</v>
      </c>
      <c r="B4862" s="32" t="n">
        <v>1029.5</v>
      </c>
      <c r="C4862" s="19">
        <f>IF(OR(B4862="",B4861=""),"",LN(B4862/B4861))</f>
        <v/>
      </c>
      <c r="D4862" s="16">
        <f>STDEV(C4843:C4862)*SQRT(252)</f>
        <v/>
      </c>
      <c r="E4862" s="32" t="n">
        <v>102.06</v>
      </c>
      <c r="F4862" s="19">
        <f>IF(OR(E4862="",E4861=""),"",LN(E4862/E4861))</f>
        <v/>
      </c>
      <c r="G4862" s="33" t="n">
        <v>6.2453</v>
      </c>
      <c r="H4862" s="19">
        <f>IF(OR(G4862="",G4861=""),"",LN(G4862/G4861))</f>
        <v/>
      </c>
      <c r="I4862" s="32" t="n">
        <v>93.7334</v>
      </c>
      <c r="J4862" s="32" t="n">
        <v>13.29</v>
      </c>
      <c r="K4862" s="32" t="n">
        <v>2.63</v>
      </c>
      <c r="L4862" s="32" t="n"/>
      <c r="M4862" s="32" t="n"/>
      <c r="N4862" s="32" t="n"/>
      <c r="O4862" s="32" t="n"/>
    </row>
    <row r="4863">
      <c r="A4863" s="31" t="n">
        <v>41765</v>
      </c>
      <c r="B4863" s="32" t="n">
        <v>1029.5</v>
      </c>
      <c r="C4863" s="19">
        <f>IF(OR(B4863="",B4862=""),"",LN(B4863/B4862))</f>
        <v/>
      </c>
      <c r="D4863" s="16">
        <f>STDEV(C4844:C4863)*SQRT(252)</f>
        <v/>
      </c>
      <c r="E4863" s="32" t="n">
        <v>101.57</v>
      </c>
      <c r="F4863" s="19">
        <f>IF(OR(E4863="",E4862=""),"",LN(E4863/E4862))</f>
        <v/>
      </c>
      <c r="G4863" s="33" t="n">
        <v>6.2255</v>
      </c>
      <c r="H4863" s="19">
        <f>IF(OR(G4863="",G4862=""),"",LN(G4863/G4862))</f>
        <v/>
      </c>
      <c r="I4863" s="32" t="n">
        <v>93.4324</v>
      </c>
      <c r="J4863" s="32" t="n">
        <v>13.8</v>
      </c>
      <c r="K4863" s="32" t="n">
        <v>2.61</v>
      </c>
      <c r="L4863" s="32" t="n"/>
      <c r="M4863" s="32" t="n"/>
      <c r="N4863" s="32" t="n"/>
      <c r="O4863" s="32" t="n"/>
    </row>
    <row r="4864">
      <c r="A4864" s="31" t="n">
        <v>41766</v>
      </c>
      <c r="B4864" s="32" t="n">
        <v>1022.46</v>
      </c>
      <c r="C4864" s="19">
        <f>IF(OR(B4864="",B4863=""),"",LN(B4864/B4863))</f>
        <v/>
      </c>
      <c r="D4864" s="16">
        <f>STDEV(C4845:C4864)*SQRT(252)</f>
        <v/>
      </c>
      <c r="E4864" s="32" t="n">
        <v>101.72</v>
      </c>
      <c r="F4864" s="19">
        <f>IF(OR(E4864="",E4863=""),"",LN(E4864/E4863))</f>
        <v/>
      </c>
      <c r="G4864" s="33" t="n">
        <v>6.2349</v>
      </c>
      <c r="H4864" s="19">
        <f>IF(OR(G4864="",G4863=""),"",LN(G4864/G4863))</f>
        <v/>
      </c>
      <c r="I4864" s="32" t="n">
        <v>93.4337</v>
      </c>
      <c r="J4864" s="32" t="n">
        <v>13.4</v>
      </c>
      <c r="K4864" s="32" t="n">
        <v>2.62</v>
      </c>
      <c r="L4864" s="32" t="n"/>
      <c r="M4864" s="32" t="n">
        <v>1031.2</v>
      </c>
      <c r="N4864" s="32" t="n">
        <v>2.65</v>
      </c>
      <c r="O4864" s="32" t="n">
        <v>-380.391343157</v>
      </c>
    </row>
    <row r="4865">
      <c r="A4865" s="31" t="n">
        <v>41767</v>
      </c>
      <c r="B4865" s="32" t="n">
        <v>1022.6</v>
      </c>
      <c r="C4865" s="19">
        <f>IF(OR(B4865="",B4864=""),"",LN(B4865/B4864))</f>
        <v/>
      </c>
      <c r="D4865" s="16">
        <f>STDEV(C4846:C4865)*SQRT(252)</f>
        <v/>
      </c>
      <c r="E4865" s="32" t="n">
        <v>101.66</v>
      </c>
      <c r="F4865" s="19">
        <f>IF(OR(E4865="",E4864=""),"",LN(E4865/E4864))</f>
        <v/>
      </c>
      <c r="G4865" s="33" t="n">
        <v>6.2272</v>
      </c>
      <c r="H4865" s="19">
        <f>IF(OR(G4865="",G4864=""),"",LN(G4865/G4864))</f>
        <v/>
      </c>
      <c r="I4865" s="32" t="n">
        <v>93.3686</v>
      </c>
      <c r="J4865" s="32" t="n">
        <v>13.43</v>
      </c>
      <c r="K4865" s="32" t="n">
        <v>2.61</v>
      </c>
      <c r="L4865" s="32" t="n"/>
      <c r="M4865" s="32" t="n">
        <v>1025.6</v>
      </c>
      <c r="N4865" s="32" t="n">
        <v>2.65</v>
      </c>
      <c r="O4865" s="32" t="n">
        <v>-236.157104187</v>
      </c>
    </row>
    <row r="4866">
      <c r="A4866" s="31" t="n">
        <v>41768</v>
      </c>
      <c r="B4866" s="32" t="n">
        <v>1024.23</v>
      </c>
      <c r="C4866" s="19">
        <f>IF(OR(B4866="",B4865=""),"",LN(B4866/B4865))</f>
        <v/>
      </c>
      <c r="D4866" s="16">
        <f>STDEV(C4847:C4866)*SQRT(252)</f>
        <v/>
      </c>
      <c r="E4866" s="32" t="n">
        <v>101.74</v>
      </c>
      <c r="F4866" s="19">
        <f>IF(OR(E4866="",E4865=""),"",LN(E4866/E4865))</f>
        <v/>
      </c>
      <c r="G4866" s="33" t="n">
        <v>6.227</v>
      </c>
      <c r="H4866" s="19">
        <f>IF(OR(G4866="",G4865=""),"",LN(G4866/G4865))</f>
        <v/>
      </c>
      <c r="I4866" s="32" t="n">
        <v>93.6614</v>
      </c>
      <c r="J4866" s="32" t="n">
        <v>12.92</v>
      </c>
      <c r="K4866" s="32" t="n">
        <v>2.62</v>
      </c>
      <c r="L4866" s="32" t="n"/>
      <c r="M4866" s="32" t="n">
        <v>1023.5</v>
      </c>
      <c r="N4866" s="32" t="n">
        <v>2.65</v>
      </c>
      <c r="O4866" s="32" t="n">
        <v>-67.410670119</v>
      </c>
    </row>
    <row r="4867">
      <c r="A4867" s="31" t="n">
        <v>41771</v>
      </c>
      <c r="B4867" s="32" t="n">
        <v>1024.29</v>
      </c>
      <c r="C4867" s="19">
        <f>IF(OR(B4867="",B4866=""),"",LN(B4867/B4866))</f>
        <v/>
      </c>
      <c r="D4867" s="16">
        <f>STDEV(C4848:C4867)*SQRT(252)</f>
        <v/>
      </c>
      <c r="E4867" s="32" t="n">
        <v>102.1</v>
      </c>
      <c r="F4867" s="19">
        <f>IF(OR(E4867="",E4866=""),"",LN(E4867/E4866))</f>
        <v/>
      </c>
      <c r="G4867" s="33" t="n">
        <v>6.2364</v>
      </c>
      <c r="H4867" s="19">
        <f>IF(OR(G4867="",G4866=""),"",LN(G4867/G4866))</f>
        <v/>
      </c>
      <c r="I4867" s="32" t="n">
        <v>93.6537</v>
      </c>
      <c r="J4867" s="32" t="n">
        <v>12.23</v>
      </c>
      <c r="K4867" s="32" t="n">
        <v>2.66</v>
      </c>
      <c r="L4867" s="32" t="n"/>
      <c r="M4867" s="32" t="n">
        <v>1023</v>
      </c>
      <c r="N4867" s="32" t="n">
        <v>2.65</v>
      </c>
      <c r="O4867" s="32" t="n">
        <v>-116.21207878</v>
      </c>
    </row>
    <row r="4868">
      <c r="A4868" s="31" t="n">
        <v>41772</v>
      </c>
      <c r="B4868" s="32" t="n">
        <v>1021.85</v>
      </c>
      <c r="C4868" s="19">
        <f>IF(OR(B4868="",B4867=""),"",LN(B4868/B4867))</f>
        <v/>
      </c>
      <c r="D4868" s="16">
        <f>STDEV(C4849:C4868)*SQRT(252)</f>
        <v/>
      </c>
      <c r="E4868" s="32" t="n">
        <v>102.2</v>
      </c>
      <c r="F4868" s="19">
        <f>IF(OR(E4868="",E4867=""),"",LN(E4868/E4867))</f>
        <v/>
      </c>
      <c r="G4868" s="33" t="n">
        <v>6.2283</v>
      </c>
      <c r="H4868" s="19">
        <f>IF(OR(G4868="",G4867=""),"",LN(G4868/G4867))</f>
        <v/>
      </c>
      <c r="I4868" s="32" t="n">
        <v>93.6755</v>
      </c>
      <c r="J4868" s="32" t="n">
        <v>12.13</v>
      </c>
      <c r="K4868" s="32" t="n">
        <v>2.61</v>
      </c>
      <c r="L4868" s="32" t="n"/>
      <c r="M4868" s="32" t="n">
        <v>1025</v>
      </c>
      <c r="N4868" s="32" t="n">
        <v>2.65</v>
      </c>
      <c r="O4868" s="32" t="n">
        <v>234.020712245</v>
      </c>
    </row>
    <row r="4869">
      <c r="A4869" s="31" t="n">
        <v>41773</v>
      </c>
      <c r="B4869" s="32" t="n">
        <v>1027.5</v>
      </c>
      <c r="C4869" s="19">
        <f>IF(OR(B4869="",B4868=""),"",LN(B4869/B4868))</f>
        <v/>
      </c>
      <c r="D4869" s="16">
        <f>STDEV(C4850:C4869)*SQRT(252)</f>
        <v/>
      </c>
      <c r="E4869" s="32" t="n">
        <v>101.75</v>
      </c>
      <c r="F4869" s="19">
        <f>IF(OR(E4869="",E4868=""),"",LN(E4869/E4868))</f>
        <v/>
      </c>
      <c r="G4869" s="33" t="n">
        <v>6.2282</v>
      </c>
      <c r="H4869" s="19">
        <f>IF(OR(G4869="",G4868=""),"",LN(G4869/G4868))</f>
        <v/>
      </c>
      <c r="I4869" s="32" t="n">
        <v>93.5968</v>
      </c>
      <c r="J4869" s="32" t="n">
        <v>12.17</v>
      </c>
      <c r="K4869" s="32" t="n">
        <v>2.54</v>
      </c>
      <c r="L4869" s="32" t="n"/>
      <c r="M4869" s="32" t="n">
        <v>1022.9</v>
      </c>
      <c r="N4869" s="32" t="n">
        <v>2.65</v>
      </c>
      <c r="O4869" s="32" t="n">
        <v>328.222553937</v>
      </c>
    </row>
    <row r="4870">
      <c r="A4870" s="31" t="n">
        <v>41774</v>
      </c>
      <c r="B4870" s="32" t="n">
        <v>1025.1</v>
      </c>
      <c r="C4870" s="19">
        <f>IF(OR(B4870="",B4869=""),"",LN(B4870/B4869))</f>
        <v/>
      </c>
      <c r="D4870" s="16">
        <f>STDEV(C4851:C4870)*SQRT(252)</f>
        <v/>
      </c>
      <c r="E4870" s="32" t="n">
        <v>101.44</v>
      </c>
      <c r="F4870" s="19">
        <f>IF(OR(E4870="",E4869=""),"",LN(E4870/E4869))</f>
        <v/>
      </c>
      <c r="G4870" s="33" t="n">
        <v>6.2291</v>
      </c>
      <c r="H4870" s="19">
        <f>IF(OR(G4870="",G4869=""),"",LN(G4870/G4869))</f>
        <v/>
      </c>
      <c r="I4870" s="32" t="n">
        <v>93.70650000000001</v>
      </c>
      <c r="J4870" s="32" t="n">
        <v>13.17</v>
      </c>
      <c r="K4870" s="32" t="n">
        <v>2.5</v>
      </c>
      <c r="L4870" s="32" t="n"/>
      <c r="M4870" s="32" t="n">
        <v>1024.6</v>
      </c>
      <c r="N4870" s="32" t="n">
        <v>2.65</v>
      </c>
      <c r="O4870" s="32" t="n">
        <v>353.359956264</v>
      </c>
    </row>
    <row r="4871">
      <c r="A4871" s="31" t="n">
        <v>41775</v>
      </c>
      <c r="B4871" s="32" t="n">
        <v>1023.42</v>
      </c>
      <c r="C4871" s="19">
        <f>IF(OR(B4871="",B4870=""),"",LN(B4871/B4870))</f>
        <v/>
      </c>
      <c r="D4871" s="16">
        <f>STDEV(C4852:C4871)*SQRT(252)</f>
        <v/>
      </c>
      <c r="E4871" s="32" t="n">
        <v>101.5</v>
      </c>
      <c r="F4871" s="19">
        <f>IF(OR(E4871="",E4870=""),"",LN(E4871/E4870))</f>
        <v/>
      </c>
      <c r="G4871" s="33" t="n">
        <v>6.2327</v>
      </c>
      <c r="H4871" s="19">
        <f>IF(OR(G4871="",G4870=""),"",LN(G4871/G4870))</f>
        <v/>
      </c>
      <c r="I4871" s="32" t="n">
        <v>93.6073</v>
      </c>
      <c r="J4871" s="32" t="n">
        <v>12.44</v>
      </c>
      <c r="K4871" s="32" t="n">
        <v>2.52</v>
      </c>
      <c r="L4871" s="32" t="n"/>
      <c r="M4871" s="32" t="n">
        <v>1026.5</v>
      </c>
      <c r="N4871" s="32" t="n">
        <v>2.65</v>
      </c>
      <c r="O4871" s="32" t="n">
        <v>468.926965072</v>
      </c>
    </row>
    <row r="4872">
      <c r="A4872" s="31" t="n">
        <v>41778</v>
      </c>
      <c r="B4872" s="32" t="n">
        <v>1021.87</v>
      </c>
      <c r="C4872" s="19">
        <f>IF(OR(B4872="",B4871=""),"",LN(B4872/B4871))</f>
        <v/>
      </c>
      <c r="D4872" s="16">
        <f>STDEV(C4853:C4872)*SQRT(252)</f>
        <v/>
      </c>
      <c r="E4872" s="32" t="n">
        <v>101.26</v>
      </c>
      <c r="F4872" s="19">
        <f>IF(OR(E4872="",E4871=""),"",LN(E4872/E4871))</f>
        <v/>
      </c>
      <c r="G4872" s="33" t="n">
        <v>6.2368</v>
      </c>
      <c r="H4872" s="19">
        <f>IF(OR(G4872="",G4871=""),"",LN(G4872/G4871))</f>
        <v/>
      </c>
      <c r="I4872" s="32" t="n">
        <v>93.502</v>
      </c>
      <c r="J4872" s="32" t="n">
        <v>12.42</v>
      </c>
      <c r="K4872" s="32" t="n">
        <v>2.54</v>
      </c>
      <c r="L4872" s="32" t="n"/>
      <c r="M4872" s="32" t="n">
        <v>1025.8</v>
      </c>
      <c r="N4872" s="32" t="n">
        <v>2.65</v>
      </c>
      <c r="O4872" s="32" t="n">
        <v>149.736138317</v>
      </c>
    </row>
    <row r="4873">
      <c r="A4873" s="31" t="n">
        <v>41779</v>
      </c>
      <c r="B4873" s="32" t="n">
        <v>1025</v>
      </c>
      <c r="C4873" s="19">
        <f>IF(OR(B4873="",B4872=""),"",LN(B4873/B4872))</f>
        <v/>
      </c>
      <c r="D4873" s="16">
        <f>STDEV(C4854:C4873)*SQRT(252)</f>
        <v/>
      </c>
      <c r="E4873" s="32" t="n">
        <v>101.26</v>
      </c>
      <c r="F4873" s="19">
        <f>IF(OR(E4873="",E4872=""),"",LN(E4873/E4872))</f>
        <v/>
      </c>
      <c r="G4873" s="33" t="n">
        <v>6.2377</v>
      </c>
      <c r="H4873" s="19">
        <f>IF(OR(G4873="",G4872=""),"",LN(G4873/G4872))</f>
        <v/>
      </c>
      <c r="I4873" s="32" t="n">
        <v>93.6699</v>
      </c>
      <c r="J4873" s="32" t="n">
        <v>12.96</v>
      </c>
      <c r="K4873" s="32" t="n">
        <v>2.52</v>
      </c>
      <c r="L4873" s="32" t="n"/>
      <c r="M4873" s="32" t="n">
        <v>1022.7</v>
      </c>
      <c r="N4873" s="32" t="n">
        <v>2.65</v>
      </c>
      <c r="O4873" s="32" t="n">
        <v>273.930625468</v>
      </c>
    </row>
    <row r="4874">
      <c r="A4874" s="31" t="n">
        <v>41780</v>
      </c>
      <c r="B4874" s="32" t="n">
        <v>1026.7</v>
      </c>
      <c r="C4874" s="19">
        <f>IF(OR(B4874="",B4873=""),"",LN(B4874/B4873))</f>
        <v/>
      </c>
      <c r="D4874" s="16">
        <f>STDEV(C4855:C4874)*SQRT(252)</f>
        <v/>
      </c>
      <c r="E4874" s="32" t="n">
        <v>101.44</v>
      </c>
      <c r="F4874" s="19">
        <f>IF(OR(E4874="",E4873=""),"",LN(E4874/E4873))</f>
        <v/>
      </c>
      <c r="G4874" s="33" t="n">
        <v>6.2335</v>
      </c>
      <c r="H4874" s="19">
        <f>IF(OR(G4874="",G4873=""),"",LN(G4874/G4873))</f>
        <v/>
      </c>
      <c r="I4874" s="32" t="n">
        <v>93.7629</v>
      </c>
      <c r="J4874" s="32" t="n">
        <v>11.91</v>
      </c>
      <c r="K4874" s="32" t="n">
        <v>2.54</v>
      </c>
      <c r="L4874" s="32" t="n"/>
      <c r="M4874" s="32" t="n">
        <v>1024.1</v>
      </c>
      <c r="N4874" s="32" t="n">
        <v>2.65</v>
      </c>
      <c r="O4874" s="32" t="n">
        <v>214.902543308</v>
      </c>
    </row>
    <row r="4875">
      <c r="A4875" s="31" t="n">
        <v>41781</v>
      </c>
      <c r="B4875" s="32" t="n">
        <v>1024.3</v>
      </c>
      <c r="C4875" s="19">
        <f>IF(OR(B4875="",B4874=""),"",LN(B4875/B4874))</f>
        <v/>
      </c>
      <c r="D4875" s="16">
        <f>STDEV(C4856:C4875)*SQRT(252)</f>
        <v/>
      </c>
      <c r="E4875" s="32" t="n">
        <v>101.76</v>
      </c>
      <c r="F4875" s="19">
        <f>IF(OR(E4875="",E4874=""),"",LN(E4875/E4874))</f>
        <v/>
      </c>
      <c r="G4875" s="33" t="n">
        <v>6.2348</v>
      </c>
      <c r="H4875" s="19">
        <f>IF(OR(G4875="",G4874=""),"",LN(G4875/G4874))</f>
        <v/>
      </c>
      <c r="I4875" s="32" t="n">
        <v>93.6944</v>
      </c>
      <c r="J4875" s="32" t="n">
        <v>12.03</v>
      </c>
      <c r="K4875" s="32" t="n">
        <v>2.56</v>
      </c>
      <c r="L4875" s="32" t="n"/>
      <c r="M4875" s="32" t="n">
        <v>1026.7</v>
      </c>
      <c r="N4875" s="32" t="n">
        <v>2.65</v>
      </c>
      <c r="O4875" s="32" t="n">
        <v>294.534547633</v>
      </c>
    </row>
    <row r="4876">
      <c r="A4876" s="31" t="n">
        <v>41782</v>
      </c>
      <c r="B4876" s="32" t="n">
        <v>1024.45</v>
      </c>
      <c r="C4876" s="19">
        <f>IF(OR(B4876="",B4875=""),"",LN(B4876/B4875))</f>
        <v/>
      </c>
      <c r="D4876" s="16">
        <f>STDEV(C4857:C4876)*SQRT(252)</f>
        <v/>
      </c>
      <c r="E4876" s="32" t="n">
        <v>101.88</v>
      </c>
      <c r="F4876" s="19">
        <f>IF(OR(E4876="",E4875=""),"",LN(E4876/E4875))</f>
        <v/>
      </c>
      <c r="G4876" s="33" t="n">
        <v>6.2363</v>
      </c>
      <c r="H4876" s="19">
        <f>IF(OR(G4876="",G4875=""),"",LN(G4876/G4875))</f>
        <v/>
      </c>
      <c r="I4876" s="32" t="n">
        <v>93.7042</v>
      </c>
      <c r="J4876" s="32" t="n">
        <v>11.36</v>
      </c>
      <c r="K4876" s="32" t="n">
        <v>2.54</v>
      </c>
      <c r="L4876" s="32" t="n"/>
      <c r="M4876" s="32" t="n">
        <v>1025.2</v>
      </c>
      <c r="N4876" s="32" t="n">
        <v>2.65</v>
      </c>
      <c r="O4876" s="32" t="n">
        <v>154.183080581</v>
      </c>
    </row>
    <row r="4877">
      <c r="A4877" s="31" t="n">
        <v>41786</v>
      </c>
      <c r="B4877" s="32" t="n">
        <v>1022.95</v>
      </c>
      <c r="C4877" s="19">
        <f>IF(OR(B4877="",B4876=""),"",LN(B4877/B4876))</f>
        <v/>
      </c>
      <c r="D4877" s="16">
        <f>STDEV(C4858:C4877)*SQRT(252)</f>
        <v/>
      </c>
      <c r="E4877" s="32" t="n">
        <v>102.14</v>
      </c>
      <c r="F4877" s="19">
        <f>IF(OR(E4877="",E4876=""),"",LN(E4877/E4876))</f>
        <v/>
      </c>
      <c r="G4877" s="33" t="n">
        <v>6.2471</v>
      </c>
      <c r="H4877" s="19">
        <f>IF(OR(G4877="",G4876=""),"",LN(G4877/G4876))</f>
        <v/>
      </c>
      <c r="I4877" s="32" t="n">
        <v>93.84180000000001</v>
      </c>
      <c r="J4877" s="32" t="n">
        <v>11.51</v>
      </c>
      <c r="K4877" s="32" t="n">
        <v>2.52</v>
      </c>
      <c r="L4877" s="32" t="n"/>
      <c r="M4877" s="32" t="n">
        <v>1023.9</v>
      </c>
      <c r="N4877" s="32" t="n">
        <v>2.65</v>
      </c>
      <c r="O4877" s="32" t="n">
        <v>8.237498394999999</v>
      </c>
    </row>
    <row r="4878">
      <c r="A4878" s="31" t="n">
        <v>41787</v>
      </c>
      <c r="B4878" s="32" t="n">
        <v>1021.7</v>
      </c>
      <c r="C4878" s="19">
        <f>IF(OR(B4878="",B4877=""),"",LN(B4878/B4877))</f>
        <v/>
      </c>
      <c r="D4878" s="16">
        <f>STDEV(C4859:C4878)*SQRT(252)</f>
        <v/>
      </c>
      <c r="E4878" s="32" t="n">
        <v>101.78</v>
      </c>
      <c r="F4878" s="19">
        <f>IF(OR(E4878="",E4877=""),"",LN(E4878/E4877))</f>
        <v/>
      </c>
      <c r="G4878" s="33" t="n">
        <v>6.2535</v>
      </c>
      <c r="H4878" s="19">
        <f>IF(OR(G4878="",G4877=""),"",LN(G4878/G4877))</f>
        <v/>
      </c>
      <c r="I4878" s="32" t="n">
        <v>93.8793</v>
      </c>
      <c r="J4878" s="32" t="n">
        <v>11.68</v>
      </c>
      <c r="K4878" s="32" t="n">
        <v>2.44</v>
      </c>
      <c r="L4878" s="32" t="n"/>
      <c r="M4878" s="32" t="n">
        <v>1023.4</v>
      </c>
      <c r="N4878" s="32" t="n">
        <v>2.65</v>
      </c>
      <c r="O4878" s="32" t="n">
        <v>132.188921911</v>
      </c>
    </row>
    <row r="4879">
      <c r="A4879" s="31" t="n">
        <v>41788</v>
      </c>
      <c r="B4879" s="32" t="n">
        <v>1020.5</v>
      </c>
      <c r="C4879" s="19">
        <f>IF(OR(B4879="",B4878=""),"",LN(B4879/B4878))</f>
        <v/>
      </c>
      <c r="D4879" s="16">
        <f>STDEV(C4860:C4879)*SQRT(252)</f>
        <v/>
      </c>
      <c r="E4879" s="32" t="n">
        <v>101.58</v>
      </c>
      <c r="F4879" s="19">
        <f>IF(OR(E4879="",E4878=""),"",LN(E4879/E4878))</f>
        <v/>
      </c>
      <c r="G4879" s="33" t="n">
        <v>6.2375</v>
      </c>
      <c r="H4879" s="19">
        <f>IF(OR(G4879="",G4878=""),"",LN(G4879/G4878))</f>
        <v/>
      </c>
      <c r="I4879" s="32" t="n">
        <v>93.6973</v>
      </c>
      <c r="J4879" s="32" t="n">
        <v>11.57</v>
      </c>
      <c r="K4879" s="32" t="n">
        <v>2.45</v>
      </c>
      <c r="L4879" s="32" t="n"/>
      <c r="M4879" s="32" t="n">
        <v>1022.6</v>
      </c>
      <c r="N4879" s="32" t="n">
        <v>2.65</v>
      </c>
      <c r="O4879" s="32" t="n">
        <v>76.357898332</v>
      </c>
    </row>
    <row r="4880">
      <c r="A4880" s="31" t="n">
        <v>41789</v>
      </c>
      <c r="B4880" s="32" t="n">
        <v>1020.3</v>
      </c>
      <c r="C4880" s="19">
        <f>IF(OR(B4880="",B4879=""),"",LN(B4880/B4879))</f>
        <v/>
      </c>
      <c r="D4880" s="16">
        <f>STDEV(C4861:C4880)*SQRT(252)</f>
        <v/>
      </c>
      <c r="E4880" s="32" t="n">
        <v>101.77</v>
      </c>
      <c r="F4880" s="19">
        <f>IF(OR(E4880="",E4879=""),"",LN(E4880/E4879))</f>
        <v/>
      </c>
      <c r="G4880" s="33" t="n">
        <v>6.2471</v>
      </c>
      <c r="H4880" s="19">
        <f>IF(OR(G4880="",G4879=""),"",LN(G4880/G4879))</f>
        <v/>
      </c>
      <c r="I4880" s="32" t="n">
        <v>93.7606</v>
      </c>
      <c r="J4880" s="32" t="n">
        <v>11.4</v>
      </c>
      <c r="K4880" s="32" t="n">
        <v>2.48</v>
      </c>
      <c r="L4880" s="32" t="n"/>
      <c r="M4880" s="32" t="n">
        <v>1021.6</v>
      </c>
      <c r="N4880" s="32" t="n">
        <v>2.65</v>
      </c>
      <c r="O4880" s="32" t="n">
        <v>22.001953601</v>
      </c>
    </row>
    <row r="4881">
      <c r="A4881" s="31" t="n">
        <v>41792</v>
      </c>
      <c r="B4881" s="32" t="n">
        <v>1024</v>
      </c>
      <c r="C4881" s="19">
        <f>IF(OR(B4881="",B4880=""),"",LN(B4881/B4880))</f>
        <v/>
      </c>
      <c r="D4881" s="16">
        <f>STDEV(C4862:C4881)*SQRT(252)</f>
        <v/>
      </c>
      <c r="E4881" s="32" t="n">
        <v>102.3</v>
      </c>
      <c r="F4881" s="19">
        <f>IF(OR(E4881="",E4880=""),"",LN(E4881/E4880))</f>
        <v/>
      </c>
      <c r="G4881" s="33" t="n">
        <v>6.2471</v>
      </c>
      <c r="H4881" s="19">
        <f>IF(OR(G4881="",G4880=""),"",LN(G4881/G4880))</f>
        <v/>
      </c>
      <c r="I4881" s="32" t="n">
        <v>94.00060000000001</v>
      </c>
      <c r="J4881" s="32" t="n">
        <v>11.58</v>
      </c>
      <c r="K4881" s="32" t="n">
        <v>2.54</v>
      </c>
      <c r="L4881" s="32" t="n"/>
      <c r="M4881" s="32" t="n">
        <v>1020.4</v>
      </c>
      <c r="N4881" s="32" t="n">
        <v>2.65</v>
      </c>
      <c r="O4881" s="32" t="n">
        <v>193.383616771</v>
      </c>
    </row>
    <row r="4882">
      <c r="A4882" s="31" t="n">
        <v>41793</v>
      </c>
      <c r="B4882" s="32" t="n">
        <v>1023</v>
      </c>
      <c r="C4882" s="19">
        <f>IF(OR(B4882="",B4881=""),"",LN(B4882/B4881))</f>
        <v/>
      </c>
      <c r="D4882" s="16">
        <f>STDEV(C4863:C4882)*SQRT(252)</f>
        <v/>
      </c>
      <c r="E4882" s="32" t="n">
        <v>102.42</v>
      </c>
      <c r="F4882" s="19">
        <f>IF(OR(E4882="",E4881=""),"",LN(E4882/E4881))</f>
        <v/>
      </c>
      <c r="G4882" s="33" t="n">
        <v>6.2536</v>
      </c>
      <c r="H4882" s="19">
        <f>IF(OR(G4882="",G4881=""),"",LN(G4882/G4881))</f>
        <v/>
      </c>
      <c r="I4882" s="32" t="n">
        <v>94.0536</v>
      </c>
      <c r="J4882" s="32" t="n">
        <v>11.87</v>
      </c>
      <c r="K4882" s="32" t="n">
        <v>2.6</v>
      </c>
      <c r="L4882" s="32" t="n"/>
      <c r="M4882" s="32" t="n">
        <v>1023.6</v>
      </c>
      <c r="N4882" s="32" t="n">
        <v>2.65</v>
      </c>
      <c r="O4882" s="32" t="n">
        <v>39.84128459999999</v>
      </c>
    </row>
    <row r="4883">
      <c r="A4883" s="31" t="n">
        <v>41794</v>
      </c>
      <c r="B4883" s="32" t="n">
        <v>1023</v>
      </c>
      <c r="C4883" s="19">
        <f>IF(OR(B4883="",B4882=""),"",LN(B4883/B4882))</f>
        <v/>
      </c>
      <c r="D4883" s="16">
        <f>STDEV(C4864:C4883)*SQRT(252)</f>
        <v/>
      </c>
      <c r="E4883" s="32" t="n">
        <v>102.69</v>
      </c>
      <c r="F4883" s="19">
        <f>IF(OR(E4883="",E4882=""),"",LN(E4883/E4882))</f>
        <v/>
      </c>
      <c r="G4883" s="33" t="n">
        <v>6.2494</v>
      </c>
      <c r="H4883" s="19">
        <f>IF(OR(G4883="",G4882=""),"",LN(G4883/G4882))</f>
        <v/>
      </c>
      <c r="I4883" s="32" t="n">
        <v>94.12390000000001</v>
      </c>
      <c r="J4883" s="32" t="n">
        <v>12.08</v>
      </c>
      <c r="K4883" s="32" t="n">
        <v>2.61</v>
      </c>
      <c r="L4883" s="32" t="n"/>
      <c r="M4883" s="32" t="n"/>
      <c r="N4883" s="32" t="n"/>
      <c r="O4883" s="32" t="n"/>
    </row>
    <row r="4884">
      <c r="A4884" s="31" t="n">
        <v>41795</v>
      </c>
      <c r="B4884" s="32" t="n">
        <v>1019.7</v>
      </c>
      <c r="C4884" s="19">
        <f>IF(OR(B4884="",B4883=""),"",LN(B4884/B4883))</f>
        <v/>
      </c>
      <c r="D4884" s="16">
        <f>STDEV(C4865:C4884)*SQRT(252)</f>
        <v/>
      </c>
      <c r="E4884" s="32" t="n">
        <v>102.44</v>
      </c>
      <c r="F4884" s="19">
        <f>IF(OR(E4884="",E4883=""),"",LN(E4884/E4883))</f>
        <v/>
      </c>
      <c r="G4884" s="33" t="n">
        <v>6.2548</v>
      </c>
      <c r="H4884" s="19">
        <f>IF(OR(G4884="",G4883=""),"",LN(G4884/G4883))</f>
        <v/>
      </c>
      <c r="I4884" s="32" t="n">
        <v>93.97320000000001</v>
      </c>
      <c r="J4884" s="32" t="n">
        <v>11.68</v>
      </c>
      <c r="K4884" s="32" t="n">
        <v>2.59</v>
      </c>
      <c r="L4884" s="32" t="n"/>
      <c r="M4884" s="32" t="n">
        <v>1024.3</v>
      </c>
      <c r="N4884" s="32" t="n">
        <v>2.65</v>
      </c>
      <c r="O4884" s="32" t="n">
        <v>67.298386557</v>
      </c>
    </row>
    <row r="4885">
      <c r="A4885" s="31" t="n">
        <v>41796</v>
      </c>
      <c r="B4885" s="32" t="n">
        <v>1019.7</v>
      </c>
      <c r="C4885" s="19">
        <f>IF(OR(B4885="",B4884=""),"",LN(B4885/B4884))</f>
        <v/>
      </c>
      <c r="D4885" s="16">
        <f>STDEV(C4866:C4885)*SQRT(252)</f>
        <v/>
      </c>
      <c r="E4885" s="32" t="n">
        <v>102.5</v>
      </c>
      <c r="F4885" s="19">
        <f>IF(OR(E4885="",E4884=""),"",LN(E4885/E4884))</f>
        <v/>
      </c>
      <c r="G4885" s="33" t="n">
        <v>6.2498</v>
      </c>
      <c r="H4885" s="19">
        <f>IF(OR(G4885="",G4884=""),"",LN(G4885/G4884))</f>
        <v/>
      </c>
      <c r="I4885" s="32" t="n">
        <v>93.90689999999999</v>
      </c>
      <c r="J4885" s="32" t="n">
        <v>10.73</v>
      </c>
      <c r="K4885" s="32" t="n">
        <v>2.6</v>
      </c>
      <c r="L4885" s="32" t="n"/>
      <c r="M4885" s="32" t="n"/>
      <c r="N4885" s="32" t="n"/>
      <c r="O4885" s="32" t="n"/>
    </row>
    <row r="4886">
      <c r="A4886" s="31" t="n">
        <v>41799</v>
      </c>
      <c r="B4886" s="32" t="n">
        <v>1016.35</v>
      </c>
      <c r="C4886" s="19">
        <f>IF(OR(B4886="",B4885=""),"",LN(B4886/B4885))</f>
        <v/>
      </c>
      <c r="D4886" s="16">
        <f>STDEV(C4867:C4886)*SQRT(252)</f>
        <v/>
      </c>
      <c r="E4886" s="32" t="n">
        <v>102.52</v>
      </c>
      <c r="F4886" s="19">
        <f>IF(OR(E4886="",E4885=""),"",LN(E4886/E4885))</f>
        <v/>
      </c>
      <c r="G4886" s="33" t="n">
        <v>6.2397</v>
      </c>
      <c r="H4886" s="19">
        <f>IF(OR(G4886="",G4885=""),"",LN(G4886/G4885))</f>
        <v/>
      </c>
      <c r="I4886" s="32" t="n">
        <v>93.9628</v>
      </c>
      <c r="J4886" s="32" t="n">
        <v>11.15</v>
      </c>
      <c r="K4886" s="32" t="n">
        <v>2.62</v>
      </c>
      <c r="L4886" s="32" t="n"/>
      <c r="M4886" s="32" t="n">
        <v>1022.6</v>
      </c>
      <c r="N4886" s="32" t="n">
        <v>2.65</v>
      </c>
      <c r="O4886" s="32" t="n">
        <v>26.976490153</v>
      </c>
    </row>
    <row r="4887">
      <c r="A4887" s="31" t="n">
        <v>41800</v>
      </c>
      <c r="B4887" s="32" t="n">
        <v>1016.95</v>
      </c>
      <c r="C4887" s="19">
        <f>IF(OR(B4887="",B4886=""),"",LN(B4887/B4886))</f>
        <v/>
      </c>
      <c r="D4887" s="16">
        <f>STDEV(C4868:C4887)*SQRT(252)</f>
        <v/>
      </c>
      <c r="E4887" s="32" t="n">
        <v>102.37</v>
      </c>
      <c r="F4887" s="19">
        <f>IF(OR(E4887="",E4886=""),"",LN(E4887/E4886))</f>
        <v/>
      </c>
      <c r="G4887" s="33" t="n">
        <v>6.224</v>
      </c>
      <c r="H4887" s="19">
        <f>IF(OR(G4887="",G4886=""),"",LN(G4887/G4886))</f>
        <v/>
      </c>
      <c r="I4887" s="32" t="n">
        <v>94.0638</v>
      </c>
      <c r="J4887" s="32" t="n">
        <v>10.99</v>
      </c>
      <c r="K4887" s="32" t="n">
        <v>2.64</v>
      </c>
      <c r="L4887" s="32" t="n"/>
      <c r="M4887" s="32" t="n">
        <v>1017.4</v>
      </c>
      <c r="N4887" s="32" t="n">
        <v>2.65</v>
      </c>
      <c r="O4887" s="32" t="n">
        <v>239.333337557</v>
      </c>
    </row>
    <row r="4888">
      <c r="A4888" s="31" t="n">
        <v>41801</v>
      </c>
      <c r="B4888" s="32" t="n">
        <v>1015.6</v>
      </c>
      <c r="C4888" s="19">
        <f>IF(OR(B4888="",B4887=""),"",LN(B4888/B4887))</f>
        <v/>
      </c>
      <c r="D4888" s="16">
        <f>STDEV(C4869:C4888)*SQRT(252)</f>
        <v/>
      </c>
      <c r="E4888" s="32" t="n">
        <v>101.94</v>
      </c>
      <c r="F4888" s="19">
        <f>IF(OR(E4888="",E4887=""),"",LN(E4888/E4887))</f>
        <v/>
      </c>
      <c r="G4888" s="33" t="n">
        <v>6.2277</v>
      </c>
      <c r="H4888" s="19">
        <f>IF(OR(G4888="",G4887=""),"",LN(G4888/G4887))</f>
        <v/>
      </c>
      <c r="I4888" s="32" t="n">
        <v>93.9744</v>
      </c>
      <c r="J4888" s="32" t="n">
        <v>11.6</v>
      </c>
      <c r="K4888" s="32" t="n">
        <v>2.65</v>
      </c>
      <c r="L4888" s="32" t="n"/>
      <c r="M4888" s="32" t="n">
        <v>1016.5</v>
      </c>
      <c r="N4888" s="32" t="n">
        <v>2.65</v>
      </c>
      <c r="O4888" s="32" t="n">
        <v>117.325281377</v>
      </c>
    </row>
    <row r="4889">
      <c r="A4889" s="31" t="n">
        <v>41802</v>
      </c>
      <c r="B4889" s="32" t="n">
        <v>1017.6</v>
      </c>
      <c r="C4889" s="19">
        <f>IF(OR(B4889="",B4888=""),"",LN(B4889/B4888))</f>
        <v/>
      </c>
      <c r="D4889" s="16">
        <f>STDEV(C4870:C4889)*SQRT(252)</f>
        <v/>
      </c>
      <c r="E4889" s="32" t="n">
        <v>101.83</v>
      </c>
      <c r="F4889" s="19">
        <f>IF(OR(E4889="",E4888=""),"",LN(E4889/E4888))</f>
        <v/>
      </c>
      <c r="G4889" s="33" t="n">
        <v>6.2175</v>
      </c>
      <c r="H4889" s="19">
        <f>IF(OR(G4889="",G4888=""),"",LN(G4889/G4888))</f>
        <v/>
      </c>
      <c r="I4889" s="32" t="n">
        <v>93.8155</v>
      </c>
      <c r="J4889" s="32" t="n">
        <v>12.56</v>
      </c>
      <c r="K4889" s="32" t="n">
        <v>2.58</v>
      </c>
      <c r="L4889" s="32" t="n"/>
      <c r="M4889" s="32" t="n">
        <v>1016.5</v>
      </c>
      <c r="N4889" s="32" t="n">
        <v>2.65</v>
      </c>
      <c r="O4889" s="32" t="n">
        <v>0.2592301770000009</v>
      </c>
    </row>
    <row r="4890">
      <c r="A4890" s="31" t="n">
        <v>41803</v>
      </c>
      <c r="B4890" s="32" t="n">
        <v>1017.8</v>
      </c>
      <c r="C4890" s="19">
        <f>IF(OR(B4890="",B4889=""),"",LN(B4890/B4889))</f>
        <v/>
      </c>
      <c r="D4890" s="16">
        <f>STDEV(C4871:C4890)*SQRT(252)</f>
        <v/>
      </c>
      <c r="E4890" s="32" t="n">
        <v>102.06</v>
      </c>
      <c r="F4890" s="19">
        <f>IF(OR(E4890="",E4889=""),"",LN(E4890/E4889))</f>
        <v/>
      </c>
      <c r="G4890" s="33" t="n">
        <v>6.209</v>
      </c>
      <c r="H4890" s="19">
        <f>IF(OR(G4890="",G4889=""),"",LN(G4890/G4889))</f>
        <v/>
      </c>
      <c r="I4890" s="32" t="n">
        <v>93.91679999999999</v>
      </c>
      <c r="J4890" s="32" t="n">
        <v>12.18</v>
      </c>
      <c r="K4890" s="32" t="n">
        <v>2.6</v>
      </c>
      <c r="L4890" s="32" t="n"/>
      <c r="M4890" s="32" t="n">
        <v>1017.5</v>
      </c>
      <c r="N4890" s="32" t="n">
        <v>2.65</v>
      </c>
      <c r="O4890" s="32" t="n">
        <v>-277.476821879</v>
      </c>
    </row>
    <row r="4891">
      <c r="A4891" s="31" t="n">
        <v>41806</v>
      </c>
      <c r="B4891" s="32" t="n">
        <v>1020</v>
      </c>
      <c r="C4891" s="19">
        <f>IF(OR(B4891="",B4890=""),"",LN(B4891/B4890))</f>
        <v/>
      </c>
      <c r="D4891" s="16">
        <f>STDEV(C4872:C4891)*SQRT(252)</f>
        <v/>
      </c>
      <c r="E4891" s="32" t="n">
        <v>101.82</v>
      </c>
      <c r="F4891" s="19">
        <f>IF(OR(E4891="",E4890=""),"",LN(E4891/E4890))</f>
        <v/>
      </c>
      <c r="G4891" s="33" t="n">
        <v>6.225</v>
      </c>
      <c r="H4891" s="19">
        <f>IF(OR(G4891="",G4890=""),"",LN(G4891/G4890))</f>
        <v/>
      </c>
      <c r="I4891" s="32" t="n">
        <v>93.8639</v>
      </c>
      <c r="J4891" s="32" t="n">
        <v>12.65</v>
      </c>
      <c r="K4891" s="32" t="n">
        <v>2.61</v>
      </c>
      <c r="L4891" s="32" t="n"/>
      <c r="M4891" s="32" t="n">
        <v>1018</v>
      </c>
      <c r="N4891" s="32" t="n">
        <v>2.65</v>
      </c>
      <c r="O4891" s="32" t="n">
        <v>13.689260069</v>
      </c>
    </row>
    <row r="4892">
      <c r="A4892" s="31" t="n">
        <v>41807</v>
      </c>
      <c r="B4892" s="32" t="n">
        <v>1022.3</v>
      </c>
      <c r="C4892" s="19">
        <f>IF(OR(B4892="",B4891=""),"",LN(B4892/B4891))</f>
        <v/>
      </c>
      <c r="D4892" s="16">
        <f>STDEV(C4873:C4892)*SQRT(252)</f>
        <v/>
      </c>
      <c r="E4892" s="32" t="n">
        <v>102.18</v>
      </c>
      <c r="F4892" s="19">
        <f>IF(OR(E4892="",E4891=""),"",LN(E4892/E4891))</f>
        <v/>
      </c>
      <c r="G4892" s="33" t="n">
        <v>6.2263</v>
      </c>
      <c r="H4892" s="19">
        <f>IF(OR(G4892="",G4891=""),"",LN(G4892/G4891))</f>
        <v/>
      </c>
      <c r="I4892" s="32" t="n">
        <v>94.0829</v>
      </c>
      <c r="J4892" s="32" t="n">
        <v>12.06</v>
      </c>
      <c r="K4892" s="32" t="n">
        <v>2.66</v>
      </c>
      <c r="L4892" s="32" t="n"/>
      <c r="M4892" s="32" t="n">
        <v>1019.5</v>
      </c>
      <c r="N4892" s="32" t="n">
        <v>2.65</v>
      </c>
      <c r="O4892" s="32" t="n">
        <v>37.575627847</v>
      </c>
    </row>
    <row r="4893">
      <c r="A4893" s="31" t="n">
        <v>41808</v>
      </c>
      <c r="B4893" s="32" t="n">
        <v>1021.85</v>
      </c>
      <c r="C4893" s="19">
        <f>IF(OR(B4893="",B4892=""),"",LN(B4893/B4892))</f>
        <v/>
      </c>
      <c r="D4893" s="16">
        <f>STDEV(C4874:C4893)*SQRT(252)</f>
        <v/>
      </c>
      <c r="E4893" s="32" t="n">
        <v>102.16</v>
      </c>
      <c r="F4893" s="19">
        <f>IF(OR(E4893="",E4892=""),"",LN(E4893/E4892))</f>
        <v/>
      </c>
      <c r="G4893" s="33" t="n">
        <v>6.2309</v>
      </c>
      <c r="H4893" s="19">
        <f>IF(OR(G4893="",G4892=""),"",LN(G4893/G4892))</f>
        <v/>
      </c>
      <c r="I4893" s="32" t="n">
        <v>94.05249999999999</v>
      </c>
      <c r="J4893" s="32" t="n">
        <v>10.61</v>
      </c>
      <c r="K4893" s="32" t="n">
        <v>2.61</v>
      </c>
      <c r="L4893" s="32" t="n"/>
      <c r="M4893" s="32" t="n">
        <v>1022.1</v>
      </c>
      <c r="N4893" s="32" t="n">
        <v>2.65</v>
      </c>
      <c r="O4893" s="32" t="n">
        <v>131.260173223</v>
      </c>
    </row>
    <row r="4894">
      <c r="A4894" s="31" t="n">
        <v>41809</v>
      </c>
      <c r="B4894" s="32" t="n">
        <v>1018.37</v>
      </c>
      <c r="C4894" s="19">
        <f>IF(OR(B4894="",B4893=""),"",LN(B4894/B4893))</f>
        <v/>
      </c>
      <c r="D4894" s="16">
        <f>STDEV(C4875:C4894)*SQRT(252)</f>
        <v/>
      </c>
      <c r="E4894" s="32" t="n">
        <v>101.84</v>
      </c>
      <c r="F4894" s="19">
        <f>IF(OR(E4894="",E4893=""),"",LN(E4894/E4893))</f>
        <v/>
      </c>
      <c r="G4894" s="33" t="n">
        <v>6.2287</v>
      </c>
      <c r="H4894" s="19">
        <f>IF(OR(G4894="",G4893=""),"",LN(G4894/G4893))</f>
        <v/>
      </c>
      <c r="I4894" s="32" t="n">
        <v>93.752</v>
      </c>
      <c r="J4894" s="32" t="n">
        <v>10.62</v>
      </c>
      <c r="K4894" s="32" t="n">
        <v>2.64</v>
      </c>
      <c r="L4894" s="32" t="n"/>
      <c r="M4894" s="32" t="n">
        <v>1023.1</v>
      </c>
      <c r="N4894" s="32" t="n">
        <v>2.65</v>
      </c>
      <c r="O4894" s="32" t="n">
        <v>-33.237523208</v>
      </c>
    </row>
    <row r="4895">
      <c r="A4895" s="31" t="n">
        <v>41810</v>
      </c>
      <c r="B4895" s="32" t="n">
        <v>1020.81</v>
      </c>
      <c r="C4895" s="19">
        <f>IF(OR(B4895="",B4894=""),"",LN(B4895/B4894))</f>
        <v/>
      </c>
      <c r="D4895" s="16">
        <f>STDEV(C4876:C4895)*SQRT(252)</f>
        <v/>
      </c>
      <c r="E4895" s="32" t="n">
        <v>102.14</v>
      </c>
      <c r="F4895" s="19">
        <f>IF(OR(E4895="",E4894=""),"",LN(E4895/E4894))</f>
        <v/>
      </c>
      <c r="G4895" s="33" t="n">
        <v>6.224</v>
      </c>
      <c r="H4895" s="19">
        <f>IF(OR(G4895="",G4894=""),"",LN(G4895/G4894))</f>
        <v/>
      </c>
      <c r="I4895" s="32" t="n">
        <v>93.7591</v>
      </c>
      <c r="J4895" s="32" t="n">
        <v>10.85</v>
      </c>
      <c r="K4895" s="32" t="n">
        <v>2.63</v>
      </c>
      <c r="L4895" s="32" t="n"/>
      <c r="M4895" s="32" t="n">
        <v>1018.3</v>
      </c>
      <c r="N4895" s="32" t="n">
        <v>2.65</v>
      </c>
      <c r="O4895" s="32" t="n">
        <v>-78.52723222</v>
      </c>
    </row>
    <row r="4896">
      <c r="A4896" s="31" t="n">
        <v>41813</v>
      </c>
      <c r="B4896" s="32" t="n">
        <v>1018.1</v>
      </c>
      <c r="C4896" s="19">
        <f>IF(OR(B4896="",B4895=""),"",LN(B4896/B4895))</f>
        <v/>
      </c>
      <c r="D4896" s="16">
        <f>STDEV(C4877:C4896)*SQRT(252)</f>
        <v/>
      </c>
      <c r="E4896" s="32" t="n">
        <v>101.9</v>
      </c>
      <c r="F4896" s="19">
        <f>IF(OR(E4896="",E4895=""),"",LN(E4896/E4895))</f>
        <v/>
      </c>
      <c r="G4896" s="33" t="n">
        <v>6.225</v>
      </c>
      <c r="H4896" s="19">
        <f>IF(OR(G4896="",G4895=""),"",LN(G4896/G4895))</f>
        <v/>
      </c>
      <c r="I4896" s="32" t="n">
        <v>93.628</v>
      </c>
      <c r="J4896" s="32" t="n">
        <v>10.98</v>
      </c>
      <c r="K4896" s="32" t="n">
        <v>2.63</v>
      </c>
      <c r="L4896" s="32" t="n"/>
      <c r="M4896" s="32" t="n">
        <v>1019.6</v>
      </c>
      <c r="N4896" s="32" t="n">
        <v>2.65</v>
      </c>
      <c r="O4896" s="32" t="n">
        <v>-40.275116235</v>
      </c>
    </row>
    <row r="4897">
      <c r="A4897" s="31" t="n">
        <v>41814</v>
      </c>
      <c r="B4897" s="32" t="n">
        <v>1018.05</v>
      </c>
      <c r="C4897" s="19">
        <f>IF(OR(B4897="",B4896=""),"",LN(B4897/B4896))</f>
        <v/>
      </c>
      <c r="D4897" s="16">
        <f>STDEV(C4878:C4897)*SQRT(252)</f>
        <v/>
      </c>
      <c r="E4897" s="32" t="n">
        <v>102.13</v>
      </c>
      <c r="F4897" s="19">
        <f>IF(OR(E4897="",E4896=""),"",LN(E4897/E4896))</f>
        <v/>
      </c>
      <c r="G4897" s="33" t="n">
        <v>6.2308</v>
      </c>
      <c r="H4897" s="19">
        <f>IF(OR(G4897="",G4896=""),"",LN(G4897/G4896))</f>
        <v/>
      </c>
      <c r="I4897" s="32" t="n">
        <v>93.7093</v>
      </c>
      <c r="J4897" s="32" t="n">
        <v>12.13</v>
      </c>
      <c r="K4897" s="32" t="n">
        <v>2.59</v>
      </c>
      <c r="L4897" s="32" t="n"/>
      <c r="M4897" s="32" t="n">
        <v>1018.4</v>
      </c>
      <c r="N4897" s="32" t="n">
        <v>2.65</v>
      </c>
      <c r="O4897" s="32" t="n">
        <v>29.969192318</v>
      </c>
    </row>
    <row r="4898">
      <c r="A4898" s="31" t="n">
        <v>41815</v>
      </c>
      <c r="B4898" s="32" t="n">
        <v>1019.55</v>
      </c>
      <c r="C4898" s="19">
        <f>IF(OR(B4898="",B4897=""),"",LN(B4898/B4897))</f>
        <v/>
      </c>
      <c r="D4898" s="16">
        <f>STDEV(C4879:C4898)*SQRT(252)</f>
        <v/>
      </c>
      <c r="E4898" s="32" t="n">
        <v>101.75</v>
      </c>
      <c r="F4898" s="19">
        <f>IF(OR(E4898="",E4897=""),"",LN(E4898/E4897))</f>
        <v/>
      </c>
      <c r="G4898" s="33" t="n">
        <v>6.2343</v>
      </c>
      <c r="H4898" s="19">
        <f>IF(OR(G4898="",G4897=""),"",LN(G4898/G4897))</f>
        <v/>
      </c>
      <c r="I4898" s="32" t="n">
        <v>93.5851</v>
      </c>
      <c r="J4898" s="32" t="n">
        <v>11.59</v>
      </c>
      <c r="K4898" s="32" t="n">
        <v>2.57</v>
      </c>
      <c r="L4898" s="32" t="n"/>
      <c r="M4898" s="32" t="n">
        <v>1018</v>
      </c>
      <c r="N4898" s="32" t="n">
        <v>2.65</v>
      </c>
      <c r="O4898" s="32" t="n">
        <v>-33.337292032</v>
      </c>
    </row>
    <row r="4899">
      <c r="A4899" s="31" t="n">
        <v>41816</v>
      </c>
      <c r="B4899" s="32" t="n">
        <v>1016</v>
      </c>
      <c r="C4899" s="19">
        <f>IF(OR(B4899="",B4898=""),"",LN(B4899/B4898))</f>
        <v/>
      </c>
      <c r="D4899" s="16">
        <f>STDEV(C4880:C4899)*SQRT(252)</f>
        <v/>
      </c>
      <c r="E4899" s="32" t="n">
        <v>101.66</v>
      </c>
      <c r="F4899" s="19">
        <f>IF(OR(E4899="",E4898=""),"",LN(E4899/E4898))</f>
        <v/>
      </c>
      <c r="G4899" s="33" t="n">
        <v>6.2235</v>
      </c>
      <c r="H4899" s="19">
        <f>IF(OR(G4899="",G4898=""),"",LN(G4899/G4898))</f>
        <v/>
      </c>
      <c r="I4899" s="32" t="n">
        <v>93.5471</v>
      </c>
      <c r="J4899" s="32" t="n">
        <v>11.63</v>
      </c>
      <c r="K4899" s="32" t="n">
        <v>2.53</v>
      </c>
      <c r="L4899" s="32" t="n"/>
      <c r="M4899" s="32" t="n">
        <v>1020.6</v>
      </c>
      <c r="N4899" s="32" t="n">
        <v>2.65</v>
      </c>
      <c r="O4899" s="32" t="n">
        <v>103.099247644</v>
      </c>
    </row>
    <row r="4900">
      <c r="A4900" s="31" t="n">
        <v>41817</v>
      </c>
      <c r="B4900" s="32" t="n">
        <v>1013.3</v>
      </c>
      <c r="C4900" s="19">
        <f>IF(OR(B4900="",B4899=""),"",LN(B4900/B4899))</f>
        <v/>
      </c>
      <c r="D4900" s="16">
        <f>STDEV(C4881:C4900)*SQRT(252)</f>
        <v/>
      </c>
      <c r="E4900" s="32" t="n">
        <v>101.39</v>
      </c>
      <c r="F4900" s="19">
        <f>IF(OR(E4900="",E4899=""),"",LN(E4900/E4899))</f>
        <v/>
      </c>
      <c r="G4900" s="33" t="n">
        <v>6.218</v>
      </c>
      <c r="H4900" s="19">
        <f>IF(OR(G4900="",G4899=""),"",LN(G4900/G4899))</f>
        <v/>
      </c>
      <c r="I4900" s="32" t="n">
        <v>93.39830000000001</v>
      </c>
      <c r="J4900" s="32" t="n">
        <v>11.26</v>
      </c>
      <c r="K4900" s="32" t="n">
        <v>2.54</v>
      </c>
      <c r="L4900" s="32" t="n"/>
      <c r="M4900" s="32" t="n">
        <v>1017</v>
      </c>
      <c r="N4900" s="32" t="n">
        <v>2.65</v>
      </c>
      <c r="O4900" s="32" t="n">
        <v>305.032844971</v>
      </c>
    </row>
    <row r="4901">
      <c r="A4901" s="31" t="n">
        <v>41820</v>
      </c>
      <c r="B4901" s="32" t="n">
        <v>1011.6</v>
      </c>
      <c r="C4901" s="19">
        <f>IF(OR(B4901="",B4900=""),"",LN(B4901/B4900))</f>
        <v/>
      </c>
      <c r="D4901" s="16">
        <f>STDEV(C4882:C4901)*SQRT(252)</f>
        <v/>
      </c>
      <c r="E4901" s="32" t="n">
        <v>101.28</v>
      </c>
      <c r="F4901" s="19">
        <f>IF(OR(E4901="",E4900=""),"",LN(E4901/E4900))</f>
        <v/>
      </c>
      <c r="G4901" s="33" t="n">
        <v>6.2036</v>
      </c>
      <c r="H4901" s="19">
        <f>IF(OR(G4901="",G4900=""),"",LN(G4901/G4900))</f>
        <v/>
      </c>
      <c r="I4901" s="32" t="n">
        <v>93.2058</v>
      </c>
      <c r="J4901" s="32" t="n">
        <v>11.57</v>
      </c>
      <c r="K4901" s="32" t="n">
        <v>2.53</v>
      </c>
      <c r="L4901" s="32" t="n"/>
      <c r="M4901" s="32" t="n">
        <v>1014.4</v>
      </c>
      <c r="N4901" s="32" t="n">
        <v>2.65</v>
      </c>
      <c r="O4901" s="32" t="n">
        <v>215.047842261</v>
      </c>
    </row>
    <row r="4902">
      <c r="A4902" s="31" t="n">
        <v>41821</v>
      </c>
      <c r="B4902" s="32" t="n">
        <v>1010.7</v>
      </c>
      <c r="C4902" s="19">
        <f>IF(OR(B4902="",B4901=""),"",LN(B4902/B4901))</f>
        <v/>
      </c>
      <c r="D4902" s="16">
        <f>STDEV(C4883:C4902)*SQRT(252)</f>
        <v/>
      </c>
      <c r="E4902" s="32" t="n">
        <v>101.51</v>
      </c>
      <c r="F4902" s="19">
        <f>IF(OR(E4902="",E4901=""),"",LN(E4902/E4901))</f>
        <v/>
      </c>
      <c r="G4902" s="33" t="n">
        <v>6.1995</v>
      </c>
      <c r="H4902" s="19">
        <f>IF(OR(G4902="",G4901=""),"",LN(G4902/G4901))</f>
        <v/>
      </c>
      <c r="I4902" s="32" t="n">
        <v>93.1365</v>
      </c>
      <c r="J4902" s="32" t="n">
        <v>11.15</v>
      </c>
      <c r="K4902" s="32" t="n">
        <v>2.58</v>
      </c>
      <c r="L4902" s="32" t="n"/>
      <c r="M4902" s="32" t="n">
        <v>1012.1</v>
      </c>
      <c r="N4902" s="32" t="n">
        <v>2.65</v>
      </c>
      <c r="O4902" s="32" t="n">
        <v>124.542757788</v>
      </c>
    </row>
    <row r="4903">
      <c r="A4903" s="31" t="n">
        <v>41822</v>
      </c>
      <c r="B4903" s="32" t="n">
        <v>1009.1</v>
      </c>
      <c r="C4903" s="19">
        <f>IF(OR(B4903="",B4902=""),"",LN(B4903/B4902))</f>
        <v/>
      </c>
      <c r="D4903" s="16">
        <f>STDEV(C4884:C4903)*SQRT(252)</f>
        <v/>
      </c>
      <c r="E4903" s="32" t="n">
        <v>101.76</v>
      </c>
      <c r="F4903" s="19">
        <f>IF(OR(E4903="",E4902=""),"",LN(E4903/E4902))</f>
        <v/>
      </c>
      <c r="G4903" s="33" t="n">
        <v>6.2101</v>
      </c>
      <c r="H4903" s="19">
        <f>IF(OR(G4903="",G4902=""),"",LN(G4903/G4902))</f>
        <v/>
      </c>
      <c r="I4903" s="32" t="n">
        <v>93.2478</v>
      </c>
      <c r="J4903" s="32" t="n">
        <v>10.82</v>
      </c>
      <c r="K4903" s="32" t="n">
        <v>2.64</v>
      </c>
      <c r="L4903" s="32" t="n"/>
      <c r="M4903" s="32" t="n">
        <v>1011.8</v>
      </c>
      <c r="N4903" s="32" t="n">
        <v>2.65</v>
      </c>
      <c r="O4903" s="32" t="n">
        <v>309.355350314</v>
      </c>
    </row>
    <row r="4904">
      <c r="A4904" s="31" t="n">
        <v>41823</v>
      </c>
      <c r="B4904" s="32" t="n">
        <v>1008.85</v>
      </c>
      <c r="C4904" s="19">
        <f>IF(OR(B4904="",B4903=""),"",LN(B4904/B4903))</f>
        <v/>
      </c>
      <c r="D4904" s="16">
        <f>STDEV(C4885:C4904)*SQRT(252)</f>
        <v/>
      </c>
      <c r="E4904" s="32" t="n">
        <v>102.19</v>
      </c>
      <c r="F4904" s="19">
        <f>IF(OR(E4904="",E4903=""),"",LN(E4904/E4903))</f>
        <v/>
      </c>
      <c r="G4904" s="33" t="n">
        <v>6.2115</v>
      </c>
      <c r="H4904" s="19">
        <f>IF(OR(G4904="",G4903=""),"",LN(G4904/G4903))</f>
        <v/>
      </c>
      <c r="I4904" s="32" t="n">
        <v>93.31489999999999</v>
      </c>
      <c r="J4904" s="32" t="n">
        <v>10.32</v>
      </c>
      <c r="K4904" s="32" t="n">
        <v>2.65</v>
      </c>
      <c r="L4904" s="32" t="n"/>
      <c r="M4904" s="32" t="n">
        <v>1009.8</v>
      </c>
      <c r="N4904" s="32" t="n">
        <v>2.65</v>
      </c>
      <c r="O4904" s="32" t="n">
        <v>168.57940995</v>
      </c>
    </row>
    <row r="4905">
      <c r="A4905" s="31" t="n">
        <v>41827</v>
      </c>
      <c r="B4905" s="32" t="n">
        <v>1011.1</v>
      </c>
      <c r="C4905" s="19">
        <f>IF(OR(B4905="",B4904=""),"",LN(B4905/B4904))</f>
        <v/>
      </c>
      <c r="D4905" s="16">
        <f>STDEV(C4886:C4905)*SQRT(252)</f>
        <v/>
      </c>
      <c r="E4905" s="32" t="n">
        <v>101.84</v>
      </c>
      <c r="F4905" s="19">
        <f>IF(OR(E4905="",E4904=""),"",LN(E4905/E4904))</f>
        <v/>
      </c>
      <c r="G4905" s="33" t="n">
        <v>6.2036</v>
      </c>
      <c r="H4905" s="19">
        <f>IF(OR(G4905="",G4904=""),"",LN(G4905/G4904))</f>
        <v/>
      </c>
      <c r="I4905" s="32" t="n">
        <v>93.38030000000001</v>
      </c>
      <c r="J4905" s="32" t="n">
        <v>11.33</v>
      </c>
      <c r="K4905" s="32" t="n">
        <v>2.63</v>
      </c>
      <c r="L4905" s="32" t="n"/>
      <c r="M4905" s="32" t="n">
        <v>1008.9</v>
      </c>
      <c r="N4905" s="32" t="n">
        <v>2.65</v>
      </c>
      <c r="O4905" s="32" t="n">
        <v>182.246549034</v>
      </c>
    </row>
    <row r="4906">
      <c r="A4906" s="31" t="n">
        <v>41828</v>
      </c>
      <c r="B4906" s="32" t="n">
        <v>1011.5</v>
      </c>
      <c r="C4906" s="19">
        <f>IF(OR(B4906="",B4905=""),"",LN(B4906/B4905))</f>
        <v/>
      </c>
      <c r="D4906" s="16">
        <f>STDEV(C4887:C4906)*SQRT(252)</f>
        <v/>
      </c>
      <c r="E4906" s="32" t="n">
        <v>101.53</v>
      </c>
      <c r="F4906" s="19">
        <f>IF(OR(E4906="",E4905=""),"",LN(E4906/E4905))</f>
        <v/>
      </c>
      <c r="G4906" s="33" t="n">
        <v>6.201</v>
      </c>
      <c r="H4906" s="19">
        <f>IF(OR(G4906="",G4905=""),"",LN(G4906/G4905))</f>
        <v/>
      </c>
      <c r="I4906" s="32" t="n">
        <v>93.32299999999999</v>
      </c>
      <c r="J4906" s="32" t="n">
        <v>11.98</v>
      </c>
      <c r="K4906" s="32" t="n">
        <v>2.58</v>
      </c>
      <c r="L4906" s="32" t="n"/>
      <c r="M4906" s="32" t="n">
        <v>1009.9</v>
      </c>
      <c r="N4906" s="32" t="n">
        <v>2.65</v>
      </c>
      <c r="O4906" s="32" t="n">
        <v>110.169544486</v>
      </c>
    </row>
    <row r="4907">
      <c r="A4907" s="31" t="n">
        <v>41829</v>
      </c>
      <c r="B4907" s="32" t="n">
        <v>1012.1</v>
      </c>
      <c r="C4907" s="19">
        <f>IF(OR(B4907="",B4906=""),"",LN(B4907/B4906))</f>
        <v/>
      </c>
      <c r="D4907" s="16">
        <f>STDEV(C4888:C4907)*SQRT(252)</f>
        <v/>
      </c>
      <c r="E4907" s="32" t="n">
        <v>101.7</v>
      </c>
      <c r="F4907" s="19">
        <f>IF(OR(E4907="",E4906=""),"",LN(E4907/E4906))</f>
        <v/>
      </c>
      <c r="G4907" s="33" t="n">
        <v>6.1994</v>
      </c>
      <c r="H4907" s="19">
        <f>IF(OR(G4907="",G4906=""),"",LN(G4907/G4906))</f>
        <v/>
      </c>
      <c r="I4907" s="32" t="n">
        <v>93.22799999999999</v>
      </c>
      <c r="J4907" s="32" t="n">
        <v>11.65</v>
      </c>
      <c r="K4907" s="32" t="n">
        <v>2.57</v>
      </c>
      <c r="L4907" s="32" t="n"/>
      <c r="M4907" s="32" t="n">
        <v>1011.2</v>
      </c>
      <c r="N4907" s="32" t="n">
        <v>2.65</v>
      </c>
      <c r="O4907" s="32" t="n">
        <v>-59.499053754</v>
      </c>
    </row>
    <row r="4908">
      <c r="A4908" s="31" t="n">
        <v>41830</v>
      </c>
      <c r="B4908" s="32" t="n">
        <v>1013.1</v>
      </c>
      <c r="C4908" s="19">
        <f>IF(OR(B4908="",B4907=""),"",LN(B4908/B4907))</f>
        <v/>
      </c>
      <c r="D4908" s="16">
        <f>STDEV(C4889:C4908)*SQRT(252)</f>
        <v/>
      </c>
      <c r="E4908" s="32" t="n">
        <v>101.26</v>
      </c>
      <c r="F4908" s="19">
        <f>IF(OR(E4908="",E4907=""),"",LN(E4908/E4907))</f>
        <v/>
      </c>
      <c r="G4908" s="33" t="n">
        <v>6.2023</v>
      </c>
      <c r="H4908" s="19">
        <f>IF(OR(G4908="",G4907=""),"",LN(G4908/G4907))</f>
        <v/>
      </c>
      <c r="I4908" s="32" t="n">
        <v>93.3152</v>
      </c>
      <c r="J4908" s="32" t="n">
        <v>12.59</v>
      </c>
      <c r="K4908" s="32" t="n">
        <v>2.55</v>
      </c>
      <c r="L4908" s="32" t="n"/>
      <c r="M4908" s="32" t="n">
        <v>1012.2</v>
      </c>
      <c r="N4908" s="32" t="n">
        <v>2.65</v>
      </c>
      <c r="O4908" s="32" t="n">
        <v>176.046015966</v>
      </c>
    </row>
    <row r="4909">
      <c r="A4909" s="31" t="n">
        <v>41831</v>
      </c>
      <c r="B4909" s="32" t="n">
        <v>1018.6</v>
      </c>
      <c r="C4909" s="19">
        <f>IF(OR(B4909="",B4908=""),"",LN(B4909/B4908))</f>
        <v/>
      </c>
      <c r="D4909" s="16">
        <f>STDEV(C4890:C4909)*SQRT(252)</f>
        <v/>
      </c>
      <c r="E4909" s="32" t="n">
        <v>101.33</v>
      </c>
      <c r="F4909" s="19">
        <f>IF(OR(E4909="",E4908=""),"",LN(E4909/E4908))</f>
        <v/>
      </c>
      <c r="G4909" s="33" t="n">
        <v>6.2034</v>
      </c>
      <c r="H4909" s="19">
        <f>IF(OR(G4909="",G4908=""),"",LN(G4909/G4908))</f>
        <v/>
      </c>
      <c r="I4909" s="32" t="n">
        <v>93.4171</v>
      </c>
      <c r="J4909" s="32" t="n">
        <v>12.08</v>
      </c>
      <c r="K4909" s="32" t="n">
        <v>2.53</v>
      </c>
      <c r="L4909" s="32" t="n"/>
      <c r="M4909" s="32" t="n">
        <v>1011.9</v>
      </c>
      <c r="N4909" s="32" t="n">
        <v>2.65</v>
      </c>
      <c r="O4909" s="32" t="n">
        <v>210.827083584</v>
      </c>
    </row>
    <row r="4910">
      <c r="A4910" s="31" t="n">
        <v>41834</v>
      </c>
      <c r="B4910" s="32" t="n">
        <v>1018.95</v>
      </c>
      <c r="C4910" s="19">
        <f>IF(OR(B4910="",B4909=""),"",LN(B4910/B4909))</f>
        <v/>
      </c>
      <c r="D4910" s="16">
        <f>STDEV(C4891:C4910)*SQRT(252)</f>
        <v/>
      </c>
      <c r="E4910" s="32" t="n">
        <v>101.58</v>
      </c>
      <c r="F4910" s="19">
        <f>IF(OR(E4910="",E4909=""),"",LN(E4910/E4909))</f>
        <v/>
      </c>
      <c r="G4910" s="33" t="n">
        <v>6.2059</v>
      </c>
      <c r="H4910" s="19">
        <f>IF(OR(G4910="",G4909=""),"",LN(G4910/G4909))</f>
        <v/>
      </c>
      <c r="I4910" s="32" t="n">
        <v>93.4101</v>
      </c>
      <c r="J4910" s="32" t="n">
        <v>11.82</v>
      </c>
      <c r="K4910" s="32" t="n">
        <v>2.55</v>
      </c>
      <c r="L4910" s="32" t="n"/>
      <c r="M4910" s="32" t="n">
        <v>1018</v>
      </c>
      <c r="N4910" s="32" t="n">
        <v>2.65</v>
      </c>
      <c r="O4910" s="32" t="n">
        <v>17.057849578</v>
      </c>
    </row>
    <row r="4911">
      <c r="A4911" s="31" t="n">
        <v>41835</v>
      </c>
      <c r="B4911" s="32" t="n">
        <v>1026.75</v>
      </c>
      <c r="C4911" s="19">
        <f>IF(OR(B4911="",B4910=""),"",LN(B4911/B4910))</f>
        <v/>
      </c>
      <c r="D4911" s="16">
        <f>STDEV(C4892:C4911)*SQRT(252)</f>
        <v/>
      </c>
      <c r="E4911" s="32" t="n">
        <v>101.62</v>
      </c>
      <c r="F4911" s="19">
        <f>IF(OR(E4911="",E4910=""),"",LN(E4911/E4910))</f>
        <v/>
      </c>
      <c r="G4911" s="33" t="n">
        <v>6.2075</v>
      </c>
      <c r="H4911" s="19">
        <f>IF(OR(G4911="",G4910=""),"",LN(G4911/G4910))</f>
        <v/>
      </c>
      <c r="I4911" s="32" t="n">
        <v>93.5796</v>
      </c>
      <c r="J4911" s="32" t="n">
        <v>11.96</v>
      </c>
      <c r="K4911" s="32" t="n">
        <v>2.56</v>
      </c>
      <c r="L4911" s="32" t="n"/>
      <c r="M4911" s="32" t="n">
        <v>1018.5</v>
      </c>
      <c r="N4911" s="32" t="n">
        <v>2.65</v>
      </c>
      <c r="O4911" s="32" t="n">
        <v>277.737072863</v>
      </c>
    </row>
    <row r="4912">
      <c r="A4912" s="31" t="n">
        <v>41836</v>
      </c>
      <c r="B4912" s="32" t="n">
        <v>1031.9</v>
      </c>
      <c r="C4912" s="19">
        <f>IF(OR(B4912="",B4911=""),"",LN(B4912/B4911))</f>
        <v/>
      </c>
      <c r="D4912" s="16">
        <f>STDEV(C4893:C4912)*SQRT(252)</f>
        <v/>
      </c>
      <c r="E4912" s="32" t="n">
        <v>101.69</v>
      </c>
      <c r="F4912" s="19">
        <f>IF(OR(E4912="",E4911=""),"",LN(E4912/E4911))</f>
        <v/>
      </c>
      <c r="G4912" s="33" t="n">
        <v>6.2035</v>
      </c>
      <c r="H4912" s="19">
        <f>IF(OR(G4912="",G4911=""),"",LN(G4912/G4911))</f>
        <v/>
      </c>
      <c r="I4912" s="32" t="n">
        <v>93.59910000000001</v>
      </c>
      <c r="J4912" s="32" t="n">
        <v>11</v>
      </c>
      <c r="K4912" s="32" t="n">
        <v>2.55</v>
      </c>
      <c r="L4912" s="32" t="n"/>
      <c r="M4912" s="32" t="n">
        <v>1023.7</v>
      </c>
      <c r="N4912" s="32" t="n">
        <v>2.65</v>
      </c>
      <c r="O4912" s="32" t="n">
        <v>150.89110686</v>
      </c>
    </row>
    <row r="4913">
      <c r="A4913" s="31" t="n">
        <v>41837</v>
      </c>
      <c r="B4913" s="32" t="n">
        <v>1028.95</v>
      </c>
      <c r="C4913" s="19">
        <f>IF(OR(B4913="",B4912=""),"",LN(B4913/B4912))</f>
        <v/>
      </c>
      <c r="D4913" s="16">
        <f>STDEV(C4894:C4913)*SQRT(252)</f>
        <v/>
      </c>
      <c r="E4913" s="32" t="n">
        <v>101.3</v>
      </c>
      <c r="F4913" s="19">
        <f>IF(OR(E4913="",E4912=""),"",LN(E4913/E4912))</f>
        <v/>
      </c>
      <c r="G4913" s="33" t="n">
        <v>6.2033</v>
      </c>
      <c r="H4913" s="19">
        <f>IF(OR(G4913="",G4912=""),"",LN(G4913/G4912))</f>
        <v/>
      </c>
      <c r="I4913" s="32" t="n">
        <v>93.65860000000001</v>
      </c>
      <c r="J4913" s="32" t="n">
        <v>14.54</v>
      </c>
      <c r="K4913" s="32" t="n">
        <v>2.47</v>
      </c>
      <c r="L4913" s="32" t="n"/>
      <c r="M4913" s="32" t="n">
        <v>1032.7</v>
      </c>
      <c r="N4913" s="32" t="n">
        <v>2.65</v>
      </c>
      <c r="O4913" s="32" t="n">
        <v>254.572609498</v>
      </c>
    </row>
    <row r="4914">
      <c r="A4914" s="31" t="n">
        <v>41838</v>
      </c>
      <c r="B4914" s="32" t="n">
        <v>1029.1</v>
      </c>
      <c r="C4914" s="19">
        <f>IF(OR(B4914="",B4913=""),"",LN(B4914/B4913))</f>
        <v/>
      </c>
      <c r="D4914" s="16">
        <f>STDEV(C4895:C4914)*SQRT(252)</f>
        <v/>
      </c>
      <c r="E4914" s="32" t="n">
        <v>101.37</v>
      </c>
      <c r="F4914" s="19">
        <f>IF(OR(E4914="",E4913=""),"",LN(E4914/E4913))</f>
        <v/>
      </c>
      <c r="G4914" s="33" t="n">
        <v>6.2075</v>
      </c>
      <c r="H4914" s="19">
        <f>IF(OR(G4914="",G4913=""),"",LN(G4914/G4913))</f>
        <v/>
      </c>
      <c r="I4914" s="32" t="n">
        <v>93.66079999999999</v>
      </c>
      <c r="J4914" s="32" t="n">
        <v>12.06</v>
      </c>
      <c r="K4914" s="32" t="n">
        <v>2.5</v>
      </c>
      <c r="L4914" s="32" t="n"/>
      <c r="M4914" s="32" t="n">
        <v>1029.6</v>
      </c>
      <c r="N4914" s="32" t="n">
        <v>2.65</v>
      </c>
      <c r="O4914" s="32" t="n">
        <v>119.139941372</v>
      </c>
    </row>
    <row r="4915">
      <c r="A4915" s="31" t="n">
        <v>41841</v>
      </c>
      <c r="B4915" s="32" t="n">
        <v>1026.65</v>
      </c>
      <c r="C4915" s="19">
        <f>IF(OR(B4915="",B4914=""),"",LN(B4915/B4914))</f>
        <v/>
      </c>
      <c r="D4915" s="16">
        <f>STDEV(C4896:C4915)*SQRT(252)</f>
        <v/>
      </c>
      <c r="E4915" s="32" t="n">
        <v>101.34</v>
      </c>
      <c r="F4915" s="19">
        <f>IF(OR(E4915="",E4914=""),"",LN(E4915/E4914))</f>
        <v/>
      </c>
      <c r="G4915" s="33" t="n">
        <v>6.2088</v>
      </c>
      <c r="H4915" s="19">
        <f>IF(OR(G4915="",G4914=""),"",LN(G4915/G4914))</f>
        <v/>
      </c>
      <c r="I4915" s="32" t="n">
        <v>93.6069</v>
      </c>
      <c r="J4915" s="32" t="n">
        <v>12.81</v>
      </c>
      <c r="K4915" s="32" t="n">
        <v>2.49</v>
      </c>
      <c r="L4915" s="32" t="n"/>
      <c r="M4915" s="32" t="n">
        <v>1031.9</v>
      </c>
      <c r="N4915" s="32" t="n">
        <v>2.65</v>
      </c>
      <c r="O4915" s="32" t="n">
        <v>92.94202234799999</v>
      </c>
    </row>
    <row r="4916">
      <c r="A4916" s="31" t="n">
        <v>41842</v>
      </c>
      <c r="B4916" s="32" t="n">
        <v>1024.2</v>
      </c>
      <c r="C4916" s="19">
        <f>IF(OR(B4916="",B4915=""),"",LN(B4916/B4915))</f>
        <v/>
      </c>
      <c r="D4916" s="16">
        <f>STDEV(C4897:C4916)*SQRT(252)</f>
        <v/>
      </c>
      <c r="E4916" s="32" t="n">
        <v>101.54</v>
      </c>
      <c r="F4916" s="19">
        <f>IF(OR(E4916="",E4915=""),"",LN(E4916/E4915))</f>
        <v/>
      </c>
      <c r="G4916" s="33" t="n">
        <v>6.2025</v>
      </c>
      <c r="H4916" s="19">
        <f>IF(OR(G4916="",G4915=""),"",LN(G4916/G4915))</f>
        <v/>
      </c>
      <c r="I4916" s="32" t="n">
        <v>93.6306</v>
      </c>
      <c r="J4916" s="32" t="n">
        <v>12.24</v>
      </c>
      <c r="K4916" s="32" t="n">
        <v>2.48</v>
      </c>
      <c r="L4916" s="32" t="n"/>
      <c r="M4916" s="32" t="n">
        <v>1027.5</v>
      </c>
      <c r="N4916" s="32" t="n">
        <v>2.65</v>
      </c>
      <c r="O4916" s="32" t="n">
        <v>139.562853754</v>
      </c>
    </row>
    <row r="4917">
      <c r="A4917" s="31" t="n">
        <v>41843</v>
      </c>
      <c r="B4917" s="32" t="n">
        <v>1023.5</v>
      </c>
      <c r="C4917" s="19">
        <f>IF(OR(B4917="",B4916=""),"",LN(B4917/B4916))</f>
        <v/>
      </c>
      <c r="D4917" s="16">
        <f>STDEV(C4898:C4917)*SQRT(252)</f>
        <v/>
      </c>
      <c r="E4917" s="32" t="n">
        <v>101.5</v>
      </c>
      <c r="F4917" s="19">
        <f>IF(OR(E4917="",E4916=""),"",LN(E4917/E4916))</f>
        <v/>
      </c>
      <c r="G4917" s="33" t="n">
        <v>6.1982</v>
      </c>
      <c r="H4917" s="19">
        <f>IF(OR(G4917="",G4916=""),"",LN(G4917/G4916))</f>
        <v/>
      </c>
      <c r="I4917" s="32" t="n">
        <v>93.5951</v>
      </c>
      <c r="J4917" s="32" t="n">
        <v>11.52</v>
      </c>
      <c r="K4917" s="32" t="n">
        <v>2.48</v>
      </c>
      <c r="L4917" s="32" t="n"/>
      <c r="M4917" s="32" t="n">
        <v>1024.6</v>
      </c>
      <c r="N4917" s="32" t="n">
        <v>2.65</v>
      </c>
      <c r="O4917" s="32" t="n">
        <v>74.784129627</v>
      </c>
    </row>
    <row r="4918">
      <c r="A4918" s="31" t="n">
        <v>41844</v>
      </c>
      <c r="B4918" s="32" t="n">
        <v>1029.05</v>
      </c>
      <c r="C4918" s="19">
        <f>IF(OR(B4918="",B4917=""),"",LN(B4918/B4917))</f>
        <v/>
      </c>
      <c r="D4918" s="16">
        <f>STDEV(C4899:C4918)*SQRT(252)</f>
        <v/>
      </c>
      <c r="E4918" s="32" t="n">
        <v>101.82</v>
      </c>
      <c r="F4918" s="19">
        <f>IF(OR(E4918="",E4917=""),"",LN(E4918/E4917))</f>
        <v/>
      </c>
      <c r="G4918" s="33" t="n">
        <v>6.1944</v>
      </c>
      <c r="H4918" s="19">
        <f>IF(OR(G4918="",G4917=""),"",LN(G4918/G4917))</f>
        <v/>
      </c>
      <c r="I4918" s="32" t="n">
        <v>93.6836</v>
      </c>
      <c r="J4918" s="32" t="n">
        <v>11.84</v>
      </c>
      <c r="K4918" s="32" t="n">
        <v>2.52</v>
      </c>
      <c r="L4918" s="32" t="n"/>
      <c r="M4918" s="32" t="n">
        <v>1022.8</v>
      </c>
      <c r="N4918" s="32" t="n">
        <v>2.65</v>
      </c>
      <c r="O4918" s="32" t="n">
        <v>177.122090225</v>
      </c>
    </row>
    <row r="4919">
      <c r="A4919" s="31" t="n">
        <v>41845</v>
      </c>
      <c r="B4919" s="32" t="n">
        <v>1025.6</v>
      </c>
      <c r="C4919" s="19">
        <f>IF(OR(B4919="",B4918=""),"",LN(B4919/B4918))</f>
        <v/>
      </c>
      <c r="D4919" s="16">
        <f>STDEV(C4900:C4919)*SQRT(252)</f>
        <v/>
      </c>
      <c r="E4919" s="32" t="n">
        <v>101.81</v>
      </c>
      <c r="F4919" s="19">
        <f>IF(OR(E4919="",E4918=""),"",LN(E4919/E4918))</f>
        <v/>
      </c>
      <c r="G4919" s="33" t="n">
        <v>6.1913</v>
      </c>
      <c r="H4919" s="19">
        <f>IF(OR(G4919="",G4918=""),"",LN(G4919/G4918))</f>
        <v/>
      </c>
      <c r="I4919" s="32" t="n">
        <v>93.82940000000001</v>
      </c>
      <c r="J4919" s="32" t="n">
        <v>12.69</v>
      </c>
      <c r="K4919" s="32" t="n">
        <v>2.48</v>
      </c>
      <c r="L4919" s="32" t="n"/>
      <c r="M4919" s="32" t="n">
        <v>1028</v>
      </c>
      <c r="N4919" s="32" t="n">
        <v>2.65</v>
      </c>
      <c r="O4919" s="32" t="n">
        <v>77.615643537</v>
      </c>
    </row>
    <row r="4920">
      <c r="A4920" s="31" t="n">
        <v>41848</v>
      </c>
      <c r="B4920" s="32" t="n">
        <v>1026.1</v>
      </c>
      <c r="C4920" s="19">
        <f>IF(OR(B4920="",B4919=""),"",LN(B4920/B4919))</f>
        <v/>
      </c>
      <c r="D4920" s="16">
        <f>STDEV(C4901:C4920)*SQRT(252)</f>
        <v/>
      </c>
      <c r="E4920" s="32" t="n">
        <v>101.82</v>
      </c>
      <c r="F4920" s="19">
        <f>IF(OR(E4920="",E4919=""),"",LN(E4920/E4919))</f>
        <v/>
      </c>
      <c r="G4920" s="33" t="n">
        <v>6.187</v>
      </c>
      <c r="H4920" s="19">
        <f>IF(OR(G4920="",G4919=""),"",LN(G4920/G4919))</f>
        <v/>
      </c>
      <c r="I4920" s="32" t="n">
        <v>93.83</v>
      </c>
      <c r="J4920" s="32" t="n">
        <v>12.56</v>
      </c>
      <c r="K4920" s="32" t="n">
        <v>2.5</v>
      </c>
      <c r="L4920" s="32" t="n"/>
      <c r="M4920" s="32" t="n">
        <v>1029.4</v>
      </c>
      <c r="N4920" s="32" t="n">
        <v>2.65</v>
      </c>
      <c r="O4920" s="32" t="n">
        <v>120.41932382</v>
      </c>
    </row>
    <row r="4921">
      <c r="A4921" s="31" t="n">
        <v>41849</v>
      </c>
      <c r="B4921" s="32" t="n">
        <v>1024.65</v>
      </c>
      <c r="C4921" s="19">
        <f>IF(OR(B4921="",B4920=""),"",LN(B4921/B4920))</f>
        <v/>
      </c>
      <c r="D4921" s="16">
        <f>STDEV(C4902:C4921)*SQRT(252)</f>
        <v/>
      </c>
      <c r="E4921" s="32" t="n">
        <v>102.12</v>
      </c>
      <c r="F4921" s="19">
        <f>IF(OR(E4921="",E4920=""),"",LN(E4921/E4920))</f>
        <v/>
      </c>
      <c r="G4921" s="33" t="n">
        <v>6.18</v>
      </c>
      <c r="H4921" s="19">
        <f>IF(OR(G4921="",G4920=""),"",LN(G4921/G4920))</f>
        <v/>
      </c>
      <c r="I4921" s="32" t="n">
        <v>94.04430000000001</v>
      </c>
      <c r="J4921" s="32" t="n">
        <v>13.28</v>
      </c>
      <c r="K4921" s="32" t="n">
        <v>2.47</v>
      </c>
      <c r="L4921" s="32" t="n"/>
      <c r="M4921" s="32" t="n">
        <v>1025.2</v>
      </c>
      <c r="N4921" s="32" t="n">
        <v>2.65</v>
      </c>
      <c r="O4921" s="32" t="n">
        <v>341.117234728</v>
      </c>
    </row>
    <row r="4922">
      <c r="A4922" s="31" t="n">
        <v>41850</v>
      </c>
      <c r="B4922" s="32" t="n">
        <v>1024.55</v>
      </c>
      <c r="C4922" s="19">
        <f>IF(OR(B4922="",B4921=""),"",LN(B4922/B4921))</f>
        <v/>
      </c>
      <c r="D4922" s="16">
        <f>STDEV(C4903:C4922)*SQRT(252)</f>
        <v/>
      </c>
      <c r="E4922" s="32" t="n">
        <v>102.9</v>
      </c>
      <c r="F4922" s="19">
        <f>IF(OR(E4922="",E4921=""),"",LN(E4922/E4921))</f>
        <v/>
      </c>
      <c r="G4922" s="33" t="n">
        <v>6.1712</v>
      </c>
      <c r="H4922" s="19">
        <f>IF(OR(G4922="",G4921=""),"",LN(G4922/G4921))</f>
        <v/>
      </c>
      <c r="I4922" s="32" t="n">
        <v>94.3473</v>
      </c>
      <c r="J4922" s="32" t="n">
        <v>13.33</v>
      </c>
      <c r="K4922" s="32" t="n">
        <v>2.57</v>
      </c>
      <c r="L4922" s="32" t="n"/>
      <c r="M4922" s="32" t="n">
        <v>1024.7</v>
      </c>
      <c r="N4922" s="32" t="n">
        <v>2.65</v>
      </c>
      <c r="O4922" s="32" t="n">
        <v>612.091643387</v>
      </c>
    </row>
    <row r="4923">
      <c r="A4923" s="31" t="n">
        <v>41851</v>
      </c>
      <c r="B4923" s="32" t="n">
        <v>1027.75</v>
      </c>
      <c r="C4923" s="19">
        <f>IF(OR(B4923="",B4922=""),"",LN(B4923/B4922))</f>
        <v/>
      </c>
      <c r="D4923" s="16">
        <f>STDEV(C4904:C4923)*SQRT(252)</f>
        <v/>
      </c>
      <c r="E4923" s="32" t="n">
        <v>102.75</v>
      </c>
      <c r="F4923" s="19">
        <f>IF(OR(E4923="",E4922=""),"",LN(E4923/E4922))</f>
        <v/>
      </c>
      <c r="G4923" s="33" t="n">
        <v>6.1737</v>
      </c>
      <c r="H4923" s="19">
        <f>IF(OR(G4923="",G4922=""),"",LN(G4923/G4922))</f>
        <v/>
      </c>
      <c r="I4923" s="32" t="n">
        <v>94.44670000000001</v>
      </c>
      <c r="J4923" s="32" t="n">
        <v>16.95</v>
      </c>
      <c r="K4923" s="32" t="n">
        <v>2.58</v>
      </c>
      <c r="L4923" s="32" t="n"/>
      <c r="M4923" s="32" t="n">
        <v>1024.3</v>
      </c>
      <c r="N4923" s="32" t="n">
        <v>2.65</v>
      </c>
      <c r="O4923" s="32" t="n">
        <v>432.541287642</v>
      </c>
    </row>
    <row r="4924">
      <c r="A4924" s="31" t="n">
        <v>41852</v>
      </c>
      <c r="B4924" s="32" t="n">
        <v>1036.85</v>
      </c>
      <c r="C4924" s="19">
        <f>IF(OR(B4924="",B4923=""),"",LN(B4924/B4923))</f>
        <v/>
      </c>
      <c r="D4924" s="16">
        <f>STDEV(C4905:C4924)*SQRT(252)</f>
        <v/>
      </c>
      <c r="E4924" s="32" t="n">
        <v>102.45</v>
      </c>
      <c r="F4924" s="19">
        <f>IF(OR(E4924="",E4923=""),"",LN(E4924/E4923))</f>
        <v/>
      </c>
      <c r="G4924" s="33" t="n">
        <v>6.1793</v>
      </c>
      <c r="H4924" s="19">
        <f>IF(OR(G4924="",G4923=""),"",LN(G4924/G4923))</f>
        <v/>
      </c>
      <c r="I4924" s="32" t="n">
        <v>94.47539999999999</v>
      </c>
      <c r="J4924" s="32" t="n">
        <v>17.03</v>
      </c>
      <c r="K4924" s="32" t="n">
        <v>2.52</v>
      </c>
      <c r="L4924" s="32" t="n"/>
      <c r="M4924" s="32" t="n">
        <v>1026.2</v>
      </c>
      <c r="N4924" s="32" t="n">
        <v>2.65</v>
      </c>
      <c r="O4924" s="32" t="n">
        <v>-42.651671847</v>
      </c>
    </row>
    <row r="4925">
      <c r="A4925" s="31" t="n">
        <v>41855</v>
      </c>
      <c r="B4925" s="32" t="n">
        <v>1032.95</v>
      </c>
      <c r="C4925" s="19">
        <f>IF(OR(B4925="",B4924=""),"",LN(B4925/B4924))</f>
        <v/>
      </c>
      <c r="D4925" s="16">
        <f>STDEV(C4906:C4925)*SQRT(252)</f>
        <v/>
      </c>
      <c r="E4925" s="32" t="n">
        <v>102.47</v>
      </c>
      <c r="F4925" s="19">
        <f>IF(OR(E4925="",E4924=""),"",LN(E4925/E4924))</f>
        <v/>
      </c>
      <c r="G4925" s="33" t="n">
        <v>6.178</v>
      </c>
      <c r="H4925" s="19">
        <f>IF(OR(G4925="",G4924=""),"",LN(G4925/G4924))</f>
        <v/>
      </c>
      <c r="I4925" s="32" t="n">
        <v>94.44799999999999</v>
      </c>
      <c r="J4925" s="32" t="n">
        <v>15.12</v>
      </c>
      <c r="K4925" s="32" t="n">
        <v>2.51</v>
      </c>
      <c r="L4925" s="32" t="n"/>
      <c r="M4925" s="32" t="n">
        <v>1033.7</v>
      </c>
      <c r="N4925" s="32" t="n">
        <v>2.65</v>
      </c>
      <c r="O4925" s="32" t="n">
        <v>233.767383313</v>
      </c>
    </row>
    <row r="4926">
      <c r="A4926" s="31" t="n">
        <v>41856</v>
      </c>
      <c r="B4926" s="32" t="n">
        <v>1027.9</v>
      </c>
      <c r="C4926" s="19">
        <f>IF(OR(B4926="",B4925=""),"",LN(B4926/B4925))</f>
        <v/>
      </c>
      <c r="D4926" s="16">
        <f>STDEV(C4907:C4926)*SQRT(252)</f>
        <v/>
      </c>
      <c r="E4926" s="32" t="n">
        <v>102.77</v>
      </c>
      <c r="F4926" s="19">
        <f>IF(OR(E4926="",E4925=""),"",LN(E4926/E4925))</f>
        <v/>
      </c>
      <c r="G4926" s="33" t="n">
        <v>6.1705</v>
      </c>
      <c r="H4926" s="19">
        <f>IF(OR(G4926="",G4925=""),"",LN(G4926/G4925))</f>
        <v/>
      </c>
      <c r="I4926" s="32" t="n">
        <v>94.6754</v>
      </c>
      <c r="J4926" s="32" t="n">
        <v>16.87</v>
      </c>
      <c r="K4926" s="32" t="n">
        <v>2.49</v>
      </c>
      <c r="L4926" s="32" t="n"/>
      <c r="M4926" s="32" t="n">
        <v>1031.7</v>
      </c>
      <c r="N4926" s="32" t="n">
        <v>2.65</v>
      </c>
      <c r="O4926" s="32" t="n">
        <v>86.63462957499999</v>
      </c>
    </row>
    <row r="4927">
      <c r="A4927" s="31" t="n">
        <v>41857</v>
      </c>
      <c r="B4927" s="32" t="n">
        <v>1033.75</v>
      </c>
      <c r="C4927" s="19">
        <f>IF(OR(B4927="",B4926=""),"",LN(B4927/B4926))</f>
        <v/>
      </c>
      <c r="D4927" s="16">
        <f>STDEV(C4908:C4927)*SQRT(252)</f>
        <v/>
      </c>
      <c r="E4927" s="32" t="n">
        <v>102.34</v>
      </c>
      <c r="F4927" s="19">
        <f>IF(OR(E4927="",E4926=""),"",LN(E4927/E4926))</f>
        <v/>
      </c>
      <c r="G4927" s="33" t="n">
        <v>6.1625</v>
      </c>
      <c r="H4927" s="19">
        <f>IF(OR(G4927="",G4926=""),"",LN(G4927/G4926))</f>
        <v/>
      </c>
      <c r="I4927" s="32" t="n">
        <v>94.6092</v>
      </c>
      <c r="J4927" s="32" t="n">
        <v>16.37</v>
      </c>
      <c r="K4927" s="32" t="n">
        <v>2.49</v>
      </c>
      <c r="L4927" s="32" t="n"/>
      <c r="M4927" s="32" t="n">
        <v>1030.8</v>
      </c>
      <c r="N4927" s="32" t="n">
        <v>2.65</v>
      </c>
      <c r="O4927" s="32" t="n">
        <v>157.384561013</v>
      </c>
    </row>
    <row r="4928">
      <c r="A4928" s="31" t="n">
        <v>41858</v>
      </c>
      <c r="B4928" s="32" t="n">
        <v>1036.75</v>
      </c>
      <c r="C4928" s="19">
        <f>IF(OR(B4928="",B4927=""),"",LN(B4928/B4927))</f>
        <v/>
      </c>
      <c r="D4928" s="16">
        <f>STDEV(C4909:C4928)*SQRT(252)</f>
        <v/>
      </c>
      <c r="E4928" s="32" t="n">
        <v>102.06</v>
      </c>
      <c r="F4928" s="19">
        <f>IF(OR(E4928="",E4927=""),"",LN(E4928/E4927))</f>
        <v/>
      </c>
      <c r="G4928" s="33" t="n">
        <v>6.1618</v>
      </c>
      <c r="H4928" s="19">
        <f>IF(OR(G4928="",G4927=""),"",LN(G4928/G4927))</f>
        <v/>
      </c>
      <c r="I4928" s="32" t="n">
        <v>94.63639999999999</v>
      </c>
      <c r="J4928" s="32" t="n">
        <v>16.66</v>
      </c>
      <c r="K4928" s="32" t="n">
        <v>2.43</v>
      </c>
      <c r="L4928" s="32" t="n"/>
      <c r="M4928" s="32" t="n">
        <v>1034.3</v>
      </c>
      <c r="N4928" s="32" t="n">
        <v>2.65</v>
      </c>
      <c r="O4928" s="32" t="n">
        <v>-92.50438524800001</v>
      </c>
    </row>
    <row r="4929">
      <c r="A4929" s="31" t="n">
        <v>41859</v>
      </c>
      <c r="B4929" s="32" t="n">
        <v>1036.4</v>
      </c>
      <c r="C4929" s="19">
        <f>IF(OR(B4929="",B4928=""),"",LN(B4929/B4928))</f>
        <v/>
      </c>
      <c r="D4929" s="16">
        <f>STDEV(C4910:C4929)*SQRT(252)</f>
        <v/>
      </c>
      <c r="E4929" s="32" t="n">
        <v>101.91</v>
      </c>
      <c r="F4929" s="19">
        <f>IF(OR(E4929="",E4928=""),"",LN(E4929/E4928))</f>
        <v/>
      </c>
      <c r="G4929" s="33" t="n">
        <v>6.1557</v>
      </c>
      <c r="H4929" s="19">
        <f>IF(OR(G4929="",G4928=""),"",LN(G4929/G4928))</f>
        <v/>
      </c>
      <c r="I4929" s="32" t="n">
        <v>94.6027</v>
      </c>
      <c r="J4929" s="32" t="n">
        <v>15.77</v>
      </c>
      <c r="K4929" s="32" t="n">
        <v>2.44</v>
      </c>
      <c r="L4929" s="32" t="n"/>
      <c r="M4929" s="32" t="n">
        <v>1034.4</v>
      </c>
      <c r="N4929" s="32" t="n">
        <v>2.65</v>
      </c>
      <c r="O4929" s="32" t="n">
        <v>-231.837244934</v>
      </c>
    </row>
    <row r="4930">
      <c r="A4930" s="31" t="n">
        <v>41862</v>
      </c>
      <c r="B4930" s="32" t="n">
        <v>1029.8</v>
      </c>
      <c r="C4930" s="19">
        <f>IF(OR(B4930="",B4929=""),"",LN(B4930/B4929))</f>
        <v/>
      </c>
      <c r="D4930" s="16">
        <f>STDEV(C4911:C4930)*SQRT(252)</f>
        <v/>
      </c>
      <c r="E4930" s="32" t="n">
        <v>102.14</v>
      </c>
      <c r="F4930" s="19">
        <f>IF(OR(E4930="",E4929=""),"",LN(E4930/E4929))</f>
        <v/>
      </c>
      <c r="G4930" s="33" t="n">
        <v>6.1528</v>
      </c>
      <c r="H4930" s="19">
        <f>IF(OR(G4930="",G4929=""),"",LN(G4930/G4929))</f>
        <v/>
      </c>
      <c r="I4930" s="32" t="n">
        <v>94.47669999999999</v>
      </c>
      <c r="J4930" s="32" t="n">
        <v>14.23</v>
      </c>
      <c r="K4930" s="32" t="n">
        <v>2.44</v>
      </c>
      <c r="L4930" s="32" t="n"/>
      <c r="M4930" s="32" t="n">
        <v>1037.4</v>
      </c>
      <c r="N4930" s="32" t="n">
        <v>2.63</v>
      </c>
      <c r="O4930" s="32" t="n">
        <v>-36.685018223</v>
      </c>
    </row>
    <row r="4931">
      <c r="A4931" s="31" t="n">
        <v>41863</v>
      </c>
      <c r="B4931" s="32" t="n">
        <v>1026.9</v>
      </c>
      <c r="C4931" s="19">
        <f>IF(OR(B4931="",B4930=""),"",LN(B4931/B4930))</f>
        <v/>
      </c>
      <c r="D4931" s="16">
        <f>STDEV(C4912:C4931)*SQRT(252)</f>
        <v/>
      </c>
      <c r="E4931" s="32" t="n">
        <v>102.22</v>
      </c>
      <c r="F4931" s="19">
        <f>IF(OR(E4931="",E4930=""),"",LN(E4931/E4930))</f>
        <v/>
      </c>
      <c r="G4931" s="33" t="n">
        <v>6.1575</v>
      </c>
      <c r="H4931" s="19">
        <f>IF(OR(G4931="",G4930=""),"",LN(G4931/G4930))</f>
        <v/>
      </c>
      <c r="I4931" s="32" t="n">
        <v>94.5211</v>
      </c>
      <c r="J4931" s="32" t="n">
        <v>14.13</v>
      </c>
      <c r="K4931" s="32" t="n">
        <v>2.46</v>
      </c>
      <c r="L4931" s="32" t="n"/>
      <c r="M4931" s="32" t="n">
        <v>1030.6</v>
      </c>
      <c r="N4931" s="32" t="n">
        <v>2.62</v>
      </c>
      <c r="O4931" s="32" t="n">
        <v>109.814266885</v>
      </c>
    </row>
    <row r="4932">
      <c r="A4932" s="31" t="n">
        <v>41864</v>
      </c>
      <c r="B4932" s="32" t="n">
        <v>1029.35</v>
      </c>
      <c r="C4932" s="19">
        <f>IF(OR(B4932="",B4931=""),"",LN(B4932/B4931))</f>
        <v/>
      </c>
      <c r="D4932" s="16">
        <f>STDEV(C4913:C4932)*SQRT(252)</f>
        <v/>
      </c>
      <c r="E4932" s="32" t="n">
        <v>102.48</v>
      </c>
      <c r="F4932" s="19">
        <f>IF(OR(E4932="",E4931=""),"",LN(E4932/E4931))</f>
        <v/>
      </c>
      <c r="G4932" s="33" t="n">
        <v>6.1531</v>
      </c>
      <c r="H4932" s="19">
        <f>IF(OR(G4932="",G4931=""),"",LN(G4932/G4931))</f>
        <v/>
      </c>
      <c r="I4932" s="32" t="n">
        <v>94.46810000000001</v>
      </c>
      <c r="J4932" s="32" t="n">
        <v>12.9</v>
      </c>
      <c r="K4932" s="32" t="n">
        <v>2.43</v>
      </c>
      <c r="L4932" s="32" t="n"/>
      <c r="M4932" s="32" t="n">
        <v>1028.3</v>
      </c>
      <c r="N4932" s="32" t="n">
        <v>2.61</v>
      </c>
      <c r="O4932" s="32" t="n">
        <v>421.256980737</v>
      </c>
    </row>
    <row r="4933">
      <c r="A4933" s="31" t="n">
        <v>41865</v>
      </c>
      <c r="B4933" s="32" t="n">
        <v>1026.9</v>
      </c>
      <c r="C4933" s="19">
        <f>IF(OR(B4933="",B4932=""),"",LN(B4933/B4932))</f>
        <v/>
      </c>
      <c r="D4933" s="16">
        <f>STDEV(C4914:C4933)*SQRT(252)</f>
        <v/>
      </c>
      <c r="E4933" s="32" t="n">
        <v>102.44</v>
      </c>
      <c r="F4933" s="19">
        <f>IF(OR(E4933="",E4932=""),"",LN(E4933/E4932))</f>
        <v/>
      </c>
      <c r="G4933" s="33" t="n">
        <v>6.1575</v>
      </c>
      <c r="H4933" s="19">
        <f>IF(OR(G4933="",G4932=""),"",LN(G4933/G4932))</f>
        <v/>
      </c>
      <c r="I4933" s="32" t="n">
        <v>94.35080000000001</v>
      </c>
      <c r="J4933" s="32" t="n">
        <v>12.42</v>
      </c>
      <c r="K4933" s="32" t="n">
        <v>2.4</v>
      </c>
      <c r="L4933" s="32" t="n"/>
      <c r="M4933" s="32" t="n">
        <v>1028.1</v>
      </c>
      <c r="N4933" s="32" t="n">
        <v>2.46</v>
      </c>
      <c r="O4933" s="32" t="n">
        <v>224.994035965</v>
      </c>
    </row>
    <row r="4934">
      <c r="A4934" s="31" t="n">
        <v>41866</v>
      </c>
      <c r="B4934" s="32" t="n">
        <v>1020.95</v>
      </c>
      <c r="C4934" s="19">
        <f>IF(OR(B4934="",B4933=""),"",LN(B4934/B4933))</f>
        <v/>
      </c>
      <c r="D4934" s="16">
        <f>STDEV(C4915:C4934)*SQRT(252)</f>
        <v/>
      </c>
      <c r="E4934" s="32" t="n">
        <v>102.19</v>
      </c>
      <c r="F4934" s="19">
        <f>IF(OR(E4934="",E4933=""),"",LN(E4934/E4933))</f>
        <v/>
      </c>
      <c r="G4934" s="33" t="n">
        <v>6.147</v>
      </c>
      <c r="H4934" s="19">
        <f>IF(OR(G4934="",G4933=""),"",LN(G4934/G4933))</f>
        <v/>
      </c>
      <c r="I4934" s="32" t="n">
        <v>94.2941</v>
      </c>
      <c r="J4934" s="32" t="n">
        <v>13.15</v>
      </c>
      <c r="K4934" s="32" t="n">
        <v>2.34</v>
      </c>
      <c r="L4934" s="32" t="n"/>
      <c r="M4934" s="32" t="n"/>
      <c r="N4934" s="32" t="n"/>
      <c r="O4934" s="32" t="n"/>
    </row>
    <row r="4935">
      <c r="A4935" s="31" t="n">
        <v>41869</v>
      </c>
      <c r="B4935" s="32" t="n">
        <v>1017.35</v>
      </c>
      <c r="C4935" s="19">
        <f>IF(OR(B4935="",B4934=""),"",LN(B4935/B4934))</f>
        <v/>
      </c>
      <c r="D4935" s="16">
        <f>STDEV(C4916:C4935)*SQRT(252)</f>
        <v/>
      </c>
      <c r="E4935" s="32" t="n">
        <v>102.54</v>
      </c>
      <c r="F4935" s="19">
        <f>IF(OR(E4935="",E4934=""),"",LN(E4935/E4934))</f>
        <v/>
      </c>
      <c r="G4935" s="33" t="n">
        <v>6.1425</v>
      </c>
      <c r="H4935" s="19">
        <f>IF(OR(G4935="",G4934=""),"",LN(G4935/G4934))</f>
        <v/>
      </c>
      <c r="I4935" s="32" t="n">
        <v>94.25190000000001</v>
      </c>
      <c r="J4935" s="32" t="n">
        <v>12.32</v>
      </c>
      <c r="K4935" s="32" t="n">
        <v>2.39</v>
      </c>
      <c r="L4935" s="32" t="n"/>
      <c r="M4935" s="32" t="n">
        <v>1024.9</v>
      </c>
      <c r="N4935" s="32" t="n">
        <v>2.43</v>
      </c>
      <c r="O4935" s="32" t="n">
        <v>-0.1435544769999999</v>
      </c>
    </row>
    <row r="4936">
      <c r="A4936" s="31" t="n">
        <v>41870</v>
      </c>
      <c r="B4936" s="32" t="n">
        <v>1017.35</v>
      </c>
      <c r="C4936" s="19">
        <f>IF(OR(B4936="",B4935=""),"",LN(B4936/B4935))</f>
        <v/>
      </c>
      <c r="D4936" s="16">
        <f>STDEV(C4917:C4936)*SQRT(252)</f>
        <v/>
      </c>
      <c r="E4936" s="32" t="n">
        <v>102.86</v>
      </c>
      <c r="F4936" s="19">
        <f>IF(OR(E4936="",E4935=""),"",LN(E4936/E4935))</f>
        <v/>
      </c>
      <c r="G4936" s="33" t="n">
        <v>6.1425</v>
      </c>
      <c r="H4936" s="19">
        <f>IF(OR(G4936="",G4935=""),"",LN(G4936/G4935))</f>
        <v/>
      </c>
      <c r="I4936" s="32" t="n">
        <v>94.43559999999999</v>
      </c>
      <c r="J4936" s="32" t="n">
        <v>12.21</v>
      </c>
      <c r="K4936" s="32" t="n">
        <v>2.4</v>
      </c>
      <c r="L4936" s="32" t="n"/>
      <c r="M4936" s="32" t="n">
        <v>1017.7</v>
      </c>
      <c r="N4936" s="32" t="n">
        <v>2.42</v>
      </c>
      <c r="O4936" s="32" t="n">
        <v>161.572886433</v>
      </c>
    </row>
    <row r="4937">
      <c r="A4937" s="31" t="n">
        <v>41871</v>
      </c>
      <c r="B4937" s="32" t="n">
        <v>1022.6</v>
      </c>
      <c r="C4937" s="19">
        <f>IF(OR(B4937="",B4936=""),"",LN(B4937/B4936))</f>
        <v/>
      </c>
      <c r="D4937" s="16">
        <f>STDEV(C4918:C4937)*SQRT(252)</f>
        <v/>
      </c>
      <c r="E4937" s="32" t="n">
        <v>103.36</v>
      </c>
      <c r="F4937" s="19">
        <f>IF(OR(E4937="",E4936=""),"",LN(E4937/E4936))</f>
        <v/>
      </c>
      <c r="G4937" s="33" t="n">
        <v>6.1395</v>
      </c>
      <c r="H4937" s="19">
        <f>IF(OR(G4937="",G4936=""),"",LN(G4937/G4936))</f>
        <v/>
      </c>
      <c r="I4937" s="32" t="n">
        <v>94.5937</v>
      </c>
      <c r="J4937" s="32" t="n">
        <v>11.78</v>
      </c>
      <c r="K4937" s="32" t="n">
        <v>2.43</v>
      </c>
      <c r="L4937" s="32" t="n"/>
      <c r="M4937" s="32" t="n">
        <v>1018</v>
      </c>
      <c r="N4937" s="32" t="n">
        <v>2.42</v>
      </c>
      <c r="O4937" s="32" t="n">
        <v>236.686860396</v>
      </c>
    </row>
    <row r="4938">
      <c r="A4938" s="31" t="n">
        <v>41872</v>
      </c>
      <c r="B4938" s="32" t="n">
        <v>1023.4</v>
      </c>
      <c r="C4938" s="19">
        <f>IF(OR(B4938="",B4937=""),"",LN(B4938/B4937))</f>
        <v/>
      </c>
      <c r="D4938" s="16">
        <f>STDEV(C4919:C4938)*SQRT(252)</f>
        <v/>
      </c>
      <c r="E4938" s="32" t="n">
        <v>103.78</v>
      </c>
      <c r="F4938" s="19">
        <f>IF(OR(E4938="",E4937=""),"",LN(E4938/E4937))</f>
        <v/>
      </c>
      <c r="G4938" s="33" t="n">
        <v>6.151</v>
      </c>
      <c r="H4938" s="19">
        <f>IF(OR(G4938="",G4937=""),"",LN(G4938/G4937))</f>
        <v/>
      </c>
      <c r="I4938" s="32" t="n">
        <v>94.673</v>
      </c>
      <c r="J4938" s="32" t="n">
        <v>11.76</v>
      </c>
      <c r="K4938" s="32" t="n">
        <v>2.41</v>
      </c>
      <c r="L4938" s="32" t="n"/>
      <c r="M4938" s="32" t="n">
        <v>1020.9</v>
      </c>
      <c r="N4938" s="32" t="n">
        <v>2.42</v>
      </c>
      <c r="O4938" s="32" t="n">
        <v>12.066036534</v>
      </c>
    </row>
    <row r="4939">
      <c r="A4939" s="31" t="n">
        <v>41873</v>
      </c>
      <c r="B4939" s="32" t="n">
        <v>1017.8</v>
      </c>
      <c r="C4939" s="19">
        <f>IF(OR(B4939="",B4938=""),"",LN(B4939/B4938))</f>
        <v/>
      </c>
      <c r="D4939" s="16">
        <f>STDEV(C4920:C4939)*SQRT(252)</f>
        <v/>
      </c>
      <c r="E4939" s="32" t="n">
        <v>103.97</v>
      </c>
      <c r="F4939" s="19">
        <f>IF(OR(E4939="",E4938=""),"",LN(E4939/E4938))</f>
        <v/>
      </c>
      <c r="G4939" s="33" t="n">
        <v>6.151</v>
      </c>
      <c r="H4939" s="19">
        <f>IF(OR(G4939="",G4938=""),"",LN(G4939/G4938))</f>
        <v/>
      </c>
      <c r="I4939" s="32" t="n">
        <v>94.80119999999999</v>
      </c>
      <c r="J4939" s="32" t="n">
        <v>11.47</v>
      </c>
      <c r="K4939" s="32" t="n">
        <v>2.4</v>
      </c>
      <c r="L4939" s="32" t="n"/>
      <c r="M4939" s="32" t="n">
        <v>1023.9</v>
      </c>
      <c r="N4939" s="32" t="n">
        <v>2.41</v>
      </c>
      <c r="O4939" s="32" t="n">
        <v>99.41458077</v>
      </c>
    </row>
    <row r="4940">
      <c r="A4940" s="31" t="n">
        <v>41876</v>
      </c>
      <c r="B4940" s="32" t="n">
        <v>1019.65</v>
      </c>
      <c r="C4940" s="19">
        <f>IF(OR(B4940="",B4939=""),"",LN(B4940/B4939))</f>
        <v/>
      </c>
      <c r="D4940" s="16">
        <f>STDEV(C4921:C4940)*SQRT(252)</f>
        <v/>
      </c>
      <c r="E4940" s="32" t="n">
        <v>103.96</v>
      </c>
      <c r="F4940" s="19">
        <f>IF(OR(E4940="",E4939=""),"",LN(E4940/E4939))</f>
        <v/>
      </c>
      <c r="G4940" s="33" t="n">
        <v>6.154</v>
      </c>
      <c r="H4940" s="19">
        <f>IF(OR(G4940="",G4939=""),"",LN(G4940/G4939))</f>
        <v/>
      </c>
      <c r="I4940" s="32" t="n">
        <v>94.91589999999999</v>
      </c>
      <c r="J4940" s="32" t="n">
        <v>11.7</v>
      </c>
      <c r="K4940" s="32" t="n">
        <v>2.39</v>
      </c>
      <c r="L4940" s="32" t="n"/>
      <c r="M4940" s="32" t="n">
        <v>1019.5</v>
      </c>
      <c r="N4940" s="32" t="n">
        <v>2.41</v>
      </c>
      <c r="O4940" s="32" t="n">
        <v>-52.281961582</v>
      </c>
    </row>
    <row r="4941">
      <c r="A4941" s="31" t="n">
        <v>41877</v>
      </c>
      <c r="B4941" s="32" t="n">
        <v>1016.25</v>
      </c>
      <c r="C4941" s="19">
        <f>IF(OR(B4941="",B4940=""),"",LN(B4941/B4940))</f>
        <v/>
      </c>
      <c r="D4941" s="16">
        <f>STDEV(C4922:C4941)*SQRT(252)</f>
        <v/>
      </c>
      <c r="E4941" s="32" t="n">
        <v>104.12</v>
      </c>
      <c r="F4941" s="19">
        <f>IF(OR(E4941="",E4940=""),"",LN(E4941/E4940))</f>
        <v/>
      </c>
      <c r="G4941" s="33" t="n">
        <v>6.1522</v>
      </c>
      <c r="H4941" s="19">
        <f>IF(OR(G4941="",G4940=""),"",LN(G4941/G4940))</f>
        <v/>
      </c>
      <c r="I4941" s="32" t="n">
        <v>94.8617</v>
      </c>
      <c r="J4941" s="32" t="n">
        <v>11.63</v>
      </c>
      <c r="K4941" s="32" t="n">
        <v>2.39</v>
      </c>
      <c r="L4941" s="32" t="n"/>
      <c r="M4941" s="32" t="n">
        <v>1020.6</v>
      </c>
      <c r="N4941" s="32" t="n">
        <v>2.4</v>
      </c>
      <c r="O4941" s="32" t="n">
        <v>124.659979565</v>
      </c>
    </row>
    <row r="4942">
      <c r="A4942" s="31" t="n">
        <v>41878</v>
      </c>
      <c r="B4942" s="32" t="n">
        <v>1013.95</v>
      </c>
      <c r="C4942" s="19">
        <f>IF(OR(B4942="",B4941=""),"",LN(B4942/B4941))</f>
        <v/>
      </c>
      <c r="D4942" s="16">
        <f>STDEV(C4923:C4942)*SQRT(252)</f>
        <v/>
      </c>
      <c r="E4942" s="32" t="n">
        <v>103.98</v>
      </c>
      <c r="F4942" s="19">
        <f>IF(OR(E4942="",E4941=""),"",LN(E4942/E4941))</f>
        <v/>
      </c>
      <c r="G4942" s="33" t="n">
        <v>6.143</v>
      </c>
      <c r="H4942" s="19">
        <f>IF(OR(G4942="",G4941=""),"",LN(G4942/G4941))</f>
        <v/>
      </c>
      <c r="I4942" s="32" t="n">
        <v>94.6863</v>
      </c>
      <c r="J4942" s="32" t="n">
        <v>11.78</v>
      </c>
      <c r="K4942" s="32" t="n">
        <v>2.37</v>
      </c>
      <c r="L4942" s="32" t="n"/>
      <c r="M4942" s="32" t="n">
        <v>1018</v>
      </c>
      <c r="N4942" s="32" t="n">
        <v>2.4</v>
      </c>
      <c r="O4942" s="32" t="n">
        <v>10.448691745</v>
      </c>
    </row>
    <row r="4943">
      <c r="A4943" s="31" t="n">
        <v>41879</v>
      </c>
      <c r="B4943" s="32" t="n">
        <v>1014.85</v>
      </c>
      <c r="C4943" s="19">
        <f>IF(OR(B4943="",B4942=""),"",LN(B4943/B4942))</f>
        <v/>
      </c>
      <c r="D4943" s="16">
        <f>STDEV(C4924:C4943)*SQRT(252)</f>
        <v/>
      </c>
      <c r="E4943" s="32" t="n">
        <v>103.78</v>
      </c>
      <c r="F4943" s="19">
        <f>IF(OR(E4943="",E4942=""),"",LN(E4943/E4942))</f>
        <v/>
      </c>
      <c r="G4943" s="33" t="n">
        <v>6.1423</v>
      </c>
      <c r="H4943" s="19">
        <f>IF(OR(G4943="",G4942=""),"",LN(G4943/G4942))</f>
        <v/>
      </c>
      <c r="I4943" s="32" t="n">
        <v>94.6947</v>
      </c>
      <c r="J4943" s="32" t="n">
        <v>12.05</v>
      </c>
      <c r="K4943" s="32" t="n">
        <v>2.34</v>
      </c>
      <c r="L4943" s="32" t="n"/>
      <c r="M4943" s="32" t="n">
        <v>1014.6</v>
      </c>
      <c r="N4943" s="32" t="n">
        <v>2.4</v>
      </c>
      <c r="O4943" s="32" t="n">
        <v>171.707459814</v>
      </c>
    </row>
    <row r="4944">
      <c r="A4944" s="31" t="n">
        <v>41880</v>
      </c>
      <c r="B4944" s="32" t="n">
        <v>1013.85</v>
      </c>
      <c r="C4944" s="19">
        <f>IF(OR(B4944="",B4943=""),"",LN(B4944/B4943))</f>
        <v/>
      </c>
      <c r="D4944" s="16">
        <f>STDEV(C4925:C4944)*SQRT(252)</f>
        <v/>
      </c>
      <c r="E4944" s="32" t="n">
        <v>104</v>
      </c>
      <c r="F4944" s="19">
        <f>IF(OR(E4944="",E4943=""),"",LN(E4944/E4943))</f>
        <v/>
      </c>
      <c r="G4944" s="33" t="n">
        <v>6.143</v>
      </c>
      <c r="H4944" s="19">
        <f>IF(OR(G4944="",G4943=""),"",LN(G4944/G4943))</f>
        <v/>
      </c>
      <c r="I4944" s="32" t="n">
        <v>94.7251</v>
      </c>
      <c r="J4944" s="32" t="n">
        <v>11.98</v>
      </c>
      <c r="K4944" s="32" t="n">
        <v>2.35</v>
      </c>
      <c r="L4944" s="32" t="n"/>
      <c r="M4944" s="32" t="n">
        <v>1013.6</v>
      </c>
      <c r="N4944" s="32" t="n">
        <v>2.4</v>
      </c>
      <c r="O4944" s="32" t="n">
        <v>157.091999907</v>
      </c>
    </row>
    <row r="4945">
      <c r="A4945" s="31" t="n">
        <v>41884</v>
      </c>
      <c r="B4945" s="32" t="n">
        <v>1018.2</v>
      </c>
      <c r="C4945" s="19">
        <f>IF(OR(B4945="",B4944=""),"",LN(B4945/B4944))</f>
        <v/>
      </c>
      <c r="D4945" s="16">
        <f>STDEV(C4926:C4945)*SQRT(252)</f>
        <v/>
      </c>
      <c r="E4945" s="32" t="n">
        <v>105.1</v>
      </c>
      <c r="F4945" s="19">
        <f>IF(OR(E4945="",E4944=""),"",LN(E4945/E4944))</f>
        <v/>
      </c>
      <c r="G4945" s="33" t="n">
        <v>6.148</v>
      </c>
      <c r="H4945" s="19">
        <f>IF(OR(G4945="",G4944=""),"",LN(G4945/G4944))</f>
        <v/>
      </c>
      <c r="I4945" s="32" t="n">
        <v>95.063</v>
      </c>
      <c r="J4945" s="32" t="n">
        <v>12.25</v>
      </c>
      <c r="K4945" s="32" t="n">
        <v>2.42</v>
      </c>
      <c r="L4945" s="32" t="n"/>
      <c r="M4945" s="32" t="n">
        <v>1014.3</v>
      </c>
      <c r="N4945" s="32" t="n">
        <v>2.36</v>
      </c>
      <c r="O4945" s="32" t="n">
        <v>94.720166358</v>
      </c>
    </row>
    <row r="4946">
      <c r="A4946" s="31" t="n">
        <v>41885</v>
      </c>
      <c r="B4946" s="32" t="n">
        <v>1019.55</v>
      </c>
      <c r="C4946" s="19">
        <f>IF(OR(B4946="",B4945=""),"",LN(B4946/B4945))</f>
        <v/>
      </c>
      <c r="D4946" s="16">
        <f>STDEV(C4927:C4946)*SQRT(252)</f>
        <v/>
      </c>
      <c r="E4946" s="32" t="n">
        <v>104.88</v>
      </c>
      <c r="F4946" s="19">
        <f>IF(OR(E4946="",E4945=""),"",LN(E4946/E4945))</f>
        <v/>
      </c>
      <c r="G4946" s="33" t="n">
        <v>6.1408</v>
      </c>
      <c r="H4946" s="19">
        <f>IF(OR(G4946="",G4945=""),"",LN(G4946/G4945))</f>
        <v/>
      </c>
      <c r="I4946" s="32" t="n">
        <v>94.87090000000001</v>
      </c>
      <c r="J4946" s="32" t="n">
        <v>12.36</v>
      </c>
      <c r="K4946" s="32" t="n">
        <v>2.41</v>
      </c>
      <c r="L4946" s="32" t="n"/>
      <c r="M4946" s="32" t="n">
        <v>1015.6</v>
      </c>
      <c r="N4946" s="32" t="n">
        <v>2.36</v>
      </c>
      <c r="O4946" s="32" t="n">
        <v>144.131141815</v>
      </c>
    </row>
    <row r="4947">
      <c r="A4947" s="31" t="n">
        <v>41886</v>
      </c>
      <c r="B4947" s="32" t="n">
        <v>1018.7</v>
      </c>
      <c r="C4947" s="19">
        <f>IF(OR(B4947="",B4946=""),"",LN(B4947/B4946))</f>
        <v/>
      </c>
      <c r="D4947" s="16">
        <f>STDEV(C4928:C4947)*SQRT(252)</f>
        <v/>
      </c>
      <c r="E4947" s="32" t="n">
        <v>105.22</v>
      </c>
      <c r="F4947" s="19">
        <f>IF(OR(E4947="",E4946=""),"",LN(E4947/E4946))</f>
        <v/>
      </c>
      <c r="G4947" s="33" t="n">
        <v>6.1383</v>
      </c>
      <c r="H4947" s="19">
        <f>IF(OR(G4947="",G4946=""),"",LN(G4947/G4946))</f>
        <v/>
      </c>
      <c r="I4947" s="32" t="n">
        <v>95.2641</v>
      </c>
      <c r="J4947" s="32" t="n">
        <v>12.64</v>
      </c>
      <c r="K4947" s="32" t="n">
        <v>2.45</v>
      </c>
      <c r="L4947" s="32" t="n"/>
      <c r="M4947" s="32" t="n">
        <v>1018.9</v>
      </c>
      <c r="N4947" s="32" t="n">
        <v>2.35</v>
      </c>
      <c r="O4947" s="32" t="n">
        <v>47.09014459300001</v>
      </c>
    </row>
    <row r="4948">
      <c r="A4948" s="31" t="n">
        <v>41887</v>
      </c>
      <c r="B4948" s="32" t="n">
        <v>1024.25</v>
      </c>
      <c r="C4948" s="19">
        <f>IF(OR(B4948="",B4947=""),"",LN(B4948/B4947))</f>
        <v/>
      </c>
      <c r="D4948" s="16">
        <f>STDEV(C4929:C4948)*SQRT(252)</f>
        <v/>
      </c>
      <c r="E4948" s="32" t="n">
        <v>104.94</v>
      </c>
      <c r="F4948" s="19">
        <f>IF(OR(E4948="",E4947=""),"",LN(E4948/E4947))</f>
        <v/>
      </c>
      <c r="G4948" s="33" t="n">
        <v>6.14</v>
      </c>
      <c r="H4948" s="19">
        <f>IF(OR(G4948="",G4947=""),"",LN(G4948/G4947))</f>
        <v/>
      </c>
      <c r="I4948" s="32" t="n">
        <v>95.22029999999999</v>
      </c>
      <c r="J4948" s="32" t="n">
        <v>12.09</v>
      </c>
      <c r="K4948" s="32" t="n">
        <v>2.46</v>
      </c>
      <c r="L4948" s="32" t="n"/>
      <c r="M4948" s="32" t="n">
        <v>1018</v>
      </c>
      <c r="N4948" s="32" t="n">
        <v>2.35</v>
      </c>
      <c r="O4948" s="32" t="n">
        <v>108.043313272</v>
      </c>
    </row>
    <row r="4949">
      <c r="A4949" s="31" t="n">
        <v>41890</v>
      </c>
      <c r="B4949" s="32" t="n">
        <v>1024</v>
      </c>
      <c r="C4949" s="19">
        <f>IF(OR(B4949="",B4948=""),"",LN(B4949/B4948))</f>
        <v/>
      </c>
      <c r="D4949" s="16">
        <f>STDEV(C4930:C4949)*SQRT(252)</f>
        <v/>
      </c>
      <c r="E4949" s="32" t="n">
        <v>105.65</v>
      </c>
      <c r="F4949" s="19">
        <f>IF(OR(E4949="",E4948=""),"",LN(E4949/E4948))</f>
        <v/>
      </c>
      <c r="G4949" s="33" t="n">
        <v>6.14</v>
      </c>
      <c r="H4949" s="19">
        <f>IF(OR(G4949="",G4948=""),"",LN(G4949/G4948))</f>
        <v/>
      </c>
      <c r="I4949" s="32" t="n">
        <v>95.41670000000001</v>
      </c>
      <c r="J4949" s="32" t="n">
        <v>12.66</v>
      </c>
      <c r="K4949" s="32" t="n">
        <v>2.48</v>
      </c>
      <c r="L4949" s="32" t="n"/>
      <c r="M4949" s="32" t="n"/>
      <c r="N4949" s="32" t="n"/>
      <c r="O4949" s="32" t="n"/>
    </row>
    <row r="4950">
      <c r="A4950" s="31" t="n">
        <v>41891</v>
      </c>
      <c r="B4950" s="32" t="n">
        <v>1034.05</v>
      </c>
      <c r="C4950" s="19">
        <f>IF(OR(B4950="",B4949=""),"",LN(B4950/B4949))</f>
        <v/>
      </c>
      <c r="D4950" s="16">
        <f>STDEV(C4931:C4950)*SQRT(252)</f>
        <v/>
      </c>
      <c r="E4950" s="32" t="n">
        <v>106.32</v>
      </c>
      <c r="F4950" s="19">
        <f>IF(OR(E4950="",E4949=""),"",LN(E4950/E4949))</f>
        <v/>
      </c>
      <c r="G4950" s="33" t="n">
        <v>6.1362</v>
      </c>
      <c r="H4950" s="19">
        <f>IF(OR(G4950="",G4949=""),"",LN(G4950/G4949))</f>
        <v/>
      </c>
      <c r="I4950" s="32" t="n">
        <v>95.8811</v>
      </c>
      <c r="J4950" s="32" t="n">
        <v>13.5</v>
      </c>
      <c r="K4950" s="32" t="n">
        <v>2.5</v>
      </c>
      <c r="L4950" s="32" t="n"/>
      <c r="M4950" s="32" t="n"/>
      <c r="N4950" s="32" t="n"/>
      <c r="O4950" s="32" t="n"/>
    </row>
    <row r="4951">
      <c r="A4951" s="31" t="n">
        <v>41892</v>
      </c>
      <c r="B4951" s="32" t="n">
        <v>1034.2</v>
      </c>
      <c r="C4951" s="19">
        <f>IF(OR(B4951="",B4950=""),"",LN(B4951/B4950))</f>
        <v/>
      </c>
      <c r="D4951" s="16">
        <f>STDEV(C4932:C4951)*SQRT(252)</f>
        <v/>
      </c>
      <c r="E4951" s="32" t="n">
        <v>106.76</v>
      </c>
      <c r="F4951" s="19">
        <f>IF(OR(E4951="",E4950=""),"",LN(E4951/E4950))</f>
        <v/>
      </c>
      <c r="G4951" s="33" t="n">
        <v>6.1284</v>
      </c>
      <c r="H4951" s="19">
        <f>IF(OR(G4951="",G4950=""),"",LN(G4951/G4950))</f>
        <v/>
      </c>
      <c r="I4951" s="32" t="n">
        <v>95.86409999999999</v>
      </c>
      <c r="J4951" s="32" t="n">
        <v>12.88</v>
      </c>
      <c r="K4951" s="32" t="n">
        <v>2.54</v>
      </c>
      <c r="L4951" s="32" t="n"/>
      <c r="M4951" s="32" t="n"/>
      <c r="N4951" s="32" t="n"/>
      <c r="O4951" s="32" t="n"/>
    </row>
    <row r="4952">
      <c r="A4952" s="31" t="n">
        <v>41893</v>
      </c>
      <c r="B4952" s="32" t="n">
        <v>1035.9</v>
      </c>
      <c r="C4952" s="19">
        <f>IF(OR(B4952="",B4951=""),"",LN(B4952/B4951))</f>
        <v/>
      </c>
      <c r="D4952" s="16">
        <f>STDEV(C4933:C4952)*SQRT(252)</f>
        <v/>
      </c>
      <c r="E4952" s="32" t="n">
        <v>106.87</v>
      </c>
      <c r="F4952" s="19">
        <f>IF(OR(E4952="",E4951=""),"",LN(E4952/E4951))</f>
        <v/>
      </c>
      <c r="G4952" s="33" t="n">
        <v>6.1295</v>
      </c>
      <c r="H4952" s="19">
        <f>IF(OR(G4952="",G4951=""),"",LN(G4952/G4951))</f>
        <v/>
      </c>
      <c r="I4952" s="32" t="n">
        <v>95.91840000000001</v>
      </c>
      <c r="J4952" s="32" t="n">
        <v>12.8</v>
      </c>
      <c r="K4952" s="32" t="n">
        <v>2.54</v>
      </c>
      <c r="L4952" s="32" t="n"/>
      <c r="M4952" s="32" t="n">
        <v>1024.6</v>
      </c>
      <c r="N4952" s="32" t="n">
        <v>2.35</v>
      </c>
      <c r="O4952" s="32" t="n">
        <v>-100.676669185</v>
      </c>
    </row>
    <row r="4953">
      <c r="A4953" s="31" t="n">
        <v>41894</v>
      </c>
      <c r="B4953" s="32" t="n">
        <v>1034.9</v>
      </c>
      <c r="C4953" s="19">
        <f>IF(OR(B4953="",B4952=""),"",LN(B4953/B4952))</f>
        <v/>
      </c>
      <c r="D4953" s="16">
        <f>STDEV(C4934:C4953)*SQRT(252)</f>
        <v/>
      </c>
      <c r="E4953" s="32" t="n">
        <v>107.24</v>
      </c>
      <c r="F4953" s="19">
        <f>IF(OR(E4953="",E4952=""),"",LN(E4953/E4952))</f>
        <v/>
      </c>
      <c r="G4953" s="33" t="n">
        <v>6.1344</v>
      </c>
      <c r="H4953" s="19">
        <f>IF(OR(G4953="",G4952=""),"",LN(G4953/G4952))</f>
        <v/>
      </c>
      <c r="I4953" s="32" t="n">
        <v>96.0748</v>
      </c>
      <c r="J4953" s="32" t="n">
        <v>13.31</v>
      </c>
      <c r="K4953" s="32" t="n">
        <v>2.62</v>
      </c>
      <c r="L4953" s="32" t="n"/>
      <c r="M4953" s="32" t="n">
        <v>1034.4</v>
      </c>
      <c r="N4953" s="32" t="n">
        <v>2.35</v>
      </c>
      <c r="O4953" s="32" t="n">
        <v>-111.613308052</v>
      </c>
    </row>
    <row r="4954">
      <c r="A4954" s="31" t="n">
        <v>41897</v>
      </c>
      <c r="B4954" s="32" t="n">
        <v>1037.8</v>
      </c>
      <c r="C4954" s="19">
        <f>IF(OR(B4954="",B4953=""),"",LN(B4954/B4953))</f>
        <v/>
      </c>
      <c r="D4954" s="16">
        <f>STDEV(C4935:C4954)*SQRT(252)</f>
        <v/>
      </c>
      <c r="E4954" s="32" t="n">
        <v>107.18</v>
      </c>
      <c r="F4954" s="19">
        <f>IF(OR(E4954="",E4953=""),"",LN(E4954/E4953))</f>
        <v/>
      </c>
      <c r="G4954" s="33" t="n">
        <v>6.1415</v>
      </c>
      <c r="H4954" s="19">
        <f>IF(OR(G4954="",G4953=""),"",LN(G4954/G4953))</f>
        <v/>
      </c>
      <c r="I4954" s="32" t="n">
        <v>96.1195</v>
      </c>
      <c r="J4954" s="32" t="n">
        <v>14.12</v>
      </c>
      <c r="K4954" s="32" t="n">
        <v>2.6</v>
      </c>
      <c r="L4954" s="32" t="n"/>
      <c r="M4954" s="32" t="n">
        <v>1038</v>
      </c>
      <c r="N4954" s="32" t="n">
        <v>2.35</v>
      </c>
      <c r="O4954" s="32" t="n">
        <v>2.790945219</v>
      </c>
    </row>
    <row r="4955">
      <c r="A4955" s="31" t="n">
        <v>41898</v>
      </c>
      <c r="B4955" s="32" t="n">
        <v>1035.95</v>
      </c>
      <c r="C4955" s="19">
        <f>IF(OR(B4955="",B4954=""),"",LN(B4955/B4954))</f>
        <v/>
      </c>
      <c r="D4955" s="16">
        <f>STDEV(C4936:C4955)*SQRT(252)</f>
        <v/>
      </c>
      <c r="E4955" s="32" t="n">
        <v>106.91</v>
      </c>
      <c r="F4955" s="19">
        <f>IF(OR(E4955="",E4954=""),"",LN(E4955/E4954))</f>
        <v/>
      </c>
      <c r="G4955" s="33" t="n">
        <v>6.1459</v>
      </c>
      <c r="H4955" s="19">
        <f>IF(OR(G4955="",G4954=""),"",LN(G4955/G4954))</f>
        <v/>
      </c>
      <c r="I4955" s="32" t="n">
        <v>95.84829999999999</v>
      </c>
      <c r="J4955" s="32" t="n">
        <v>12.73</v>
      </c>
      <c r="K4955" s="32" t="n">
        <v>2.6</v>
      </c>
      <c r="L4955" s="32" t="n"/>
      <c r="M4955" s="32" t="n">
        <v>1038.9</v>
      </c>
      <c r="N4955" s="32" t="n">
        <v>2.35</v>
      </c>
      <c r="O4955" s="32" t="n">
        <v>-61.51197758</v>
      </c>
    </row>
    <row r="4956">
      <c r="A4956" s="31" t="n">
        <v>41899</v>
      </c>
      <c r="B4956" s="32" t="n">
        <v>1034.55</v>
      </c>
      <c r="C4956" s="19">
        <f>IF(OR(B4956="",B4955=""),"",LN(B4956/B4955))</f>
        <v/>
      </c>
      <c r="D4956" s="16">
        <f>STDEV(C4937:C4956)*SQRT(252)</f>
        <v/>
      </c>
      <c r="E4956" s="32" t="n">
        <v>107.58</v>
      </c>
      <c r="F4956" s="19">
        <f>IF(OR(E4956="",E4955=""),"",LN(E4956/E4955))</f>
        <v/>
      </c>
      <c r="G4956" s="33" t="n">
        <v>6.1385</v>
      </c>
      <c r="H4956" s="19">
        <f>IF(OR(G4956="",G4955=""),"",LN(G4956/G4955))</f>
        <v/>
      </c>
      <c r="I4956" s="32" t="n">
        <v>95.9106</v>
      </c>
      <c r="J4956" s="32" t="n">
        <v>12.65</v>
      </c>
      <c r="K4956" s="32" t="n">
        <v>2.62</v>
      </c>
      <c r="L4956" s="32" t="n"/>
      <c r="M4956" s="32" t="n">
        <v>1035.2</v>
      </c>
      <c r="N4956" s="32" t="n">
        <v>2.35</v>
      </c>
      <c r="O4956" s="32" t="n">
        <v>4.938118051</v>
      </c>
    </row>
    <row r="4957">
      <c r="A4957" s="31" t="n">
        <v>41900</v>
      </c>
      <c r="B4957" s="32" t="n">
        <v>1043.3</v>
      </c>
      <c r="C4957" s="19">
        <f>IF(OR(B4957="",B4956=""),"",LN(B4957/B4956))</f>
        <v/>
      </c>
      <c r="D4957" s="16">
        <f>STDEV(C4938:C4957)*SQRT(252)</f>
        <v/>
      </c>
      <c r="E4957" s="32" t="n">
        <v>108.69</v>
      </c>
      <c r="F4957" s="19">
        <f>IF(OR(E4957="",E4956=""),"",LN(E4957/E4956))</f>
        <v/>
      </c>
      <c r="G4957" s="33" t="n">
        <v>6.14</v>
      </c>
      <c r="H4957" s="19">
        <f>IF(OR(G4957="",G4956=""),"",LN(G4957/G4956))</f>
        <v/>
      </c>
      <c r="I4957" s="32" t="n">
        <v>96.1284</v>
      </c>
      <c r="J4957" s="32" t="n">
        <v>12.03</v>
      </c>
      <c r="K4957" s="32" t="n">
        <v>2.63</v>
      </c>
      <c r="L4957" s="32" t="n"/>
      <c r="M4957" s="32" t="n">
        <v>1033.9</v>
      </c>
      <c r="N4957" s="32" t="n">
        <v>2.35</v>
      </c>
      <c r="O4957" s="32" t="n">
        <v>-88.79872057200001</v>
      </c>
    </row>
    <row r="4958">
      <c r="A4958" s="31" t="n">
        <v>41901</v>
      </c>
      <c r="B4958" s="32" t="n">
        <v>1043.55</v>
      </c>
      <c r="C4958" s="19">
        <f>IF(OR(B4958="",B4957=""),"",LN(B4958/B4957))</f>
        <v/>
      </c>
      <c r="D4958" s="16">
        <f>STDEV(C4939:C4958)*SQRT(252)</f>
        <v/>
      </c>
      <c r="E4958" s="32" t="n">
        <v>108.96</v>
      </c>
      <c r="F4958" s="19">
        <f>IF(OR(E4958="",E4957=""),"",LN(E4958/E4957))</f>
        <v/>
      </c>
      <c r="G4958" s="33" t="n">
        <v>6.1403</v>
      </c>
      <c r="H4958" s="19">
        <f>IF(OR(G4958="",G4957=""),"",LN(G4958/G4957))</f>
        <v/>
      </c>
      <c r="I4958" s="32" t="n">
        <v>96.3417</v>
      </c>
      <c r="J4958" s="32" t="n">
        <v>12.11</v>
      </c>
      <c r="K4958" s="32" t="n">
        <v>2.59</v>
      </c>
      <c r="L4958" s="32" t="n"/>
      <c r="M4958" s="32" t="n">
        <v>1041.5</v>
      </c>
      <c r="N4958" s="32" t="n">
        <v>2.35</v>
      </c>
      <c r="O4958" s="32" t="n">
        <v>-226.542677117</v>
      </c>
    </row>
    <row r="4959">
      <c r="A4959" s="31" t="n">
        <v>41904</v>
      </c>
      <c r="B4959" s="32" t="n">
        <v>1040.75</v>
      </c>
      <c r="C4959" s="19">
        <f>IF(OR(B4959="",B4958=""),"",LN(B4959/B4958))</f>
        <v/>
      </c>
      <c r="D4959" s="16">
        <f>STDEV(C4940:C4959)*SQRT(252)</f>
        <v/>
      </c>
      <c r="E4959" s="32" t="n">
        <v>108.88</v>
      </c>
      <c r="F4959" s="19">
        <f>IF(OR(E4959="",E4958=""),"",LN(E4959/E4958))</f>
        <v/>
      </c>
      <c r="G4959" s="33" t="n">
        <v>6.14</v>
      </c>
      <c r="H4959" s="19">
        <f>IF(OR(G4959="",G4958=""),"",LN(G4959/G4958))</f>
        <v/>
      </c>
      <c r="I4959" s="32" t="n">
        <v>96.46250000000001</v>
      </c>
      <c r="J4959" s="32" t="n">
        <v>13.69</v>
      </c>
      <c r="K4959" s="32" t="n">
        <v>2.57</v>
      </c>
      <c r="L4959" s="32" t="n"/>
      <c r="M4959" s="32" t="n">
        <v>1044.9</v>
      </c>
      <c r="N4959" s="32" t="n">
        <v>2.35</v>
      </c>
      <c r="O4959" s="32" t="n">
        <v>-265.180636284</v>
      </c>
    </row>
    <row r="4960">
      <c r="A4960" s="31" t="n">
        <v>41905</v>
      </c>
      <c r="B4960" s="32" t="n">
        <v>1039.9</v>
      </c>
      <c r="C4960" s="19">
        <f>IF(OR(B4960="",B4959=""),"",LN(B4960/B4959))</f>
        <v/>
      </c>
      <c r="D4960" s="16">
        <f>STDEV(C4941:C4960)*SQRT(252)</f>
        <v/>
      </c>
      <c r="E4960" s="32" t="n">
        <v>108.82</v>
      </c>
      <c r="F4960" s="19">
        <f>IF(OR(E4960="",E4959=""),"",LN(E4960/E4959))</f>
        <v/>
      </c>
      <c r="G4960" s="33" t="n">
        <v>6.1368</v>
      </c>
      <c r="H4960" s="19">
        <f>IF(OR(G4960="",G4959=""),"",LN(G4960/G4959))</f>
        <v/>
      </c>
      <c r="I4960" s="32" t="n">
        <v>96.5112</v>
      </c>
      <c r="J4960" s="32" t="n">
        <v>14.93</v>
      </c>
      <c r="K4960" s="32" t="n">
        <v>2.54</v>
      </c>
      <c r="L4960" s="32" t="n"/>
      <c r="M4960" s="32" t="n">
        <v>1040.7</v>
      </c>
      <c r="N4960" s="32" t="n">
        <v>2.35</v>
      </c>
      <c r="O4960" s="32" t="n">
        <v>-301.242772084</v>
      </c>
    </row>
    <row r="4961">
      <c r="A4961" s="31" t="n">
        <v>41906</v>
      </c>
      <c r="B4961" s="32" t="n">
        <v>1039.77</v>
      </c>
      <c r="C4961" s="19">
        <f>IF(OR(B4961="",B4960=""),"",LN(B4961/B4960))</f>
        <v/>
      </c>
      <c r="D4961" s="16">
        <f>STDEV(C4942:C4961)*SQRT(252)</f>
        <v/>
      </c>
      <c r="E4961" s="32" t="n">
        <v>108.92</v>
      </c>
      <c r="F4961" s="19">
        <f>IF(OR(E4961="",E4960=""),"",LN(E4961/E4960))</f>
        <v/>
      </c>
      <c r="G4961" s="33" t="n">
        <v>6.1346</v>
      </c>
      <c r="H4961" s="19">
        <f>IF(OR(G4961="",G4960=""),"",LN(G4961/G4960))</f>
        <v/>
      </c>
      <c r="I4961" s="32" t="n">
        <v>96.6574</v>
      </c>
      <c r="J4961" s="32" t="n">
        <v>13.27</v>
      </c>
      <c r="K4961" s="32" t="n">
        <v>2.57</v>
      </c>
      <c r="L4961" s="32" t="n"/>
      <c r="M4961" s="32" t="n">
        <v>1042.1</v>
      </c>
      <c r="N4961" s="32" t="n">
        <v>2.35</v>
      </c>
      <c r="O4961" s="32" t="n">
        <v>33.200934884</v>
      </c>
    </row>
    <row r="4962">
      <c r="A4962" s="31" t="n">
        <v>41907</v>
      </c>
      <c r="B4962" s="32" t="n">
        <v>1042.6</v>
      </c>
      <c r="C4962" s="19">
        <f>IF(OR(B4962="",B4961=""),"",LN(B4962/B4961))</f>
        <v/>
      </c>
      <c r="D4962" s="16">
        <f>STDEV(C4943:C4962)*SQRT(252)</f>
        <v/>
      </c>
      <c r="E4962" s="32" t="n">
        <v>108.7</v>
      </c>
      <c r="F4962" s="19">
        <f>IF(OR(E4962="",E4961=""),"",LN(E4962/E4961))</f>
        <v/>
      </c>
      <c r="G4962" s="33" t="n">
        <v>6.1355</v>
      </c>
      <c r="H4962" s="19">
        <f>IF(OR(G4962="",G4961=""),"",LN(G4962/G4961))</f>
        <v/>
      </c>
      <c r="I4962" s="32" t="n">
        <v>96.89879999999999</v>
      </c>
      <c r="J4962" s="32" t="n">
        <v>15.64</v>
      </c>
      <c r="K4962" s="32" t="n">
        <v>2.52</v>
      </c>
      <c r="L4962" s="32" t="n"/>
      <c r="M4962" s="32" t="n">
        <v>1039.8</v>
      </c>
      <c r="N4962" s="32" t="n">
        <v>2.35</v>
      </c>
      <c r="O4962" s="32" t="n">
        <v>-155.225569879</v>
      </c>
    </row>
    <row r="4963">
      <c r="A4963" s="31" t="n">
        <v>41908</v>
      </c>
      <c r="B4963" s="32" t="n">
        <v>1044.1</v>
      </c>
      <c r="C4963" s="19">
        <f>IF(OR(B4963="",B4962=""),"",LN(B4963/B4962))</f>
        <v/>
      </c>
      <c r="D4963" s="16">
        <f>STDEV(C4944:C4963)*SQRT(252)</f>
        <v/>
      </c>
      <c r="E4963" s="32" t="n">
        <v>109.32</v>
      </c>
      <c r="F4963" s="19">
        <f>IF(OR(E4963="",E4962=""),"",LN(E4963/E4962))</f>
        <v/>
      </c>
      <c r="G4963" s="33" t="n">
        <v>6.1266</v>
      </c>
      <c r="H4963" s="19">
        <f>IF(OR(G4963="",G4962=""),"",LN(G4963/G4962))</f>
        <v/>
      </c>
      <c r="I4963" s="32" t="n">
        <v>97.208</v>
      </c>
      <c r="J4963" s="32" t="n">
        <v>14.85</v>
      </c>
      <c r="K4963" s="32" t="n">
        <v>2.54</v>
      </c>
      <c r="L4963" s="32" t="n"/>
      <c r="M4963" s="32" t="n">
        <v>1042.6</v>
      </c>
      <c r="N4963" s="32" t="n">
        <v>2.35</v>
      </c>
      <c r="O4963" s="32" t="n">
        <v>-0.6426781790000007</v>
      </c>
    </row>
    <row r="4964">
      <c r="A4964" s="31" t="n">
        <v>41911</v>
      </c>
      <c r="B4964" s="32" t="n">
        <v>1053.15</v>
      </c>
      <c r="C4964" s="19">
        <f>IF(OR(B4964="",B4963=""),"",LN(B4964/B4963))</f>
        <v/>
      </c>
      <c r="D4964" s="16">
        <f>STDEV(C4945:C4964)*SQRT(252)</f>
        <v/>
      </c>
      <c r="E4964" s="32" t="n">
        <v>109.34</v>
      </c>
      <c r="F4964" s="19">
        <f>IF(OR(E4964="",E4963=""),"",LN(E4964/E4963))</f>
        <v/>
      </c>
      <c r="G4964" s="33" t="n">
        <v>6.1495</v>
      </c>
      <c r="H4964" s="19">
        <f>IF(OR(G4964="",G4963=""),"",LN(G4964/G4963))</f>
        <v/>
      </c>
      <c r="I4964" s="32" t="n">
        <v>97.3523</v>
      </c>
      <c r="J4964" s="32" t="n">
        <v>15.98</v>
      </c>
      <c r="K4964" s="32" t="n">
        <v>2.5</v>
      </c>
      <c r="L4964" s="32" t="n"/>
      <c r="M4964" s="32" t="n">
        <v>1042.7</v>
      </c>
      <c r="N4964" s="32" t="n">
        <v>2.35</v>
      </c>
      <c r="O4964" s="32" t="n">
        <v>15.737936318</v>
      </c>
    </row>
    <row r="4965">
      <c r="A4965" s="31" t="n">
        <v>41912</v>
      </c>
      <c r="B4965" s="32" t="n">
        <v>1054.55</v>
      </c>
      <c r="C4965" s="19">
        <f>IF(OR(B4965="",B4964=""),"",LN(B4965/B4964))</f>
        <v/>
      </c>
      <c r="D4965" s="16">
        <f>STDEV(C4946:C4965)*SQRT(252)</f>
        <v/>
      </c>
      <c r="E4965" s="32" t="n">
        <v>109.66</v>
      </c>
      <c r="F4965" s="19">
        <f>IF(OR(E4965="",E4964=""),"",LN(E4965/E4964))</f>
        <v/>
      </c>
      <c r="G4965" s="33" t="n">
        <v>6.138</v>
      </c>
      <c r="H4965" s="19">
        <f>IF(OR(G4965="",G4964=""),"",LN(G4965/G4964))</f>
        <v/>
      </c>
      <c r="I4965" s="32" t="n">
        <v>97.5261</v>
      </c>
      <c r="J4965" s="32" t="n">
        <v>16.31</v>
      </c>
      <c r="K4965" s="32" t="n">
        <v>2.52</v>
      </c>
      <c r="L4965" s="32" t="n"/>
      <c r="M4965" s="32" t="n">
        <v>1050.6</v>
      </c>
      <c r="N4965" s="32" t="n">
        <v>2.35</v>
      </c>
      <c r="O4965" s="32" t="n">
        <v>241.652102332</v>
      </c>
    </row>
    <row r="4966">
      <c r="A4966" s="31" t="n">
        <v>41913</v>
      </c>
      <c r="B4966" s="32" t="n">
        <v>1062.7</v>
      </c>
      <c r="C4966" s="19">
        <f>IF(OR(B4966="",B4965=""),"",LN(B4966/B4965))</f>
        <v/>
      </c>
      <c r="D4966" s="16">
        <f>STDEV(C4947:C4966)*SQRT(252)</f>
        <v/>
      </c>
      <c r="E4966" s="32" t="n">
        <v>109.3</v>
      </c>
      <c r="F4966" s="19">
        <f>IF(OR(E4966="",E4965=""),"",LN(E4966/E4965))</f>
        <v/>
      </c>
      <c r="G4966" s="33" t="n">
        <v>6.138</v>
      </c>
      <c r="H4966" s="19">
        <f>IF(OR(G4966="",G4965=""),"",LN(G4966/G4965))</f>
        <v/>
      </c>
      <c r="I4966" s="32" t="n">
        <v>97.53870000000001</v>
      </c>
      <c r="J4966" s="32" t="n">
        <v>16.71</v>
      </c>
      <c r="K4966" s="32" t="n">
        <v>2.42</v>
      </c>
      <c r="L4966" s="32" t="n"/>
      <c r="M4966" s="32" t="n">
        <v>1054.7</v>
      </c>
      <c r="N4966" s="32" t="n">
        <v>2.35</v>
      </c>
      <c r="O4966" s="32" t="n">
        <v>-236.112395512</v>
      </c>
    </row>
    <row r="4967">
      <c r="A4967" s="31" t="n">
        <v>41914</v>
      </c>
      <c r="B4967" s="32" t="n">
        <v>1061.1</v>
      </c>
      <c r="C4967" s="19">
        <f>IF(OR(B4967="",B4966=""),"",LN(B4967/B4966))</f>
        <v/>
      </c>
      <c r="D4967" s="16">
        <f>STDEV(C4948:C4967)*SQRT(252)</f>
        <v/>
      </c>
      <c r="E4967" s="32" t="n">
        <v>108.1</v>
      </c>
      <c r="F4967" s="19">
        <f>IF(OR(E4967="",E4966=""),"",LN(E4967/E4966))</f>
        <v/>
      </c>
      <c r="G4967" s="33" t="n">
        <v>6.138</v>
      </c>
      <c r="H4967" s="19">
        <f>IF(OR(G4967="",G4966=""),"",LN(G4967/G4966))</f>
        <v/>
      </c>
      <c r="I4967" s="32" t="n">
        <v>97.3062</v>
      </c>
      <c r="J4967" s="32" t="n">
        <v>16.16</v>
      </c>
      <c r="K4967" s="32" t="n">
        <v>2.44</v>
      </c>
      <c r="L4967" s="32" t="n"/>
      <c r="M4967" s="32" t="n">
        <v>1062.1</v>
      </c>
      <c r="N4967" s="32" t="n">
        <v>2.35</v>
      </c>
      <c r="O4967" s="32" t="n">
        <v>-350.358943831</v>
      </c>
    </row>
    <row r="4968">
      <c r="A4968" s="31" t="n">
        <v>41915</v>
      </c>
      <c r="B4968" s="32" t="n">
        <v>1061.1</v>
      </c>
      <c r="C4968" s="19">
        <f>IF(OR(B4968="",B4967=""),"",LN(B4968/B4967))</f>
        <v/>
      </c>
      <c r="D4968" s="16">
        <f>STDEV(C4949:C4968)*SQRT(252)</f>
        <v/>
      </c>
      <c r="E4968" s="32" t="n">
        <v>109.7</v>
      </c>
      <c r="F4968" s="19">
        <f>IF(OR(E4968="",E4967=""),"",LN(E4968/E4967))</f>
        <v/>
      </c>
      <c r="G4968" s="33" t="n">
        <v>6.1385</v>
      </c>
      <c r="H4968" s="19">
        <f>IF(OR(G4968="",G4967=""),"",LN(G4968/G4967))</f>
        <v/>
      </c>
      <c r="I4968" s="32" t="n">
        <v>97.9846</v>
      </c>
      <c r="J4968" s="32" t="n">
        <v>14.55</v>
      </c>
      <c r="K4968" s="32" t="n">
        <v>2.45</v>
      </c>
      <c r="L4968" s="32" t="n"/>
      <c r="M4968" s="32" t="n"/>
      <c r="N4968" s="32" t="n"/>
      <c r="O4968" s="32" t="n"/>
    </row>
    <row r="4969">
      <c r="A4969" s="31" t="n">
        <v>41918</v>
      </c>
      <c r="B4969" s="32" t="n">
        <v>1068.75</v>
      </c>
      <c r="C4969" s="19">
        <f>IF(OR(B4969="",B4968=""),"",LN(B4969/B4968))</f>
        <v/>
      </c>
      <c r="D4969" s="16">
        <f>STDEV(C4950:C4969)*SQRT(252)</f>
        <v/>
      </c>
      <c r="E4969" s="32" t="n">
        <v>109.08</v>
      </c>
      <c r="F4969" s="19">
        <f>IF(OR(E4969="",E4968=""),"",LN(E4969/E4968))</f>
        <v/>
      </c>
      <c r="G4969" s="33" t="n">
        <v>6.1385</v>
      </c>
      <c r="H4969" s="19">
        <f>IF(OR(G4969="",G4968=""),"",LN(G4969/G4968))</f>
        <v/>
      </c>
      <c r="I4969" s="32" t="n">
        <v>97.5513</v>
      </c>
      <c r="J4969" s="32" t="n">
        <v>15.46</v>
      </c>
      <c r="K4969" s="32" t="n">
        <v>2.43</v>
      </c>
      <c r="L4969" s="32" t="n"/>
      <c r="M4969" s="32" t="n">
        <v>1061.1</v>
      </c>
      <c r="N4969" s="32" t="n">
        <v>2.35</v>
      </c>
      <c r="O4969" s="32" t="n">
        <v>-245.110640831</v>
      </c>
    </row>
    <row r="4970">
      <c r="A4970" s="31" t="n">
        <v>41919</v>
      </c>
      <c r="B4970" s="32" t="n">
        <v>1069.4</v>
      </c>
      <c r="C4970" s="19">
        <f>IF(OR(B4970="",B4969=""),"",LN(B4970/B4969))</f>
        <v/>
      </c>
      <c r="D4970" s="16">
        <f>STDEV(C4951:C4970)*SQRT(252)</f>
        <v/>
      </c>
      <c r="E4970" s="32" t="n">
        <v>108.3</v>
      </c>
      <c r="F4970" s="19">
        <f>IF(OR(E4970="",E4969=""),"",LN(E4970/E4969))</f>
        <v/>
      </c>
      <c r="G4970" s="33" t="n">
        <v>6.1385</v>
      </c>
      <c r="H4970" s="19">
        <f>IF(OR(G4970="",G4969=""),"",LN(G4970/G4969))</f>
        <v/>
      </c>
      <c r="I4970" s="32" t="n">
        <v>97.44589999999999</v>
      </c>
      <c r="J4970" s="32" t="n">
        <v>17.2</v>
      </c>
      <c r="K4970" s="32" t="n">
        <v>2.36</v>
      </c>
      <c r="L4970" s="32" t="n"/>
      <c r="M4970" s="32" t="n">
        <v>1069.7</v>
      </c>
      <c r="N4970" s="32" t="n">
        <v>2.31</v>
      </c>
      <c r="O4970" s="32" t="n">
        <v>-185.716655665</v>
      </c>
    </row>
    <row r="4971">
      <c r="A4971" s="31" t="n">
        <v>41920</v>
      </c>
      <c r="B4971" s="32" t="n">
        <v>1074.4</v>
      </c>
      <c r="C4971" s="19">
        <f>IF(OR(B4971="",B4970=""),"",LN(B4971/B4970))</f>
        <v/>
      </c>
      <c r="D4971" s="16">
        <f>STDEV(C4952:C4971)*SQRT(252)</f>
        <v/>
      </c>
      <c r="E4971" s="32" t="n">
        <v>108.41</v>
      </c>
      <c r="F4971" s="19">
        <f>IF(OR(E4971="",E4970=""),"",LN(E4971/E4970))</f>
        <v/>
      </c>
      <c r="G4971" s="33" t="n">
        <v>6.1385</v>
      </c>
      <c r="H4971" s="19">
        <f>IF(OR(G4971="",G4970=""),"",LN(G4971/G4970))</f>
        <v/>
      </c>
      <c r="I4971" s="32" t="n">
        <v>97.4945</v>
      </c>
      <c r="J4971" s="32" t="n">
        <v>15.11</v>
      </c>
      <c r="K4971" s="32" t="n">
        <v>2.35</v>
      </c>
      <c r="L4971" s="32" t="n"/>
      <c r="M4971" s="32" t="n">
        <v>1066.5</v>
      </c>
      <c r="N4971" s="32" t="n">
        <v>2.3</v>
      </c>
      <c r="O4971" s="32" t="n">
        <v>-109.217937708</v>
      </c>
    </row>
    <row r="4972">
      <c r="A4972" s="31" t="n">
        <v>41921</v>
      </c>
      <c r="B4972" s="32" t="n">
        <v>1062.6</v>
      </c>
      <c r="C4972" s="19">
        <f>IF(OR(B4972="",B4971=""),"",LN(B4972/B4971))</f>
        <v/>
      </c>
      <c r="D4972" s="16">
        <f>STDEV(C4953:C4972)*SQRT(252)</f>
        <v/>
      </c>
      <c r="E4972" s="32" t="n">
        <v>108</v>
      </c>
      <c r="F4972" s="19">
        <f>IF(OR(E4972="",E4971=""),"",LN(E4972/E4971))</f>
        <v/>
      </c>
      <c r="G4972" s="33" t="n">
        <v>6.1299</v>
      </c>
      <c r="H4972" s="19">
        <f>IF(OR(G4972="",G4971=""),"",LN(G4972/G4971))</f>
        <v/>
      </c>
      <c r="I4972" s="32" t="n">
        <v>97.1711</v>
      </c>
      <c r="J4972" s="32" t="n">
        <v>18.76</v>
      </c>
      <c r="K4972" s="32" t="n">
        <v>2.34</v>
      </c>
      <c r="L4972" s="32" t="n"/>
      <c r="M4972" s="32" t="n"/>
      <c r="N4972" s="32" t="n"/>
      <c r="O4972" s="32" t="n"/>
    </row>
    <row r="4973">
      <c r="A4973" s="31" t="n">
        <v>41922</v>
      </c>
      <c r="B4973" s="32" t="n">
        <v>1073.1</v>
      </c>
      <c r="C4973" s="19">
        <f>IF(OR(B4973="",B4972=""),"",LN(B4973/B4972))</f>
        <v/>
      </c>
      <c r="D4973" s="16">
        <f>STDEV(C4954:C4973)*SQRT(252)</f>
        <v/>
      </c>
      <c r="E4973" s="32" t="n">
        <v>107.83</v>
      </c>
      <c r="F4973" s="19">
        <f>IF(OR(E4973="",E4972=""),"",LN(E4973/E4972))</f>
        <v/>
      </c>
      <c r="G4973" s="33" t="n">
        <v>6.1308</v>
      </c>
      <c r="H4973" s="19">
        <f>IF(OR(G4973="",G4972=""),"",LN(G4973/G4972))</f>
        <v/>
      </c>
      <c r="I4973" s="32" t="n">
        <v>97.4144</v>
      </c>
      <c r="J4973" s="32" t="n">
        <v>21.24</v>
      </c>
      <c r="K4973" s="32" t="n">
        <v>2.31</v>
      </c>
      <c r="L4973" s="32" t="n"/>
      <c r="M4973" s="32" t="n">
        <v>1072.3</v>
      </c>
      <c r="N4973" s="32" t="n">
        <v>2.29</v>
      </c>
      <c r="O4973" s="32" t="n">
        <v>-226.107484491</v>
      </c>
    </row>
    <row r="4974">
      <c r="A4974" s="31" t="n">
        <v>41926</v>
      </c>
      <c r="B4974" s="32" t="n">
        <v>1064.62</v>
      </c>
      <c r="C4974" s="19">
        <f>IF(OR(B4974="",B4973=""),"",LN(B4974/B4973))</f>
        <v/>
      </c>
      <c r="D4974" s="16">
        <f>STDEV(C4955:C4974)*SQRT(252)</f>
        <v/>
      </c>
      <c r="E4974" s="32" t="n">
        <v>107.15</v>
      </c>
      <c r="F4974" s="19">
        <f>IF(OR(E4974="",E4973=""),"",LN(E4974/E4973))</f>
        <v/>
      </c>
      <c r="G4974" s="33" t="n">
        <v>6.125</v>
      </c>
      <c r="H4974" s="19">
        <f>IF(OR(G4974="",G4973=""),"",LN(G4974/G4973))</f>
        <v/>
      </c>
      <c r="I4974" s="32" t="n">
        <v>97.3943</v>
      </c>
      <c r="J4974" s="32" t="n">
        <v>22.79</v>
      </c>
      <c r="K4974" s="32" t="n">
        <v>2.21</v>
      </c>
      <c r="L4974" s="32" t="n"/>
      <c r="M4974" s="32" t="n">
        <v>1069.1</v>
      </c>
      <c r="N4974" s="32" t="n">
        <v>2.28</v>
      </c>
      <c r="O4974" s="32" t="n">
        <v>-296.213247439</v>
      </c>
    </row>
    <row r="4975">
      <c r="A4975" s="31" t="n">
        <v>41927</v>
      </c>
      <c r="B4975" s="32" t="n">
        <v>1058.9</v>
      </c>
      <c r="C4975" s="19">
        <f>IF(OR(B4975="",B4974=""),"",LN(B4975/B4974))</f>
        <v/>
      </c>
      <c r="D4975" s="16">
        <f>STDEV(C4956:C4975)*SQRT(252)</f>
        <v/>
      </c>
      <c r="E4975" s="32" t="n">
        <v>106.06</v>
      </c>
      <c r="F4975" s="19">
        <f>IF(OR(E4975="",E4974=""),"",LN(E4975/E4974))</f>
        <v/>
      </c>
      <c r="G4975" s="33" t="n">
        <v>6.1249</v>
      </c>
      <c r="H4975" s="19">
        <f>IF(OR(G4975="",G4974=""),"",LN(G4975/G4974))</f>
        <v/>
      </c>
      <c r="I4975" s="32" t="n">
        <v>97.3532</v>
      </c>
      <c r="J4975" s="32" t="n">
        <v>26.25</v>
      </c>
      <c r="K4975" s="32" t="n">
        <v>2.15</v>
      </c>
      <c r="L4975" s="32" t="n"/>
      <c r="M4975" s="32" t="n">
        <v>1063.5</v>
      </c>
      <c r="N4975" s="32" t="n">
        <v>2.18</v>
      </c>
      <c r="O4975" s="32" t="n">
        <v>-185.293137841</v>
      </c>
    </row>
    <row r="4976">
      <c r="A4976" s="31" t="n">
        <v>41928</v>
      </c>
      <c r="B4976" s="32" t="n">
        <v>1060.16</v>
      </c>
      <c r="C4976" s="19">
        <f>IF(OR(B4976="",B4975=""),"",LN(B4976/B4975))</f>
        <v/>
      </c>
      <c r="D4976" s="16">
        <f>STDEV(C4957:C4976)*SQRT(252)</f>
        <v/>
      </c>
      <c r="E4976" s="32" t="n">
        <v>105.98</v>
      </c>
      <c r="F4976" s="19">
        <f>IF(OR(E4976="",E4975=""),"",LN(E4976/E4975))</f>
        <v/>
      </c>
      <c r="G4976" s="33" t="n">
        <v>6.123</v>
      </c>
      <c r="H4976" s="19">
        <f>IF(OR(G4976="",G4975=""),"",LN(G4976/G4975))</f>
        <v/>
      </c>
      <c r="I4976" s="32" t="n">
        <v>97.2869</v>
      </c>
      <c r="J4976" s="32" t="n">
        <v>25.2</v>
      </c>
      <c r="K4976" s="32" t="n">
        <v>2.17</v>
      </c>
      <c r="L4976" s="32" t="n"/>
      <c r="M4976" s="32" t="n">
        <v>1065.8</v>
      </c>
      <c r="N4976" s="32" t="n">
        <v>2.17</v>
      </c>
      <c r="O4976" s="32" t="n">
        <v>-23.78241055</v>
      </c>
    </row>
    <row r="4977">
      <c r="A4977" s="31" t="n">
        <v>41929</v>
      </c>
      <c r="B4977" s="32" t="n">
        <v>1063.62</v>
      </c>
      <c r="C4977" s="19">
        <f>IF(OR(B4977="",B4976=""),"",LN(B4977/B4976))</f>
        <v/>
      </c>
      <c r="D4977" s="16">
        <f>STDEV(C4958:C4977)*SQRT(252)</f>
        <v/>
      </c>
      <c r="E4977" s="32" t="n">
        <v>106.72</v>
      </c>
      <c r="F4977" s="19">
        <f>IF(OR(E4977="",E4976=""),"",LN(E4977/E4976))</f>
        <v/>
      </c>
      <c r="G4977" s="33" t="n">
        <v>6.1238</v>
      </c>
      <c r="H4977" s="19">
        <f>IF(OR(G4977="",G4976=""),"",LN(G4977/G4976))</f>
        <v/>
      </c>
      <c r="I4977" s="32" t="n">
        <v>97.30670000000001</v>
      </c>
      <c r="J4977" s="32" t="n">
        <v>21.99</v>
      </c>
      <c r="K4977" s="32" t="n">
        <v>2.22</v>
      </c>
      <c r="L4977" s="32" t="n"/>
      <c r="M4977" s="32" t="n">
        <v>1059.9</v>
      </c>
      <c r="N4977" s="32" t="n">
        <v>2.17</v>
      </c>
      <c r="O4977" s="32" t="n">
        <v>-307.243070246</v>
      </c>
    </row>
    <row r="4978">
      <c r="A4978" s="31" t="n">
        <v>41932</v>
      </c>
      <c r="B4978" s="32" t="n">
        <v>1057.58</v>
      </c>
      <c r="C4978" s="19">
        <f>IF(OR(B4978="",B4977=""),"",LN(B4978/B4977))</f>
        <v/>
      </c>
      <c r="D4978" s="16">
        <f>STDEV(C4959:C4978)*SQRT(252)</f>
        <v/>
      </c>
      <c r="E4978" s="32" t="n">
        <v>106.87</v>
      </c>
      <c r="F4978" s="19">
        <f>IF(OR(E4978="",E4977=""),"",LN(E4978/E4977))</f>
        <v/>
      </c>
      <c r="G4978" s="33" t="n">
        <v>6.1233</v>
      </c>
      <c r="H4978" s="19">
        <f>IF(OR(G4978="",G4977=""),"",LN(G4978/G4977))</f>
        <v/>
      </c>
      <c r="I4978" s="32" t="n">
        <v>97.28740000000001</v>
      </c>
      <c r="J4978" s="32" t="n">
        <v>18.57</v>
      </c>
      <c r="K4978" s="32" t="n">
        <v>2.2</v>
      </c>
      <c r="L4978" s="32" t="n"/>
      <c r="M4978" s="32" t="n">
        <v>1062.7</v>
      </c>
      <c r="N4978" s="32" t="n">
        <v>2.16</v>
      </c>
      <c r="O4978" s="32" t="n">
        <v>4.832697043000001</v>
      </c>
    </row>
    <row r="4979">
      <c r="A4979" s="31" t="n">
        <v>41933</v>
      </c>
      <c r="B4979" s="32" t="n">
        <v>1054.69</v>
      </c>
      <c r="C4979" s="19">
        <f>IF(OR(B4979="",B4978=""),"",LN(B4979/B4978))</f>
        <v/>
      </c>
      <c r="D4979" s="16">
        <f>STDEV(C4960:C4979)*SQRT(252)</f>
        <v/>
      </c>
      <c r="E4979" s="32" t="n">
        <v>106.7</v>
      </c>
      <c r="F4979" s="19">
        <f>IF(OR(E4979="",E4978=""),"",LN(E4979/E4978))</f>
        <v/>
      </c>
      <c r="G4979" s="33" t="n">
        <v>6.1205</v>
      </c>
      <c r="H4979" s="19">
        <f>IF(OR(G4979="",G4978=""),"",LN(G4979/G4978))</f>
        <v/>
      </c>
      <c r="I4979" s="32" t="n">
        <v>97.2488</v>
      </c>
      <c r="J4979" s="32" t="n">
        <v>16.08</v>
      </c>
      <c r="K4979" s="32" t="n">
        <v>2.23</v>
      </c>
      <c r="L4979" s="32" t="n"/>
      <c r="M4979" s="32" t="n">
        <v>1060.4</v>
      </c>
      <c r="N4979" s="32" t="n">
        <v>2.15</v>
      </c>
      <c r="O4979" s="32" t="n">
        <v>-43.558975151</v>
      </c>
    </row>
    <row r="4980">
      <c r="A4980" s="31" t="n">
        <v>41934</v>
      </c>
      <c r="B4980" s="32" t="n">
        <v>1052.47</v>
      </c>
      <c r="C4980" s="19">
        <f>IF(OR(B4980="",B4979=""),"",LN(B4980/B4979))</f>
        <v/>
      </c>
      <c r="D4980" s="16">
        <f>STDEV(C4961:C4980)*SQRT(252)</f>
        <v/>
      </c>
      <c r="E4980" s="32" t="n">
        <v>107.32</v>
      </c>
      <c r="F4980" s="19">
        <f>IF(OR(E4980="",E4979=""),"",LN(E4980/E4979))</f>
        <v/>
      </c>
      <c r="G4980" s="33" t="n">
        <v>6.118</v>
      </c>
      <c r="H4980" s="19">
        <f>IF(OR(G4980="",G4979=""),"",LN(G4980/G4979))</f>
        <v/>
      </c>
      <c r="I4980" s="32" t="n">
        <v>97.459</v>
      </c>
      <c r="J4980" s="32" t="n">
        <v>17.87</v>
      </c>
      <c r="K4980" s="32" t="n">
        <v>2.25</v>
      </c>
      <c r="L4980" s="32" t="n"/>
      <c r="M4980" s="32" t="n">
        <v>1054.5</v>
      </c>
      <c r="N4980" s="32" t="n">
        <v>2.15</v>
      </c>
      <c r="O4980" s="32" t="n">
        <v>55.375098255</v>
      </c>
    </row>
    <row r="4981">
      <c r="A4981" s="31" t="n">
        <v>41935</v>
      </c>
      <c r="B4981" s="32" t="n">
        <v>1057.87</v>
      </c>
      <c r="C4981" s="19">
        <f>IF(OR(B4981="",B4980=""),"",LN(B4981/B4980))</f>
        <v/>
      </c>
      <c r="D4981" s="16">
        <f>STDEV(C4962:C4981)*SQRT(252)</f>
        <v/>
      </c>
      <c r="E4981" s="32" t="n">
        <v>108.16</v>
      </c>
      <c r="F4981" s="19">
        <f>IF(OR(E4981="",E4980=""),"",LN(E4981/E4980))</f>
        <v/>
      </c>
      <c r="G4981" s="33" t="n">
        <v>6.119</v>
      </c>
      <c r="H4981" s="19">
        <f>IF(OR(G4981="",G4980=""),"",LN(G4981/G4980))</f>
        <v/>
      </c>
      <c r="I4981" s="32" t="n">
        <v>97.60469999999999</v>
      </c>
      <c r="J4981" s="32" t="n">
        <v>16.53</v>
      </c>
      <c r="K4981" s="32" t="n">
        <v>2.29</v>
      </c>
      <c r="L4981" s="32" t="n"/>
      <c r="M4981" s="32" t="n">
        <v>1053.7</v>
      </c>
      <c r="N4981" s="32" t="n">
        <v>2.14</v>
      </c>
      <c r="O4981" s="32" t="n">
        <v>-195.89136123</v>
      </c>
    </row>
    <row r="4982">
      <c r="A4982" s="31" t="n">
        <v>41936</v>
      </c>
      <c r="B4982" s="32" t="n">
        <v>1055.58</v>
      </c>
      <c r="C4982" s="19">
        <f>IF(OR(B4982="",B4981=""),"",LN(B4982/B4981))</f>
        <v/>
      </c>
      <c r="D4982" s="16">
        <f>STDEV(C4963:C4982)*SQRT(252)</f>
        <v/>
      </c>
      <c r="E4982" s="32" t="n">
        <v>108.06</v>
      </c>
      <c r="F4982" s="19">
        <f>IF(OR(E4982="",E4981=""),"",LN(E4982/E4981))</f>
        <v/>
      </c>
      <c r="G4982" s="33" t="n">
        <v>6.1168</v>
      </c>
      <c r="H4982" s="19">
        <f>IF(OR(G4982="",G4981=""),"",LN(G4982/G4981))</f>
        <v/>
      </c>
      <c r="I4982" s="32" t="n">
        <v>97.4772</v>
      </c>
      <c r="J4982" s="32" t="n">
        <v>16.11</v>
      </c>
      <c r="K4982" s="32" t="n">
        <v>2.29</v>
      </c>
      <c r="L4982" s="32" t="n"/>
      <c r="M4982" s="32" t="n">
        <v>1055.4</v>
      </c>
      <c r="N4982" s="32" t="n">
        <v>2.14</v>
      </c>
      <c r="O4982" s="32" t="n">
        <v>325.359295776</v>
      </c>
    </row>
    <row r="4983">
      <c r="A4983" s="31" t="n">
        <v>41939</v>
      </c>
      <c r="B4983" s="32" t="n">
        <v>1050.99</v>
      </c>
      <c r="C4983" s="19">
        <f>IF(OR(B4983="",B4982=""),"",LN(B4983/B4982))</f>
        <v/>
      </c>
      <c r="D4983" s="16">
        <f>STDEV(C4964:C4983)*SQRT(252)</f>
        <v/>
      </c>
      <c r="E4983" s="32" t="n">
        <v>107.71</v>
      </c>
      <c r="F4983" s="19">
        <f>IF(OR(E4983="",E4982=""),"",LN(E4983/E4982))</f>
        <v/>
      </c>
      <c r="G4983" s="33" t="n">
        <v>6.116</v>
      </c>
      <c r="H4983" s="19">
        <f>IF(OR(G4983="",G4982=""),"",LN(G4983/G4982))</f>
        <v/>
      </c>
      <c r="I4983" s="32" t="n">
        <v>97.5423</v>
      </c>
      <c r="J4983" s="32" t="n">
        <v>16.04</v>
      </c>
      <c r="K4983" s="32" t="n">
        <v>2.27</v>
      </c>
      <c r="L4983" s="32" t="n"/>
      <c r="M4983" s="32" t="n">
        <v>1059.3</v>
      </c>
      <c r="N4983" s="32" t="n">
        <v>2.14</v>
      </c>
      <c r="O4983" s="32" t="n">
        <v>14.88834472</v>
      </c>
    </row>
    <row r="4984">
      <c r="A4984" s="31" t="n">
        <v>41940</v>
      </c>
      <c r="B4984" s="32" t="n">
        <v>1047</v>
      </c>
      <c r="C4984" s="19">
        <f>IF(OR(B4984="",B4983=""),"",LN(B4984/B4983))</f>
        <v/>
      </c>
      <c r="D4984" s="16">
        <f>STDEV(C4965:C4984)*SQRT(252)</f>
        <v/>
      </c>
      <c r="E4984" s="32" t="n">
        <v>108</v>
      </c>
      <c r="F4984" s="19">
        <f>IF(OR(E4984="",E4983=""),"",LN(E4984/E4983))</f>
        <v/>
      </c>
      <c r="G4984" s="33" t="n">
        <v>6.113</v>
      </c>
      <c r="H4984" s="19">
        <f>IF(OR(G4984="",G4983=""),"",LN(G4984/G4983))</f>
        <v/>
      </c>
      <c r="I4984" s="32" t="n">
        <v>97.21729999999999</v>
      </c>
      <c r="J4984" s="32" t="n">
        <v>14.39</v>
      </c>
      <c r="K4984" s="32" t="n">
        <v>2.3</v>
      </c>
      <c r="L4984" s="32" t="n"/>
      <c r="M4984" s="32" t="n">
        <v>1052.6</v>
      </c>
      <c r="N4984" s="32" t="n">
        <v>2.14</v>
      </c>
      <c r="O4984" s="32" t="n">
        <v>-120.169217186</v>
      </c>
    </row>
    <row r="4985">
      <c r="A4985" s="31" t="n">
        <v>41941</v>
      </c>
      <c r="B4985" s="32" t="n">
        <v>1043.89</v>
      </c>
      <c r="C4985" s="19">
        <f>IF(OR(B4985="",B4984=""),"",LN(B4985/B4984))</f>
        <v/>
      </c>
      <c r="D4985" s="16">
        <f>STDEV(C4966:C4985)*SQRT(252)</f>
        <v/>
      </c>
      <c r="E4985" s="32" t="n">
        <v>108.1</v>
      </c>
      <c r="F4985" s="19">
        <f>IF(OR(E4985="",E4984=""),"",LN(E4985/E4984))</f>
        <v/>
      </c>
      <c r="G4985" s="33" t="n">
        <v>6.1107</v>
      </c>
      <c r="H4985" s="19">
        <f>IF(OR(G4985="",G4984=""),"",LN(G4985/G4984))</f>
        <v/>
      </c>
      <c r="I4985" s="32" t="n">
        <v>97.0145</v>
      </c>
      <c r="J4985" s="32" t="n">
        <v>15.15</v>
      </c>
      <c r="K4985" s="32" t="n">
        <v>2.34</v>
      </c>
      <c r="L4985" s="32" t="n"/>
      <c r="M4985" s="32" t="n">
        <v>1050.6</v>
      </c>
      <c r="N4985" s="32" t="n">
        <v>2.14</v>
      </c>
      <c r="O4985" s="32" t="n">
        <v>80.505213165</v>
      </c>
    </row>
    <row r="4986">
      <c r="A4986" s="31" t="n">
        <v>41942</v>
      </c>
      <c r="B4986" s="32" t="n">
        <v>1053.8</v>
      </c>
      <c r="C4986" s="19">
        <f>IF(OR(B4986="",B4985=""),"",LN(B4986/B4985))</f>
        <v/>
      </c>
      <c r="D4986" s="16">
        <f>STDEV(C4967:C4986)*SQRT(252)</f>
        <v/>
      </c>
      <c r="E4986" s="32" t="n">
        <v>108.94</v>
      </c>
      <c r="F4986" s="19">
        <f>IF(OR(E4986="",E4985=""),"",LN(E4986/E4985))</f>
        <v/>
      </c>
      <c r="G4986" s="33" t="n">
        <v>6.114</v>
      </c>
      <c r="H4986" s="19">
        <f>IF(OR(G4986="",G4985=""),"",LN(G4986/G4985))</f>
        <v/>
      </c>
      <c r="I4986" s="32" t="n">
        <v>97.456</v>
      </c>
      <c r="J4986" s="32" t="n">
        <v>14.52</v>
      </c>
      <c r="K4986" s="32" t="n">
        <v>2.32</v>
      </c>
      <c r="L4986" s="32" t="n"/>
      <c r="M4986" s="32" t="n">
        <v>1047</v>
      </c>
      <c r="N4986" s="32" t="n">
        <v>2.14</v>
      </c>
      <c r="O4986" s="32" t="n">
        <v>-38.236091883</v>
      </c>
    </row>
    <row r="4987">
      <c r="A4987" s="31" t="n">
        <v>41943</v>
      </c>
      <c r="B4987" s="32" t="n">
        <v>1073.07</v>
      </c>
      <c r="C4987" s="19">
        <f>IF(OR(B4987="",B4986=""),"",LN(B4987/B4986))</f>
        <v/>
      </c>
      <c r="D4987" s="16">
        <f>STDEV(C4968:C4987)*SQRT(252)</f>
        <v/>
      </c>
      <c r="E4987" s="32" t="n">
        <v>112.09</v>
      </c>
      <c r="F4987" s="19">
        <f>IF(OR(E4987="",E4986=""),"",LN(E4987/E4986))</f>
        <v/>
      </c>
      <c r="G4987" s="33" t="n">
        <v>6.1124</v>
      </c>
      <c r="H4987" s="19">
        <f>IF(OR(G4987="",G4986=""),"",LN(G4987/G4986))</f>
        <v/>
      </c>
      <c r="I4987" s="32" t="n">
        <v>98.1163</v>
      </c>
      <c r="J4987" s="32" t="n">
        <v>14.03</v>
      </c>
      <c r="K4987" s="32" t="n">
        <v>2.35</v>
      </c>
      <c r="L4987" s="32" t="n"/>
      <c r="M4987" s="32" t="n">
        <v>1054</v>
      </c>
      <c r="N4987" s="32" t="n">
        <v>2.14</v>
      </c>
      <c r="O4987" s="32" t="n">
        <v>299.738384589</v>
      </c>
    </row>
    <row r="4988">
      <c r="A4988" s="31" t="n">
        <v>41946</v>
      </c>
      <c r="B4988" s="32" t="n">
        <v>1077.63</v>
      </c>
      <c r="C4988" s="19">
        <f>IF(OR(B4988="",B4987=""),"",LN(B4988/B4987))</f>
        <v/>
      </c>
      <c r="D4988" s="16">
        <f>STDEV(C4969:C4988)*SQRT(252)</f>
        <v/>
      </c>
      <c r="E4988" s="32" t="n">
        <v>113.92</v>
      </c>
      <c r="F4988" s="19">
        <f>IF(OR(E4988="",E4987=""),"",LN(E4988/E4987))</f>
        <v/>
      </c>
      <c r="G4988" s="33" t="n">
        <v>6.1178</v>
      </c>
      <c r="H4988" s="19">
        <f>IF(OR(G4988="",G4987=""),"",LN(G4988/G4987))</f>
        <v/>
      </c>
      <c r="I4988" s="32" t="n">
        <v>98.53360000000001</v>
      </c>
      <c r="J4988" s="32" t="n">
        <v>14.73</v>
      </c>
      <c r="K4988" s="32" t="n">
        <v>2.36</v>
      </c>
      <c r="L4988" s="32" t="n"/>
      <c r="M4988" s="32" t="n">
        <v>1058.8</v>
      </c>
      <c r="N4988" s="32" t="n">
        <v>2.14</v>
      </c>
      <c r="O4988" s="32" t="n">
        <v>3.581098735000001</v>
      </c>
    </row>
    <row r="4989">
      <c r="A4989" s="31" t="n">
        <v>41947</v>
      </c>
      <c r="B4989" s="32" t="n">
        <v>1076.99</v>
      </c>
      <c r="C4989" s="19">
        <f>IF(OR(B4989="",B4988=""),"",LN(B4989/B4988))</f>
        <v/>
      </c>
      <c r="D4989" s="16">
        <f>STDEV(C4970:C4989)*SQRT(252)</f>
        <v/>
      </c>
      <c r="E4989" s="32" t="n">
        <v>113.44</v>
      </c>
      <c r="F4989" s="19">
        <f>IF(OR(E4989="",E4988=""),"",LN(E4989/E4988))</f>
        <v/>
      </c>
      <c r="G4989" s="33" t="n">
        <v>6.115</v>
      </c>
      <c r="H4989" s="19">
        <f>IF(OR(G4989="",G4988=""),"",LN(G4989/G4988))</f>
        <v/>
      </c>
      <c r="I4989" s="32" t="n">
        <v>98.55759999999999</v>
      </c>
      <c r="J4989" s="32" t="n">
        <v>14.89</v>
      </c>
      <c r="K4989" s="32" t="n">
        <v>2.35</v>
      </c>
      <c r="L4989" s="32" t="n"/>
      <c r="M4989" s="32" t="n">
        <v>1075.1</v>
      </c>
      <c r="N4989" s="32" t="n">
        <v>2.14</v>
      </c>
      <c r="O4989" s="32" t="n">
        <v>-52.592431697</v>
      </c>
    </row>
    <row r="4990">
      <c r="A4990" s="31" t="n">
        <v>41948</v>
      </c>
      <c r="B4990" s="32" t="n">
        <v>1089.38</v>
      </c>
      <c r="C4990" s="19">
        <f>IF(OR(B4990="",B4989=""),"",LN(B4990/B4989))</f>
        <v/>
      </c>
      <c r="D4990" s="16">
        <f>STDEV(C4971:C4990)*SQRT(252)</f>
        <v/>
      </c>
      <c r="E4990" s="32" t="n">
        <v>114.62</v>
      </c>
      <c r="F4990" s="19">
        <f>IF(OR(E4990="",E4989=""),"",LN(E4990/E4989))</f>
        <v/>
      </c>
      <c r="G4990" s="33" t="n">
        <v>6.1135</v>
      </c>
      <c r="H4990" s="19">
        <f>IF(OR(G4990="",G4989=""),"",LN(G4990/G4989))</f>
        <v/>
      </c>
      <c r="I4990" s="32" t="n">
        <v>98.8086</v>
      </c>
      <c r="J4990" s="32" t="n">
        <v>14.17</v>
      </c>
      <c r="K4990" s="32" t="n">
        <v>2.36</v>
      </c>
      <c r="L4990" s="32" t="n"/>
      <c r="M4990" s="32" t="n">
        <v>1079.9</v>
      </c>
      <c r="N4990" s="32" t="n">
        <v>2.14</v>
      </c>
      <c r="O4990" s="32" t="n">
        <v>-96.092093639</v>
      </c>
    </row>
    <row r="4991">
      <c r="A4991" s="31" t="n">
        <v>41949</v>
      </c>
      <c r="B4991" s="32" t="n">
        <v>1084</v>
      </c>
      <c r="C4991" s="19">
        <f>IF(OR(B4991="",B4990=""),"",LN(B4991/B4990))</f>
        <v/>
      </c>
      <c r="D4991" s="16">
        <f>STDEV(C4972:C4991)*SQRT(252)</f>
        <v/>
      </c>
      <c r="E4991" s="32" t="n">
        <v>114.87</v>
      </c>
      <c r="F4991" s="19">
        <f>IF(OR(E4991="",E4990=""),"",LN(E4991/E4990))</f>
        <v/>
      </c>
      <c r="G4991" s="33" t="n">
        <v>6.1117</v>
      </c>
      <c r="H4991" s="19">
        <f>IF(OR(G4991="",G4990=""),"",LN(G4991/G4990))</f>
        <v/>
      </c>
      <c r="I4991" s="32" t="n">
        <v>99.13249999999999</v>
      </c>
      <c r="J4991" s="32" t="n">
        <v>13.67</v>
      </c>
      <c r="K4991" s="32" t="n">
        <v>2.39</v>
      </c>
      <c r="L4991" s="32" t="n"/>
      <c r="M4991" s="32" t="n">
        <v>1078.7</v>
      </c>
      <c r="N4991" s="32" t="n">
        <v>2.14</v>
      </c>
      <c r="O4991" s="32" t="n">
        <v>-65.31093723800001</v>
      </c>
    </row>
    <row r="4992">
      <c r="A4992" s="31" t="n">
        <v>41950</v>
      </c>
      <c r="B4992" s="32" t="n">
        <v>1086.5</v>
      </c>
      <c r="C4992" s="19">
        <f>IF(OR(B4992="",B4991=""),"",LN(B4992/B4991))</f>
        <v/>
      </c>
      <c r="D4992" s="16">
        <f>STDEV(C4973:C4992)*SQRT(252)</f>
        <v/>
      </c>
      <c r="E4992" s="32" t="n">
        <v>114.73</v>
      </c>
      <c r="F4992" s="19">
        <f>IF(OR(E4992="",E4991=""),"",LN(E4992/E4991))</f>
        <v/>
      </c>
      <c r="G4992" s="33" t="n">
        <v>6.1225</v>
      </c>
      <c r="H4992" s="19">
        <f>IF(OR(G4992="",G4991=""),"",LN(G4992/G4991))</f>
        <v/>
      </c>
      <c r="I4992" s="32" t="n">
        <v>99.0236</v>
      </c>
      <c r="J4992" s="32" t="n">
        <v>13.12</v>
      </c>
      <c r="K4992" s="32" t="n">
        <v>2.32</v>
      </c>
      <c r="L4992" s="32" t="n"/>
      <c r="M4992" s="32" t="n">
        <v>1089.1</v>
      </c>
      <c r="N4992" s="32" t="n">
        <v>2.14</v>
      </c>
      <c r="O4992" s="32" t="n">
        <v>-60.25447730799999</v>
      </c>
    </row>
    <row r="4993">
      <c r="A4993" s="31" t="n">
        <v>41953</v>
      </c>
      <c r="B4993" s="32" t="n">
        <v>1089.28</v>
      </c>
      <c r="C4993" s="19">
        <f>IF(OR(B4993="",B4992=""),"",LN(B4993/B4992))</f>
        <v/>
      </c>
      <c r="D4993" s="16">
        <f>STDEV(C4974:C4993)*SQRT(252)</f>
        <v/>
      </c>
      <c r="E4993" s="32" t="n">
        <v>114.78</v>
      </c>
      <c r="F4993" s="19">
        <f>IF(OR(E4993="",E4992=""),"",LN(E4993/E4992))</f>
        <v/>
      </c>
      <c r="G4993" s="33" t="n">
        <v>6.119</v>
      </c>
      <c r="H4993" s="19">
        <f>IF(OR(G4993="",G4992=""),"",LN(G4993/G4992))</f>
        <v/>
      </c>
      <c r="I4993" s="32" t="n">
        <v>98.93049999999999</v>
      </c>
      <c r="J4993" s="32" t="n">
        <v>12.67</v>
      </c>
      <c r="K4993" s="32" t="n">
        <v>2.38</v>
      </c>
      <c r="L4993" s="32" t="n"/>
      <c r="M4993" s="32" t="n">
        <v>1092.5</v>
      </c>
      <c r="N4993" s="32" t="n">
        <v>2.14</v>
      </c>
      <c r="O4993" s="32" t="n">
        <v>12.340134644</v>
      </c>
    </row>
    <row r="4994">
      <c r="A4994" s="31" t="n">
        <v>41955</v>
      </c>
      <c r="B4994" s="32" t="n">
        <v>1093.62</v>
      </c>
      <c r="C4994" s="19">
        <f>IF(OR(B4994="",B4993=""),"",LN(B4994/B4993))</f>
        <v/>
      </c>
      <c r="D4994" s="16">
        <f>STDEV(C4975:C4994)*SQRT(252)</f>
        <v/>
      </c>
      <c r="E4994" s="32" t="n">
        <v>115.42</v>
      </c>
      <c r="F4994" s="19">
        <f>IF(OR(E4994="",E4993=""),"",LN(E4994/E4993))</f>
        <v/>
      </c>
      <c r="G4994" s="33" t="n">
        <v>6.1257</v>
      </c>
      <c r="H4994" s="19">
        <f>IF(OR(G4994="",G4993=""),"",LN(G4994/G4993))</f>
        <v/>
      </c>
      <c r="I4994" s="32" t="n">
        <v>98.8897</v>
      </c>
      <c r="J4994" s="32" t="n">
        <v>13.02</v>
      </c>
      <c r="K4994" s="32" t="n">
        <v>2.37</v>
      </c>
      <c r="L4994" s="32" t="n"/>
      <c r="M4994" s="32" t="n">
        <v>1089.9</v>
      </c>
      <c r="N4994" s="32" t="n">
        <v>2.14</v>
      </c>
      <c r="O4994" s="32" t="n">
        <v>-23.982358187</v>
      </c>
    </row>
    <row r="4995">
      <c r="A4995" s="31" t="n">
        <v>41956</v>
      </c>
      <c r="B4995" s="32" t="n">
        <v>1093.61</v>
      </c>
      <c r="C4995" s="19">
        <f>IF(OR(B4995="",B4994=""),"",LN(B4995/B4994))</f>
        <v/>
      </c>
      <c r="D4995" s="16">
        <f>STDEV(C4976:C4995)*SQRT(252)</f>
        <v/>
      </c>
      <c r="E4995" s="32" t="n">
        <v>115.63</v>
      </c>
      <c r="F4995" s="19">
        <f>IF(OR(E4995="",E4994=""),"",LN(E4995/E4994))</f>
        <v/>
      </c>
      <c r="G4995" s="33" t="n">
        <v>6.1243</v>
      </c>
      <c r="H4995" s="19">
        <f>IF(OR(G4995="",G4994=""),"",LN(G4995/G4994))</f>
        <v/>
      </c>
      <c r="I4995" s="32" t="n">
        <v>99.1045</v>
      </c>
      <c r="J4995" s="32" t="n">
        <v>13.79</v>
      </c>
      <c r="K4995" s="32" t="n">
        <v>2.35</v>
      </c>
      <c r="L4995" s="32" t="n"/>
      <c r="M4995" s="32" t="n">
        <v>1098.5</v>
      </c>
      <c r="N4995" s="32" t="n">
        <v>2.14</v>
      </c>
      <c r="O4995" s="32" t="n">
        <v>131.06656205</v>
      </c>
    </row>
    <row r="4996">
      <c r="A4996" s="31" t="n">
        <v>41957</v>
      </c>
      <c r="B4996" s="32" t="n">
        <v>1102.23</v>
      </c>
      <c r="C4996" s="19">
        <f>IF(OR(B4996="",B4995=""),"",LN(B4996/B4995))</f>
        <v/>
      </c>
      <c r="D4996" s="16">
        <f>STDEV(C4977:C4996)*SQRT(252)</f>
        <v/>
      </c>
      <c r="E4996" s="32" t="n">
        <v>116.52</v>
      </c>
      <c r="F4996" s="19">
        <f>IF(OR(E4996="",E4995=""),"",LN(E4996/E4995))</f>
        <v/>
      </c>
      <c r="G4996" s="33" t="n">
        <v>6.129</v>
      </c>
      <c r="H4996" s="19">
        <f>IF(OR(G4996="",G4995=""),"",LN(G4996/G4995))</f>
        <v/>
      </c>
      <c r="I4996" s="32" t="n">
        <v>99.0917</v>
      </c>
      <c r="J4996" s="32" t="n">
        <v>13.31</v>
      </c>
      <c r="K4996" s="32" t="n">
        <v>2.32</v>
      </c>
      <c r="L4996" s="32" t="n"/>
      <c r="M4996" s="32" t="n">
        <v>1097.5</v>
      </c>
      <c r="N4996" s="32" t="n">
        <v>2.14</v>
      </c>
      <c r="O4996" s="32" t="n">
        <v>-260.02951229</v>
      </c>
    </row>
    <row r="4997">
      <c r="A4997" s="31" t="n">
        <v>41960</v>
      </c>
      <c r="B4997" s="32" t="n">
        <v>1098.12</v>
      </c>
      <c r="C4997" s="19">
        <f>IF(OR(B4997="",B4996=""),"",LN(B4997/B4996))</f>
        <v/>
      </c>
      <c r="D4997" s="16">
        <f>STDEV(C4978:C4997)*SQRT(252)</f>
        <v/>
      </c>
      <c r="E4997" s="32" t="n">
        <v>116.44</v>
      </c>
      <c r="F4997" s="19">
        <f>IF(OR(E4997="",E4996=""),"",LN(E4997/E4996))</f>
        <v/>
      </c>
      <c r="G4997" s="33" t="n">
        <v>6.1242</v>
      </c>
      <c r="H4997" s="19">
        <f>IF(OR(G4997="",G4996=""),"",LN(G4997/G4996))</f>
        <v/>
      </c>
      <c r="I4997" s="32" t="n">
        <v>99.2188</v>
      </c>
      <c r="J4997" s="32" t="n">
        <v>13.99</v>
      </c>
      <c r="K4997" s="32" t="n">
        <v>2.34</v>
      </c>
      <c r="L4997" s="32" t="n"/>
      <c r="M4997" s="32" t="n">
        <v>1099.6</v>
      </c>
      <c r="N4997" s="32" t="n">
        <v>2.14</v>
      </c>
      <c r="O4997" s="32" t="n">
        <v>-47.062332949</v>
      </c>
    </row>
    <row r="4998">
      <c r="A4998" s="31" t="n">
        <v>41961</v>
      </c>
      <c r="B4998" s="32" t="n">
        <v>1096.64</v>
      </c>
      <c r="C4998" s="19">
        <f>IF(OR(B4998="",B4997=""),"",LN(B4998/B4997))</f>
        <v/>
      </c>
      <c r="D4998" s="16">
        <f>STDEV(C4979:C4998)*SQRT(252)</f>
        <v/>
      </c>
      <c r="E4998" s="32" t="n">
        <v>116.76</v>
      </c>
      <c r="F4998" s="19">
        <f>IF(OR(E4998="",E4997=""),"",LN(E4998/E4997))</f>
        <v/>
      </c>
      <c r="G4998" s="33" t="n">
        <v>6.1208</v>
      </c>
      <c r="H4998" s="19">
        <f>IF(OR(G4998="",G4997=""),"",LN(G4998/G4997))</f>
        <v/>
      </c>
      <c r="I4998" s="32" t="n">
        <v>99.0185</v>
      </c>
      <c r="J4998" s="32" t="n">
        <v>13.86</v>
      </c>
      <c r="K4998" s="32" t="n">
        <v>2.32</v>
      </c>
      <c r="L4998" s="32" t="n"/>
      <c r="M4998" s="32" t="n">
        <v>1097</v>
      </c>
      <c r="N4998" s="32" t="n">
        <v>2.14</v>
      </c>
      <c r="O4998" s="32" t="n">
        <v>265.862565659</v>
      </c>
    </row>
    <row r="4999">
      <c r="A4999" s="31" t="n">
        <v>41962</v>
      </c>
      <c r="B4999" s="32" t="n">
        <v>1112.04</v>
      </c>
      <c r="C4999" s="19">
        <f>IF(OR(B4999="",B4998=""),"",LN(B4999/B4998))</f>
        <v/>
      </c>
      <c r="D4999" s="16">
        <f>STDEV(C4980:C4999)*SQRT(252)</f>
        <v/>
      </c>
      <c r="E4999" s="32" t="n">
        <v>117.7</v>
      </c>
      <c r="F4999" s="19">
        <f>IF(OR(E4999="",E4998=""),"",LN(E4999/E4998))</f>
        <v/>
      </c>
      <c r="G4999" s="33" t="n">
        <v>6.119</v>
      </c>
      <c r="H4999" s="19">
        <f>IF(OR(G4999="",G4998=""),"",LN(G4999/G4998))</f>
        <v/>
      </c>
      <c r="I4999" s="32" t="n">
        <v>99.2424</v>
      </c>
      <c r="J4999" s="32" t="n">
        <v>13.96</v>
      </c>
      <c r="K4999" s="32" t="n">
        <v>2.36</v>
      </c>
      <c r="L4999" s="32" t="n"/>
      <c r="M4999" s="32" t="n">
        <v>1098.9</v>
      </c>
      <c r="N4999" s="32" t="n">
        <v>2.14</v>
      </c>
      <c r="O4999" s="32" t="n">
        <v>395.9742719389999</v>
      </c>
    </row>
    <row r="5000">
      <c r="A5000" s="31" t="n">
        <v>41963</v>
      </c>
      <c r="B5000" s="32" t="n">
        <v>1111.96</v>
      </c>
      <c r="C5000" s="19">
        <f>IF(OR(B5000="",B4999=""),"",LN(B5000/B4999))</f>
        <v/>
      </c>
      <c r="D5000" s="16">
        <f>STDEV(C4981:C5000)*SQRT(252)</f>
        <v/>
      </c>
      <c r="E5000" s="32" t="n">
        <v>118.14</v>
      </c>
      <c r="F5000" s="19">
        <f>IF(OR(E5000="",E4999=""),"",LN(E5000/E4999))</f>
        <v/>
      </c>
      <c r="G5000" s="33" t="n">
        <v>6.123</v>
      </c>
      <c r="H5000" s="19">
        <f>IF(OR(G5000="",G4999=""),"",LN(G5000/G4999))</f>
        <v/>
      </c>
      <c r="I5000" s="32" t="n">
        <v>99.25539999999999</v>
      </c>
      <c r="J5000" s="32" t="n">
        <v>13.58</v>
      </c>
      <c r="K5000" s="32" t="n">
        <v>2.34</v>
      </c>
      <c r="L5000" s="32" t="n"/>
      <c r="M5000" s="32" t="n">
        <v>1104.2</v>
      </c>
      <c r="N5000" s="32" t="n">
        <v>2.14</v>
      </c>
      <c r="O5000" s="32" t="n">
        <v>363.325273035</v>
      </c>
    </row>
    <row r="5001">
      <c r="A5001" s="31" t="n">
        <v>41964</v>
      </c>
      <c r="B5001" s="32" t="n">
        <v>1111.05</v>
      </c>
      <c r="C5001" s="19">
        <f>IF(OR(B5001="",B5000=""),"",LN(B5001/B5000))</f>
        <v/>
      </c>
      <c r="D5001" s="16">
        <f>STDEV(C4982:C5001)*SQRT(252)</f>
        <v/>
      </c>
      <c r="E5001" s="32" t="n">
        <v>117.74</v>
      </c>
      <c r="F5001" s="19">
        <f>IF(OR(E5001="",E5000=""),"",LN(E5001/E5000))</f>
        <v/>
      </c>
      <c r="G5001" s="33" t="n">
        <v>6.1244</v>
      </c>
      <c r="H5001" s="19">
        <f>IF(OR(G5001="",G5000=""),"",LN(G5001/G5000))</f>
        <v/>
      </c>
      <c r="I5001" s="32" t="n">
        <v>99.2894</v>
      </c>
      <c r="J5001" s="32" t="n">
        <v>12.9</v>
      </c>
      <c r="K5001" s="32" t="n">
        <v>2.31</v>
      </c>
      <c r="L5001" s="32" t="n"/>
      <c r="M5001" s="32" t="n">
        <v>1113.1</v>
      </c>
      <c r="N5001" s="32" t="n">
        <v>2.14</v>
      </c>
      <c r="O5001" s="32" t="n">
        <v>81.881859998</v>
      </c>
    </row>
    <row r="5002">
      <c r="A5002" s="31" t="n">
        <v>41967</v>
      </c>
      <c r="B5002" s="32" t="n">
        <v>1114.66</v>
      </c>
      <c r="C5002" s="19">
        <f>IF(OR(B5002="",B5001=""),"",LN(B5002/B5001))</f>
        <v/>
      </c>
      <c r="D5002" s="16">
        <f>STDEV(C4983:C5002)*SQRT(252)</f>
        <v/>
      </c>
      <c r="E5002" s="32" t="n">
        <v>118.39</v>
      </c>
      <c r="F5002" s="19">
        <f>IF(OR(E5002="",E5001=""),"",LN(E5002/E5001))</f>
        <v/>
      </c>
      <c r="G5002" s="33" t="n">
        <v>6.1412</v>
      </c>
      <c r="H5002" s="19">
        <f>IF(OR(G5002="",G5001=""),"",LN(G5002/G5001))</f>
        <v/>
      </c>
      <c r="I5002" s="32" t="n">
        <v>99.42270000000001</v>
      </c>
      <c r="J5002" s="32" t="n">
        <v>12.62</v>
      </c>
      <c r="K5002" s="32" t="n">
        <v>2.3</v>
      </c>
      <c r="L5002" s="32" t="n"/>
      <c r="M5002" s="32" t="n">
        <v>1110.9</v>
      </c>
      <c r="N5002" s="32" t="n">
        <v>2.14</v>
      </c>
      <c r="O5002" s="32" t="n">
        <v>326.501492527</v>
      </c>
    </row>
    <row r="5003">
      <c r="A5003" s="31" t="n">
        <v>41968</v>
      </c>
      <c r="B5003" s="32" t="n">
        <v>1108.68</v>
      </c>
      <c r="C5003" s="19">
        <f>IF(OR(B5003="",B5002=""),"",LN(B5003/B5002))</f>
        <v/>
      </c>
      <c r="D5003" s="16">
        <f>STDEV(C4984:C5003)*SQRT(252)</f>
        <v/>
      </c>
      <c r="E5003" s="32" t="n">
        <v>117.99</v>
      </c>
      <c r="F5003" s="19">
        <f>IF(OR(E5003="",E5002=""),"",LN(E5003/E5002))</f>
        <v/>
      </c>
      <c r="G5003" s="33" t="n">
        <v>6.1355</v>
      </c>
      <c r="H5003" s="19">
        <f>IF(OR(G5003="",G5002=""),"",LN(G5003/G5002))</f>
        <v/>
      </c>
      <c r="I5003" s="32" t="n">
        <v>99.2837</v>
      </c>
      <c r="J5003" s="32" t="n">
        <v>12.25</v>
      </c>
      <c r="K5003" s="32" t="n">
        <v>2.27</v>
      </c>
      <c r="L5003" s="32" t="n"/>
      <c r="M5003" s="32" t="n">
        <v>1112.2</v>
      </c>
      <c r="N5003" s="32" t="n">
        <v>2.13</v>
      </c>
      <c r="O5003" s="32" t="n">
        <v>535.552629635</v>
      </c>
    </row>
    <row r="5004">
      <c r="A5004" s="31" t="n">
        <v>41969</v>
      </c>
      <c r="B5004" s="32" t="n">
        <v>1103.26</v>
      </c>
      <c r="C5004" s="19">
        <f>IF(OR(B5004="",B5003=""),"",LN(B5004/B5003))</f>
        <v/>
      </c>
      <c r="D5004" s="16">
        <f>STDEV(C4985:C5004)*SQRT(252)</f>
        <v/>
      </c>
      <c r="E5004" s="32" t="n">
        <v>117.6</v>
      </c>
      <c r="F5004" s="19">
        <f>IF(OR(E5004="",E5003=""),"",LN(E5004/E5003))</f>
        <v/>
      </c>
      <c r="G5004" s="33" t="n">
        <v>6.1386</v>
      </c>
      <c r="H5004" s="19">
        <f>IF(OR(G5004="",G5003=""),"",LN(G5004/G5003))</f>
        <v/>
      </c>
      <c r="I5004" s="32" t="n">
        <v>99.1893</v>
      </c>
      <c r="J5004" s="32" t="n">
        <v>12.07</v>
      </c>
      <c r="K5004" s="32" t="n">
        <v>2.24</v>
      </c>
      <c r="L5004" s="32" t="n"/>
      <c r="M5004" s="32" t="n">
        <v>1112.8</v>
      </c>
      <c r="N5004" s="32" t="n">
        <v>2.13</v>
      </c>
      <c r="O5004" s="32" t="n">
        <v>87.820977544</v>
      </c>
    </row>
    <row r="5005">
      <c r="A5005" s="31" t="n">
        <v>41971</v>
      </c>
      <c r="B5005" s="32" t="n">
        <v>1112.06</v>
      </c>
      <c r="C5005" s="19">
        <f>IF(OR(B5005="",B5004=""),"",LN(B5005/B5004))</f>
        <v/>
      </c>
      <c r="D5005" s="16">
        <f>STDEV(C4986:C5005)*SQRT(252)</f>
        <v/>
      </c>
      <c r="E5005" s="32" t="n">
        <v>118.7</v>
      </c>
      <c r="F5005" s="19">
        <f>IF(OR(E5005="",E5004=""),"",LN(E5005/E5004))</f>
        <v/>
      </c>
      <c r="G5005" s="33" t="n">
        <v>6.1429</v>
      </c>
      <c r="H5005" s="19">
        <f>IF(OR(G5005="",G5004=""),"",LN(G5005/G5004))</f>
        <v/>
      </c>
      <c r="I5005" s="32" t="n">
        <v>100.0719</v>
      </c>
      <c r="J5005" s="32" t="n">
        <v>13.33</v>
      </c>
      <c r="K5005" s="32" t="n">
        <v>2.18</v>
      </c>
      <c r="L5005" s="32" t="n"/>
      <c r="M5005" s="32" t="n">
        <v>1101.1</v>
      </c>
      <c r="N5005" s="32" t="n">
        <v>2.13</v>
      </c>
      <c r="O5005" s="32" t="n">
        <v>53.395097501</v>
      </c>
    </row>
    <row r="5006">
      <c r="A5006" s="31" t="n">
        <v>41974</v>
      </c>
      <c r="B5006" s="32" t="n">
        <v>1108.36</v>
      </c>
      <c r="C5006" s="19">
        <f>IF(OR(B5006="",B5005=""),"",LN(B5006/B5005))</f>
        <v/>
      </c>
      <c r="D5006" s="16">
        <f>STDEV(C4987:C5006)*SQRT(252)</f>
        <v/>
      </c>
      <c r="E5006" s="32" t="n">
        <v>118.14</v>
      </c>
      <c r="F5006" s="19">
        <f>IF(OR(E5006="",E5005=""),"",LN(E5006/E5005))</f>
        <v/>
      </c>
      <c r="G5006" s="33" t="n">
        <v>6.1515</v>
      </c>
      <c r="H5006" s="19">
        <f>IF(OR(G5006="",G5005=""),"",LN(G5006/G5005))</f>
        <v/>
      </c>
      <c r="I5006" s="32" t="n">
        <v>99.8964</v>
      </c>
      <c r="J5006" s="32" t="n">
        <v>14.29</v>
      </c>
      <c r="K5006" s="32" t="n">
        <v>2.22</v>
      </c>
      <c r="L5006" s="32" t="n"/>
      <c r="M5006" s="32" t="n">
        <v>1105</v>
      </c>
      <c r="N5006" s="32" t="n">
        <v>2.13</v>
      </c>
      <c r="O5006" s="32" t="n">
        <v>82.58881473300001</v>
      </c>
    </row>
    <row r="5007">
      <c r="A5007" s="31" t="n">
        <v>41975</v>
      </c>
      <c r="B5007" s="32" t="n">
        <v>1115.35</v>
      </c>
      <c r="C5007" s="19">
        <f>IF(OR(B5007="",B5006=""),"",LN(B5007/B5006))</f>
        <v/>
      </c>
      <c r="D5007" s="16">
        <f>STDEV(C4988:C5007)*SQRT(252)</f>
        <v/>
      </c>
      <c r="E5007" s="32" t="n">
        <v>119.1</v>
      </c>
      <c r="F5007" s="19">
        <f>IF(OR(E5007="",E5006=""),"",LN(E5007/E5006))</f>
        <v/>
      </c>
      <c r="G5007" s="33" t="n">
        <v>6.149</v>
      </c>
      <c r="H5007" s="19">
        <f>IF(OR(G5007="",G5006=""),"",LN(G5007/G5006))</f>
        <v/>
      </c>
      <c r="I5007" s="32" t="n">
        <v>100.4478</v>
      </c>
      <c r="J5007" s="32" t="n">
        <v>12.85</v>
      </c>
      <c r="K5007" s="32" t="n">
        <v>2.28</v>
      </c>
      <c r="L5007" s="32" t="n"/>
      <c r="M5007" s="32" t="n">
        <v>1116.2</v>
      </c>
      <c r="N5007" s="32" t="n">
        <v>2.13</v>
      </c>
      <c r="O5007" s="32" t="n">
        <v>56.31619163800001</v>
      </c>
    </row>
    <row r="5008">
      <c r="A5008" s="31" t="n">
        <v>41976</v>
      </c>
      <c r="B5008" s="32" t="n">
        <v>1114.57</v>
      </c>
      <c r="C5008" s="19">
        <f>IF(OR(B5008="",B5007=""),"",LN(B5008/B5007))</f>
        <v/>
      </c>
      <c r="D5008" s="16">
        <f>STDEV(C4989:C5008)*SQRT(252)</f>
        <v/>
      </c>
      <c r="E5008" s="32" t="n">
        <v>119.82</v>
      </c>
      <c r="F5008" s="19">
        <f>IF(OR(E5008="",E5007=""),"",LN(E5008/E5007))</f>
        <v/>
      </c>
      <c r="G5008" s="33" t="n">
        <v>6.1499</v>
      </c>
      <c r="H5008" s="19">
        <f>IF(OR(G5008="",G5007=""),"",LN(G5008/G5007))</f>
        <v/>
      </c>
      <c r="I5008" s="32" t="n">
        <v>100.5696</v>
      </c>
      <c r="J5008" s="32" t="n">
        <v>12.47</v>
      </c>
      <c r="K5008" s="32" t="n">
        <v>2.29</v>
      </c>
      <c r="L5008" s="32" t="n"/>
      <c r="M5008" s="32" t="n">
        <v>1106.8</v>
      </c>
      <c r="N5008" s="32" t="n">
        <v>2.13</v>
      </c>
      <c r="O5008" s="32" t="n">
        <v>60.417912296</v>
      </c>
    </row>
    <row r="5009">
      <c r="A5009" s="31" t="n">
        <v>41977</v>
      </c>
      <c r="B5009" s="32" t="n">
        <v>1110.89</v>
      </c>
      <c r="C5009" s="19">
        <f>IF(OR(B5009="",B5008=""),"",LN(B5009/B5008))</f>
        <v/>
      </c>
      <c r="D5009" s="16">
        <f>STDEV(C4990:C5009)*SQRT(252)</f>
        <v/>
      </c>
      <c r="E5009" s="32" t="n">
        <v>119.67</v>
      </c>
      <c r="F5009" s="19">
        <f>IF(OR(E5009="",E5008=""),"",LN(E5009/E5008))</f>
        <v/>
      </c>
      <c r="G5009" s="33" t="n">
        <v>6.1541</v>
      </c>
      <c r="H5009" s="19">
        <f>IF(OR(G5009="",G5008=""),"",LN(G5009/G5008))</f>
        <v/>
      </c>
      <c r="I5009" s="32" t="n">
        <v>100.3931</v>
      </c>
      <c r="J5009" s="32" t="n">
        <v>12.38</v>
      </c>
      <c r="K5009" s="32" t="n">
        <v>2.25</v>
      </c>
      <c r="L5009" s="32" t="n"/>
      <c r="M5009" s="32" t="n">
        <v>1114.4</v>
      </c>
      <c r="N5009" s="32" t="n">
        <v>2.13</v>
      </c>
      <c r="O5009" s="32" t="n">
        <v>59.442303635</v>
      </c>
    </row>
    <row r="5010">
      <c r="A5010" s="31" t="n">
        <v>41978</v>
      </c>
      <c r="B5010" s="32" t="n">
        <v>1117.74</v>
      </c>
      <c r="C5010" s="19">
        <f>IF(OR(B5010="",B5009=""),"",LN(B5010/B5009))</f>
        <v/>
      </c>
      <c r="D5010" s="16">
        <f>STDEV(C4991:C5010)*SQRT(252)</f>
        <v/>
      </c>
      <c r="E5010" s="32" t="n">
        <v>121.38</v>
      </c>
      <c r="F5010" s="19">
        <f>IF(OR(E5010="",E5009=""),"",LN(E5010/E5009))</f>
        <v/>
      </c>
      <c r="G5010" s="33" t="n">
        <v>6.1497</v>
      </c>
      <c r="H5010" s="19">
        <f>IF(OR(G5010="",G5009=""),"",LN(G5010/G5009))</f>
        <v/>
      </c>
      <c r="I5010" s="32" t="n">
        <v>101.0989</v>
      </c>
      <c r="J5010" s="32" t="n">
        <v>11.82</v>
      </c>
      <c r="K5010" s="32" t="n">
        <v>2.31</v>
      </c>
      <c r="L5010" s="32" t="n"/>
      <c r="M5010" s="32" t="n">
        <v>1115.8</v>
      </c>
      <c r="N5010" s="32" t="n">
        <v>2.13</v>
      </c>
      <c r="O5010" s="32" t="n">
        <v>266.751694786</v>
      </c>
    </row>
    <row r="5011">
      <c r="A5011" s="31" t="n">
        <v>41981</v>
      </c>
      <c r="B5011" s="32" t="n">
        <v>1112.52</v>
      </c>
      <c r="C5011" s="19">
        <f>IF(OR(B5011="",B5010=""),"",LN(B5011/B5010))</f>
        <v/>
      </c>
      <c r="D5011" s="16">
        <f>STDEV(C4992:C5011)*SQRT(252)</f>
        <v/>
      </c>
      <c r="E5011" s="32" t="n">
        <v>120.89</v>
      </c>
      <c r="F5011" s="19">
        <f>IF(OR(E5011="",E5010=""),"",LN(E5011/E5010))</f>
        <v/>
      </c>
      <c r="G5011" s="33" t="n">
        <v>6.1725</v>
      </c>
      <c r="H5011" s="19">
        <f>IF(OR(G5011="",G5010=""),"",LN(G5011/G5010))</f>
        <v/>
      </c>
      <c r="I5011" s="32" t="n">
        <v>101.31</v>
      </c>
      <c r="J5011" s="32" t="n">
        <v>14.21</v>
      </c>
      <c r="K5011" s="32" t="n">
        <v>2.26</v>
      </c>
      <c r="L5011" s="32" t="n"/>
      <c r="M5011" s="32" t="n">
        <v>1113.2</v>
      </c>
      <c r="N5011" s="32" t="n">
        <v>2.13</v>
      </c>
      <c r="O5011" s="32" t="n">
        <v>105.731068259</v>
      </c>
    </row>
    <row r="5012">
      <c r="A5012" s="31" t="n">
        <v>41982</v>
      </c>
      <c r="B5012" s="32" t="n">
        <v>1102.31</v>
      </c>
      <c r="C5012" s="19">
        <f>IF(OR(B5012="",B5011=""),"",LN(B5012/B5011))</f>
        <v/>
      </c>
      <c r="D5012" s="16">
        <f>STDEV(C4993:C5012)*SQRT(252)</f>
        <v/>
      </c>
      <c r="E5012" s="32" t="n">
        <v>118.87</v>
      </c>
      <c r="F5012" s="19">
        <f>IF(OR(E5012="",E5011=""),"",LN(E5012/E5011))</f>
        <v/>
      </c>
      <c r="G5012" s="33" t="n">
        <v>6.1855</v>
      </c>
      <c r="H5012" s="19">
        <f>IF(OR(G5012="",G5011=""),"",LN(G5012/G5011))</f>
        <v/>
      </c>
      <c r="I5012" s="32" t="n">
        <v>100.8095</v>
      </c>
      <c r="J5012" s="32" t="n">
        <v>14.89</v>
      </c>
      <c r="K5012" s="32" t="n">
        <v>2.22</v>
      </c>
      <c r="L5012" s="32" t="n"/>
      <c r="M5012" s="32" t="n">
        <v>1118.3</v>
      </c>
      <c r="N5012" s="32" t="n">
        <v>2.13</v>
      </c>
      <c r="O5012" s="32" t="n">
        <v>216.99648205</v>
      </c>
    </row>
    <row r="5013">
      <c r="A5013" s="31" t="n">
        <v>41983</v>
      </c>
      <c r="B5013" s="32" t="n">
        <v>1103.75</v>
      </c>
      <c r="C5013" s="19">
        <f>IF(OR(B5013="",B5012=""),"",LN(B5013/B5012))</f>
        <v/>
      </c>
      <c r="D5013" s="16">
        <f>STDEV(C4994:C5013)*SQRT(252)</f>
        <v/>
      </c>
      <c r="E5013" s="32" t="n">
        <v>118.5</v>
      </c>
      <c r="F5013" s="19">
        <f>IF(OR(E5013="",E5012=""),"",LN(E5013/E5012))</f>
        <v/>
      </c>
      <c r="G5013" s="33" t="n">
        <v>6.1763</v>
      </c>
      <c r="H5013" s="19">
        <f>IF(OR(G5013="",G5012=""),"",LN(G5013/G5012))</f>
        <v/>
      </c>
      <c r="I5013" s="32" t="n">
        <v>101.0212</v>
      </c>
      <c r="J5013" s="32" t="n">
        <v>18.53</v>
      </c>
      <c r="K5013" s="32" t="n">
        <v>2.18</v>
      </c>
      <c r="L5013" s="32" t="n"/>
      <c r="M5013" s="32" t="n">
        <v>1112</v>
      </c>
      <c r="N5013" s="32" t="n">
        <v>2.13</v>
      </c>
      <c r="O5013" s="32" t="n">
        <v>-109.437554345</v>
      </c>
    </row>
    <row r="5014">
      <c r="A5014" s="31" t="n">
        <v>41984</v>
      </c>
      <c r="B5014" s="32" t="n">
        <v>1101.83</v>
      </c>
      <c r="C5014" s="19">
        <f>IF(OR(B5014="",B5013=""),"",LN(B5014/B5013))</f>
        <v/>
      </c>
      <c r="D5014" s="16">
        <f>STDEV(C4995:C5014)*SQRT(252)</f>
        <v/>
      </c>
      <c r="E5014" s="32" t="n">
        <v>119.4</v>
      </c>
      <c r="F5014" s="19">
        <f>IF(OR(E5014="",E5013=""),"",LN(E5014/E5013))</f>
        <v/>
      </c>
      <c r="G5014" s="33" t="n">
        <v>6.1881</v>
      </c>
      <c r="H5014" s="19">
        <f>IF(OR(G5014="",G5013=""),"",LN(G5014/G5013))</f>
        <v/>
      </c>
      <c r="I5014" s="32" t="n">
        <v>101.4448</v>
      </c>
      <c r="J5014" s="32" t="n">
        <v>20.08</v>
      </c>
      <c r="K5014" s="32" t="n">
        <v>2.19</v>
      </c>
      <c r="L5014" s="32" t="n"/>
      <c r="M5014" s="32" t="n">
        <v>1104.5</v>
      </c>
      <c r="N5014" s="32" t="n">
        <v>2.13</v>
      </c>
      <c r="O5014" s="32" t="n">
        <v>-733.4633827590001</v>
      </c>
    </row>
    <row r="5015">
      <c r="A5015" s="31" t="n">
        <v>41985</v>
      </c>
      <c r="B5015" s="32" t="n">
        <v>1103.01</v>
      </c>
      <c r="C5015" s="19">
        <f>IF(OR(B5015="",B5014=""),"",LN(B5015/B5014))</f>
        <v/>
      </c>
      <c r="D5015" s="16">
        <f>STDEV(C4996:C5015)*SQRT(252)</f>
        <v/>
      </c>
      <c r="E5015" s="32" t="n">
        <v>118.22</v>
      </c>
      <c r="F5015" s="19">
        <f>IF(OR(E5015="",E5014=""),"",LN(E5015/E5014))</f>
        <v/>
      </c>
      <c r="G5015" s="33" t="n">
        <v>6.1864</v>
      </c>
      <c r="H5015" s="19">
        <f>IF(OR(G5015="",G5014=""),"",LN(G5015/G5014))</f>
        <v/>
      </c>
      <c r="I5015" s="32" t="n">
        <v>101.3735</v>
      </c>
      <c r="J5015" s="32" t="n">
        <v>21.08</v>
      </c>
      <c r="K5015" s="32" t="n">
        <v>2.1</v>
      </c>
      <c r="L5015" s="32" t="n"/>
      <c r="M5015" s="32" t="n">
        <v>1098.1</v>
      </c>
      <c r="N5015" s="32" t="n">
        <v>2.13</v>
      </c>
      <c r="O5015" s="32" t="n">
        <v>-246.739495175</v>
      </c>
    </row>
    <row r="5016">
      <c r="A5016" s="31" t="n">
        <v>41988</v>
      </c>
      <c r="B5016" s="32" t="n">
        <v>1098.24</v>
      </c>
      <c r="C5016" s="19">
        <f>IF(OR(B5016="",B5015=""),"",LN(B5016/B5015))</f>
        <v/>
      </c>
      <c r="D5016" s="16">
        <f>STDEV(C4997:C5016)*SQRT(252)</f>
        <v/>
      </c>
      <c r="E5016" s="32" t="n">
        <v>117.75</v>
      </c>
      <c r="F5016" s="19">
        <f>IF(OR(E5016="",E5015=""),"",LN(E5016/E5015))</f>
        <v/>
      </c>
      <c r="G5016" s="33" t="n">
        <v>6.19</v>
      </c>
      <c r="H5016" s="19">
        <f>IF(OR(G5016="",G5015=""),"",LN(G5016/G5015))</f>
        <v/>
      </c>
      <c r="I5016" s="32" t="n">
        <v>101.674</v>
      </c>
      <c r="J5016" s="32" t="n">
        <v>20.42</v>
      </c>
      <c r="K5016" s="32" t="n">
        <v>2.12</v>
      </c>
      <c r="L5016" s="32" t="n"/>
      <c r="M5016" s="32" t="n">
        <v>1103.9</v>
      </c>
      <c r="N5016" s="32" t="n">
        <v>2.13</v>
      </c>
      <c r="O5016" s="32" t="n">
        <v>-276.01836691</v>
      </c>
    </row>
    <row r="5017">
      <c r="A5017" s="31" t="n">
        <v>41989</v>
      </c>
      <c r="B5017" s="32" t="n">
        <v>1080.83</v>
      </c>
      <c r="C5017" s="19">
        <f>IF(OR(B5017="",B5016=""),"",LN(B5017/B5016))</f>
        <v/>
      </c>
      <c r="D5017" s="16">
        <f>STDEV(C4998:C5017)*SQRT(252)</f>
        <v/>
      </c>
      <c r="E5017" s="32" t="n">
        <v>117.28</v>
      </c>
      <c r="F5017" s="19">
        <f>IF(OR(E5017="",E5016=""),"",LN(E5017/E5016))</f>
        <v/>
      </c>
      <c r="G5017" s="33" t="n">
        <v>6.189</v>
      </c>
      <c r="H5017" s="19">
        <f>IF(OR(G5017="",G5016=""),"",LN(G5017/G5016))</f>
        <v/>
      </c>
      <c r="I5017" s="32" t="n">
        <v>101.526</v>
      </c>
      <c r="J5017" s="32" t="n">
        <v>23.57</v>
      </c>
      <c r="K5017" s="32" t="n">
        <v>2.07</v>
      </c>
      <c r="L5017" s="32" t="n"/>
      <c r="M5017" s="32" t="n">
        <v>1103</v>
      </c>
      <c r="N5017" s="32" t="n">
        <v>2.13</v>
      </c>
      <c r="O5017" s="32" t="n">
        <v>-504.854177131</v>
      </c>
    </row>
    <row r="5018">
      <c r="A5018" s="31" t="n">
        <v>41990</v>
      </c>
      <c r="B5018" s="32" t="n">
        <v>1094.59</v>
      </c>
      <c r="C5018" s="19">
        <f>IF(OR(B5018="",B5017=""),"",LN(B5018/B5017))</f>
        <v/>
      </c>
      <c r="D5018" s="16">
        <f>STDEV(C4999:C5018)*SQRT(252)</f>
        <v/>
      </c>
      <c r="E5018" s="32" t="n">
        <v>117.64</v>
      </c>
      <c r="F5018" s="19">
        <f>IF(OR(E5018="",E5017=""),"",LN(E5018/E5017))</f>
        <v/>
      </c>
      <c r="G5018" s="33" t="n">
        <v>6.1957</v>
      </c>
      <c r="H5018" s="19">
        <f>IF(OR(G5018="",G5017=""),"",LN(G5018/G5017))</f>
        <v/>
      </c>
      <c r="I5018" s="32" t="n">
        <v>101.5527</v>
      </c>
      <c r="J5018" s="32" t="n">
        <v>19.44</v>
      </c>
      <c r="K5018" s="32" t="n">
        <v>2.14</v>
      </c>
      <c r="L5018" s="32" t="n"/>
      <c r="M5018" s="32" t="n">
        <v>1092.4</v>
      </c>
      <c r="N5018" s="32" t="n">
        <v>2.13</v>
      </c>
      <c r="O5018" s="32" t="n">
        <v>-397.681559247</v>
      </c>
    </row>
    <row r="5019">
      <c r="A5019" s="31" t="n">
        <v>41991</v>
      </c>
      <c r="B5019" s="32" t="n">
        <v>1101.75</v>
      </c>
      <c r="C5019" s="19">
        <f>IF(OR(B5019="",B5018=""),"",LN(B5019/B5018))</f>
        <v/>
      </c>
      <c r="D5019" s="16">
        <f>STDEV(C5000:C5019)*SQRT(252)</f>
        <v/>
      </c>
      <c r="E5019" s="32" t="n">
        <v>118.84</v>
      </c>
      <c r="F5019" s="19">
        <f>IF(OR(E5019="",E5018=""),"",LN(E5019/E5018))</f>
        <v/>
      </c>
      <c r="G5019" s="33" t="n">
        <v>6.2139</v>
      </c>
      <c r="H5019" s="19">
        <f>IF(OR(G5019="",G5018=""),"",LN(G5019/G5018))</f>
        <v/>
      </c>
      <c r="I5019" s="32" t="n">
        <v>101.7531</v>
      </c>
      <c r="J5019" s="32" t="n">
        <v>16.81</v>
      </c>
      <c r="K5019" s="32" t="n">
        <v>2.22</v>
      </c>
      <c r="L5019" s="32" t="n"/>
      <c r="M5019" s="32" t="n">
        <v>1088.1</v>
      </c>
      <c r="N5019" s="32" t="n">
        <v>2.13</v>
      </c>
      <c r="O5019" s="32" t="n">
        <v>-513.725541989</v>
      </c>
    </row>
    <row r="5020">
      <c r="A5020" s="31" t="n">
        <v>41992</v>
      </c>
      <c r="B5020" s="32" t="n">
        <v>1099.21</v>
      </c>
      <c r="C5020" s="19">
        <f>IF(OR(B5020="",B5019=""),"",LN(B5020/B5019))</f>
        <v/>
      </c>
      <c r="D5020" s="16">
        <f>STDEV(C5001:C5020)*SQRT(252)</f>
        <v/>
      </c>
      <c r="E5020" s="32" t="n">
        <v>119.56</v>
      </c>
      <c r="F5020" s="19">
        <f>IF(OR(E5020="",E5019=""),"",LN(E5020/E5019))</f>
        <v/>
      </c>
      <c r="G5020" s="33" t="n">
        <v>6.2196</v>
      </c>
      <c r="H5020" s="19">
        <f>IF(OR(G5020="",G5019=""),"",LN(G5020/G5019))</f>
        <v/>
      </c>
      <c r="I5020" s="32" t="n">
        <v>102.0483</v>
      </c>
      <c r="J5020" s="32" t="n">
        <v>16.49</v>
      </c>
      <c r="K5020" s="32" t="n">
        <v>2.17</v>
      </c>
      <c r="L5020" s="32" t="n"/>
      <c r="M5020" s="32" t="n">
        <v>1103.2</v>
      </c>
      <c r="N5020" s="32" t="n">
        <v>2.13</v>
      </c>
      <c r="O5020" s="32" t="n">
        <v>37.603484682</v>
      </c>
    </row>
    <row r="5021">
      <c r="A5021" s="31" t="n">
        <v>41995</v>
      </c>
      <c r="B5021" s="32" t="n">
        <v>1097.77</v>
      </c>
      <c r="C5021" s="19">
        <f>IF(OR(B5021="",B5020=""),"",LN(B5021/B5020))</f>
        <v/>
      </c>
      <c r="D5021" s="16">
        <f>STDEV(C5002:C5021)*SQRT(252)</f>
        <v/>
      </c>
      <c r="E5021" s="32" t="n">
        <v>119.84</v>
      </c>
      <c r="F5021" s="19">
        <f>IF(OR(E5021="",E5020=""),"",LN(E5021/E5020))</f>
        <v/>
      </c>
      <c r="G5021" s="33" t="n">
        <v>6.2213</v>
      </c>
      <c r="H5021" s="19">
        <f>IF(OR(G5021="",G5020=""),"",LN(G5021/G5020))</f>
        <v/>
      </c>
      <c r="I5021" s="32" t="n">
        <v>101.9942</v>
      </c>
      <c r="J5021" s="32" t="n">
        <v>15.25</v>
      </c>
      <c r="K5021" s="32" t="n">
        <v>2.17</v>
      </c>
      <c r="L5021" s="32" t="n"/>
      <c r="M5021" s="32" t="n">
        <v>1101.3</v>
      </c>
      <c r="N5021" s="32" t="n">
        <v>2.13</v>
      </c>
      <c r="O5021" s="32" t="n">
        <v>-72.984293365</v>
      </c>
    </row>
    <row r="5022">
      <c r="A5022" s="31" t="n">
        <v>41996</v>
      </c>
      <c r="B5022" s="32" t="n">
        <v>1104.84</v>
      </c>
      <c r="C5022" s="19">
        <f>IF(OR(B5022="",B5021=""),"",LN(B5022/B5021))</f>
        <v/>
      </c>
      <c r="D5022" s="16">
        <f>STDEV(C5003:C5022)*SQRT(252)</f>
        <v/>
      </c>
      <c r="E5022" s="32" t="n">
        <v>120.68</v>
      </c>
      <c r="F5022" s="19">
        <f>IF(OR(E5022="",E5021=""),"",LN(E5022/E5021))</f>
        <v/>
      </c>
      <c r="G5022" s="33" t="n">
        <v>6.2256</v>
      </c>
      <c r="H5022" s="19">
        <f>IF(OR(G5022="",G5021=""),"",LN(G5022/G5021))</f>
        <v/>
      </c>
      <c r="I5022" s="32" t="n">
        <v>102.348</v>
      </c>
      <c r="J5022" s="32" t="n">
        <v>14.8</v>
      </c>
      <c r="K5022" s="32" t="n">
        <v>2.26</v>
      </c>
      <c r="L5022" s="32" t="n"/>
      <c r="M5022" s="32" t="n">
        <v>1097.3</v>
      </c>
      <c r="N5022" s="32" t="n">
        <v>2.13</v>
      </c>
      <c r="O5022" s="32" t="n">
        <v>-125.534450854</v>
      </c>
    </row>
    <row r="5023">
      <c r="A5023" s="31" t="n">
        <v>41997</v>
      </c>
      <c r="B5023" s="32" t="n">
        <v>1103.22</v>
      </c>
      <c r="C5023" s="19">
        <f>IF(OR(B5023="",B5022=""),"",LN(B5023/B5022))</f>
        <v/>
      </c>
      <c r="D5023" s="16">
        <f>STDEV(C5004:C5023)*SQRT(252)</f>
        <v/>
      </c>
      <c r="E5023" s="32" t="n">
        <v>120.45</v>
      </c>
      <c r="F5023" s="19">
        <f>IF(OR(E5023="",E5022=""),"",LN(E5023/E5022))</f>
        <v/>
      </c>
      <c r="G5023" s="33" t="n">
        <v>6.2148</v>
      </c>
      <c r="H5023" s="19">
        <f>IF(OR(G5023="",G5022=""),"",LN(G5023/G5022))</f>
        <v/>
      </c>
      <c r="I5023" s="32" t="n">
        <v>102.3028</v>
      </c>
      <c r="J5023" s="32" t="n">
        <v>14.37</v>
      </c>
      <c r="K5023" s="32" t="n">
        <v>2.27</v>
      </c>
      <c r="L5023" s="32" t="n"/>
      <c r="M5023" s="32" t="n">
        <v>1100.5</v>
      </c>
      <c r="N5023" s="32" t="n">
        <v>2.13</v>
      </c>
      <c r="O5023" s="32" t="n">
        <v>71.90847226299999</v>
      </c>
    </row>
    <row r="5024">
      <c r="A5024" s="31" t="n">
        <v>42002</v>
      </c>
      <c r="B5024" s="32" t="n">
        <v>1097.34</v>
      </c>
      <c r="C5024" s="19">
        <f>IF(OR(B5024="",B5023=""),"",LN(B5024/B5023))</f>
        <v/>
      </c>
      <c r="D5024" s="16">
        <f>STDEV(C5005:C5024)*SQRT(252)</f>
        <v/>
      </c>
      <c r="E5024" s="32" t="n">
        <v>120.57</v>
      </c>
      <c r="F5024" s="19">
        <f>IF(OR(E5024="",E5023=""),"",LN(E5024/E5023))</f>
        <v/>
      </c>
      <c r="G5024" s="33" t="n">
        <v>6.2222</v>
      </c>
      <c r="H5024" s="19">
        <f>IF(OR(G5024="",G5023=""),"",LN(G5024/G5023))</f>
        <v/>
      </c>
      <c r="I5024" s="32" t="n">
        <v>102.3767</v>
      </c>
      <c r="J5024" s="32" t="n">
        <v>15.06</v>
      </c>
      <c r="K5024" s="32" t="n">
        <v>2.22</v>
      </c>
      <c r="L5024" s="32" t="n"/>
      <c r="M5024" s="32" t="n">
        <v>1099.5</v>
      </c>
      <c r="N5024" s="32" t="n">
        <v>2.13</v>
      </c>
      <c r="O5024" s="32" t="n">
        <v>-104.051069009</v>
      </c>
    </row>
    <row r="5025">
      <c r="A5025" s="31" t="n">
        <v>42003</v>
      </c>
      <c r="B5025" s="32" t="n">
        <v>1096.06</v>
      </c>
      <c r="C5025" s="19">
        <f>IF(OR(B5025="",B5024=""),"",LN(B5025/B5024))</f>
        <v/>
      </c>
      <c r="D5025" s="16">
        <f>STDEV(C5006:C5025)*SQRT(252)</f>
        <v/>
      </c>
      <c r="E5025" s="32" t="n">
        <v>119.34</v>
      </c>
      <c r="F5025" s="19">
        <f>IF(OR(E5025="",E5024=""),"",LN(E5025/E5024))</f>
        <v/>
      </c>
      <c r="G5025" s="33" t="n">
        <v>6.2015</v>
      </c>
      <c r="H5025" s="19">
        <f>IF(OR(G5025="",G5024=""),"",LN(G5025/G5024))</f>
        <v/>
      </c>
      <c r="I5025" s="32" t="n">
        <v>102.1019</v>
      </c>
      <c r="J5025" s="32" t="n">
        <v>15.92</v>
      </c>
      <c r="K5025" s="32" t="n">
        <v>2.2</v>
      </c>
      <c r="L5025" s="32" t="n"/>
      <c r="M5025" s="32" t="n">
        <v>1098.2</v>
      </c>
      <c r="N5025" s="32" t="n">
        <v>2.13</v>
      </c>
      <c r="O5025" s="32" t="n">
        <v>-88.09433906599999</v>
      </c>
    </row>
    <row r="5026">
      <c r="A5026" s="31" t="n">
        <v>42004</v>
      </c>
      <c r="B5026" s="32" t="n">
        <v>1090.89</v>
      </c>
      <c r="C5026" s="19">
        <f>IF(OR(B5026="",B5025=""),"",LN(B5026/B5025))</f>
        <v/>
      </c>
      <c r="D5026" s="16">
        <f>STDEV(C5007:C5026)*SQRT(252)</f>
        <v/>
      </c>
      <c r="E5026" s="32" t="n">
        <v>119.85</v>
      </c>
      <c r="F5026" s="19">
        <f>IF(OR(E5026="",E5025=""),"",LN(E5026/E5025))</f>
        <v/>
      </c>
      <c r="G5026" s="33" t="n">
        <v>6.2046</v>
      </c>
      <c r="H5026" s="19">
        <f>IF(OR(G5026="",G5025=""),"",LN(G5026/G5025))</f>
        <v/>
      </c>
      <c r="I5026" s="32" t="n">
        <v>102.2843</v>
      </c>
      <c r="J5026" s="32" t="n">
        <v>19.2</v>
      </c>
      <c r="K5026" s="32" t="n">
        <v>2.17</v>
      </c>
      <c r="L5026" s="32" t="n"/>
      <c r="M5026" s="32" t="n">
        <v>1099.2</v>
      </c>
      <c r="N5026" s="32" t="n">
        <v>2.13</v>
      </c>
      <c r="O5026" s="32" t="n"/>
    </row>
    <row r="5027">
      <c r="A5027" s="31" t="n">
        <v>42006</v>
      </c>
      <c r="B5027" s="32" t="n">
        <v>1103.73</v>
      </c>
      <c r="C5027" s="19">
        <f>IF(OR(B5027="",B5026=""),"",LN(B5027/B5026))</f>
        <v/>
      </c>
      <c r="D5027" s="16">
        <f>STDEV(C5008:C5027)*SQRT(252)</f>
        <v/>
      </c>
      <c r="E5027" s="32" t="n">
        <v>120.2</v>
      </c>
      <c r="F5027" s="19">
        <f>IF(OR(E5027="",E5026=""),"",LN(E5027/E5026))</f>
        <v/>
      </c>
      <c r="G5027" s="33" t="n">
        <v>6.2046</v>
      </c>
      <c r="H5027" s="19">
        <f>IF(OR(G5027="",G5026=""),"",LN(G5027/G5026))</f>
        <v/>
      </c>
      <c r="I5027" s="32" t="n">
        <v>102.9027</v>
      </c>
      <c r="J5027" s="32" t="n">
        <v>17.79</v>
      </c>
      <c r="K5027" s="32" t="n">
        <v>2.12</v>
      </c>
      <c r="L5027" s="32" t="n"/>
      <c r="M5027" s="32" t="n">
        <v>1099.2</v>
      </c>
      <c r="N5027" s="32" t="n">
        <v>2.13</v>
      </c>
      <c r="O5027" s="32" t="n">
        <v>33.558688983</v>
      </c>
    </row>
    <row r="5028">
      <c r="A5028" s="31" t="n">
        <v>42009</v>
      </c>
      <c r="B5028" s="32" t="n">
        <v>1109.07</v>
      </c>
      <c r="C5028" s="19">
        <f>IF(OR(B5028="",B5027=""),"",LN(B5028/B5027))</f>
        <v/>
      </c>
      <c r="D5028" s="16">
        <f>STDEV(C5009:C5028)*SQRT(252)</f>
        <v/>
      </c>
      <c r="E5028" s="32" t="n">
        <v>119.64</v>
      </c>
      <c r="F5028" s="19">
        <f>IF(OR(E5028="",E5027=""),"",LN(E5028/E5027))</f>
        <v/>
      </c>
      <c r="G5028" s="33" t="n">
        <v>6.2201</v>
      </c>
      <c r="H5028" s="19">
        <f>IF(OR(G5028="",G5027=""),"",LN(G5028/G5027))</f>
        <v/>
      </c>
      <c r="I5028" s="32" t="n">
        <v>103.4976</v>
      </c>
      <c r="J5028" s="32" t="n">
        <v>19.92</v>
      </c>
      <c r="K5028" s="32" t="n">
        <v>2.04</v>
      </c>
      <c r="L5028" s="32" t="n"/>
      <c r="M5028" s="32" t="n">
        <v>1102.6</v>
      </c>
      <c r="N5028" s="32" t="n">
        <v>2.13</v>
      </c>
      <c r="O5028" s="32" t="n">
        <v>75.412597006</v>
      </c>
    </row>
    <row r="5029">
      <c r="A5029" s="31" t="n">
        <v>42010</v>
      </c>
      <c r="B5029" s="32" t="n">
        <v>1098.14</v>
      </c>
      <c r="C5029" s="19">
        <f>IF(OR(B5029="",B5028=""),"",LN(B5029/B5028))</f>
        <v/>
      </c>
      <c r="D5029" s="16">
        <f>STDEV(C5010:C5029)*SQRT(252)</f>
        <v/>
      </c>
      <c r="E5029" s="32" t="n">
        <v>118.26</v>
      </c>
      <c r="F5029" s="19">
        <f>IF(OR(E5029="",E5028=""),"",LN(E5029/E5028))</f>
        <v/>
      </c>
      <c r="G5029" s="33" t="n">
        <v>6.2125</v>
      </c>
      <c r="H5029" s="19">
        <f>IF(OR(G5029="",G5028=""),"",LN(G5029/G5028))</f>
        <v/>
      </c>
      <c r="I5029" s="32" t="n">
        <v>103.2938</v>
      </c>
      <c r="J5029" s="32" t="n">
        <v>21.12</v>
      </c>
      <c r="K5029" s="32" t="n">
        <v>1.97</v>
      </c>
      <c r="L5029" s="32" t="n"/>
      <c r="M5029" s="32" t="n">
        <v>1108.7</v>
      </c>
      <c r="N5029" s="32" t="n">
        <v>2.13</v>
      </c>
      <c r="O5029" s="32" t="n">
        <v>-362.150204924</v>
      </c>
    </row>
    <row r="5030">
      <c r="A5030" s="31" t="n">
        <v>42011</v>
      </c>
      <c r="B5030" s="32" t="n">
        <v>1101.51</v>
      </c>
      <c r="C5030" s="19">
        <f>IF(OR(B5030="",B5029=""),"",LN(B5030/B5029))</f>
        <v/>
      </c>
      <c r="D5030" s="16">
        <f>STDEV(C5011:C5030)*SQRT(252)</f>
        <v/>
      </c>
      <c r="E5030" s="32" t="n">
        <v>119.52</v>
      </c>
      <c r="F5030" s="19">
        <f>IF(OR(E5030="",E5029=""),"",LN(E5030/E5029))</f>
        <v/>
      </c>
      <c r="G5030" s="33" t="n">
        <v>6.2127</v>
      </c>
      <c r="H5030" s="19">
        <f>IF(OR(G5030="",G5029=""),"",LN(G5030/G5029))</f>
        <v/>
      </c>
      <c r="I5030" s="32" t="n">
        <v>103.6316</v>
      </c>
      <c r="J5030" s="32" t="n">
        <v>19.31</v>
      </c>
      <c r="K5030" s="32" t="n">
        <v>1.96</v>
      </c>
      <c r="L5030" s="32" t="n"/>
      <c r="M5030" s="32" t="n">
        <v>1103.9</v>
      </c>
      <c r="N5030" s="32" t="n">
        <v>2.13</v>
      </c>
      <c r="O5030" s="32" t="n">
        <v>-236.808834981</v>
      </c>
    </row>
    <row r="5031">
      <c r="A5031" s="31" t="n">
        <v>42012</v>
      </c>
      <c r="B5031" s="32" t="n">
        <v>1096.19</v>
      </c>
      <c r="C5031" s="19">
        <f>IF(OR(B5031="",B5030=""),"",LN(B5031/B5030))</f>
        <v/>
      </c>
      <c r="D5031" s="16">
        <f>STDEV(C5012:C5031)*SQRT(252)</f>
        <v/>
      </c>
      <c r="E5031" s="32" t="n">
        <v>119.51</v>
      </c>
      <c r="F5031" s="19">
        <f>IF(OR(E5031="",E5030=""),"",LN(E5031/E5030))</f>
        <v/>
      </c>
      <c r="G5031" s="33" t="n">
        <v>6.2143</v>
      </c>
      <c r="H5031" s="19">
        <f>IF(OR(G5031="",G5030=""),"",LN(G5031/G5030))</f>
        <v/>
      </c>
      <c r="I5031" s="32" t="n">
        <v>103.2799</v>
      </c>
      <c r="J5031" s="32" t="n">
        <v>17.01</v>
      </c>
      <c r="K5031" s="32" t="n">
        <v>2.03</v>
      </c>
      <c r="L5031" s="32" t="n"/>
      <c r="M5031" s="32" t="n">
        <v>1099.7</v>
      </c>
      <c r="N5031" s="32" t="n">
        <v>2.13</v>
      </c>
      <c r="O5031" s="32" t="n">
        <v>211.105259041</v>
      </c>
    </row>
    <row r="5032">
      <c r="A5032" s="31" t="n">
        <v>42013</v>
      </c>
      <c r="B5032" s="32" t="n">
        <v>1086.14</v>
      </c>
      <c r="C5032" s="19">
        <f>IF(OR(B5032="",B5031=""),"",LN(B5032/B5031))</f>
        <v/>
      </c>
      <c r="D5032" s="16">
        <f>STDEV(C5013:C5032)*SQRT(252)</f>
        <v/>
      </c>
      <c r="E5032" s="32" t="n">
        <v>118.66</v>
      </c>
      <c r="F5032" s="19">
        <f>IF(OR(E5032="",E5031=""),"",LN(E5032/E5031))</f>
        <v/>
      </c>
      <c r="G5032" s="33" t="n">
        <v>6.2085</v>
      </c>
      <c r="H5032" s="19">
        <f>IF(OR(G5032="",G5031=""),"",LN(G5032/G5031))</f>
        <v/>
      </c>
      <c r="I5032" s="32" t="n">
        <v>103.1213</v>
      </c>
      <c r="J5032" s="32" t="n">
        <v>17.55</v>
      </c>
      <c r="K5032" s="32" t="n">
        <v>1.98</v>
      </c>
      <c r="L5032" s="32" t="n"/>
      <c r="M5032" s="32" t="n">
        <v>1098.5</v>
      </c>
      <c r="N5032" s="32" t="n">
        <v>2.13</v>
      </c>
      <c r="O5032" s="32" t="n">
        <v>180.731953411</v>
      </c>
    </row>
    <row r="5033">
      <c r="A5033" s="31" t="n">
        <v>42016</v>
      </c>
      <c r="B5033" s="32" t="n">
        <v>1083.25</v>
      </c>
      <c r="C5033" s="19">
        <f>IF(OR(B5033="",B5032=""),"",LN(B5033/B5032))</f>
        <v/>
      </c>
      <c r="D5033" s="16">
        <f>STDEV(C5014:C5033)*SQRT(252)</f>
        <v/>
      </c>
      <c r="E5033" s="32" t="n">
        <v>118.32</v>
      </c>
      <c r="F5033" s="19">
        <f>IF(OR(E5033="",E5032=""),"",LN(E5033/E5032))</f>
        <v/>
      </c>
      <c r="G5033" s="33" t="n">
        <v>6.2027</v>
      </c>
      <c r="H5033" s="19">
        <f>IF(OR(G5033="",G5032=""),"",LN(G5033/G5032))</f>
        <v/>
      </c>
      <c r="I5033" s="32" t="n">
        <v>103.2372</v>
      </c>
      <c r="J5033" s="32" t="n">
        <v>19.6</v>
      </c>
      <c r="K5033" s="32" t="n">
        <v>1.92</v>
      </c>
      <c r="L5033" s="32" t="n"/>
      <c r="M5033" s="32" t="n">
        <v>1092.2</v>
      </c>
      <c r="N5033" s="32" t="n">
        <v>2.13</v>
      </c>
      <c r="O5033" s="32" t="n">
        <v>-100.835021141</v>
      </c>
    </row>
    <row r="5034">
      <c r="A5034" s="31" t="n">
        <v>42017</v>
      </c>
      <c r="B5034" s="32" t="n">
        <v>1080.42</v>
      </c>
      <c r="C5034" s="19">
        <f>IF(OR(B5034="",B5033=""),"",LN(B5034/B5033))</f>
        <v/>
      </c>
      <c r="D5034" s="16">
        <f>STDEV(C5015:C5034)*SQRT(252)</f>
        <v/>
      </c>
      <c r="E5034" s="32" t="n">
        <v>118.16</v>
      </c>
      <c r="F5034" s="19">
        <f>IF(OR(E5034="",E5033=""),"",LN(E5034/E5033))</f>
        <v/>
      </c>
      <c r="G5034" s="33" t="n">
        <v>6.197</v>
      </c>
      <c r="H5034" s="19">
        <f>IF(OR(G5034="",G5033=""),"",LN(G5034/G5033))</f>
        <v/>
      </c>
      <c r="I5034" s="32" t="n">
        <v>103.27</v>
      </c>
      <c r="J5034" s="32" t="n">
        <v>20.56</v>
      </c>
      <c r="K5034" s="32" t="n">
        <v>1.91</v>
      </c>
      <c r="L5034" s="32" t="n"/>
      <c r="M5034" s="32" t="n">
        <v>1083</v>
      </c>
      <c r="N5034" s="32" t="n">
        <v>2.13</v>
      </c>
      <c r="O5034" s="32" t="n">
        <v>-83.60117615600001</v>
      </c>
    </row>
    <row r="5035">
      <c r="A5035" s="31" t="n">
        <v>42018</v>
      </c>
      <c r="B5035" s="32" t="n">
        <v>1080.45</v>
      </c>
      <c r="C5035" s="19">
        <f>IF(OR(B5035="",B5034=""),"",LN(B5035/B5034))</f>
        <v/>
      </c>
      <c r="D5035" s="16">
        <f>STDEV(C5016:C5035)*SQRT(252)</f>
        <v/>
      </c>
      <c r="E5035" s="32" t="n">
        <v>116.78</v>
      </c>
      <c r="F5035" s="19">
        <f>IF(OR(E5035="",E5034=""),"",LN(E5035/E5034))</f>
        <v/>
      </c>
      <c r="G5035" s="33" t="n">
        <v>6.1957</v>
      </c>
      <c r="H5035" s="19">
        <f>IF(OR(G5035="",G5034=""),"",LN(G5035/G5034))</f>
        <v/>
      </c>
      <c r="I5035" s="32" t="n">
        <v>103.0903</v>
      </c>
      <c r="J5035" s="32" t="n">
        <v>21.48</v>
      </c>
      <c r="K5035" s="32" t="n">
        <v>1.86</v>
      </c>
      <c r="L5035" s="32" t="n"/>
      <c r="M5035" s="32" t="n">
        <v>1081.5</v>
      </c>
      <c r="N5035" s="32" t="n">
        <v>2.13</v>
      </c>
      <c r="O5035" s="32" t="n">
        <v>-71.86235203000001</v>
      </c>
    </row>
    <row r="5036">
      <c r="A5036" s="31" t="n">
        <v>42019</v>
      </c>
      <c r="B5036" s="32" t="n">
        <v>1077.94</v>
      </c>
      <c r="C5036" s="19">
        <f>IF(OR(B5036="",B5035=""),"",LN(B5036/B5035))</f>
        <v/>
      </c>
      <c r="D5036" s="16">
        <f>STDEV(C5017:C5036)*SQRT(252)</f>
        <v/>
      </c>
      <c r="E5036" s="32" t="n">
        <v>116.95</v>
      </c>
      <c r="F5036" s="19">
        <f>IF(OR(E5036="",E5035=""),"",LN(E5036/E5035))</f>
        <v/>
      </c>
      <c r="G5036" s="33" t="n">
        <v>6.187</v>
      </c>
      <c r="H5036" s="19">
        <f>IF(OR(G5036="",G5035=""),"",LN(G5036/G5035))</f>
        <v/>
      </c>
      <c r="I5036" s="32" t="n">
        <v>103.0829</v>
      </c>
      <c r="J5036" s="32" t="n">
        <v>22.39</v>
      </c>
      <c r="K5036" s="32" t="n">
        <v>1.77</v>
      </c>
      <c r="L5036" s="32" t="n"/>
      <c r="M5036" s="32" t="n">
        <v>1079.9</v>
      </c>
      <c r="N5036" s="32" t="n">
        <v>2.13</v>
      </c>
      <c r="O5036" s="32" t="n">
        <v>-200.225564921</v>
      </c>
    </row>
    <row r="5037">
      <c r="A5037" s="31" t="n">
        <v>42020</v>
      </c>
      <c r="B5037" s="32" t="n">
        <v>1076.68</v>
      </c>
      <c r="C5037" s="19">
        <f>IF(OR(B5037="",B5036=""),"",LN(B5037/B5036))</f>
        <v/>
      </c>
      <c r="D5037" s="16">
        <f>STDEV(C5018:C5037)*SQRT(252)</f>
        <v/>
      </c>
      <c r="E5037" s="32" t="n">
        <v>117.45</v>
      </c>
      <c r="F5037" s="19">
        <f>IF(OR(E5037="",E5036=""),"",LN(E5037/E5036))</f>
        <v/>
      </c>
      <c r="G5037" s="33" t="n">
        <v>6.2065</v>
      </c>
      <c r="H5037" s="19">
        <f>IF(OR(G5037="",G5036=""),"",LN(G5037/G5036))</f>
        <v/>
      </c>
      <c r="I5037" s="32" t="n">
        <v>103.2189</v>
      </c>
      <c r="J5037" s="32" t="n">
        <v>20.95</v>
      </c>
      <c r="K5037" s="32" t="n">
        <v>1.83</v>
      </c>
      <c r="L5037" s="32" t="n"/>
      <c r="M5037" s="32" t="n">
        <v>1084.1</v>
      </c>
      <c r="N5037" s="32" t="n">
        <v>2.13</v>
      </c>
      <c r="O5037" s="32" t="n">
        <v>-345.9967874390001</v>
      </c>
    </row>
    <row r="5038">
      <c r="A5038" s="31" t="n">
        <v>42024</v>
      </c>
      <c r="B5038" s="32" t="n">
        <v>1087.17</v>
      </c>
      <c r="C5038" s="19">
        <f>IF(OR(B5038="",B5037=""),"",LN(B5038/B5037))</f>
        <v/>
      </c>
      <c r="D5038" s="16">
        <f>STDEV(C5019:C5038)*SQRT(252)</f>
        <v/>
      </c>
      <c r="E5038" s="32" t="n">
        <v>118.48</v>
      </c>
      <c r="F5038" s="19">
        <f>IF(OR(E5038="",E5037=""),"",LN(E5038/E5037))</f>
        <v/>
      </c>
      <c r="G5038" s="33" t="n">
        <v>6.2137</v>
      </c>
      <c r="H5038" s="19">
        <f>IF(OR(G5038="",G5037=""),"",LN(G5038/G5037))</f>
        <v/>
      </c>
      <c r="I5038" s="32" t="n">
        <v>103.5233</v>
      </c>
      <c r="J5038" s="32" t="n">
        <v>19.89</v>
      </c>
      <c r="K5038" s="32" t="n">
        <v>1.82</v>
      </c>
      <c r="L5038" s="32" t="n"/>
      <c r="M5038" s="32" t="n">
        <v>1079.8</v>
      </c>
      <c r="N5038" s="32" t="n">
        <v>2.13</v>
      </c>
      <c r="O5038" s="32" t="n">
        <v>46.442449871</v>
      </c>
    </row>
    <row r="5039">
      <c r="A5039" s="31" t="n">
        <v>42025</v>
      </c>
      <c r="B5039" s="32" t="n">
        <v>1081.94</v>
      </c>
      <c r="C5039" s="19">
        <f>IF(OR(B5039="",B5038=""),"",LN(B5039/B5038))</f>
        <v/>
      </c>
      <c r="D5039" s="16">
        <f>STDEV(C5020:C5039)*SQRT(252)</f>
        <v/>
      </c>
      <c r="E5039" s="32" t="n">
        <v>117.86</v>
      </c>
      <c r="F5039" s="19">
        <f>IF(OR(E5039="",E5038=""),"",LN(E5039/E5038))</f>
        <v/>
      </c>
      <c r="G5039" s="33" t="n">
        <v>6.2112</v>
      </c>
      <c r="H5039" s="19">
        <f>IF(OR(G5039="",G5038=""),"",LN(G5039/G5038))</f>
        <v/>
      </c>
      <c r="I5039" s="32" t="n">
        <v>103.7858</v>
      </c>
      <c r="J5039" s="32" t="n">
        <v>18.85</v>
      </c>
      <c r="K5039" s="32" t="n">
        <v>1.87</v>
      </c>
      <c r="L5039" s="32" t="n"/>
      <c r="M5039" s="32" t="n">
        <v>1084.4</v>
      </c>
      <c r="N5039" s="32" t="n">
        <v>2.13</v>
      </c>
      <c r="O5039" s="32" t="n">
        <v>53.69208908100001</v>
      </c>
    </row>
    <row r="5040">
      <c r="A5040" s="31" t="n">
        <v>42026</v>
      </c>
      <c r="B5040" s="32" t="n">
        <v>1081.75</v>
      </c>
      <c r="C5040" s="19">
        <f>IF(OR(B5040="",B5039=""),"",LN(B5040/B5039))</f>
        <v/>
      </c>
      <c r="D5040" s="16">
        <f>STDEV(C5021:C5040)*SQRT(252)</f>
        <v/>
      </c>
      <c r="E5040" s="32" t="n">
        <v>117.92</v>
      </c>
      <c r="F5040" s="19">
        <f>IF(OR(E5040="",E5039=""),"",LN(E5040/E5039))</f>
        <v/>
      </c>
      <c r="G5040" s="33" t="n">
        <v>6.2085</v>
      </c>
      <c r="H5040" s="19">
        <f>IF(OR(G5040="",G5039=""),"",LN(G5040/G5039))</f>
        <v/>
      </c>
      <c r="I5040" s="32" t="n">
        <v>103.9271</v>
      </c>
      <c r="J5040" s="32" t="n">
        <v>16.4</v>
      </c>
      <c r="K5040" s="32" t="n">
        <v>1.9</v>
      </c>
      <c r="L5040" s="32" t="n"/>
      <c r="M5040" s="32" t="n">
        <v>1086.8</v>
      </c>
      <c r="N5040" s="32" t="n">
        <v>2.13</v>
      </c>
      <c r="O5040" s="32" t="n">
        <v>54.45703246799999</v>
      </c>
    </row>
    <row r="5041">
      <c r="A5041" s="31" t="n">
        <v>42027</v>
      </c>
      <c r="B5041" s="32" t="n">
        <v>1075.75</v>
      </c>
      <c r="C5041" s="19">
        <f>IF(OR(B5041="",B5040=""),"",LN(B5041/B5040))</f>
        <v/>
      </c>
      <c r="D5041" s="16">
        <f>STDEV(C5022:C5041)*SQRT(252)</f>
        <v/>
      </c>
      <c r="E5041" s="32" t="n">
        <v>117.8</v>
      </c>
      <c r="F5041" s="19">
        <f>IF(OR(E5041="",E5040=""),"",LN(E5041/E5040))</f>
        <v/>
      </c>
      <c r="G5041" s="33" t="n">
        <v>6.2279</v>
      </c>
      <c r="H5041" s="19">
        <f>IF(OR(G5041="",G5040=""),"",LN(G5041/G5040))</f>
        <v/>
      </c>
      <c r="I5041" s="32" t="n">
        <v>104.3676</v>
      </c>
      <c r="J5041" s="32" t="n">
        <v>16.66</v>
      </c>
      <c r="K5041" s="32" t="n">
        <v>1.81</v>
      </c>
      <c r="L5041" s="32" t="n"/>
      <c r="M5041" s="32" t="n">
        <v>1085.3</v>
      </c>
      <c r="N5041" s="32" t="n">
        <v>2.13</v>
      </c>
      <c r="O5041" s="32" t="n">
        <v>133.930106709</v>
      </c>
    </row>
    <row r="5042">
      <c r="A5042" s="31" t="n">
        <v>42030</v>
      </c>
      <c r="B5042" s="32" t="n">
        <v>1079.42</v>
      </c>
      <c r="C5042" s="19">
        <f>IF(OR(B5042="",B5041=""),"",LN(B5042/B5041))</f>
        <v/>
      </c>
      <c r="D5042" s="16">
        <f>STDEV(C5023:C5042)*SQRT(252)</f>
        <v/>
      </c>
      <c r="E5042" s="32" t="n">
        <v>118.38</v>
      </c>
      <c r="F5042" s="19">
        <f>IF(OR(E5042="",E5041=""),"",LN(E5042/E5041))</f>
        <v/>
      </c>
      <c r="G5042" s="33" t="n">
        <v>6.2535</v>
      </c>
      <c r="H5042" s="19">
        <f>IF(OR(G5042="",G5041=""),"",LN(G5042/G5041))</f>
        <v/>
      </c>
      <c r="I5042" s="32" t="n">
        <v>104.4818</v>
      </c>
      <c r="J5042" s="32" t="n">
        <v>15.52</v>
      </c>
      <c r="K5042" s="32" t="n">
        <v>1.83</v>
      </c>
      <c r="L5042" s="32" t="n"/>
      <c r="M5042" s="32" t="n">
        <v>1084.1</v>
      </c>
      <c r="N5042" s="32" t="n">
        <v>2.13</v>
      </c>
      <c r="O5042" s="32" t="n">
        <v>-141.438352828</v>
      </c>
    </row>
    <row r="5043">
      <c r="A5043" s="31" t="n">
        <v>42031</v>
      </c>
      <c r="B5043" s="32" t="n">
        <v>1075.31</v>
      </c>
      <c r="C5043" s="19">
        <f>IF(OR(B5043="",B5042=""),"",LN(B5043/B5042))</f>
        <v/>
      </c>
      <c r="D5043" s="16">
        <f>STDEV(C5024:C5043)*SQRT(252)</f>
        <v/>
      </c>
      <c r="E5043" s="32" t="n">
        <v>117.62</v>
      </c>
      <c r="F5043" s="19">
        <f>IF(OR(E5043="",E5042=""),"",LN(E5043/E5042))</f>
        <v/>
      </c>
      <c r="G5043" s="33" t="n">
        <v>6.243</v>
      </c>
      <c r="H5043" s="19">
        <f>IF(OR(G5043="",G5042=""),"",LN(G5043/G5042))</f>
        <v/>
      </c>
      <c r="I5043" s="32" t="n">
        <v>104.1646</v>
      </c>
      <c r="J5043" s="32" t="n">
        <v>17.22</v>
      </c>
      <c r="K5043" s="32" t="n">
        <v>1.83</v>
      </c>
      <c r="L5043" s="32" t="n"/>
      <c r="M5043" s="32" t="n">
        <v>1079.3</v>
      </c>
      <c r="N5043" s="32" t="n">
        <v>2.13</v>
      </c>
      <c r="O5043" s="32" t="n">
        <v>88.65970084300001</v>
      </c>
    </row>
    <row r="5044">
      <c r="A5044" s="31" t="n">
        <v>42032</v>
      </c>
      <c r="B5044" s="32" t="n">
        <v>1084.84</v>
      </c>
      <c r="C5044" s="19">
        <f>IF(OR(B5044="",B5043=""),"",LN(B5044/B5043))</f>
        <v/>
      </c>
      <c r="D5044" s="16">
        <f>STDEV(C5025:C5044)*SQRT(252)</f>
        <v/>
      </c>
      <c r="E5044" s="32" t="n">
        <v>117.74</v>
      </c>
      <c r="F5044" s="19">
        <f>IF(OR(E5044="",E5043=""),"",LN(E5044/E5043))</f>
        <v/>
      </c>
      <c r="G5044" s="33" t="n">
        <v>6.2475</v>
      </c>
      <c r="H5044" s="19">
        <f>IF(OR(G5044="",G5043=""),"",LN(G5044/G5043))</f>
        <v/>
      </c>
      <c r="I5044" s="32" t="n">
        <v>104.4737</v>
      </c>
      <c r="J5044" s="32" t="n">
        <v>20.44</v>
      </c>
      <c r="K5044" s="32" t="n">
        <v>1.73</v>
      </c>
      <c r="L5044" s="32" t="n"/>
      <c r="M5044" s="32" t="n">
        <v>1082.1</v>
      </c>
      <c r="N5044" s="32" t="n">
        <v>2.12</v>
      </c>
      <c r="O5044" s="32" t="n">
        <v>-27.818789307</v>
      </c>
    </row>
    <row r="5045">
      <c r="A5045" s="31" t="n">
        <v>42033</v>
      </c>
      <c r="B5045" s="32" t="n">
        <v>1098.6</v>
      </c>
      <c r="C5045" s="19">
        <f>IF(OR(B5045="",B5044=""),"",LN(B5045/B5044))</f>
        <v/>
      </c>
      <c r="D5045" s="16">
        <f>STDEV(C5026:C5045)*SQRT(252)</f>
        <v/>
      </c>
      <c r="E5045" s="32" t="n">
        <v>118.31</v>
      </c>
      <c r="F5045" s="19">
        <f>IF(OR(E5045="",E5044=""),"",LN(E5045/E5044))</f>
        <v/>
      </c>
      <c r="G5045" s="33" t="n">
        <v>6.2463</v>
      </c>
      <c r="H5045" s="19">
        <f>IF(OR(G5045="",G5044=""),"",LN(G5045/G5044))</f>
        <v/>
      </c>
      <c r="I5045" s="32" t="n">
        <v>105.2763</v>
      </c>
      <c r="J5045" s="32" t="n">
        <v>18.76</v>
      </c>
      <c r="K5045" s="32" t="n">
        <v>1.77</v>
      </c>
      <c r="L5045" s="32" t="n"/>
      <c r="M5045" s="32" t="n">
        <v>1082.9</v>
      </c>
      <c r="N5045" s="32" t="n">
        <v>2.12</v>
      </c>
      <c r="O5045" s="32" t="n">
        <v>-264.774957301</v>
      </c>
    </row>
    <row r="5046">
      <c r="A5046" s="31" t="n">
        <v>42034</v>
      </c>
      <c r="B5046" s="32" t="n">
        <v>1104.3</v>
      </c>
      <c r="C5046" s="19">
        <f>IF(OR(B5046="",B5045=""),"",LN(B5046/B5045))</f>
        <v/>
      </c>
      <c r="D5046" s="16">
        <f>STDEV(C5027:C5046)*SQRT(252)</f>
        <v/>
      </c>
      <c r="E5046" s="32" t="n">
        <v>117.44</v>
      </c>
      <c r="F5046" s="19">
        <f>IF(OR(E5046="",E5045=""),"",LN(E5046/E5045))</f>
        <v/>
      </c>
      <c r="G5046" s="33" t="n">
        <v>6.2495</v>
      </c>
      <c r="H5046" s="19">
        <f>IF(OR(G5046="",G5045=""),"",LN(G5046/G5045))</f>
        <v/>
      </c>
      <c r="I5046" s="32" t="n">
        <v>105.5884</v>
      </c>
      <c r="J5046" s="32" t="n">
        <v>20.97</v>
      </c>
      <c r="K5046" s="32" t="n">
        <v>1.68</v>
      </c>
      <c r="L5046" s="32" t="n"/>
      <c r="M5046" s="32" t="n">
        <v>1090.8</v>
      </c>
      <c r="N5046" s="32" t="n">
        <v>2.12</v>
      </c>
      <c r="O5046" s="32" t="n">
        <v>-105.913854995</v>
      </c>
    </row>
    <row r="5047">
      <c r="A5047" s="31" t="n">
        <v>42037</v>
      </c>
      <c r="B5047" s="32" t="n">
        <v>1099.61</v>
      </c>
      <c r="C5047" s="19">
        <f>IF(OR(B5047="",B5046=""),"",LN(B5047/B5046))</f>
        <v/>
      </c>
      <c r="D5047" s="16">
        <f>STDEV(C5028:C5047)*SQRT(252)</f>
        <v/>
      </c>
      <c r="E5047" s="32" t="n">
        <v>117.33</v>
      </c>
      <c r="F5047" s="19">
        <f>IF(OR(E5047="",E5046=""),"",LN(E5047/E5046))</f>
        <v/>
      </c>
      <c r="G5047" s="33" t="n">
        <v>6.2594</v>
      </c>
      <c r="H5047" s="19">
        <f>IF(OR(G5047="",G5046=""),"",LN(G5047/G5046))</f>
        <v/>
      </c>
      <c r="I5047" s="32" t="n">
        <v>105.2058</v>
      </c>
      <c r="J5047" s="32" t="n">
        <v>19.43</v>
      </c>
      <c r="K5047" s="32" t="n">
        <v>1.68</v>
      </c>
      <c r="L5047" s="32" t="n"/>
      <c r="M5047" s="32" t="n">
        <v>1095.9</v>
      </c>
      <c r="N5047" s="32" t="n">
        <v>2.12</v>
      </c>
      <c r="O5047" s="32" t="n">
        <v>-0.4992221949999998</v>
      </c>
    </row>
    <row r="5048">
      <c r="A5048" s="31" t="n">
        <v>42038</v>
      </c>
      <c r="B5048" s="32" t="n">
        <v>1096.06</v>
      </c>
      <c r="C5048" s="19">
        <f>IF(OR(B5048="",B5047=""),"",LN(B5048/B5047))</f>
        <v/>
      </c>
      <c r="D5048" s="16">
        <f>STDEV(C5029:C5048)*SQRT(252)</f>
        <v/>
      </c>
      <c r="E5048" s="32" t="n">
        <v>117.48</v>
      </c>
      <c r="F5048" s="19">
        <f>IF(OR(E5048="",E5047=""),"",LN(E5048/E5047))</f>
        <v/>
      </c>
      <c r="G5048" s="33" t="n">
        <v>6.2573</v>
      </c>
      <c r="H5048" s="19">
        <f>IF(OR(G5048="",G5047=""),"",LN(G5048/G5047))</f>
        <v/>
      </c>
      <c r="I5048" s="32" t="n">
        <v>104.6063</v>
      </c>
      <c r="J5048" s="32" t="n">
        <v>17.33</v>
      </c>
      <c r="K5048" s="32" t="n">
        <v>1.79</v>
      </c>
      <c r="L5048" s="32" t="n"/>
      <c r="M5048" s="32" t="n">
        <v>1101.2</v>
      </c>
      <c r="N5048" s="32" t="n">
        <v>2.12</v>
      </c>
      <c r="O5048" s="32" t="n">
        <v>-23.075582461</v>
      </c>
    </row>
    <row r="5049">
      <c r="A5049" s="31" t="n">
        <v>42039</v>
      </c>
      <c r="B5049" s="32" t="n">
        <v>1086.79</v>
      </c>
      <c r="C5049" s="19">
        <f>IF(OR(B5049="",B5048=""),"",LN(B5049/B5048))</f>
        <v/>
      </c>
      <c r="D5049" s="16">
        <f>STDEV(C5030:C5049)*SQRT(252)</f>
        <v/>
      </c>
      <c r="E5049" s="32" t="n">
        <v>117.58</v>
      </c>
      <c r="F5049" s="19">
        <f>IF(OR(E5049="",E5048=""),"",LN(E5049/E5048))</f>
        <v/>
      </c>
      <c r="G5049" s="33" t="n">
        <v>6.2472</v>
      </c>
      <c r="H5049" s="19">
        <f>IF(OR(G5049="",G5048=""),"",LN(G5049/G5048))</f>
        <v/>
      </c>
      <c r="I5049" s="32" t="n">
        <v>104.785</v>
      </c>
      <c r="J5049" s="32" t="n">
        <v>18.33</v>
      </c>
      <c r="K5049" s="32" t="n">
        <v>1.81</v>
      </c>
      <c r="L5049" s="32" t="n"/>
      <c r="M5049" s="32" t="n">
        <v>1098.3</v>
      </c>
      <c r="N5049" s="32" t="n">
        <v>2.12</v>
      </c>
      <c r="O5049" s="32" t="n">
        <v>218.310865473</v>
      </c>
    </row>
    <row r="5050">
      <c r="A5050" s="31" t="n">
        <v>42040</v>
      </c>
      <c r="B5050" s="32" t="n">
        <v>1087.05</v>
      </c>
      <c r="C5050" s="19">
        <f>IF(OR(B5050="",B5049=""),"",LN(B5050/B5049))</f>
        <v/>
      </c>
      <c r="D5050" s="16">
        <f>STDEV(C5031:C5050)*SQRT(252)</f>
        <v/>
      </c>
      <c r="E5050" s="32" t="n">
        <v>117.4</v>
      </c>
      <c r="F5050" s="19">
        <f>IF(OR(E5050="",E5049=""),"",LN(E5050/E5049))</f>
        <v/>
      </c>
      <c r="G5050" s="33" t="n">
        <v>6.2516</v>
      </c>
      <c r="H5050" s="19">
        <f>IF(OR(G5050="",G5049=""),"",LN(G5050/G5049))</f>
        <v/>
      </c>
      <c r="I5050" s="32" t="n">
        <v>104.4915</v>
      </c>
      <c r="J5050" s="32" t="n">
        <v>16.85</v>
      </c>
      <c r="K5050" s="32" t="n">
        <v>1.83</v>
      </c>
      <c r="L5050" s="32" t="n"/>
      <c r="M5050" s="32" t="n">
        <v>1089.2</v>
      </c>
      <c r="N5050" s="32" t="n">
        <v>2.12</v>
      </c>
      <c r="O5050" s="32" t="n">
        <v>-132.35444657</v>
      </c>
    </row>
    <row r="5051">
      <c r="A5051" s="31" t="n">
        <v>42041</v>
      </c>
      <c r="B5051" s="32" t="n">
        <v>1097.26</v>
      </c>
      <c r="C5051" s="19">
        <f>IF(OR(B5051="",B5050=""),"",LN(B5051/B5050))</f>
        <v/>
      </c>
      <c r="D5051" s="16">
        <f>STDEV(C5032:C5051)*SQRT(252)</f>
        <v/>
      </c>
      <c r="E5051" s="32" t="n">
        <v>119.16</v>
      </c>
      <c r="F5051" s="19">
        <f>IF(OR(E5051="",E5050=""),"",LN(E5051/E5050))</f>
        <v/>
      </c>
      <c r="G5051" s="33" t="n">
        <v>6.2417</v>
      </c>
      <c r="H5051" s="19">
        <f>IF(OR(G5051="",G5050=""),"",LN(G5051/G5050))</f>
        <v/>
      </c>
      <c r="I5051" s="32" t="n">
        <v>105.1283</v>
      </c>
      <c r="J5051" s="32" t="n">
        <v>17.29</v>
      </c>
      <c r="K5051" s="32" t="n">
        <v>1.95</v>
      </c>
      <c r="L5051" s="32" t="n"/>
      <c r="M5051" s="32" t="n">
        <v>1089.2</v>
      </c>
      <c r="N5051" s="32" t="n">
        <v>2.12</v>
      </c>
      <c r="O5051" s="32" t="n">
        <v>415.391885166</v>
      </c>
    </row>
    <row r="5052">
      <c r="A5052" s="31" t="n">
        <v>42044</v>
      </c>
      <c r="B5052" s="32" t="n">
        <v>1096.4</v>
      </c>
      <c r="C5052" s="19">
        <f>IF(OR(B5052="",B5051=""),"",LN(B5052/B5051))</f>
        <v/>
      </c>
      <c r="D5052" s="16">
        <f>STDEV(C5033:C5052)*SQRT(252)</f>
        <v/>
      </c>
      <c r="E5052" s="32" t="n">
        <v>118.7</v>
      </c>
      <c r="F5052" s="19">
        <f>IF(OR(E5052="",E5051=""),"",LN(E5052/E5051))</f>
        <v/>
      </c>
      <c r="G5052" s="33" t="n">
        <v>6.2467</v>
      </c>
      <c r="H5052" s="19">
        <f>IF(OR(G5052="",G5051=""),"",LN(G5052/G5051))</f>
        <v/>
      </c>
      <c r="I5052" s="32" t="n">
        <v>104.9889</v>
      </c>
      <c r="J5052" s="32" t="n">
        <v>18.55</v>
      </c>
      <c r="K5052" s="32" t="n">
        <v>1.96</v>
      </c>
      <c r="L5052" s="32" t="n"/>
      <c r="M5052" s="32" t="n">
        <v>1088.3</v>
      </c>
      <c r="N5052" s="32" t="n">
        <v>2.12</v>
      </c>
      <c r="O5052" s="32" t="n">
        <v>-189.996765042</v>
      </c>
    </row>
    <row r="5053">
      <c r="A5053" s="31" t="n">
        <v>42045</v>
      </c>
      <c r="B5053" s="32" t="n">
        <v>1098.61</v>
      </c>
      <c r="C5053" s="19">
        <f>IF(OR(B5053="",B5052=""),"",LN(B5053/B5052))</f>
        <v/>
      </c>
      <c r="D5053" s="16">
        <f>STDEV(C5034:C5053)*SQRT(252)</f>
        <v/>
      </c>
      <c r="E5053" s="32" t="n">
        <v>119.32</v>
      </c>
      <c r="F5053" s="19">
        <f>IF(OR(E5053="",E5052=""),"",LN(E5053/E5052))</f>
        <v/>
      </c>
      <c r="G5053" s="33" t="n">
        <v>6.2405</v>
      </c>
      <c r="H5053" s="19">
        <f>IF(OR(G5053="",G5052=""),"",LN(G5053/G5052))</f>
        <v/>
      </c>
      <c r="I5053" s="32" t="n">
        <v>105.2897</v>
      </c>
      <c r="J5053" s="32" t="n">
        <v>17.23</v>
      </c>
      <c r="K5053" s="32" t="n">
        <v>2.01</v>
      </c>
      <c r="L5053" s="32" t="n"/>
      <c r="M5053" s="32" t="n">
        <v>1097</v>
      </c>
      <c r="N5053" s="32" t="n">
        <v>2.12</v>
      </c>
      <c r="O5053" s="32" t="n">
        <v>-105.439537766</v>
      </c>
    </row>
    <row r="5054">
      <c r="A5054" s="31" t="n">
        <v>42046</v>
      </c>
      <c r="B5054" s="32" t="n">
        <v>1108.19</v>
      </c>
      <c r="C5054" s="19">
        <f>IF(OR(B5054="",B5053=""),"",LN(B5054/B5053))</f>
        <v/>
      </c>
      <c r="D5054" s="16">
        <f>STDEV(C5035:C5054)*SQRT(252)</f>
        <v/>
      </c>
      <c r="E5054" s="32" t="n">
        <v>120.38</v>
      </c>
      <c r="F5054" s="19">
        <f>IF(OR(E5054="",E5053=""),"",LN(E5054/E5053))</f>
        <v/>
      </c>
      <c r="G5054" s="33" t="n">
        <v>6.2422</v>
      </c>
      <c r="H5054" s="19">
        <f>IF(OR(G5054="",G5053=""),"",LN(G5054/G5053))</f>
        <v/>
      </c>
      <c r="I5054" s="32" t="n">
        <v>105.7901</v>
      </c>
      <c r="J5054" s="32" t="n">
        <v>16.96</v>
      </c>
      <c r="K5054" s="32" t="n">
        <v>2</v>
      </c>
      <c r="L5054" s="32" t="n"/>
      <c r="M5054" s="32" t="n">
        <v>1090.8</v>
      </c>
      <c r="N5054" s="32" t="n">
        <v>2.12</v>
      </c>
      <c r="O5054" s="32" t="n">
        <v>96.478867435</v>
      </c>
    </row>
    <row r="5055">
      <c r="A5055" s="31" t="n">
        <v>42047</v>
      </c>
      <c r="B5055" s="32" t="n">
        <v>1100.87</v>
      </c>
      <c r="C5055" s="19">
        <f>IF(OR(B5055="",B5054=""),"",LN(B5055/B5054))</f>
        <v/>
      </c>
      <c r="D5055" s="16">
        <f>STDEV(C5036:C5055)*SQRT(252)</f>
        <v/>
      </c>
      <c r="E5055" s="32" t="n">
        <v>118.72</v>
      </c>
      <c r="F5055" s="19">
        <f>IF(OR(E5055="",E5054=""),"",LN(E5055/E5054))</f>
        <v/>
      </c>
      <c r="G5055" s="33" t="n">
        <v>6.244</v>
      </c>
      <c r="H5055" s="19">
        <f>IF(OR(G5055="",G5054=""),"",LN(G5055/G5054))</f>
        <v/>
      </c>
      <c r="I5055" s="32" t="n">
        <v>104.9385</v>
      </c>
      <c r="J5055" s="32" t="n">
        <v>15.34</v>
      </c>
      <c r="K5055" s="32" t="n">
        <v>1.99</v>
      </c>
      <c r="L5055" s="32" t="n"/>
      <c r="M5055" s="32" t="n">
        <v>1096.9</v>
      </c>
      <c r="N5055" s="32" t="n">
        <v>2.12</v>
      </c>
      <c r="O5055" s="32" t="n">
        <v>-84.19333177599999</v>
      </c>
    </row>
    <row r="5056">
      <c r="A5056" s="31" t="n">
        <v>42048</v>
      </c>
      <c r="B5056" s="32" t="n">
        <v>1097.2</v>
      </c>
      <c r="C5056" s="19">
        <f>IF(OR(B5056="",B5055=""),"",LN(B5056/B5055))</f>
        <v/>
      </c>
      <c r="D5056" s="16">
        <f>STDEV(C5037:C5056)*SQRT(252)</f>
        <v/>
      </c>
      <c r="E5056" s="32" t="n">
        <v>118.7</v>
      </c>
      <c r="F5056" s="19">
        <f>IF(OR(E5056="",E5055=""),"",LN(E5056/E5055))</f>
        <v/>
      </c>
      <c r="G5056" s="33" t="n">
        <v>6.2399</v>
      </c>
      <c r="H5056" s="19">
        <f>IF(OR(G5056="",G5055=""),"",LN(G5056/G5055))</f>
        <v/>
      </c>
      <c r="I5056" s="32" t="n">
        <v>104.8452</v>
      </c>
      <c r="J5056" s="32" t="n">
        <v>14.69</v>
      </c>
      <c r="K5056" s="32" t="n">
        <v>2.02</v>
      </c>
      <c r="L5056" s="32" t="n"/>
      <c r="M5056" s="32" t="n">
        <v>1107.5</v>
      </c>
      <c r="N5056" s="32" t="n">
        <v>2.12</v>
      </c>
      <c r="O5056" s="32" t="n">
        <v>185.294944187</v>
      </c>
    </row>
    <row r="5057">
      <c r="A5057" s="31" t="n">
        <v>42052</v>
      </c>
      <c r="B5057" s="32" t="n">
        <v>1107.33</v>
      </c>
      <c r="C5057" s="19">
        <f>IF(OR(B5057="",B5056=""),"",LN(B5057/B5056))</f>
        <v/>
      </c>
      <c r="D5057" s="16">
        <f>STDEV(C5038:C5057)*SQRT(252)</f>
        <v/>
      </c>
      <c r="E5057" s="32" t="n">
        <v>118.99</v>
      </c>
      <c r="F5057" s="19">
        <f>IF(OR(E5057="",E5056=""),"",LN(E5057/E5056))</f>
        <v/>
      </c>
      <c r="G5057" s="33" t="n">
        <v>6.2546</v>
      </c>
      <c r="H5057" s="19">
        <f>IF(OR(G5057="",G5056=""),"",LN(G5057/G5056))</f>
        <v/>
      </c>
      <c r="I5057" s="32" t="n"/>
      <c r="J5057" s="32" t="n">
        <v>15.8</v>
      </c>
      <c r="K5057" s="32" t="n">
        <v>2.14</v>
      </c>
      <c r="L5057" s="32" t="n"/>
      <c r="M5057" s="32" t="n">
        <v>1098.7</v>
      </c>
      <c r="N5057" s="32" t="n">
        <v>2.12</v>
      </c>
      <c r="O5057" s="32" t="n">
        <v>-18.8257589</v>
      </c>
    </row>
    <row r="5058">
      <c r="A5058" s="31" t="n">
        <v>42053</v>
      </c>
      <c r="B5058" s="32" t="n">
        <v>1112.82</v>
      </c>
      <c r="C5058" s="19">
        <f>IF(OR(B5058="",B5057=""),"",LN(B5058/B5057))</f>
        <v/>
      </c>
      <c r="D5058" s="16">
        <f>STDEV(C5039:C5058)*SQRT(252)</f>
        <v/>
      </c>
      <c r="E5058" s="32" t="n">
        <v>119.19</v>
      </c>
      <c r="F5058" s="19">
        <f>IF(OR(E5058="",E5057=""),"",LN(E5058/E5057))</f>
        <v/>
      </c>
      <c r="G5058" s="33" t="n">
        <v>6.2546</v>
      </c>
      <c r="H5058" s="19">
        <f>IF(OR(G5058="",G5057=""),"",LN(G5058/G5057))</f>
        <v/>
      </c>
      <c r="I5058" s="32" t="n">
        <v>105.2514</v>
      </c>
      <c r="J5058" s="32" t="n">
        <v>15.45</v>
      </c>
      <c r="K5058" s="32" t="n">
        <v>2.07</v>
      </c>
      <c r="L5058" s="32" t="n"/>
      <c r="M5058" s="32" t="n"/>
      <c r="N5058" s="32" t="n"/>
      <c r="O5058" s="32" t="n"/>
    </row>
    <row r="5059">
      <c r="A5059" s="31" t="n">
        <v>42054</v>
      </c>
      <c r="B5059" s="32" t="n">
        <v>1110.69</v>
      </c>
      <c r="C5059" s="19">
        <f>IF(OR(B5059="",B5058=""),"",LN(B5059/B5058))</f>
        <v/>
      </c>
      <c r="D5059" s="16">
        <f>STDEV(C5040:C5059)*SQRT(252)</f>
        <v/>
      </c>
      <c r="E5059" s="32" t="n">
        <v>118.84</v>
      </c>
      <c r="F5059" s="19">
        <f>IF(OR(E5059="",E5058=""),"",LN(E5059/E5058))</f>
        <v/>
      </c>
      <c r="G5059" s="33" t="n">
        <v>6.2546</v>
      </c>
      <c r="H5059" s="19">
        <f>IF(OR(G5059="",G5058=""),"",LN(G5059/G5058))</f>
        <v/>
      </c>
      <c r="I5059" s="32" t="n">
        <v>105.1407</v>
      </c>
      <c r="J5059" s="32" t="n">
        <v>15.29</v>
      </c>
      <c r="K5059" s="32" t="n">
        <v>2.11</v>
      </c>
      <c r="L5059" s="32" t="n"/>
      <c r="M5059" s="32" t="n"/>
      <c r="N5059" s="32" t="n"/>
      <c r="O5059" s="32" t="n"/>
    </row>
    <row r="5060">
      <c r="A5060" s="31" t="n">
        <v>42055</v>
      </c>
      <c r="B5060" s="32" t="n">
        <v>1110.06</v>
      </c>
      <c r="C5060" s="19">
        <f>IF(OR(B5060="",B5059=""),"",LN(B5060/B5059))</f>
        <v/>
      </c>
      <c r="D5060" s="16">
        <f>STDEV(C5041:C5060)*SQRT(252)</f>
        <v/>
      </c>
      <c r="E5060" s="32" t="n">
        <v>118.68</v>
      </c>
      <c r="F5060" s="19">
        <f>IF(OR(E5060="",E5059=""),"",LN(E5060/E5059))</f>
        <v/>
      </c>
      <c r="G5060" s="33" t="n">
        <v>6.2546</v>
      </c>
      <c r="H5060" s="19">
        <f>IF(OR(G5060="",G5059=""),"",LN(G5060/G5059))</f>
        <v/>
      </c>
      <c r="I5060" s="32" t="n">
        <v>105.3387</v>
      </c>
      <c r="J5060" s="32" t="n">
        <v>14.3</v>
      </c>
      <c r="K5060" s="32" t="n">
        <v>2.13</v>
      </c>
      <c r="L5060" s="32" t="n"/>
      <c r="M5060" s="32" t="n"/>
      <c r="N5060" s="32" t="n"/>
      <c r="O5060" s="32" t="n"/>
    </row>
    <row r="5061">
      <c r="A5061" s="31" t="n">
        <v>42058</v>
      </c>
      <c r="B5061" s="32" t="n">
        <v>1108.25</v>
      </c>
      <c r="C5061" s="19">
        <f>IF(OR(B5061="",B5060=""),"",LN(B5061/B5060))</f>
        <v/>
      </c>
      <c r="D5061" s="16">
        <f>STDEV(C5042:C5061)*SQRT(252)</f>
        <v/>
      </c>
      <c r="E5061" s="32" t="n">
        <v>118.88</v>
      </c>
      <c r="F5061" s="19">
        <f>IF(OR(E5061="",E5060=""),"",LN(E5061/E5060))</f>
        <v/>
      </c>
      <c r="G5061" s="33" t="n">
        <v>6.2546</v>
      </c>
      <c r="H5061" s="19">
        <f>IF(OR(G5061="",G5060=""),"",LN(G5061/G5060))</f>
        <v/>
      </c>
      <c r="I5061" s="32" t="n">
        <v>105.5359</v>
      </c>
      <c r="J5061" s="32" t="n">
        <v>14.56</v>
      </c>
      <c r="K5061" s="32" t="n">
        <v>2.06</v>
      </c>
      <c r="L5061" s="32" t="n"/>
      <c r="M5061" s="32" t="n">
        <v>1101.3</v>
      </c>
      <c r="N5061" s="32" t="n">
        <v>2.12</v>
      </c>
      <c r="O5061" s="32" t="n">
        <v>149.067145108</v>
      </c>
    </row>
    <row r="5062">
      <c r="A5062" s="31" t="n">
        <v>42059</v>
      </c>
      <c r="B5062" s="32" t="n">
        <v>1108.05</v>
      </c>
      <c r="C5062" s="19">
        <f>IF(OR(B5062="",B5061=""),"",LN(B5062/B5061))</f>
        <v/>
      </c>
      <c r="D5062" s="16">
        <f>STDEV(C5043:C5062)*SQRT(252)</f>
        <v/>
      </c>
      <c r="E5062" s="32" t="n">
        <v>119.13</v>
      </c>
      <c r="F5062" s="19">
        <f>IF(OR(E5062="",E5061=""),"",LN(E5062/E5061))</f>
        <v/>
      </c>
      <c r="G5062" s="33" t="n">
        <v>6.2546</v>
      </c>
      <c r="H5062" s="19">
        <f>IF(OR(G5062="",G5061=""),"",LN(G5062/G5061))</f>
        <v/>
      </c>
      <c r="I5062" s="32" t="n">
        <v>105.5472</v>
      </c>
      <c r="J5062" s="32" t="n">
        <v>13.69</v>
      </c>
      <c r="K5062" s="32" t="n">
        <v>1.99</v>
      </c>
      <c r="L5062" s="32" t="n"/>
      <c r="M5062" s="32" t="n">
        <v>1109.8</v>
      </c>
      <c r="N5062" s="32" t="n">
        <v>2.1</v>
      </c>
      <c r="O5062" s="32" t="n">
        <v>91.600034171</v>
      </c>
    </row>
    <row r="5063">
      <c r="A5063" s="31" t="n">
        <v>42060</v>
      </c>
      <c r="B5063" s="32" t="n">
        <v>1101.53</v>
      </c>
      <c r="C5063" s="19">
        <f>IF(OR(B5063="",B5062=""),"",LN(B5063/B5062))</f>
        <v/>
      </c>
      <c r="D5063" s="16">
        <f>STDEV(C5044:C5063)*SQRT(252)</f>
        <v/>
      </c>
      <c r="E5063" s="32" t="n">
        <v>118.88</v>
      </c>
      <c r="F5063" s="19">
        <f>IF(OR(E5063="",E5062=""),"",LN(E5063/E5062))</f>
        <v/>
      </c>
      <c r="G5063" s="33" t="n">
        <v>6.2591</v>
      </c>
      <c r="H5063" s="19">
        <f>IF(OR(G5063="",G5062=""),"",LN(G5063/G5062))</f>
        <v/>
      </c>
      <c r="I5063" s="32" t="n">
        <v>105.0503</v>
      </c>
      <c r="J5063" s="32" t="n">
        <v>13.84</v>
      </c>
      <c r="K5063" s="32" t="n">
        <v>1.96</v>
      </c>
      <c r="L5063" s="32" t="n"/>
      <c r="M5063" s="32" t="n">
        <v>1108.6</v>
      </c>
      <c r="N5063" s="32" t="n">
        <v>2.1</v>
      </c>
      <c r="O5063" s="32" t="n">
        <v>176.169577493</v>
      </c>
    </row>
    <row r="5064">
      <c r="A5064" s="31" t="n">
        <v>42061</v>
      </c>
      <c r="B5064" s="32" t="n">
        <v>1100.33</v>
      </c>
      <c r="C5064" s="19">
        <f>IF(OR(B5064="",B5063=""),"",LN(B5064/B5063))</f>
        <v/>
      </c>
      <c r="D5064" s="16">
        <f>STDEV(C5045:C5064)*SQRT(252)</f>
        <v/>
      </c>
      <c r="E5064" s="32" t="n">
        <v>119.36</v>
      </c>
      <c r="F5064" s="19">
        <f>IF(OR(E5064="",E5063=""),"",LN(E5064/E5063))</f>
        <v/>
      </c>
      <c r="G5064" s="33" t="n">
        <v>6.2584</v>
      </c>
      <c r="H5064" s="19">
        <f>IF(OR(G5064="",G5063=""),"",LN(G5064/G5063))</f>
        <v/>
      </c>
      <c r="I5064" s="32" t="n">
        <v>105.5021</v>
      </c>
      <c r="J5064" s="32" t="n">
        <v>13.91</v>
      </c>
      <c r="K5064" s="32" t="n">
        <v>2.03</v>
      </c>
      <c r="L5064" s="32" t="n"/>
      <c r="M5064" s="32" t="n">
        <v>1102.5</v>
      </c>
      <c r="N5064" s="32" t="n">
        <v>2.1</v>
      </c>
      <c r="O5064" s="32" t="n">
        <v>217.776794735</v>
      </c>
    </row>
    <row r="5065">
      <c r="A5065" s="31" t="n">
        <v>42062</v>
      </c>
      <c r="B5065" s="32" t="n">
        <v>1100.65</v>
      </c>
      <c r="C5065" s="19">
        <f>IF(OR(B5065="",B5064=""),"",LN(B5065/B5064))</f>
        <v/>
      </c>
      <c r="D5065" s="16">
        <f>STDEV(C5046:C5065)*SQRT(252)</f>
        <v/>
      </c>
      <c r="E5065" s="32" t="n">
        <v>119.72</v>
      </c>
      <c r="F5065" s="19">
        <f>IF(OR(E5065="",E5064=""),"",LN(E5065/E5064))</f>
        <v/>
      </c>
      <c r="G5065" s="33" t="n">
        <v>6.2695</v>
      </c>
      <c r="H5065" s="19">
        <f>IF(OR(G5065="",G5064=""),"",LN(G5065/G5064))</f>
        <v/>
      </c>
      <c r="I5065" s="32" t="n">
        <v>105.5981</v>
      </c>
      <c r="J5065" s="32" t="n">
        <v>13.34</v>
      </c>
      <c r="K5065" s="32" t="n">
        <v>2</v>
      </c>
      <c r="L5065" s="32" t="n"/>
      <c r="M5065" s="32" t="n">
        <v>1099.2</v>
      </c>
      <c r="N5065" s="32" t="n">
        <v>2.1</v>
      </c>
      <c r="O5065" s="32" t="n">
        <v>128.57844365</v>
      </c>
    </row>
    <row r="5066">
      <c r="A5066" s="31" t="n">
        <v>42065</v>
      </c>
      <c r="B5066" s="32" t="n">
        <v>1101.46</v>
      </c>
      <c r="C5066" s="19">
        <f>IF(OR(B5066="",B5065=""),"",LN(B5066/B5065))</f>
        <v/>
      </c>
      <c r="D5066" s="16">
        <f>STDEV(C5047:C5066)*SQRT(252)</f>
        <v/>
      </c>
      <c r="E5066" s="32" t="n">
        <v>120.06</v>
      </c>
      <c r="F5066" s="19">
        <f>IF(OR(E5066="",E5065=""),"",LN(E5066/E5065))</f>
        <v/>
      </c>
      <c r="G5066" s="33" t="n">
        <v>6.272</v>
      </c>
      <c r="H5066" s="19">
        <f>IF(OR(G5066="",G5065=""),"",LN(G5066/G5065))</f>
        <v/>
      </c>
      <c r="I5066" s="32" t="n">
        <v>105.8151</v>
      </c>
      <c r="J5066" s="32" t="n">
        <v>13.04</v>
      </c>
      <c r="K5066" s="32" t="n">
        <v>2.08</v>
      </c>
      <c r="L5066" s="32" t="n"/>
      <c r="M5066" s="32" t="n">
        <v>1099.5</v>
      </c>
      <c r="N5066" s="32" t="n">
        <v>2.1</v>
      </c>
      <c r="O5066" s="32" t="n">
        <v>124.560114248</v>
      </c>
    </row>
    <row r="5067">
      <c r="A5067" s="31" t="n">
        <v>42066</v>
      </c>
      <c r="B5067" s="32" t="n">
        <v>1095.65</v>
      </c>
      <c r="C5067" s="19">
        <f>IF(OR(B5067="",B5066=""),"",LN(B5067/B5066))</f>
        <v/>
      </c>
      <c r="D5067" s="16">
        <f>STDEV(C5048:C5067)*SQRT(252)</f>
        <v/>
      </c>
      <c r="E5067" s="32" t="n">
        <v>119.47</v>
      </c>
      <c r="F5067" s="19">
        <f>IF(OR(E5067="",E5066=""),"",LN(E5067/E5066))</f>
        <v/>
      </c>
      <c r="G5067" s="33" t="n">
        <v>6.2741</v>
      </c>
      <c r="H5067" s="19">
        <f>IF(OR(G5067="",G5066=""),"",LN(G5067/G5066))</f>
        <v/>
      </c>
      <c r="I5067" s="32" t="n">
        <v>105.5562</v>
      </c>
      <c r="J5067" s="32" t="n">
        <v>13.86</v>
      </c>
      <c r="K5067" s="32" t="n">
        <v>2.12</v>
      </c>
      <c r="L5067" s="32" t="n"/>
      <c r="M5067" s="32" t="n">
        <v>1102.5</v>
      </c>
      <c r="N5067" s="32" t="n">
        <v>2.1</v>
      </c>
      <c r="O5067" s="32" t="n">
        <v>198.459894396</v>
      </c>
    </row>
    <row r="5068">
      <c r="A5068" s="31" t="n">
        <v>42067</v>
      </c>
      <c r="B5068" s="32" t="n">
        <v>1100.2</v>
      </c>
      <c r="C5068" s="19">
        <f>IF(OR(B5068="",B5067=""),"",LN(B5068/B5067))</f>
        <v/>
      </c>
      <c r="D5068" s="16">
        <f>STDEV(C5049:C5068)*SQRT(252)</f>
        <v/>
      </c>
      <c r="E5068" s="32" t="n">
        <v>119.76</v>
      </c>
      <c r="F5068" s="19">
        <f>IF(OR(E5068="",E5067=""),"",LN(E5068/E5067))</f>
        <v/>
      </c>
      <c r="G5068" s="33" t="n">
        <v>6.2701</v>
      </c>
      <c r="H5068" s="19">
        <f>IF(OR(G5068="",G5067=""),"",LN(G5068/G5067))</f>
        <v/>
      </c>
      <c r="I5068" s="32" t="n">
        <v>106.1333</v>
      </c>
      <c r="J5068" s="32" t="n">
        <v>14.23</v>
      </c>
      <c r="K5068" s="32" t="n">
        <v>2.12</v>
      </c>
      <c r="L5068" s="32" t="n"/>
      <c r="M5068" s="32" t="n">
        <v>1100</v>
      </c>
      <c r="N5068" s="32" t="n">
        <v>2.1</v>
      </c>
      <c r="O5068" s="32" t="n">
        <v>246.109695017</v>
      </c>
    </row>
    <row r="5069">
      <c r="A5069" s="31" t="n">
        <v>42068</v>
      </c>
      <c r="B5069" s="32" t="n">
        <v>1100.11</v>
      </c>
      <c r="C5069" s="19">
        <f>IF(OR(B5069="",B5068=""),"",LN(B5069/B5068))</f>
        <v/>
      </c>
      <c r="D5069" s="16">
        <f>STDEV(C5050:C5069)*SQRT(252)</f>
        <v/>
      </c>
      <c r="E5069" s="32" t="n">
        <v>120.22</v>
      </c>
      <c r="F5069" s="19">
        <f>IF(OR(E5069="",E5068=""),"",LN(E5069/E5068))</f>
        <v/>
      </c>
      <c r="G5069" s="33" t="n">
        <v>6.2658</v>
      </c>
      <c r="H5069" s="19">
        <f>IF(OR(G5069="",G5068=""),"",LN(G5069/G5068))</f>
        <v/>
      </c>
      <c r="I5069" s="32" t="n"/>
      <c r="J5069" s="32" t="n">
        <v>14.04</v>
      </c>
      <c r="K5069" s="32" t="n">
        <v>2.11</v>
      </c>
      <c r="L5069" s="32" t="n"/>
      <c r="M5069" s="32" t="n">
        <v>1096.5</v>
      </c>
      <c r="N5069" s="32" t="n">
        <v>2.1</v>
      </c>
      <c r="O5069" s="32" t="n">
        <v>111.929701826</v>
      </c>
    </row>
    <row r="5070">
      <c r="A5070" s="31" t="n">
        <v>42069</v>
      </c>
      <c r="B5070" s="32" t="n">
        <v>1110.36</v>
      </c>
      <c r="C5070" s="19">
        <f>IF(OR(B5070="",B5069=""),"",LN(B5070/B5069))</f>
        <v/>
      </c>
      <c r="D5070" s="16">
        <f>STDEV(C5051:C5070)*SQRT(252)</f>
        <v/>
      </c>
      <c r="E5070" s="32" t="n">
        <v>120.93</v>
      </c>
      <c r="F5070" s="19">
        <f>IF(OR(E5070="",E5069=""),"",LN(E5070/E5069))</f>
        <v/>
      </c>
      <c r="G5070" s="33" t="n">
        <v>6.262</v>
      </c>
      <c r="H5070" s="19">
        <f>IF(OR(G5070="",G5069=""),"",LN(G5070/G5069))</f>
        <v/>
      </c>
      <c r="I5070" s="32" t="n">
        <v>107.4337</v>
      </c>
      <c r="J5070" s="32" t="n">
        <v>15.2</v>
      </c>
      <c r="K5070" s="32" t="n">
        <v>2.24</v>
      </c>
      <c r="L5070" s="32" t="n"/>
      <c r="M5070" s="32" t="n">
        <v>1100.1</v>
      </c>
      <c r="N5070" s="32" t="n">
        <v>2.1</v>
      </c>
      <c r="O5070" s="32" t="n">
        <v>298.684376429</v>
      </c>
    </row>
    <row r="5071">
      <c r="A5071" s="31" t="n">
        <v>42072</v>
      </c>
      <c r="B5071" s="32" t="n">
        <v>1114.18</v>
      </c>
      <c r="C5071" s="19">
        <f>IF(OR(B5071="",B5070=""),"",LN(B5071/B5070))</f>
        <v/>
      </c>
      <c r="D5071" s="16">
        <f>STDEV(C5052:C5071)*SQRT(252)</f>
        <v/>
      </c>
      <c r="E5071" s="32" t="n">
        <v>121.17</v>
      </c>
      <c r="F5071" s="19">
        <f>IF(OR(E5071="",E5070=""),"",LN(E5071/E5070))</f>
        <v/>
      </c>
      <c r="G5071" s="33" t="n">
        <v>6.2635</v>
      </c>
      <c r="H5071" s="19">
        <f>IF(OR(G5071="",G5070=""),"",LN(G5071/G5070))</f>
        <v/>
      </c>
      <c r="I5071" s="32" t="n">
        <v>107.5199</v>
      </c>
      <c r="J5071" s="32" t="n">
        <v>15.06</v>
      </c>
      <c r="K5071" s="32" t="n">
        <v>2.2</v>
      </c>
      <c r="L5071" s="32" t="n"/>
      <c r="M5071" s="32" t="n">
        <v>1099.5</v>
      </c>
      <c r="N5071" s="32" t="n">
        <v>2.1</v>
      </c>
      <c r="O5071" s="32" t="n">
        <v>-103.330575324</v>
      </c>
    </row>
    <row r="5072">
      <c r="A5072" s="31" t="n">
        <v>42073</v>
      </c>
      <c r="B5072" s="32" t="n">
        <v>1123.32</v>
      </c>
      <c r="C5072" s="19">
        <f>IF(OR(B5072="",B5071=""),"",LN(B5072/B5071))</f>
        <v/>
      </c>
      <c r="D5072" s="16">
        <f>STDEV(C5053:C5072)*SQRT(252)</f>
        <v/>
      </c>
      <c r="E5072" s="32" t="n">
        <v>121.2</v>
      </c>
      <c r="F5072" s="19">
        <f>IF(OR(E5072="",E5071=""),"",LN(E5072/E5071))</f>
        <v/>
      </c>
      <c r="G5072" s="33" t="n">
        <v>6.2615</v>
      </c>
      <c r="H5072" s="19">
        <f>IF(OR(G5072="",G5071=""),"",LN(G5072/G5071))</f>
        <v/>
      </c>
      <c r="I5072" s="32" t="n">
        <v>108.1165</v>
      </c>
      <c r="J5072" s="32" t="n">
        <v>16.69</v>
      </c>
      <c r="K5072" s="32" t="n">
        <v>2.14</v>
      </c>
      <c r="L5072" s="32" t="n"/>
      <c r="M5072" s="32" t="n">
        <v>1110.3</v>
      </c>
      <c r="N5072" s="32" t="n">
        <v>2.1</v>
      </c>
      <c r="O5072" s="32" t="n">
        <v>76.346798392</v>
      </c>
    </row>
    <row r="5073">
      <c r="A5073" s="31" t="n">
        <v>42074</v>
      </c>
      <c r="B5073" s="32" t="n">
        <v>1131.33</v>
      </c>
      <c r="C5073" s="19">
        <f>IF(OR(B5073="",B5072=""),"",LN(B5073/B5072))</f>
        <v/>
      </c>
      <c r="D5073" s="16">
        <f>STDEV(C5054:C5073)*SQRT(252)</f>
        <v/>
      </c>
      <c r="E5073" s="32" t="n">
        <v>121.5</v>
      </c>
      <c r="F5073" s="19">
        <f>IF(OR(E5073="",E5072=""),"",LN(E5073/E5072))</f>
        <v/>
      </c>
      <c r="G5073" s="33" t="n">
        <v>6.2613</v>
      </c>
      <c r="H5073" s="19">
        <f>IF(OR(G5073="",G5072=""),"",LN(G5073/G5072))</f>
        <v/>
      </c>
      <c r="I5073" s="32" t="n">
        <v>108.5235</v>
      </c>
      <c r="J5073" s="32" t="n">
        <v>16.87</v>
      </c>
      <c r="K5073" s="32" t="n">
        <v>2.11</v>
      </c>
      <c r="L5073" s="32" t="n"/>
      <c r="M5073" s="32" t="n">
        <v>1119.5</v>
      </c>
      <c r="N5073" s="32" t="n">
        <v>2.1</v>
      </c>
      <c r="O5073" s="32" t="n">
        <v>102.284595198</v>
      </c>
    </row>
    <row r="5074">
      <c r="A5074" s="31" t="n">
        <v>42075</v>
      </c>
      <c r="B5074" s="32" t="n">
        <v>1120.13</v>
      </c>
      <c r="C5074" s="19">
        <f>IF(OR(B5074="",B5073=""),"",LN(B5074/B5073))</f>
        <v/>
      </c>
      <c r="D5074" s="16">
        <f>STDEV(C5055:C5074)*SQRT(252)</f>
        <v/>
      </c>
      <c r="E5074" s="32" t="n">
        <v>121.28</v>
      </c>
      <c r="F5074" s="19">
        <f>IF(OR(E5074="",E5073=""),"",LN(E5074/E5073))</f>
        <v/>
      </c>
      <c r="G5074" s="33" t="n">
        <v>6.2614</v>
      </c>
      <c r="H5074" s="19">
        <f>IF(OR(G5074="",G5073=""),"",LN(G5074/G5073))</f>
        <v/>
      </c>
      <c r="I5074" s="32" t="n">
        <v>108.1741</v>
      </c>
      <c r="J5074" s="32" t="n">
        <v>15.42</v>
      </c>
      <c r="K5074" s="32" t="n">
        <v>2.1</v>
      </c>
      <c r="L5074" s="32" t="n"/>
      <c r="M5074" s="32" t="n">
        <v>1126.6</v>
      </c>
      <c r="N5074" s="32" t="n">
        <v>1.91</v>
      </c>
      <c r="O5074" s="32" t="n">
        <v>-80.10106186600001</v>
      </c>
    </row>
    <row r="5075">
      <c r="A5075" s="31" t="n">
        <v>42076</v>
      </c>
      <c r="B5075" s="32" t="n">
        <v>1135.7</v>
      </c>
      <c r="C5075" s="19">
        <f>IF(OR(B5075="",B5074=""),"",LN(B5075/B5074))</f>
        <v/>
      </c>
      <c r="D5075" s="16">
        <f>STDEV(C5056:C5075)*SQRT(252)</f>
        <v/>
      </c>
      <c r="E5075" s="32" t="n">
        <v>121.17</v>
      </c>
      <c r="F5075" s="19">
        <f>IF(OR(E5075="",E5074=""),"",LN(E5075/E5074))</f>
        <v/>
      </c>
      <c r="G5075" s="33" t="n">
        <v>6.2585</v>
      </c>
      <c r="H5075" s="19">
        <f>IF(OR(G5075="",G5074=""),"",LN(G5075/G5074))</f>
        <v/>
      </c>
      <c r="I5075" s="32" t="n">
        <v>108.9174</v>
      </c>
      <c r="J5075" s="32" t="n">
        <v>16</v>
      </c>
      <c r="K5075" s="32" t="n">
        <v>2.13</v>
      </c>
      <c r="L5075" s="32" t="n"/>
      <c r="M5075" s="32" t="n">
        <v>1130.9</v>
      </c>
      <c r="N5075" s="32" t="n">
        <v>1.9</v>
      </c>
      <c r="O5075" s="32" t="n">
        <v>105.738454755</v>
      </c>
    </row>
    <row r="5076">
      <c r="A5076" s="31" t="n">
        <v>42079</v>
      </c>
      <c r="B5076" s="32" t="n">
        <v>1129.62</v>
      </c>
      <c r="C5076" s="19">
        <f>IF(OR(B5076="",B5075=""),"",LN(B5076/B5075))</f>
        <v/>
      </c>
      <c r="D5076" s="16">
        <f>STDEV(C5057:C5076)*SQRT(252)</f>
        <v/>
      </c>
      <c r="E5076" s="32" t="n">
        <v>121.3</v>
      </c>
      <c r="F5076" s="19">
        <f>IF(OR(E5076="",E5075=""),"",LN(E5076/E5075))</f>
        <v/>
      </c>
      <c r="G5076" s="33" t="n">
        <v>6.262</v>
      </c>
      <c r="H5076" s="19">
        <f>IF(OR(G5076="",G5075=""),"",LN(G5076/G5075))</f>
        <v/>
      </c>
      <c r="I5076" s="32" t="n">
        <v>108.6422</v>
      </c>
      <c r="J5076" s="32" t="n">
        <v>15.61</v>
      </c>
      <c r="K5076" s="32" t="n">
        <v>2.1</v>
      </c>
      <c r="L5076" s="32" t="n"/>
      <c r="M5076" s="32" t="n">
        <v>1125.6</v>
      </c>
      <c r="N5076" s="32" t="n">
        <v>1.89</v>
      </c>
      <c r="O5076" s="32" t="n">
        <v>-13.413018026</v>
      </c>
    </row>
    <row r="5077">
      <c r="A5077" s="31" t="n">
        <v>42080</v>
      </c>
      <c r="B5077" s="32" t="n">
        <v>1127.69</v>
      </c>
      <c r="C5077" s="19">
        <f>IF(OR(B5077="",B5076=""),"",LN(B5077/B5076))</f>
        <v/>
      </c>
      <c r="D5077" s="16">
        <f>STDEV(C5058:C5077)*SQRT(252)</f>
        <v/>
      </c>
      <c r="E5077" s="32" t="n">
        <v>121.28</v>
      </c>
      <c r="F5077" s="19">
        <f>IF(OR(E5077="",E5076=""),"",LN(E5077/E5076))</f>
        <v/>
      </c>
      <c r="G5077" s="33" t="n">
        <v>6.249</v>
      </c>
      <c r="H5077" s="19">
        <f>IF(OR(G5077="",G5076=""),"",LN(G5077/G5076))</f>
        <v/>
      </c>
      <c r="I5077" s="32" t="n">
        <v>108.5805</v>
      </c>
      <c r="J5077" s="32" t="n">
        <v>15.66</v>
      </c>
      <c r="K5077" s="32" t="n">
        <v>2.06</v>
      </c>
      <c r="L5077" s="32" t="n"/>
      <c r="M5077" s="32" t="n">
        <v>1133.9</v>
      </c>
      <c r="N5077" s="32" t="n">
        <v>1.88</v>
      </c>
      <c r="O5077" s="32" t="n">
        <v>455.774330857</v>
      </c>
    </row>
    <row r="5078">
      <c r="A5078" s="31" t="n">
        <v>42081</v>
      </c>
      <c r="B5078" s="32" t="n">
        <v>1127.09</v>
      </c>
      <c r="C5078" s="19">
        <f>IF(OR(B5078="",B5077=""),"",LN(B5078/B5077))</f>
        <v/>
      </c>
      <c r="D5078" s="16">
        <f>STDEV(C5059:C5078)*SQRT(252)</f>
        <v/>
      </c>
      <c r="E5078" s="32" t="n">
        <v>120.92</v>
      </c>
      <c r="F5078" s="19">
        <f>IF(OR(E5078="",E5077=""),"",LN(E5078/E5077))</f>
        <v/>
      </c>
      <c r="G5078" s="33" t="n">
        <v>6.2289</v>
      </c>
      <c r="H5078" s="19">
        <f>IF(OR(G5078="",G5077=""),"",LN(G5078/G5077))</f>
        <v/>
      </c>
      <c r="I5078" s="32" t="n">
        <v>108.408</v>
      </c>
      <c r="J5078" s="32" t="n">
        <v>13.97</v>
      </c>
      <c r="K5078" s="32" t="n">
        <v>1.93</v>
      </c>
      <c r="L5078" s="32" t="n"/>
      <c r="M5078" s="32" t="n">
        <v>1130.1</v>
      </c>
      <c r="N5078" s="32" t="n">
        <v>1.87</v>
      </c>
      <c r="O5078" s="32" t="n">
        <v>300.085288022</v>
      </c>
    </row>
    <row r="5079">
      <c r="A5079" s="31" t="n">
        <v>42082</v>
      </c>
      <c r="B5079" s="32" t="n">
        <v>1121.21</v>
      </c>
      <c r="C5079" s="19">
        <f>IF(OR(B5079="",B5078=""),"",LN(B5079/B5078))</f>
        <v/>
      </c>
      <c r="D5079" s="16">
        <f>STDEV(C5060:C5079)*SQRT(252)</f>
        <v/>
      </c>
      <c r="E5079" s="32" t="n">
        <v>120.9</v>
      </c>
      <c r="F5079" s="19">
        <f>IF(OR(E5079="",E5078=""),"",LN(E5079/E5078))</f>
        <v/>
      </c>
      <c r="G5079" s="33" t="n">
        <v>6.1955</v>
      </c>
      <c r="H5079" s="19">
        <f>IF(OR(G5079="",G5078=""),"",LN(G5079/G5078))</f>
        <v/>
      </c>
      <c r="I5079" s="32" t="n">
        <v>108.1826</v>
      </c>
      <c r="J5079" s="32" t="n">
        <v>14.07</v>
      </c>
      <c r="K5079" s="32" t="n">
        <v>1.98</v>
      </c>
      <c r="L5079" s="32" t="n"/>
      <c r="M5079" s="32" t="n">
        <v>1126.6</v>
      </c>
      <c r="N5079" s="32" t="n">
        <v>1.87</v>
      </c>
      <c r="O5079" s="32" t="n">
        <v>423.700109535</v>
      </c>
    </row>
    <row r="5080">
      <c r="A5080" s="31" t="n">
        <v>42083</v>
      </c>
      <c r="B5080" s="32" t="n">
        <v>1113.87</v>
      </c>
      <c r="C5080" s="19">
        <f>IF(OR(B5080="",B5079=""),"",LN(B5080/B5079))</f>
        <v/>
      </c>
      <c r="D5080" s="16">
        <f>STDEV(C5061:C5080)*SQRT(252)</f>
        <v/>
      </c>
      <c r="E5080" s="32" t="n">
        <v>120.28</v>
      </c>
      <c r="F5080" s="19">
        <f>IF(OR(E5080="",E5079=""),"",LN(E5080/E5079))</f>
        <v/>
      </c>
      <c r="G5080" s="33" t="n">
        <v>6.2037</v>
      </c>
      <c r="H5080" s="19">
        <f>IF(OR(G5080="",G5079=""),"",LN(G5080/G5079))</f>
        <v/>
      </c>
      <c r="I5080" s="32" t="n">
        <v>107.1671</v>
      </c>
      <c r="J5080" s="32" t="n">
        <v>13.02</v>
      </c>
      <c r="K5080" s="32" t="n">
        <v>1.93</v>
      </c>
      <c r="L5080" s="32" t="n"/>
      <c r="M5080" s="32" t="n">
        <v>1114</v>
      </c>
      <c r="N5080" s="32" t="n">
        <v>1.86</v>
      </c>
      <c r="O5080" s="32" t="n">
        <v>291.142388637</v>
      </c>
    </row>
    <row r="5081">
      <c r="A5081" s="31" t="n">
        <v>42086</v>
      </c>
      <c r="B5081" s="32" t="n">
        <v>1106.68</v>
      </c>
      <c r="C5081" s="19">
        <f>IF(OR(B5081="",B5080=""),"",LN(B5081/B5080))</f>
        <v/>
      </c>
      <c r="D5081" s="16">
        <f>STDEV(C5062:C5081)*SQRT(252)</f>
        <v/>
      </c>
      <c r="E5081" s="32" t="n">
        <v>119.74</v>
      </c>
      <c r="F5081" s="19">
        <f>IF(OR(E5081="",E5080=""),"",LN(E5081/E5080))</f>
        <v/>
      </c>
      <c r="G5081" s="33" t="n">
        <v>6.2135</v>
      </c>
      <c r="H5081" s="19">
        <f>IF(OR(G5081="",G5080=""),"",LN(G5081/G5080))</f>
        <v/>
      </c>
      <c r="I5081" s="32" t="n">
        <v>106.5022</v>
      </c>
      <c r="J5081" s="32" t="n">
        <v>13.41</v>
      </c>
      <c r="K5081" s="32" t="n">
        <v>1.92</v>
      </c>
      <c r="L5081" s="32" t="n"/>
      <c r="M5081" s="32" t="n">
        <v>1121.7</v>
      </c>
      <c r="N5081" s="32" t="n">
        <v>1.86</v>
      </c>
      <c r="O5081" s="32" t="n">
        <v>132.906661211</v>
      </c>
    </row>
    <row r="5082">
      <c r="A5082" s="31" t="n">
        <v>42087</v>
      </c>
      <c r="B5082" s="32" t="n">
        <v>1104.2</v>
      </c>
      <c r="C5082" s="19">
        <f>IF(OR(B5082="",B5081=""),"",LN(B5082/B5081))</f>
        <v/>
      </c>
      <c r="D5082" s="16">
        <f>STDEV(C5063:C5082)*SQRT(252)</f>
        <v/>
      </c>
      <c r="E5082" s="32" t="n">
        <v>119.9</v>
      </c>
      <c r="F5082" s="19">
        <f>IF(OR(E5082="",E5081=""),"",LN(E5082/E5081))</f>
        <v/>
      </c>
      <c r="G5082" s="33" t="n">
        <v>6.2046</v>
      </c>
      <c r="H5082" s="19">
        <f>IF(OR(G5082="",G5081=""),"",LN(G5082/G5081))</f>
        <v/>
      </c>
      <c r="I5082" s="32" t="n">
        <v>106.4401</v>
      </c>
      <c r="J5082" s="32" t="n">
        <v>13.62</v>
      </c>
      <c r="K5082" s="32" t="n">
        <v>1.88</v>
      </c>
      <c r="L5082" s="32" t="n"/>
      <c r="M5082" s="32" t="n">
        <v>1115.9</v>
      </c>
      <c r="N5082" s="32" t="n">
        <v>1.86</v>
      </c>
      <c r="O5082" s="32" t="n">
        <v>78.374325689</v>
      </c>
    </row>
    <row r="5083">
      <c r="A5083" s="31" t="n">
        <v>42088</v>
      </c>
      <c r="B5083" s="32" t="n">
        <v>1099.72</v>
      </c>
      <c r="C5083" s="19">
        <f>IF(OR(B5083="",B5082=""),"",LN(B5083/B5082))</f>
        <v/>
      </c>
      <c r="D5083" s="16">
        <f>STDEV(C5064:C5083)*SQRT(252)</f>
        <v/>
      </c>
      <c r="E5083" s="32" t="n">
        <v>119.37</v>
      </c>
      <c r="F5083" s="19">
        <f>IF(OR(E5083="",E5082=""),"",LN(E5083/E5082))</f>
        <v/>
      </c>
      <c r="G5083" s="33" t="n">
        <v>6.2116</v>
      </c>
      <c r="H5083" s="19">
        <f>IF(OR(G5083="",G5082=""),"",LN(G5083/G5082))</f>
        <v/>
      </c>
      <c r="I5083" s="32" t="n">
        <v>106.2636</v>
      </c>
      <c r="J5083" s="32" t="n">
        <v>15.44</v>
      </c>
      <c r="K5083" s="32" t="n">
        <v>1.93</v>
      </c>
      <c r="L5083" s="32" t="n"/>
      <c r="M5083" s="32" t="n">
        <v>1107.1</v>
      </c>
      <c r="N5083" s="32" t="n">
        <v>1.86</v>
      </c>
      <c r="O5083" s="32" t="n">
        <v>135.267087631</v>
      </c>
    </row>
    <row r="5084">
      <c r="A5084" s="31" t="n">
        <v>42089</v>
      </c>
      <c r="B5084" s="32" t="n">
        <v>1103.59</v>
      </c>
      <c r="C5084" s="19">
        <f>IF(OR(B5084="",B5083=""),"",LN(B5084/B5083))</f>
        <v/>
      </c>
      <c r="D5084" s="16">
        <f>STDEV(C5065:C5084)*SQRT(252)</f>
        <v/>
      </c>
      <c r="E5084" s="32" t="n">
        <v>119.01</v>
      </c>
      <c r="F5084" s="19">
        <f>IF(OR(E5084="",E5083=""),"",LN(E5084/E5083))</f>
        <v/>
      </c>
      <c r="G5084" s="33" t="n">
        <v>6.2103</v>
      </c>
      <c r="H5084" s="19">
        <f>IF(OR(G5084="",G5083=""),"",LN(G5084/G5083))</f>
        <v/>
      </c>
      <c r="I5084" s="32" t="n">
        <v>106.5582</v>
      </c>
      <c r="J5084" s="32" t="n">
        <v>15.8</v>
      </c>
      <c r="K5084" s="32" t="n">
        <v>2.01</v>
      </c>
      <c r="L5084" s="32" t="n"/>
      <c r="M5084" s="32" t="n">
        <v>1102.7</v>
      </c>
      <c r="N5084" s="32" t="n">
        <v>1.86</v>
      </c>
      <c r="O5084" s="32" t="n">
        <v>-187.982623367</v>
      </c>
    </row>
    <row r="5085">
      <c r="A5085" s="31" t="n">
        <v>42090</v>
      </c>
      <c r="B5085" s="32" t="n">
        <v>1103.6</v>
      </c>
      <c r="C5085" s="19">
        <f>IF(OR(B5085="",B5084=""),"",LN(B5085/B5084))</f>
        <v/>
      </c>
      <c r="D5085" s="16">
        <f>STDEV(C5066:C5085)*SQRT(252)</f>
        <v/>
      </c>
      <c r="E5085" s="32" t="n">
        <v>119.15</v>
      </c>
      <c r="F5085" s="19">
        <f>IF(OR(E5085="",E5084=""),"",LN(E5085/E5084))</f>
        <v/>
      </c>
      <c r="G5085" s="33" t="n">
        <v>6.2145</v>
      </c>
      <c r="H5085" s="19">
        <f>IF(OR(G5085="",G5084=""),"",LN(G5085/G5084))</f>
        <v/>
      </c>
      <c r="I5085" s="32" t="n">
        <v>106.8916</v>
      </c>
      <c r="J5085" s="32" t="n">
        <v>15.07</v>
      </c>
      <c r="K5085" s="32" t="n">
        <v>1.95</v>
      </c>
      <c r="L5085" s="32" t="n"/>
      <c r="M5085" s="32" t="n">
        <v>1104.2</v>
      </c>
      <c r="N5085" s="32" t="n">
        <v>1.86</v>
      </c>
      <c r="O5085" s="32" t="n">
        <v>-159.29455669</v>
      </c>
    </row>
    <row r="5086">
      <c r="A5086" s="31" t="n">
        <v>42093</v>
      </c>
      <c r="B5086" s="32" t="n">
        <v>1106.39</v>
      </c>
      <c r="C5086" s="19">
        <f>IF(OR(B5086="",B5085=""),"",LN(B5086/B5085))</f>
        <v/>
      </c>
      <c r="D5086" s="16">
        <f>STDEV(C5067:C5086)*SQRT(252)</f>
        <v/>
      </c>
      <c r="E5086" s="32" t="n">
        <v>120.11</v>
      </c>
      <c r="F5086" s="19">
        <f>IF(OR(E5086="",E5085=""),"",LN(E5086/E5085))</f>
        <v/>
      </c>
      <c r="G5086" s="33" t="n">
        <v>6.2065</v>
      </c>
      <c r="H5086" s="19">
        <f>IF(OR(G5086="",G5085=""),"",LN(G5086/G5085))</f>
        <v/>
      </c>
      <c r="I5086" s="32" t="n">
        <v>107.3941</v>
      </c>
      <c r="J5086" s="32" t="n">
        <v>14.51</v>
      </c>
      <c r="K5086" s="32" t="n">
        <v>1.96</v>
      </c>
      <c r="L5086" s="32" t="n"/>
      <c r="M5086" s="32" t="n">
        <v>1104.3</v>
      </c>
      <c r="N5086" s="32" t="n">
        <v>1.85</v>
      </c>
      <c r="O5086" s="32" t="n">
        <v>105.464679115</v>
      </c>
    </row>
    <row r="5087">
      <c r="A5087" s="31" t="n">
        <v>42094</v>
      </c>
      <c r="B5087" s="32" t="n">
        <v>1107.71</v>
      </c>
      <c r="C5087" s="19">
        <f>IF(OR(B5087="",B5086=""),"",LN(B5087/B5086))</f>
        <v/>
      </c>
      <c r="D5087" s="16">
        <f>STDEV(C5068:C5087)*SQRT(252)</f>
        <v/>
      </c>
      <c r="E5087" s="32" t="n">
        <v>119.96</v>
      </c>
      <c r="F5087" s="19">
        <f>IF(OR(E5087="",E5086=""),"",LN(E5087/E5086))</f>
        <v/>
      </c>
      <c r="G5087" s="33" t="n">
        <v>6.199</v>
      </c>
      <c r="H5087" s="19">
        <f>IF(OR(G5087="",G5086=""),"",LN(G5087/G5086))</f>
        <v/>
      </c>
      <c r="I5087" s="32" t="n">
        <v>107.4396</v>
      </c>
      <c r="J5087" s="32" t="n">
        <v>15.29</v>
      </c>
      <c r="K5087" s="32" t="n">
        <v>1.94</v>
      </c>
      <c r="L5087" s="32" t="n"/>
      <c r="M5087" s="32" t="n">
        <v>1105</v>
      </c>
      <c r="N5087" s="32" t="n">
        <v>1.85</v>
      </c>
      <c r="O5087" s="32" t="n">
        <v>132.809498577</v>
      </c>
    </row>
    <row r="5088">
      <c r="A5088" s="31" t="n">
        <v>42095</v>
      </c>
      <c r="B5088" s="32" t="n">
        <v>1098.1</v>
      </c>
      <c r="C5088" s="19">
        <f>IF(OR(B5088="",B5087=""),"",LN(B5088/B5087))</f>
        <v/>
      </c>
      <c r="D5088" s="16">
        <f>STDEV(C5069:C5088)*SQRT(252)</f>
        <v/>
      </c>
      <c r="E5088" s="32" t="n">
        <v>119.62</v>
      </c>
      <c r="F5088" s="19">
        <f>IF(OR(E5088="",E5087=""),"",LN(E5088/E5087))</f>
        <v/>
      </c>
      <c r="G5088" s="33" t="n">
        <v>6.1976</v>
      </c>
      <c r="H5088" s="19">
        <f>IF(OR(G5088="",G5087=""),"",LN(G5088/G5087))</f>
        <v/>
      </c>
      <c r="I5088" s="32" t="n">
        <v>107.06</v>
      </c>
      <c r="J5088" s="32" t="n">
        <v>15.11</v>
      </c>
      <c r="K5088" s="32" t="n">
        <v>1.87</v>
      </c>
      <c r="L5088" s="32" t="n"/>
      <c r="M5088" s="32" t="n">
        <v>1109.4</v>
      </c>
      <c r="N5088" s="32" t="n">
        <v>1.85</v>
      </c>
      <c r="O5088" s="32" t="n">
        <v>-74.858736252</v>
      </c>
    </row>
    <row r="5089">
      <c r="A5089" s="31" t="n">
        <v>42096</v>
      </c>
      <c r="B5089" s="32" t="n">
        <v>1089.49</v>
      </c>
      <c r="C5089" s="19">
        <f>IF(OR(B5089="",B5088=""),"",LN(B5089/B5088))</f>
        <v/>
      </c>
      <c r="D5089" s="16">
        <f>STDEV(C5070:C5089)*SQRT(252)</f>
        <v/>
      </c>
      <c r="E5089" s="32" t="n">
        <v>119.74</v>
      </c>
      <c r="F5089" s="19">
        <f>IF(OR(E5089="",E5088=""),"",LN(E5089/E5088))</f>
        <v/>
      </c>
      <c r="G5089" s="33" t="n">
        <v>6.1968</v>
      </c>
      <c r="H5089" s="19">
        <f>IF(OR(G5089="",G5088=""),"",LN(G5089/G5088))</f>
        <v/>
      </c>
      <c r="I5089" s="32" t="n">
        <v>106.6738</v>
      </c>
      <c r="J5089" s="32" t="n">
        <v>14.67</v>
      </c>
      <c r="K5089" s="32" t="n">
        <v>1.92</v>
      </c>
      <c r="L5089" s="32" t="n"/>
      <c r="M5089" s="32" t="n">
        <v>1103.8</v>
      </c>
      <c r="N5089" s="32" t="n">
        <v>1.85</v>
      </c>
      <c r="O5089" s="32" t="n">
        <v>-22.092955924</v>
      </c>
    </row>
    <row r="5090">
      <c r="A5090" s="31" t="n">
        <v>42097</v>
      </c>
      <c r="B5090" s="32" t="n">
        <v>1085.65</v>
      </c>
      <c r="C5090" s="19">
        <f>IF(OR(B5090="",B5089=""),"",LN(B5090/B5089))</f>
        <v/>
      </c>
      <c r="D5090" s="16">
        <f>STDEV(C5071:C5090)*SQRT(252)</f>
        <v/>
      </c>
      <c r="E5090" s="32" t="n">
        <v>118.96</v>
      </c>
      <c r="F5090" s="19">
        <f>IF(OR(E5090="",E5089=""),"",LN(E5090/E5089))</f>
        <v/>
      </c>
      <c r="G5090" s="33" t="n">
        <v>6.193</v>
      </c>
      <c r="H5090" s="19">
        <f>IF(OR(G5090="",G5089=""),"",LN(G5090/G5089))</f>
        <v/>
      </c>
      <c r="I5090" s="32" t="n">
        <v>105.8861</v>
      </c>
      <c r="J5090" s="32" t="n"/>
      <c r="K5090" s="32" t="n">
        <v>1.85</v>
      </c>
      <c r="L5090" s="32" t="n"/>
      <c r="M5090" s="32" t="n">
        <v>1098</v>
      </c>
      <c r="N5090" s="32" t="n">
        <v>1.85</v>
      </c>
      <c r="O5090" s="32" t="n">
        <v>84.481382487</v>
      </c>
    </row>
    <row r="5091">
      <c r="A5091" s="31" t="n">
        <v>42100</v>
      </c>
      <c r="B5091" s="32" t="n">
        <v>1083.38</v>
      </c>
      <c r="C5091" s="19">
        <f>IF(OR(B5091="",B5090=""),"",LN(B5091/B5090))</f>
        <v/>
      </c>
      <c r="D5091" s="16">
        <f>STDEV(C5072:C5091)*SQRT(252)</f>
        <v/>
      </c>
      <c r="E5091" s="32" t="n">
        <v>119.05</v>
      </c>
      <c r="F5091" s="19">
        <f>IF(OR(E5091="",E5090=""),"",LN(E5091/E5090))</f>
        <v/>
      </c>
      <c r="G5091" s="33" t="n">
        <v>6.193</v>
      </c>
      <c r="H5091" s="19">
        <f>IF(OR(G5091="",G5090=""),"",LN(G5091/G5090))</f>
        <v/>
      </c>
      <c r="I5091" s="32" t="n">
        <v>105.7876</v>
      </c>
      <c r="J5091" s="32" t="n">
        <v>14.74</v>
      </c>
      <c r="K5091" s="32" t="n">
        <v>1.92</v>
      </c>
      <c r="L5091" s="32" t="n"/>
      <c r="M5091" s="32" t="n">
        <v>1094.6</v>
      </c>
      <c r="N5091" s="32" t="n">
        <v>1.85</v>
      </c>
      <c r="O5091" s="32" t="n">
        <v>-29.525427219</v>
      </c>
    </row>
    <row r="5092">
      <c r="A5092" s="31" t="n">
        <v>42101</v>
      </c>
      <c r="B5092" s="32" t="n">
        <v>1093.76</v>
      </c>
      <c r="C5092" s="19">
        <f>IF(OR(B5092="",B5091=""),"",LN(B5092/B5091))</f>
        <v/>
      </c>
      <c r="D5092" s="16">
        <f>STDEV(C5073:C5092)*SQRT(252)</f>
        <v/>
      </c>
      <c r="E5092" s="32" t="n">
        <v>120.36</v>
      </c>
      <c r="F5092" s="19">
        <f>IF(OR(E5092="",E5091=""),"",LN(E5092/E5091))</f>
        <v/>
      </c>
      <c r="G5092" s="33" t="n">
        <v>6.1955</v>
      </c>
      <c r="H5092" s="19">
        <f>IF(OR(G5092="",G5091=""),"",LN(G5092/G5091))</f>
        <v/>
      </c>
      <c r="I5092" s="32" t="n">
        <v>106.4488</v>
      </c>
      <c r="J5092" s="32" t="n">
        <v>14.78</v>
      </c>
      <c r="K5092" s="32" t="n">
        <v>1.89</v>
      </c>
      <c r="L5092" s="32" t="n"/>
      <c r="M5092" s="32" t="n">
        <v>1086</v>
      </c>
      <c r="N5092" s="32" t="n">
        <v>1.83</v>
      </c>
      <c r="O5092" s="32" t="n">
        <v>43.259550741</v>
      </c>
    </row>
    <row r="5093">
      <c r="A5093" s="31" t="n">
        <v>42102</v>
      </c>
      <c r="B5093" s="32" t="n">
        <v>1093.77</v>
      </c>
      <c r="C5093" s="19">
        <f>IF(OR(B5093="",B5092=""),"",LN(B5093/B5092))</f>
        <v/>
      </c>
      <c r="D5093" s="16">
        <f>STDEV(C5074:C5093)*SQRT(252)</f>
        <v/>
      </c>
      <c r="E5093" s="32" t="n">
        <v>119.96</v>
      </c>
      <c r="F5093" s="19">
        <f>IF(OR(E5093="",E5092=""),"",LN(E5093/E5092))</f>
        <v/>
      </c>
      <c r="G5093" s="33" t="n">
        <v>6.202</v>
      </c>
      <c r="H5093" s="19">
        <f>IF(OR(G5093="",G5092=""),"",LN(G5093/G5092))</f>
        <v/>
      </c>
      <c r="I5093" s="32" t="n">
        <v>106.4231</v>
      </c>
      <c r="J5093" s="32" t="n">
        <v>13.98</v>
      </c>
      <c r="K5093" s="32" t="n">
        <v>1.92</v>
      </c>
      <c r="L5093" s="32" t="n"/>
      <c r="M5093" s="32" t="n">
        <v>1089.7</v>
      </c>
      <c r="N5093" s="32" t="n">
        <v>1.83</v>
      </c>
      <c r="O5093" s="32" t="n">
        <v>77.04147755</v>
      </c>
    </row>
    <row r="5094">
      <c r="A5094" s="31" t="n">
        <v>42103</v>
      </c>
      <c r="B5094" s="32" t="n">
        <v>1093.8</v>
      </c>
      <c r="C5094" s="19">
        <f>IF(OR(B5094="",B5093=""),"",LN(B5094/B5093))</f>
        <v/>
      </c>
      <c r="D5094" s="16">
        <f>STDEV(C5075:C5094)*SQRT(252)</f>
        <v/>
      </c>
      <c r="E5094" s="32" t="n">
        <v>120.32</v>
      </c>
      <c r="F5094" s="19">
        <f>IF(OR(E5094="",E5093=""),"",LN(E5094/E5093))</f>
        <v/>
      </c>
      <c r="G5094" s="33" t="n">
        <v>6.205</v>
      </c>
      <c r="H5094" s="19">
        <f>IF(OR(G5094="",G5093=""),"",LN(G5094/G5093))</f>
        <v/>
      </c>
      <c r="I5094" s="32" t="n">
        <v>107.0335</v>
      </c>
      <c r="J5094" s="32" t="n">
        <v>13.09</v>
      </c>
      <c r="K5094" s="32" t="n">
        <v>1.97</v>
      </c>
      <c r="L5094" s="32" t="n"/>
      <c r="M5094" s="32" t="n">
        <v>1093.4</v>
      </c>
      <c r="N5094" s="32" t="n">
        <v>1.82</v>
      </c>
      <c r="O5094" s="32" t="n">
        <v>202.774727017</v>
      </c>
    </row>
    <row r="5095">
      <c r="A5095" s="31" t="n">
        <v>42104</v>
      </c>
      <c r="B5095" s="32" t="n">
        <v>1093.13</v>
      </c>
      <c r="C5095" s="19">
        <f>IF(OR(B5095="",B5094=""),"",LN(B5095/B5094))</f>
        <v/>
      </c>
      <c r="D5095" s="16">
        <f>STDEV(C5076:C5095)*SQRT(252)</f>
        <v/>
      </c>
      <c r="E5095" s="32" t="n">
        <v>120.29</v>
      </c>
      <c r="F5095" s="19">
        <f>IF(OR(E5095="",E5094=""),"",LN(E5095/E5094))</f>
        <v/>
      </c>
      <c r="G5095" s="33" t="n">
        <v>6.2082</v>
      </c>
      <c r="H5095" s="19">
        <f>IF(OR(G5095="",G5094=""),"",LN(G5095/G5094))</f>
        <v/>
      </c>
      <c r="I5095" s="32" t="n">
        <v>107.4526</v>
      </c>
      <c r="J5095" s="32" t="n">
        <v>12.58</v>
      </c>
      <c r="K5095" s="32" t="n">
        <v>1.96</v>
      </c>
      <c r="L5095" s="32" t="n"/>
      <c r="M5095" s="32" t="n">
        <v>1093.9</v>
      </c>
      <c r="N5095" s="32" t="n">
        <v>1.8</v>
      </c>
      <c r="O5095" s="32" t="n">
        <v>266.399189315</v>
      </c>
    </row>
    <row r="5096">
      <c r="A5096" s="31" t="n">
        <v>42107</v>
      </c>
      <c r="B5096" s="32" t="n">
        <v>1100.41</v>
      </c>
      <c r="C5096" s="19">
        <f>IF(OR(B5096="",B5095=""),"",LN(B5096/B5095))</f>
        <v/>
      </c>
      <c r="D5096" s="16">
        <f>STDEV(C5077:C5096)*SQRT(252)</f>
        <v/>
      </c>
      <c r="E5096" s="32" t="n">
        <v>120.32</v>
      </c>
      <c r="F5096" s="19">
        <f>IF(OR(E5096="",E5095=""),"",LN(E5096/E5095))</f>
        <v/>
      </c>
      <c r="G5096" s="33" t="n">
        <v>6.2152</v>
      </c>
      <c r="H5096" s="19">
        <f>IF(OR(G5096="",G5095=""),"",LN(G5096/G5095))</f>
        <v/>
      </c>
      <c r="I5096" s="32" t="n">
        <v>107.7508</v>
      </c>
      <c r="J5096" s="32" t="n">
        <v>13.94</v>
      </c>
      <c r="K5096" s="32" t="n">
        <v>1.94</v>
      </c>
      <c r="L5096" s="32" t="n"/>
      <c r="M5096" s="32" t="n">
        <v>1094.6</v>
      </c>
      <c r="N5096" s="32" t="n">
        <v>1.8</v>
      </c>
      <c r="O5096" s="32" t="n">
        <v>331.989239449</v>
      </c>
    </row>
    <row r="5097">
      <c r="A5097" s="31" t="n">
        <v>42108</v>
      </c>
      <c r="B5097" s="32" t="n">
        <v>1090.76</v>
      </c>
      <c r="C5097" s="19">
        <f>IF(OR(B5097="",B5096=""),"",LN(B5097/B5096))</f>
        <v/>
      </c>
      <c r="D5097" s="16">
        <f>STDEV(C5078:C5097)*SQRT(252)</f>
        <v/>
      </c>
      <c r="E5097" s="32" t="n">
        <v>119.26</v>
      </c>
      <c r="F5097" s="19">
        <f>IF(OR(E5097="",E5096=""),"",LN(E5097/E5096))</f>
        <v/>
      </c>
      <c r="G5097" s="33" t="n">
        <v>6.2113</v>
      </c>
      <c r="H5097" s="19">
        <f>IF(OR(G5097="",G5096=""),"",LN(G5097/G5096))</f>
        <v/>
      </c>
      <c r="I5097" s="32" t="n">
        <v>107.0547</v>
      </c>
      <c r="J5097" s="32" t="n">
        <v>13.67</v>
      </c>
      <c r="K5097" s="32" t="n">
        <v>1.9</v>
      </c>
      <c r="L5097" s="32" t="n"/>
      <c r="M5097" s="32" t="n">
        <v>1096.6</v>
      </c>
      <c r="N5097" s="32" t="n">
        <v>1.8</v>
      </c>
      <c r="O5097" s="32" t="n">
        <v>402.754187408</v>
      </c>
    </row>
    <row r="5098">
      <c r="A5098" s="31" t="n">
        <v>42109</v>
      </c>
      <c r="B5098" s="32" t="n">
        <v>1095.07</v>
      </c>
      <c r="C5098" s="19">
        <f>IF(OR(B5098="",B5097=""),"",LN(B5098/B5097))</f>
        <v/>
      </c>
      <c r="D5098" s="16">
        <f>STDEV(C5079:C5098)*SQRT(252)</f>
        <v/>
      </c>
      <c r="E5098" s="32" t="n">
        <v>119.23</v>
      </c>
      <c r="F5098" s="19">
        <f>IF(OR(E5098="",E5097=""),"",LN(E5098/E5097))</f>
        <v/>
      </c>
      <c r="G5098" s="33" t="n">
        <v>6.2037</v>
      </c>
      <c r="H5098" s="19">
        <f>IF(OR(G5098="",G5097=""),"",LN(G5098/G5097))</f>
        <v/>
      </c>
      <c r="I5098" s="32" t="n">
        <v>107.1855</v>
      </c>
      <c r="J5098" s="32" t="n">
        <v>12.84</v>
      </c>
      <c r="K5098" s="32" t="n">
        <v>1.91</v>
      </c>
      <c r="L5098" s="32" t="n"/>
      <c r="M5098" s="32" t="n">
        <v>1096.8</v>
      </c>
      <c r="N5098" s="32" t="n">
        <v>1.8</v>
      </c>
      <c r="O5098" s="32" t="n">
        <v>355.771772896</v>
      </c>
    </row>
    <row r="5099">
      <c r="A5099" s="31" t="n">
        <v>42110</v>
      </c>
      <c r="B5099" s="32" t="n">
        <v>1086.89</v>
      </c>
      <c r="C5099" s="19">
        <f>IF(OR(B5099="",B5098=""),"",LN(B5099/B5098))</f>
        <v/>
      </c>
      <c r="D5099" s="16">
        <f>STDEV(C5080:C5099)*SQRT(252)</f>
        <v/>
      </c>
      <c r="E5099" s="32" t="n">
        <v>119.18</v>
      </c>
      <c r="F5099" s="19">
        <f>IF(OR(E5099="",E5098=""),"",LN(E5099/E5098))</f>
        <v/>
      </c>
      <c r="G5099" s="33" t="n">
        <v>6.1947</v>
      </c>
      <c r="H5099" s="19">
        <f>IF(OR(G5099="",G5098=""),"",LN(G5099/G5098))</f>
        <v/>
      </c>
      <c r="I5099" s="32" t="n">
        <v>106.2761</v>
      </c>
      <c r="J5099" s="32" t="n">
        <v>12.6</v>
      </c>
      <c r="K5099" s="32" t="n">
        <v>1.9</v>
      </c>
      <c r="L5099" s="32" t="n"/>
      <c r="M5099" s="32" t="n">
        <v>1096</v>
      </c>
      <c r="N5099" s="32" t="n">
        <v>1.8</v>
      </c>
      <c r="O5099" s="32" t="n">
        <v>321.375034735</v>
      </c>
    </row>
    <row r="5100">
      <c r="A5100" s="31" t="n">
        <v>42111</v>
      </c>
      <c r="B5100" s="32" t="n">
        <v>1081.99</v>
      </c>
      <c r="C5100" s="19">
        <f>IF(OR(B5100="",B5099=""),"",LN(B5100/B5099))</f>
        <v/>
      </c>
      <c r="D5100" s="16">
        <f>STDEV(C5081:C5100)*SQRT(252)</f>
        <v/>
      </c>
      <c r="E5100" s="32" t="n">
        <v>119.02</v>
      </c>
      <c r="F5100" s="19">
        <f>IF(OR(E5100="",E5099=""),"",LN(E5100/E5099))</f>
        <v/>
      </c>
      <c r="G5100" s="33" t="n">
        <v>6.1976</v>
      </c>
      <c r="H5100" s="19">
        <f>IF(OR(G5100="",G5099=""),"",LN(G5100/G5099))</f>
        <v/>
      </c>
      <c r="I5100" s="32" t="n">
        <v>106.329</v>
      </c>
      <c r="J5100" s="32" t="n">
        <v>13.89</v>
      </c>
      <c r="K5100" s="32" t="n">
        <v>1.87</v>
      </c>
      <c r="L5100" s="32" t="n"/>
      <c r="M5100" s="32" t="n">
        <v>1089</v>
      </c>
      <c r="N5100" s="32" t="n">
        <v>1.8</v>
      </c>
      <c r="O5100" s="32" t="n">
        <v>191.826960626</v>
      </c>
    </row>
    <row r="5101">
      <c r="A5101" s="31" t="n">
        <v>42114</v>
      </c>
      <c r="B5101" s="32" t="n">
        <v>1081.27</v>
      </c>
      <c r="C5101" s="19">
        <f>IF(OR(B5101="",B5100=""),"",LN(B5101/B5100))</f>
        <v/>
      </c>
      <c r="D5101" s="16">
        <f>STDEV(C5082:C5101)*SQRT(252)</f>
        <v/>
      </c>
      <c r="E5101" s="32" t="n">
        <v>119.27</v>
      </c>
      <c r="F5101" s="19">
        <f>IF(OR(E5101="",E5100=""),"",LN(E5101/E5100))</f>
        <v/>
      </c>
      <c r="G5101" s="33" t="n">
        <v>6.2014</v>
      </c>
      <c r="H5101" s="19">
        <f>IF(OR(G5101="",G5100=""),"",LN(G5101/G5100))</f>
        <v/>
      </c>
      <c r="I5101" s="32" t="n">
        <v>106.4902</v>
      </c>
      <c r="J5101" s="32" t="n">
        <v>13.3</v>
      </c>
      <c r="K5101" s="32" t="n">
        <v>1.9</v>
      </c>
      <c r="L5101" s="32" t="n"/>
      <c r="M5101" s="32" t="n">
        <v>1085.1</v>
      </c>
      <c r="N5101" s="32" t="n">
        <v>1.8</v>
      </c>
      <c r="O5101" s="32" t="n">
        <v>209.159997419</v>
      </c>
    </row>
    <row r="5102">
      <c r="A5102" s="31" t="n">
        <v>42115</v>
      </c>
      <c r="B5102" s="32" t="n">
        <v>1081.54</v>
      </c>
      <c r="C5102" s="19">
        <f>IF(OR(B5102="",B5101=""),"",LN(B5102/B5101))</f>
        <v/>
      </c>
      <c r="D5102" s="16">
        <f>STDEV(C5083:C5102)*SQRT(252)</f>
        <v/>
      </c>
      <c r="E5102" s="32" t="n">
        <v>119.45</v>
      </c>
      <c r="F5102" s="19">
        <f>IF(OR(E5102="",E5101=""),"",LN(E5102/E5101))</f>
        <v/>
      </c>
      <c r="G5102" s="33" t="n">
        <v>6.201</v>
      </c>
      <c r="H5102" s="19">
        <f>IF(OR(G5102="",G5101=""),"",LN(G5102/G5101))</f>
        <v/>
      </c>
      <c r="I5102" s="32" t="n">
        <v>106.5582</v>
      </c>
      <c r="J5102" s="32" t="n">
        <v>13.25</v>
      </c>
      <c r="K5102" s="32" t="n">
        <v>1.92</v>
      </c>
      <c r="L5102" s="32" t="n"/>
      <c r="M5102" s="32" t="n">
        <v>1082.7</v>
      </c>
      <c r="N5102" s="32" t="n">
        <v>1.8</v>
      </c>
      <c r="O5102" s="32" t="n">
        <v>272.074424036</v>
      </c>
    </row>
    <row r="5103">
      <c r="A5103" s="31" t="n">
        <v>42116</v>
      </c>
      <c r="B5103" s="32" t="n">
        <v>1080.64</v>
      </c>
      <c r="C5103" s="19">
        <f>IF(OR(B5103="",B5102=""),"",LN(B5103/B5102))</f>
        <v/>
      </c>
      <c r="D5103" s="16">
        <f>STDEV(C5084:C5103)*SQRT(252)</f>
        <v/>
      </c>
      <c r="E5103" s="32" t="n">
        <v>119.9</v>
      </c>
      <c r="F5103" s="19">
        <f>IF(OR(E5103="",E5102=""),"",LN(E5103/E5102))</f>
        <v/>
      </c>
      <c r="G5103" s="33" t="n">
        <v>6.1927</v>
      </c>
      <c r="H5103" s="19">
        <f>IF(OR(G5103="",G5102=""),"",LN(G5103/G5102))</f>
        <v/>
      </c>
      <c r="I5103" s="32" t="n">
        <v>106.5815</v>
      </c>
      <c r="J5103" s="32" t="n">
        <v>12.71</v>
      </c>
      <c r="K5103" s="32" t="n">
        <v>1.99</v>
      </c>
      <c r="L5103" s="32" t="n"/>
      <c r="M5103" s="32" t="n">
        <v>1083.5</v>
      </c>
      <c r="N5103" s="32" t="n">
        <v>1.8</v>
      </c>
      <c r="O5103" s="32" t="n">
        <v>677.5303460590001</v>
      </c>
    </row>
    <row r="5104">
      <c r="A5104" s="31" t="n">
        <v>42117</v>
      </c>
      <c r="B5104" s="32" t="n">
        <v>1080</v>
      </c>
      <c r="C5104" s="19">
        <f>IF(OR(B5104="",B5103=""),"",LN(B5104/B5103))</f>
        <v/>
      </c>
      <c r="D5104" s="16">
        <f>STDEV(C5085:C5104)*SQRT(252)</f>
        <v/>
      </c>
      <c r="E5104" s="32" t="n">
        <v>119.69</v>
      </c>
      <c r="F5104" s="19">
        <f>IF(OR(E5104="",E5103=""),"",LN(E5104/E5103))</f>
        <v/>
      </c>
      <c r="G5104" s="33" t="n">
        <v>6.1975</v>
      </c>
      <c r="H5104" s="19">
        <f>IF(OR(G5104="",G5103=""),"",LN(G5104/G5103))</f>
        <v/>
      </c>
      <c r="I5104" s="32" t="n">
        <v>106.1658</v>
      </c>
      <c r="J5104" s="32" t="n">
        <v>12.48</v>
      </c>
      <c r="K5104" s="32" t="n">
        <v>1.96</v>
      </c>
      <c r="L5104" s="32" t="n"/>
      <c r="M5104" s="32" t="n">
        <v>1081.8</v>
      </c>
      <c r="N5104" s="32" t="n">
        <v>1.8</v>
      </c>
      <c r="O5104" s="32" t="n">
        <v>395.115595288</v>
      </c>
    </row>
    <row r="5105">
      <c r="A5105" s="31" t="n">
        <v>42118</v>
      </c>
      <c r="B5105" s="32" t="n">
        <v>1075.85</v>
      </c>
      <c r="C5105" s="19">
        <f>IF(OR(B5105="",B5104=""),"",LN(B5105/B5104))</f>
        <v/>
      </c>
      <c r="D5105" s="16">
        <f>STDEV(C5086:C5105)*SQRT(252)</f>
        <v/>
      </c>
      <c r="E5105" s="32" t="n">
        <v>118.98</v>
      </c>
      <c r="F5105" s="19">
        <f>IF(OR(E5105="",E5104=""),"",LN(E5105/E5104))</f>
        <v/>
      </c>
      <c r="G5105" s="33" t="n">
        <v>6.193</v>
      </c>
      <c r="H5105" s="19">
        <f>IF(OR(G5105="",G5104=""),"",LN(G5105/G5104))</f>
        <v/>
      </c>
      <c r="I5105" s="32" t="n">
        <v>105.905</v>
      </c>
      <c r="J5105" s="32" t="n">
        <v>12.29</v>
      </c>
      <c r="K5105" s="32" t="n">
        <v>1.93</v>
      </c>
      <c r="L5105" s="32" t="n"/>
      <c r="M5105" s="32" t="n">
        <v>1083.2</v>
      </c>
      <c r="N5105" s="32" t="n">
        <v>1.8</v>
      </c>
      <c r="O5105" s="32" t="n">
        <v>545.462199175</v>
      </c>
    </row>
    <row r="5106">
      <c r="A5106" s="31" t="n">
        <v>42121</v>
      </c>
      <c r="B5106" s="32" t="n">
        <v>1071.01</v>
      </c>
      <c r="C5106" s="19">
        <f>IF(OR(B5106="",B5105=""),"",LN(B5106/B5105))</f>
        <v/>
      </c>
      <c r="D5106" s="16">
        <f>STDEV(C5087:C5106)*SQRT(252)</f>
        <v/>
      </c>
      <c r="E5106" s="32" t="n">
        <v>119.12</v>
      </c>
      <c r="F5106" s="19">
        <f>IF(OR(E5106="",E5105=""),"",LN(E5106/E5105))</f>
        <v/>
      </c>
      <c r="G5106" s="33" t="n">
        <v>6.2185</v>
      </c>
      <c r="H5106" s="19">
        <f>IF(OR(G5106="",G5105=""),"",LN(G5106/G5105))</f>
        <v/>
      </c>
      <c r="I5106" s="32" t="n">
        <v>105.6891</v>
      </c>
      <c r="J5106" s="32" t="n">
        <v>13.12</v>
      </c>
      <c r="K5106" s="32" t="n">
        <v>1.94</v>
      </c>
      <c r="L5106" s="32" t="n"/>
      <c r="M5106" s="32" t="n">
        <v>1079</v>
      </c>
      <c r="N5106" s="32" t="n">
        <v>1.8</v>
      </c>
      <c r="O5106" s="32" t="n">
        <v>236.207815368</v>
      </c>
    </row>
    <row r="5107">
      <c r="A5107" s="31" t="n">
        <v>42122</v>
      </c>
      <c r="B5107" s="32" t="n">
        <v>1063.03</v>
      </c>
      <c r="C5107" s="19">
        <f>IF(OR(B5107="",B5106=""),"",LN(B5107/B5106))</f>
        <v/>
      </c>
      <c r="D5107" s="16">
        <f>STDEV(C5088:C5107)*SQRT(252)</f>
        <v/>
      </c>
      <c r="E5107" s="32" t="n">
        <v>118.8</v>
      </c>
      <c r="F5107" s="19">
        <f>IF(OR(E5107="",E5106=""),"",LN(E5107/E5106))</f>
        <v/>
      </c>
      <c r="G5107" s="33" t="n">
        <v>6.2035</v>
      </c>
      <c r="H5107" s="19">
        <f>IF(OR(G5107="",G5106=""),"",LN(G5107/G5106))</f>
        <v/>
      </c>
      <c r="I5107" s="32" t="n">
        <v>105.1234</v>
      </c>
      <c r="J5107" s="32" t="n">
        <v>12.41</v>
      </c>
      <c r="K5107" s="32" t="n">
        <v>2</v>
      </c>
      <c r="L5107" s="32" t="n"/>
      <c r="M5107" s="32" t="n">
        <v>1074.5</v>
      </c>
      <c r="N5107" s="32" t="n">
        <v>1.8</v>
      </c>
      <c r="O5107" s="32" t="n">
        <v>-84.673806559</v>
      </c>
    </row>
    <row r="5108">
      <c r="A5108" s="31" t="n">
        <v>42123</v>
      </c>
      <c r="B5108" s="32" t="n">
        <v>1066.48</v>
      </c>
      <c r="C5108" s="19">
        <f>IF(OR(B5108="",B5107=""),"",LN(B5108/B5107))</f>
        <v/>
      </c>
      <c r="D5108" s="16">
        <f>STDEV(C5089:C5108)*SQRT(252)</f>
        <v/>
      </c>
      <c r="E5108" s="32" t="n">
        <v>118.83</v>
      </c>
      <c r="F5108" s="19">
        <f>IF(OR(E5108="",E5107=""),"",LN(E5108/E5107))</f>
        <v/>
      </c>
      <c r="G5108" s="33" t="n">
        <v>6.1989</v>
      </c>
      <c r="H5108" s="19">
        <f>IF(OR(G5108="",G5107=""),"",LN(G5108/G5107))</f>
        <v/>
      </c>
      <c r="I5108" s="32" t="n">
        <v>104.5634</v>
      </c>
      <c r="J5108" s="32" t="n">
        <v>13.39</v>
      </c>
      <c r="K5108" s="32" t="n">
        <v>2.06</v>
      </c>
      <c r="L5108" s="32" t="n"/>
      <c r="M5108" s="32" t="n">
        <v>1070.9</v>
      </c>
      <c r="N5108" s="32" t="n">
        <v>1.8</v>
      </c>
      <c r="O5108" s="32" t="n">
        <v>-88.23415683900001</v>
      </c>
    </row>
    <row r="5109">
      <c r="A5109" s="31" t="n">
        <v>42124</v>
      </c>
      <c r="B5109" s="32" t="n">
        <v>1076.74</v>
      </c>
      <c r="C5109" s="19">
        <f>IF(OR(B5109="",B5108=""),"",LN(B5109/B5108))</f>
        <v/>
      </c>
      <c r="D5109" s="16">
        <f>STDEV(C5090:C5109)*SQRT(252)</f>
        <v/>
      </c>
      <c r="E5109" s="32" t="n">
        <v>119.86</v>
      </c>
      <c r="F5109" s="19">
        <f>IF(OR(E5109="",E5108=""),"",LN(E5109/E5108))</f>
        <v/>
      </c>
      <c r="G5109" s="33" t="n">
        <v>6.2018</v>
      </c>
      <c r="H5109" s="19">
        <f>IF(OR(G5109="",G5108=""),"",LN(G5109/G5108))</f>
        <v/>
      </c>
      <c r="I5109" s="32" t="n">
        <v>105.312</v>
      </c>
      <c r="J5109" s="32" t="n">
        <v>14.55</v>
      </c>
      <c r="K5109" s="32" t="n">
        <v>2.05</v>
      </c>
      <c r="L5109" s="32" t="n"/>
      <c r="M5109" s="32" t="n">
        <v>1068.1</v>
      </c>
      <c r="N5109" s="32" t="n">
        <v>1.8</v>
      </c>
      <c r="O5109" s="32" t="n">
        <v>-4.046454777999998</v>
      </c>
    </row>
    <row r="5110">
      <c r="A5110" s="31" t="n">
        <v>42125</v>
      </c>
      <c r="B5110" s="32" t="n">
        <v>1080.22</v>
      </c>
      <c r="C5110" s="19">
        <f>IF(OR(B5110="",B5109=""),"",LN(B5110/B5109))</f>
        <v/>
      </c>
      <c r="D5110" s="16">
        <f>STDEV(C5091:C5110)*SQRT(252)</f>
        <v/>
      </c>
      <c r="E5110" s="32" t="n">
        <v>120.21</v>
      </c>
      <c r="F5110" s="19">
        <f>IF(OR(E5110="",E5109=""),"",LN(E5110/E5109))</f>
        <v/>
      </c>
      <c r="G5110" s="33" t="n">
        <v>6.2018</v>
      </c>
      <c r="H5110" s="19">
        <f>IF(OR(G5110="",G5109=""),"",LN(G5110/G5109))</f>
        <v/>
      </c>
      <c r="I5110" s="32" t="n">
        <v>105.6382</v>
      </c>
      <c r="J5110" s="32" t="n">
        <v>12.7</v>
      </c>
      <c r="K5110" s="32" t="n">
        <v>2.12</v>
      </c>
      <c r="L5110" s="32" t="n"/>
      <c r="M5110" s="32" t="n"/>
      <c r="N5110" s="32" t="n"/>
      <c r="O5110" s="32" t="n"/>
    </row>
    <row r="5111">
      <c r="A5111" s="31" t="n">
        <v>42128</v>
      </c>
      <c r="B5111" s="32" t="n">
        <v>1081.19</v>
      </c>
      <c r="C5111" s="19">
        <f>IF(OR(B5111="",B5110=""),"",LN(B5111/B5110))</f>
        <v/>
      </c>
      <c r="D5111" s="16">
        <f>STDEV(C5092:C5111)*SQRT(252)</f>
        <v/>
      </c>
      <c r="E5111" s="32" t="n">
        <v>120.25</v>
      </c>
      <c r="F5111" s="19">
        <f>IF(OR(E5111="",E5110=""),"",LN(E5111/E5110))</f>
        <v/>
      </c>
      <c r="G5111" s="33" t="n">
        <v>6.2085</v>
      </c>
      <c r="H5111" s="19">
        <f>IF(OR(G5111="",G5110=""),"",LN(G5111/G5110))</f>
        <v/>
      </c>
      <c r="I5111" s="32" t="n">
        <v>105.6679</v>
      </c>
      <c r="J5111" s="32" t="n">
        <v>12.85</v>
      </c>
      <c r="K5111" s="32" t="n">
        <v>2.16</v>
      </c>
      <c r="L5111" s="32" t="n"/>
      <c r="M5111" s="32" t="n">
        <v>1069.5</v>
      </c>
      <c r="N5111" s="32" t="n">
        <v>1.8</v>
      </c>
      <c r="O5111" s="32" t="n">
        <v>97.37685567600002</v>
      </c>
    </row>
    <row r="5112">
      <c r="A5112" s="31" t="n">
        <v>42129</v>
      </c>
      <c r="B5112" s="32" t="n">
        <v>1080.46</v>
      </c>
      <c r="C5112" s="19">
        <f>IF(OR(B5112="",B5111=""),"",LN(B5112/B5111))</f>
        <v/>
      </c>
      <c r="D5112" s="16">
        <f>STDEV(C5093:C5112)*SQRT(252)</f>
        <v/>
      </c>
      <c r="E5112" s="32" t="n">
        <v>119.87</v>
      </c>
      <c r="F5112" s="19">
        <f>IF(OR(E5112="",E5111=""),"",LN(E5112/E5111))</f>
        <v/>
      </c>
      <c r="G5112" s="33" t="n">
        <v>6.2058</v>
      </c>
      <c r="H5112" s="19">
        <f>IF(OR(G5112="",G5111=""),"",LN(G5112/G5111))</f>
        <v/>
      </c>
      <c r="I5112" s="32" t="n">
        <v>105.2396</v>
      </c>
      <c r="J5112" s="32" t="n">
        <v>14.31</v>
      </c>
      <c r="K5112" s="32" t="n">
        <v>2.19</v>
      </c>
      <c r="L5112" s="32" t="n"/>
      <c r="M5112" s="32" t="n"/>
      <c r="N5112" s="32" t="n"/>
      <c r="O5112" s="32" t="n"/>
    </row>
    <row r="5113">
      <c r="A5113" s="31" t="n">
        <v>42130</v>
      </c>
      <c r="B5113" s="32" t="n">
        <v>1077.23</v>
      </c>
      <c r="C5113" s="19">
        <f>IF(OR(B5113="",B5112=""),"",LN(B5113/B5112))</f>
        <v/>
      </c>
      <c r="D5113" s="16">
        <f>STDEV(C5094:C5113)*SQRT(252)</f>
        <v/>
      </c>
      <c r="E5113" s="32" t="n">
        <v>119.42</v>
      </c>
      <c r="F5113" s="19">
        <f>IF(OR(E5113="",E5112=""),"",LN(E5113/E5112))</f>
        <v/>
      </c>
      <c r="G5113" s="33" t="n">
        <v>6.2001</v>
      </c>
      <c r="H5113" s="19">
        <f>IF(OR(G5113="",G5112=""),"",LN(G5113/G5112))</f>
        <v/>
      </c>
      <c r="I5113" s="32" t="n">
        <v>104.6935</v>
      </c>
      <c r="J5113" s="32" t="n">
        <v>15.15</v>
      </c>
      <c r="K5113" s="32" t="n">
        <v>2.25</v>
      </c>
      <c r="L5113" s="32" t="n"/>
      <c r="M5113" s="32" t="n">
        <v>1080.5</v>
      </c>
      <c r="N5113" s="32" t="n">
        <v>1.8</v>
      </c>
      <c r="O5113" s="32" t="n">
        <v>76.64186712</v>
      </c>
    </row>
    <row r="5114">
      <c r="A5114" s="31" t="n">
        <v>42131</v>
      </c>
      <c r="B5114" s="32" t="n">
        <v>1093.55</v>
      </c>
      <c r="C5114" s="19">
        <f>IF(OR(B5114="",B5113=""),"",LN(B5114/B5113))</f>
        <v/>
      </c>
      <c r="D5114" s="16">
        <f>STDEV(C5095:C5114)*SQRT(252)</f>
        <v/>
      </c>
      <c r="E5114" s="32" t="n">
        <v>119.74</v>
      </c>
      <c r="F5114" s="19">
        <f>IF(OR(E5114="",E5113=""),"",LN(E5114/E5113))</f>
        <v/>
      </c>
      <c r="G5114" s="33" t="n">
        <v>6.2063</v>
      </c>
      <c r="H5114" s="19">
        <f>IF(OR(G5114="",G5113=""),"",LN(G5114/G5113))</f>
        <v/>
      </c>
      <c r="I5114" s="32" t="n">
        <v>105.1941</v>
      </c>
      <c r="J5114" s="32" t="n">
        <v>15.13</v>
      </c>
      <c r="K5114" s="32" t="n">
        <v>2.18</v>
      </c>
      <c r="L5114" s="32" t="n"/>
      <c r="M5114" s="32" t="n">
        <v>1081</v>
      </c>
      <c r="N5114" s="32" t="n">
        <v>1.8</v>
      </c>
      <c r="O5114" s="32" t="n">
        <v>-49.56426482000001</v>
      </c>
    </row>
    <row r="5115">
      <c r="A5115" s="31" t="n">
        <v>42132</v>
      </c>
      <c r="B5115" s="32" t="n">
        <v>1087.28</v>
      </c>
      <c r="C5115" s="19">
        <f>IF(OR(B5115="",B5114=""),"",LN(B5115/B5114))</f>
        <v/>
      </c>
      <c r="D5115" s="16">
        <f>STDEV(C5096:C5115)*SQRT(252)</f>
        <v/>
      </c>
      <c r="E5115" s="32" t="n">
        <v>119.78</v>
      </c>
      <c r="F5115" s="19">
        <f>IF(OR(E5115="",E5114=""),"",LN(E5115/E5114))</f>
        <v/>
      </c>
      <c r="G5115" s="33" t="n">
        <v>6.2084</v>
      </c>
      <c r="H5115" s="19">
        <f>IF(OR(G5115="",G5114=""),"",LN(G5115/G5114))</f>
        <v/>
      </c>
      <c r="I5115" s="32" t="n">
        <v>104.8424</v>
      </c>
      <c r="J5115" s="32" t="n">
        <v>12.86</v>
      </c>
      <c r="K5115" s="32" t="n">
        <v>2.16</v>
      </c>
      <c r="L5115" s="32" t="n"/>
      <c r="M5115" s="32" t="n">
        <v>1086.6</v>
      </c>
      <c r="N5115" s="32" t="n">
        <v>1.8</v>
      </c>
      <c r="O5115" s="32" t="n">
        <v>-4.314267868000002</v>
      </c>
    </row>
    <row r="5116">
      <c r="A5116" s="31" t="n">
        <v>42135</v>
      </c>
      <c r="B5116" s="32" t="n">
        <v>1095.39</v>
      </c>
      <c r="C5116" s="19">
        <f>IF(OR(B5116="",B5115=""),"",LN(B5116/B5115))</f>
        <v/>
      </c>
      <c r="D5116" s="16">
        <f>STDEV(C5097:C5116)*SQRT(252)</f>
        <v/>
      </c>
      <c r="E5116" s="32" t="n">
        <v>120.05</v>
      </c>
      <c r="F5116" s="19">
        <f>IF(OR(E5116="",E5115=""),"",LN(E5116/E5115))</f>
        <v/>
      </c>
      <c r="G5116" s="33" t="n">
        <v>6.2086</v>
      </c>
      <c r="H5116" s="19">
        <f>IF(OR(G5116="",G5115=""),"",LN(G5116/G5115))</f>
        <v/>
      </c>
      <c r="I5116" s="32" t="n">
        <v>105.3075</v>
      </c>
      <c r="J5116" s="32" t="n">
        <v>13.85</v>
      </c>
      <c r="K5116" s="32" t="n">
        <v>2.28</v>
      </c>
      <c r="L5116" s="32" t="n"/>
      <c r="M5116" s="32" t="n">
        <v>1091.3</v>
      </c>
      <c r="N5116" s="32" t="n">
        <v>1.8</v>
      </c>
      <c r="O5116" s="32" t="n">
        <v>-34.016882178</v>
      </c>
    </row>
    <row r="5117">
      <c r="A5117" s="31" t="n">
        <v>42136</v>
      </c>
      <c r="B5117" s="32" t="n">
        <v>1093.81</v>
      </c>
      <c r="C5117" s="19">
        <f>IF(OR(B5117="",B5116=""),"",LN(B5117/B5116))</f>
        <v/>
      </c>
      <c r="D5117" s="16">
        <f>STDEV(C5098:C5117)*SQRT(252)</f>
        <v/>
      </c>
      <c r="E5117" s="32" t="n">
        <v>119.8</v>
      </c>
      <c r="F5117" s="19">
        <f>IF(OR(E5117="",E5116=""),"",LN(E5117/E5116))</f>
        <v/>
      </c>
      <c r="G5117" s="33" t="n">
        <v>6.2086</v>
      </c>
      <c r="H5117" s="19">
        <f>IF(OR(G5117="",G5116=""),"",LN(G5117/G5116))</f>
        <v/>
      </c>
      <c r="I5117" s="32" t="n">
        <v>104.8924</v>
      </c>
      <c r="J5117" s="32" t="n">
        <v>13.86</v>
      </c>
      <c r="K5117" s="32" t="n">
        <v>2.28</v>
      </c>
      <c r="L5117" s="32" t="n"/>
      <c r="M5117" s="32" t="n">
        <v>1089.9</v>
      </c>
      <c r="N5117" s="32" t="n">
        <v>1.8</v>
      </c>
      <c r="O5117" s="32" t="n">
        <v>-36.923316576</v>
      </c>
    </row>
    <row r="5118">
      <c r="A5118" s="31" t="n">
        <v>42137</v>
      </c>
      <c r="B5118" s="32" t="n">
        <v>1089.72</v>
      </c>
      <c r="C5118" s="19">
        <f>IF(OR(B5118="",B5117=""),"",LN(B5118/B5117))</f>
        <v/>
      </c>
      <c r="D5118" s="16">
        <f>STDEV(C5099:C5118)*SQRT(252)</f>
        <v/>
      </c>
      <c r="E5118" s="32" t="n">
        <v>119.09</v>
      </c>
      <c r="F5118" s="19">
        <f>IF(OR(E5118="",E5117=""),"",LN(E5118/E5117))</f>
        <v/>
      </c>
      <c r="G5118" s="33" t="n">
        <v>6.2043</v>
      </c>
      <c r="H5118" s="19">
        <f>IF(OR(G5118="",G5117=""),"",LN(G5118/G5117))</f>
        <v/>
      </c>
      <c r="I5118" s="32" t="n">
        <v>104.3608</v>
      </c>
      <c r="J5118" s="32" t="n">
        <v>13.76</v>
      </c>
      <c r="K5118" s="32" t="n">
        <v>2.27</v>
      </c>
      <c r="L5118" s="32" t="n"/>
      <c r="M5118" s="32" t="n">
        <v>1096.2</v>
      </c>
      <c r="N5118" s="32" t="n">
        <v>1.8</v>
      </c>
      <c r="O5118" s="32" t="n">
        <v>125.619760581</v>
      </c>
    </row>
    <row r="5119">
      <c r="A5119" s="31" t="n">
        <v>42138</v>
      </c>
      <c r="B5119" s="32" t="n">
        <v>1089.46</v>
      </c>
      <c r="C5119" s="19">
        <f>IF(OR(B5119="",B5118=""),"",LN(B5119/B5118))</f>
        <v/>
      </c>
      <c r="D5119" s="16">
        <f>STDEV(C5100:C5119)*SQRT(252)</f>
        <v/>
      </c>
      <c r="E5119" s="32" t="n">
        <v>119.2</v>
      </c>
      <c r="F5119" s="19">
        <f>IF(OR(E5119="",E5118=""),"",LN(E5119/E5118))</f>
        <v/>
      </c>
      <c r="G5119" s="33" t="n">
        <v>6.2013</v>
      </c>
      <c r="H5119" s="19">
        <f>IF(OR(G5119="",G5118=""),"",LN(G5119/G5118))</f>
        <v/>
      </c>
      <c r="I5119" s="32" t="n">
        <v>104.2359</v>
      </c>
      <c r="J5119" s="32" t="n">
        <v>12.74</v>
      </c>
      <c r="K5119" s="32" t="n">
        <v>2.23</v>
      </c>
      <c r="L5119" s="32" t="n"/>
      <c r="M5119" s="32" t="n">
        <v>1094.9</v>
      </c>
      <c r="N5119" s="32" t="n">
        <v>1.8</v>
      </c>
      <c r="O5119" s="32" t="n">
        <v>-23.007763229</v>
      </c>
    </row>
    <row r="5120">
      <c r="A5120" s="31" t="n">
        <v>42139</v>
      </c>
      <c r="B5120" s="32" t="n">
        <v>1083.05</v>
      </c>
      <c r="C5120" s="19">
        <f>IF(OR(B5120="",B5119=""),"",LN(B5120/B5119))</f>
        <v/>
      </c>
      <c r="D5120" s="16">
        <f>STDEV(C5101:C5120)*SQRT(252)</f>
        <v/>
      </c>
      <c r="E5120" s="32" t="n">
        <v>119.36</v>
      </c>
      <c r="F5120" s="19">
        <f>IF(OR(E5120="",E5119=""),"",LN(E5120/E5119))</f>
        <v/>
      </c>
      <c r="G5120" s="33" t="n">
        <v>6.2051</v>
      </c>
      <c r="H5120" s="19">
        <f>IF(OR(G5120="",G5119=""),"",LN(G5120/G5119))</f>
        <v/>
      </c>
      <c r="I5120" s="32" t="n">
        <v>104.0202</v>
      </c>
      <c r="J5120" s="32" t="n">
        <v>12.38</v>
      </c>
      <c r="K5120" s="32" t="n">
        <v>2.14</v>
      </c>
      <c r="L5120" s="32" t="n"/>
      <c r="M5120" s="32" t="n">
        <v>1093.6</v>
      </c>
      <c r="N5120" s="32" t="n">
        <v>1.8</v>
      </c>
      <c r="O5120" s="32" t="n">
        <v>505.026049688</v>
      </c>
    </row>
    <row r="5121">
      <c r="A5121" s="31" t="n">
        <v>42142</v>
      </c>
      <c r="B5121" s="32" t="n">
        <v>1088.19</v>
      </c>
      <c r="C5121" s="19">
        <f>IF(OR(B5121="",B5120=""),"",LN(B5121/B5120))</f>
        <v/>
      </c>
      <c r="D5121" s="16">
        <f>STDEV(C5102:C5121)*SQRT(252)</f>
        <v/>
      </c>
      <c r="E5121" s="32" t="n">
        <v>119.82</v>
      </c>
      <c r="F5121" s="19">
        <f>IF(OR(E5121="",E5120=""),"",LN(E5121/E5120))</f>
        <v/>
      </c>
      <c r="G5121" s="33" t="n">
        <v>6.2041</v>
      </c>
      <c r="H5121" s="19">
        <f>IF(OR(G5121="",G5120=""),"",LN(G5121/G5120))</f>
        <v/>
      </c>
      <c r="I5121" s="32" t="n">
        <v>104.6068</v>
      </c>
      <c r="J5121" s="32" t="n">
        <v>12.73</v>
      </c>
      <c r="K5121" s="32" t="n">
        <v>2.23</v>
      </c>
      <c r="L5121" s="32" t="n"/>
      <c r="M5121" s="32" t="n">
        <v>1089.2</v>
      </c>
      <c r="N5121" s="32" t="n">
        <v>1.8</v>
      </c>
      <c r="O5121" s="32" t="n">
        <v>154.717175456</v>
      </c>
    </row>
    <row r="5122">
      <c r="A5122" s="31" t="n">
        <v>42143</v>
      </c>
      <c r="B5122" s="32" t="n">
        <v>1093.94</v>
      </c>
      <c r="C5122" s="19">
        <f>IF(OR(B5122="",B5121=""),"",LN(B5122/B5121))</f>
        <v/>
      </c>
      <c r="D5122" s="16">
        <f>STDEV(C5103:C5122)*SQRT(252)</f>
        <v/>
      </c>
      <c r="E5122" s="32" t="n">
        <v>120.58</v>
      </c>
      <c r="F5122" s="19">
        <f>IF(OR(E5122="",E5121=""),"",LN(E5122/E5121))</f>
        <v/>
      </c>
      <c r="G5122" s="33" t="n">
        <v>6.2064</v>
      </c>
      <c r="H5122" s="19">
        <f>IF(OR(G5122="",G5121=""),"",LN(G5122/G5121))</f>
        <v/>
      </c>
      <c r="I5122" s="32" t="n">
        <v>105.3448</v>
      </c>
      <c r="J5122" s="32" t="n">
        <v>12.85</v>
      </c>
      <c r="K5122" s="32" t="n">
        <v>2.27</v>
      </c>
      <c r="L5122" s="32" t="n"/>
      <c r="M5122" s="32" t="n">
        <v>1085.5</v>
      </c>
      <c r="N5122" s="32" t="n">
        <v>1.8</v>
      </c>
      <c r="O5122" s="32" t="n">
        <v>111.097409496</v>
      </c>
    </row>
    <row r="5123">
      <c r="A5123" s="31" t="n">
        <v>42144</v>
      </c>
      <c r="B5123" s="32" t="n">
        <v>1097.62</v>
      </c>
      <c r="C5123" s="19">
        <f>IF(OR(B5123="",B5122=""),"",LN(B5123/B5122))</f>
        <v/>
      </c>
      <c r="D5123" s="16">
        <f>STDEV(C5104:C5123)*SQRT(252)</f>
        <v/>
      </c>
      <c r="E5123" s="32" t="n">
        <v>121.28</v>
      </c>
      <c r="F5123" s="19">
        <f>IF(OR(E5123="",E5122=""),"",LN(E5123/E5122))</f>
        <v/>
      </c>
      <c r="G5123" s="33" t="n">
        <v>6.2036</v>
      </c>
      <c r="H5123" s="19">
        <f>IF(OR(G5123="",G5122=""),"",LN(G5123/G5122))</f>
        <v/>
      </c>
      <c r="I5123" s="32" t="n">
        <v>105.5605</v>
      </c>
      <c r="J5123" s="32" t="n">
        <v>12.88</v>
      </c>
      <c r="K5123" s="32" t="n">
        <v>2.26</v>
      </c>
      <c r="L5123" s="32" t="n"/>
      <c r="M5123" s="32" t="n">
        <v>1090.9</v>
      </c>
      <c r="N5123" s="32" t="n">
        <v>1.8</v>
      </c>
      <c r="O5123" s="32" t="n">
        <v>213.612831441</v>
      </c>
    </row>
    <row r="5124">
      <c r="A5124" s="31" t="n">
        <v>42145</v>
      </c>
      <c r="B5124" s="32" t="n">
        <v>1092.41</v>
      </c>
      <c r="C5124" s="19">
        <f>IF(OR(B5124="",B5123=""),"",LN(B5124/B5123))</f>
        <v/>
      </c>
      <c r="D5124" s="16">
        <f>STDEV(C5105:C5124)*SQRT(252)</f>
        <v/>
      </c>
      <c r="E5124" s="32" t="n">
        <v>121.06</v>
      </c>
      <c r="F5124" s="19">
        <f>IF(OR(E5124="",E5123=""),"",LN(E5124/E5123))</f>
        <v/>
      </c>
      <c r="G5124" s="33" t="n">
        <v>6.1958</v>
      </c>
      <c r="H5124" s="19">
        <f>IF(OR(G5124="",G5123=""),"",LN(G5124/G5123))</f>
        <v/>
      </c>
      <c r="I5124" s="32" t="n">
        <v>105.3808</v>
      </c>
      <c r="J5124" s="32" t="n">
        <v>12.11</v>
      </c>
      <c r="K5124" s="32" t="n">
        <v>2.19</v>
      </c>
      <c r="L5124" s="32" t="n"/>
      <c r="M5124" s="32" t="n">
        <v>1095.2</v>
      </c>
      <c r="N5124" s="32" t="n">
        <v>1.8</v>
      </c>
      <c r="O5124" s="32" t="n">
        <v>129.544717664</v>
      </c>
    </row>
    <row r="5125">
      <c r="A5125" s="31" t="n">
        <v>42146</v>
      </c>
      <c r="B5125" s="32" t="n">
        <v>1093.46</v>
      </c>
      <c r="C5125" s="19">
        <f>IF(OR(B5125="",B5124=""),"",LN(B5125/B5124))</f>
        <v/>
      </c>
      <c r="D5125" s="16">
        <f>STDEV(C5106:C5125)*SQRT(252)</f>
        <v/>
      </c>
      <c r="E5125" s="32" t="n">
        <v>121.45</v>
      </c>
      <c r="F5125" s="19">
        <f>IF(OR(E5125="",E5124=""),"",LN(E5125/E5124))</f>
        <v/>
      </c>
      <c r="G5125" s="33" t="n">
        <v>6.1972</v>
      </c>
      <c r="H5125" s="19">
        <f>IF(OR(G5125="",G5124=""),"",LN(G5125/G5124))</f>
        <v/>
      </c>
      <c r="I5125" s="32" t="n">
        <v>105.8487</v>
      </c>
      <c r="J5125" s="32" t="n">
        <v>12.13</v>
      </c>
      <c r="K5125" s="32" t="n">
        <v>2.21</v>
      </c>
      <c r="L5125" s="32" t="n"/>
      <c r="M5125" s="32" t="n">
        <v>1094.4</v>
      </c>
      <c r="N5125" s="32" t="n">
        <v>1.8</v>
      </c>
      <c r="O5125" s="32" t="n">
        <v>286.143731822</v>
      </c>
    </row>
    <row r="5126">
      <c r="A5126" s="31" t="n">
        <v>42150</v>
      </c>
      <c r="B5126" s="32" t="n">
        <v>1106.06</v>
      </c>
      <c r="C5126" s="19">
        <f>IF(OR(B5126="",B5125=""),"",LN(B5126/B5125))</f>
        <v/>
      </c>
      <c r="D5126" s="16">
        <f>STDEV(C5107:C5126)*SQRT(252)</f>
        <v/>
      </c>
      <c r="E5126" s="32" t="n">
        <v>123.08</v>
      </c>
      <c r="F5126" s="19">
        <f>IF(OR(E5126="",E5125=""),"",LN(E5126/E5125))</f>
        <v/>
      </c>
      <c r="G5126" s="33" t="n">
        <v>6.2038</v>
      </c>
      <c r="H5126" s="19">
        <f>IF(OR(G5126="",G5125=""),"",LN(G5126/G5125))</f>
        <v/>
      </c>
      <c r="I5126" s="32" t="n">
        <v>106.7294</v>
      </c>
      <c r="J5126" s="32" t="n">
        <v>14.06</v>
      </c>
      <c r="K5126" s="32" t="n">
        <v>2.14</v>
      </c>
      <c r="L5126" s="32" t="n"/>
      <c r="M5126" s="32" t="n">
        <v>1090.8</v>
      </c>
      <c r="N5126" s="32" t="n">
        <v>1.8</v>
      </c>
      <c r="O5126" s="32" t="n">
        <v>28.291428634</v>
      </c>
    </row>
    <row r="5127">
      <c r="A5127" s="31" t="n">
        <v>42151</v>
      </c>
      <c r="B5127" s="32" t="n">
        <v>1107.84</v>
      </c>
      <c r="C5127" s="19">
        <f>IF(OR(B5127="",B5126=""),"",LN(B5127/B5126))</f>
        <v/>
      </c>
      <c r="D5127" s="16">
        <f>STDEV(C5108:C5127)*SQRT(252)</f>
        <v/>
      </c>
      <c r="E5127" s="32" t="n">
        <v>123.76</v>
      </c>
      <c r="F5127" s="19">
        <f>IF(OR(E5127="",E5126=""),"",LN(E5127/E5126))</f>
        <v/>
      </c>
      <c r="G5127" s="33" t="n">
        <v>6.2011</v>
      </c>
      <c r="H5127" s="19">
        <f>IF(OR(G5127="",G5126=""),"",LN(G5127/G5126))</f>
        <v/>
      </c>
      <c r="I5127" s="32" t="n">
        <v>106.908</v>
      </c>
      <c r="J5127" s="32" t="n">
        <v>13.27</v>
      </c>
      <c r="K5127" s="32" t="n">
        <v>2.14</v>
      </c>
      <c r="L5127" s="32" t="n"/>
      <c r="M5127" s="32" t="n">
        <v>1098.4</v>
      </c>
      <c r="N5127" s="32" t="n">
        <v>1.8</v>
      </c>
      <c r="O5127" s="32" t="n">
        <v>-204.566055089</v>
      </c>
    </row>
    <row r="5128">
      <c r="A5128" s="31" t="n">
        <v>42152</v>
      </c>
      <c r="B5128" s="32" t="n">
        <v>1109.86</v>
      </c>
      <c r="C5128" s="19">
        <f>IF(OR(B5128="",B5127=""),"",LN(B5128/B5127))</f>
        <v/>
      </c>
      <c r="D5128" s="16">
        <f>STDEV(C5109:C5128)*SQRT(252)</f>
        <v/>
      </c>
      <c r="E5128" s="32" t="n">
        <v>124.18</v>
      </c>
      <c r="F5128" s="19">
        <f>IF(OR(E5128="",E5127=""),"",LN(E5128/E5127))</f>
        <v/>
      </c>
      <c r="G5128" s="33" t="n">
        <v>6.2002</v>
      </c>
      <c r="H5128" s="19">
        <f>IF(OR(G5128="",G5127=""),"",LN(G5128/G5127))</f>
        <v/>
      </c>
      <c r="I5128" s="32" t="n">
        <v>106.92</v>
      </c>
      <c r="J5128" s="32" t="n">
        <v>13.31</v>
      </c>
      <c r="K5128" s="32" t="n">
        <v>2.13</v>
      </c>
      <c r="L5128" s="32" t="n"/>
      <c r="M5128" s="32" t="n">
        <v>1107</v>
      </c>
      <c r="N5128" s="32" t="n">
        <v>1.8</v>
      </c>
      <c r="O5128" s="32" t="n">
        <v>274.243977363</v>
      </c>
    </row>
    <row r="5129">
      <c r="A5129" s="31" t="n">
        <v>42153</v>
      </c>
      <c r="B5129" s="32" t="n">
        <v>1111.99</v>
      </c>
      <c r="C5129" s="19">
        <f>IF(OR(B5129="",B5128=""),"",LN(B5129/B5128))</f>
        <v/>
      </c>
      <c r="D5129" s="16">
        <f>STDEV(C5110:C5129)*SQRT(252)</f>
        <v/>
      </c>
      <c r="E5129" s="32" t="n">
        <v>123.98</v>
      </c>
      <c r="F5129" s="19">
        <f>IF(OR(E5129="",E5128=""),"",LN(E5129/E5128))</f>
        <v/>
      </c>
      <c r="G5129" s="33" t="n">
        <v>6.198</v>
      </c>
      <c r="H5129" s="19">
        <f>IF(OR(G5129="",G5128=""),"",LN(G5129/G5128))</f>
        <v/>
      </c>
      <c r="I5129" s="32" t="n">
        <v>106.7388</v>
      </c>
      <c r="J5129" s="32" t="n">
        <v>13.84</v>
      </c>
      <c r="K5129" s="32" t="n">
        <v>2.12</v>
      </c>
      <c r="L5129" s="32" t="n"/>
      <c r="M5129" s="32" t="n">
        <v>1108</v>
      </c>
      <c r="N5129" s="32" t="n">
        <v>1.8</v>
      </c>
      <c r="O5129" s="32" t="n">
        <v>261.133375589</v>
      </c>
    </row>
    <row r="5130">
      <c r="A5130" s="31" t="n">
        <v>42156</v>
      </c>
      <c r="B5130" s="32" t="n">
        <v>1115.61</v>
      </c>
      <c r="C5130" s="19">
        <f>IF(OR(B5130="",B5129=""),"",LN(B5130/B5129))</f>
        <v/>
      </c>
      <c r="D5130" s="16">
        <f>STDEV(C5111:C5130)*SQRT(252)</f>
        <v/>
      </c>
      <c r="E5130" s="32" t="n">
        <v>124.64</v>
      </c>
      <c r="F5130" s="19">
        <f>IF(OR(E5130="",E5129=""),"",LN(E5130/E5129))</f>
        <v/>
      </c>
      <c r="G5130" s="33" t="n">
        <v>6.1985</v>
      </c>
      <c r="H5130" s="19">
        <f>IF(OR(G5130="",G5129=""),"",LN(G5130/G5129))</f>
        <v/>
      </c>
      <c r="I5130" s="32" t="n">
        <v>107.2238</v>
      </c>
      <c r="J5130" s="32" t="n">
        <v>13.97</v>
      </c>
      <c r="K5130" s="32" t="n">
        <v>2.19</v>
      </c>
      <c r="L5130" s="32" t="n"/>
      <c r="M5130" s="32" t="n">
        <v>1107.6</v>
      </c>
      <c r="N5130" s="32" t="n">
        <v>1.8</v>
      </c>
      <c r="O5130" s="32" t="n">
        <v>85.53652502599999</v>
      </c>
    </row>
    <row r="5131">
      <c r="A5131" s="31" t="n">
        <v>42157</v>
      </c>
      <c r="B5131" s="32" t="n">
        <v>1109.34</v>
      </c>
      <c r="C5131" s="19">
        <f>IF(OR(B5131="",B5130=""),"",LN(B5131/B5130))</f>
        <v/>
      </c>
      <c r="D5131" s="16">
        <f>STDEV(C5112:C5131)*SQRT(252)</f>
        <v/>
      </c>
      <c r="E5131" s="32" t="n">
        <v>124.19</v>
      </c>
      <c r="F5131" s="19">
        <f>IF(OR(E5131="",E5130=""),"",LN(E5131/E5130))</f>
        <v/>
      </c>
      <c r="G5131" s="33" t="n">
        <v>6.198</v>
      </c>
      <c r="H5131" s="19">
        <f>IF(OR(G5131="",G5130=""),"",LN(G5131/G5130))</f>
        <v/>
      </c>
      <c r="I5131" s="32" t="n">
        <v>106.4507</v>
      </c>
      <c r="J5131" s="32" t="n">
        <v>14.24</v>
      </c>
      <c r="K5131" s="32" t="n">
        <v>2.27</v>
      </c>
      <c r="L5131" s="32" t="n"/>
      <c r="M5131" s="32" t="n">
        <v>1111.6</v>
      </c>
      <c r="N5131" s="32" t="n">
        <v>1.8</v>
      </c>
      <c r="O5131" s="32" t="n">
        <v>3.020438877999998</v>
      </c>
    </row>
    <row r="5132">
      <c r="A5132" s="31" t="n">
        <v>42158</v>
      </c>
      <c r="B5132" s="32" t="n">
        <v>1104.33</v>
      </c>
      <c r="C5132" s="19">
        <f>IF(OR(B5132="",B5131=""),"",LN(B5132/B5131))</f>
        <v/>
      </c>
      <c r="D5132" s="16">
        <f>STDEV(C5113:C5132)*SQRT(252)</f>
        <v/>
      </c>
      <c r="E5132" s="32" t="n">
        <v>124.06</v>
      </c>
      <c r="F5132" s="19">
        <f>IF(OR(E5132="",E5131=""),"",LN(E5132/E5131))</f>
        <v/>
      </c>
      <c r="G5132" s="33" t="n">
        <v>6.1976</v>
      </c>
      <c r="H5132" s="19">
        <f>IF(OR(G5132="",G5131=""),"",LN(G5132/G5131))</f>
        <v/>
      </c>
      <c r="I5132" s="32" t="n">
        <v>106.1443</v>
      </c>
      <c r="J5132" s="32" t="n">
        <v>13.66</v>
      </c>
      <c r="K5132" s="32" t="n">
        <v>2.38</v>
      </c>
      <c r="L5132" s="32" t="n"/>
      <c r="M5132" s="32" t="n">
        <v>1114.5</v>
      </c>
      <c r="N5132" s="32" t="n">
        <v>1.8</v>
      </c>
      <c r="O5132" s="32" t="n">
        <v>186.843450675</v>
      </c>
    </row>
    <row r="5133">
      <c r="A5133" s="31" t="n">
        <v>42159</v>
      </c>
      <c r="B5133" s="32" t="n">
        <v>1112.56</v>
      </c>
      <c r="C5133" s="19">
        <f>IF(OR(B5133="",B5132=""),"",LN(B5133/B5132))</f>
        <v/>
      </c>
      <c r="D5133" s="16">
        <f>STDEV(C5114:C5133)*SQRT(252)</f>
        <v/>
      </c>
      <c r="E5133" s="32" t="n">
        <v>124.56</v>
      </c>
      <c r="F5133" s="19">
        <f>IF(OR(E5133="",E5132=""),"",LN(E5133/E5132))</f>
        <v/>
      </c>
      <c r="G5133" s="33" t="n">
        <v>6.2006</v>
      </c>
      <c r="H5133" s="19">
        <f>IF(OR(G5133="",G5132=""),"",LN(G5133/G5132))</f>
        <v/>
      </c>
      <c r="I5133" s="32" t="n">
        <v>106.4725</v>
      </c>
      <c r="J5133" s="32" t="n">
        <v>14.71</v>
      </c>
      <c r="K5133" s="32" t="n">
        <v>2.31</v>
      </c>
      <c r="L5133" s="32" t="n"/>
      <c r="M5133" s="32" t="n">
        <v>1106</v>
      </c>
      <c r="N5133" s="32" t="n">
        <v>1.8</v>
      </c>
      <c r="O5133" s="32" t="n">
        <v>401.424328317</v>
      </c>
    </row>
    <row r="5134">
      <c r="A5134" s="31" t="n">
        <v>42160</v>
      </c>
      <c r="B5134" s="32" t="n">
        <v>1121.18</v>
      </c>
      <c r="C5134" s="19">
        <f>IF(OR(B5134="",B5133=""),"",LN(B5134/B5133))</f>
        <v/>
      </c>
      <c r="D5134" s="16">
        <f>STDEV(C5115:C5134)*SQRT(252)</f>
        <v/>
      </c>
      <c r="E5134" s="32" t="n">
        <v>125.58</v>
      </c>
      <c r="F5134" s="19">
        <f>IF(OR(E5134="",E5133=""),"",LN(E5134/E5133))</f>
        <v/>
      </c>
      <c r="G5134" s="33" t="n">
        <v>6.2024</v>
      </c>
      <c r="H5134" s="19">
        <f>IF(OR(G5134="",G5133=""),"",LN(G5134/G5133))</f>
        <v/>
      </c>
      <c r="I5134" s="32" t="n">
        <v>107.1336</v>
      </c>
      <c r="J5134" s="32" t="n">
        <v>14.21</v>
      </c>
      <c r="K5134" s="32" t="n">
        <v>2.41</v>
      </c>
      <c r="L5134" s="32" t="n"/>
      <c r="M5134" s="32" t="n">
        <v>1109.9</v>
      </c>
      <c r="N5134" s="32" t="n">
        <v>1.8</v>
      </c>
      <c r="O5134" s="32" t="n">
        <v>88.993345816</v>
      </c>
    </row>
    <row r="5135">
      <c r="A5135" s="31" t="n">
        <v>42163</v>
      </c>
      <c r="B5135" s="32" t="n">
        <v>1121.95</v>
      </c>
      <c r="C5135" s="19">
        <f>IF(OR(B5135="",B5134=""),"",LN(B5135/B5134))</f>
        <v/>
      </c>
      <c r="D5135" s="16">
        <f>STDEV(C5116:C5135)*SQRT(252)</f>
        <v/>
      </c>
      <c r="E5135" s="32" t="n">
        <v>125.08</v>
      </c>
      <c r="F5135" s="19">
        <f>IF(OR(E5135="",E5134=""),"",LN(E5135/E5134))</f>
        <v/>
      </c>
      <c r="G5135" s="33" t="n">
        <v>6.2053</v>
      </c>
      <c r="H5135" s="19">
        <f>IF(OR(G5135="",G5134=""),"",LN(G5135/G5134))</f>
        <v/>
      </c>
      <c r="I5135" s="32" t="n">
        <v>106.7693</v>
      </c>
      <c r="J5135" s="32" t="n">
        <v>15.29</v>
      </c>
      <c r="K5135" s="32" t="n">
        <v>2.39</v>
      </c>
      <c r="L5135" s="32" t="n"/>
      <c r="M5135" s="32" t="n">
        <v>1112.1</v>
      </c>
      <c r="N5135" s="32" t="n">
        <v>1.8</v>
      </c>
      <c r="O5135" s="32" t="n">
        <v>-39.214971914</v>
      </c>
    </row>
    <row r="5136">
      <c r="A5136" s="31" t="n">
        <v>42164</v>
      </c>
      <c r="B5136" s="32" t="n">
        <v>1119.38</v>
      </c>
      <c r="C5136" s="19">
        <f>IF(OR(B5136="",B5135=""),"",LN(B5136/B5135))</f>
        <v/>
      </c>
      <c r="D5136" s="16">
        <f>STDEV(C5117:C5136)*SQRT(252)</f>
        <v/>
      </c>
      <c r="E5136" s="32" t="n">
        <v>124.16</v>
      </c>
      <c r="F5136" s="19">
        <f>IF(OR(E5136="",E5135=""),"",LN(E5136/E5135))</f>
        <v/>
      </c>
      <c r="G5136" s="33" t="n">
        <v>6.2047</v>
      </c>
      <c r="H5136" s="19">
        <f>IF(OR(G5136="",G5135=""),"",LN(G5136/G5135))</f>
        <v/>
      </c>
      <c r="I5136" s="32" t="n">
        <v>106.2238</v>
      </c>
      <c r="J5136" s="32" t="n">
        <v>14.47</v>
      </c>
      <c r="K5136" s="32" t="n">
        <v>2.42</v>
      </c>
      <c r="L5136" s="32" t="n"/>
      <c r="M5136" s="32" t="n">
        <v>1121.5</v>
      </c>
      <c r="N5136" s="32" t="n">
        <v>1.8</v>
      </c>
      <c r="O5136" s="32" t="n">
        <v>-119.203089419</v>
      </c>
    </row>
    <row r="5137">
      <c r="A5137" s="31" t="n">
        <v>42165</v>
      </c>
      <c r="B5137" s="32" t="n">
        <v>1110.32</v>
      </c>
      <c r="C5137" s="19">
        <f>IF(OR(B5137="",B5136=""),"",LN(B5137/B5136))</f>
        <v/>
      </c>
      <c r="D5137" s="16">
        <f>STDEV(C5118:C5137)*SQRT(252)</f>
        <v/>
      </c>
      <c r="E5137" s="32" t="n">
        <v>122.72</v>
      </c>
      <c r="F5137" s="19">
        <f>IF(OR(E5137="",E5136=""),"",LN(E5137/E5136))</f>
        <v/>
      </c>
      <c r="G5137" s="33" t="n">
        <v>6.2055</v>
      </c>
      <c r="H5137" s="19">
        <f>IF(OR(G5137="",G5136=""),"",LN(G5137/G5136))</f>
        <v/>
      </c>
      <c r="I5137" s="32" t="n">
        <v>105.8037</v>
      </c>
      <c r="J5137" s="32" t="n">
        <v>13.22</v>
      </c>
      <c r="K5137" s="32" t="n">
        <v>2.5</v>
      </c>
      <c r="L5137" s="32" t="n"/>
      <c r="M5137" s="32" t="n">
        <v>1119.3</v>
      </c>
      <c r="N5137" s="32" t="n">
        <v>1.8</v>
      </c>
      <c r="O5137" s="32" t="n">
        <v>-247.101106436</v>
      </c>
    </row>
    <row r="5138">
      <c r="A5138" s="31" t="n">
        <v>42166</v>
      </c>
      <c r="B5138" s="32" t="n">
        <v>1113.24</v>
      </c>
      <c r="C5138" s="19">
        <f>IF(OR(B5138="",B5137=""),"",LN(B5138/B5137))</f>
        <v/>
      </c>
      <c r="D5138" s="16">
        <f>STDEV(C5119:C5138)*SQRT(252)</f>
        <v/>
      </c>
      <c r="E5138" s="32" t="n">
        <v>123.62</v>
      </c>
      <c r="F5138" s="19">
        <f>IF(OR(E5138="",E5137=""),"",LN(E5138/E5137))</f>
        <v/>
      </c>
      <c r="G5138" s="33" t="n">
        <v>6.2065</v>
      </c>
      <c r="H5138" s="19">
        <f>IF(OR(G5138="",G5137=""),"",LN(G5138/G5137))</f>
        <v/>
      </c>
      <c r="I5138" s="32" t="n">
        <v>106.0934</v>
      </c>
      <c r="J5138" s="32" t="n">
        <v>12.85</v>
      </c>
      <c r="K5138" s="32" t="n">
        <v>2.39</v>
      </c>
      <c r="L5138" s="32" t="n"/>
      <c r="M5138" s="32" t="n">
        <v>1117.3</v>
      </c>
      <c r="N5138" s="32" t="n">
        <v>1.65</v>
      </c>
      <c r="O5138" s="32" t="n">
        <v>-178.621168692</v>
      </c>
    </row>
    <row r="5139">
      <c r="A5139" s="31" t="n">
        <v>42167</v>
      </c>
      <c r="B5139" s="32" t="n">
        <v>1111.63</v>
      </c>
      <c r="C5139" s="19">
        <f>IF(OR(B5139="",B5138=""),"",LN(B5139/B5138))</f>
        <v/>
      </c>
      <c r="D5139" s="16">
        <f>STDEV(C5120:C5139)*SQRT(252)</f>
        <v/>
      </c>
      <c r="E5139" s="32" t="n">
        <v>123.23</v>
      </c>
      <c r="F5139" s="19">
        <f>IF(OR(E5139="",E5138=""),"",LN(E5139/E5138))</f>
        <v/>
      </c>
      <c r="G5139" s="33" t="n">
        <v>6.2081</v>
      </c>
      <c r="H5139" s="19">
        <f>IF(OR(G5139="",G5138=""),"",LN(G5139/G5138))</f>
        <v/>
      </c>
      <c r="I5139" s="32" t="n">
        <v>105.9015</v>
      </c>
      <c r="J5139" s="32" t="n">
        <v>13.78</v>
      </c>
      <c r="K5139" s="32" t="n">
        <v>2.39</v>
      </c>
      <c r="L5139" s="32" t="n"/>
      <c r="M5139" s="32" t="n">
        <v>1110.4</v>
      </c>
      <c r="N5139" s="32" t="n">
        <v>1.65</v>
      </c>
      <c r="O5139" s="32" t="n">
        <v>-94.66414263200001</v>
      </c>
    </row>
    <row r="5140">
      <c r="A5140" s="31" t="n">
        <v>42170</v>
      </c>
      <c r="B5140" s="32" t="n">
        <v>1114.94</v>
      </c>
      <c r="C5140" s="19">
        <f>IF(OR(B5140="",B5139=""),"",LN(B5140/B5139))</f>
        <v/>
      </c>
      <c r="D5140" s="16">
        <f>STDEV(C5121:C5140)*SQRT(252)</f>
        <v/>
      </c>
      <c r="E5140" s="32" t="n">
        <v>123.38</v>
      </c>
      <c r="F5140" s="19">
        <f>IF(OR(E5140="",E5139=""),"",LN(E5140/E5139))</f>
        <v/>
      </c>
      <c r="G5140" s="33" t="n">
        <v>6.208</v>
      </c>
      <c r="H5140" s="19">
        <f>IF(OR(G5140="",G5139=""),"",LN(G5140/G5139))</f>
        <v/>
      </c>
      <c r="I5140" s="32" t="n">
        <v>105.9989</v>
      </c>
      <c r="J5140" s="32" t="n">
        <v>15.39</v>
      </c>
      <c r="K5140" s="32" t="n">
        <v>2.36</v>
      </c>
      <c r="L5140" s="32" t="n"/>
      <c r="M5140" s="32" t="n">
        <v>1111.9</v>
      </c>
      <c r="N5140" s="32" t="n">
        <v>1.65</v>
      </c>
      <c r="O5140" s="32" t="n">
        <v>130.940735645</v>
      </c>
    </row>
    <row r="5141">
      <c r="A5141" s="31" t="n">
        <v>42171</v>
      </c>
      <c r="B5141" s="32" t="n">
        <v>1118.08</v>
      </c>
      <c r="C5141" s="19">
        <f>IF(OR(B5141="",B5140=""),"",LN(B5141/B5140))</f>
        <v/>
      </c>
      <c r="D5141" s="16">
        <f>STDEV(C5122:C5141)*SQRT(252)</f>
        <v/>
      </c>
      <c r="E5141" s="32" t="n">
        <v>123.39</v>
      </c>
      <c r="F5141" s="19">
        <f>IF(OR(E5141="",E5140=""),"",LN(E5141/E5140))</f>
        <v/>
      </c>
      <c r="G5141" s="33" t="n">
        <v>6.2085</v>
      </c>
      <c r="H5141" s="19">
        <f>IF(OR(G5141="",G5140=""),"",LN(G5141/G5140))</f>
        <v/>
      </c>
      <c r="I5141" s="32" t="n">
        <v>106.0473</v>
      </c>
      <c r="J5141" s="32" t="n">
        <v>14.81</v>
      </c>
      <c r="K5141" s="32" t="n">
        <v>2.32</v>
      </c>
      <c r="L5141" s="32" t="n"/>
      <c r="M5141" s="32" t="n">
        <v>1116.2</v>
      </c>
      <c r="N5141" s="32" t="n">
        <v>1.65</v>
      </c>
      <c r="O5141" s="32" t="n">
        <v>-295.61113036</v>
      </c>
    </row>
    <row r="5142">
      <c r="A5142" s="31" t="n">
        <v>42172</v>
      </c>
      <c r="B5142" s="32" t="n">
        <v>1122.83</v>
      </c>
      <c r="C5142" s="19">
        <f>IF(OR(B5142="",B5141=""),"",LN(B5142/B5141))</f>
        <v/>
      </c>
      <c r="D5142" s="16">
        <f>STDEV(C5123:C5142)*SQRT(252)</f>
        <v/>
      </c>
      <c r="E5142" s="32" t="n">
        <v>124.25</v>
      </c>
      <c r="F5142" s="19">
        <f>IF(OR(E5142="",E5141=""),"",LN(E5142/E5141))</f>
        <v/>
      </c>
      <c r="G5142" s="33" t="n">
        <v>6.2086</v>
      </c>
      <c r="H5142" s="19">
        <f>IF(OR(G5142="",G5141=""),"",LN(G5142/G5141))</f>
        <v/>
      </c>
      <c r="I5142" s="32" t="n">
        <v>106.058</v>
      </c>
      <c r="J5142" s="32" t="n">
        <v>14.5</v>
      </c>
      <c r="K5142" s="32" t="n">
        <v>2.32</v>
      </c>
      <c r="L5142" s="32" t="n"/>
      <c r="M5142" s="32" t="n">
        <v>1117.3</v>
      </c>
      <c r="N5142" s="32" t="n">
        <v>1.65</v>
      </c>
      <c r="O5142" s="32" t="n">
        <v>-159.072498296</v>
      </c>
    </row>
    <row r="5143">
      <c r="A5143" s="31" t="n">
        <v>42173</v>
      </c>
      <c r="B5143" s="32" t="n">
        <v>1101.55</v>
      </c>
      <c r="C5143" s="19">
        <f>IF(OR(B5143="",B5142=""),"",LN(B5143/B5142))</f>
        <v/>
      </c>
      <c r="D5143" s="16">
        <f>STDEV(C5124:C5143)*SQRT(252)</f>
        <v/>
      </c>
      <c r="E5143" s="32" t="n">
        <v>122.87</v>
      </c>
      <c r="F5143" s="19">
        <f>IF(OR(E5143="",E5142=""),"",LN(E5143/E5142))</f>
        <v/>
      </c>
      <c r="G5143" s="33" t="n">
        <v>6.2075</v>
      </c>
      <c r="H5143" s="19">
        <f>IF(OR(G5143="",G5142=""),"",LN(G5143/G5142))</f>
        <v/>
      </c>
      <c r="I5143" s="32" t="n">
        <v>105.102</v>
      </c>
      <c r="J5143" s="32" t="n">
        <v>13.19</v>
      </c>
      <c r="K5143" s="32" t="n">
        <v>2.35</v>
      </c>
      <c r="L5143" s="32" t="n"/>
      <c r="M5143" s="32" t="n">
        <v>1117.6</v>
      </c>
      <c r="N5143" s="32" t="n">
        <v>1.65</v>
      </c>
      <c r="O5143" s="32" t="n">
        <v>-345.012667819</v>
      </c>
    </row>
    <row r="5144">
      <c r="A5144" s="31" t="n">
        <v>42174</v>
      </c>
      <c r="B5144" s="32" t="n">
        <v>1102.64</v>
      </c>
      <c r="C5144" s="19">
        <f>IF(OR(B5144="",B5143=""),"",LN(B5144/B5143))</f>
        <v/>
      </c>
      <c r="D5144" s="16">
        <f>STDEV(C5125:C5144)*SQRT(252)</f>
        <v/>
      </c>
      <c r="E5144" s="32" t="n">
        <v>122.7</v>
      </c>
      <c r="F5144" s="19">
        <f>IF(OR(E5144="",E5143=""),"",LN(E5144/E5143))</f>
        <v/>
      </c>
      <c r="G5144" s="33" t="n">
        <v>6.2085</v>
      </c>
      <c r="H5144" s="19">
        <f>IF(OR(G5144="",G5143=""),"",LN(G5144/G5143))</f>
        <v/>
      </c>
      <c r="I5144" s="32" t="n">
        <v>105.4496</v>
      </c>
      <c r="J5144" s="32" t="n">
        <v>13.96</v>
      </c>
      <c r="K5144" s="32" t="n">
        <v>2.26</v>
      </c>
      <c r="L5144" s="32" t="n"/>
      <c r="M5144" s="32" t="n">
        <v>1109.9</v>
      </c>
      <c r="N5144" s="32" t="n">
        <v>1.65</v>
      </c>
      <c r="O5144" s="32" t="n">
        <v>-306.208734267</v>
      </c>
    </row>
    <row r="5145">
      <c r="A5145" s="31" t="n">
        <v>42177</v>
      </c>
      <c r="B5145" s="32" t="n">
        <v>1098.85</v>
      </c>
      <c r="C5145" s="19">
        <f>IF(OR(B5145="",B5144=""),"",LN(B5145/B5144))</f>
        <v/>
      </c>
      <c r="D5145" s="16">
        <f>STDEV(C5126:C5145)*SQRT(252)</f>
        <v/>
      </c>
      <c r="E5145" s="32" t="n">
        <v>123.28</v>
      </c>
      <c r="F5145" s="19">
        <f>IF(OR(E5145="",E5144=""),"",LN(E5145/E5144))</f>
        <v/>
      </c>
      <c r="G5145" s="33" t="n">
        <v>6.2085</v>
      </c>
      <c r="H5145" s="19">
        <f>IF(OR(G5145="",G5144=""),"",LN(G5145/G5144))</f>
        <v/>
      </c>
      <c r="I5145" s="32" t="n">
        <v>105.3846</v>
      </c>
      <c r="J5145" s="32" t="n">
        <v>12.74</v>
      </c>
      <c r="K5145" s="32" t="n">
        <v>2.37</v>
      </c>
      <c r="L5145" s="32" t="n"/>
      <c r="M5145" s="32" t="n">
        <v>1104</v>
      </c>
      <c r="N5145" s="32" t="n">
        <v>1.65</v>
      </c>
      <c r="O5145" s="32" t="n">
        <v>-157.441843678</v>
      </c>
    </row>
    <row r="5146">
      <c r="A5146" s="31" t="n">
        <v>42178</v>
      </c>
      <c r="B5146" s="32" t="n">
        <v>1104.54</v>
      </c>
      <c r="C5146" s="19">
        <f>IF(OR(B5146="",B5145=""),"",LN(B5146/B5145))</f>
        <v/>
      </c>
      <c r="D5146" s="16">
        <f>STDEV(C5127:C5146)*SQRT(252)</f>
        <v/>
      </c>
      <c r="E5146" s="32" t="n">
        <v>123.71</v>
      </c>
      <c r="F5146" s="19">
        <f>IF(OR(E5146="",E5145=""),"",LN(E5146/E5145))</f>
        <v/>
      </c>
      <c r="G5146" s="33" t="n">
        <v>6.2066</v>
      </c>
      <c r="H5146" s="19">
        <f>IF(OR(G5146="",G5145=""),"",LN(G5146/G5145))</f>
        <v/>
      </c>
      <c r="I5146" s="32" t="n">
        <v>105.9678</v>
      </c>
      <c r="J5146" s="32" t="n">
        <v>12.11</v>
      </c>
      <c r="K5146" s="32" t="n">
        <v>2.42</v>
      </c>
      <c r="L5146" s="32" t="n"/>
      <c r="M5146" s="32" t="n">
        <v>1099.9</v>
      </c>
      <c r="N5146" s="32" t="n">
        <v>1.65</v>
      </c>
      <c r="O5146" s="32" t="n">
        <v>-18.655453255</v>
      </c>
    </row>
    <row r="5147">
      <c r="A5147" s="31" t="n">
        <v>42179</v>
      </c>
      <c r="B5147" s="32" t="n">
        <v>1110.67</v>
      </c>
      <c r="C5147" s="19">
        <f>IF(OR(B5147="",B5146=""),"",LN(B5147/B5146))</f>
        <v/>
      </c>
      <c r="D5147" s="16">
        <f>STDEV(C5128:C5147)*SQRT(252)</f>
        <v/>
      </c>
      <c r="E5147" s="32" t="n">
        <v>124.24</v>
      </c>
      <c r="F5147" s="19">
        <f>IF(OR(E5147="",E5146=""),"",LN(E5147/E5146))</f>
        <v/>
      </c>
      <c r="G5147" s="33" t="n">
        <v>6.2061</v>
      </c>
      <c r="H5147" s="19">
        <f>IF(OR(G5147="",G5146=""),"",LN(G5147/G5146))</f>
        <v/>
      </c>
      <c r="I5147" s="32" t="n">
        <v>106.2522</v>
      </c>
      <c r="J5147" s="32" t="n">
        <v>13.26</v>
      </c>
      <c r="K5147" s="32" t="n">
        <v>2.38</v>
      </c>
      <c r="L5147" s="32" t="n"/>
      <c r="M5147" s="32" t="n">
        <v>1104.1</v>
      </c>
      <c r="N5147" s="32" t="n">
        <v>1.65</v>
      </c>
      <c r="O5147" s="32" t="n">
        <v>92.83029653</v>
      </c>
    </row>
    <row r="5148">
      <c r="A5148" s="31" t="n">
        <v>42180</v>
      </c>
      <c r="B5148" s="32" t="n">
        <v>1111.05</v>
      </c>
      <c r="C5148" s="19">
        <f>IF(OR(B5148="",B5147=""),"",LN(B5148/B5147))</f>
        <v/>
      </c>
      <c r="D5148" s="16">
        <f>STDEV(C5129:C5148)*SQRT(252)</f>
        <v/>
      </c>
      <c r="E5148" s="32" t="n">
        <v>123.63</v>
      </c>
      <c r="F5148" s="19">
        <f>IF(OR(E5148="",E5147=""),"",LN(E5148/E5147))</f>
        <v/>
      </c>
      <c r="G5148" s="33" t="n">
        <v>6.2084</v>
      </c>
      <c r="H5148" s="19">
        <f>IF(OR(G5148="",G5147=""),"",LN(G5148/G5147))</f>
        <v/>
      </c>
      <c r="I5148" s="32" t="n">
        <v>106.1515</v>
      </c>
      <c r="J5148" s="32" t="n">
        <v>14.01</v>
      </c>
      <c r="K5148" s="32" t="n">
        <v>2.4</v>
      </c>
      <c r="L5148" s="32" t="n"/>
      <c r="M5148" s="32" t="n">
        <v>1108.4</v>
      </c>
      <c r="N5148" s="32" t="n">
        <v>1.65</v>
      </c>
      <c r="O5148" s="32" t="n">
        <v>-5.241612608999999</v>
      </c>
    </row>
    <row r="5149">
      <c r="A5149" s="31" t="n">
        <v>42181</v>
      </c>
      <c r="B5149" s="32" t="n">
        <v>1122.31</v>
      </c>
      <c r="C5149" s="19">
        <f>IF(OR(B5149="",B5148=""),"",LN(B5149/B5148))</f>
        <v/>
      </c>
      <c r="D5149" s="16">
        <f>STDEV(C5130:C5149)*SQRT(252)</f>
        <v/>
      </c>
      <c r="E5149" s="32" t="n">
        <v>123.92</v>
      </c>
      <c r="F5149" s="19">
        <f>IF(OR(E5149="",E5148=""),"",LN(E5149/E5148))</f>
        <v/>
      </c>
      <c r="G5149" s="33" t="n">
        <v>6.208</v>
      </c>
      <c r="H5149" s="19">
        <f>IF(OR(G5149="",G5148=""),"",LN(G5149/G5148))</f>
        <v/>
      </c>
      <c r="I5149" s="32" t="n">
        <v>106.4116</v>
      </c>
      <c r="J5149" s="32" t="n">
        <v>14.02</v>
      </c>
      <c r="K5149" s="32" t="n">
        <v>2.49</v>
      </c>
      <c r="L5149" s="32" t="n"/>
      <c r="M5149" s="32" t="n">
        <v>1109.6</v>
      </c>
      <c r="N5149" s="32" t="n">
        <v>1.65</v>
      </c>
      <c r="O5149" s="32" t="n">
        <v>26.777377972</v>
      </c>
    </row>
    <row r="5150">
      <c r="A5150" s="31" t="n">
        <v>42184</v>
      </c>
      <c r="B5150" s="32" t="n">
        <v>1119.09</v>
      </c>
      <c r="C5150" s="19">
        <f>IF(OR(B5150="",B5149=""),"",LN(B5150/B5149))</f>
        <v/>
      </c>
      <c r="D5150" s="16">
        <f>STDEV(C5131:C5150)*SQRT(252)</f>
        <v/>
      </c>
      <c r="E5150" s="32" t="n">
        <v>122.5</v>
      </c>
      <c r="F5150" s="19">
        <f>IF(OR(E5150="",E5149=""),"",LN(E5150/E5149))</f>
        <v/>
      </c>
      <c r="G5150" s="33" t="n">
        <v>6.2085</v>
      </c>
      <c r="H5150" s="19">
        <f>IF(OR(G5150="",G5149=""),"",LN(G5150/G5149))</f>
        <v/>
      </c>
      <c r="I5150" s="32" t="n">
        <v>106.3785</v>
      </c>
      <c r="J5150" s="32" t="n">
        <v>18.85</v>
      </c>
      <c r="K5150" s="32" t="n">
        <v>2.33</v>
      </c>
      <c r="L5150" s="32" t="n"/>
      <c r="M5150" s="32" t="n">
        <v>1115.1</v>
      </c>
      <c r="N5150" s="32" t="n">
        <v>1.65</v>
      </c>
      <c r="O5150" s="32" t="n">
        <v>-120.671602048</v>
      </c>
    </row>
    <row r="5151">
      <c r="A5151" s="31" t="n">
        <v>42185</v>
      </c>
      <c r="B5151" s="32" t="n">
        <v>1117.34</v>
      </c>
      <c r="C5151" s="19">
        <f>IF(OR(B5151="",B5150=""),"",LN(B5151/B5150))</f>
        <v/>
      </c>
      <c r="D5151" s="16">
        <f>STDEV(C5132:C5151)*SQRT(252)</f>
        <v/>
      </c>
      <c r="E5151" s="32" t="n">
        <v>122.1</v>
      </c>
      <c r="F5151" s="19">
        <f>IF(OR(E5151="",E5150=""),"",LN(E5151/E5150))</f>
        <v/>
      </c>
      <c r="G5151" s="33" t="n">
        <v>6.2</v>
      </c>
      <c r="H5151" s="19">
        <f>IF(OR(G5151="",G5150=""),"",LN(G5151/G5150))</f>
        <v/>
      </c>
      <c r="I5151" s="32" t="n">
        <v>106.5191</v>
      </c>
      <c r="J5151" s="32" t="n">
        <v>18.23</v>
      </c>
      <c r="K5151" s="32" t="n">
        <v>2.35</v>
      </c>
      <c r="L5151" s="32" t="n"/>
      <c r="M5151" s="32" t="n">
        <v>1124.1</v>
      </c>
      <c r="N5151" s="32" t="n">
        <v>1.65</v>
      </c>
      <c r="O5151" s="32" t="n">
        <v>-7.508084256000004</v>
      </c>
    </row>
    <row r="5152">
      <c r="A5152" s="31" t="n">
        <v>42186</v>
      </c>
      <c r="B5152" s="32" t="n">
        <v>1123.89</v>
      </c>
      <c r="C5152" s="19">
        <f>IF(OR(B5152="",B5151=""),"",LN(B5152/B5151))</f>
        <v/>
      </c>
      <c r="D5152" s="16">
        <f>STDEV(C5133:C5152)*SQRT(252)</f>
        <v/>
      </c>
      <c r="E5152" s="32" t="n">
        <v>123.02</v>
      </c>
      <c r="F5152" s="19">
        <f>IF(OR(E5152="",E5151=""),"",LN(E5152/E5151))</f>
        <v/>
      </c>
      <c r="G5152" s="33" t="n">
        <v>6.2008</v>
      </c>
      <c r="H5152" s="19">
        <f>IF(OR(G5152="",G5151=""),"",LN(G5152/G5151))</f>
        <v/>
      </c>
      <c r="I5152" s="32" t="n">
        <v>107.0101</v>
      </c>
      <c r="J5152" s="32" t="n">
        <v>16.09</v>
      </c>
      <c r="K5152" s="32" t="n">
        <v>2.43</v>
      </c>
      <c r="L5152" s="32" t="n"/>
      <c r="M5152" s="32" t="n">
        <v>1118.3</v>
      </c>
      <c r="N5152" s="32" t="n">
        <v>1.65</v>
      </c>
      <c r="O5152" s="32" t="n">
        <v>-3.273033258999999</v>
      </c>
    </row>
    <row r="5153">
      <c r="A5153" s="31" t="n">
        <v>42187</v>
      </c>
      <c r="B5153" s="32" t="n">
        <v>1119.95</v>
      </c>
      <c r="C5153" s="19">
        <f>IF(OR(B5153="",B5152=""),"",LN(B5153/B5152))</f>
        <v/>
      </c>
      <c r="D5153" s="16">
        <f>STDEV(C5134:C5153)*SQRT(252)</f>
        <v/>
      </c>
      <c r="E5153" s="32" t="n">
        <v>123.14</v>
      </c>
      <c r="F5153" s="19">
        <f>IF(OR(E5153="",E5152=""),"",LN(E5153/E5152))</f>
        <v/>
      </c>
      <c r="G5153" s="33" t="n">
        <v>6.2044</v>
      </c>
      <c r="H5153" s="19">
        <f>IF(OR(G5153="",G5152=""),"",LN(G5153/G5152))</f>
        <v/>
      </c>
      <c r="I5153" s="32" t="n">
        <v>106.9106</v>
      </c>
      <c r="J5153" s="32" t="n">
        <v>16.79</v>
      </c>
      <c r="K5153" s="32" t="n">
        <v>2.4</v>
      </c>
      <c r="L5153" s="32" t="n"/>
      <c r="M5153" s="32" t="n">
        <v>1118.5</v>
      </c>
      <c r="N5153" s="32" t="n">
        <v>1.65</v>
      </c>
      <c r="O5153" s="32" t="n">
        <v>101.667335317</v>
      </c>
    </row>
    <row r="5154">
      <c r="A5154" s="31" t="n">
        <v>42191</v>
      </c>
      <c r="B5154" s="32" t="n">
        <v>1125.58</v>
      </c>
      <c r="C5154" s="19">
        <f>IF(OR(B5154="",B5153=""),"",LN(B5154/B5153))</f>
        <v/>
      </c>
      <c r="D5154" s="16">
        <f>STDEV(C5135:C5154)*SQRT(252)</f>
        <v/>
      </c>
      <c r="E5154" s="32" t="n">
        <v>122.53</v>
      </c>
      <c r="F5154" s="19">
        <f>IF(OR(E5154="",E5153=""),"",LN(E5154/E5153))</f>
        <v/>
      </c>
      <c r="G5154" s="33" t="n">
        <v>6.2089</v>
      </c>
      <c r="H5154" s="19">
        <f>IF(OR(G5154="",G5153=""),"",LN(G5154/G5153))</f>
        <v/>
      </c>
      <c r="I5154" s="32" t="n">
        <v>107.1343</v>
      </c>
      <c r="J5154" s="32" t="n">
        <v>17.01</v>
      </c>
      <c r="K5154" s="32" t="n">
        <v>2.3</v>
      </c>
      <c r="L5154" s="32" t="n"/>
      <c r="M5154" s="32" t="n">
        <v>1120.1</v>
      </c>
      <c r="N5154" s="32" t="n">
        <v>1.65</v>
      </c>
      <c r="O5154" s="32" t="n">
        <v>-333.471011147</v>
      </c>
    </row>
    <row r="5155">
      <c r="A5155" s="31" t="n">
        <v>42192</v>
      </c>
      <c r="B5155" s="32" t="n">
        <v>1133.75</v>
      </c>
      <c r="C5155" s="19">
        <f>IF(OR(B5155="",B5154=""),"",LN(B5155/B5154))</f>
        <v/>
      </c>
      <c r="D5155" s="16">
        <f>STDEV(C5136:C5155)*SQRT(252)</f>
        <v/>
      </c>
      <c r="E5155" s="32" t="n">
        <v>122.16</v>
      </c>
      <c r="F5155" s="19">
        <f>IF(OR(E5155="",E5154=""),"",LN(E5155/E5154))</f>
        <v/>
      </c>
      <c r="G5155" s="33" t="n">
        <v>6.2097</v>
      </c>
      <c r="H5155" s="19">
        <f>IF(OR(G5155="",G5154=""),"",LN(G5155/G5154))</f>
        <v/>
      </c>
      <c r="I5155" s="32" t="n">
        <v>107.785</v>
      </c>
      <c r="J5155" s="32" t="n">
        <v>16.09</v>
      </c>
      <c r="K5155" s="32" t="n">
        <v>2.27</v>
      </c>
      <c r="L5155" s="32" t="n"/>
      <c r="M5155" s="32" t="n">
        <v>1126.3</v>
      </c>
      <c r="N5155" s="32" t="n">
        <v>1.65</v>
      </c>
      <c r="O5155" s="32" t="n">
        <v>-113.713488196</v>
      </c>
    </row>
    <row r="5156">
      <c r="A5156" s="31" t="n">
        <v>42193</v>
      </c>
      <c r="B5156" s="32" t="n">
        <v>1131.75</v>
      </c>
      <c r="C5156" s="19">
        <f>IF(OR(B5156="",B5155=""),"",LN(B5156/B5155))</f>
        <v/>
      </c>
      <c r="D5156" s="16">
        <f>STDEV(C5137:C5156)*SQRT(252)</f>
        <v/>
      </c>
      <c r="E5156" s="32" t="n">
        <v>120.54</v>
      </c>
      <c r="F5156" s="19">
        <f>IF(OR(E5156="",E5155=""),"",LN(E5156/E5155))</f>
        <v/>
      </c>
      <c r="G5156" s="33" t="n">
        <v>6.2087</v>
      </c>
      <c r="H5156" s="19">
        <f>IF(OR(G5156="",G5155=""),"",LN(G5156/G5155))</f>
        <v/>
      </c>
      <c r="I5156" s="32" t="n">
        <v>107.4734</v>
      </c>
      <c r="J5156" s="32" t="n">
        <v>19.66</v>
      </c>
      <c r="K5156" s="32" t="n">
        <v>2.22</v>
      </c>
      <c r="L5156" s="32" t="n"/>
      <c r="M5156" s="32" t="n">
        <v>1129.6</v>
      </c>
      <c r="N5156" s="32" t="n">
        <v>1.65</v>
      </c>
      <c r="O5156" s="32" t="n">
        <v>-424.108592241</v>
      </c>
    </row>
    <row r="5157">
      <c r="A5157" s="31" t="n">
        <v>42194</v>
      </c>
      <c r="B5157" s="32" t="n">
        <v>1133.69</v>
      </c>
      <c r="C5157" s="19">
        <f>IF(OR(B5157="",B5156=""),"",LN(B5157/B5156))</f>
        <v/>
      </c>
      <c r="D5157" s="16">
        <f>STDEV(C5138:C5157)*SQRT(252)</f>
        <v/>
      </c>
      <c r="E5157" s="32" t="n">
        <v>121.22</v>
      </c>
      <c r="F5157" s="19">
        <f>IF(OR(E5157="",E5156=""),"",LN(E5157/E5156))</f>
        <v/>
      </c>
      <c r="G5157" s="33" t="n">
        <v>6.2086</v>
      </c>
      <c r="H5157" s="19">
        <f>IF(OR(G5157="",G5156=""),"",LN(G5157/G5156))</f>
        <v/>
      </c>
      <c r="I5157" s="32" t="n">
        <v>107.5595</v>
      </c>
      <c r="J5157" s="32" t="n">
        <v>19.97</v>
      </c>
      <c r="K5157" s="32" t="n">
        <v>2.32</v>
      </c>
      <c r="L5157" s="32" t="n"/>
      <c r="M5157" s="32" t="n">
        <v>1135.7</v>
      </c>
      <c r="N5157" s="32" t="n">
        <v>1.65</v>
      </c>
      <c r="O5157" s="32" t="n">
        <v>-427.7766283989999</v>
      </c>
    </row>
    <row r="5158">
      <c r="A5158" s="31" t="n">
        <v>42195</v>
      </c>
      <c r="B5158" s="32" t="n">
        <v>1127.29</v>
      </c>
      <c r="C5158" s="19">
        <f>IF(OR(B5158="",B5157=""),"",LN(B5158/B5157))</f>
        <v/>
      </c>
      <c r="D5158" s="16">
        <f>STDEV(C5139:C5158)*SQRT(252)</f>
        <v/>
      </c>
      <c r="E5158" s="32" t="n">
        <v>122.75</v>
      </c>
      <c r="F5158" s="19">
        <f>IF(OR(E5158="",E5157=""),"",LN(E5158/E5157))</f>
        <v/>
      </c>
      <c r="G5158" s="33" t="n">
        <v>6.2092</v>
      </c>
      <c r="H5158" s="19">
        <f>IF(OR(G5158="",G5157=""),"",LN(G5158/G5157))</f>
        <v/>
      </c>
      <c r="I5158" s="32" t="n">
        <v>107.213</v>
      </c>
      <c r="J5158" s="32" t="n">
        <v>16.83</v>
      </c>
      <c r="K5158" s="32" t="n">
        <v>2.42</v>
      </c>
      <c r="L5158" s="32" t="n"/>
      <c r="M5158" s="32" t="n">
        <v>1136.2</v>
      </c>
      <c r="N5158" s="32" t="n">
        <v>1.65</v>
      </c>
      <c r="O5158" s="32" t="n">
        <v>-89.83189362499999</v>
      </c>
    </row>
    <row r="5159">
      <c r="A5159" s="31" t="n">
        <v>42198</v>
      </c>
      <c r="B5159" s="32" t="n">
        <v>1133.93</v>
      </c>
      <c r="C5159" s="19">
        <f>IF(OR(B5159="",B5158=""),"",LN(B5159/B5158))</f>
        <v/>
      </c>
      <c r="D5159" s="16">
        <f>STDEV(C5140:C5159)*SQRT(252)</f>
        <v/>
      </c>
      <c r="E5159" s="32" t="n">
        <v>123.35</v>
      </c>
      <c r="F5159" s="19">
        <f>IF(OR(E5159="",E5158=""),"",LN(E5159/E5158))</f>
        <v/>
      </c>
      <c r="G5159" s="33" t="n">
        <v>6.2081</v>
      </c>
      <c r="H5159" s="19">
        <f>IF(OR(G5159="",G5158=""),"",LN(G5159/G5158))</f>
        <v/>
      </c>
      <c r="I5159" s="32" t="n">
        <v>107.5849</v>
      </c>
      <c r="J5159" s="32" t="n">
        <v>13.9</v>
      </c>
      <c r="K5159" s="32" t="n">
        <v>2.44</v>
      </c>
      <c r="L5159" s="32" t="n"/>
      <c r="M5159" s="32" t="n">
        <v>1130</v>
      </c>
      <c r="N5159" s="32" t="n">
        <v>1.65</v>
      </c>
      <c r="O5159" s="32" t="n">
        <v>66.198623563</v>
      </c>
    </row>
    <row r="5160">
      <c r="A5160" s="31" t="n">
        <v>42199</v>
      </c>
      <c r="B5160" s="32" t="n">
        <v>1142.75</v>
      </c>
      <c r="C5160" s="19">
        <f>IF(OR(B5160="",B5159=""),"",LN(B5160/B5159))</f>
        <v/>
      </c>
      <c r="D5160" s="16">
        <f>STDEV(C5141:C5160)*SQRT(252)</f>
        <v/>
      </c>
      <c r="E5160" s="32" t="n">
        <v>123.39</v>
      </c>
      <c r="F5160" s="19">
        <f>IF(OR(E5160="",E5159=""),"",LN(E5160/E5159))</f>
        <v/>
      </c>
      <c r="G5160" s="33" t="n">
        <v>6.2088</v>
      </c>
      <c r="H5160" s="19">
        <f>IF(OR(G5160="",G5159=""),"",LN(G5160/G5159))</f>
        <v/>
      </c>
      <c r="I5160" s="32" t="n">
        <v>107.4843</v>
      </c>
      <c r="J5160" s="32" t="n">
        <v>13.37</v>
      </c>
      <c r="K5160" s="32" t="n">
        <v>2.41</v>
      </c>
      <c r="L5160" s="32" t="n"/>
      <c r="M5160" s="32" t="n">
        <v>1131.5</v>
      </c>
      <c r="N5160" s="32" t="n">
        <v>1.65</v>
      </c>
      <c r="O5160" s="32" t="n">
        <v>-50.50492430599999</v>
      </c>
    </row>
    <row r="5161">
      <c r="A5161" s="31" t="n">
        <v>42200</v>
      </c>
      <c r="B5161" s="32" t="n">
        <v>1146.42</v>
      </c>
      <c r="C5161" s="19">
        <f>IF(OR(B5161="",B5160=""),"",LN(B5161/B5160))</f>
        <v/>
      </c>
      <c r="D5161" s="16">
        <f>STDEV(C5142:C5161)*SQRT(252)</f>
        <v/>
      </c>
      <c r="E5161" s="32" t="n">
        <v>123.89</v>
      </c>
      <c r="F5161" s="19">
        <f>IF(OR(E5161="",E5160=""),"",LN(E5161/E5160))</f>
        <v/>
      </c>
      <c r="G5161" s="33" t="n">
        <v>6.2082</v>
      </c>
      <c r="H5161" s="19">
        <f>IF(OR(G5161="",G5160=""),"",LN(G5161/G5160))</f>
        <v/>
      </c>
      <c r="I5161" s="32" t="n">
        <v>108.0149</v>
      </c>
      <c r="J5161" s="32" t="n">
        <v>13.23</v>
      </c>
      <c r="K5161" s="32" t="n">
        <v>2.36</v>
      </c>
      <c r="L5161" s="32" t="n"/>
      <c r="M5161" s="32" t="n">
        <v>1139.4</v>
      </c>
      <c r="N5161" s="32" t="n">
        <v>1.65</v>
      </c>
      <c r="O5161" s="32" t="n">
        <v>237.510266138</v>
      </c>
    </row>
    <row r="5162">
      <c r="A5162" s="31" t="n">
        <v>42201</v>
      </c>
      <c r="B5162" s="32" t="n">
        <v>1145.24</v>
      </c>
      <c r="C5162" s="19">
        <f>IF(OR(B5162="",B5161=""),"",LN(B5162/B5161))</f>
        <v/>
      </c>
      <c r="D5162" s="16">
        <f>STDEV(C5143:C5162)*SQRT(252)</f>
        <v/>
      </c>
      <c r="E5162" s="32" t="n">
        <v>124.04</v>
      </c>
      <c r="F5162" s="19">
        <f>IF(OR(E5162="",E5161=""),"",LN(E5162/E5161))</f>
        <v/>
      </c>
      <c r="G5162" s="33" t="n">
        <v>6.2094</v>
      </c>
      <c r="H5162" s="19">
        <f>IF(OR(G5162="",G5161=""),"",LN(G5162/G5161))</f>
        <v/>
      </c>
      <c r="I5162" s="32" t="n">
        <v>108.1726</v>
      </c>
      <c r="J5162" s="32" t="n">
        <v>12.11</v>
      </c>
      <c r="K5162" s="32" t="n">
        <v>2.36</v>
      </c>
      <c r="L5162" s="32" t="n"/>
      <c r="M5162" s="32" t="n">
        <v>1141.5</v>
      </c>
      <c r="N5162" s="32" t="n">
        <v>1.65</v>
      </c>
      <c r="O5162" s="32" t="n">
        <v>231.631837277</v>
      </c>
    </row>
    <row r="5163">
      <c r="A5163" s="31" t="n">
        <v>42202</v>
      </c>
      <c r="B5163" s="32" t="n">
        <v>1148.48</v>
      </c>
      <c r="C5163" s="19">
        <f>IF(OR(B5163="",B5162=""),"",LN(B5163/B5162))</f>
        <v/>
      </c>
      <c r="D5163" s="16">
        <f>STDEV(C5144:C5163)*SQRT(252)</f>
        <v/>
      </c>
      <c r="E5163" s="32" t="n">
        <v>124</v>
      </c>
      <c r="F5163" s="19">
        <f>IF(OR(E5163="",E5162=""),"",LN(E5163/E5162))</f>
        <v/>
      </c>
      <c r="G5163" s="33" t="n">
        <v>6.2085</v>
      </c>
      <c r="H5163" s="19">
        <f>IF(OR(G5163="",G5162=""),"",LN(G5163/G5162))</f>
        <v/>
      </c>
      <c r="I5163" s="32" t="n">
        <v>108.5374</v>
      </c>
      <c r="J5163" s="32" t="n">
        <v>11.95</v>
      </c>
      <c r="K5163" s="32" t="n">
        <v>2.34</v>
      </c>
      <c r="L5163" s="32" t="n"/>
      <c r="M5163" s="32" t="n">
        <v>1148.4</v>
      </c>
      <c r="N5163" s="32" t="n">
        <v>1.65</v>
      </c>
      <c r="O5163" s="32" t="n">
        <v>-119.035862261</v>
      </c>
    </row>
    <row r="5164">
      <c r="A5164" s="31" t="n">
        <v>42205</v>
      </c>
      <c r="B5164" s="32" t="n">
        <v>1156.38</v>
      </c>
      <c r="C5164" s="19">
        <f>IF(OR(B5164="",B5163=""),"",LN(B5164/B5163))</f>
        <v/>
      </c>
      <c r="D5164" s="16">
        <f>STDEV(C5145:C5164)*SQRT(252)</f>
        <v/>
      </c>
      <c r="E5164" s="32" t="n">
        <v>124.24</v>
      </c>
      <c r="F5164" s="19">
        <f>IF(OR(E5164="",E5163=""),"",LN(E5164/E5163))</f>
        <v/>
      </c>
      <c r="G5164" s="33" t="n">
        <v>6.2095</v>
      </c>
      <c r="H5164" s="19">
        <f>IF(OR(G5164="",G5163=""),"",LN(G5164/G5163))</f>
        <v/>
      </c>
      <c r="I5164" s="32" t="n">
        <v>108.6944</v>
      </c>
      <c r="J5164" s="32" t="n">
        <v>12.25</v>
      </c>
      <c r="K5164" s="32" t="n">
        <v>2.38</v>
      </c>
      <c r="L5164" s="32" t="n"/>
      <c r="M5164" s="32" t="n">
        <v>1146.3</v>
      </c>
      <c r="N5164" s="32" t="n">
        <v>1.65</v>
      </c>
      <c r="O5164" s="32" t="n">
        <v>18.172822235</v>
      </c>
    </row>
    <row r="5165">
      <c r="A5165" s="31" t="n">
        <v>42206</v>
      </c>
      <c r="B5165" s="32" t="n">
        <v>1148.33</v>
      </c>
      <c r="C5165" s="19">
        <f>IF(OR(B5165="",B5164=""),"",LN(B5165/B5164))</f>
        <v/>
      </c>
      <c r="D5165" s="16">
        <f>STDEV(C5146:C5165)*SQRT(252)</f>
        <v/>
      </c>
      <c r="E5165" s="32" t="n">
        <v>123.93</v>
      </c>
      <c r="F5165" s="19">
        <f>IF(OR(E5165="",E5164=""),"",LN(E5165/E5164))</f>
        <v/>
      </c>
      <c r="G5165" s="33" t="n">
        <v>6.2095</v>
      </c>
      <c r="H5165" s="19">
        <f>IF(OR(G5165="",G5164=""),"",LN(G5165/G5164))</f>
        <v/>
      </c>
      <c r="I5165" s="32" t="n">
        <v>108.3893</v>
      </c>
      <c r="J5165" s="32" t="n">
        <v>12.22</v>
      </c>
      <c r="K5165" s="32" t="n">
        <v>2.35</v>
      </c>
      <c r="L5165" s="32" t="n"/>
      <c r="M5165" s="32" t="n">
        <v>1151.9</v>
      </c>
      <c r="N5165" s="32" t="n">
        <v>1.65</v>
      </c>
      <c r="O5165" s="32" t="n">
        <v>-193.499486971</v>
      </c>
    </row>
    <row r="5166">
      <c r="A5166" s="31" t="n">
        <v>42207</v>
      </c>
      <c r="B5166" s="32" t="n">
        <v>1156.49</v>
      </c>
      <c r="C5166" s="19">
        <f>IF(OR(B5166="",B5165=""),"",LN(B5166/B5165))</f>
        <v/>
      </c>
      <c r="D5166" s="16">
        <f>STDEV(C5147:C5166)*SQRT(252)</f>
        <v/>
      </c>
      <c r="E5166" s="32" t="n">
        <v>124.08</v>
      </c>
      <c r="F5166" s="19">
        <f>IF(OR(E5166="",E5165=""),"",LN(E5166/E5165))</f>
        <v/>
      </c>
      <c r="G5166" s="33" t="n">
        <v>6.2093</v>
      </c>
      <c r="H5166" s="19">
        <f>IF(OR(G5166="",G5165=""),"",LN(G5166/G5165))</f>
        <v/>
      </c>
      <c r="I5166" s="32" t="n">
        <v>108.7817</v>
      </c>
      <c r="J5166" s="32" t="n">
        <v>12.12</v>
      </c>
      <c r="K5166" s="32" t="n">
        <v>2.33</v>
      </c>
      <c r="L5166" s="32" t="n"/>
      <c r="M5166" s="32" t="n">
        <v>1158.4</v>
      </c>
      <c r="N5166" s="32" t="n">
        <v>1.65</v>
      </c>
      <c r="O5166" s="32" t="n">
        <v>-391.226110992</v>
      </c>
    </row>
    <row r="5167">
      <c r="A5167" s="31" t="n">
        <v>42208</v>
      </c>
      <c r="B5167" s="32" t="n">
        <v>1160.64</v>
      </c>
      <c r="C5167" s="19">
        <f>IF(OR(B5167="",B5166=""),"",LN(B5167/B5166))</f>
        <v/>
      </c>
      <c r="D5167" s="16">
        <f>STDEV(C5148:C5167)*SQRT(252)</f>
        <v/>
      </c>
      <c r="E5167" s="32" t="n">
        <v>123.88</v>
      </c>
      <c r="F5167" s="19">
        <f>IF(OR(E5167="",E5166=""),"",LN(E5167/E5166))</f>
        <v/>
      </c>
      <c r="G5167" s="33" t="n">
        <v>6.2091</v>
      </c>
      <c r="H5167" s="19">
        <f>IF(OR(G5167="",G5166=""),"",LN(G5167/G5166))</f>
        <v/>
      </c>
      <c r="I5167" s="32" t="n">
        <v>108.7565</v>
      </c>
      <c r="J5167" s="32" t="n">
        <v>12.64</v>
      </c>
      <c r="K5167" s="32" t="n">
        <v>2.28</v>
      </c>
      <c r="L5167" s="32" t="n"/>
      <c r="M5167" s="32" t="n">
        <v>1152.6</v>
      </c>
      <c r="N5167" s="32" t="n">
        <v>1.65</v>
      </c>
      <c r="O5167" s="32" t="n">
        <v>-199.328683991</v>
      </c>
    </row>
    <row r="5168">
      <c r="A5168" s="31" t="n">
        <v>42209</v>
      </c>
      <c r="B5168" s="32" t="n">
        <v>1169.02</v>
      </c>
      <c r="C5168" s="19">
        <f>IF(OR(B5168="",B5167=""),"",LN(B5168/B5167))</f>
        <v/>
      </c>
      <c r="D5168" s="16">
        <f>STDEV(C5149:C5168)*SQRT(252)</f>
        <v/>
      </c>
      <c r="E5168" s="32" t="n">
        <v>123.74</v>
      </c>
      <c r="F5168" s="19">
        <f>IF(OR(E5168="",E5167=""),"",LN(E5168/E5167))</f>
        <v/>
      </c>
      <c r="G5168" s="33" t="n">
        <v>6.2095</v>
      </c>
      <c r="H5168" s="19">
        <f>IF(OR(G5168="",G5167=""),"",LN(G5168/G5167))</f>
        <v/>
      </c>
      <c r="I5168" s="32" t="n">
        <v>109.0174</v>
      </c>
      <c r="J5168" s="32" t="n">
        <v>13.74</v>
      </c>
      <c r="K5168" s="32" t="n">
        <v>2.27</v>
      </c>
      <c r="L5168" s="32" t="n"/>
      <c r="M5168" s="32" t="n">
        <v>1162.3</v>
      </c>
      <c r="N5168" s="32" t="n">
        <v>1.65</v>
      </c>
      <c r="O5168" s="32" t="n">
        <v>-248.779823466</v>
      </c>
    </row>
    <row r="5169">
      <c r="A5169" s="31" t="n">
        <v>42212</v>
      </c>
      <c r="B5169" s="32" t="n">
        <v>1167.75</v>
      </c>
      <c r="C5169" s="19">
        <f>IF(OR(B5169="",B5168=""),"",LN(B5169/B5168))</f>
        <v/>
      </c>
      <c r="D5169" s="16">
        <f>STDEV(C5150:C5169)*SQRT(252)</f>
        <v/>
      </c>
      <c r="E5169" s="32" t="n">
        <v>123.24</v>
      </c>
      <c r="F5169" s="19">
        <f>IF(OR(E5169="",E5168=""),"",LN(E5169/E5168))</f>
        <v/>
      </c>
      <c r="G5169" s="33" t="n">
        <v>6.2091</v>
      </c>
      <c r="H5169" s="19">
        <f>IF(OR(G5169="",G5168=""),"",LN(G5169/G5168))</f>
        <v/>
      </c>
      <c r="I5169" s="32" t="n">
        <v>108.6924</v>
      </c>
      <c r="J5169" s="32" t="n">
        <v>15.6</v>
      </c>
      <c r="K5169" s="32" t="n">
        <v>2.23</v>
      </c>
      <c r="L5169" s="32" t="n"/>
      <c r="M5169" s="32" t="n">
        <v>1164.6</v>
      </c>
      <c r="N5169" s="32" t="n">
        <v>1.64</v>
      </c>
      <c r="O5169" s="32" t="n">
        <v>-88.52950804299999</v>
      </c>
    </row>
    <row r="5170">
      <c r="A5170" s="31" t="n">
        <v>42213</v>
      </c>
      <c r="B5170" s="32" t="n">
        <v>1161.09</v>
      </c>
      <c r="C5170" s="19">
        <f>IF(OR(B5170="",B5169=""),"",LN(B5170/B5169))</f>
        <v/>
      </c>
      <c r="D5170" s="16">
        <f>STDEV(C5151:C5170)*SQRT(252)</f>
        <v/>
      </c>
      <c r="E5170" s="32" t="n">
        <v>123.52</v>
      </c>
      <c r="F5170" s="19">
        <f>IF(OR(E5170="",E5169=""),"",LN(E5170/E5169))</f>
        <v/>
      </c>
      <c r="G5170" s="33" t="n">
        <v>6.2084</v>
      </c>
      <c r="H5170" s="19">
        <f>IF(OR(G5170="",G5169=""),"",LN(G5170/G5169))</f>
        <v/>
      </c>
      <c r="I5170" s="32" t="n">
        <v>108.6881</v>
      </c>
      <c r="J5170" s="32" t="n">
        <v>13.44</v>
      </c>
      <c r="K5170" s="32" t="n">
        <v>2.26</v>
      </c>
      <c r="L5170" s="32" t="n"/>
      <c r="M5170" s="32" t="n">
        <v>1168.9</v>
      </c>
      <c r="N5170" s="32" t="n">
        <v>1.64</v>
      </c>
      <c r="O5170" s="32" t="n">
        <v>-105.134553067</v>
      </c>
    </row>
    <row r="5171">
      <c r="A5171" s="31" t="n">
        <v>42214</v>
      </c>
      <c r="B5171" s="32" t="n">
        <v>1158.49</v>
      </c>
      <c r="C5171" s="19">
        <f>IF(OR(B5171="",B5170=""),"",LN(B5171/B5170))</f>
        <v/>
      </c>
      <c r="D5171" s="16">
        <f>STDEV(C5152:C5171)*SQRT(252)</f>
        <v/>
      </c>
      <c r="E5171" s="32" t="n">
        <v>123.86</v>
      </c>
      <c r="F5171" s="19">
        <f>IF(OR(E5171="",E5170=""),"",LN(E5171/E5170))</f>
        <v/>
      </c>
      <c r="G5171" s="33" t="n">
        <v>6.2089</v>
      </c>
      <c r="H5171" s="19">
        <f>IF(OR(G5171="",G5170=""),"",LN(G5171/G5170))</f>
        <v/>
      </c>
      <c r="I5171" s="32" t="n">
        <v>108.604</v>
      </c>
      <c r="J5171" s="32" t="n">
        <v>12.5</v>
      </c>
      <c r="K5171" s="32" t="n">
        <v>2.29</v>
      </c>
      <c r="L5171" s="32" t="n"/>
      <c r="M5171" s="32" t="n">
        <v>1166.2</v>
      </c>
      <c r="N5171" s="32" t="n">
        <v>1.64</v>
      </c>
      <c r="O5171" s="32" t="n">
        <v>2.463284297</v>
      </c>
    </row>
    <row r="5172">
      <c r="A5172" s="31" t="n">
        <v>42215</v>
      </c>
      <c r="B5172" s="32" t="n">
        <v>1173.42</v>
      </c>
      <c r="C5172" s="19">
        <f>IF(OR(B5172="",B5171=""),"",LN(B5172/B5171))</f>
        <v/>
      </c>
      <c r="D5172" s="16">
        <f>STDEV(C5153:C5172)*SQRT(252)</f>
        <v/>
      </c>
      <c r="E5172" s="32" t="n">
        <v>124.38</v>
      </c>
      <c r="F5172" s="19">
        <f>IF(OR(E5172="",E5171=""),"",LN(E5172/E5171))</f>
        <v/>
      </c>
      <c r="G5172" s="33" t="n">
        <v>6.2096</v>
      </c>
      <c r="H5172" s="19">
        <f>IF(OR(G5172="",G5171=""),"",LN(G5172/G5171))</f>
        <v/>
      </c>
      <c r="I5172" s="32" t="n">
        <v>109.4328</v>
      </c>
      <c r="J5172" s="32" t="n">
        <v>12.13</v>
      </c>
      <c r="K5172" s="32" t="n">
        <v>2.28</v>
      </c>
      <c r="L5172" s="32" t="n"/>
      <c r="M5172" s="32" t="n">
        <v>1157.9</v>
      </c>
      <c r="N5172" s="32" t="n">
        <v>1.64</v>
      </c>
      <c r="O5172" s="32" t="n">
        <v>-30.860535363</v>
      </c>
    </row>
    <row r="5173">
      <c r="A5173" s="31" t="n">
        <v>42216</v>
      </c>
      <c r="B5173" s="32" t="n">
        <v>1159.7</v>
      </c>
      <c r="C5173" s="19">
        <f>IF(OR(B5173="",B5172=""),"",LN(B5173/B5172))</f>
        <v/>
      </c>
      <c r="D5173" s="16">
        <f>STDEV(C5154:C5173)*SQRT(252)</f>
        <v/>
      </c>
      <c r="E5173" s="32" t="n">
        <v>123.94</v>
      </c>
      <c r="F5173" s="19">
        <f>IF(OR(E5173="",E5172=""),"",LN(E5173/E5172))</f>
        <v/>
      </c>
      <c r="G5173" s="33" t="n">
        <v>6.2097</v>
      </c>
      <c r="H5173" s="19">
        <f>IF(OR(G5173="",G5172=""),"",LN(G5173/G5172))</f>
        <v/>
      </c>
      <c r="I5173" s="32" t="n">
        <v>108.7819</v>
      </c>
      <c r="J5173" s="32" t="n">
        <v>12.12</v>
      </c>
      <c r="K5173" s="32" t="n">
        <v>2.2</v>
      </c>
      <c r="L5173" s="32" t="n"/>
      <c r="M5173" s="32" t="n">
        <v>1166.3</v>
      </c>
      <c r="N5173" s="32" t="n">
        <v>1.64</v>
      </c>
      <c r="O5173" s="32" t="n">
        <v>242.92821089</v>
      </c>
    </row>
    <row r="5174">
      <c r="A5174" s="31" t="n">
        <v>42219</v>
      </c>
      <c r="B5174" s="32" t="n">
        <v>1168.63</v>
      </c>
      <c r="C5174" s="19">
        <f>IF(OR(B5174="",B5173=""),"",LN(B5174/B5173))</f>
        <v/>
      </c>
      <c r="D5174" s="16">
        <f>STDEV(C5155:C5174)*SQRT(252)</f>
        <v/>
      </c>
      <c r="E5174" s="32" t="n">
        <v>123.98</v>
      </c>
      <c r="F5174" s="19">
        <f>IF(OR(E5174="",E5173=""),"",LN(E5174/E5173))</f>
        <v/>
      </c>
      <c r="G5174" s="33" t="n">
        <v>6.2087</v>
      </c>
      <c r="H5174" s="19">
        <f>IF(OR(G5174="",G5173=""),"",LN(G5174/G5173))</f>
        <v/>
      </c>
      <c r="I5174" s="32" t="n">
        <v>109.214</v>
      </c>
      <c r="J5174" s="32" t="n">
        <v>12.56</v>
      </c>
      <c r="K5174" s="32" t="n">
        <v>2.16</v>
      </c>
      <c r="L5174" s="32" t="n"/>
      <c r="M5174" s="32" t="n">
        <v>1169.4</v>
      </c>
      <c r="N5174" s="32" t="n">
        <v>1.64</v>
      </c>
      <c r="O5174" s="32" t="n">
        <v>-62.585294988</v>
      </c>
    </row>
    <row r="5175">
      <c r="A5175" s="31" t="n">
        <v>42220</v>
      </c>
      <c r="B5175" s="32" t="n">
        <v>1161.2</v>
      </c>
      <c r="C5175" s="19">
        <f>IF(OR(B5175="",B5174=""),"",LN(B5175/B5174))</f>
        <v/>
      </c>
      <c r="D5175" s="16">
        <f>STDEV(C5156:C5175)*SQRT(252)</f>
        <v/>
      </c>
      <c r="E5175" s="32" t="n">
        <v>124</v>
      </c>
      <c r="F5175" s="19">
        <f>IF(OR(E5175="",E5174=""),"",LN(E5175/E5174))</f>
        <v/>
      </c>
      <c r="G5175" s="33" t="n">
        <v>6.2086</v>
      </c>
      <c r="H5175" s="19">
        <f>IF(OR(G5175="",G5174=""),"",LN(G5175/G5174))</f>
        <v/>
      </c>
      <c r="I5175" s="32" t="n">
        <v>109.2244</v>
      </c>
      <c r="J5175" s="32" t="n">
        <v>13</v>
      </c>
      <c r="K5175" s="32" t="n">
        <v>2.23</v>
      </c>
      <c r="L5175" s="32" t="n"/>
      <c r="M5175" s="32" t="n">
        <v>1165.2</v>
      </c>
      <c r="N5175" s="32" t="n">
        <v>1.64</v>
      </c>
      <c r="O5175" s="32" t="n">
        <v>89.01909067700001</v>
      </c>
    </row>
    <row r="5176">
      <c r="A5176" s="31" t="n">
        <v>42221</v>
      </c>
      <c r="B5176" s="32" t="n">
        <v>1174.4</v>
      </c>
      <c r="C5176" s="19">
        <f>IF(OR(B5176="",B5175=""),"",LN(B5176/B5175))</f>
        <v/>
      </c>
      <c r="D5176" s="16">
        <f>STDEV(C5157:C5176)*SQRT(252)</f>
        <v/>
      </c>
      <c r="E5176" s="32" t="n">
        <v>124.84</v>
      </c>
      <c r="F5176" s="19">
        <f>IF(OR(E5176="",E5175=""),"",LN(E5176/E5175))</f>
        <v/>
      </c>
      <c r="G5176" s="33" t="n">
        <v>6.2096</v>
      </c>
      <c r="H5176" s="19">
        <f>IF(OR(G5176="",G5175=""),"",LN(G5176/G5175))</f>
        <v/>
      </c>
      <c r="I5176" s="32" t="n">
        <v>109.842</v>
      </c>
      <c r="J5176" s="32" t="n">
        <v>12.51</v>
      </c>
      <c r="K5176" s="32" t="n">
        <v>2.28</v>
      </c>
      <c r="L5176" s="32" t="n"/>
      <c r="M5176" s="32" t="n">
        <v>1169.3</v>
      </c>
      <c r="N5176" s="32" t="n">
        <v>1.64</v>
      </c>
      <c r="O5176" s="32" t="n">
        <v>-46.469455132</v>
      </c>
    </row>
    <row r="5177">
      <c r="A5177" s="31" t="n">
        <v>42222</v>
      </c>
      <c r="B5177" s="32" t="n">
        <v>1163.25</v>
      </c>
      <c r="C5177" s="19">
        <f>IF(OR(B5177="",B5176=""),"",LN(B5177/B5176))</f>
        <v/>
      </c>
      <c r="D5177" s="16">
        <f>STDEV(C5158:C5177)*SQRT(252)</f>
        <v/>
      </c>
      <c r="E5177" s="32" t="n">
        <v>124.6</v>
      </c>
      <c r="F5177" s="19">
        <f>IF(OR(E5177="",E5176=""),"",LN(E5177/E5176))</f>
        <v/>
      </c>
      <c r="G5177" s="33" t="n">
        <v>6.2096</v>
      </c>
      <c r="H5177" s="19">
        <f>IF(OR(G5177="",G5176=""),"",LN(G5177/G5176))</f>
        <v/>
      </c>
      <c r="I5177" s="32" t="n">
        <v>109.722</v>
      </c>
      <c r="J5177" s="32" t="n">
        <v>13.77</v>
      </c>
      <c r="K5177" s="32" t="n">
        <v>2.23</v>
      </c>
      <c r="L5177" s="32" t="n"/>
      <c r="M5177" s="32" t="n">
        <v>1172.1</v>
      </c>
      <c r="N5177" s="32" t="n">
        <v>1.64</v>
      </c>
      <c r="O5177" s="32" t="n">
        <v>-139.850256136</v>
      </c>
    </row>
    <row r="5178">
      <c r="A5178" s="31" t="n">
        <v>42223</v>
      </c>
      <c r="B5178" s="32" t="n">
        <v>1164</v>
      </c>
      <c r="C5178" s="19">
        <f>IF(OR(B5178="",B5177=""),"",LN(B5178/B5177))</f>
        <v/>
      </c>
      <c r="D5178" s="16">
        <f>STDEV(C5159:C5178)*SQRT(252)</f>
        <v/>
      </c>
      <c r="E5178" s="32" t="n">
        <v>124.27</v>
      </c>
      <c r="F5178" s="19">
        <f>IF(OR(E5178="",E5177=""),"",LN(E5178/E5177))</f>
        <v/>
      </c>
      <c r="G5178" s="33" t="n">
        <v>6.2087</v>
      </c>
      <c r="H5178" s="19">
        <f>IF(OR(G5178="",G5177=""),"",LN(G5178/G5177))</f>
        <v/>
      </c>
      <c r="I5178" s="32" t="n">
        <v>109.4376</v>
      </c>
      <c r="J5178" s="32" t="n">
        <v>13.39</v>
      </c>
      <c r="K5178" s="32" t="n">
        <v>2.18</v>
      </c>
      <c r="L5178" s="32" t="n"/>
      <c r="M5178" s="32" t="n">
        <v>1170.2</v>
      </c>
      <c r="N5178" s="32" t="n">
        <v>1.64</v>
      </c>
      <c r="O5178" s="32" t="n">
        <v>-57.947391697</v>
      </c>
    </row>
    <row r="5179">
      <c r="A5179" s="31" t="n">
        <v>42226</v>
      </c>
      <c r="B5179" s="32" t="n">
        <v>1161.69</v>
      </c>
      <c r="C5179" s="19">
        <f>IF(OR(B5179="",B5178=""),"",LN(B5179/B5178))</f>
        <v/>
      </c>
      <c r="D5179" s="16">
        <f>STDEV(C5160:C5179)*SQRT(252)</f>
        <v/>
      </c>
      <c r="E5179" s="32" t="n">
        <v>124.55</v>
      </c>
      <c r="F5179" s="19">
        <f>IF(OR(E5179="",E5178=""),"",LN(E5179/E5178))</f>
        <v/>
      </c>
      <c r="G5179" s="33" t="n">
        <v>6.2094</v>
      </c>
      <c r="H5179" s="19">
        <f>IF(OR(G5179="",G5178=""),"",LN(G5179/G5178))</f>
        <v/>
      </c>
      <c r="I5179" s="32" t="n">
        <v>109.1931</v>
      </c>
      <c r="J5179" s="32" t="n">
        <v>12.23</v>
      </c>
      <c r="K5179" s="32" t="n">
        <v>2.24</v>
      </c>
      <c r="L5179" s="32" t="n"/>
      <c r="M5179" s="32" t="n">
        <v>1164.3</v>
      </c>
      <c r="N5179" s="32" t="n">
        <v>1.64</v>
      </c>
      <c r="O5179" s="32" t="n">
        <v>-125.544122334</v>
      </c>
    </row>
    <row r="5180">
      <c r="A5180" s="31" t="n">
        <v>42227</v>
      </c>
      <c r="B5180" s="32" t="n">
        <v>1181.36</v>
      </c>
      <c r="C5180" s="19">
        <f>IF(OR(B5180="",B5179=""),"",LN(B5180/B5179))</f>
        <v/>
      </c>
      <c r="D5180" s="16">
        <f>STDEV(C5161:C5180)*SQRT(252)</f>
        <v/>
      </c>
      <c r="E5180" s="32" t="n">
        <v>124.9</v>
      </c>
      <c r="F5180" s="19">
        <f>IF(OR(E5180="",E5179=""),"",LN(E5180/E5179))</f>
        <v/>
      </c>
      <c r="G5180" s="33" t="n">
        <v>6.3232</v>
      </c>
      <c r="H5180" s="19">
        <f>IF(OR(G5180="",G5179=""),"",LN(G5180/G5179))</f>
        <v/>
      </c>
      <c r="I5180" s="32" t="n">
        <v>109.9464</v>
      </c>
      <c r="J5180" s="32" t="n">
        <v>13.71</v>
      </c>
      <c r="K5180" s="32" t="n">
        <v>2.15</v>
      </c>
      <c r="L5180" s="32" t="n"/>
      <c r="M5180" s="32" t="n">
        <v>1165.3</v>
      </c>
      <c r="N5180" s="32" t="n">
        <v>1.64</v>
      </c>
      <c r="O5180" s="32" t="n">
        <v>-64.20981114899999</v>
      </c>
    </row>
    <row r="5181">
      <c r="A5181" s="31" t="n">
        <v>42228</v>
      </c>
      <c r="B5181" s="32" t="n">
        <v>1175.03</v>
      </c>
      <c r="C5181" s="19">
        <f>IF(OR(B5181="",B5180=""),"",LN(B5181/B5180))</f>
        <v/>
      </c>
      <c r="D5181" s="16">
        <f>STDEV(C5162:C5181)*SQRT(252)</f>
        <v/>
      </c>
      <c r="E5181" s="32" t="n">
        <v>123.87</v>
      </c>
      <c r="F5181" s="19">
        <f>IF(OR(E5181="",E5180=""),"",LN(E5181/E5180))</f>
        <v/>
      </c>
      <c r="G5181" s="33" t="n">
        <v>6.3845</v>
      </c>
      <c r="H5181" s="19">
        <f>IF(OR(G5181="",G5180=""),"",LN(G5181/G5180))</f>
        <v/>
      </c>
      <c r="I5181" s="32" t="n">
        <v>109.4655</v>
      </c>
      <c r="J5181" s="32" t="n">
        <v>13.61</v>
      </c>
      <c r="K5181" s="32" t="n">
        <v>2.14</v>
      </c>
      <c r="L5181" s="32" t="n"/>
      <c r="M5181" s="32" t="n">
        <v>1170.4</v>
      </c>
      <c r="N5181" s="32" t="n">
        <v>1.64</v>
      </c>
      <c r="O5181" s="32" t="n">
        <v>-268.886856569</v>
      </c>
    </row>
    <row r="5182">
      <c r="A5182" s="31" t="n">
        <v>42229</v>
      </c>
      <c r="B5182" s="32" t="n">
        <v>1176.02</v>
      </c>
      <c r="C5182" s="19">
        <f>IF(OR(B5182="",B5181=""),"",LN(B5182/B5181))</f>
        <v/>
      </c>
      <c r="D5182" s="16">
        <f>STDEV(C5163:C5182)*SQRT(252)</f>
        <v/>
      </c>
      <c r="E5182" s="32" t="n">
        <v>124.32</v>
      </c>
      <c r="F5182" s="19">
        <f>IF(OR(E5182="",E5181=""),"",LN(E5182/E5181))</f>
        <v/>
      </c>
      <c r="G5182" s="33" t="n">
        <v>6.3982</v>
      </c>
      <c r="H5182" s="19">
        <f>IF(OR(G5182="",G5181=""),"",LN(G5182/G5181))</f>
        <v/>
      </c>
      <c r="I5182" s="32" t="n">
        <v>109.9025</v>
      </c>
      <c r="J5182" s="32" t="n">
        <v>13.49</v>
      </c>
      <c r="K5182" s="32" t="n">
        <v>2.19</v>
      </c>
      <c r="L5182" s="32" t="n"/>
      <c r="M5182" s="32" t="n">
        <v>1190.3</v>
      </c>
      <c r="N5182" s="32" t="n">
        <v>1.64</v>
      </c>
      <c r="O5182" s="32" t="n">
        <v>-170.255167005</v>
      </c>
    </row>
    <row r="5183">
      <c r="A5183" s="31" t="n">
        <v>42230</v>
      </c>
      <c r="B5183" s="32" t="n">
        <v>1177.62</v>
      </c>
      <c r="C5183" s="19">
        <f>IF(OR(B5183="",B5182=""),"",LN(B5183/B5182))</f>
        <v/>
      </c>
      <c r="D5183" s="16">
        <f>STDEV(C5164:C5183)*SQRT(252)</f>
        <v/>
      </c>
      <c r="E5183" s="32" t="n">
        <v>124.27</v>
      </c>
      <c r="F5183" s="19">
        <f>IF(OR(E5183="",E5182=""),"",LN(E5183/E5182))</f>
        <v/>
      </c>
      <c r="G5183" s="33" t="n">
        <v>6.3908</v>
      </c>
      <c r="H5183" s="19">
        <f>IF(OR(G5183="",G5182=""),"",LN(G5183/G5182))</f>
        <v/>
      </c>
      <c r="I5183" s="32" t="n">
        <v>109.9174</v>
      </c>
      <c r="J5183" s="32" t="n">
        <v>12.83</v>
      </c>
      <c r="K5183" s="32" t="n">
        <v>2.2</v>
      </c>
      <c r="L5183" s="32" t="n"/>
      <c r="M5183" s="32" t="n"/>
      <c r="N5183" s="32" t="n"/>
      <c r="O5183" s="32" t="n"/>
    </row>
    <row r="5184">
      <c r="A5184" s="31" t="n">
        <v>42233</v>
      </c>
      <c r="B5184" s="32" t="n">
        <v>1181.53</v>
      </c>
      <c r="C5184" s="19">
        <f>IF(OR(B5184="",B5183=""),"",LN(B5184/B5183))</f>
        <v/>
      </c>
      <c r="D5184" s="16">
        <f>STDEV(C5165:C5184)*SQRT(252)</f>
        <v/>
      </c>
      <c r="E5184" s="32" t="n">
        <v>124.33</v>
      </c>
      <c r="F5184" s="19">
        <f>IF(OR(E5184="",E5183=""),"",LN(E5184/E5183))</f>
        <v/>
      </c>
      <c r="G5184" s="33" t="n">
        <v>6.3937</v>
      </c>
      <c r="H5184" s="19">
        <f>IF(OR(G5184="",G5183=""),"",LN(G5184/G5183))</f>
        <v/>
      </c>
      <c r="I5184" s="32" t="n">
        <v>110.1435</v>
      </c>
      <c r="J5184" s="32" t="n">
        <v>13.02</v>
      </c>
      <c r="K5184" s="32" t="n">
        <v>2.16</v>
      </c>
      <c r="L5184" s="32" t="n"/>
      <c r="M5184" s="32" t="n">
        <v>1174.2</v>
      </c>
      <c r="N5184" s="32" t="n">
        <v>1.64</v>
      </c>
      <c r="O5184" s="32" t="n">
        <v>-394.796150007</v>
      </c>
    </row>
    <row r="5185">
      <c r="A5185" s="31" t="n">
        <v>42234</v>
      </c>
      <c r="B5185" s="32" t="n">
        <v>1185.85</v>
      </c>
      <c r="C5185" s="19">
        <f>IF(OR(B5185="",B5184=""),"",LN(B5185/B5184))</f>
        <v/>
      </c>
      <c r="D5185" s="16">
        <f>STDEV(C5166:C5185)*SQRT(252)</f>
        <v/>
      </c>
      <c r="E5185" s="32" t="n">
        <v>124.39</v>
      </c>
      <c r="F5185" s="19">
        <f>IF(OR(E5185="",E5184=""),"",LN(E5185/E5184))</f>
        <v/>
      </c>
      <c r="G5185" s="33" t="n">
        <v>6.3928</v>
      </c>
      <c r="H5185" s="19">
        <f>IF(OR(G5185="",G5184=""),"",LN(G5185/G5184))</f>
        <v/>
      </c>
      <c r="I5185" s="32" t="n">
        <v>110.2504</v>
      </c>
      <c r="J5185" s="32" t="n">
        <v>13.79</v>
      </c>
      <c r="K5185" s="32" t="n">
        <v>2.2</v>
      </c>
      <c r="L5185" s="32" t="n"/>
      <c r="M5185" s="32" t="n">
        <v>1182.2</v>
      </c>
      <c r="N5185" s="32" t="n">
        <v>1.64</v>
      </c>
      <c r="O5185" s="32" t="n">
        <v>-45.120892387</v>
      </c>
    </row>
    <row r="5186">
      <c r="A5186" s="31" t="n">
        <v>42235</v>
      </c>
      <c r="B5186" s="32" t="n">
        <v>1184.35</v>
      </c>
      <c r="C5186" s="19">
        <f>IF(OR(B5186="",B5185=""),"",LN(B5186/B5185))</f>
        <v/>
      </c>
      <c r="D5186" s="16">
        <f>STDEV(C5167:C5186)*SQRT(252)</f>
        <v/>
      </c>
      <c r="E5186" s="32" t="n">
        <v>124.1</v>
      </c>
      <c r="F5186" s="19">
        <f>IF(OR(E5186="",E5185=""),"",LN(E5186/E5185))</f>
        <v/>
      </c>
      <c r="G5186" s="33" t="n">
        <v>6.3956</v>
      </c>
      <c r="H5186" s="19">
        <f>IF(OR(G5186="",G5185=""),"",LN(G5186/G5185))</f>
        <v/>
      </c>
      <c r="I5186" s="32" t="n">
        <v>110.4333</v>
      </c>
      <c r="J5186" s="32" t="n">
        <v>15.25</v>
      </c>
      <c r="K5186" s="32" t="n">
        <v>2.12</v>
      </c>
      <c r="L5186" s="32" t="n"/>
      <c r="M5186" s="32" t="n">
        <v>1184.7</v>
      </c>
      <c r="N5186" s="32" t="n">
        <v>1.64</v>
      </c>
      <c r="O5186" s="32" t="n">
        <v>-2.900618228999999</v>
      </c>
    </row>
    <row r="5187">
      <c r="A5187" s="31" t="n">
        <v>42236</v>
      </c>
      <c r="B5187" s="32" t="n">
        <v>1185.63</v>
      </c>
      <c r="C5187" s="19">
        <f>IF(OR(B5187="",B5186=""),"",LN(B5187/B5186))</f>
        <v/>
      </c>
      <c r="D5187" s="16">
        <f>STDEV(C5168:C5187)*SQRT(252)</f>
        <v/>
      </c>
      <c r="E5187" s="32" t="n">
        <v>123.54</v>
      </c>
      <c r="F5187" s="19">
        <f>IF(OR(E5187="",E5186=""),"",LN(E5187/E5186))</f>
        <v/>
      </c>
      <c r="G5187" s="33" t="n">
        <v>6.3875</v>
      </c>
      <c r="H5187" s="19">
        <f>IF(OR(G5187="",G5186=""),"",LN(G5187/G5186))</f>
        <v/>
      </c>
      <c r="I5187" s="32" t="n">
        <v>110.1077</v>
      </c>
      <c r="J5187" s="32" t="n">
        <v>19.14</v>
      </c>
      <c r="K5187" s="32" t="n">
        <v>2.09</v>
      </c>
      <c r="L5187" s="32" t="n"/>
      <c r="M5187" s="32" t="n">
        <v>1185.1</v>
      </c>
      <c r="N5187" s="32" t="n">
        <v>1.64</v>
      </c>
      <c r="O5187" s="32" t="n">
        <v>-262.510457111</v>
      </c>
    </row>
    <row r="5188">
      <c r="A5188" s="31" t="n">
        <v>42237</v>
      </c>
      <c r="B5188" s="32" t="n">
        <v>1194.6</v>
      </c>
      <c r="C5188" s="19">
        <f>IF(OR(B5188="",B5187=""),"",LN(B5188/B5187))</f>
        <v/>
      </c>
      <c r="D5188" s="16">
        <f>STDEV(C5169:C5188)*SQRT(252)</f>
        <v/>
      </c>
      <c r="E5188" s="32" t="n">
        <v>122.11</v>
      </c>
      <c r="F5188" s="19">
        <f>IF(OR(E5188="",E5187=""),"",LN(E5188/E5187))</f>
        <v/>
      </c>
      <c r="G5188" s="33" t="n">
        <v>6.3887</v>
      </c>
      <c r="H5188" s="19">
        <f>IF(OR(G5188="",G5187=""),"",LN(G5188/G5187))</f>
        <v/>
      </c>
      <c r="I5188" s="32" t="n">
        <v>110.1443</v>
      </c>
      <c r="J5188" s="32" t="n">
        <v>28.03</v>
      </c>
      <c r="K5188" s="32" t="n">
        <v>2.05</v>
      </c>
      <c r="L5188" s="32" t="n"/>
      <c r="M5188" s="32" t="n">
        <v>1185.1</v>
      </c>
      <c r="N5188" s="32" t="n">
        <v>1.64</v>
      </c>
      <c r="O5188" s="32" t="n">
        <v>-367.502087932</v>
      </c>
    </row>
    <row r="5189">
      <c r="A5189" s="31" t="n">
        <v>42240</v>
      </c>
      <c r="B5189" s="32" t="n">
        <v>1191.13</v>
      </c>
      <c r="C5189" s="19">
        <f>IF(OR(B5189="",B5188=""),"",LN(B5189/B5188))</f>
        <v/>
      </c>
      <c r="D5189" s="16">
        <f>STDEV(C5170:C5189)*SQRT(252)</f>
        <v/>
      </c>
      <c r="E5189" s="32" t="n">
        <v>118.56</v>
      </c>
      <c r="F5189" s="19">
        <f>IF(OR(E5189="",E5188=""),"",LN(E5189/E5188))</f>
        <v/>
      </c>
      <c r="G5189" s="33" t="n">
        <v>6.4029</v>
      </c>
      <c r="H5189" s="19">
        <f>IF(OR(G5189="",G5188=""),"",LN(G5189/G5188))</f>
        <v/>
      </c>
      <c r="I5189" s="32" t="n">
        <v>109.9306</v>
      </c>
      <c r="J5189" s="32" t="n">
        <v>40.74</v>
      </c>
      <c r="K5189" s="32" t="n">
        <v>2.01</v>
      </c>
      <c r="L5189" s="32" t="n"/>
      <c r="M5189" s="32" t="n">
        <v>1192</v>
      </c>
      <c r="N5189" s="32" t="n">
        <v>1.64</v>
      </c>
      <c r="O5189" s="32" t="n">
        <v>-736.249760959</v>
      </c>
    </row>
    <row r="5190">
      <c r="A5190" s="31" t="n">
        <v>42241</v>
      </c>
      <c r="B5190" s="32" t="n">
        <v>1195.25</v>
      </c>
      <c r="C5190" s="19">
        <f>IF(OR(B5190="",B5189=""),"",LN(B5190/B5189))</f>
        <v/>
      </c>
      <c r="D5190" s="16">
        <f>STDEV(C5171:C5190)*SQRT(252)</f>
        <v/>
      </c>
      <c r="E5190" s="32" t="n">
        <v>119.91</v>
      </c>
      <c r="F5190" s="19">
        <f>IF(OR(E5190="",E5189=""),"",LN(E5190/E5189))</f>
        <v/>
      </c>
      <c r="G5190" s="33" t="n">
        <v>6.4122</v>
      </c>
      <c r="H5190" s="19">
        <f>IF(OR(G5190="",G5189=""),"",LN(G5190/G5189))</f>
        <v/>
      </c>
      <c r="I5190" s="32" t="n">
        <v>110.3394</v>
      </c>
      <c r="J5190" s="32" t="n">
        <v>36.02</v>
      </c>
      <c r="K5190" s="32" t="n">
        <v>2.12</v>
      </c>
      <c r="L5190" s="32" t="n"/>
      <c r="M5190" s="32" t="n">
        <v>1198.1</v>
      </c>
      <c r="N5190" s="32" t="n">
        <v>1.64</v>
      </c>
      <c r="O5190" s="32" t="n">
        <v>-493.765330741</v>
      </c>
    </row>
    <row r="5191">
      <c r="A5191" s="31" t="n">
        <v>42242</v>
      </c>
      <c r="B5191" s="32" t="n">
        <v>1185.52</v>
      </c>
      <c r="C5191" s="19">
        <f>IF(OR(B5191="",B5190=""),"",LN(B5191/B5190))</f>
        <v/>
      </c>
      <c r="D5191" s="16">
        <f>STDEV(C5172:C5191)*SQRT(252)</f>
        <v/>
      </c>
      <c r="E5191" s="32" t="n">
        <v>119.07</v>
      </c>
      <c r="F5191" s="19">
        <f>IF(OR(E5191="",E5190=""),"",LN(E5191/E5190))</f>
        <v/>
      </c>
      <c r="G5191" s="33" t="n">
        <v>6.4083</v>
      </c>
      <c r="H5191" s="19">
        <f>IF(OR(G5191="",G5190=""),"",LN(G5191/G5190))</f>
        <v/>
      </c>
      <c r="I5191" s="32" t="n">
        <v>110.5807</v>
      </c>
      <c r="J5191" s="32" t="n">
        <v>30.32</v>
      </c>
      <c r="K5191" s="32" t="n">
        <v>2.18</v>
      </c>
      <c r="L5191" s="32" t="n"/>
      <c r="M5191" s="32" t="n">
        <v>1194.6</v>
      </c>
      <c r="N5191" s="32" t="n">
        <v>1.64</v>
      </c>
      <c r="O5191" s="32" t="n">
        <v>-638.843991449</v>
      </c>
    </row>
    <row r="5192">
      <c r="A5192" s="31" t="n">
        <v>42243</v>
      </c>
      <c r="B5192" s="32" t="n">
        <v>1170.49</v>
      </c>
      <c r="C5192" s="19">
        <f>IF(OR(B5192="",B5191=""),"",LN(B5192/B5191))</f>
        <v/>
      </c>
      <c r="D5192" s="16">
        <f>STDEV(C5173:C5192)*SQRT(252)</f>
        <v/>
      </c>
      <c r="E5192" s="32" t="n">
        <v>120.89</v>
      </c>
      <c r="F5192" s="19">
        <f>IF(OR(E5192="",E5191=""),"",LN(E5192/E5191))</f>
        <v/>
      </c>
      <c r="G5192" s="33" t="n">
        <v>6.4053</v>
      </c>
      <c r="H5192" s="19">
        <f>IF(OR(G5192="",G5191=""),"",LN(G5192/G5191))</f>
        <v/>
      </c>
      <c r="I5192" s="32" t="n">
        <v>110.4834</v>
      </c>
      <c r="J5192" s="32" t="n">
        <v>26.1</v>
      </c>
      <c r="K5192" s="32" t="n">
        <v>2.18</v>
      </c>
      <c r="L5192" s="32" t="n"/>
      <c r="M5192" s="32" t="n">
        <v>1188.9</v>
      </c>
      <c r="N5192" s="32" t="n">
        <v>1.64</v>
      </c>
      <c r="O5192" s="32" t="n">
        <v>-385.700930826</v>
      </c>
    </row>
    <row r="5193">
      <c r="A5193" s="31" t="n">
        <v>42244</v>
      </c>
      <c r="B5193" s="32" t="n">
        <v>1180.93</v>
      </c>
      <c r="C5193" s="19">
        <f>IF(OR(B5193="",B5192=""),"",LN(B5193/B5192))</f>
        <v/>
      </c>
      <c r="D5193" s="16">
        <f>STDEV(C5174:C5193)*SQRT(252)</f>
        <v/>
      </c>
      <c r="E5193" s="32" t="n">
        <v>121.32</v>
      </c>
      <c r="F5193" s="19">
        <f>IF(OR(E5193="",E5192=""),"",LN(E5193/E5192))</f>
        <v/>
      </c>
      <c r="G5193" s="33" t="n">
        <v>6.389</v>
      </c>
      <c r="H5193" s="19">
        <f>IF(OR(G5193="",G5192=""),"",LN(G5193/G5192))</f>
        <v/>
      </c>
      <c r="I5193" s="32" t="n">
        <v>110.6714</v>
      </c>
      <c r="J5193" s="32" t="n">
        <v>26.05</v>
      </c>
      <c r="K5193" s="32" t="n">
        <v>2.19</v>
      </c>
      <c r="L5193" s="32" t="n"/>
      <c r="M5193" s="32" t="n">
        <v>1184.3</v>
      </c>
      <c r="N5193" s="32" t="n">
        <v>1.64</v>
      </c>
      <c r="O5193" s="32" t="n">
        <v>-56.98171778700001</v>
      </c>
    </row>
    <row r="5194">
      <c r="A5194" s="31" t="n">
        <v>42247</v>
      </c>
      <c r="B5194" s="32" t="n">
        <v>1182.54</v>
      </c>
      <c r="C5194" s="19">
        <f>IF(OR(B5194="",B5193=""),"",LN(B5194/B5193))</f>
        <v/>
      </c>
      <c r="D5194" s="16">
        <f>STDEV(C5175:C5194)*SQRT(252)</f>
        <v/>
      </c>
      <c r="E5194" s="32" t="n">
        <v>121.26</v>
      </c>
      <c r="F5194" s="19">
        <f>IF(OR(E5194="",E5193=""),"",LN(E5194/E5193))</f>
        <v/>
      </c>
      <c r="G5194" s="33" t="n">
        <v>6.376</v>
      </c>
      <c r="H5194" s="19">
        <f>IF(OR(G5194="",G5193=""),"",LN(G5194/G5193))</f>
        <v/>
      </c>
      <c r="I5194" s="32" t="n">
        <v>110.5621</v>
      </c>
      <c r="J5194" s="32" t="n">
        <v>28.43</v>
      </c>
      <c r="K5194" s="32" t="n">
        <v>2.21</v>
      </c>
      <c r="L5194" s="32" t="n"/>
      <c r="M5194" s="32" t="n">
        <v>1176.3</v>
      </c>
      <c r="N5194" s="32" t="n">
        <v>1.63</v>
      </c>
      <c r="O5194" s="32" t="n">
        <v>-60.278117417</v>
      </c>
    </row>
    <row r="5195">
      <c r="A5195" s="31" t="n">
        <v>42248</v>
      </c>
      <c r="B5195" s="32" t="n">
        <v>1179.78</v>
      </c>
      <c r="C5195" s="19">
        <f>IF(OR(B5195="",B5194=""),"",LN(B5195/B5194))</f>
        <v/>
      </c>
      <c r="D5195" s="16">
        <f>STDEV(C5176:C5195)*SQRT(252)</f>
        <v/>
      </c>
      <c r="E5195" s="32" t="n">
        <v>119.94</v>
      </c>
      <c r="F5195" s="19">
        <f>IF(OR(E5195="",E5194=""),"",LN(E5195/E5194))</f>
        <v/>
      </c>
      <c r="G5195" s="33" t="n">
        <v>6.363</v>
      </c>
      <c r="H5195" s="19">
        <f>IF(OR(G5195="",G5194=""),"",LN(G5195/G5194))</f>
        <v/>
      </c>
      <c r="I5195" s="32" t="n">
        <v>110.4506</v>
      </c>
      <c r="J5195" s="32" t="n">
        <v>31.4</v>
      </c>
      <c r="K5195" s="32" t="n">
        <v>2.17</v>
      </c>
      <c r="L5195" s="32" t="n"/>
      <c r="M5195" s="32" t="n">
        <v>1183</v>
      </c>
      <c r="N5195" s="32" t="n">
        <v>1.63</v>
      </c>
      <c r="O5195" s="32" t="n">
        <v>-51.340694481</v>
      </c>
    </row>
    <row r="5196">
      <c r="A5196" s="31" t="n">
        <v>42249</v>
      </c>
      <c r="B5196" s="32" t="n">
        <v>1183.46</v>
      </c>
      <c r="C5196" s="19">
        <f>IF(OR(B5196="",B5195=""),"",LN(B5196/B5195))</f>
        <v/>
      </c>
      <c r="D5196" s="16">
        <f>STDEV(C5177:C5196)*SQRT(252)</f>
        <v/>
      </c>
      <c r="E5196" s="32" t="n">
        <v>120</v>
      </c>
      <c r="F5196" s="19">
        <f>IF(OR(E5196="",E5195=""),"",LN(E5196/E5195))</f>
        <v/>
      </c>
      <c r="G5196" s="33" t="n">
        <v>6.3544</v>
      </c>
      <c r="H5196" s="19">
        <f>IF(OR(G5196="",G5195=""),"",LN(G5196/G5195))</f>
        <v/>
      </c>
      <c r="I5196" s="32" t="n">
        <v>110.7979</v>
      </c>
      <c r="J5196" s="32" t="n">
        <v>26.09</v>
      </c>
      <c r="K5196" s="32" t="n">
        <v>2.2</v>
      </c>
      <c r="L5196" s="32" t="n"/>
      <c r="M5196" s="32" t="n">
        <v>1175.6</v>
      </c>
      <c r="N5196" s="32" t="n">
        <v>1.61</v>
      </c>
      <c r="O5196" s="32" t="n">
        <v>-64.737554715</v>
      </c>
    </row>
    <row r="5197">
      <c r="A5197" s="31" t="n">
        <v>42250</v>
      </c>
      <c r="B5197" s="32" t="n">
        <v>1188.07</v>
      </c>
      <c r="C5197" s="19">
        <f>IF(OR(B5197="",B5196=""),"",LN(B5197/B5196))</f>
        <v/>
      </c>
      <c r="D5197" s="16">
        <f>STDEV(C5178:C5197)*SQRT(252)</f>
        <v/>
      </c>
      <c r="E5197" s="32" t="n">
        <v>120.2</v>
      </c>
      <c r="F5197" s="19">
        <f>IF(OR(E5197="",E5196=""),"",LN(E5197/E5196))</f>
        <v/>
      </c>
      <c r="G5197" s="33" t="n">
        <v>6.3549</v>
      </c>
      <c r="H5197" s="19">
        <f>IF(OR(G5197="",G5196=""),"",LN(G5197/G5196))</f>
        <v/>
      </c>
      <c r="I5197" s="32" t="n">
        <v>110.8566</v>
      </c>
      <c r="J5197" s="32" t="n">
        <v>25.61</v>
      </c>
      <c r="K5197" s="32" t="n">
        <v>2.18</v>
      </c>
      <c r="L5197" s="32" t="n"/>
      <c r="M5197" s="32" t="n">
        <v>1178</v>
      </c>
      <c r="N5197" s="32" t="n">
        <v>1.61</v>
      </c>
      <c r="O5197" s="32" t="n">
        <v>-166.148530088</v>
      </c>
    </row>
    <row r="5198">
      <c r="A5198" s="31" t="n">
        <v>42251</v>
      </c>
      <c r="B5198" s="32" t="n">
        <v>1196.4</v>
      </c>
      <c r="C5198" s="19">
        <f>IF(OR(B5198="",B5197=""),"",LN(B5198/B5197))</f>
        <v/>
      </c>
      <c r="D5198" s="16">
        <f>STDEV(C5179:C5198)*SQRT(252)</f>
        <v/>
      </c>
      <c r="E5198" s="32" t="n">
        <v>119.05</v>
      </c>
      <c r="F5198" s="19">
        <f>IF(OR(E5198="",E5197=""),"",LN(E5198/E5197))</f>
        <v/>
      </c>
      <c r="G5198" s="33" t="n">
        <v>6.3549</v>
      </c>
      <c r="H5198" s="19">
        <f>IF(OR(G5198="",G5197=""),"",LN(G5198/G5197))</f>
        <v/>
      </c>
      <c r="I5198" s="32" t="n">
        <v>111.1018</v>
      </c>
      <c r="J5198" s="32" t="n">
        <v>27.8</v>
      </c>
      <c r="K5198" s="32" t="n">
        <v>2.13</v>
      </c>
      <c r="L5198" s="32" t="n"/>
      <c r="M5198" s="32" t="n">
        <v>1187.6</v>
      </c>
      <c r="N5198" s="32" t="n">
        <v>1.6</v>
      </c>
      <c r="O5198" s="32" t="n">
        <v>-97.33562661000001</v>
      </c>
    </row>
    <row r="5199">
      <c r="A5199" s="31" t="n">
        <v>42255</v>
      </c>
      <c r="B5199" s="32" t="n">
        <v>1195.57</v>
      </c>
      <c r="C5199" s="19">
        <f>IF(OR(B5199="",B5198=""),"",LN(B5199/B5198))</f>
        <v/>
      </c>
      <c r="D5199" s="16">
        <f>STDEV(C5180:C5199)*SQRT(252)</f>
        <v/>
      </c>
      <c r="E5199" s="32" t="n">
        <v>119.72</v>
      </c>
      <c r="F5199" s="19">
        <f>IF(OR(E5199="",E5198=""),"",LN(E5199/E5198))</f>
        <v/>
      </c>
      <c r="G5199" s="33" t="n">
        <v>6.3657</v>
      </c>
      <c r="H5199" s="19">
        <f>IF(OR(G5199="",G5198=""),"",LN(G5199/G5198))</f>
        <v/>
      </c>
      <c r="I5199" s="32" t="n">
        <v>110.7942</v>
      </c>
      <c r="J5199" s="32" t="n">
        <v>24.9</v>
      </c>
      <c r="K5199" s="32" t="n">
        <v>2.2</v>
      </c>
      <c r="L5199" s="32" t="n"/>
      <c r="M5199" s="32" t="n">
        <v>1202</v>
      </c>
      <c r="N5199" s="32" t="n">
        <v>1.6</v>
      </c>
      <c r="O5199" s="32" t="n">
        <v>-286.868946496</v>
      </c>
    </row>
    <row r="5200">
      <c r="A5200" s="31" t="n">
        <v>42256</v>
      </c>
      <c r="B5200" s="32" t="n">
        <v>1186.52</v>
      </c>
      <c r="C5200" s="19">
        <f>IF(OR(B5200="",B5199=""),"",LN(B5200/B5199))</f>
        <v/>
      </c>
      <c r="D5200" s="16">
        <f>STDEV(C5181:C5200)*SQRT(252)</f>
        <v/>
      </c>
      <c r="E5200" s="32" t="n">
        <v>120.94</v>
      </c>
      <c r="F5200" s="19">
        <f>IF(OR(E5200="",E5199=""),"",LN(E5200/E5199))</f>
        <v/>
      </c>
      <c r="G5200" s="33" t="n">
        <v>6.3768</v>
      </c>
      <c r="H5200" s="19">
        <f>IF(OR(G5200="",G5199=""),"",LN(G5200/G5199))</f>
        <v/>
      </c>
      <c r="I5200" s="32" t="n">
        <v>110.9225</v>
      </c>
      <c r="J5200" s="32" t="n">
        <v>26.23</v>
      </c>
      <c r="K5200" s="32" t="n">
        <v>2.21</v>
      </c>
      <c r="L5200" s="32" t="n"/>
      <c r="M5200" s="32" t="n">
        <v>1203.1</v>
      </c>
      <c r="N5200" s="32" t="n">
        <v>1.6</v>
      </c>
      <c r="O5200" s="32" t="n">
        <v>-91.976201968</v>
      </c>
    </row>
    <row r="5201">
      <c r="A5201" s="31" t="n">
        <v>42257</v>
      </c>
      <c r="B5201" s="32" t="n">
        <v>1184.87</v>
      </c>
      <c r="C5201" s="19">
        <f>IF(OR(B5201="",B5200=""),"",LN(B5201/B5200))</f>
        <v/>
      </c>
      <c r="D5201" s="16">
        <f>STDEV(C5182:C5201)*SQRT(252)</f>
        <v/>
      </c>
      <c r="E5201" s="32" t="n">
        <v>120.71</v>
      </c>
      <c r="F5201" s="19">
        <f>IF(OR(E5201="",E5200=""),"",LN(E5201/E5200))</f>
        <v/>
      </c>
      <c r="G5201" s="33" t="n">
        <v>6.377</v>
      </c>
      <c r="H5201" s="19">
        <f>IF(OR(G5201="",G5200=""),"",LN(G5201/G5200))</f>
        <v/>
      </c>
      <c r="I5201" s="32" t="n">
        <v>110.6331</v>
      </c>
      <c r="J5201" s="32" t="n">
        <v>24.37</v>
      </c>
      <c r="K5201" s="32" t="n">
        <v>2.23</v>
      </c>
      <c r="L5201" s="32" t="n"/>
      <c r="M5201" s="32" t="n">
        <v>1192</v>
      </c>
      <c r="N5201" s="32" t="n">
        <v>1.6</v>
      </c>
      <c r="O5201" s="32" t="n">
        <v>-221.480022626</v>
      </c>
    </row>
    <row r="5202">
      <c r="A5202" s="31" t="n">
        <v>42258</v>
      </c>
      <c r="B5202" s="32" t="n">
        <v>1182.25</v>
      </c>
      <c r="C5202" s="19">
        <f>IF(OR(B5202="",B5201=""),"",LN(B5202/B5201))</f>
        <v/>
      </c>
      <c r="D5202" s="16">
        <f>STDEV(C5183:C5202)*SQRT(252)</f>
        <v/>
      </c>
      <c r="E5202" s="32" t="n">
        <v>120.66</v>
      </c>
      <c r="F5202" s="19">
        <f>IF(OR(E5202="",E5201=""),"",LN(E5202/E5201))</f>
        <v/>
      </c>
      <c r="G5202" s="33" t="n">
        <v>6.3735</v>
      </c>
      <c r="H5202" s="19">
        <f>IF(OR(G5202="",G5201=""),"",LN(G5202/G5201))</f>
        <v/>
      </c>
      <c r="I5202" s="32" t="n">
        <v>110.6109</v>
      </c>
      <c r="J5202" s="32" t="n">
        <v>23.2</v>
      </c>
      <c r="K5202" s="32" t="n">
        <v>2.2</v>
      </c>
      <c r="L5202" s="32" t="n"/>
      <c r="M5202" s="32" t="n">
        <v>1195.8</v>
      </c>
      <c r="N5202" s="32" t="n">
        <v>1.6</v>
      </c>
      <c r="O5202" s="32" t="n">
        <v>-94.972806969</v>
      </c>
    </row>
    <row r="5203">
      <c r="A5203" s="31" t="n">
        <v>42261</v>
      </c>
      <c r="B5203" s="32" t="n">
        <v>1181.17</v>
      </c>
      <c r="C5203" s="19">
        <f>IF(OR(B5203="",B5202=""),"",LN(B5203/B5202))</f>
        <v/>
      </c>
      <c r="D5203" s="16">
        <f>STDEV(C5184:C5203)*SQRT(252)</f>
        <v/>
      </c>
      <c r="E5203" s="32" t="n">
        <v>119.92</v>
      </c>
      <c r="F5203" s="19">
        <f>IF(OR(E5203="",E5202=""),"",LN(E5203/E5202))</f>
        <v/>
      </c>
      <c r="G5203" s="33" t="n">
        <v>6.3664</v>
      </c>
      <c r="H5203" s="19">
        <f>IF(OR(G5203="",G5202=""),"",LN(G5203/G5202))</f>
        <v/>
      </c>
      <c r="I5203" s="32" t="n">
        <v>110.5005</v>
      </c>
      <c r="J5203" s="32" t="n">
        <v>24.25</v>
      </c>
      <c r="K5203" s="32" t="n">
        <v>2.18</v>
      </c>
      <c r="L5203" s="32" t="n"/>
      <c r="M5203" s="32" t="n">
        <v>1183.8</v>
      </c>
      <c r="N5203" s="32" t="n">
        <v>1.6</v>
      </c>
      <c r="O5203" s="32" t="n">
        <v>-92.71727818299999</v>
      </c>
    </row>
    <row r="5204">
      <c r="A5204" s="31" t="n">
        <v>42262</v>
      </c>
      <c r="B5204" s="32" t="n">
        <v>1178.69</v>
      </c>
      <c r="C5204" s="19">
        <f>IF(OR(B5204="",B5203=""),"",LN(B5204/B5203))</f>
        <v/>
      </c>
      <c r="D5204" s="16">
        <f>STDEV(C5185:C5204)*SQRT(252)</f>
        <v/>
      </c>
      <c r="E5204" s="32" t="n">
        <v>120.3</v>
      </c>
      <c r="F5204" s="19">
        <f>IF(OR(E5204="",E5203=""),"",LN(E5204/E5203))</f>
        <v/>
      </c>
      <c r="G5204" s="33" t="n">
        <v>6.3685</v>
      </c>
      <c r="H5204" s="19">
        <f>IF(OR(G5204="",G5203=""),"",LN(G5204/G5203))</f>
        <v/>
      </c>
      <c r="I5204" s="32" t="n">
        <v>110.6394</v>
      </c>
      <c r="J5204" s="32" t="n">
        <v>22.54</v>
      </c>
      <c r="K5204" s="32" t="n">
        <v>2.28</v>
      </c>
      <c r="L5204" s="32" t="n"/>
      <c r="M5204" s="32" t="n">
        <v>1181</v>
      </c>
      <c r="N5204" s="32" t="n">
        <v>1.6</v>
      </c>
      <c r="O5204" s="32" t="n">
        <v>-142.565179194</v>
      </c>
    </row>
    <row r="5205">
      <c r="A5205" s="31" t="n">
        <v>42263</v>
      </c>
      <c r="B5205" s="32" t="n">
        <v>1169.77</v>
      </c>
      <c r="C5205" s="19">
        <f>IF(OR(B5205="",B5204=""),"",LN(B5205/B5204))</f>
        <v/>
      </c>
      <c r="D5205" s="16">
        <f>STDEV(C5186:C5205)*SQRT(252)</f>
        <v/>
      </c>
      <c r="E5205" s="32" t="n">
        <v>120.62</v>
      </c>
      <c r="F5205" s="19">
        <f>IF(OR(E5205="",E5204=""),"",LN(E5205/E5204))</f>
        <v/>
      </c>
      <c r="G5205" s="33" t="n">
        <v>6.3694</v>
      </c>
      <c r="H5205" s="19">
        <f>IF(OR(G5205="",G5204=""),"",LN(G5205/G5204))</f>
        <v/>
      </c>
      <c r="I5205" s="32" t="n">
        <v>110.1021</v>
      </c>
      <c r="J5205" s="32" t="n">
        <v>21.35</v>
      </c>
      <c r="K5205" s="32" t="n">
        <v>2.3</v>
      </c>
      <c r="L5205" s="32" t="n"/>
      <c r="M5205" s="32" t="n">
        <v>1182.4</v>
      </c>
      <c r="N5205" s="32" t="n">
        <v>1.6</v>
      </c>
      <c r="O5205" s="32" t="n">
        <v>216.653419964</v>
      </c>
    </row>
    <row r="5206">
      <c r="A5206" s="31" t="n">
        <v>42264</v>
      </c>
      <c r="B5206" s="32" t="n">
        <v>1163.11</v>
      </c>
      <c r="C5206" s="19">
        <f>IF(OR(B5206="",B5205=""),"",LN(B5206/B5205))</f>
        <v/>
      </c>
      <c r="D5206" s="16">
        <f>STDEV(C5187:C5206)*SQRT(252)</f>
        <v/>
      </c>
      <c r="E5206" s="32" t="n">
        <v>120.9</v>
      </c>
      <c r="F5206" s="19">
        <f>IF(OR(E5206="",E5205=""),"",LN(E5206/E5205))</f>
        <v/>
      </c>
      <c r="G5206" s="33" t="n">
        <v>6.3645</v>
      </c>
      <c r="H5206" s="19">
        <f>IF(OR(G5206="",G5205=""),"",LN(G5206/G5205))</f>
        <v/>
      </c>
      <c r="I5206" s="32" t="n">
        <v>110.1212</v>
      </c>
      <c r="J5206" s="32" t="n">
        <v>21.14</v>
      </c>
      <c r="K5206" s="32" t="n">
        <v>2.21</v>
      </c>
      <c r="L5206" s="32" t="n"/>
      <c r="M5206" s="32" t="n">
        <v>1179.4</v>
      </c>
      <c r="N5206" s="32" t="n">
        <v>1.6</v>
      </c>
      <c r="O5206" s="32" t="n">
        <v>113.422322048</v>
      </c>
    </row>
    <row r="5207">
      <c r="A5207" s="31" t="n">
        <v>42265</v>
      </c>
      <c r="B5207" s="32" t="n">
        <v>1164.13</v>
      </c>
      <c r="C5207" s="19">
        <f>IF(OR(B5207="",B5206=""),"",LN(B5207/B5206))</f>
        <v/>
      </c>
      <c r="D5207" s="16">
        <f>STDEV(C5188:C5207)*SQRT(252)</f>
        <v/>
      </c>
      <c r="E5207" s="32" t="n">
        <v>119.85</v>
      </c>
      <c r="F5207" s="19">
        <f>IF(OR(E5207="",E5206=""),"",LN(E5207/E5206))</f>
        <v/>
      </c>
      <c r="G5207" s="33" t="n">
        <v>6.3628</v>
      </c>
      <c r="H5207" s="19">
        <f>IF(OR(G5207="",G5206=""),"",LN(G5207/G5206))</f>
        <v/>
      </c>
      <c r="I5207" s="32" t="n">
        <v>109.8165</v>
      </c>
      <c r="J5207" s="32" t="n">
        <v>22.28</v>
      </c>
      <c r="K5207" s="32" t="n">
        <v>2.13</v>
      </c>
      <c r="L5207" s="32" t="n"/>
      <c r="M5207" s="32" t="n">
        <v>1169.7</v>
      </c>
      <c r="N5207" s="32" t="n">
        <v>1.6</v>
      </c>
      <c r="O5207" s="32" t="n">
        <v>269.385509277</v>
      </c>
    </row>
    <row r="5208">
      <c r="A5208" s="31" t="n">
        <v>42268</v>
      </c>
      <c r="B5208" s="32" t="n">
        <v>1179.24</v>
      </c>
      <c r="C5208" s="19">
        <f>IF(OR(B5208="",B5207=""),"",LN(B5208/B5207))</f>
        <v/>
      </c>
      <c r="D5208" s="16">
        <f>STDEV(C5189:C5208)*SQRT(252)</f>
        <v/>
      </c>
      <c r="E5208" s="32" t="n">
        <v>120.46</v>
      </c>
      <c r="F5208" s="19">
        <f>IF(OR(E5208="",E5207=""),"",LN(E5208/E5207))</f>
        <v/>
      </c>
      <c r="G5208" s="33" t="n">
        <v>6.3676</v>
      </c>
      <c r="H5208" s="19">
        <f>IF(OR(G5208="",G5207=""),"",LN(G5208/G5207))</f>
        <v/>
      </c>
      <c r="I5208" s="32" t="n">
        <v>110.6414</v>
      </c>
      <c r="J5208" s="32" t="n">
        <v>20.14</v>
      </c>
      <c r="K5208" s="32" t="n">
        <v>2.2</v>
      </c>
      <c r="L5208" s="32" t="n"/>
      <c r="M5208" s="32" t="n">
        <v>1166.7</v>
      </c>
      <c r="N5208" s="32" t="n">
        <v>1.6</v>
      </c>
      <c r="O5208" s="32" t="n">
        <v>-221.854404508</v>
      </c>
    </row>
    <row r="5209">
      <c r="A5209" s="31" t="n">
        <v>42269</v>
      </c>
      <c r="B5209" s="32" t="n">
        <v>1186.1</v>
      </c>
      <c r="C5209" s="19">
        <f>IF(OR(B5209="",B5208=""),"",LN(B5209/B5208))</f>
        <v/>
      </c>
      <c r="D5209" s="16">
        <f>STDEV(C5190:C5209)*SQRT(252)</f>
        <v/>
      </c>
      <c r="E5209" s="32" t="n">
        <v>120.04</v>
      </c>
      <c r="F5209" s="19">
        <f>IF(OR(E5209="",E5208=""),"",LN(E5209/E5208))</f>
        <v/>
      </c>
      <c r="G5209" s="33" t="n">
        <v>6.375</v>
      </c>
      <c r="H5209" s="19">
        <f>IF(OR(G5209="",G5208=""),"",LN(G5209/G5208))</f>
        <v/>
      </c>
      <c r="I5209" s="32" t="n">
        <v>111.1967</v>
      </c>
      <c r="J5209" s="32" t="n">
        <v>22.44</v>
      </c>
      <c r="K5209" s="32" t="n">
        <v>2.14</v>
      </c>
      <c r="L5209" s="32" t="n"/>
      <c r="M5209" s="32" t="n">
        <v>1173</v>
      </c>
      <c r="N5209" s="32" t="n">
        <v>1.6</v>
      </c>
      <c r="O5209" s="32" t="n">
        <v>-6.14402196</v>
      </c>
    </row>
    <row r="5210">
      <c r="A5210" s="31" t="n">
        <v>42270</v>
      </c>
      <c r="B5210" s="32" t="n">
        <v>1193.96</v>
      </c>
      <c r="C5210" s="19">
        <f>IF(OR(B5210="",B5209=""),"",LN(B5210/B5209))</f>
        <v/>
      </c>
      <c r="D5210" s="16">
        <f>STDEV(C5191:C5210)*SQRT(252)</f>
        <v/>
      </c>
      <c r="E5210" s="32" t="n">
        <v>120.12</v>
      </c>
      <c r="F5210" s="19">
        <f>IF(OR(E5210="",E5209=""),"",LN(E5210/E5209))</f>
        <v/>
      </c>
      <c r="G5210" s="33" t="n">
        <v>6.3836</v>
      </c>
      <c r="H5210" s="19">
        <f>IF(OR(G5210="",G5209=""),"",LN(G5210/G5209))</f>
        <v/>
      </c>
      <c r="I5210" s="32" t="n">
        <v>111.6287</v>
      </c>
      <c r="J5210" s="32" t="n">
        <v>22.13</v>
      </c>
      <c r="K5210" s="32" t="n">
        <v>2.16</v>
      </c>
      <c r="L5210" s="32" t="n"/>
      <c r="M5210" s="32" t="n">
        <v>1177.2</v>
      </c>
      <c r="N5210" s="32" t="n">
        <v>1.6</v>
      </c>
      <c r="O5210" s="32" t="n">
        <v>-359.7940267</v>
      </c>
    </row>
    <row r="5211">
      <c r="A5211" s="31" t="n">
        <v>42271</v>
      </c>
      <c r="B5211" s="32" t="n">
        <v>1195.48</v>
      </c>
      <c r="C5211" s="19">
        <f>IF(OR(B5211="",B5210=""),"",LN(B5211/B5210))</f>
        <v/>
      </c>
      <c r="D5211" s="16">
        <f>STDEV(C5192:C5211)*SQRT(252)</f>
        <v/>
      </c>
      <c r="E5211" s="32" t="n">
        <v>119.54</v>
      </c>
      <c r="F5211" s="19">
        <f>IF(OR(E5211="",E5210=""),"",LN(E5211/E5210))</f>
        <v/>
      </c>
      <c r="G5211" s="33" t="n">
        <v>6.3818</v>
      </c>
      <c r="H5211" s="19">
        <f>IF(OR(G5211="",G5210=""),"",LN(G5211/G5210))</f>
        <v/>
      </c>
      <c r="I5211" s="32" t="n">
        <v>111.4454</v>
      </c>
      <c r="J5211" s="32" t="n">
        <v>23.47</v>
      </c>
      <c r="K5211" s="32" t="n">
        <v>2.13</v>
      </c>
      <c r="L5211" s="32" t="n"/>
      <c r="M5211" s="32" t="n">
        <v>1187.5</v>
      </c>
      <c r="N5211" s="32" t="n">
        <v>1.6</v>
      </c>
      <c r="O5211" s="32" t="n">
        <v>-181.83949325</v>
      </c>
    </row>
    <row r="5212">
      <c r="A5212" s="31" t="n">
        <v>42272</v>
      </c>
      <c r="B5212" s="32" t="n">
        <v>1190.14</v>
      </c>
      <c r="C5212" s="19">
        <f>IF(OR(B5212="",B5211=""),"",LN(B5212/B5211))</f>
        <v/>
      </c>
      <c r="D5212" s="16">
        <f>STDEV(C5193:C5212)*SQRT(252)</f>
        <v/>
      </c>
      <c r="E5212" s="32" t="n">
        <v>120.74</v>
      </c>
      <c r="F5212" s="19">
        <f>IF(OR(E5212="",E5211=""),"",LN(E5212/E5211))</f>
        <v/>
      </c>
      <c r="G5212" s="33" t="n">
        <v>6.3737</v>
      </c>
      <c r="H5212" s="19">
        <f>IF(OR(G5212="",G5211=""),"",LN(G5212/G5211))</f>
        <v/>
      </c>
      <c r="I5212" s="32" t="n">
        <v>111.3725</v>
      </c>
      <c r="J5212" s="32" t="n">
        <v>23.62</v>
      </c>
      <c r="K5212" s="32" t="n">
        <v>2.17</v>
      </c>
      <c r="L5212" s="32" t="n"/>
      <c r="M5212" s="32" t="n">
        <v>1191.8</v>
      </c>
      <c r="N5212" s="32" t="n">
        <v>1.6</v>
      </c>
      <c r="O5212" s="32" t="n">
        <v>-329.714000054</v>
      </c>
    </row>
    <row r="5213">
      <c r="A5213" s="31" t="n">
        <v>42275</v>
      </c>
      <c r="B5213" s="32" t="n">
        <v>1193.32</v>
      </c>
      <c r="C5213" s="19">
        <f>IF(OR(B5213="",B5212=""),"",LN(B5213/B5212))</f>
        <v/>
      </c>
      <c r="D5213" s="16">
        <f>STDEV(C5194:C5213)*SQRT(252)</f>
        <v/>
      </c>
      <c r="E5213" s="32" t="n">
        <v>119.82</v>
      </c>
      <c r="F5213" s="19">
        <f>IF(OR(E5213="",E5212=""),"",LN(E5213/E5212))</f>
        <v/>
      </c>
      <c r="G5213" s="33" t="n">
        <v>6.3685</v>
      </c>
      <c r="H5213" s="19">
        <f>IF(OR(G5213="",G5212=""),"",LN(G5213/G5212))</f>
        <v/>
      </c>
      <c r="I5213" s="32" t="n">
        <v>111.3914</v>
      </c>
      <c r="J5213" s="32" t="n">
        <v>27.63</v>
      </c>
      <c r="K5213" s="32" t="n">
        <v>2.1</v>
      </c>
      <c r="L5213" s="32" t="n"/>
      <c r="M5213" s="32" t="n"/>
      <c r="N5213" s="32" t="n"/>
      <c r="O5213" s="32" t="n"/>
    </row>
    <row r="5214">
      <c r="A5214" s="31" t="n">
        <v>42276</v>
      </c>
      <c r="B5214" s="32" t="n">
        <v>1194.28</v>
      </c>
      <c r="C5214" s="19">
        <f>IF(OR(B5214="",B5213=""),"",LN(B5214/B5213))</f>
        <v/>
      </c>
      <c r="D5214" s="16">
        <f>STDEV(C5195:C5214)*SQRT(252)</f>
        <v/>
      </c>
      <c r="E5214" s="32" t="n">
        <v>119.76</v>
      </c>
      <c r="F5214" s="19">
        <f>IF(OR(E5214="",E5213=""),"",LN(E5214/E5213))</f>
        <v/>
      </c>
      <c r="G5214" s="33" t="n">
        <v>6.3621</v>
      </c>
      <c r="H5214" s="19">
        <f>IF(OR(G5214="",G5213=""),"",LN(G5214/G5213))</f>
        <v/>
      </c>
      <c r="I5214" s="32" t="n">
        <v>111.5219</v>
      </c>
      <c r="J5214" s="32" t="n">
        <v>26.83</v>
      </c>
      <c r="K5214" s="32" t="n">
        <v>2.05</v>
      </c>
      <c r="L5214" s="32" t="n"/>
      <c r="M5214" s="32" t="n"/>
      <c r="N5214" s="32" t="n"/>
      <c r="O5214" s="32" t="n"/>
    </row>
    <row r="5215">
      <c r="A5215" s="31" t="n">
        <v>42277</v>
      </c>
      <c r="B5215" s="32" t="n">
        <v>1184.62</v>
      </c>
      <c r="C5215" s="19">
        <f>IF(OR(B5215="",B5214=""),"",LN(B5215/B5214))</f>
        <v/>
      </c>
      <c r="D5215" s="16">
        <f>STDEV(C5196:C5215)*SQRT(252)</f>
        <v/>
      </c>
      <c r="E5215" s="32" t="n">
        <v>119.81</v>
      </c>
      <c r="F5215" s="19">
        <f>IF(OR(E5215="",E5214=""),"",LN(E5215/E5214))</f>
        <v/>
      </c>
      <c r="G5215" s="33" t="n">
        <v>6.3556</v>
      </c>
      <c r="H5215" s="19">
        <f>IF(OR(G5215="",G5214=""),"",LN(G5215/G5214))</f>
        <v/>
      </c>
      <c r="I5215" s="32" t="n">
        <v>111.3311</v>
      </c>
      <c r="J5215" s="32" t="n">
        <v>24.5</v>
      </c>
      <c r="K5215" s="32" t="n">
        <v>2.06</v>
      </c>
      <c r="L5215" s="32" t="n"/>
      <c r="M5215" s="32" t="n">
        <v>1194.5</v>
      </c>
      <c r="N5215" s="32" t="n">
        <v>1.59</v>
      </c>
      <c r="O5215" s="32" t="n">
        <v>128.712672685</v>
      </c>
    </row>
    <row r="5216">
      <c r="A5216" s="31" t="n">
        <v>42278</v>
      </c>
      <c r="B5216" s="32" t="n">
        <v>1180.04</v>
      </c>
      <c r="C5216" s="19">
        <f>IF(OR(B5216="",B5215=""),"",LN(B5216/B5215))</f>
        <v/>
      </c>
      <c r="D5216" s="16">
        <f>STDEV(C5197:C5216)*SQRT(252)</f>
        <v/>
      </c>
      <c r="E5216" s="32" t="n">
        <v>119.58</v>
      </c>
      <c r="F5216" s="19">
        <f>IF(OR(E5216="",E5215=""),"",LN(E5216/E5215))</f>
        <v/>
      </c>
      <c r="G5216" s="33" t="n">
        <v>6.3559</v>
      </c>
      <c r="H5216" s="19">
        <f>IF(OR(G5216="",G5215=""),"",LN(G5216/G5215))</f>
        <v/>
      </c>
      <c r="I5216" s="32" t="n">
        <v>111.0439</v>
      </c>
      <c r="J5216" s="32" t="n">
        <v>22.55</v>
      </c>
      <c r="K5216" s="32" t="n">
        <v>2.05</v>
      </c>
      <c r="L5216" s="32" t="n"/>
      <c r="M5216" s="32" t="n">
        <v>1190.4</v>
      </c>
      <c r="N5216" s="32" t="n">
        <v>1.59</v>
      </c>
      <c r="O5216" s="32" t="n">
        <v>104.838021318</v>
      </c>
    </row>
    <row r="5217">
      <c r="A5217" s="31" t="n">
        <v>42279</v>
      </c>
      <c r="B5217" s="32" t="n">
        <v>1175.48</v>
      </c>
      <c r="C5217" s="19">
        <f>IF(OR(B5217="",B5216=""),"",LN(B5217/B5216))</f>
        <v/>
      </c>
      <c r="D5217" s="16">
        <f>STDEV(C5198:C5217)*SQRT(252)</f>
        <v/>
      </c>
      <c r="E5217" s="32" t="n">
        <v>119.42</v>
      </c>
      <c r="F5217" s="19">
        <f>IF(OR(E5217="",E5216=""),"",LN(E5217/E5216))</f>
        <v/>
      </c>
      <c r="G5217" s="33" t="n">
        <v>6.3559</v>
      </c>
      <c r="H5217" s="19">
        <f>IF(OR(G5217="",G5216=""),"",LN(G5217/G5216))</f>
        <v/>
      </c>
      <c r="I5217" s="32" t="n">
        <v>110.7006</v>
      </c>
      <c r="J5217" s="32" t="n">
        <v>20.94</v>
      </c>
      <c r="K5217" s="32" t="n">
        <v>1.99</v>
      </c>
      <c r="L5217" s="32" t="n"/>
      <c r="M5217" s="32" t="n">
        <v>1179</v>
      </c>
      <c r="N5217" s="32" t="n">
        <v>1.59</v>
      </c>
      <c r="O5217" s="32" t="n">
        <v>-94.768384814</v>
      </c>
    </row>
    <row r="5218">
      <c r="A5218" s="31" t="n">
        <v>42282</v>
      </c>
      <c r="B5218" s="32" t="n">
        <v>1158.54</v>
      </c>
      <c r="C5218" s="19">
        <f>IF(OR(B5218="",B5217=""),"",LN(B5218/B5217))</f>
        <v/>
      </c>
      <c r="D5218" s="16">
        <f>STDEV(C5199:C5218)*SQRT(252)</f>
        <v/>
      </c>
      <c r="E5218" s="32" t="n">
        <v>120.36</v>
      </c>
      <c r="F5218" s="19">
        <f>IF(OR(E5218="",E5217=""),"",LN(E5218/E5217))</f>
        <v/>
      </c>
      <c r="G5218" s="33" t="n">
        <v>6.3559</v>
      </c>
      <c r="H5218" s="19">
        <f>IF(OR(G5218="",G5217=""),"",LN(G5218/G5217))</f>
        <v/>
      </c>
      <c r="I5218" s="32" t="n">
        <v>110.4445</v>
      </c>
      <c r="J5218" s="32" t="n">
        <v>19.54</v>
      </c>
      <c r="K5218" s="32" t="n">
        <v>2.07</v>
      </c>
      <c r="L5218" s="32" t="n"/>
      <c r="M5218" s="32" t="n">
        <v>1180.5</v>
      </c>
      <c r="N5218" s="32" t="n">
        <v>1.59</v>
      </c>
      <c r="O5218" s="32" t="n">
        <v>3.953618592000002</v>
      </c>
    </row>
    <row r="5219">
      <c r="A5219" s="31" t="n">
        <v>42283</v>
      </c>
      <c r="B5219" s="32" t="n">
        <v>1160.7</v>
      </c>
      <c r="C5219" s="19">
        <f>IF(OR(B5219="",B5218=""),"",LN(B5219/B5218))</f>
        <v/>
      </c>
      <c r="D5219" s="16">
        <f>STDEV(C5200:C5219)*SQRT(252)</f>
        <v/>
      </c>
      <c r="E5219" s="32" t="n">
        <v>120.18</v>
      </c>
      <c r="F5219" s="19">
        <f>IF(OR(E5219="",E5218=""),"",LN(E5219/E5218))</f>
        <v/>
      </c>
      <c r="G5219" s="33" t="n">
        <v>6.3559</v>
      </c>
      <c r="H5219" s="19">
        <f>IF(OR(G5219="",G5218=""),"",LN(G5219/G5218))</f>
        <v/>
      </c>
      <c r="I5219" s="32" t="n">
        <v>110.1371</v>
      </c>
      <c r="J5219" s="32" t="n">
        <v>19.4</v>
      </c>
      <c r="K5219" s="32" t="n">
        <v>2.05</v>
      </c>
      <c r="L5219" s="32" t="n"/>
      <c r="M5219" s="32" t="n">
        <v>1172.1</v>
      </c>
      <c r="N5219" s="32" t="n">
        <v>1.59</v>
      </c>
      <c r="O5219" s="32" t="n">
        <v>131.895980433</v>
      </c>
    </row>
    <row r="5220">
      <c r="A5220" s="31" t="n">
        <v>42284</v>
      </c>
      <c r="B5220" s="32" t="n">
        <v>1153.72</v>
      </c>
      <c r="C5220" s="19">
        <f>IF(OR(B5220="",B5219=""),"",LN(B5220/B5219))</f>
        <v/>
      </c>
      <c r="D5220" s="16">
        <f>STDEV(C5201:C5220)*SQRT(252)</f>
        <v/>
      </c>
      <c r="E5220" s="32" t="n">
        <v>119.9</v>
      </c>
      <c r="F5220" s="19">
        <f>IF(OR(E5220="",E5219=""),"",LN(E5220/E5219))</f>
        <v/>
      </c>
      <c r="G5220" s="33" t="n">
        <v>6.3559</v>
      </c>
      <c r="H5220" s="19">
        <f>IF(OR(G5220="",G5219=""),"",LN(G5220/G5219))</f>
        <v/>
      </c>
      <c r="I5220" s="32" t="n">
        <v>109.8162</v>
      </c>
      <c r="J5220" s="32" t="n">
        <v>18.4</v>
      </c>
      <c r="K5220" s="32" t="n">
        <v>2.08</v>
      </c>
      <c r="L5220" s="32" t="n"/>
      <c r="M5220" s="32" t="n">
        <v>1164.8</v>
      </c>
      <c r="N5220" s="32" t="n">
        <v>1.59</v>
      </c>
      <c r="O5220" s="32" t="n">
        <v>50.58622493400001</v>
      </c>
    </row>
    <row r="5221">
      <c r="A5221" s="31" t="n">
        <v>42285</v>
      </c>
      <c r="B5221" s="32" t="n">
        <v>1155.57</v>
      </c>
      <c r="C5221" s="19">
        <f>IF(OR(B5221="",B5220=""),"",LN(B5221/B5220))</f>
        <v/>
      </c>
      <c r="D5221" s="16">
        <f>STDEV(C5202:C5221)*SQRT(252)</f>
        <v/>
      </c>
      <c r="E5221" s="32" t="n">
        <v>119.94</v>
      </c>
      <c r="F5221" s="19">
        <f>IF(OR(E5221="",E5220=""),"",LN(E5221/E5220))</f>
        <v/>
      </c>
      <c r="G5221" s="33" t="n">
        <v>6.3529</v>
      </c>
      <c r="H5221" s="19">
        <f>IF(OR(G5221="",G5220=""),"",LN(G5221/G5220))</f>
        <v/>
      </c>
      <c r="I5221" s="32" t="n">
        <v>109.6452</v>
      </c>
      <c r="J5221" s="32" t="n">
        <v>17.42</v>
      </c>
      <c r="K5221" s="32" t="n">
        <v>2.12</v>
      </c>
      <c r="L5221" s="32" t="n"/>
      <c r="M5221" s="32" t="n">
        <v>1165.2</v>
      </c>
      <c r="N5221" s="32" t="n">
        <v>1.59</v>
      </c>
      <c r="O5221" s="32" t="n">
        <v>164.587899544</v>
      </c>
    </row>
    <row r="5222">
      <c r="A5222" s="31" t="n">
        <v>42286</v>
      </c>
      <c r="B5222" s="32" t="n">
        <v>1145.67</v>
      </c>
      <c r="C5222" s="19">
        <f>IF(OR(B5222="",B5221=""),"",LN(B5222/B5221))</f>
        <v/>
      </c>
      <c r="D5222" s="16">
        <f>STDEV(C5203:C5222)*SQRT(252)</f>
        <v/>
      </c>
      <c r="E5222" s="32" t="n">
        <v>120.3</v>
      </c>
      <c r="F5222" s="19">
        <f>IF(OR(E5222="",E5221=""),"",LN(E5222/E5221))</f>
        <v/>
      </c>
      <c r="G5222" s="33" t="n">
        <v>6.345</v>
      </c>
      <c r="H5222" s="19">
        <f>IF(OR(G5222="",G5221=""),"",LN(G5222/G5221))</f>
        <v/>
      </c>
      <c r="I5222" s="32" t="n">
        <v>109.0782</v>
      </c>
      <c r="J5222" s="32" t="n">
        <v>17.08</v>
      </c>
      <c r="K5222" s="32" t="n">
        <v>2.12</v>
      </c>
      <c r="L5222" s="32" t="n"/>
      <c r="M5222" s="32" t="n"/>
      <c r="N5222" s="32" t="n"/>
      <c r="O5222" s="32" t="n"/>
    </row>
    <row r="5223">
      <c r="A5223" s="31" t="n">
        <v>42290</v>
      </c>
      <c r="B5223" s="32" t="n">
        <v>1147.42</v>
      </c>
      <c r="C5223" s="19">
        <f>IF(OR(B5223="",B5222=""),"",LN(B5223/B5222))</f>
        <v/>
      </c>
      <c r="D5223" s="16">
        <f>STDEV(C5204:C5223)*SQRT(252)</f>
        <v/>
      </c>
      <c r="E5223" s="32" t="n">
        <v>119.8</v>
      </c>
      <c r="F5223" s="19">
        <f>IF(OR(E5223="",E5222=""),"",LN(E5223/E5222))</f>
        <v/>
      </c>
      <c r="G5223" s="33" t="n">
        <v>6.3417</v>
      </c>
      <c r="H5223" s="19">
        <f>IF(OR(G5223="",G5222=""),"",LN(G5223/G5222))</f>
        <v/>
      </c>
      <c r="I5223" s="32" t="n">
        <v>109.4119</v>
      </c>
      <c r="J5223" s="32" t="n">
        <v>17.67</v>
      </c>
      <c r="K5223" s="32" t="n">
        <v>2.06</v>
      </c>
      <c r="L5223" s="32" t="n"/>
      <c r="M5223" s="32" t="n">
        <v>1147.4</v>
      </c>
      <c r="N5223" s="32" t="n">
        <v>1.58</v>
      </c>
      <c r="O5223" s="32" t="n">
        <v>105.13968154</v>
      </c>
    </row>
    <row r="5224">
      <c r="A5224" s="31" t="n">
        <v>42291</v>
      </c>
      <c r="B5224" s="32" t="n">
        <v>1140.39</v>
      </c>
      <c r="C5224" s="19">
        <f>IF(OR(B5224="",B5223=""),"",LN(B5224/B5223))</f>
        <v/>
      </c>
      <c r="D5224" s="16">
        <f>STDEV(C5205:C5224)*SQRT(252)</f>
        <v/>
      </c>
      <c r="E5224" s="32" t="n">
        <v>119.21</v>
      </c>
      <c r="F5224" s="19">
        <f>IF(OR(E5224="",E5223=""),"",LN(E5224/E5223))</f>
        <v/>
      </c>
      <c r="G5224" s="33" t="n">
        <v>6.3462</v>
      </c>
      <c r="H5224" s="19">
        <f>IF(OR(G5224="",G5223=""),"",LN(G5224/G5223))</f>
        <v/>
      </c>
      <c r="I5224" s="32" t="n">
        <v>109.1244</v>
      </c>
      <c r="J5224" s="32" t="n">
        <v>18.03</v>
      </c>
      <c r="K5224" s="32" t="n">
        <v>1.99</v>
      </c>
      <c r="L5224" s="32" t="n"/>
      <c r="M5224" s="32" t="n">
        <v>1147.5</v>
      </c>
      <c r="N5224" s="32" t="n">
        <v>1.57</v>
      </c>
      <c r="O5224" s="32" t="n">
        <v>-130.191011135</v>
      </c>
    </row>
    <row r="5225">
      <c r="A5225" s="31" t="n">
        <v>42292</v>
      </c>
      <c r="B5225" s="32" t="n">
        <v>1120.9</v>
      </c>
      <c r="C5225" s="19">
        <f>IF(OR(B5225="",B5224=""),"",LN(B5225/B5224))</f>
        <v/>
      </c>
      <c r="D5225" s="16">
        <f>STDEV(C5206:C5225)*SQRT(252)</f>
        <v/>
      </c>
      <c r="E5225" s="32" t="n">
        <v>118.26</v>
      </c>
      <c r="F5225" s="19">
        <f>IF(OR(E5225="",E5224=""),"",LN(E5225/E5224))</f>
        <v/>
      </c>
      <c r="G5225" s="33" t="n">
        <v>6.3459</v>
      </c>
      <c r="H5225" s="19">
        <f>IF(OR(G5225="",G5224=""),"",LN(G5225/G5224))</f>
        <v/>
      </c>
      <c r="I5225" s="32" t="n">
        <v>108.6671</v>
      </c>
      <c r="J5225" s="32" t="n">
        <v>16.05</v>
      </c>
      <c r="K5225" s="32" t="n">
        <v>2.04</v>
      </c>
      <c r="L5225" s="32" t="n"/>
      <c r="M5225" s="32" t="n">
        <v>1150.1</v>
      </c>
      <c r="N5225" s="32" t="n">
        <v>1.57</v>
      </c>
      <c r="O5225" s="32" t="n">
        <v>57.899144416</v>
      </c>
    </row>
    <row r="5226">
      <c r="A5226" s="31" t="n">
        <v>42293</v>
      </c>
      <c r="B5226" s="32" t="n">
        <v>1130.73</v>
      </c>
      <c r="C5226" s="19">
        <f>IF(OR(B5226="",B5225=""),"",LN(B5226/B5225))</f>
        <v/>
      </c>
      <c r="D5226" s="16">
        <f>STDEV(C5207:C5226)*SQRT(252)</f>
        <v/>
      </c>
      <c r="E5226" s="32" t="n">
        <v>119.6</v>
      </c>
      <c r="F5226" s="19">
        <f>IF(OR(E5226="",E5225=""),"",LN(E5226/E5225))</f>
        <v/>
      </c>
      <c r="G5226" s="33" t="n">
        <v>6.3523</v>
      </c>
      <c r="H5226" s="19">
        <f>IF(OR(G5226="",G5225=""),"",LN(G5226/G5225))</f>
        <v/>
      </c>
      <c r="I5226" s="32" t="n">
        <v>108.9956</v>
      </c>
      <c r="J5226" s="32" t="n">
        <v>15.05</v>
      </c>
      <c r="K5226" s="32" t="n">
        <v>2.04</v>
      </c>
      <c r="L5226" s="32" t="n"/>
      <c r="M5226" s="32" t="n">
        <v>1133.7</v>
      </c>
      <c r="N5226" s="32" t="n">
        <v>1.57</v>
      </c>
      <c r="O5226" s="32" t="n">
        <v>-239.692709671</v>
      </c>
    </row>
    <row r="5227">
      <c r="A5227" s="31" t="n">
        <v>42296</v>
      </c>
      <c r="B5227" s="32" t="n">
        <v>1130.57</v>
      </c>
      <c r="C5227" s="19">
        <f>IF(OR(B5227="",B5226=""),"",LN(B5227/B5226))</f>
        <v/>
      </c>
      <c r="D5227" s="16">
        <f>STDEV(C5208:C5227)*SQRT(252)</f>
        <v/>
      </c>
      <c r="E5227" s="32" t="n">
        <v>119.5</v>
      </c>
      <c r="F5227" s="19">
        <f>IF(OR(E5227="",E5226=""),"",LN(E5227/E5226))</f>
        <v/>
      </c>
      <c r="G5227" s="33" t="n">
        <v>6.3591</v>
      </c>
      <c r="H5227" s="19">
        <f>IF(OR(G5227="",G5226=""),"",LN(G5227/G5226))</f>
        <v/>
      </c>
      <c r="I5227" s="32" t="n">
        <v>109.3858</v>
      </c>
      <c r="J5227" s="32" t="n">
        <v>14.98</v>
      </c>
      <c r="K5227" s="32" t="n">
        <v>2.04</v>
      </c>
      <c r="L5227" s="32" t="n"/>
      <c r="M5227" s="32" t="n">
        <v>1128.9</v>
      </c>
      <c r="N5227" s="32" t="n">
        <v>1.57</v>
      </c>
      <c r="O5227" s="32" t="n">
        <v>52.033783852</v>
      </c>
    </row>
    <row r="5228">
      <c r="A5228" s="31" t="n">
        <v>42297</v>
      </c>
      <c r="B5228" s="32" t="n">
        <v>1128.64</v>
      </c>
      <c r="C5228" s="19">
        <f>IF(OR(B5228="",B5227=""),"",LN(B5228/B5227))</f>
        <v/>
      </c>
      <c r="D5228" s="16">
        <f>STDEV(C5209:C5228)*SQRT(252)</f>
        <v/>
      </c>
      <c r="E5228" s="32" t="n">
        <v>119.79</v>
      </c>
      <c r="F5228" s="19">
        <f>IF(OR(E5228="",E5227=""),"",LN(E5228/E5227))</f>
        <v/>
      </c>
      <c r="G5228" s="33" t="n">
        <v>6.348</v>
      </c>
      <c r="H5228" s="19">
        <f>IF(OR(G5228="",G5227=""),"",LN(G5228/G5227))</f>
        <v/>
      </c>
      <c r="I5228" s="32" t="n">
        <v>109.3368</v>
      </c>
      <c r="J5228" s="32" t="n">
        <v>15.75</v>
      </c>
      <c r="K5228" s="32" t="n">
        <v>2.08</v>
      </c>
      <c r="L5228" s="32" t="n"/>
      <c r="M5228" s="32" t="n">
        <v>1125.3</v>
      </c>
      <c r="N5228" s="32" t="n">
        <v>1.57</v>
      </c>
      <c r="O5228" s="32" t="n">
        <v>52.23749007</v>
      </c>
    </row>
    <row r="5229">
      <c r="A5229" s="31" t="n">
        <v>42298</v>
      </c>
      <c r="B5229" s="32" t="n">
        <v>1137.09</v>
      </c>
      <c r="C5229" s="19">
        <f>IF(OR(B5229="",B5228=""),"",LN(B5229/B5228))</f>
        <v/>
      </c>
      <c r="D5229" s="16">
        <f>STDEV(C5210:C5229)*SQRT(252)</f>
        <v/>
      </c>
      <c r="E5229" s="32" t="n">
        <v>119.91</v>
      </c>
      <c r="F5229" s="19">
        <f>IF(OR(E5229="",E5228=""),"",LN(E5229/E5228))</f>
        <v/>
      </c>
      <c r="G5229" s="33" t="n">
        <v>6.3487</v>
      </c>
      <c r="H5229" s="19">
        <f>IF(OR(G5229="",G5228=""),"",LN(G5229/G5228))</f>
        <v/>
      </c>
      <c r="I5229" s="32" t="n">
        <v>109.7746</v>
      </c>
      <c r="J5229" s="32" t="n">
        <v>16.7</v>
      </c>
      <c r="K5229" s="32" t="n">
        <v>2.04</v>
      </c>
      <c r="L5229" s="32" t="n"/>
      <c r="M5229" s="32" t="n">
        <v>1130.1</v>
      </c>
      <c r="N5229" s="32" t="n">
        <v>1.57</v>
      </c>
      <c r="O5229" s="32" t="n">
        <v>-50.780814562</v>
      </c>
    </row>
    <row r="5230">
      <c r="A5230" s="31" t="n">
        <v>42299</v>
      </c>
      <c r="B5230" s="32" t="n">
        <v>1131.48</v>
      </c>
      <c r="C5230" s="19">
        <f>IF(OR(B5230="",B5229=""),"",LN(B5230/B5229))</f>
        <v/>
      </c>
      <c r="D5230" s="16">
        <f>STDEV(C5211:C5230)*SQRT(252)</f>
        <v/>
      </c>
      <c r="E5230" s="32" t="n">
        <v>120.5</v>
      </c>
      <c r="F5230" s="19">
        <f>IF(OR(E5230="",E5229=""),"",LN(E5230/E5229))</f>
        <v/>
      </c>
      <c r="G5230" s="33" t="n">
        <v>6.3577</v>
      </c>
      <c r="H5230" s="19">
        <f>IF(OR(G5230="",G5229=""),"",LN(G5230/G5229))</f>
        <v/>
      </c>
      <c r="I5230" s="32" t="n">
        <v>110.0342</v>
      </c>
      <c r="J5230" s="32" t="n">
        <v>14.45</v>
      </c>
      <c r="K5230" s="32" t="n">
        <v>2.04</v>
      </c>
      <c r="L5230" s="32" t="n"/>
      <c r="M5230" s="32" t="n">
        <v>1131.3</v>
      </c>
      <c r="N5230" s="32" t="n">
        <v>1.57</v>
      </c>
      <c r="O5230" s="32" t="n">
        <v>-295.566417319</v>
      </c>
    </row>
    <row r="5231">
      <c r="A5231" s="31" t="n">
        <v>42300</v>
      </c>
      <c r="B5231" s="32" t="n">
        <v>1135</v>
      </c>
      <c r="C5231" s="19">
        <f>IF(OR(B5231="",B5230=""),"",LN(B5231/B5230))</f>
        <v/>
      </c>
      <c r="D5231" s="16">
        <f>STDEV(C5212:C5231)*SQRT(252)</f>
        <v/>
      </c>
      <c r="E5231" s="32" t="n">
        <v>121.2</v>
      </c>
      <c r="F5231" s="19">
        <f>IF(OR(E5231="",E5230=""),"",LN(E5231/E5230))</f>
        <v/>
      </c>
      <c r="G5231" s="33" t="n">
        <v>6.3488</v>
      </c>
      <c r="H5231" s="19">
        <f>IF(OR(G5231="",G5230=""),"",LN(G5231/G5230))</f>
        <v/>
      </c>
      <c r="I5231" s="32" t="n">
        <v>110.4329</v>
      </c>
      <c r="J5231" s="32" t="n">
        <v>14.46</v>
      </c>
      <c r="K5231" s="32" t="n">
        <v>2.09</v>
      </c>
      <c r="L5231" s="32" t="n"/>
      <c r="M5231" s="32" t="n">
        <v>1138.2</v>
      </c>
      <c r="N5231" s="32" t="n">
        <v>1.57</v>
      </c>
      <c r="O5231" s="32" t="n">
        <v>131.799670593</v>
      </c>
    </row>
    <row r="5232">
      <c r="A5232" s="31" t="n">
        <v>42303</v>
      </c>
      <c r="B5232" s="32" t="n">
        <v>1127.47</v>
      </c>
      <c r="C5232" s="19">
        <f>IF(OR(B5232="",B5231=""),"",LN(B5232/B5231))</f>
        <v/>
      </c>
      <c r="D5232" s="16">
        <f>STDEV(C5213:C5232)*SQRT(252)</f>
        <v/>
      </c>
      <c r="E5232" s="32" t="n">
        <v>120.87</v>
      </c>
      <c r="F5232" s="19">
        <f>IF(OR(E5232="",E5231=""),"",LN(E5232/E5231))</f>
        <v/>
      </c>
      <c r="G5232" s="33" t="n">
        <v>6.3517</v>
      </c>
      <c r="H5232" s="19">
        <f>IF(OR(G5232="",G5231=""),"",LN(G5232/G5231))</f>
        <v/>
      </c>
      <c r="I5232" s="32" t="n">
        <v>110.2089</v>
      </c>
      <c r="J5232" s="32" t="n">
        <v>15.29</v>
      </c>
      <c r="K5232" s="32" t="n">
        <v>2.07</v>
      </c>
      <c r="L5232" s="32" t="n"/>
      <c r="M5232" s="32" t="n">
        <v>1127.4</v>
      </c>
      <c r="N5232" s="32" t="n">
        <v>1.57</v>
      </c>
      <c r="O5232" s="32" t="n">
        <v>191.669098923</v>
      </c>
    </row>
    <row r="5233">
      <c r="A5233" s="31" t="n">
        <v>42304</v>
      </c>
      <c r="B5233" s="32" t="n">
        <v>1134.57</v>
      </c>
      <c r="C5233" s="19">
        <f>IF(OR(B5233="",B5232=""),"",LN(B5233/B5232))</f>
        <v/>
      </c>
      <c r="D5233" s="16">
        <f>STDEV(C5214:C5233)*SQRT(252)</f>
        <v/>
      </c>
      <c r="E5233" s="32" t="n">
        <v>120.29</v>
      </c>
      <c r="F5233" s="19">
        <f>IF(OR(E5233="",E5232=""),"",LN(E5233/E5232))</f>
        <v/>
      </c>
      <c r="G5233" s="33" t="n">
        <v>6.3517</v>
      </c>
      <c r="H5233" s="19">
        <f>IF(OR(G5233="",G5232=""),"",LN(G5233/G5232))</f>
        <v/>
      </c>
      <c r="I5233" s="32" t="n">
        <v>110.4875</v>
      </c>
      <c r="J5233" s="32" t="n">
        <v>15.43</v>
      </c>
      <c r="K5233" s="32" t="n">
        <v>2.05</v>
      </c>
      <c r="L5233" s="32" t="n"/>
      <c r="M5233" s="32" t="n">
        <v>1134.1</v>
      </c>
      <c r="N5233" s="32" t="n">
        <v>1.57</v>
      </c>
      <c r="O5233" s="32" t="n">
        <v>-33.653774558</v>
      </c>
    </row>
    <row r="5234">
      <c r="A5234" s="31" t="n">
        <v>42305</v>
      </c>
      <c r="B5234" s="32" t="n">
        <v>1130.31</v>
      </c>
      <c r="C5234" s="19">
        <f>IF(OR(B5234="",B5233=""),"",LN(B5234/B5233))</f>
        <v/>
      </c>
      <c r="D5234" s="16">
        <f>STDEV(C5215:C5234)*SQRT(252)</f>
        <v/>
      </c>
      <c r="E5234" s="32" t="n">
        <v>120.56</v>
      </c>
      <c r="F5234" s="19">
        <f>IF(OR(E5234="",E5233=""),"",LN(E5234/E5233))</f>
        <v/>
      </c>
      <c r="G5234" s="33" t="n">
        <v>6.3581</v>
      </c>
      <c r="H5234" s="19">
        <f>IF(OR(G5234="",G5233=""),"",LN(G5234/G5233))</f>
        <v/>
      </c>
      <c r="I5234" s="32" t="n">
        <v>110.2334</v>
      </c>
      <c r="J5234" s="32" t="n">
        <v>14.33</v>
      </c>
      <c r="K5234" s="32" t="n">
        <v>2.1</v>
      </c>
      <c r="L5234" s="32" t="n"/>
      <c r="M5234" s="32" t="n">
        <v>1131.2</v>
      </c>
      <c r="N5234" s="32" t="n">
        <v>1.57</v>
      </c>
      <c r="O5234" s="32" t="n">
        <v>-222.289686561</v>
      </c>
    </row>
    <row r="5235">
      <c r="A5235" s="31" t="n">
        <v>42306</v>
      </c>
      <c r="B5235" s="32" t="n">
        <v>1142.39</v>
      </c>
      <c r="C5235" s="19">
        <f>IF(OR(B5235="",B5234=""),"",LN(B5235/B5234))</f>
        <v/>
      </c>
      <c r="D5235" s="16">
        <f>STDEV(C5216:C5235)*SQRT(252)</f>
        <v/>
      </c>
      <c r="E5235" s="32" t="n">
        <v>121.14</v>
      </c>
      <c r="F5235" s="19">
        <f>IF(OR(E5235="",E5234=""),"",LN(E5235/E5234))</f>
        <v/>
      </c>
      <c r="G5235" s="33" t="n">
        <v>6.3552</v>
      </c>
      <c r="H5235" s="19">
        <f>IF(OR(G5235="",G5234=""),"",LN(G5235/G5234))</f>
        <v/>
      </c>
      <c r="I5235" s="32" t="n">
        <v>110.8083</v>
      </c>
      <c r="J5235" s="32" t="n">
        <v>14.61</v>
      </c>
      <c r="K5235" s="32" t="n">
        <v>2.19</v>
      </c>
      <c r="L5235" s="32" t="n"/>
      <c r="M5235" s="32" t="n">
        <v>1132.9</v>
      </c>
      <c r="N5235" s="32" t="n">
        <v>1.57</v>
      </c>
      <c r="O5235" s="32" t="n">
        <v>-38.581116985</v>
      </c>
    </row>
    <row r="5236">
      <c r="A5236" s="31" t="n">
        <v>42307</v>
      </c>
      <c r="B5236" s="32" t="n">
        <v>1140.5</v>
      </c>
      <c r="C5236" s="19">
        <f>IF(OR(B5236="",B5235=""),"",LN(B5236/B5235))</f>
        <v/>
      </c>
      <c r="D5236" s="16">
        <f>STDEV(C5217:C5236)*SQRT(252)</f>
        <v/>
      </c>
      <c r="E5236" s="32" t="n">
        <v>120.7</v>
      </c>
      <c r="F5236" s="19">
        <f>IF(OR(E5236="",E5235=""),"",LN(E5236/E5235))</f>
        <v/>
      </c>
      <c r="G5236" s="33" t="n">
        <v>6.318</v>
      </c>
      <c r="H5236" s="19">
        <f>IF(OR(G5236="",G5235=""),"",LN(G5236/G5235))</f>
        <v/>
      </c>
      <c r="I5236" s="32" t="n">
        <v>110.2079</v>
      </c>
      <c r="J5236" s="32" t="n">
        <v>15.07</v>
      </c>
      <c r="K5236" s="32" t="n">
        <v>2.16</v>
      </c>
      <c r="L5236" s="32" t="n"/>
      <c r="M5236" s="32" t="n">
        <v>1142.3</v>
      </c>
      <c r="N5236" s="32" t="n">
        <v>1.57</v>
      </c>
      <c r="O5236" s="32" t="n">
        <v>-50.927770905</v>
      </c>
    </row>
    <row r="5237">
      <c r="A5237" s="31" t="n">
        <v>42310</v>
      </c>
      <c r="B5237" s="32" t="n">
        <v>1140.5</v>
      </c>
      <c r="C5237" s="19">
        <f>IF(OR(B5237="",B5236=""),"",LN(B5237/B5236))</f>
        <v/>
      </c>
      <c r="D5237" s="16">
        <f>STDEV(C5218:C5237)*SQRT(252)</f>
        <v/>
      </c>
      <c r="E5237" s="32" t="n">
        <v>120.7</v>
      </c>
      <c r="F5237" s="19">
        <f>IF(OR(E5237="",E5236=""),"",LN(E5237/E5236))</f>
        <v/>
      </c>
      <c r="G5237" s="33" t="n">
        <v>6.318</v>
      </c>
      <c r="H5237" s="19">
        <f>IF(OR(G5237="",G5236=""),"",LN(G5237/G5236))</f>
        <v/>
      </c>
      <c r="I5237" s="32" t="n">
        <v>110.2188</v>
      </c>
      <c r="J5237" s="32" t="n">
        <v>14.15</v>
      </c>
      <c r="K5237" s="32" t="n">
        <v>2.2</v>
      </c>
      <c r="L5237" s="32" t="n"/>
      <c r="M5237" s="32" t="n">
        <v>1138.6</v>
      </c>
      <c r="N5237" s="32" t="n">
        <v>1.57</v>
      </c>
      <c r="O5237" s="32" t="n">
        <v>143.005175274</v>
      </c>
    </row>
    <row r="5238">
      <c r="A5238" s="31" t="n">
        <v>42311</v>
      </c>
      <c r="B5238" s="32" t="n">
        <v>1140.5</v>
      </c>
      <c r="C5238" s="19">
        <f>IF(OR(B5238="",B5237=""),"",LN(B5238/B5237))</f>
        <v/>
      </c>
      <c r="D5238" s="16">
        <f>STDEV(C5219:C5238)*SQRT(252)</f>
        <v/>
      </c>
      <c r="E5238" s="32" t="n">
        <v>121.2</v>
      </c>
      <c r="F5238" s="19">
        <f>IF(OR(E5238="",E5237=""),"",LN(E5238/E5237))</f>
        <v/>
      </c>
      <c r="G5238" s="33" t="n">
        <v>6.318</v>
      </c>
      <c r="H5238" s="19">
        <f>IF(OR(G5238="",G5237=""),"",LN(G5238/G5237))</f>
        <v/>
      </c>
      <c r="I5238" s="32" t="n">
        <v>110.244</v>
      </c>
      <c r="J5238" s="32" t="n">
        <v>14.54</v>
      </c>
      <c r="K5238" s="32" t="n">
        <v>2.23</v>
      </c>
      <c r="L5238" s="32" t="n"/>
      <c r="M5238" s="32" t="n">
        <v>1140.1</v>
      </c>
      <c r="N5238" s="32" t="n">
        <v>1.57</v>
      </c>
      <c r="O5238" s="32" t="n">
        <v>21.737662981</v>
      </c>
    </row>
    <row r="5239">
      <c r="A5239" s="31" t="n">
        <v>42312</v>
      </c>
      <c r="B5239" s="32" t="n">
        <v>1136.45</v>
      </c>
      <c r="C5239" s="19">
        <f>IF(OR(B5239="",B5238=""),"",LN(B5239/B5238))</f>
        <v/>
      </c>
      <c r="D5239" s="16">
        <f>STDEV(C5220:C5239)*SQRT(252)</f>
        <v/>
      </c>
      <c r="E5239" s="32" t="n">
        <v>121.52</v>
      </c>
      <c r="F5239" s="19">
        <f>IF(OR(E5239="",E5238=""),"",LN(E5239/E5238))</f>
        <v/>
      </c>
      <c r="G5239" s="33" t="n">
        <v>6.3357</v>
      </c>
      <c r="H5239" s="19">
        <f>IF(OR(G5239="",G5238=""),"",LN(G5239/G5238))</f>
        <v/>
      </c>
      <c r="I5239" s="32" t="n">
        <v>110.7139</v>
      </c>
      <c r="J5239" s="32" t="n">
        <v>15.51</v>
      </c>
      <c r="K5239" s="32" t="n">
        <v>2.25</v>
      </c>
      <c r="L5239" s="32" t="n"/>
      <c r="M5239" s="32" t="n">
        <v>1133.4</v>
      </c>
      <c r="N5239" s="32" t="n">
        <v>1.57</v>
      </c>
      <c r="O5239" s="32" t="n">
        <v>100.93104358</v>
      </c>
    </row>
    <row r="5240">
      <c r="A5240" s="31" t="n">
        <v>42313</v>
      </c>
      <c r="B5240" s="32" t="n">
        <v>1140.5</v>
      </c>
      <c r="C5240" s="19">
        <f>IF(OR(B5240="",B5239=""),"",LN(B5240/B5239))</f>
        <v/>
      </c>
      <c r="D5240" s="16">
        <f>STDEV(C5221:C5240)*SQRT(252)</f>
        <v/>
      </c>
      <c r="E5240" s="32" t="n">
        <v>121.71</v>
      </c>
      <c r="F5240" s="19">
        <f>IF(OR(E5240="",E5239=""),"",LN(E5240/E5239))</f>
        <v/>
      </c>
      <c r="G5240" s="33" t="n">
        <v>6.318</v>
      </c>
      <c r="H5240" s="19">
        <f>IF(OR(G5240="",G5239=""),"",LN(G5240/G5239))</f>
        <v/>
      </c>
      <c r="I5240" s="32" t="n">
        <v>110.8302</v>
      </c>
      <c r="J5240" s="32" t="n">
        <v>15.05</v>
      </c>
      <c r="K5240" s="32" t="n">
        <v>2.26</v>
      </c>
      <c r="L5240" s="32" t="n"/>
      <c r="M5240" s="32" t="n">
        <v>1129.5</v>
      </c>
      <c r="N5240" s="32" t="n">
        <v>1.57</v>
      </c>
      <c r="O5240" s="32" t="n">
        <v>-2.595374598999999</v>
      </c>
    </row>
    <row r="5241">
      <c r="A5241" s="31" t="n">
        <v>42314</v>
      </c>
      <c r="B5241" s="32" t="n">
        <v>1140.5</v>
      </c>
      <c r="C5241" s="19">
        <f>IF(OR(B5241="",B5240=""),"",LN(B5241/B5240))</f>
        <v/>
      </c>
      <c r="D5241" s="16">
        <f>STDEV(C5222:C5241)*SQRT(252)</f>
        <v/>
      </c>
      <c r="E5241" s="32" t="n">
        <v>123.2</v>
      </c>
      <c r="F5241" s="19">
        <f>IF(OR(E5241="",E5240=""),"",LN(E5241/E5240))</f>
        <v/>
      </c>
      <c r="G5241" s="33" t="n">
        <v>6.318</v>
      </c>
      <c r="H5241" s="19">
        <f>IF(OR(G5241="",G5240=""),"",LN(G5241/G5240))</f>
        <v/>
      </c>
      <c r="I5241" s="32" t="n">
        <v>111.7603</v>
      </c>
      <c r="J5241" s="32" t="n">
        <v>14.33</v>
      </c>
      <c r="K5241" s="32" t="n">
        <v>2.34</v>
      </c>
      <c r="L5241" s="32" t="n"/>
      <c r="M5241" s="32" t="n">
        <v>1137.1</v>
      </c>
      <c r="N5241" s="32" t="n">
        <v>1.57</v>
      </c>
      <c r="O5241" s="32" t="n">
        <v>-69.04056993500001</v>
      </c>
    </row>
    <row r="5242">
      <c r="A5242" s="31" t="n">
        <v>42317</v>
      </c>
      <c r="B5242" s="32" t="n">
        <v>1160.42</v>
      </c>
      <c r="C5242" s="19">
        <f>IF(OR(B5242="",B5241=""),"",LN(B5242/B5241))</f>
        <v/>
      </c>
      <c r="D5242" s="16">
        <f>STDEV(C5223:C5242)*SQRT(252)</f>
        <v/>
      </c>
      <c r="E5242" s="32" t="n">
        <v>123.04</v>
      </c>
      <c r="F5242" s="19">
        <f>IF(OR(E5242="",E5241=""),"",LN(E5242/E5241))</f>
        <v/>
      </c>
      <c r="G5242" s="33" t="n">
        <v>6.3619</v>
      </c>
      <c r="H5242" s="19">
        <f>IF(OR(G5242="",G5241=""),"",LN(G5242/G5241))</f>
        <v/>
      </c>
      <c r="I5242" s="32" t="n">
        <v>111.9112</v>
      </c>
      <c r="J5242" s="32" t="n">
        <v>16.52</v>
      </c>
      <c r="K5242" s="32" t="n">
        <v>2.36</v>
      </c>
      <c r="L5242" s="32" t="n"/>
      <c r="M5242" s="32" t="n">
        <v>1138.6</v>
      </c>
      <c r="N5242" s="32" t="n">
        <v>1.57</v>
      </c>
      <c r="O5242" s="32" t="n">
        <v>-48.057430375</v>
      </c>
    </row>
    <row r="5243">
      <c r="A5243" s="31" t="n">
        <v>42318</v>
      </c>
      <c r="B5243" s="32" t="n">
        <v>1158.34</v>
      </c>
      <c r="C5243" s="19">
        <f>IF(OR(B5243="",B5242=""),"",LN(B5243/B5242))</f>
        <v/>
      </c>
      <c r="D5243" s="16">
        <f>STDEV(C5224:C5243)*SQRT(252)</f>
        <v/>
      </c>
      <c r="E5243" s="32" t="n">
        <v>123.22</v>
      </c>
      <c r="F5243" s="19">
        <f>IF(OR(E5243="",E5242=""),"",LN(E5243/E5242))</f>
        <v/>
      </c>
      <c r="G5243" s="33" t="n">
        <v>6.3603</v>
      </c>
      <c r="H5243" s="19">
        <f>IF(OR(G5243="",G5242=""),"",LN(G5243/G5242))</f>
        <v/>
      </c>
      <c r="I5243" s="32" t="n">
        <v>111.9919</v>
      </c>
      <c r="J5243" s="32" t="n">
        <v>15.29</v>
      </c>
      <c r="K5243" s="32" t="n">
        <v>2.32</v>
      </c>
      <c r="L5243" s="32" t="n"/>
      <c r="M5243" s="32" t="n">
        <v>1154.1</v>
      </c>
      <c r="N5243" s="32" t="n">
        <v>1.57</v>
      </c>
      <c r="O5243" s="32" t="n">
        <v>-62.871931067</v>
      </c>
    </row>
    <row r="5244">
      <c r="A5244" s="31" t="n">
        <v>42320</v>
      </c>
      <c r="B5244" s="32" t="n">
        <v>1158.6</v>
      </c>
      <c r="C5244" s="19">
        <f>IF(OR(B5244="",B5243=""),"",LN(B5244/B5243))</f>
        <v/>
      </c>
      <c r="D5244" s="16">
        <f>STDEV(C5225:C5244)*SQRT(252)</f>
        <v/>
      </c>
      <c r="E5244" s="32" t="n">
        <v>122.84</v>
      </c>
      <c r="F5244" s="19">
        <f>IF(OR(E5244="",E5243=""),"",LN(E5244/E5243))</f>
        <v/>
      </c>
      <c r="G5244" s="33" t="n">
        <v>6.369</v>
      </c>
      <c r="H5244" s="19">
        <f>IF(OR(G5244="",G5243=""),"",LN(G5244/G5243))</f>
        <v/>
      </c>
      <c r="I5244" s="32" t="n">
        <v>111.7965</v>
      </c>
      <c r="J5244" s="32" t="n">
        <v>18.37</v>
      </c>
      <c r="K5244" s="32" t="n">
        <v>2.32</v>
      </c>
      <c r="L5244" s="32" t="n"/>
      <c r="M5244" s="32" t="n">
        <v>1154.8</v>
      </c>
      <c r="N5244" s="32" t="n">
        <v>1.58</v>
      </c>
      <c r="O5244" s="32" t="n">
        <v>-183.262180723</v>
      </c>
    </row>
    <row r="5245">
      <c r="A5245" s="31" t="n">
        <v>42321</v>
      </c>
      <c r="B5245" s="32" t="n">
        <v>1169.79</v>
      </c>
      <c r="C5245" s="19">
        <f>IF(OR(B5245="",B5244=""),"",LN(B5245/B5244))</f>
        <v/>
      </c>
      <c r="D5245" s="16">
        <f>STDEV(C5226:C5245)*SQRT(252)</f>
        <v/>
      </c>
      <c r="E5245" s="32" t="n">
        <v>122.93</v>
      </c>
      <c r="F5245" s="19">
        <f>IF(OR(E5245="",E5244=""),"",LN(E5245/E5244))</f>
        <v/>
      </c>
      <c r="G5245" s="33" t="n">
        <v>6.3735</v>
      </c>
      <c r="H5245" s="19">
        <f>IF(OR(G5245="",G5244=""),"",LN(G5245/G5244))</f>
        <v/>
      </c>
      <c r="I5245" s="32" t="n">
        <v>112.0264</v>
      </c>
      <c r="J5245" s="32" t="n">
        <v>20.08</v>
      </c>
      <c r="K5245" s="32" t="n">
        <v>2.28</v>
      </c>
      <c r="L5245" s="32" t="n"/>
      <c r="M5245" s="32" t="n">
        <v>1154.5</v>
      </c>
      <c r="N5245" s="32" t="n">
        <v>1.58</v>
      </c>
      <c r="O5245" s="32" t="n">
        <v>-208.289272979</v>
      </c>
    </row>
    <row r="5246">
      <c r="A5246" s="31" t="n">
        <v>42324</v>
      </c>
      <c r="B5246" s="32" t="n">
        <v>1172.67</v>
      </c>
      <c r="C5246" s="19">
        <f>IF(OR(B5246="",B5245=""),"",LN(B5246/B5245))</f>
        <v/>
      </c>
      <c r="D5246" s="16">
        <f>STDEV(C5227:C5246)*SQRT(252)</f>
        <v/>
      </c>
      <c r="E5246" s="32" t="n">
        <v>123.11</v>
      </c>
      <c r="F5246" s="19">
        <f>IF(OR(E5246="",E5245=""),"",LN(E5246/E5245))</f>
        <v/>
      </c>
      <c r="G5246" s="33" t="n">
        <v>6.37</v>
      </c>
      <c r="H5246" s="19">
        <f>IF(OR(G5246="",G5245=""),"",LN(G5246/G5245))</f>
        <v/>
      </c>
      <c r="I5246" s="32" t="n">
        <v>112.2199</v>
      </c>
      <c r="J5246" s="32" t="n">
        <v>18.16</v>
      </c>
      <c r="K5246" s="32" t="n">
        <v>2.27</v>
      </c>
      <c r="L5246" s="32" t="n"/>
      <c r="M5246" s="32" t="n">
        <v>1161.3</v>
      </c>
      <c r="N5246" s="32" t="n">
        <v>1.58</v>
      </c>
      <c r="O5246" s="32" t="n">
        <v>-252.879095076</v>
      </c>
    </row>
    <row r="5247">
      <c r="A5247" s="31" t="n">
        <v>42325</v>
      </c>
      <c r="B5247" s="32" t="n">
        <v>1169.08</v>
      </c>
      <c r="C5247" s="19">
        <f>IF(OR(B5247="",B5246=""),"",LN(B5247/B5246))</f>
        <v/>
      </c>
      <c r="D5247" s="16">
        <f>STDEV(C5228:C5247)*SQRT(252)</f>
        <v/>
      </c>
      <c r="E5247" s="32" t="n">
        <v>123.48</v>
      </c>
      <c r="F5247" s="19">
        <f>IF(OR(E5247="",E5246=""),"",LN(E5247/E5246))</f>
        <v/>
      </c>
      <c r="G5247" s="33" t="n">
        <v>6.3771</v>
      </c>
      <c r="H5247" s="19">
        <f>IF(OR(G5247="",G5246=""),"",LN(G5247/G5246))</f>
        <v/>
      </c>
      <c r="I5247" s="32" t="n">
        <v>112.3141</v>
      </c>
      <c r="J5247" s="32" t="n">
        <v>18.84</v>
      </c>
      <c r="K5247" s="32" t="n">
        <v>2.25</v>
      </c>
      <c r="L5247" s="32" t="n"/>
      <c r="M5247" s="32" t="n">
        <v>1172.7</v>
      </c>
      <c r="N5247" s="32" t="n">
        <v>1.58</v>
      </c>
      <c r="O5247" s="32" t="n">
        <v>-123.751820319</v>
      </c>
    </row>
    <row r="5248">
      <c r="A5248" s="31" t="n">
        <v>42326</v>
      </c>
      <c r="B5248" s="32" t="n">
        <v>1167.89</v>
      </c>
      <c r="C5248" s="19">
        <f>IF(OR(B5248="",B5247=""),"",LN(B5248/B5247))</f>
        <v/>
      </c>
      <c r="D5248" s="16">
        <f>STDEV(C5229:C5248)*SQRT(252)</f>
        <v/>
      </c>
      <c r="E5248" s="32" t="n">
        <v>123.51</v>
      </c>
      <c r="F5248" s="19">
        <f>IF(OR(E5248="",E5247=""),"",LN(E5248/E5247))</f>
        <v/>
      </c>
      <c r="G5248" s="33" t="n">
        <v>6.3834</v>
      </c>
      <c r="H5248" s="19">
        <f>IF(OR(G5248="",G5247=""),"",LN(G5248/G5247))</f>
        <v/>
      </c>
      <c r="I5248" s="32" t="n">
        <v>112.3663</v>
      </c>
      <c r="J5248" s="32" t="n">
        <v>16.85</v>
      </c>
      <c r="K5248" s="32" t="n">
        <v>2.27</v>
      </c>
      <c r="L5248" s="32" t="n"/>
      <c r="M5248" s="32" t="n">
        <v>1169.2</v>
      </c>
      <c r="N5248" s="32" t="n">
        <v>1.58</v>
      </c>
      <c r="O5248" s="32" t="n">
        <v>-98.440642442</v>
      </c>
    </row>
    <row r="5249">
      <c r="A5249" s="31" t="n">
        <v>42327</v>
      </c>
      <c r="B5249" s="32" t="n">
        <v>1156.08</v>
      </c>
      <c r="C5249" s="19">
        <f>IF(OR(B5249="",B5248=""),"",LN(B5249/B5248))</f>
        <v/>
      </c>
      <c r="D5249" s="16">
        <f>STDEV(C5230:C5249)*SQRT(252)</f>
        <v/>
      </c>
      <c r="E5249" s="32" t="n">
        <v>122.71</v>
      </c>
      <c r="F5249" s="19">
        <f>IF(OR(E5249="",E5248=""),"",LN(E5249/E5248))</f>
        <v/>
      </c>
      <c r="G5249" s="33" t="n">
        <v>6.3825</v>
      </c>
      <c r="H5249" s="19">
        <f>IF(OR(G5249="",G5248=""),"",LN(G5249/G5248))</f>
        <v/>
      </c>
      <c r="I5249" s="32" t="n">
        <v>111.5749</v>
      </c>
      <c r="J5249" s="32" t="n">
        <v>16.99</v>
      </c>
      <c r="K5249" s="32" t="n">
        <v>2.24</v>
      </c>
      <c r="L5249" s="32" t="n"/>
      <c r="M5249" s="32" t="n">
        <v>1173.4</v>
      </c>
      <c r="N5249" s="32" t="n">
        <v>1.58</v>
      </c>
      <c r="O5249" s="32" t="n">
        <v>340.022287613</v>
      </c>
    </row>
    <row r="5250">
      <c r="A5250" s="31" t="n">
        <v>42328</v>
      </c>
      <c r="B5250" s="32" t="n">
        <v>1151.63</v>
      </c>
      <c r="C5250" s="19">
        <f>IF(OR(B5250="",B5249=""),"",LN(B5250/B5249))</f>
        <v/>
      </c>
      <c r="D5250" s="16">
        <f>STDEV(C5231:C5250)*SQRT(252)</f>
        <v/>
      </c>
      <c r="E5250" s="32" t="n">
        <v>122.8</v>
      </c>
      <c r="F5250" s="19">
        <f>IF(OR(E5250="",E5249=""),"",LN(E5250/E5249))</f>
        <v/>
      </c>
      <c r="G5250" s="33" t="n">
        <v>6.3835</v>
      </c>
      <c r="H5250" s="19">
        <f>IF(OR(G5250="",G5249=""),"",LN(G5250/G5249))</f>
        <v/>
      </c>
      <c r="I5250" s="32" t="n">
        <v>111.7799</v>
      </c>
      <c r="J5250" s="32" t="n">
        <v>15.47</v>
      </c>
      <c r="K5250" s="32" t="n">
        <v>2.26</v>
      </c>
      <c r="L5250" s="32" t="n"/>
      <c r="M5250" s="32" t="n">
        <v>1164.2</v>
      </c>
      <c r="N5250" s="32" t="n">
        <v>1.58</v>
      </c>
      <c r="O5250" s="32" t="n">
        <v>-155.995836898</v>
      </c>
    </row>
    <row r="5251">
      <c r="A5251" s="31" t="n">
        <v>42331</v>
      </c>
      <c r="B5251" s="32" t="n">
        <v>1159.14</v>
      </c>
      <c r="C5251" s="19">
        <f>IF(OR(B5251="",B5250=""),"",LN(B5251/B5250))</f>
        <v/>
      </c>
      <c r="D5251" s="16">
        <f>STDEV(C5232:C5251)*SQRT(252)</f>
        <v/>
      </c>
      <c r="E5251" s="32" t="n">
        <v>123.02</v>
      </c>
      <c r="F5251" s="19">
        <f>IF(OR(E5251="",E5250=""),"",LN(E5251/E5250))</f>
        <v/>
      </c>
      <c r="G5251" s="33" t="n">
        <v>6.389</v>
      </c>
      <c r="H5251" s="19">
        <f>IF(OR(G5251="",G5250=""),"",LN(G5251/G5250))</f>
        <v/>
      </c>
      <c r="I5251" s="32" t="n">
        <v>112.1125</v>
      </c>
      <c r="J5251" s="32" t="n">
        <v>15.62</v>
      </c>
      <c r="K5251" s="32" t="n">
        <v>2.25</v>
      </c>
      <c r="L5251" s="32" t="n"/>
      <c r="M5251" s="32" t="n">
        <v>1156.9</v>
      </c>
      <c r="N5251" s="32" t="n">
        <v>1.59</v>
      </c>
      <c r="O5251" s="32" t="n">
        <v>-89.458483925</v>
      </c>
    </row>
    <row r="5252">
      <c r="A5252" s="31" t="n">
        <v>42332</v>
      </c>
      <c r="B5252" s="32" t="n">
        <v>1149.39</v>
      </c>
      <c r="C5252" s="19">
        <f>IF(OR(B5252="",B5251=""),"",LN(B5252/B5251))</f>
        <v/>
      </c>
      <c r="D5252" s="16">
        <f>STDEV(C5233:C5252)*SQRT(252)</f>
        <v/>
      </c>
      <c r="E5252" s="32" t="n">
        <v>122.47</v>
      </c>
      <c r="F5252" s="19">
        <f>IF(OR(E5252="",E5251=""),"",LN(E5252/E5251))</f>
        <v/>
      </c>
      <c r="G5252" s="33" t="n">
        <v>6.3883</v>
      </c>
      <c r="H5252" s="19">
        <f>IF(OR(G5252="",G5251=""),"",LN(G5252/G5251))</f>
        <v/>
      </c>
      <c r="I5252" s="32" t="n">
        <v>111.7638</v>
      </c>
      <c r="J5252" s="32" t="n">
        <v>15.93</v>
      </c>
      <c r="K5252" s="32" t="n">
        <v>2.24</v>
      </c>
      <c r="L5252" s="32" t="n"/>
      <c r="M5252" s="32" t="n">
        <v>1157.9</v>
      </c>
      <c r="N5252" s="32" t="n">
        <v>1.59</v>
      </c>
      <c r="O5252" s="32" t="n">
        <v>-165.543851849</v>
      </c>
    </row>
    <row r="5253">
      <c r="A5253" s="31" t="n">
        <v>42333</v>
      </c>
      <c r="B5253" s="32" t="n">
        <v>1140.67</v>
      </c>
      <c r="C5253" s="19">
        <f>IF(OR(B5253="",B5252=""),"",LN(B5253/B5252))</f>
        <v/>
      </c>
      <c r="D5253" s="16">
        <f>STDEV(C5234:C5253)*SQRT(252)</f>
        <v/>
      </c>
      <c r="E5253" s="32" t="n">
        <v>122.7</v>
      </c>
      <c r="F5253" s="19">
        <f>IF(OR(E5253="",E5252=""),"",LN(E5253/E5252))</f>
        <v/>
      </c>
      <c r="G5253" s="33" t="n">
        <v>6.3877</v>
      </c>
      <c r="H5253" s="19">
        <f>IF(OR(G5253="",G5252=""),"",LN(G5253/G5252))</f>
        <v/>
      </c>
      <c r="I5253" s="32" t="n">
        <v>111.8936</v>
      </c>
      <c r="J5253" s="32" t="n">
        <v>15.19</v>
      </c>
      <c r="K5253" s="32" t="n">
        <v>2.23</v>
      </c>
      <c r="L5253" s="32" t="n"/>
      <c r="M5253" s="32" t="n">
        <v>1155.6</v>
      </c>
      <c r="N5253" s="32" t="n">
        <v>1.59</v>
      </c>
      <c r="O5253" s="32" t="n">
        <v>-175.731732918</v>
      </c>
    </row>
    <row r="5254">
      <c r="A5254" s="31" t="n">
        <v>42335</v>
      </c>
      <c r="B5254" s="32" t="n">
        <v>1154.43</v>
      </c>
      <c r="C5254" s="19">
        <f>IF(OR(B5254="",B5253=""),"",LN(B5254/B5253))</f>
        <v/>
      </c>
      <c r="D5254" s="16">
        <f>STDEV(C5235:C5254)*SQRT(252)</f>
        <v/>
      </c>
      <c r="E5254" s="32" t="n">
        <v>122.84</v>
      </c>
      <c r="F5254" s="19">
        <f>IF(OR(E5254="",E5253=""),"",LN(E5254/E5253))</f>
        <v/>
      </c>
      <c r="G5254" s="33" t="n">
        <v>6.3945</v>
      </c>
      <c r="H5254" s="19">
        <f>IF(OR(G5254="",G5253=""),"",LN(G5254/G5253))</f>
        <v/>
      </c>
      <c r="I5254" s="32" t="n">
        <v>112.2824</v>
      </c>
      <c r="J5254" s="32" t="n">
        <v>15.12</v>
      </c>
      <c r="K5254" s="32" t="n">
        <v>2.22</v>
      </c>
      <c r="L5254" s="32" t="n"/>
      <c r="M5254" s="32" t="n">
        <v>1145.7</v>
      </c>
      <c r="N5254" s="32" t="n">
        <v>1.62</v>
      </c>
      <c r="O5254" s="32" t="n">
        <v>-34.515471672</v>
      </c>
    </row>
    <row r="5255">
      <c r="A5255" s="31" t="n">
        <v>42338</v>
      </c>
      <c r="B5255" s="32" t="n">
        <v>1149.39</v>
      </c>
      <c r="C5255" s="19">
        <f>IF(OR(B5255="",B5254=""),"",LN(B5255/B5254))</f>
        <v/>
      </c>
      <c r="D5255" s="16">
        <f>STDEV(C5236:C5255)*SQRT(252)</f>
        <v/>
      </c>
      <c r="E5255" s="32" t="n">
        <v>123.22</v>
      </c>
      <c r="F5255" s="19">
        <f>IF(OR(E5255="",E5254=""),"",LN(E5255/E5254))</f>
        <v/>
      </c>
      <c r="G5255" s="33" t="n">
        <v>6.3883</v>
      </c>
      <c r="H5255" s="19">
        <f>IF(OR(G5255="",G5254=""),"",LN(G5255/G5254))</f>
        <v/>
      </c>
      <c r="I5255" s="32" t="n">
        <v>112.34</v>
      </c>
      <c r="J5255" s="32" t="n">
        <v>16.13</v>
      </c>
      <c r="K5255" s="32" t="n">
        <v>2.21</v>
      </c>
      <c r="L5255" s="32" t="n"/>
      <c r="M5255" s="32" t="n">
        <v>1150.4</v>
      </c>
      <c r="N5255" s="32" t="n">
        <v>1.66</v>
      </c>
      <c r="O5255" s="32" t="n">
        <v>-544.6984386629999</v>
      </c>
    </row>
    <row r="5256">
      <c r="A5256" s="31" t="n">
        <v>42339</v>
      </c>
      <c r="B5256" s="32" t="n">
        <v>1149.39</v>
      </c>
      <c r="C5256" s="19">
        <f>IF(OR(B5256="",B5255=""),"",LN(B5256/B5255))</f>
        <v/>
      </c>
      <c r="D5256" s="16">
        <f>STDEV(C5237:C5256)*SQRT(252)</f>
        <v/>
      </c>
      <c r="E5256" s="32" t="n">
        <v>122.88</v>
      </c>
      <c r="F5256" s="19">
        <f>IF(OR(E5256="",E5255=""),"",LN(E5256/E5255))</f>
        <v/>
      </c>
      <c r="G5256" s="33" t="n">
        <v>6.3883</v>
      </c>
      <c r="H5256" s="19">
        <f>IF(OR(G5256="",G5255=""),"",LN(G5256/G5255))</f>
        <v/>
      </c>
      <c r="I5256" s="32" t="n">
        <v>112.1134</v>
      </c>
      <c r="J5256" s="32" t="n">
        <v>14.67</v>
      </c>
      <c r="K5256" s="32" t="n">
        <v>2.15</v>
      </c>
      <c r="L5256" s="32" t="n"/>
      <c r="M5256" s="32" t="n">
        <v>1157.7</v>
      </c>
      <c r="N5256" s="32" t="n">
        <v>1.67</v>
      </c>
      <c r="O5256" s="32" t="n">
        <v>131.241070645</v>
      </c>
    </row>
    <row r="5257">
      <c r="A5257" s="31" t="n">
        <v>42340</v>
      </c>
      <c r="B5257" s="32" t="n">
        <v>1149.39</v>
      </c>
      <c r="C5257" s="19">
        <f>IF(OR(B5257="",B5256=""),"",LN(B5257/B5256))</f>
        <v/>
      </c>
      <c r="D5257" s="16">
        <f>STDEV(C5238:C5257)*SQRT(252)</f>
        <v/>
      </c>
      <c r="E5257" s="32" t="n">
        <v>123.52</v>
      </c>
      <c r="F5257" s="19">
        <f>IF(OR(E5257="",E5256=""),"",LN(E5257/E5256))</f>
        <v/>
      </c>
      <c r="G5257" s="33" t="n">
        <v>6.3883</v>
      </c>
      <c r="H5257" s="19">
        <f>IF(OR(G5257="",G5256=""),"",LN(G5257/G5256))</f>
        <v/>
      </c>
      <c r="I5257" s="32" t="n">
        <v>112.3715</v>
      </c>
      <c r="J5257" s="32" t="n">
        <v>15.91</v>
      </c>
      <c r="K5257" s="32" t="n">
        <v>2.18</v>
      </c>
      <c r="L5257" s="32" t="n"/>
      <c r="M5257" s="32" t="n">
        <v>1158.1</v>
      </c>
      <c r="N5257" s="32" t="n">
        <v>1.67</v>
      </c>
      <c r="O5257" s="32" t="n">
        <v>-286.721846403</v>
      </c>
    </row>
    <row r="5258">
      <c r="A5258" s="31" t="n">
        <v>42341</v>
      </c>
      <c r="B5258" s="32" t="n">
        <v>1149.39</v>
      </c>
      <c r="C5258" s="19">
        <f>IF(OR(B5258="",B5257=""),"",LN(B5258/B5257))</f>
        <v/>
      </c>
      <c r="D5258" s="16">
        <f>STDEV(C5239:C5258)*SQRT(252)</f>
        <v/>
      </c>
      <c r="E5258" s="32" t="n">
        <v>123.06</v>
      </c>
      <c r="F5258" s="19">
        <f>IF(OR(E5258="",E5257=""),"",LN(E5258/E5257))</f>
        <v/>
      </c>
      <c r="G5258" s="33" t="n">
        <v>6.3883</v>
      </c>
      <c r="H5258" s="19">
        <f>IF(OR(G5258="",G5257=""),"",LN(G5258/G5257))</f>
        <v/>
      </c>
      <c r="I5258" s="32" t="n">
        <v>111.6407</v>
      </c>
      <c r="J5258" s="32" t="n">
        <v>18.11</v>
      </c>
      <c r="K5258" s="32" t="n">
        <v>2.33</v>
      </c>
      <c r="L5258" s="32" t="n"/>
      <c r="M5258" s="32" t="n">
        <v>1159.3</v>
      </c>
      <c r="N5258" s="32" t="n">
        <v>1.67</v>
      </c>
      <c r="O5258" s="32" t="n">
        <v>-244.354129247</v>
      </c>
    </row>
    <row r="5259">
      <c r="A5259" s="31" t="n">
        <v>42342</v>
      </c>
      <c r="B5259" s="32" t="n">
        <v>1149.39</v>
      </c>
      <c r="C5259" s="19">
        <f>IF(OR(B5259="",B5258=""),"",LN(B5259/B5258))</f>
        <v/>
      </c>
      <c r="D5259" s="16">
        <f>STDEV(C5240:C5259)*SQRT(252)</f>
        <v/>
      </c>
      <c r="E5259" s="32" t="n">
        <v>123.1</v>
      </c>
      <c r="F5259" s="19">
        <f>IF(OR(E5259="",E5258=""),"",LN(E5259/E5258))</f>
        <v/>
      </c>
      <c r="G5259" s="33" t="n">
        <v>6.3883</v>
      </c>
      <c r="H5259" s="19">
        <f>IF(OR(G5259="",G5258=""),"",LN(G5259/G5258))</f>
        <v/>
      </c>
      <c r="I5259" s="32" t="n">
        <v>111.5463</v>
      </c>
      <c r="J5259" s="32" t="n">
        <v>14.81</v>
      </c>
      <c r="K5259" s="32" t="n">
        <v>2.28</v>
      </c>
      <c r="L5259" s="32" t="n"/>
      <c r="M5259" s="32" t="n">
        <v>1167.4</v>
      </c>
      <c r="N5259" s="32" t="n">
        <v>1.67</v>
      </c>
      <c r="O5259" s="32" t="n">
        <v>-392.962157061</v>
      </c>
    </row>
    <row r="5260">
      <c r="A5260" s="31" t="n">
        <v>42345</v>
      </c>
      <c r="B5260" s="32" t="n">
        <v>1172.68</v>
      </c>
      <c r="C5260" s="19">
        <f>IF(OR(B5260="",B5259=""),"",LN(B5260/B5259))</f>
        <v/>
      </c>
      <c r="D5260" s="16">
        <f>STDEV(C5241:C5260)*SQRT(252)</f>
        <v/>
      </c>
      <c r="E5260" s="32" t="n">
        <v>123.31</v>
      </c>
      <c r="F5260" s="19">
        <f>IF(OR(E5260="",E5259=""),"",LN(E5260/E5259))</f>
        <v/>
      </c>
      <c r="G5260" s="33" t="n">
        <v>6.4081</v>
      </c>
      <c r="H5260" s="19">
        <f>IF(OR(G5260="",G5259=""),"",LN(G5260/G5259))</f>
        <v/>
      </c>
      <c r="I5260" s="32" t="n">
        <v>112.3056</v>
      </c>
      <c r="J5260" s="32" t="n">
        <v>15.84</v>
      </c>
      <c r="K5260" s="32" t="n">
        <v>2.23</v>
      </c>
      <c r="L5260" s="32" t="n"/>
      <c r="M5260" s="32" t="n">
        <v>1156.8</v>
      </c>
      <c r="N5260" s="32" t="n">
        <v>1.67</v>
      </c>
      <c r="O5260" s="32" t="n">
        <v>-141.80531305</v>
      </c>
    </row>
    <row r="5261">
      <c r="A5261" s="31" t="n">
        <v>42346</v>
      </c>
      <c r="B5261" s="32" t="n">
        <v>1179.6</v>
      </c>
      <c r="C5261" s="19">
        <f>IF(OR(B5261="",B5260=""),"",LN(B5261/B5260))</f>
        <v/>
      </c>
      <c r="D5261" s="16">
        <f>STDEV(C5242:C5261)*SQRT(252)</f>
        <v/>
      </c>
      <c r="E5261" s="32" t="n">
        <v>123</v>
      </c>
      <c r="F5261" s="19">
        <f>IF(OR(E5261="",E5260=""),"",LN(E5261/E5260))</f>
        <v/>
      </c>
      <c r="G5261" s="33" t="n">
        <v>6.4162</v>
      </c>
      <c r="H5261" s="19">
        <f>IF(OR(G5261="",G5260=""),"",LN(G5261/G5260))</f>
        <v/>
      </c>
      <c r="I5261" s="32" t="n">
        <v>112.5485</v>
      </c>
      <c r="J5261" s="32" t="n">
        <v>17.6</v>
      </c>
      <c r="K5261" s="32" t="n">
        <v>2.24</v>
      </c>
      <c r="L5261" s="32" t="n"/>
      <c r="M5261" s="32" t="n">
        <v>1166.4</v>
      </c>
      <c r="N5261" s="32" t="n">
        <v>1.67</v>
      </c>
      <c r="O5261" s="32" t="n">
        <v>-167.909623573</v>
      </c>
    </row>
    <row r="5262">
      <c r="A5262" s="31" t="n">
        <v>42347</v>
      </c>
      <c r="B5262" s="32" t="n">
        <v>1181.75</v>
      </c>
      <c r="C5262" s="19">
        <f>IF(OR(B5262="",B5261=""),"",LN(B5262/B5261))</f>
        <v/>
      </c>
      <c r="D5262" s="16">
        <f>STDEV(C5243:C5262)*SQRT(252)</f>
        <v/>
      </c>
      <c r="E5262" s="32" t="n">
        <v>121.86</v>
      </c>
      <c r="F5262" s="19">
        <f>IF(OR(E5262="",E5261=""),"",LN(E5262/E5261))</f>
        <v/>
      </c>
      <c r="G5262" s="33" t="n">
        <v>6.427</v>
      </c>
      <c r="H5262" s="19">
        <f>IF(OR(G5262="",G5261=""),"",LN(G5262/G5261))</f>
        <v/>
      </c>
      <c r="I5262" s="32" t="n">
        <v>112.1918</v>
      </c>
      <c r="J5262" s="32" t="n">
        <v>19.61</v>
      </c>
      <c r="K5262" s="32" t="n">
        <v>2.22</v>
      </c>
      <c r="L5262" s="32" t="n"/>
      <c r="M5262" s="32" t="n">
        <v>1176</v>
      </c>
      <c r="N5262" s="32" t="n">
        <v>1.67</v>
      </c>
      <c r="O5262" s="32" t="n">
        <v>-233.513664308</v>
      </c>
    </row>
    <row r="5263">
      <c r="A5263" s="31" t="n">
        <v>42348</v>
      </c>
      <c r="B5263" s="32" t="n">
        <v>1176.39</v>
      </c>
      <c r="C5263" s="19">
        <f>IF(OR(B5263="",B5262=""),"",LN(B5263/B5262))</f>
        <v/>
      </c>
      <c r="D5263" s="16">
        <f>STDEV(C5244:C5263)*SQRT(252)</f>
        <v/>
      </c>
      <c r="E5263" s="32" t="n">
        <v>121.44</v>
      </c>
      <c r="F5263" s="19">
        <f>IF(OR(E5263="",E5262=""),"",LN(E5263/E5262))</f>
        <v/>
      </c>
      <c r="G5263" s="33" t="n">
        <v>6.4363</v>
      </c>
      <c r="H5263" s="19">
        <f>IF(OR(G5263="",G5262=""),"",LN(G5263/G5262))</f>
        <v/>
      </c>
      <c r="I5263" s="32" t="n">
        <v>112.2672</v>
      </c>
      <c r="J5263" s="32" t="n">
        <v>19.34</v>
      </c>
      <c r="K5263" s="32" t="n">
        <v>2.24</v>
      </c>
      <c r="L5263" s="32" t="n"/>
      <c r="M5263" s="32" t="n">
        <v>1178.2</v>
      </c>
      <c r="N5263" s="32" t="n">
        <v>1.67</v>
      </c>
      <c r="O5263" s="32" t="n">
        <v>-359.003000172</v>
      </c>
    </row>
    <row r="5264">
      <c r="A5264" s="31" t="n">
        <v>42349</v>
      </c>
      <c r="B5264" s="32" t="n">
        <v>1188</v>
      </c>
      <c r="C5264" s="19">
        <f>IF(OR(B5264="",B5263=""),"",LN(B5264/B5263))</f>
        <v/>
      </c>
      <c r="D5264" s="16">
        <f>STDEV(C5245:C5264)*SQRT(252)</f>
        <v/>
      </c>
      <c r="E5264" s="32" t="n">
        <v>120.94</v>
      </c>
      <c r="F5264" s="19">
        <f>IF(OR(E5264="",E5263=""),"",LN(E5264/E5263))</f>
        <v/>
      </c>
      <c r="G5264" s="33" t="n">
        <v>6.4538</v>
      </c>
      <c r="H5264" s="19">
        <f>IF(OR(G5264="",G5263=""),"",LN(G5264/G5263))</f>
        <v/>
      </c>
      <c r="I5264" s="32" t="n">
        <v>112.7147</v>
      </c>
      <c r="J5264" s="32" t="n">
        <v>24.39</v>
      </c>
      <c r="K5264" s="32" t="n">
        <v>2.13</v>
      </c>
      <c r="L5264" s="32" t="n"/>
      <c r="M5264" s="32" t="n">
        <v>1177.5</v>
      </c>
      <c r="N5264" s="32" t="n">
        <v>1.67</v>
      </c>
      <c r="O5264" s="32" t="n">
        <v>-228.931018236</v>
      </c>
    </row>
    <row r="5265">
      <c r="A5265" s="31" t="n">
        <v>42352</v>
      </c>
      <c r="B5265" s="32" t="n">
        <v>1186.2</v>
      </c>
      <c r="C5265" s="19">
        <f>IF(OR(B5265="",B5264=""),"",LN(B5265/B5264))</f>
        <v/>
      </c>
      <c r="D5265" s="16">
        <f>STDEV(C5246:C5265)*SQRT(252)</f>
        <v/>
      </c>
      <c r="E5265" s="32" t="n">
        <v>120.57</v>
      </c>
      <c r="F5265" s="19">
        <f>IF(OR(E5265="",E5264=""),"",LN(E5265/E5264))</f>
        <v/>
      </c>
      <c r="G5265" s="33" t="n">
        <v>6.4588</v>
      </c>
      <c r="H5265" s="19">
        <f>IF(OR(G5265="",G5264=""),"",LN(G5265/G5264))</f>
        <v/>
      </c>
      <c r="I5265" s="32" t="n">
        <v>112.7521</v>
      </c>
      <c r="J5265" s="32" t="n">
        <v>22.73</v>
      </c>
      <c r="K5265" s="32" t="n">
        <v>2.23</v>
      </c>
      <c r="L5265" s="32" t="n"/>
      <c r="M5265" s="32" t="n">
        <v>1179.7</v>
      </c>
      <c r="N5265" s="32" t="n">
        <v>1.67</v>
      </c>
      <c r="O5265" s="32" t="n">
        <v>-303.078408683</v>
      </c>
    </row>
    <row r="5266">
      <c r="A5266" s="31" t="n">
        <v>42353</v>
      </c>
      <c r="B5266" s="32" t="n">
        <v>1176.66</v>
      </c>
      <c r="C5266" s="19">
        <f>IF(OR(B5266="",B5265=""),"",LN(B5266/B5265))</f>
        <v/>
      </c>
      <c r="D5266" s="16">
        <f>STDEV(C5247:C5266)*SQRT(252)</f>
        <v/>
      </c>
      <c r="E5266" s="32" t="n">
        <v>121.66</v>
      </c>
      <c r="F5266" s="19">
        <f>IF(OR(E5266="",E5265=""),"",LN(E5266/E5265))</f>
        <v/>
      </c>
      <c r="G5266" s="33" t="n">
        <v>6.46</v>
      </c>
      <c r="H5266" s="19">
        <f>IF(OR(G5266="",G5265=""),"",LN(G5266/G5265))</f>
        <v/>
      </c>
      <c r="I5266" s="32" t="n">
        <v>112.8609</v>
      </c>
      <c r="J5266" s="32" t="n">
        <v>20.95</v>
      </c>
      <c r="K5266" s="32" t="n">
        <v>2.28</v>
      </c>
      <c r="L5266" s="32" t="n"/>
      <c r="M5266" s="32" t="n">
        <v>1186.1</v>
      </c>
      <c r="N5266" s="32" t="n">
        <v>1.67</v>
      </c>
      <c r="O5266" s="32" t="n">
        <v>-307.459275588</v>
      </c>
    </row>
    <row r="5267">
      <c r="A5267" s="31" t="n">
        <v>42354</v>
      </c>
      <c r="B5267" s="32" t="n">
        <v>1177.19</v>
      </c>
      <c r="C5267" s="19">
        <f>IF(OR(B5267="",B5266=""),"",LN(B5267/B5266))</f>
        <v/>
      </c>
      <c r="D5267" s="16">
        <f>STDEV(C5248:C5267)*SQRT(252)</f>
        <v/>
      </c>
      <c r="E5267" s="32" t="n">
        <v>121.88</v>
      </c>
      <c r="F5267" s="19">
        <f>IF(OR(E5267="",E5266=""),"",LN(E5267/E5266))</f>
        <v/>
      </c>
      <c r="G5267" s="33" t="n">
        <v>6.4723</v>
      </c>
      <c r="H5267" s="19">
        <f>IF(OR(G5267="",G5266=""),"",LN(G5267/G5266))</f>
        <v/>
      </c>
      <c r="I5267" s="32" t="n">
        <v>112.9864</v>
      </c>
      <c r="J5267" s="32" t="n">
        <v>17.86</v>
      </c>
      <c r="K5267" s="32" t="n">
        <v>2.3</v>
      </c>
      <c r="L5267" s="32" t="n"/>
      <c r="M5267" s="32" t="n">
        <v>1182.9</v>
      </c>
      <c r="N5267" s="32" t="n">
        <v>1.67</v>
      </c>
      <c r="O5267" s="32" t="n">
        <v>-177.468101177</v>
      </c>
    </row>
    <row r="5268">
      <c r="A5268" s="31" t="n">
        <v>42355</v>
      </c>
      <c r="B5268" s="32" t="n">
        <v>1187.7</v>
      </c>
      <c r="C5268" s="19">
        <f>IF(OR(B5268="",B5267=""),"",LN(B5268/B5267))</f>
        <v/>
      </c>
      <c r="D5268" s="16">
        <f>STDEV(C5249:C5268)*SQRT(252)</f>
        <v/>
      </c>
      <c r="E5268" s="32" t="n">
        <v>122.75</v>
      </c>
      <c r="F5268" s="19">
        <f>IF(OR(E5268="",E5267=""),"",LN(E5268/E5267))</f>
        <v/>
      </c>
      <c r="G5268" s="33" t="n">
        <v>6.4822</v>
      </c>
      <c r="H5268" s="19">
        <f>IF(OR(G5268="",G5267=""),"",LN(G5268/G5267))</f>
        <v/>
      </c>
      <c r="I5268" s="32" t="n">
        <v>113.8177</v>
      </c>
      <c r="J5268" s="32" t="n">
        <v>18.94</v>
      </c>
      <c r="K5268" s="32" t="n">
        <v>2.24</v>
      </c>
      <c r="L5268" s="32" t="n"/>
      <c r="M5268" s="32" t="n">
        <v>1178.2</v>
      </c>
      <c r="N5268" s="32" t="n">
        <v>1.67</v>
      </c>
      <c r="O5268" s="32" t="n">
        <v>5.966906366999993</v>
      </c>
    </row>
    <row r="5269">
      <c r="A5269" s="31" t="n">
        <v>42356</v>
      </c>
      <c r="B5269" s="32" t="n">
        <v>1178.04</v>
      </c>
      <c r="C5269" s="19">
        <f>IF(OR(B5269="",B5268=""),"",LN(B5269/B5268))</f>
        <v/>
      </c>
      <c r="D5269" s="16">
        <f>STDEV(C5250:C5269)*SQRT(252)</f>
        <v/>
      </c>
      <c r="E5269" s="32" t="n">
        <v>121.2</v>
      </c>
      <c r="F5269" s="19">
        <f>IF(OR(E5269="",E5268=""),"",LN(E5269/E5268))</f>
        <v/>
      </c>
      <c r="G5269" s="33" t="n">
        <v>6.48</v>
      </c>
      <c r="H5269" s="19">
        <f>IF(OR(G5269="",G5268=""),"",LN(G5269/G5268))</f>
        <v/>
      </c>
      <c r="I5269" s="32" t="n">
        <v>113.2837</v>
      </c>
      <c r="J5269" s="32" t="n">
        <v>20.7</v>
      </c>
      <c r="K5269" s="32" t="n">
        <v>2.19</v>
      </c>
      <c r="L5269" s="32" t="n"/>
      <c r="M5269" s="32" t="n">
        <v>1178.9</v>
      </c>
      <c r="N5269" s="32" t="n">
        <v>1.67</v>
      </c>
      <c r="O5269" s="32" t="n">
        <v>-110.554738834</v>
      </c>
    </row>
    <row r="5270">
      <c r="A5270" s="31" t="n">
        <v>42359</v>
      </c>
      <c r="B5270" s="32" t="n">
        <v>1173.87</v>
      </c>
      <c r="C5270" s="19">
        <f>IF(OR(B5270="",B5269=""),"",LN(B5270/B5269))</f>
        <v/>
      </c>
      <c r="D5270" s="16">
        <f>STDEV(C5251:C5270)*SQRT(252)</f>
        <v/>
      </c>
      <c r="E5270" s="32" t="n">
        <v>120.99</v>
      </c>
      <c r="F5270" s="19">
        <f>IF(OR(E5270="",E5269=""),"",LN(E5270/E5269))</f>
        <v/>
      </c>
      <c r="G5270" s="33" t="n">
        <v>6.4793</v>
      </c>
      <c r="H5270" s="19">
        <f>IF(OR(G5270="",G5269=""),"",LN(G5270/G5269))</f>
        <v/>
      </c>
      <c r="I5270" s="32" t="n">
        <v>113.4144</v>
      </c>
      <c r="J5270" s="32" t="n">
        <v>18.7</v>
      </c>
      <c r="K5270" s="32" t="n">
        <v>2.2</v>
      </c>
      <c r="L5270" s="32" t="n"/>
      <c r="M5270" s="32" t="n">
        <v>1184.3</v>
      </c>
      <c r="N5270" s="32" t="n">
        <v>1.67</v>
      </c>
      <c r="O5270" s="32" t="n">
        <v>-131.732694777</v>
      </c>
    </row>
    <row r="5271">
      <c r="A5271" s="31" t="n">
        <v>42360</v>
      </c>
      <c r="B5271" s="32" t="n">
        <v>1169.26</v>
      </c>
      <c r="C5271" s="19">
        <f>IF(OR(B5271="",B5270=""),"",LN(B5271/B5270))</f>
        <v/>
      </c>
      <c r="D5271" s="16">
        <f>STDEV(C5252:C5271)*SQRT(252)</f>
        <v/>
      </c>
      <c r="E5271" s="32" t="n">
        <v>120.94</v>
      </c>
      <c r="F5271" s="19">
        <f>IF(OR(E5271="",E5270=""),"",LN(E5271/E5270))</f>
        <v/>
      </c>
      <c r="G5271" s="33" t="n">
        <v>6.4778</v>
      </c>
      <c r="H5271" s="19">
        <f>IF(OR(G5271="",G5270=""),"",LN(G5271/G5270))</f>
        <v/>
      </c>
      <c r="I5271" s="32" t="n">
        <v>113.211</v>
      </c>
      <c r="J5271" s="32" t="n">
        <v>16.6</v>
      </c>
      <c r="K5271" s="32" t="n">
        <v>2.24</v>
      </c>
      <c r="L5271" s="32" t="n"/>
      <c r="M5271" s="32" t="n">
        <v>1178.2</v>
      </c>
      <c r="N5271" s="32" t="n">
        <v>1.67</v>
      </c>
      <c r="O5271" s="32" t="n">
        <v>-15.459246255</v>
      </c>
    </row>
    <row r="5272">
      <c r="A5272" s="31" t="n">
        <v>42361</v>
      </c>
      <c r="B5272" s="32" t="n">
        <v>1140.67</v>
      </c>
      <c r="C5272" s="19">
        <f>IF(OR(B5272="",B5271=""),"",LN(B5272/B5271))</f>
        <v/>
      </c>
      <c r="D5272" s="16">
        <f>STDEV(C5253:C5272)*SQRT(252)</f>
        <v/>
      </c>
      <c r="E5272" s="32" t="n">
        <v>120.94</v>
      </c>
      <c r="F5272" s="19">
        <f>IF(OR(E5272="",E5271=""),"",LN(E5272/E5271))</f>
        <v/>
      </c>
      <c r="G5272" s="33" t="n">
        <v>6.4763</v>
      </c>
      <c r="H5272" s="19">
        <f>IF(OR(G5272="",G5271=""),"",LN(G5272/G5271))</f>
        <v/>
      </c>
      <c r="I5272" s="32" t="n">
        <v>113.1847</v>
      </c>
      <c r="J5272" s="32" t="n">
        <v>15.57</v>
      </c>
      <c r="K5272" s="32" t="n">
        <v>2.27</v>
      </c>
      <c r="L5272" s="32" t="n"/>
      <c r="M5272" s="32" t="n">
        <v>1176.1</v>
      </c>
      <c r="N5272" s="32" t="n">
        <v>1.67</v>
      </c>
      <c r="O5272" s="32" t="n">
        <v>5.614496059</v>
      </c>
    </row>
    <row r="5273">
      <c r="A5273" s="31" t="n">
        <v>42362</v>
      </c>
      <c r="B5273" s="32" t="n">
        <v>1167.94</v>
      </c>
      <c r="C5273" s="19">
        <f>IF(OR(B5273="",B5272=""),"",LN(B5273/B5272))</f>
        <v/>
      </c>
      <c r="D5273" s="16">
        <f>STDEV(C5254:C5273)*SQRT(252)</f>
        <v/>
      </c>
      <c r="E5273" s="32" t="n">
        <v>120.32</v>
      </c>
      <c r="F5273" s="19">
        <f>IF(OR(E5273="",E5272=""),"",LN(E5273/E5272))</f>
        <v/>
      </c>
      <c r="G5273" s="33" t="n">
        <v>6.4758</v>
      </c>
      <c r="H5273" s="19">
        <f>IF(OR(G5273="",G5272=""),"",LN(G5273/G5272))</f>
        <v/>
      </c>
      <c r="I5273" s="32" t="n">
        <v>113.0496</v>
      </c>
      <c r="J5273" s="32" t="n">
        <v>15.74</v>
      </c>
      <c r="K5273" s="32" t="n">
        <v>2.25</v>
      </c>
      <c r="L5273" s="32" t="n"/>
      <c r="M5273" s="32" t="n">
        <v>1171.7</v>
      </c>
      <c r="N5273" s="32" t="n">
        <v>1.67</v>
      </c>
      <c r="O5273" s="32" t="n">
        <v>26.5910105</v>
      </c>
    </row>
    <row r="5274">
      <c r="A5274" s="31" t="n">
        <v>42366</v>
      </c>
      <c r="B5274" s="32" t="n">
        <v>1169.26</v>
      </c>
      <c r="C5274" s="19">
        <f>IF(OR(B5274="",B5273=""),"",LN(B5274/B5273))</f>
        <v/>
      </c>
      <c r="D5274" s="16">
        <f>STDEV(C5255:C5274)*SQRT(252)</f>
        <v/>
      </c>
      <c r="E5274" s="32" t="n">
        <v>120.3</v>
      </c>
      <c r="F5274" s="19">
        <f>IF(OR(E5274="",E5273=""),"",LN(E5274/E5273))</f>
        <v/>
      </c>
      <c r="G5274" s="33" t="n">
        <v>6.4778</v>
      </c>
      <c r="H5274" s="19">
        <f>IF(OR(G5274="",G5273=""),"",LN(G5274/G5273))</f>
        <v/>
      </c>
      <c r="I5274" s="32" t="n">
        <v>113.0461</v>
      </c>
      <c r="J5274" s="32" t="n">
        <v>16.91</v>
      </c>
      <c r="K5274" s="32" t="n">
        <v>2.24</v>
      </c>
      <c r="L5274" s="32" t="n"/>
      <c r="M5274" s="32" t="n">
        <v>1171</v>
      </c>
      <c r="N5274" s="32" t="n">
        <v>1.67</v>
      </c>
      <c r="O5274" s="32" t="n">
        <v>15.051310202</v>
      </c>
    </row>
    <row r="5275">
      <c r="A5275" s="31" t="n">
        <v>42367</v>
      </c>
      <c r="B5275" s="32" t="n">
        <v>1169.26</v>
      </c>
      <c r="C5275" s="19">
        <f>IF(OR(B5275="",B5274=""),"",LN(B5275/B5274))</f>
        <v/>
      </c>
      <c r="D5275" s="16">
        <f>STDEV(C5256:C5275)*SQRT(252)</f>
        <v/>
      </c>
      <c r="E5275" s="32" t="n">
        <v>120.44</v>
      </c>
      <c r="F5275" s="19">
        <f>IF(OR(E5275="",E5274=""),"",LN(E5275/E5274))</f>
        <v/>
      </c>
      <c r="G5275" s="33" t="n">
        <v>6.4778</v>
      </c>
      <c r="H5275" s="19">
        <f>IF(OR(G5275="",G5274=""),"",LN(G5275/G5274))</f>
        <v/>
      </c>
      <c r="I5275" s="32" t="n">
        <v>113.1664</v>
      </c>
      <c r="J5275" s="32" t="n">
        <v>16.08</v>
      </c>
      <c r="K5275" s="32" t="n">
        <v>2.32</v>
      </c>
      <c r="L5275" s="32" t="n"/>
      <c r="M5275" s="32" t="n">
        <v>1165</v>
      </c>
      <c r="N5275" s="32" t="n">
        <v>1.67</v>
      </c>
      <c r="O5275" s="32" t="n">
        <v>-36.055345452</v>
      </c>
    </row>
    <row r="5276">
      <c r="A5276" s="31" t="n">
        <v>42368</v>
      </c>
      <c r="B5276" s="32" t="n">
        <v>1177.53</v>
      </c>
      <c r="C5276" s="19">
        <f>IF(OR(B5276="",B5275=""),"",LN(B5276/B5275))</f>
        <v/>
      </c>
      <c r="D5276" s="16">
        <f>STDEV(C5257:C5276)*SQRT(252)</f>
        <v/>
      </c>
      <c r="E5276" s="32" t="n">
        <v>120.6</v>
      </c>
      <c r="F5276" s="19">
        <f>IF(OR(E5276="",E5275=""),"",LN(E5276/E5275))</f>
        <v/>
      </c>
      <c r="G5276" s="33" t="n">
        <v>6.4896</v>
      </c>
      <c r="H5276" s="19">
        <f>IF(OR(G5276="",G5275=""),"",LN(G5276/G5275))</f>
        <v/>
      </c>
      <c r="I5276" s="32" t="n">
        <v>113.4707</v>
      </c>
      <c r="J5276" s="32" t="n">
        <v>17.29</v>
      </c>
      <c r="K5276" s="32" t="n">
        <v>2.31</v>
      </c>
      <c r="L5276" s="32" t="n"/>
      <c r="M5276" s="32" t="n">
        <v>1167.7</v>
      </c>
      <c r="N5276" s="32" t="n">
        <v>1.67</v>
      </c>
      <c r="O5276" s="32" t="n">
        <v>-53.806500934</v>
      </c>
    </row>
    <row r="5277">
      <c r="A5277" s="31" t="n">
        <v>42369</v>
      </c>
      <c r="B5277" s="32" t="n">
        <v>1169.26</v>
      </c>
      <c r="C5277" s="19">
        <f>IF(OR(B5277="",B5276=""),"",LN(B5277/B5276))</f>
        <v/>
      </c>
      <c r="D5277" s="16">
        <f>STDEV(C5258:C5277)*SQRT(252)</f>
        <v/>
      </c>
      <c r="E5277" s="32" t="n">
        <v>120.27</v>
      </c>
      <c r="F5277" s="19">
        <f>IF(OR(E5277="",E5276=""),"",LN(E5277/E5276))</f>
        <v/>
      </c>
      <c r="G5277" s="33" t="n">
        <v>6.4778</v>
      </c>
      <c r="H5277" s="19">
        <f>IF(OR(G5277="",G5276=""),"",LN(G5277/G5276))</f>
        <v/>
      </c>
      <c r="I5277" s="32" t="n">
        <v>113.3429</v>
      </c>
      <c r="J5277" s="32" t="n">
        <v>18.21</v>
      </c>
      <c r="K5277" s="32" t="n">
        <v>2.27</v>
      </c>
      <c r="L5277" s="32" t="n"/>
      <c r="M5277" s="32" t="n">
        <v>1172</v>
      </c>
      <c r="N5277" s="32" t="n">
        <v>1.67</v>
      </c>
      <c r="O5277" s="32" t="n"/>
    </row>
    <row r="5278">
      <c r="A5278" s="31" t="n">
        <v>42373</v>
      </c>
      <c r="B5278" s="32" t="n">
        <v>1191.46</v>
      </c>
      <c r="C5278" s="19">
        <f>IF(OR(B5278="",B5277=""),"",LN(B5278/B5277))</f>
        <v/>
      </c>
      <c r="D5278" s="16">
        <f>STDEV(C5259:C5278)*SQRT(252)</f>
        <v/>
      </c>
      <c r="E5278" s="32" t="n">
        <v>119.3</v>
      </c>
      <c r="F5278" s="19">
        <f>IF(OR(E5278="",E5277=""),"",LN(E5278/E5277))</f>
        <v/>
      </c>
      <c r="G5278" s="33" t="n">
        <v>6.5338</v>
      </c>
      <c r="H5278" s="19">
        <f>IF(OR(G5278="",G5277=""),"",LN(G5278/G5277))</f>
        <v/>
      </c>
      <c r="I5278" s="32" t="n">
        <v>114.1595</v>
      </c>
      <c r="J5278" s="32" t="n">
        <v>20.7</v>
      </c>
      <c r="K5278" s="32" t="n">
        <v>2.24</v>
      </c>
      <c r="L5278" s="32" t="n"/>
      <c r="M5278" s="32" t="n">
        <v>1172</v>
      </c>
      <c r="N5278" s="32" t="n">
        <v>1.67</v>
      </c>
      <c r="O5278" s="32" t="n">
        <v>-179.543864175</v>
      </c>
    </row>
    <row r="5279">
      <c r="A5279" s="31" t="n">
        <v>42374</v>
      </c>
      <c r="B5279" s="32" t="n">
        <v>1190.43</v>
      </c>
      <c r="C5279" s="19">
        <f>IF(OR(B5279="",B5278=""),"",LN(B5279/B5278))</f>
        <v/>
      </c>
      <c r="D5279" s="16">
        <f>STDEV(C5260:C5279)*SQRT(252)</f>
        <v/>
      </c>
      <c r="E5279" s="32" t="n">
        <v>118.95</v>
      </c>
      <c r="F5279" s="19">
        <f>IF(OR(E5279="",E5278=""),"",LN(E5279/E5278))</f>
        <v/>
      </c>
      <c r="G5279" s="33" t="n">
        <v>6.5219</v>
      </c>
      <c r="H5279" s="19">
        <f>IF(OR(G5279="",G5278=""),"",LN(G5279/G5278))</f>
        <v/>
      </c>
      <c r="I5279" s="32" t="n">
        <v>114.2649</v>
      </c>
      <c r="J5279" s="32" t="n">
        <v>19.34</v>
      </c>
      <c r="K5279" s="32" t="n">
        <v>2.25</v>
      </c>
      <c r="L5279" s="32" t="n"/>
      <c r="M5279" s="32" t="n">
        <v>1184.3</v>
      </c>
      <c r="N5279" s="32" t="n">
        <v>1.67</v>
      </c>
      <c r="O5279" s="32" t="n">
        <v>-183.006007772</v>
      </c>
    </row>
    <row r="5280">
      <c r="A5280" s="31" t="n">
        <v>42375</v>
      </c>
      <c r="B5280" s="32" t="n">
        <v>1200.16</v>
      </c>
      <c r="C5280" s="19">
        <f>IF(OR(B5280="",B5279=""),"",LN(B5280/B5279))</f>
        <v/>
      </c>
      <c r="D5280" s="16">
        <f>STDEV(C5261:C5280)*SQRT(252)</f>
        <v/>
      </c>
      <c r="E5280" s="32" t="n">
        <v>118.54</v>
      </c>
      <c r="F5280" s="19">
        <f>IF(OR(E5280="",E5279=""),"",LN(E5280/E5279))</f>
        <v/>
      </c>
      <c r="G5280" s="33" t="n">
        <v>6.5554</v>
      </c>
      <c r="H5280" s="19">
        <f>IF(OR(G5280="",G5279=""),"",LN(G5280/G5279))</f>
        <v/>
      </c>
      <c r="I5280" s="32" t="n">
        <v>114.6177</v>
      </c>
      <c r="J5280" s="32" t="n">
        <v>20.59</v>
      </c>
      <c r="K5280" s="32" t="n">
        <v>2.18</v>
      </c>
      <c r="L5280" s="32" t="n"/>
      <c r="M5280" s="32" t="n">
        <v>1187.7</v>
      </c>
      <c r="N5280" s="32" t="n">
        <v>1.67</v>
      </c>
      <c r="O5280" s="32" t="n">
        <v>158.165583157</v>
      </c>
    </row>
    <row r="5281">
      <c r="A5281" s="31" t="n">
        <v>42376</v>
      </c>
      <c r="B5281" s="32" t="n">
        <v>1193.05</v>
      </c>
      <c r="C5281" s="19">
        <f>IF(OR(B5281="",B5280=""),"",LN(B5281/B5280))</f>
        <v/>
      </c>
      <c r="D5281" s="16">
        <f>STDEV(C5262:C5281)*SQRT(252)</f>
        <v/>
      </c>
      <c r="E5281" s="32" t="n">
        <v>118</v>
      </c>
      <c r="F5281" s="19">
        <f>IF(OR(E5281="",E5280=""),"",LN(E5281/E5280))</f>
        <v/>
      </c>
      <c r="G5281" s="33" t="n">
        <v>6.5926</v>
      </c>
      <c r="H5281" s="19">
        <f>IF(OR(G5281="",G5280=""),"",LN(G5281/G5280))</f>
        <v/>
      </c>
      <c r="I5281" s="32" t="n">
        <v>114.6516</v>
      </c>
      <c r="J5281" s="32" t="n">
        <v>24.99</v>
      </c>
      <c r="K5281" s="32" t="n">
        <v>2.16</v>
      </c>
      <c r="L5281" s="32" t="n"/>
      <c r="M5281" s="32" t="n">
        <v>1193.9</v>
      </c>
      <c r="N5281" s="32" t="n">
        <v>1.67</v>
      </c>
      <c r="O5281" s="32" t="n">
        <v>-284.432542192</v>
      </c>
    </row>
    <row r="5282">
      <c r="A5282" s="31" t="n">
        <v>42377</v>
      </c>
      <c r="B5282" s="32" t="n">
        <v>1206.97</v>
      </c>
      <c r="C5282" s="19">
        <f>IF(OR(B5282="",B5281=""),"",LN(B5282/B5281))</f>
        <v/>
      </c>
      <c r="D5282" s="16">
        <f>STDEV(C5263:C5282)*SQRT(252)</f>
        <v/>
      </c>
      <c r="E5282" s="32" t="n">
        <v>117.74</v>
      </c>
      <c r="F5282" s="19">
        <f>IF(OR(E5282="",E5281=""),"",LN(E5282/E5281))</f>
        <v/>
      </c>
      <c r="G5282" s="33" t="n">
        <v>6.5932</v>
      </c>
      <c r="H5282" s="19">
        <f>IF(OR(G5282="",G5281=""),"",LN(G5282/G5281))</f>
        <v/>
      </c>
      <c r="I5282" s="32" t="n">
        <v>115.0095</v>
      </c>
      <c r="J5282" s="32" t="n">
        <v>27.01</v>
      </c>
      <c r="K5282" s="32" t="n">
        <v>2.13</v>
      </c>
      <c r="L5282" s="32" t="n"/>
      <c r="M5282" s="32" t="n">
        <v>1199.7</v>
      </c>
      <c r="N5282" s="32" t="n">
        <v>1.67</v>
      </c>
      <c r="O5282" s="32" t="n">
        <v>-126.693666031</v>
      </c>
    </row>
    <row r="5283">
      <c r="A5283" s="31" t="n">
        <v>42380</v>
      </c>
      <c r="B5283" s="32" t="n">
        <v>1206.55</v>
      </c>
      <c r="C5283" s="19">
        <f>IF(OR(B5283="",B5282=""),"",LN(B5283/B5282))</f>
        <v/>
      </c>
      <c r="D5283" s="16">
        <f>STDEV(C5264:C5283)*SQRT(252)</f>
        <v/>
      </c>
      <c r="E5283" s="32" t="n">
        <v>117.48</v>
      </c>
      <c r="F5283" s="19">
        <f>IF(OR(E5283="",E5282=""),"",LN(E5283/E5282))</f>
        <v/>
      </c>
      <c r="G5283" s="33" t="n">
        <v>6.5675</v>
      </c>
      <c r="H5283" s="19">
        <f>IF(OR(G5283="",G5282=""),"",LN(G5283/G5282))</f>
        <v/>
      </c>
      <c r="I5283" s="32" t="n">
        <v>115.0139</v>
      </c>
      <c r="J5283" s="32" t="n">
        <v>24.3</v>
      </c>
      <c r="K5283" s="32" t="n">
        <v>2.17</v>
      </c>
      <c r="L5283" s="32" t="n"/>
      <c r="M5283" s="32" t="n">
        <v>1196.2</v>
      </c>
      <c r="N5283" s="32" t="n">
        <v>1.67</v>
      </c>
      <c r="O5283" s="32" t="n">
        <v>-158.563414103</v>
      </c>
    </row>
    <row r="5284">
      <c r="A5284" s="31" t="n">
        <v>42381</v>
      </c>
      <c r="B5284" s="32" t="n">
        <v>1208.95</v>
      </c>
      <c r="C5284" s="19">
        <f>IF(OR(B5284="",B5283=""),"",LN(B5284/B5283))</f>
        <v/>
      </c>
      <c r="D5284" s="16">
        <f>STDEV(C5265:C5284)*SQRT(252)</f>
        <v/>
      </c>
      <c r="E5284" s="32" t="n">
        <v>117.78</v>
      </c>
      <c r="F5284" s="19">
        <f>IF(OR(E5284="",E5283=""),"",LN(E5284/E5283))</f>
        <v/>
      </c>
      <c r="G5284" s="33" t="n">
        <v>6.57</v>
      </c>
      <c r="H5284" s="19">
        <f>IF(OR(G5284="",G5283=""),"",LN(G5284/G5283))</f>
        <v/>
      </c>
      <c r="I5284" s="32" t="n">
        <v>115.3128</v>
      </c>
      <c r="J5284" s="32" t="n">
        <v>22.47</v>
      </c>
      <c r="K5284" s="32" t="n">
        <v>2.12</v>
      </c>
      <c r="L5284" s="32" t="n"/>
      <c r="M5284" s="32" t="n">
        <v>1208.6</v>
      </c>
      <c r="N5284" s="32" t="n">
        <v>1.67</v>
      </c>
      <c r="O5284" s="32" t="n">
        <v>-186.228428454</v>
      </c>
    </row>
    <row r="5285">
      <c r="A5285" s="31" t="n">
        <v>42382</v>
      </c>
      <c r="B5285" s="32" t="n">
        <v>1208.95</v>
      </c>
      <c r="C5285" s="19">
        <f>IF(OR(B5285="",B5284=""),"",LN(B5285/B5284))</f>
        <v/>
      </c>
      <c r="D5285" s="16">
        <f>STDEV(C5266:C5285)*SQRT(252)</f>
        <v/>
      </c>
      <c r="E5285" s="32" t="n">
        <v>118.06</v>
      </c>
      <c r="F5285" s="19">
        <f>IF(OR(E5285="",E5284=""),"",LN(E5285/E5284))</f>
        <v/>
      </c>
      <c r="G5285" s="33" t="n">
        <v>6.57</v>
      </c>
      <c r="H5285" s="19">
        <f>IF(OR(G5285="",G5284=""),"",LN(G5285/G5284))</f>
        <v/>
      </c>
      <c r="I5285" s="32" t="n">
        <v>115.1425</v>
      </c>
      <c r="J5285" s="32" t="n">
        <v>25.22</v>
      </c>
      <c r="K5285" s="32" t="n">
        <v>2.08</v>
      </c>
      <c r="L5285" s="32" t="n"/>
      <c r="M5285" s="32" t="n">
        <v>1208.5</v>
      </c>
      <c r="N5285" s="32" t="n">
        <v>1.67</v>
      </c>
      <c r="O5285" s="32" t="n">
        <v>61.35120554500001</v>
      </c>
    </row>
    <row r="5286">
      <c r="A5286" s="31" t="n">
        <v>42383</v>
      </c>
      <c r="B5286" s="32" t="n">
        <v>1211.28</v>
      </c>
      <c r="C5286" s="19">
        <f>IF(OR(B5286="",B5285=""),"",LN(B5286/B5285))</f>
        <v/>
      </c>
      <c r="D5286" s="16">
        <f>STDEV(C5267:C5286)*SQRT(252)</f>
        <v/>
      </c>
      <c r="E5286" s="32" t="n">
        <v>118.03</v>
      </c>
      <c r="F5286" s="19">
        <f>IF(OR(E5286="",E5285=""),"",LN(E5286/E5285))</f>
        <v/>
      </c>
      <c r="G5286" s="33" t="n">
        <v>6.5891</v>
      </c>
      <c r="H5286" s="19">
        <f>IF(OR(G5286="",G5285=""),"",LN(G5286/G5285))</f>
        <v/>
      </c>
      <c r="I5286" s="32" t="n">
        <v>115.3846</v>
      </c>
      <c r="J5286" s="32" t="n">
        <v>23.95</v>
      </c>
      <c r="K5286" s="32" t="n">
        <v>2.1</v>
      </c>
      <c r="L5286" s="32" t="n"/>
      <c r="M5286" s="32" t="n">
        <v>1206.4</v>
      </c>
      <c r="N5286" s="32" t="n">
        <v>1.67</v>
      </c>
      <c r="O5286" s="32" t="n">
        <v>-390.618780824</v>
      </c>
    </row>
    <row r="5287">
      <c r="A5287" s="31" t="n">
        <v>42384</v>
      </c>
      <c r="B5287" s="32" t="n">
        <v>1216.95</v>
      </c>
      <c r="C5287" s="19">
        <f>IF(OR(B5287="",B5286=""),"",LN(B5287/B5286))</f>
        <v/>
      </c>
      <c r="D5287" s="16">
        <f>STDEV(C5268:C5287)*SQRT(252)</f>
        <v/>
      </c>
      <c r="E5287" s="32" t="n">
        <v>116.78</v>
      </c>
      <c r="F5287" s="19">
        <f>IF(OR(E5287="",E5286=""),"",LN(E5287/E5286))</f>
        <v/>
      </c>
      <c r="G5287" s="33" t="n">
        <v>6.584</v>
      </c>
      <c r="H5287" s="19">
        <f>IF(OR(G5287="",G5286=""),"",LN(G5287/G5286))</f>
        <v/>
      </c>
      <c r="I5287" s="32" t="n">
        <v>115.7404</v>
      </c>
      <c r="J5287" s="32" t="n">
        <v>27.02</v>
      </c>
      <c r="K5287" s="32" t="n">
        <v>2.03</v>
      </c>
      <c r="L5287" s="32" t="n"/>
      <c r="M5287" s="32" t="n">
        <v>1212.7</v>
      </c>
      <c r="N5287" s="32" t="n">
        <v>1.67</v>
      </c>
      <c r="O5287" s="32" t="n">
        <v>-237.696962062</v>
      </c>
    </row>
    <row r="5288">
      <c r="A5288" s="31" t="n">
        <v>42388</v>
      </c>
      <c r="B5288" s="32" t="n">
        <v>1205.61</v>
      </c>
      <c r="C5288" s="19">
        <f>IF(OR(B5288="",B5287=""),"",LN(B5288/B5287))</f>
        <v/>
      </c>
      <c r="D5288" s="16">
        <f>STDEV(C5269:C5288)*SQRT(252)</f>
        <v/>
      </c>
      <c r="E5288" s="32" t="n">
        <v>117.66</v>
      </c>
      <c r="F5288" s="19">
        <f>IF(OR(E5288="",E5287=""),"",LN(E5288/E5287))</f>
        <v/>
      </c>
      <c r="G5288" s="33" t="n">
        <v>6.5783</v>
      </c>
      <c r="H5288" s="19">
        <f>IF(OR(G5288="",G5287=""),"",LN(G5288/G5287))</f>
        <v/>
      </c>
      <c r="I5288" s="32" t="n">
        <v>115.8155</v>
      </c>
      <c r="J5288" s="32" t="n">
        <v>26.05</v>
      </c>
      <c r="K5288" s="32" t="n">
        <v>2.06</v>
      </c>
      <c r="L5288" s="32" t="n"/>
      <c r="M5288" s="32" t="n">
        <v>1212.5</v>
      </c>
      <c r="N5288" s="32" t="n">
        <v>1.67</v>
      </c>
      <c r="O5288" s="32" t="n">
        <v>-330.657241038</v>
      </c>
    </row>
    <row r="5289">
      <c r="A5289" s="31" t="n">
        <v>42389</v>
      </c>
      <c r="B5289" s="32" t="n">
        <v>1215.4</v>
      </c>
      <c r="C5289" s="19">
        <f>IF(OR(B5289="",B5288=""),"",LN(B5289/B5288))</f>
        <v/>
      </c>
      <c r="D5289" s="16">
        <f>STDEV(C5270:C5289)*SQRT(252)</f>
        <v/>
      </c>
      <c r="E5289" s="32" t="n">
        <v>116.38</v>
      </c>
      <c r="F5289" s="19">
        <f>IF(OR(E5289="",E5288=""),"",LN(E5289/E5288))</f>
        <v/>
      </c>
      <c r="G5289" s="33" t="n">
        <v>6.5781</v>
      </c>
      <c r="H5289" s="19">
        <f>IF(OR(G5289="",G5288=""),"",LN(G5289/G5288))</f>
        <v/>
      </c>
      <c r="I5289" s="32" t="n">
        <v>116.3498</v>
      </c>
      <c r="J5289" s="32" t="n">
        <v>27.59</v>
      </c>
      <c r="K5289" s="32" t="n">
        <v>2.01</v>
      </c>
      <c r="L5289" s="32" t="n"/>
      <c r="M5289" s="32" t="n">
        <v>1209.9</v>
      </c>
      <c r="N5289" s="32" t="n">
        <v>1.67</v>
      </c>
      <c r="O5289" s="32" t="n">
        <v>-162.030757623</v>
      </c>
    </row>
    <row r="5290">
      <c r="A5290" s="31" t="n">
        <v>42390</v>
      </c>
      <c r="B5290" s="32" t="n">
        <v>1204.31</v>
      </c>
      <c r="C5290" s="19">
        <f>IF(OR(B5290="",B5289=""),"",LN(B5290/B5289))</f>
        <v/>
      </c>
      <c r="D5290" s="16">
        <f>STDEV(C5271:C5290)*SQRT(252)</f>
        <v/>
      </c>
      <c r="E5290" s="32" t="n">
        <v>117.61</v>
      </c>
      <c r="F5290" s="19">
        <f>IF(OR(E5290="",E5289=""),"",LN(E5290/E5289))</f>
        <v/>
      </c>
      <c r="G5290" s="33" t="n">
        <v>6.5794</v>
      </c>
      <c r="H5290" s="19">
        <f>IF(OR(G5290="",G5289=""),"",LN(G5290/G5289))</f>
        <v/>
      </c>
      <c r="I5290" s="32" t="n">
        <v>115.9833</v>
      </c>
      <c r="J5290" s="32" t="n">
        <v>26.69</v>
      </c>
      <c r="K5290" s="32" t="n">
        <v>2.02</v>
      </c>
      <c r="L5290" s="32" t="n"/>
      <c r="M5290" s="32" t="n">
        <v>1211.6</v>
      </c>
      <c r="N5290" s="32" t="n">
        <v>1.67</v>
      </c>
      <c r="O5290" s="32" t="n">
        <v>-289.89616473</v>
      </c>
    </row>
    <row r="5291">
      <c r="A5291" s="31" t="n">
        <v>42391</v>
      </c>
      <c r="B5291" s="32" t="n">
        <v>1195.66</v>
      </c>
      <c r="C5291" s="19">
        <f>IF(OR(B5291="",B5290=""),"",LN(B5291/B5290))</f>
        <v/>
      </c>
      <c r="D5291" s="16">
        <f>STDEV(C5272:C5291)*SQRT(252)</f>
        <v/>
      </c>
      <c r="E5291" s="32" t="n">
        <v>118.37</v>
      </c>
      <c r="F5291" s="19">
        <f>IF(OR(E5291="",E5290=""),"",LN(E5291/E5290))</f>
        <v/>
      </c>
      <c r="G5291" s="33" t="n">
        <v>6.5788</v>
      </c>
      <c r="H5291" s="19">
        <f>IF(OR(G5291="",G5290=""),"",LN(G5291/G5290))</f>
        <v/>
      </c>
      <c r="I5291" s="32" t="n"/>
      <c r="J5291" s="32" t="n">
        <v>22.34</v>
      </c>
      <c r="K5291" s="32" t="n">
        <v>2.07</v>
      </c>
      <c r="L5291" s="32" t="n"/>
      <c r="M5291" s="32" t="n">
        <v>1209.9</v>
      </c>
      <c r="N5291" s="32" t="n">
        <v>1.67</v>
      </c>
      <c r="O5291" s="32" t="n">
        <v>-191.233968531</v>
      </c>
    </row>
    <row r="5292">
      <c r="A5292" s="31" t="n">
        <v>42394</v>
      </c>
      <c r="B5292" s="32" t="n">
        <v>1194.3</v>
      </c>
      <c r="C5292" s="19">
        <f>IF(OR(B5292="",B5291=""),"",LN(B5292/B5291))</f>
        <v/>
      </c>
      <c r="D5292" s="16">
        <f>STDEV(C5273:C5292)*SQRT(252)</f>
        <v/>
      </c>
      <c r="E5292" s="32" t="n">
        <v>118.55</v>
      </c>
      <c r="F5292" s="19">
        <f>IF(OR(E5292="",E5291=""),"",LN(E5292/E5291))</f>
        <v/>
      </c>
      <c r="G5292" s="33" t="n">
        <v>6.579</v>
      </c>
      <c r="H5292" s="19">
        <f>IF(OR(G5292="",G5291=""),"",LN(G5292/G5291))</f>
        <v/>
      </c>
      <c r="I5292" s="32" t="n"/>
      <c r="J5292" s="32" t="n">
        <v>24.15</v>
      </c>
      <c r="K5292" s="32" t="n">
        <v>2.03</v>
      </c>
      <c r="L5292" s="32" t="n"/>
      <c r="M5292" s="32" t="n">
        <v>1203.2</v>
      </c>
      <c r="N5292" s="32" t="n">
        <v>1.65</v>
      </c>
      <c r="O5292" s="32" t="n">
        <v>-24.315204117</v>
      </c>
    </row>
    <row r="5293">
      <c r="A5293" s="31" t="n">
        <v>42395</v>
      </c>
      <c r="B5293" s="32" t="n">
        <v>1199.64</v>
      </c>
      <c r="C5293" s="19">
        <f>IF(OR(B5293="",B5292=""),"",LN(B5293/B5292))</f>
        <v/>
      </c>
      <c r="D5293" s="16">
        <f>STDEV(C5274:C5293)*SQRT(252)</f>
        <v/>
      </c>
      <c r="E5293" s="32" t="n">
        <v>118.5</v>
      </c>
      <c r="F5293" s="19">
        <f>IF(OR(E5293="",E5292=""),"",LN(E5293/E5292))</f>
        <v/>
      </c>
      <c r="G5293" s="33" t="n">
        <v>6.5814</v>
      </c>
      <c r="H5293" s="19">
        <f>IF(OR(G5293="",G5292=""),"",LN(G5293/G5292))</f>
        <v/>
      </c>
      <c r="I5293" s="32" t="n"/>
      <c r="J5293" s="32" t="n">
        <v>22.5</v>
      </c>
      <c r="K5293" s="32" t="n">
        <v>2.01</v>
      </c>
      <c r="L5293" s="32" t="n"/>
      <c r="M5293" s="32" t="n">
        <v>1194.4</v>
      </c>
      <c r="N5293" s="32" t="n">
        <v>1.65</v>
      </c>
      <c r="O5293" s="32" t="n">
        <v>-205.824045211</v>
      </c>
    </row>
    <row r="5294">
      <c r="A5294" s="31" t="n">
        <v>42396</v>
      </c>
      <c r="B5294" s="32" t="n">
        <v>1199.25</v>
      </c>
      <c r="C5294" s="19">
        <f>IF(OR(B5294="",B5293=""),"",LN(B5294/B5293))</f>
        <v/>
      </c>
      <c r="D5294" s="16">
        <f>STDEV(C5275:C5294)*SQRT(252)</f>
        <v/>
      </c>
      <c r="E5294" s="32" t="n">
        <v>118.9</v>
      </c>
      <c r="F5294" s="19">
        <f>IF(OR(E5294="",E5293=""),"",LN(E5294/E5293))</f>
        <v/>
      </c>
      <c r="G5294" s="33" t="n">
        <v>6.5773</v>
      </c>
      <c r="H5294" s="19">
        <f>IF(OR(G5294="",G5293=""),"",LN(G5294/G5293))</f>
        <v/>
      </c>
      <c r="I5294" s="32" t="n">
        <v>115.5087</v>
      </c>
      <c r="J5294" s="32" t="n">
        <v>23.11</v>
      </c>
      <c r="K5294" s="32" t="n">
        <v>2.02</v>
      </c>
      <c r="L5294" s="32" t="n"/>
      <c r="M5294" s="32" t="n">
        <v>1201.4</v>
      </c>
      <c r="N5294" s="32" t="n">
        <v>1.65</v>
      </c>
      <c r="O5294" s="32" t="n">
        <v>-16.862374989</v>
      </c>
    </row>
    <row r="5295">
      <c r="A5295" s="31" t="n">
        <v>42397</v>
      </c>
      <c r="B5295" s="32" t="n">
        <v>1204.08</v>
      </c>
      <c r="C5295" s="19">
        <f>IF(OR(B5295="",B5294=""),"",LN(B5295/B5294))</f>
        <v/>
      </c>
      <c r="D5295" s="16">
        <f>STDEV(C5276:C5295)*SQRT(252)</f>
        <v/>
      </c>
      <c r="E5295" s="32" t="n">
        <v>118.61</v>
      </c>
      <c r="F5295" s="19">
        <f>IF(OR(E5295="",E5294=""),"",LN(E5295/E5294))</f>
        <v/>
      </c>
      <c r="G5295" s="33" t="n">
        <v>6.5744</v>
      </c>
      <c r="H5295" s="19">
        <f>IF(OR(G5295="",G5294=""),"",LN(G5295/G5294))</f>
        <v/>
      </c>
      <c r="I5295" s="32" t="n">
        <v>115.2224</v>
      </c>
      <c r="J5295" s="32" t="n">
        <v>22.42</v>
      </c>
      <c r="K5295" s="32" t="n">
        <v>2</v>
      </c>
      <c r="L5295" s="32" t="n"/>
      <c r="M5295" s="32" t="n">
        <v>1201</v>
      </c>
      <c r="N5295" s="32" t="n">
        <v>1.65</v>
      </c>
      <c r="O5295" s="32" t="n">
        <v>41.09780252100001</v>
      </c>
    </row>
    <row r="5296">
      <c r="A5296" s="31" t="n">
        <v>42398</v>
      </c>
      <c r="B5296" s="32" t="n">
        <v>1210.04</v>
      </c>
      <c r="C5296" s="19">
        <f>IF(OR(B5296="",B5295=""),"",LN(B5296/B5295))</f>
        <v/>
      </c>
      <c r="D5296" s="16">
        <f>STDEV(C5277:C5296)*SQRT(252)</f>
        <v/>
      </c>
      <c r="E5296" s="32" t="n">
        <v>121.05</v>
      </c>
      <c r="F5296" s="19">
        <f>IF(OR(E5296="",E5295=""),"",LN(E5296/E5295))</f>
        <v/>
      </c>
      <c r="G5296" s="33" t="n">
        <v>6.5752</v>
      </c>
      <c r="H5296" s="19">
        <f>IF(OR(G5296="",G5295=""),"",LN(G5296/G5295))</f>
        <v/>
      </c>
      <c r="I5296" s="32" t="n">
        <v>115.5731</v>
      </c>
      <c r="J5296" s="32" t="n">
        <v>20.2</v>
      </c>
      <c r="K5296" s="32" t="n">
        <v>1.94</v>
      </c>
      <c r="L5296" s="32" t="n"/>
      <c r="M5296" s="32" t="n">
        <v>1208.4</v>
      </c>
      <c r="N5296" s="32" t="n">
        <v>1.65</v>
      </c>
      <c r="O5296" s="32" t="n">
        <v>195.720280452</v>
      </c>
    </row>
    <row r="5297">
      <c r="A5297" s="31" t="n">
        <v>42401</v>
      </c>
      <c r="B5297" s="32" t="n">
        <v>1203.19</v>
      </c>
      <c r="C5297" s="19">
        <f>IF(OR(B5297="",B5296=""),"",LN(B5297/B5296))</f>
        <v/>
      </c>
      <c r="D5297" s="16">
        <f>STDEV(C5278:C5297)*SQRT(252)</f>
        <v/>
      </c>
      <c r="E5297" s="32" t="n">
        <v>121.06</v>
      </c>
      <c r="F5297" s="19">
        <f>IF(OR(E5297="",E5296=""),"",LN(E5297/E5296))</f>
        <v/>
      </c>
      <c r="G5297" s="33" t="n">
        <v>6.5778</v>
      </c>
      <c r="H5297" s="19">
        <f>IF(OR(G5297="",G5296=""),"",LN(G5297/G5296))</f>
        <v/>
      </c>
      <c r="I5297" s="32" t="n">
        <v>115.3331</v>
      </c>
      <c r="J5297" s="32" t="n">
        <v>19.98</v>
      </c>
      <c r="K5297" s="32" t="n">
        <v>1.97</v>
      </c>
      <c r="L5297" s="32" t="n"/>
      <c r="M5297" s="32" t="n">
        <v>1206.2</v>
      </c>
      <c r="N5297" s="32" t="n">
        <v>1.65</v>
      </c>
      <c r="O5297" s="32" t="n">
        <v>215.123033071</v>
      </c>
    </row>
    <row r="5298">
      <c r="A5298" s="31" t="n">
        <v>42402</v>
      </c>
      <c r="B5298" s="32" t="n">
        <v>1212.01</v>
      </c>
      <c r="C5298" s="19">
        <f>IF(OR(B5298="",B5297=""),"",LN(B5298/B5297))</f>
        <v/>
      </c>
      <c r="D5298" s="16">
        <f>STDEV(C5279:C5298)*SQRT(252)</f>
        <v/>
      </c>
      <c r="E5298" s="32" t="n">
        <v>120.27</v>
      </c>
      <c r="F5298" s="19">
        <f>IF(OR(E5298="",E5297=""),"",LN(E5298/E5297))</f>
        <v/>
      </c>
      <c r="G5298" s="33" t="n">
        <v>6.5795</v>
      </c>
      <c r="H5298" s="19">
        <f>IF(OR(G5298="",G5297=""),"",LN(G5298/G5297))</f>
        <v/>
      </c>
      <c r="I5298" s="32" t="n">
        <v>115.553</v>
      </c>
      <c r="J5298" s="32" t="n">
        <v>21.98</v>
      </c>
      <c r="K5298" s="32" t="n">
        <v>1.87</v>
      </c>
      <c r="L5298" s="32" t="n"/>
      <c r="M5298" s="32" t="n">
        <v>1204.5</v>
      </c>
      <c r="N5298" s="32" t="n">
        <v>1.65</v>
      </c>
      <c r="O5298" s="32" t="n">
        <v>-45.033989828</v>
      </c>
    </row>
    <row r="5299">
      <c r="A5299" s="31" t="n">
        <v>42403</v>
      </c>
      <c r="B5299" s="32" t="n">
        <v>1211.33</v>
      </c>
      <c r="C5299" s="19">
        <f>IF(OR(B5299="",B5298=""),"",LN(B5299/B5298))</f>
        <v/>
      </c>
      <c r="D5299" s="16">
        <f>STDEV(C5280:C5299)*SQRT(252)</f>
        <v/>
      </c>
      <c r="E5299" s="32" t="n">
        <v>117.92</v>
      </c>
      <c r="F5299" s="19">
        <f>IF(OR(E5299="",E5298=""),"",LN(E5299/E5298))</f>
        <v/>
      </c>
      <c r="G5299" s="33" t="n">
        <v>6.5765</v>
      </c>
      <c r="H5299" s="19">
        <f>IF(OR(G5299="",G5298=""),"",LN(G5299/G5298))</f>
        <v/>
      </c>
      <c r="I5299" s="32" t="n">
        <v>114.6144</v>
      </c>
      <c r="J5299" s="32" t="n">
        <v>21.65</v>
      </c>
      <c r="K5299" s="32" t="n">
        <v>1.88</v>
      </c>
      <c r="L5299" s="32" t="n"/>
      <c r="M5299" s="32" t="n">
        <v>1203.1</v>
      </c>
      <c r="N5299" s="32" t="n">
        <v>1.65</v>
      </c>
      <c r="O5299" s="32" t="n">
        <v>-218.027303378</v>
      </c>
    </row>
    <row r="5300">
      <c r="A5300" s="31" t="n">
        <v>42404</v>
      </c>
      <c r="B5300" s="32" t="n">
        <v>1186.11</v>
      </c>
      <c r="C5300" s="19">
        <f>IF(OR(B5300="",B5299=""),"",LN(B5300/B5299))</f>
        <v/>
      </c>
      <c r="D5300" s="16">
        <f>STDEV(C5281:C5300)*SQRT(252)</f>
        <v/>
      </c>
      <c r="E5300" s="32" t="n">
        <v>116.75</v>
      </c>
      <c r="F5300" s="19">
        <f>IF(OR(E5300="",E5299=""),"",LN(E5300/E5299))</f>
        <v/>
      </c>
      <c r="G5300" s="33" t="n">
        <v>6.5638</v>
      </c>
      <c r="H5300" s="19">
        <f>IF(OR(G5300="",G5299=""),"",LN(G5300/G5299))</f>
        <v/>
      </c>
      <c r="I5300" s="32" t="n">
        <v>113.6012</v>
      </c>
      <c r="J5300" s="32" t="n">
        <v>21.84</v>
      </c>
      <c r="K5300" s="32" t="n">
        <v>1.87</v>
      </c>
      <c r="L5300" s="32" t="n"/>
      <c r="M5300" s="32" t="n">
        <v>1216.7</v>
      </c>
      <c r="N5300" s="32" t="n">
        <v>1.65</v>
      </c>
      <c r="O5300" s="32" t="n">
        <v>165.590934141</v>
      </c>
    </row>
    <row r="5301">
      <c r="A5301" s="31" t="n">
        <v>42405</v>
      </c>
      <c r="B5301" s="32" t="n">
        <v>1204.69</v>
      </c>
      <c r="C5301" s="19">
        <f>IF(OR(B5301="",B5300=""),"",LN(B5301/B5300))</f>
        <v/>
      </c>
      <c r="D5301" s="16">
        <f>STDEV(C5282:C5301)*SQRT(252)</f>
        <v/>
      </c>
      <c r="E5301" s="32" t="n">
        <v>116.99</v>
      </c>
      <c r="F5301" s="19">
        <f>IF(OR(E5301="",E5300=""),"",LN(E5301/E5300))</f>
        <v/>
      </c>
      <c r="G5301" s="33" t="n">
        <v>6.571</v>
      </c>
      <c r="H5301" s="19">
        <f>IF(OR(G5301="",G5300=""),"",LN(G5301/G5300))</f>
        <v/>
      </c>
      <c r="I5301" s="32" t="n">
        <v>114.2935</v>
      </c>
      <c r="J5301" s="32" t="n">
        <v>23.38</v>
      </c>
      <c r="K5301" s="32" t="n">
        <v>1.86</v>
      </c>
      <c r="L5301" s="32" t="n"/>
      <c r="M5301" s="32" t="n">
        <v>1202.7</v>
      </c>
      <c r="N5301" s="32" t="n">
        <v>1.65</v>
      </c>
      <c r="O5301" s="32" t="n">
        <v>-10.68812608</v>
      </c>
    </row>
    <row r="5302">
      <c r="A5302" s="31" t="n">
        <v>42408</v>
      </c>
      <c r="B5302" s="32" t="n">
        <v>1205.1</v>
      </c>
      <c r="C5302" s="19">
        <f>IF(OR(B5302="",B5301=""),"",LN(B5302/B5301))</f>
        <v/>
      </c>
      <c r="D5302" s="16">
        <f>STDEV(C5283:C5302)*SQRT(252)</f>
        <v/>
      </c>
      <c r="E5302" s="32" t="n">
        <v>115.7</v>
      </c>
      <c r="F5302" s="19">
        <f>IF(OR(E5302="",E5301=""),"",LN(E5302/E5301))</f>
        <v/>
      </c>
      <c r="G5302" s="33" t="n">
        <v>6.571</v>
      </c>
      <c r="H5302" s="19">
        <f>IF(OR(G5302="",G5301=""),"",LN(G5302/G5301))</f>
        <v/>
      </c>
      <c r="I5302" s="32" t="n">
        <v>114.4351</v>
      </c>
      <c r="J5302" s="32" t="n">
        <v>26</v>
      </c>
      <c r="K5302" s="32" t="n">
        <v>1.75</v>
      </c>
      <c r="L5302" s="32" t="n"/>
      <c r="M5302" s="32" t="n"/>
      <c r="N5302" s="32" t="n"/>
      <c r="O5302" s="32" t="n"/>
    </row>
    <row r="5303">
      <c r="A5303" s="31" t="n">
        <v>42409</v>
      </c>
      <c r="B5303" s="32" t="n">
        <v>1200.39</v>
      </c>
      <c r="C5303" s="19">
        <f>IF(OR(B5303="",B5302=""),"",LN(B5303/B5302))</f>
        <v/>
      </c>
      <c r="D5303" s="16">
        <f>STDEV(C5284:C5303)*SQRT(252)</f>
        <v/>
      </c>
      <c r="E5303" s="32" t="n">
        <v>114.8</v>
      </c>
      <c r="F5303" s="19">
        <f>IF(OR(E5303="",E5302=""),"",LN(E5303/E5302))</f>
        <v/>
      </c>
      <c r="G5303" s="33" t="n">
        <v>6.571</v>
      </c>
      <c r="H5303" s="19">
        <f>IF(OR(G5303="",G5302=""),"",LN(G5303/G5302))</f>
        <v/>
      </c>
      <c r="I5303" s="32" t="n">
        <v>114.127</v>
      </c>
      <c r="J5303" s="32" t="n">
        <v>26.54</v>
      </c>
      <c r="K5303" s="32" t="n">
        <v>1.74</v>
      </c>
      <c r="L5303" s="32" t="n"/>
      <c r="M5303" s="32" t="n"/>
      <c r="N5303" s="32" t="n"/>
      <c r="O5303" s="32" t="n"/>
    </row>
    <row r="5304">
      <c r="A5304" s="31" t="n">
        <v>42410</v>
      </c>
      <c r="B5304" s="32" t="n">
        <v>1189.69</v>
      </c>
      <c r="C5304" s="19">
        <f>IF(OR(B5304="",B5303=""),"",LN(B5304/B5303))</f>
        <v/>
      </c>
      <c r="D5304" s="16">
        <f>STDEV(C5285:C5304)*SQRT(252)</f>
        <v/>
      </c>
      <c r="E5304" s="32" t="n">
        <v>114.03</v>
      </c>
      <c r="F5304" s="19">
        <f>IF(OR(E5304="",E5303=""),"",LN(E5304/E5303))</f>
        <v/>
      </c>
      <c r="G5304" s="33" t="n">
        <v>6.571</v>
      </c>
      <c r="H5304" s="19">
        <f>IF(OR(G5304="",G5303=""),"",LN(G5304/G5303))</f>
        <v/>
      </c>
      <c r="I5304" s="32" t="n">
        <v>114.2877</v>
      </c>
      <c r="J5304" s="32" t="n">
        <v>26.29</v>
      </c>
      <c r="K5304" s="32" t="n">
        <v>1.71</v>
      </c>
      <c r="L5304" s="32" t="n"/>
      <c r="M5304" s="32" t="n"/>
      <c r="N5304" s="32" t="n"/>
      <c r="O5304" s="32" t="n"/>
    </row>
    <row r="5305">
      <c r="A5305" s="31" t="n">
        <v>42411</v>
      </c>
      <c r="B5305" s="32" t="n">
        <v>1196.89</v>
      </c>
      <c r="C5305" s="19">
        <f>IF(OR(B5305="",B5304=""),"",LN(B5305/B5304))</f>
        <v/>
      </c>
      <c r="D5305" s="16">
        <f>STDEV(C5286:C5305)*SQRT(252)</f>
        <v/>
      </c>
      <c r="E5305" s="32" t="n">
        <v>111.72</v>
      </c>
      <c r="F5305" s="19">
        <f>IF(OR(E5305="",E5304=""),"",LN(E5305/E5304))</f>
        <v/>
      </c>
      <c r="G5305" s="33" t="n">
        <v>6.571</v>
      </c>
      <c r="H5305" s="19">
        <f>IF(OR(G5305="",G5304=""),"",LN(G5305/G5304))</f>
        <v/>
      </c>
      <c r="I5305" s="32" t="n">
        <v>114.1845</v>
      </c>
      <c r="J5305" s="32" t="n">
        <v>28.14</v>
      </c>
      <c r="K5305" s="32" t="n">
        <v>1.63</v>
      </c>
      <c r="L5305" s="32" t="n"/>
      <c r="M5305" s="32" t="n">
        <v>1195.1</v>
      </c>
      <c r="N5305" s="32" t="n">
        <v>1.64</v>
      </c>
      <c r="O5305" s="32" t="n">
        <v>-277.717399315</v>
      </c>
    </row>
    <row r="5306">
      <c r="A5306" s="31" t="n">
        <v>42412</v>
      </c>
      <c r="B5306" s="32" t="n">
        <v>1205.13</v>
      </c>
      <c r="C5306" s="19">
        <f>IF(OR(B5306="",B5305=""),"",LN(B5306/B5305))</f>
        <v/>
      </c>
      <c r="D5306" s="16">
        <f>STDEV(C5287:C5306)*SQRT(252)</f>
        <v/>
      </c>
      <c r="E5306" s="32" t="n">
        <v>112.96</v>
      </c>
      <c r="F5306" s="19">
        <f>IF(OR(E5306="",E5305=""),"",LN(E5306/E5305))</f>
        <v/>
      </c>
      <c r="G5306" s="33" t="n">
        <v>6.571</v>
      </c>
      <c r="H5306" s="19">
        <f>IF(OR(G5306="",G5305=""),"",LN(G5306/G5305))</f>
        <v/>
      </c>
      <c r="I5306" s="32" t="n">
        <v>114.2992</v>
      </c>
      <c r="J5306" s="32" t="n">
        <v>25.4</v>
      </c>
      <c r="K5306" s="32" t="n">
        <v>1.74</v>
      </c>
      <c r="L5306" s="32" t="n"/>
      <c r="M5306" s="32" t="n">
        <v>1197</v>
      </c>
      <c r="N5306" s="32" t="n">
        <v>1.64</v>
      </c>
      <c r="O5306" s="32" t="n">
        <v>-381.4236942590001</v>
      </c>
    </row>
    <row r="5307">
      <c r="A5307" s="31" t="n">
        <v>42416</v>
      </c>
      <c r="B5307" s="32" t="n">
        <v>1219.44</v>
      </c>
      <c r="C5307" s="19">
        <f>IF(OR(B5307="",B5306=""),"",LN(B5307/B5306))</f>
        <v/>
      </c>
      <c r="D5307" s="16">
        <f>STDEV(C5288:C5307)*SQRT(252)</f>
        <v/>
      </c>
      <c r="E5307" s="32" t="n">
        <v>113.9</v>
      </c>
      <c r="F5307" s="19">
        <f>IF(OR(E5307="",E5306=""),"",LN(E5307/E5306))</f>
        <v/>
      </c>
      <c r="G5307" s="33" t="n">
        <v>6.5154</v>
      </c>
      <c r="H5307" s="19">
        <f>IF(OR(G5307="",G5306=""),"",LN(G5307/G5306))</f>
        <v/>
      </c>
      <c r="I5307" s="32" t="n">
        <v>114.4905</v>
      </c>
      <c r="J5307" s="32" t="n">
        <v>24.11</v>
      </c>
      <c r="K5307" s="32" t="n">
        <v>1.78</v>
      </c>
      <c r="L5307" s="32" t="n"/>
      <c r="M5307" s="32" t="n">
        <v>1209.9</v>
      </c>
      <c r="N5307" s="32" t="n">
        <v>1.63</v>
      </c>
      <c r="O5307" s="32" t="n">
        <v>39.55298664599999</v>
      </c>
    </row>
    <row r="5308">
      <c r="A5308" s="31" t="n">
        <v>42417</v>
      </c>
      <c r="B5308" s="32" t="n">
        <v>1222.32</v>
      </c>
      <c r="C5308" s="19">
        <f>IF(OR(B5308="",B5307=""),"",LN(B5308/B5307))</f>
        <v/>
      </c>
      <c r="D5308" s="16">
        <f>STDEV(C5289:C5308)*SQRT(252)</f>
        <v/>
      </c>
      <c r="E5308" s="32" t="n">
        <v>114.14</v>
      </c>
      <c r="F5308" s="19">
        <f>IF(OR(E5308="",E5307=""),"",LN(E5308/E5307))</f>
        <v/>
      </c>
      <c r="G5308" s="33" t="n">
        <v>6.527</v>
      </c>
      <c r="H5308" s="19">
        <f>IF(OR(G5308="",G5307=""),"",LN(G5308/G5307))</f>
        <v/>
      </c>
      <c r="I5308" s="32" t="n">
        <v>113.8634</v>
      </c>
      <c r="J5308" s="32" t="n">
        <v>22.31</v>
      </c>
      <c r="K5308" s="32" t="n">
        <v>1.81</v>
      </c>
      <c r="L5308" s="32" t="n"/>
      <c r="M5308" s="32" t="n">
        <v>1216.6</v>
      </c>
      <c r="N5308" s="32" t="n">
        <v>1.63</v>
      </c>
      <c r="O5308" s="32" t="n">
        <v>-82.816249672</v>
      </c>
    </row>
    <row r="5309">
      <c r="A5309" s="31" t="n">
        <v>42418</v>
      </c>
      <c r="B5309" s="32" t="n">
        <v>1231.15</v>
      </c>
      <c r="C5309" s="19">
        <f>IF(OR(B5309="",B5308=""),"",LN(B5309/B5308))</f>
        <v/>
      </c>
      <c r="D5309" s="16">
        <f>STDEV(C5290:C5309)*SQRT(252)</f>
        <v/>
      </c>
      <c r="E5309" s="32" t="n">
        <v>113.62</v>
      </c>
      <c r="F5309" s="19">
        <f>IF(OR(E5309="",E5308=""),"",LN(E5309/E5308))</f>
        <v/>
      </c>
      <c r="G5309" s="33" t="n">
        <v>6.5163</v>
      </c>
      <c r="H5309" s="19">
        <f>IF(OR(G5309="",G5308=""),"",LN(G5309/G5308))</f>
        <v/>
      </c>
      <c r="I5309" s="32" t="n">
        <v>113.8897</v>
      </c>
      <c r="J5309" s="32" t="n">
        <v>21.64</v>
      </c>
      <c r="K5309" s="32" t="n">
        <v>1.75</v>
      </c>
      <c r="L5309" s="32" t="n"/>
      <c r="M5309" s="32" t="n">
        <v>1224.8</v>
      </c>
      <c r="N5309" s="32" t="n">
        <v>1.63</v>
      </c>
      <c r="O5309" s="32" t="n">
        <v>139.656760445</v>
      </c>
    </row>
    <row r="5310">
      <c r="A5310" s="31" t="n">
        <v>42419</v>
      </c>
      <c r="B5310" s="32" t="n">
        <v>1231.09</v>
      </c>
      <c r="C5310" s="19">
        <f>IF(OR(B5310="",B5309=""),"",LN(B5310/B5309))</f>
        <v/>
      </c>
      <c r="D5310" s="16">
        <f>STDEV(C5291:C5310)*SQRT(252)</f>
        <v/>
      </c>
      <c r="E5310" s="32" t="n">
        <v>112.42</v>
      </c>
      <c r="F5310" s="19">
        <f>IF(OR(E5310="",E5309=""),"",LN(E5310/E5309))</f>
        <v/>
      </c>
      <c r="G5310" s="33" t="n">
        <v>6.5202</v>
      </c>
      <c r="H5310" s="19">
        <f>IF(OR(G5310="",G5309=""),"",LN(G5310/G5309))</f>
        <v/>
      </c>
      <c r="I5310" s="32" t="n">
        <v>113.9558</v>
      </c>
      <c r="J5310" s="32" t="n">
        <v>20.53</v>
      </c>
      <c r="K5310" s="32" t="n">
        <v>1.76</v>
      </c>
      <c r="L5310" s="32" t="n"/>
      <c r="M5310" s="32" t="n">
        <v>1225.7</v>
      </c>
      <c r="N5310" s="32" t="n">
        <v>1.63</v>
      </c>
      <c r="O5310" s="32" t="n">
        <v>151.75594283</v>
      </c>
    </row>
    <row r="5311">
      <c r="A5311" s="31" t="n">
        <v>42422</v>
      </c>
      <c r="B5311" s="32" t="n">
        <v>1223.32</v>
      </c>
      <c r="C5311" s="19">
        <f>IF(OR(B5311="",B5310=""),"",LN(B5311/B5310))</f>
        <v/>
      </c>
      <c r="D5311" s="16">
        <f>STDEV(C5292:C5311)*SQRT(252)</f>
        <v/>
      </c>
      <c r="E5311" s="32" t="n">
        <v>113.12</v>
      </c>
      <c r="F5311" s="19">
        <f>IF(OR(E5311="",E5310=""),"",LN(E5311/E5310))</f>
        <v/>
      </c>
      <c r="G5311" s="33" t="n">
        <v>6.5197</v>
      </c>
      <c r="H5311" s="19">
        <f>IF(OR(G5311="",G5310=""),"",LN(G5311/G5310))</f>
        <v/>
      </c>
      <c r="I5311" s="32" t="n">
        <v>113.8232</v>
      </c>
      <c r="J5311" s="32" t="n">
        <v>19.38</v>
      </c>
      <c r="K5311" s="32" t="n">
        <v>1.77</v>
      </c>
      <c r="L5311" s="32" t="n"/>
      <c r="M5311" s="32" t="n">
        <v>1233.9</v>
      </c>
      <c r="N5311" s="32" t="n">
        <v>1.63</v>
      </c>
      <c r="O5311" s="32" t="n">
        <v>8.335303131999996</v>
      </c>
    </row>
    <row r="5312">
      <c r="A5312" s="31" t="n">
        <v>42423</v>
      </c>
      <c r="B5312" s="32" t="n">
        <v>1230.05</v>
      </c>
      <c r="C5312" s="19">
        <f>IF(OR(B5312="",B5311=""),"",LN(B5312/B5311))</f>
        <v/>
      </c>
      <c r="D5312" s="16">
        <f>STDEV(C5293:C5312)*SQRT(252)</f>
        <v/>
      </c>
      <c r="E5312" s="32" t="n">
        <v>112.17</v>
      </c>
      <c r="F5312" s="19">
        <f>IF(OR(E5312="",E5311=""),"",LN(E5312/E5311))</f>
        <v/>
      </c>
      <c r="G5312" s="33" t="n">
        <v>6.5263</v>
      </c>
      <c r="H5312" s="19">
        <f>IF(OR(G5312="",G5311=""),"",LN(G5312/G5311))</f>
        <v/>
      </c>
      <c r="I5312" s="32" t="n">
        <v>114.177</v>
      </c>
      <c r="J5312" s="32" t="n">
        <v>20.98</v>
      </c>
      <c r="K5312" s="32" t="n">
        <v>1.74</v>
      </c>
      <c r="L5312" s="32" t="n"/>
      <c r="M5312" s="32" t="n">
        <v>1233.2</v>
      </c>
      <c r="N5312" s="32" t="n">
        <v>1.63</v>
      </c>
      <c r="O5312" s="32" t="n">
        <v>-74.537743643</v>
      </c>
    </row>
    <row r="5313">
      <c r="A5313" s="31" t="n">
        <v>42424</v>
      </c>
      <c r="B5313" s="32" t="n">
        <v>1234.6</v>
      </c>
      <c r="C5313" s="19">
        <f>IF(OR(B5313="",B5312=""),"",LN(B5313/B5312))</f>
        <v/>
      </c>
      <c r="D5313" s="16">
        <f>STDEV(C5294:C5313)*SQRT(252)</f>
        <v/>
      </c>
      <c r="E5313" s="32" t="n">
        <v>111.36</v>
      </c>
      <c r="F5313" s="19">
        <f>IF(OR(E5313="",E5312=""),"",LN(E5313/E5312))</f>
        <v/>
      </c>
      <c r="G5313" s="33" t="n">
        <v>6.529</v>
      </c>
      <c r="H5313" s="19">
        <f>IF(OR(G5313="",G5312=""),"",LN(G5313/G5312))</f>
        <v/>
      </c>
      <c r="I5313" s="32" t="n">
        <v>114.1716</v>
      </c>
      <c r="J5313" s="32" t="n">
        <v>20.72</v>
      </c>
      <c r="K5313" s="32" t="n">
        <v>1.75</v>
      </c>
      <c r="L5313" s="32" t="n"/>
      <c r="M5313" s="32" t="n">
        <v>1230.1</v>
      </c>
      <c r="N5313" s="32" t="n">
        <v>1.63</v>
      </c>
      <c r="O5313" s="32" t="n">
        <v>14.337176907</v>
      </c>
    </row>
    <row r="5314">
      <c r="A5314" s="31" t="n">
        <v>42425</v>
      </c>
      <c r="B5314" s="32" t="n">
        <v>1237.39</v>
      </c>
      <c r="C5314" s="19">
        <f>IF(OR(B5314="",B5313=""),"",LN(B5314/B5313))</f>
        <v/>
      </c>
      <c r="D5314" s="16">
        <f>STDEV(C5295:C5314)*SQRT(252)</f>
        <v/>
      </c>
      <c r="E5314" s="32" t="n">
        <v>112.7</v>
      </c>
      <c r="F5314" s="19">
        <f>IF(OR(E5314="",E5313=""),"",LN(E5314/E5313))</f>
        <v/>
      </c>
      <c r="G5314" s="33" t="n">
        <v>6.532</v>
      </c>
      <c r="H5314" s="19">
        <f>IF(OR(G5314="",G5313=""),"",LN(G5314/G5313))</f>
        <v/>
      </c>
      <c r="I5314" s="32" t="n">
        <v>113.9222</v>
      </c>
      <c r="J5314" s="32" t="n">
        <v>19.11</v>
      </c>
      <c r="K5314" s="32" t="n">
        <v>1.71</v>
      </c>
      <c r="L5314" s="32" t="n"/>
      <c r="M5314" s="32" t="n">
        <v>1234.8</v>
      </c>
      <c r="N5314" s="32" t="n">
        <v>1.63</v>
      </c>
      <c r="O5314" s="32" t="n">
        <v>10.284983055</v>
      </c>
    </row>
    <row r="5315">
      <c r="A5315" s="31" t="n">
        <v>42426</v>
      </c>
      <c r="B5315" s="32" t="n">
        <v>1242.59</v>
      </c>
      <c r="C5315" s="19">
        <f>IF(OR(B5315="",B5314=""),"",LN(B5315/B5314))</f>
        <v/>
      </c>
      <c r="D5315" s="16">
        <f>STDEV(C5296:C5315)*SQRT(252)</f>
        <v/>
      </c>
      <c r="E5315" s="32" t="n">
        <v>113.78</v>
      </c>
      <c r="F5315" s="19">
        <f>IF(OR(E5315="",E5314=""),"",LN(E5315/E5314))</f>
        <v/>
      </c>
      <c r="G5315" s="33" t="n">
        <v>6.539</v>
      </c>
      <c r="H5315" s="19">
        <f>IF(OR(G5315="",G5314=""),"",LN(G5315/G5314))</f>
        <v/>
      </c>
      <c r="I5315" s="32" t="n">
        <v>114.3708</v>
      </c>
      <c r="J5315" s="32" t="n">
        <v>19.81</v>
      </c>
      <c r="K5315" s="32" t="n">
        <v>1.76</v>
      </c>
      <c r="L5315" s="32" t="n"/>
      <c r="M5315" s="32" t="n">
        <v>1236.1</v>
      </c>
      <c r="N5315" s="32" t="n">
        <v>1.63</v>
      </c>
      <c r="O5315" s="32" t="n">
        <v>262.892514299</v>
      </c>
    </row>
    <row r="5316">
      <c r="A5316" s="31" t="n">
        <v>42429</v>
      </c>
      <c r="B5316" s="32" t="n">
        <v>1238.09</v>
      </c>
      <c r="C5316" s="19">
        <f>IF(OR(B5316="",B5315=""),"",LN(B5316/B5315))</f>
        <v/>
      </c>
      <c r="D5316" s="16">
        <f>STDEV(C5297:C5316)*SQRT(252)</f>
        <v/>
      </c>
      <c r="E5316" s="32" t="n">
        <v>112.9</v>
      </c>
      <c r="F5316" s="19">
        <f>IF(OR(E5316="",E5315=""),"",LN(E5316/E5315))</f>
        <v/>
      </c>
      <c r="G5316" s="33" t="n">
        <v>6.5525</v>
      </c>
      <c r="H5316" s="19">
        <f>IF(OR(G5316="",G5315=""),"",LN(G5316/G5315))</f>
        <v/>
      </c>
      <c r="I5316" s="32" t="n">
        <v>114.2418</v>
      </c>
      <c r="J5316" s="32" t="n">
        <v>20.55</v>
      </c>
      <c r="K5316" s="32" t="n">
        <v>1.74</v>
      </c>
      <c r="L5316" s="32" t="n"/>
      <c r="M5316" s="32" t="n">
        <v>1235.4</v>
      </c>
      <c r="N5316" s="32" t="n">
        <v>1.63</v>
      </c>
      <c r="O5316" s="32" t="n">
        <v>180.48717063</v>
      </c>
    </row>
    <row r="5317">
      <c r="A5317" s="31" t="n">
        <v>42430</v>
      </c>
      <c r="B5317" s="32" t="n">
        <v>1229.56</v>
      </c>
      <c r="C5317" s="19">
        <f>IF(OR(B5317="",B5316=""),"",LN(B5317/B5316))</f>
        <v/>
      </c>
      <c r="D5317" s="16">
        <f>STDEV(C5298:C5317)*SQRT(252)</f>
        <v/>
      </c>
      <c r="E5317" s="32" t="n">
        <v>113.94</v>
      </c>
      <c r="F5317" s="19">
        <f>IF(OR(E5317="",E5316=""),"",LN(E5317/E5316))</f>
        <v/>
      </c>
      <c r="G5317" s="33" t="n">
        <v>6.55</v>
      </c>
      <c r="H5317" s="19">
        <f>IF(OR(G5317="",G5316=""),"",LN(G5317/G5316))</f>
        <v/>
      </c>
      <c r="I5317" s="32" t="n">
        <v>113.9265</v>
      </c>
      <c r="J5317" s="32" t="n">
        <v>17.7</v>
      </c>
      <c r="K5317" s="32" t="n">
        <v>1.83</v>
      </c>
      <c r="L5317" s="32" t="n"/>
      <c r="M5317" s="32" t="n"/>
      <c r="N5317" s="32" t="n"/>
      <c r="O5317" s="32" t="n"/>
    </row>
    <row r="5318">
      <c r="A5318" s="31" t="n">
        <v>42431</v>
      </c>
      <c r="B5318" s="32" t="n">
        <v>1227.59</v>
      </c>
      <c r="C5318" s="19">
        <f>IF(OR(B5318="",B5317=""),"",LN(B5318/B5317))</f>
        <v/>
      </c>
      <c r="D5318" s="16">
        <f>STDEV(C5299:C5318)*SQRT(252)</f>
        <v/>
      </c>
      <c r="E5318" s="32" t="n">
        <v>113.81</v>
      </c>
      <c r="F5318" s="19">
        <f>IF(OR(E5318="",E5317=""),"",LN(E5318/E5317))</f>
        <v/>
      </c>
      <c r="G5318" s="33" t="n">
        <v>6.5499</v>
      </c>
      <c r="H5318" s="19">
        <f>IF(OR(G5318="",G5317=""),"",LN(G5318/G5317))</f>
        <v/>
      </c>
      <c r="I5318" s="32" t="n">
        <v>113.7965</v>
      </c>
      <c r="J5318" s="32" t="n">
        <v>17.09</v>
      </c>
      <c r="K5318" s="32" t="n">
        <v>1.84</v>
      </c>
      <c r="L5318" s="32" t="n"/>
      <c r="M5318" s="32" t="n">
        <v>1240.9</v>
      </c>
      <c r="N5318" s="32" t="n">
        <v>1.63</v>
      </c>
      <c r="O5318" s="32" t="n">
        <v>437.531573493</v>
      </c>
    </row>
    <row r="5319">
      <c r="A5319" s="31" t="n">
        <v>42432</v>
      </c>
      <c r="B5319" s="32" t="n">
        <v>1209.55</v>
      </c>
      <c r="C5319" s="19">
        <f>IF(OR(B5319="",B5318=""),"",LN(B5319/B5318))</f>
        <v/>
      </c>
      <c r="D5319" s="16">
        <f>STDEV(C5300:C5319)*SQRT(252)</f>
        <v/>
      </c>
      <c r="E5319" s="32" t="n">
        <v>113.53</v>
      </c>
      <c r="F5319" s="19">
        <f>IF(OR(E5319="",E5318=""),"",LN(E5319/E5318))</f>
        <v/>
      </c>
      <c r="G5319" s="33" t="n">
        <v>6.5312</v>
      </c>
      <c r="H5319" s="19">
        <f>IF(OR(G5319="",G5318=""),"",LN(G5319/G5318))</f>
        <v/>
      </c>
      <c r="I5319" s="32" t="n">
        <v>113.2482</v>
      </c>
      <c r="J5319" s="32" t="n">
        <v>16.7</v>
      </c>
      <c r="K5319" s="32" t="n">
        <v>1.83</v>
      </c>
      <c r="L5319" s="32" t="n"/>
      <c r="M5319" s="32" t="n">
        <v>1232.7</v>
      </c>
      <c r="N5319" s="32" t="n">
        <v>1.63</v>
      </c>
      <c r="O5319" s="32" t="n">
        <v>544.8881532</v>
      </c>
    </row>
    <row r="5320">
      <c r="A5320" s="31" t="n">
        <v>42433</v>
      </c>
      <c r="B5320" s="32" t="n">
        <v>1195.09</v>
      </c>
      <c r="C5320" s="19">
        <f>IF(OR(B5320="",B5319=""),"",LN(B5320/B5319))</f>
        <v/>
      </c>
      <c r="D5320" s="16">
        <f>STDEV(C5301:C5320)*SQRT(252)</f>
        <v/>
      </c>
      <c r="E5320" s="32" t="n">
        <v>113.91</v>
      </c>
      <c r="F5320" s="19">
        <f>IF(OR(E5320="",E5319=""),"",LN(E5320/E5319))</f>
        <v/>
      </c>
      <c r="G5320" s="33" t="n">
        <v>6.5064</v>
      </c>
      <c r="H5320" s="19">
        <f>IF(OR(G5320="",G5319=""),"",LN(G5320/G5319))</f>
        <v/>
      </c>
      <c r="I5320" s="32" t="n">
        <v>112.6387</v>
      </c>
      <c r="J5320" s="32" t="n">
        <v>16.86</v>
      </c>
      <c r="K5320" s="32" t="n">
        <v>1.88</v>
      </c>
      <c r="L5320" s="32" t="n"/>
      <c r="M5320" s="32" t="n">
        <v>1218.9</v>
      </c>
      <c r="N5320" s="32" t="n">
        <v>1.63</v>
      </c>
      <c r="O5320" s="32" t="n">
        <v>199.944962405</v>
      </c>
    </row>
    <row r="5321">
      <c r="A5321" s="31" t="n">
        <v>42436</v>
      </c>
      <c r="B5321" s="32" t="n">
        <v>1200.08</v>
      </c>
      <c r="C5321" s="19">
        <f>IF(OR(B5321="",B5320=""),"",LN(B5321/B5320))</f>
        <v/>
      </c>
      <c r="D5321" s="16">
        <f>STDEV(C5302:C5321)*SQRT(252)</f>
        <v/>
      </c>
      <c r="E5321" s="32" t="n">
        <v>113.6</v>
      </c>
      <c r="F5321" s="19">
        <f>IF(OR(E5321="",E5320=""),"",LN(E5321/E5320))</f>
        <v/>
      </c>
      <c r="G5321" s="33" t="n">
        <v>6.5155</v>
      </c>
      <c r="H5321" s="19">
        <f>IF(OR(G5321="",G5320=""),"",LN(G5321/G5320))</f>
        <v/>
      </c>
      <c r="I5321" s="32" t="n">
        <v>112.6219</v>
      </c>
      <c r="J5321" s="32" t="n">
        <v>17.35</v>
      </c>
      <c r="K5321" s="32" t="n">
        <v>1.91</v>
      </c>
      <c r="L5321" s="32" t="n"/>
      <c r="M5321" s="32" t="n">
        <v>1208.5</v>
      </c>
      <c r="N5321" s="32" t="n">
        <v>1.63</v>
      </c>
      <c r="O5321" s="32" t="n">
        <v>136.766795212</v>
      </c>
    </row>
    <row r="5322">
      <c r="A5322" s="31" t="n">
        <v>42437</v>
      </c>
      <c r="B5322" s="32" t="n">
        <v>1206.19</v>
      </c>
      <c r="C5322" s="19">
        <f>IF(OR(B5322="",B5321=""),"",LN(B5322/B5321))</f>
        <v/>
      </c>
      <c r="D5322" s="16">
        <f>STDEV(C5303:C5322)*SQRT(252)</f>
        <v/>
      </c>
      <c r="E5322" s="32" t="n">
        <v>112.58</v>
      </c>
      <c r="F5322" s="19">
        <f>IF(OR(E5322="",E5321=""),"",LN(E5322/E5321))</f>
        <v/>
      </c>
      <c r="G5322" s="33" t="n">
        <v>6.5044</v>
      </c>
      <c r="H5322" s="19">
        <f>IF(OR(G5322="",G5321=""),"",LN(G5322/G5321))</f>
        <v/>
      </c>
      <c r="I5322" s="32" t="n">
        <v>112.8465</v>
      </c>
      <c r="J5322" s="32" t="n">
        <v>18.67</v>
      </c>
      <c r="K5322" s="32" t="n">
        <v>1.83</v>
      </c>
      <c r="L5322" s="32" t="n"/>
      <c r="M5322" s="32" t="n">
        <v>1200.7</v>
      </c>
      <c r="N5322" s="32" t="n">
        <v>1.63</v>
      </c>
      <c r="O5322" s="32" t="n">
        <v>-127.087054125</v>
      </c>
    </row>
    <row r="5323">
      <c r="A5323" s="31" t="n">
        <v>42438</v>
      </c>
      <c r="B5323" s="32" t="n">
        <v>1206.82</v>
      </c>
      <c r="C5323" s="19">
        <f>IF(OR(B5323="",B5322=""),"",LN(B5323/B5322))</f>
        <v/>
      </c>
      <c r="D5323" s="16">
        <f>STDEV(C5304:C5323)*SQRT(252)</f>
        <v/>
      </c>
      <c r="E5323" s="32" t="n">
        <v>113.06</v>
      </c>
      <c r="F5323" s="19">
        <f>IF(OR(E5323="",E5322=""),"",LN(E5323/E5322))</f>
        <v/>
      </c>
      <c r="G5323" s="33" t="n">
        <v>6.5105</v>
      </c>
      <c r="H5323" s="19">
        <f>IF(OR(G5323="",G5322=""),"",LN(G5323/G5322))</f>
        <v/>
      </c>
      <c r="I5323" s="32" t="n">
        <v>112.4268</v>
      </c>
      <c r="J5323" s="32" t="n">
        <v>18.34</v>
      </c>
      <c r="K5323" s="32" t="n">
        <v>1.9</v>
      </c>
      <c r="L5323" s="32" t="n"/>
      <c r="M5323" s="32" t="n">
        <v>1205.2</v>
      </c>
      <c r="N5323" s="32" t="n">
        <v>1.63</v>
      </c>
      <c r="O5323" s="32" t="n">
        <v>-14.458638107</v>
      </c>
    </row>
    <row r="5324">
      <c r="A5324" s="31" t="n">
        <v>42439</v>
      </c>
      <c r="B5324" s="32" t="n">
        <v>1204.09</v>
      </c>
      <c r="C5324" s="19">
        <f>IF(OR(B5324="",B5323=""),"",LN(B5324/B5323))</f>
        <v/>
      </c>
      <c r="D5324" s="16">
        <f>STDEV(C5305:C5324)*SQRT(252)</f>
        <v/>
      </c>
      <c r="E5324" s="32" t="n">
        <v>113.1</v>
      </c>
      <c r="F5324" s="19">
        <f>IF(OR(E5324="",E5323=""),"",LN(E5324/E5323))</f>
        <v/>
      </c>
      <c r="G5324" s="33" t="n">
        <v>6.507</v>
      </c>
      <c r="H5324" s="19">
        <f>IF(OR(G5324="",G5323=""),"",LN(G5324/G5323))</f>
        <v/>
      </c>
      <c r="I5324" s="32" t="n">
        <v>112.4191</v>
      </c>
      <c r="J5324" s="32" t="n">
        <v>18.05</v>
      </c>
      <c r="K5324" s="32" t="n">
        <v>1.93</v>
      </c>
      <c r="L5324" s="32" t="n"/>
      <c r="M5324" s="32" t="n">
        <v>1214.5</v>
      </c>
      <c r="N5324" s="32" t="n">
        <v>1.63</v>
      </c>
      <c r="O5324" s="32" t="n">
        <v>631.132504226</v>
      </c>
    </row>
    <row r="5325">
      <c r="A5325" s="31" t="n">
        <v>42440</v>
      </c>
      <c r="B5325" s="32" t="n">
        <v>1184.56</v>
      </c>
      <c r="C5325" s="19">
        <f>IF(OR(B5325="",B5324=""),"",LN(B5325/B5324))</f>
        <v/>
      </c>
      <c r="D5325" s="16">
        <f>STDEV(C5306:C5325)*SQRT(252)</f>
        <v/>
      </c>
      <c r="E5325" s="32" t="n">
        <v>113.66</v>
      </c>
      <c r="F5325" s="19">
        <f>IF(OR(E5325="",E5324=""),"",LN(E5325/E5324))</f>
        <v/>
      </c>
      <c r="G5325" s="33" t="n">
        <v>6.494</v>
      </c>
      <c r="H5325" s="19">
        <f>IF(OR(G5325="",G5324=""),"",LN(G5325/G5324))</f>
        <v/>
      </c>
      <c r="I5325" s="32" t="n">
        <v>111.741</v>
      </c>
      <c r="J5325" s="32" t="n">
        <v>16.5</v>
      </c>
      <c r="K5325" s="32" t="n">
        <v>1.98</v>
      </c>
      <c r="L5325" s="32" t="n"/>
      <c r="M5325" s="32" t="n">
        <v>1208.8</v>
      </c>
      <c r="N5325" s="32" t="n">
        <v>1.63</v>
      </c>
      <c r="O5325" s="32" t="n">
        <v>141.900339534</v>
      </c>
    </row>
    <row r="5326">
      <c r="A5326" s="31" t="n">
        <v>42443</v>
      </c>
      <c r="B5326" s="32" t="n">
        <v>1187.39</v>
      </c>
      <c r="C5326" s="19">
        <f>IF(OR(B5326="",B5325=""),"",LN(B5326/B5325))</f>
        <v/>
      </c>
      <c r="D5326" s="16">
        <f>STDEV(C5307:C5326)*SQRT(252)</f>
        <v/>
      </c>
      <c r="E5326" s="32" t="n">
        <v>113.59</v>
      </c>
      <c r="F5326" s="19">
        <f>IF(OR(E5326="",E5325=""),"",LN(E5326/E5325))</f>
        <v/>
      </c>
      <c r="G5326" s="33" t="n">
        <v>6.4984</v>
      </c>
      <c r="H5326" s="19">
        <f>IF(OR(G5326="",G5325=""),"",LN(G5326/G5325))</f>
        <v/>
      </c>
      <c r="I5326" s="32" t="n">
        <v>112.1688</v>
      </c>
      <c r="J5326" s="32" t="n">
        <v>16.92</v>
      </c>
      <c r="K5326" s="32" t="n">
        <v>1.97</v>
      </c>
      <c r="L5326" s="32" t="n"/>
      <c r="M5326" s="32" t="n">
        <v>1200.1</v>
      </c>
      <c r="N5326" s="32" t="n">
        <v>1.63</v>
      </c>
      <c r="O5326" s="32" t="n">
        <v>86.16545732599999</v>
      </c>
    </row>
    <row r="5327">
      <c r="A5327" s="31" t="n">
        <v>42444</v>
      </c>
      <c r="B5327" s="32" t="n">
        <v>1194.99</v>
      </c>
      <c r="C5327" s="19">
        <f>IF(OR(B5327="",B5326=""),"",LN(B5327/B5326))</f>
        <v/>
      </c>
      <c r="D5327" s="16">
        <f>STDEV(C5308:C5327)*SQRT(252)</f>
        <v/>
      </c>
      <c r="E5327" s="32" t="n">
        <v>112.88</v>
      </c>
      <c r="F5327" s="19">
        <f>IF(OR(E5327="",E5326=""),"",LN(E5327/E5326))</f>
        <v/>
      </c>
      <c r="G5327" s="33" t="n">
        <v>6.511</v>
      </c>
      <c r="H5327" s="19">
        <f>IF(OR(G5327="",G5326=""),"",LN(G5327/G5326))</f>
        <v/>
      </c>
      <c r="I5327" s="32" t="n">
        <v>112.5545</v>
      </c>
      <c r="J5327" s="32" t="n">
        <v>16.84</v>
      </c>
      <c r="K5327" s="32" t="n">
        <v>1.97</v>
      </c>
      <c r="L5327" s="32" t="n"/>
      <c r="M5327" s="32" t="n">
        <v>1186.5</v>
      </c>
      <c r="N5327" s="32" t="n">
        <v>1.63</v>
      </c>
      <c r="O5327" s="32" t="n">
        <v>74.139272902</v>
      </c>
    </row>
    <row r="5328">
      <c r="A5328" s="31" t="n">
        <v>42445</v>
      </c>
      <c r="B5328" s="32" t="n">
        <v>1190.59</v>
      </c>
      <c r="C5328" s="19">
        <f>IF(OR(B5328="",B5327=""),"",LN(B5328/B5327))</f>
        <v/>
      </c>
      <c r="D5328" s="16">
        <f>STDEV(C5309:C5328)*SQRT(252)</f>
        <v/>
      </c>
      <c r="E5328" s="32" t="n">
        <v>113.69</v>
      </c>
      <c r="F5328" s="19">
        <f>IF(OR(E5328="",E5327=""),"",LN(E5328/E5327))</f>
        <v/>
      </c>
      <c r="G5328" s="33" t="n">
        <v>6.5189</v>
      </c>
      <c r="H5328" s="19">
        <f>IF(OR(G5328="",G5327=""),"",LN(G5328/G5327))</f>
        <v/>
      </c>
      <c r="I5328" s="32" t="n">
        <v>112.7759</v>
      </c>
      <c r="J5328" s="32" t="n">
        <v>14.99</v>
      </c>
      <c r="K5328" s="32" t="n">
        <v>1.94</v>
      </c>
      <c r="L5328" s="32" t="n"/>
      <c r="M5328" s="32" t="n">
        <v>1189.2</v>
      </c>
      <c r="N5328" s="32" t="n">
        <v>1.63</v>
      </c>
      <c r="O5328" s="32" t="n">
        <v>121.749699024</v>
      </c>
    </row>
    <row r="5329">
      <c r="A5329" s="31" t="n">
        <v>42446</v>
      </c>
      <c r="B5329" s="32" t="n">
        <v>1155.83</v>
      </c>
      <c r="C5329" s="19">
        <f>IF(OR(B5329="",B5328=""),"",LN(B5329/B5328))</f>
        <v/>
      </c>
      <c r="D5329" s="16">
        <f>STDEV(C5310:C5329)*SQRT(252)</f>
        <v/>
      </c>
      <c r="E5329" s="32" t="n">
        <v>111.3</v>
      </c>
      <c r="F5329" s="19">
        <f>IF(OR(E5329="",E5328=""),"",LN(E5329/E5328))</f>
        <v/>
      </c>
      <c r="G5329" s="33" t="n">
        <v>6.4745</v>
      </c>
      <c r="H5329" s="19">
        <f>IF(OR(G5329="",G5328=""),"",LN(G5329/G5328))</f>
        <v/>
      </c>
      <c r="I5329" s="32" t="n">
        <v>110.445</v>
      </c>
      <c r="J5329" s="32" t="n">
        <v>14.44</v>
      </c>
      <c r="K5329" s="32" t="n">
        <v>1.91</v>
      </c>
      <c r="L5329" s="32" t="n"/>
      <c r="M5329" s="32" t="n">
        <v>1192.7</v>
      </c>
      <c r="N5329" s="32" t="n">
        <v>1.63</v>
      </c>
      <c r="O5329" s="32" t="n">
        <v>762.8876276140001</v>
      </c>
    </row>
    <row r="5330">
      <c r="A5330" s="31" t="n">
        <v>42447</v>
      </c>
      <c r="B5330" s="32" t="n">
        <v>1160.11</v>
      </c>
      <c r="C5330" s="19">
        <f>IF(OR(B5330="",B5329=""),"",LN(B5330/B5329))</f>
        <v/>
      </c>
      <c r="D5330" s="16">
        <f>STDEV(C5311:C5330)*SQRT(252)</f>
        <v/>
      </c>
      <c r="E5330" s="32" t="n">
        <v>111.38</v>
      </c>
      <c r="F5330" s="19">
        <f>IF(OR(E5330="",E5329=""),"",LN(E5330/E5329))</f>
        <v/>
      </c>
      <c r="G5330" s="33" t="n">
        <v>6.4682</v>
      </c>
      <c r="H5330" s="19">
        <f>IF(OR(G5330="",G5329=""),"",LN(G5330/G5329))</f>
        <v/>
      </c>
      <c r="I5330" s="32" t="n">
        <v>110.4002</v>
      </c>
      <c r="J5330" s="32" t="n">
        <v>14.02</v>
      </c>
      <c r="K5330" s="32" t="n">
        <v>1.88</v>
      </c>
      <c r="L5330" s="32" t="n"/>
      <c r="M5330" s="32" t="n">
        <v>1174.5</v>
      </c>
      <c r="N5330" s="32" t="n">
        <v>1.63</v>
      </c>
      <c r="O5330" s="32" t="n">
        <v>365.516420515</v>
      </c>
    </row>
    <row r="5331">
      <c r="A5331" s="31" t="n">
        <v>42450</v>
      </c>
      <c r="B5331" s="32" t="n">
        <v>1157.33</v>
      </c>
      <c r="C5331" s="19">
        <f>IF(OR(B5331="",B5330=""),"",LN(B5331/B5330))</f>
        <v/>
      </c>
      <c r="D5331" s="16">
        <f>STDEV(C5312:C5331)*SQRT(252)</f>
        <v/>
      </c>
      <c r="E5331" s="32" t="n">
        <v>111.62</v>
      </c>
      <c r="F5331" s="19">
        <f>IF(OR(E5331="",E5330=""),"",LN(E5331/E5330))</f>
        <v/>
      </c>
      <c r="G5331" s="33" t="n">
        <v>6.4812</v>
      </c>
      <c r="H5331" s="19">
        <f>IF(OR(G5331="",G5330=""),"",LN(G5331/G5330))</f>
        <v/>
      </c>
      <c r="I5331" s="32" t="n">
        <v>110.737</v>
      </c>
      <c r="J5331" s="32" t="n">
        <v>13.79</v>
      </c>
      <c r="K5331" s="32" t="n">
        <v>1.92</v>
      </c>
      <c r="L5331" s="32" t="n"/>
      <c r="M5331" s="32" t="n">
        <v>1161.3</v>
      </c>
      <c r="N5331" s="32" t="n">
        <v>1.63</v>
      </c>
      <c r="O5331" s="32" t="n">
        <v>123.385587094</v>
      </c>
    </row>
    <row r="5332">
      <c r="A5332" s="31" t="n">
        <v>42451</v>
      </c>
      <c r="B5332" s="32" t="n">
        <v>1154.58</v>
      </c>
      <c r="C5332" s="19">
        <f>IF(OR(B5332="",B5331=""),"",LN(B5332/B5331))</f>
        <v/>
      </c>
      <c r="D5332" s="16">
        <f>STDEV(C5313:C5332)*SQRT(252)</f>
        <v/>
      </c>
      <c r="E5332" s="32" t="n">
        <v>111.82</v>
      </c>
      <c r="F5332" s="19">
        <f>IF(OR(E5332="",E5331=""),"",LN(E5332/E5331))</f>
        <v/>
      </c>
      <c r="G5332" s="33" t="n">
        <v>6.4876</v>
      </c>
      <c r="H5332" s="19">
        <f>IF(OR(G5332="",G5331=""),"",LN(G5332/G5331))</f>
        <v/>
      </c>
      <c r="I5332" s="32" t="n">
        <v>110.7877</v>
      </c>
      <c r="J5332" s="32" t="n">
        <v>14.17</v>
      </c>
      <c r="K5332" s="32" t="n">
        <v>1.94</v>
      </c>
      <c r="L5332" s="32" t="n"/>
      <c r="M5332" s="32" t="n">
        <v>1165.3</v>
      </c>
      <c r="N5332" s="32" t="n">
        <v>1.63</v>
      </c>
      <c r="O5332" s="32" t="n">
        <v>172.031755906</v>
      </c>
    </row>
    <row r="5333">
      <c r="A5333" s="31" t="n">
        <v>42452</v>
      </c>
      <c r="B5333" s="32" t="n">
        <v>1166.59</v>
      </c>
      <c r="C5333" s="19">
        <f>IF(OR(B5333="",B5332=""),"",LN(B5333/B5332))</f>
        <v/>
      </c>
      <c r="D5333" s="16">
        <f>STDEV(C5314:C5333)*SQRT(252)</f>
        <v/>
      </c>
      <c r="E5333" s="32" t="n">
        <v>112.63</v>
      </c>
      <c r="F5333" s="19">
        <f>IF(OR(E5333="",E5332=""),"",LN(E5333/E5332))</f>
        <v/>
      </c>
      <c r="G5333" s="33" t="n">
        <v>6.5035</v>
      </c>
      <c r="H5333" s="19">
        <f>IF(OR(G5333="",G5332=""),"",LN(G5333/G5332))</f>
        <v/>
      </c>
      <c r="I5333" s="32" t="n">
        <v>111.5473</v>
      </c>
      <c r="J5333" s="32" t="n">
        <v>14.94</v>
      </c>
      <c r="K5333" s="32" t="n">
        <v>1.88</v>
      </c>
      <c r="L5333" s="32" t="n"/>
      <c r="M5333" s="32" t="n">
        <v>1159.5</v>
      </c>
      <c r="N5333" s="32" t="n">
        <v>1.63</v>
      </c>
      <c r="O5333" s="32" t="n">
        <v>6.671356917000001</v>
      </c>
    </row>
    <row r="5334">
      <c r="A5334" s="31" t="n">
        <v>42453</v>
      </c>
      <c r="B5334" s="32" t="n">
        <v>1168.09</v>
      </c>
      <c r="C5334" s="19">
        <f>IF(OR(B5334="",B5333=""),"",LN(B5334/B5333))</f>
        <v/>
      </c>
      <c r="D5334" s="16">
        <f>STDEV(C5315:C5334)*SQRT(252)</f>
        <v/>
      </c>
      <c r="E5334" s="32" t="n">
        <v>112.64</v>
      </c>
      <c r="F5334" s="19">
        <f>IF(OR(E5334="",E5333=""),"",LN(E5334/E5333))</f>
        <v/>
      </c>
      <c r="G5334" s="33" t="n">
        <v>6.5124</v>
      </c>
      <c r="H5334" s="19">
        <f>IF(OR(G5334="",G5333=""),"",LN(G5334/G5333))</f>
        <v/>
      </c>
      <c r="I5334" s="32" t="n">
        <v>111.816</v>
      </c>
      <c r="J5334" s="32" t="n">
        <v>14.74</v>
      </c>
      <c r="K5334" s="32" t="n">
        <v>1.91</v>
      </c>
      <c r="L5334" s="32" t="n"/>
      <c r="M5334" s="32" t="n">
        <v>1158.8</v>
      </c>
      <c r="N5334" s="32" t="n">
        <v>1.63</v>
      </c>
      <c r="O5334" s="32" t="n">
        <v>42.029327038</v>
      </c>
    </row>
    <row r="5335">
      <c r="A5335" s="31" t="n">
        <v>42454</v>
      </c>
      <c r="B5335" s="32" t="n">
        <v>1168.19</v>
      </c>
      <c r="C5335" s="19">
        <f>IF(OR(B5335="",B5334=""),"",LN(B5335/B5334))</f>
        <v/>
      </c>
      <c r="D5335" s="16">
        <f>STDEV(C5316:C5335)*SQRT(252)</f>
        <v/>
      </c>
      <c r="E5335" s="32" t="n">
        <v>113.05</v>
      </c>
      <c r="F5335" s="19">
        <f>IF(OR(E5335="",E5334=""),"",LN(E5335/E5334))</f>
        <v/>
      </c>
      <c r="G5335" s="33" t="n">
        <v>6.5131</v>
      </c>
      <c r="H5335" s="19">
        <f>IF(OR(G5335="",G5334=""),"",LN(G5335/G5334))</f>
        <v/>
      </c>
      <c r="I5335" s="32" t="n">
        <v>111.7698</v>
      </c>
      <c r="J5335" s="32" t="n"/>
      <c r="K5335" s="32" t="n"/>
      <c r="L5335" s="32" t="n"/>
      <c r="M5335" s="32" t="n">
        <v>1167.1</v>
      </c>
      <c r="N5335" s="32" t="n">
        <v>1.63</v>
      </c>
      <c r="O5335" s="32" t="n">
        <v>-46.081035783</v>
      </c>
    </row>
    <row r="5336">
      <c r="A5336" s="31" t="n">
        <v>42457</v>
      </c>
      <c r="B5336" s="32" t="n">
        <v>1163.39</v>
      </c>
      <c r="C5336" s="19">
        <f>IF(OR(B5336="",B5335=""),"",LN(B5336/B5335))</f>
        <v/>
      </c>
      <c r="D5336" s="16">
        <f>STDEV(C5317:C5336)*SQRT(252)</f>
        <v/>
      </c>
      <c r="E5336" s="32" t="n">
        <v>113.29</v>
      </c>
      <c r="F5336" s="19">
        <f>IF(OR(E5336="",E5335=""),"",LN(E5336/E5335))</f>
        <v/>
      </c>
      <c r="G5336" s="33" t="n">
        <v>6.5051</v>
      </c>
      <c r="H5336" s="19">
        <f>IF(OR(G5336="",G5335=""),"",LN(G5336/G5335))</f>
        <v/>
      </c>
      <c r="I5336" s="32" t="n">
        <v>111.3578</v>
      </c>
      <c r="J5336" s="32" t="n">
        <v>15.24</v>
      </c>
      <c r="K5336" s="32" t="n">
        <v>1.89</v>
      </c>
      <c r="L5336" s="32" t="n"/>
      <c r="M5336" s="32" t="n">
        <v>1169.4</v>
      </c>
      <c r="N5336" s="32" t="n">
        <v>1.61</v>
      </c>
      <c r="O5336" s="32" t="n">
        <v>-21.094594954</v>
      </c>
    </row>
    <row r="5337">
      <c r="A5337" s="31" t="n">
        <v>42458</v>
      </c>
      <c r="B5337" s="32" t="n">
        <v>1164.69</v>
      </c>
      <c r="C5337" s="19">
        <f>IF(OR(B5337="",B5336=""),"",LN(B5337/B5336))</f>
        <v/>
      </c>
      <c r="D5337" s="16">
        <f>STDEV(C5318:C5337)*SQRT(252)</f>
        <v/>
      </c>
      <c r="E5337" s="32" t="n">
        <v>113.33</v>
      </c>
      <c r="F5337" s="19">
        <f>IF(OR(E5337="",E5336=""),"",LN(E5337/E5336))</f>
        <v/>
      </c>
      <c r="G5337" s="33" t="n">
        <v>6.5063</v>
      </c>
      <c r="H5337" s="19">
        <f>IF(OR(G5337="",G5336=""),"",LN(G5337/G5336))</f>
        <v/>
      </c>
      <c r="I5337" s="32" t="n">
        <v>111.3736</v>
      </c>
      <c r="J5337" s="32" t="n">
        <v>13.82</v>
      </c>
      <c r="K5337" s="32" t="n">
        <v>1.81</v>
      </c>
      <c r="L5337" s="32" t="n"/>
      <c r="M5337" s="32" t="n">
        <v>1169.6</v>
      </c>
      <c r="N5337" s="32" t="n">
        <v>1.61</v>
      </c>
      <c r="O5337" s="32" t="n">
        <v>265.189815954</v>
      </c>
    </row>
    <row r="5338">
      <c r="A5338" s="31" t="n">
        <v>42459</v>
      </c>
      <c r="B5338" s="32" t="n">
        <v>1142.02</v>
      </c>
      <c r="C5338" s="19">
        <f>IF(OR(B5338="",B5337=""),"",LN(B5338/B5337))</f>
        <v/>
      </c>
      <c r="D5338" s="16">
        <f>STDEV(C5319:C5338)*SQRT(252)</f>
        <v/>
      </c>
      <c r="E5338" s="32" t="n">
        <v>112.6</v>
      </c>
      <c r="F5338" s="19">
        <f>IF(OR(E5338="",E5337=""),"",LN(E5338/E5337))</f>
        <v/>
      </c>
      <c r="G5338" s="33" t="n">
        <v>6.4648</v>
      </c>
      <c r="H5338" s="19">
        <f>IF(OR(G5338="",G5337=""),"",LN(G5338/G5337))</f>
        <v/>
      </c>
      <c r="I5338" s="32" t="n">
        <v>110.2301</v>
      </c>
      <c r="J5338" s="32" t="n">
        <v>13.56</v>
      </c>
      <c r="K5338" s="32" t="n">
        <v>1.83</v>
      </c>
      <c r="L5338" s="32" t="n"/>
      <c r="M5338" s="32" t="n">
        <v>1163</v>
      </c>
      <c r="N5338" s="32" t="n">
        <v>1.61</v>
      </c>
      <c r="O5338" s="32" t="n">
        <v>41.871615597</v>
      </c>
    </row>
    <row r="5339">
      <c r="A5339" s="31" t="n">
        <v>42460</v>
      </c>
      <c r="B5339" s="32" t="n">
        <v>1138.86</v>
      </c>
      <c r="C5339" s="19">
        <f>IF(OR(B5339="",B5338=""),"",LN(B5339/B5338))</f>
        <v/>
      </c>
      <c r="D5339" s="16">
        <f>STDEV(C5320:C5339)*SQRT(252)</f>
        <v/>
      </c>
      <c r="E5339" s="32" t="n">
        <v>112.42</v>
      </c>
      <c r="F5339" s="19">
        <f>IF(OR(E5339="",E5338=""),"",LN(E5339/E5338))</f>
        <v/>
      </c>
      <c r="G5339" s="33" t="n">
        <v>6.448</v>
      </c>
      <c r="H5339" s="19">
        <f>IF(OR(G5339="",G5338=""),"",LN(G5339/G5338))</f>
        <v/>
      </c>
      <c r="I5339" s="32" t="n">
        <v>109.9191</v>
      </c>
      <c r="J5339" s="32" t="n">
        <v>13.95</v>
      </c>
      <c r="K5339" s="32" t="n">
        <v>1.78</v>
      </c>
      <c r="L5339" s="32" t="n"/>
      <c r="M5339" s="32" t="n">
        <v>1153.5</v>
      </c>
      <c r="N5339" s="32" t="n">
        <v>1.61</v>
      </c>
      <c r="O5339" s="32" t="n">
        <v>-231.31109603</v>
      </c>
    </row>
    <row r="5340">
      <c r="A5340" s="31" t="n">
        <v>42461</v>
      </c>
      <c r="B5340" s="32" t="n">
        <v>1147.15</v>
      </c>
      <c r="C5340" s="19">
        <f>IF(OR(B5340="",B5339=""),"",LN(B5340/B5339))</f>
        <v/>
      </c>
      <c r="D5340" s="16">
        <f>STDEV(C5321:C5340)*SQRT(252)</f>
        <v/>
      </c>
      <c r="E5340" s="32" t="n">
        <v>112.06</v>
      </c>
      <c r="F5340" s="19">
        <f>IF(OR(E5340="",E5339=""),"",LN(E5340/E5339))</f>
        <v/>
      </c>
      <c r="G5340" s="33" t="n">
        <v>6.4776</v>
      </c>
      <c r="H5340" s="19">
        <f>IF(OR(G5340="",G5339=""),"",LN(G5340/G5339))</f>
        <v/>
      </c>
      <c r="I5340" s="32" t="n">
        <v>110.2977</v>
      </c>
      <c r="J5340" s="32" t="n">
        <v>13.1</v>
      </c>
      <c r="K5340" s="32" t="n">
        <v>1.79</v>
      </c>
      <c r="L5340" s="32" t="n"/>
      <c r="M5340" s="32" t="n">
        <v>1144.5</v>
      </c>
      <c r="N5340" s="32" t="n">
        <v>1.61</v>
      </c>
      <c r="O5340" s="32" t="n">
        <v>-144.939840998</v>
      </c>
    </row>
    <row r="5341">
      <c r="A5341" s="31" t="n">
        <v>42464</v>
      </c>
      <c r="B5341" s="32" t="n">
        <v>1151.35</v>
      </c>
      <c r="C5341" s="19">
        <f>IF(OR(B5341="",B5340=""),"",LN(B5341/B5340))</f>
        <v/>
      </c>
      <c r="D5341" s="16">
        <f>STDEV(C5322:C5341)*SQRT(252)</f>
        <v/>
      </c>
      <c r="E5341" s="32" t="n">
        <v>111.18</v>
      </c>
      <c r="F5341" s="19">
        <f>IF(OR(E5341="",E5340=""),"",LN(E5341/E5340))</f>
        <v/>
      </c>
      <c r="G5341" s="33" t="n">
        <v>6.4776</v>
      </c>
      <c r="H5341" s="19">
        <f>IF(OR(G5341="",G5340=""),"",LN(G5341/G5340))</f>
        <v/>
      </c>
      <c r="I5341" s="32" t="n">
        <v>110.3987</v>
      </c>
      <c r="J5341" s="32" t="n">
        <v>14.12</v>
      </c>
      <c r="K5341" s="32" t="n">
        <v>1.78</v>
      </c>
      <c r="L5341" s="32" t="n"/>
      <c r="M5341" s="32" t="n">
        <v>1148.9</v>
      </c>
      <c r="N5341" s="32" t="n">
        <v>1.61</v>
      </c>
      <c r="O5341" s="32" t="n">
        <v>63.957064653</v>
      </c>
    </row>
    <row r="5342">
      <c r="A5342" s="31" t="n">
        <v>42465</v>
      </c>
      <c r="B5342" s="32" t="n">
        <v>1158.39</v>
      </c>
      <c r="C5342" s="19">
        <f>IF(OR(B5342="",B5341=""),"",LN(B5342/B5341))</f>
        <v/>
      </c>
      <c r="D5342" s="16">
        <f>STDEV(C5323:C5342)*SQRT(252)</f>
        <v/>
      </c>
      <c r="E5342" s="32" t="n">
        <v>110.26</v>
      </c>
      <c r="F5342" s="19">
        <f>IF(OR(E5342="",E5341=""),"",LN(E5342/E5341))</f>
        <v/>
      </c>
      <c r="G5342" s="33" t="n">
        <v>6.476</v>
      </c>
      <c r="H5342" s="19">
        <f>IF(OR(G5342="",G5341=""),"",LN(G5342/G5341))</f>
        <v/>
      </c>
      <c r="I5342" s="32" t="n">
        <v>110.9478</v>
      </c>
      <c r="J5342" s="32" t="n">
        <v>15.42</v>
      </c>
      <c r="K5342" s="32" t="n">
        <v>1.73</v>
      </c>
      <c r="L5342" s="32" t="n"/>
      <c r="M5342" s="32" t="n">
        <v>1147.8</v>
      </c>
      <c r="N5342" s="32" t="n">
        <v>1.61</v>
      </c>
      <c r="O5342" s="32" t="n">
        <v>-222.259482581</v>
      </c>
    </row>
    <row r="5343">
      <c r="A5343" s="31" t="n">
        <v>42466</v>
      </c>
      <c r="B5343" s="32" t="n">
        <v>1155.28</v>
      </c>
      <c r="C5343" s="19">
        <f>IF(OR(B5343="",B5342=""),"",LN(B5343/B5342))</f>
        <v/>
      </c>
      <c r="D5343" s="16">
        <f>STDEV(C5324:C5343)*SQRT(252)</f>
        <v/>
      </c>
      <c r="E5343" s="32" t="n">
        <v>109.63</v>
      </c>
      <c r="F5343" s="19">
        <f>IF(OR(E5343="",E5342=""),"",LN(E5343/E5342))</f>
        <v/>
      </c>
      <c r="G5343" s="33" t="n">
        <v>6.478</v>
      </c>
      <c r="H5343" s="19">
        <f>IF(OR(G5343="",G5342=""),"",LN(G5343/G5342))</f>
        <v/>
      </c>
      <c r="I5343" s="32" t="n">
        <v>110.5347</v>
      </c>
      <c r="J5343" s="32" t="n">
        <v>14.09</v>
      </c>
      <c r="K5343" s="32" t="n">
        <v>1.76</v>
      </c>
      <c r="L5343" s="32" t="n"/>
      <c r="M5343" s="32" t="n">
        <v>1155</v>
      </c>
      <c r="N5343" s="32" t="n">
        <v>1.61</v>
      </c>
      <c r="O5343" s="32" t="n">
        <v>94.895442479</v>
      </c>
    </row>
    <row r="5344">
      <c r="A5344" s="31" t="n">
        <v>42467</v>
      </c>
      <c r="B5344" s="32" t="n">
        <v>1156.81</v>
      </c>
      <c r="C5344" s="19">
        <f>IF(OR(B5344="",B5343=""),"",LN(B5344/B5343))</f>
        <v/>
      </c>
      <c r="D5344" s="16">
        <f>STDEV(C5325:C5344)*SQRT(252)</f>
        <v/>
      </c>
      <c r="E5344" s="32" t="n">
        <v>107.98</v>
      </c>
      <c r="F5344" s="19">
        <f>IF(OR(E5344="",E5343=""),"",LN(E5344/E5343))</f>
        <v/>
      </c>
      <c r="G5344" s="33" t="n">
        <v>6.4599</v>
      </c>
      <c r="H5344" s="19">
        <f>IF(OR(G5344="",G5343=""),"",LN(G5344/G5343))</f>
        <v/>
      </c>
      <c r="I5344" s="32" t="n">
        <v>110.8876</v>
      </c>
      <c r="J5344" s="32" t="n">
        <v>16.16</v>
      </c>
      <c r="K5344" s="32" t="n">
        <v>1.7</v>
      </c>
      <c r="L5344" s="32" t="n"/>
      <c r="M5344" s="32" t="n">
        <v>1155.9</v>
      </c>
      <c r="N5344" s="32" t="n">
        <v>1.61</v>
      </c>
      <c r="O5344" s="32" t="n">
        <v>280.2260775</v>
      </c>
    </row>
    <row r="5345">
      <c r="A5345" s="31" t="n">
        <v>42468</v>
      </c>
      <c r="B5345" s="32" t="n">
        <v>1148.89</v>
      </c>
      <c r="C5345" s="19">
        <f>IF(OR(B5345="",B5344=""),"",LN(B5345/B5344))</f>
        <v/>
      </c>
      <c r="D5345" s="16">
        <f>STDEV(C5326:C5345)*SQRT(252)</f>
        <v/>
      </c>
      <c r="E5345" s="32" t="n">
        <v>108.36</v>
      </c>
      <c r="F5345" s="19">
        <f>IF(OR(E5345="",E5344=""),"",LN(E5345/E5344))</f>
        <v/>
      </c>
      <c r="G5345" s="33" t="n">
        <v>6.4628</v>
      </c>
      <c r="H5345" s="19">
        <f>IF(OR(G5345="",G5344=""),"",LN(G5345/G5344))</f>
        <v/>
      </c>
      <c r="I5345" s="32" t="n">
        <v>110.4213</v>
      </c>
      <c r="J5345" s="32" t="n">
        <v>15.36</v>
      </c>
      <c r="K5345" s="32" t="n">
        <v>1.72</v>
      </c>
      <c r="L5345" s="32" t="n"/>
      <c r="M5345" s="32" t="n">
        <v>1154.5</v>
      </c>
      <c r="N5345" s="32" t="n">
        <v>1.61</v>
      </c>
      <c r="O5345" s="32" t="n">
        <v>179.097473372</v>
      </c>
    </row>
    <row r="5346">
      <c r="A5346" s="31" t="n">
        <v>42471</v>
      </c>
      <c r="B5346" s="32" t="n">
        <v>1141.97</v>
      </c>
      <c r="C5346" s="19">
        <f>IF(OR(B5346="",B5345=""),"",LN(B5346/B5345))</f>
        <v/>
      </c>
      <c r="D5346" s="16">
        <f>STDEV(C5327:C5346)*SQRT(252)</f>
        <v/>
      </c>
      <c r="E5346" s="32" t="n">
        <v>107.96</v>
      </c>
      <c r="F5346" s="19">
        <f>IF(OR(E5346="",E5345=""),"",LN(E5346/E5345))</f>
        <v/>
      </c>
      <c r="G5346" s="33" t="n">
        <v>6.458</v>
      </c>
      <c r="H5346" s="19">
        <f>IF(OR(G5346="",G5345=""),"",LN(G5346/G5345))</f>
        <v/>
      </c>
      <c r="I5346" s="32" t="n">
        <v>109.9758</v>
      </c>
      <c r="J5346" s="32" t="n">
        <v>16.26</v>
      </c>
      <c r="K5346" s="32" t="n">
        <v>1.73</v>
      </c>
      <c r="L5346" s="32" t="n"/>
      <c r="M5346" s="32" t="n">
        <v>1156.5</v>
      </c>
      <c r="N5346" s="32" t="n">
        <v>1.61</v>
      </c>
      <c r="O5346" s="32" t="n">
        <v>-32.743671337</v>
      </c>
    </row>
    <row r="5347">
      <c r="A5347" s="31" t="n">
        <v>42472</v>
      </c>
      <c r="B5347" s="32" t="n">
        <v>1144.53</v>
      </c>
      <c r="C5347" s="19">
        <f>IF(OR(B5347="",B5346=""),"",LN(B5347/B5346))</f>
        <v/>
      </c>
      <c r="D5347" s="16">
        <f>STDEV(C5328:C5347)*SQRT(252)</f>
        <v/>
      </c>
      <c r="E5347" s="32" t="n">
        <v>108.54</v>
      </c>
      <c r="F5347" s="19">
        <f>IF(OR(E5347="",E5346=""),"",LN(E5347/E5346))</f>
        <v/>
      </c>
      <c r="G5347" s="33" t="n">
        <v>6.4639</v>
      </c>
      <c r="H5347" s="19">
        <f>IF(OR(G5347="",G5346=""),"",LN(G5347/G5346))</f>
        <v/>
      </c>
      <c r="I5347" s="32" t="n">
        <v>109.816</v>
      </c>
      <c r="J5347" s="32" t="n">
        <v>14.85</v>
      </c>
      <c r="K5347" s="32" t="n">
        <v>1.79</v>
      </c>
      <c r="L5347" s="32" t="n"/>
      <c r="M5347" s="32" t="n">
        <v>1149.2</v>
      </c>
      <c r="N5347" s="32" t="n">
        <v>1.61</v>
      </c>
      <c r="O5347" s="32" t="n">
        <v>148.72616215</v>
      </c>
    </row>
    <row r="5348">
      <c r="A5348" s="31" t="n">
        <v>42473</v>
      </c>
      <c r="B5348" s="32" t="n">
        <v>1146.29</v>
      </c>
      <c r="C5348" s="19">
        <f>IF(OR(B5348="",B5347=""),"",LN(B5348/B5347))</f>
        <v/>
      </c>
      <c r="D5348" s="16">
        <f>STDEV(C5329:C5348)*SQRT(252)</f>
        <v/>
      </c>
      <c r="E5348" s="32" t="n">
        <v>109.21</v>
      </c>
      <c r="F5348" s="19">
        <f>IF(OR(E5348="",E5347=""),"",LN(E5348/E5347))</f>
        <v/>
      </c>
      <c r="G5348" s="33" t="n">
        <v>6.4768</v>
      </c>
      <c r="H5348" s="19">
        <f>IF(OR(G5348="",G5347=""),"",LN(G5348/G5347))</f>
        <v/>
      </c>
      <c r="I5348" s="32" t="n">
        <v>110.1436</v>
      </c>
      <c r="J5348" s="32" t="n">
        <v>13.84</v>
      </c>
      <c r="K5348" s="32" t="n">
        <v>1.77</v>
      </c>
      <c r="L5348" s="32" t="n"/>
      <c r="M5348" s="32" t="n"/>
      <c r="N5348" s="32" t="n"/>
      <c r="O5348" s="32" t="n"/>
    </row>
    <row r="5349">
      <c r="A5349" s="31" t="n">
        <v>42474</v>
      </c>
      <c r="B5349" s="32" t="n">
        <v>1151.99</v>
      </c>
      <c r="C5349" s="19">
        <f>IF(OR(B5349="",B5348=""),"",LN(B5349/B5348))</f>
        <v/>
      </c>
      <c r="D5349" s="16">
        <f>STDEV(C5330:C5349)*SQRT(252)</f>
        <v/>
      </c>
      <c r="E5349" s="32" t="n">
        <v>109.2</v>
      </c>
      <c r="F5349" s="19">
        <f>IF(OR(E5349="",E5348=""),"",LN(E5349/E5348))</f>
        <v/>
      </c>
      <c r="G5349" s="33" t="n">
        <v>6.481</v>
      </c>
      <c r="H5349" s="19">
        <f>IF(OR(G5349="",G5348=""),"",LN(G5349/G5348))</f>
        <v/>
      </c>
      <c r="I5349" s="32" t="n">
        <v>110.1691</v>
      </c>
      <c r="J5349" s="32" t="n">
        <v>13.72</v>
      </c>
      <c r="K5349" s="32" t="n">
        <v>1.8</v>
      </c>
      <c r="L5349" s="32" t="n"/>
      <c r="M5349" s="32" t="n">
        <v>1144.7</v>
      </c>
      <c r="N5349" s="32" t="n">
        <v>1.61</v>
      </c>
      <c r="O5349" s="32" t="n">
        <v>577.1096825650001</v>
      </c>
    </row>
    <row r="5350">
      <c r="A5350" s="31" t="n">
        <v>42475</v>
      </c>
      <c r="B5350" s="32" t="n">
        <v>1144.83</v>
      </c>
      <c r="C5350" s="19">
        <f>IF(OR(B5350="",B5349=""),"",LN(B5350/B5349))</f>
        <v/>
      </c>
      <c r="D5350" s="16">
        <f>STDEV(C5331:C5350)*SQRT(252)</f>
        <v/>
      </c>
      <c r="E5350" s="32" t="n">
        <v>108.76</v>
      </c>
      <c r="F5350" s="19">
        <f>IF(OR(E5350="",E5349=""),"",LN(E5350/E5349))</f>
        <v/>
      </c>
      <c r="G5350" s="33" t="n">
        <v>6.473</v>
      </c>
      <c r="H5350" s="19">
        <f>IF(OR(G5350="",G5349=""),"",LN(G5350/G5349))</f>
        <v/>
      </c>
      <c r="I5350" s="32" t="n">
        <v>110.1933</v>
      </c>
      <c r="J5350" s="32" t="n">
        <v>13.62</v>
      </c>
      <c r="K5350" s="32" t="n">
        <v>1.76</v>
      </c>
      <c r="L5350" s="32" t="n"/>
      <c r="M5350" s="32" t="n">
        <v>1153.4</v>
      </c>
      <c r="N5350" s="32" t="n">
        <v>1.61</v>
      </c>
      <c r="O5350" s="32" t="n">
        <v>140.411815196</v>
      </c>
    </row>
    <row r="5351">
      <c r="A5351" s="31" t="n">
        <v>42478</v>
      </c>
      <c r="B5351" s="32" t="n">
        <v>1144.48</v>
      </c>
      <c r="C5351" s="19">
        <f>IF(OR(B5351="",B5350=""),"",LN(B5351/B5350))</f>
        <v/>
      </c>
      <c r="D5351" s="16">
        <f>STDEV(C5332:C5351)*SQRT(252)</f>
        <v/>
      </c>
      <c r="E5351" s="32" t="n">
        <v>108.85</v>
      </c>
      <c r="F5351" s="19">
        <f>IF(OR(E5351="",E5350=""),"",LN(E5351/E5350))</f>
        <v/>
      </c>
      <c r="G5351" s="33" t="n">
        <v>6.4717</v>
      </c>
      <c r="H5351" s="19">
        <f>IF(OR(G5351="",G5350=""),"",LN(G5351/G5350))</f>
        <v/>
      </c>
      <c r="I5351" s="32" t="n">
        <v>109.9892</v>
      </c>
      <c r="J5351" s="32" t="n">
        <v>13.35</v>
      </c>
      <c r="K5351" s="32" t="n">
        <v>1.78</v>
      </c>
      <c r="L5351" s="32" t="n"/>
      <c r="M5351" s="32" t="n">
        <v>1150.7</v>
      </c>
      <c r="N5351" s="32" t="n">
        <v>1.61</v>
      </c>
      <c r="O5351" s="32" t="n">
        <v>205.327848993</v>
      </c>
    </row>
    <row r="5352">
      <c r="A5352" s="31" t="n">
        <v>42479</v>
      </c>
      <c r="B5352" s="32" t="n">
        <v>1126.01</v>
      </c>
      <c r="C5352" s="19">
        <f>IF(OR(B5352="",B5351=""),"",LN(B5352/B5351))</f>
        <v/>
      </c>
      <c r="D5352" s="16">
        <f>STDEV(C5333:C5352)*SQRT(252)</f>
        <v/>
      </c>
      <c r="E5352" s="32" t="n">
        <v>109.16</v>
      </c>
      <c r="F5352" s="19">
        <f>IF(OR(E5352="",E5351=""),"",LN(E5352/E5351))</f>
        <v/>
      </c>
      <c r="G5352" s="33" t="n">
        <v>6.4571</v>
      </c>
      <c r="H5352" s="19">
        <f>IF(OR(G5352="",G5351=""),"",LN(G5352/G5351))</f>
        <v/>
      </c>
      <c r="I5352" s="32" t="n">
        <v>109.2782</v>
      </c>
      <c r="J5352" s="32" t="n">
        <v>13.24</v>
      </c>
      <c r="K5352" s="32" t="n">
        <v>1.79</v>
      </c>
      <c r="L5352" s="32" t="n"/>
      <c r="M5352" s="32" t="n">
        <v>1151.1</v>
      </c>
      <c r="N5352" s="32" t="n">
        <v>1.61</v>
      </c>
      <c r="O5352" s="32" t="n">
        <v>66.71150178000001</v>
      </c>
    </row>
    <row r="5353">
      <c r="A5353" s="31" t="n">
        <v>42480</v>
      </c>
      <c r="B5353" s="32" t="n">
        <v>1130.48</v>
      </c>
      <c r="C5353" s="19">
        <f>IF(OR(B5353="",B5352=""),"",LN(B5353/B5352))</f>
        <v/>
      </c>
      <c r="D5353" s="16">
        <f>STDEV(C5334:C5353)*SQRT(252)</f>
        <v/>
      </c>
      <c r="E5353" s="32" t="n">
        <v>109.51</v>
      </c>
      <c r="F5353" s="19">
        <f>IF(OR(E5353="",E5352=""),"",LN(E5353/E5352))</f>
        <v/>
      </c>
      <c r="G5353" s="33" t="n">
        <v>6.4675</v>
      </c>
      <c r="H5353" s="19">
        <f>IF(OR(G5353="",G5352=""),"",LN(G5353/G5352))</f>
        <v/>
      </c>
      <c r="I5353" s="32" t="n">
        <v>109.3926</v>
      </c>
      <c r="J5353" s="32" t="n">
        <v>13.28</v>
      </c>
      <c r="K5353" s="32" t="n">
        <v>1.85</v>
      </c>
      <c r="L5353" s="32" t="n"/>
      <c r="M5353" s="32" t="n">
        <v>1140.5</v>
      </c>
      <c r="N5353" s="32" t="n">
        <v>1.61</v>
      </c>
      <c r="O5353" s="32" t="n">
        <v>123.994639803</v>
      </c>
    </row>
    <row r="5354">
      <c r="A5354" s="31" t="n">
        <v>42481</v>
      </c>
      <c r="B5354" s="32" t="n">
        <v>1135.49</v>
      </c>
      <c r="C5354" s="19">
        <f>IF(OR(B5354="",B5353=""),"",LN(B5354/B5353))</f>
        <v/>
      </c>
      <c r="D5354" s="16">
        <f>STDEV(C5335:C5354)*SQRT(252)</f>
        <v/>
      </c>
      <c r="E5354" s="32" t="n">
        <v>109.41</v>
      </c>
      <c r="F5354" s="19">
        <f>IF(OR(E5354="",E5353=""),"",LN(E5354/E5353))</f>
        <v/>
      </c>
      <c r="G5354" s="33" t="n">
        <v>6.481</v>
      </c>
      <c r="H5354" s="19">
        <f>IF(OR(G5354="",G5353=""),"",LN(G5354/G5353))</f>
        <v/>
      </c>
      <c r="I5354" s="32" t="n">
        <v>109.8533</v>
      </c>
      <c r="J5354" s="32" t="n">
        <v>13.95</v>
      </c>
      <c r="K5354" s="32" t="n">
        <v>1.88</v>
      </c>
      <c r="L5354" s="32" t="n"/>
      <c r="M5354" s="32" t="n">
        <v>1132.3</v>
      </c>
      <c r="N5354" s="32" t="n">
        <v>1.61</v>
      </c>
      <c r="O5354" s="32" t="n">
        <v>173.260671718</v>
      </c>
    </row>
    <row r="5355">
      <c r="A5355" s="31" t="n">
        <v>42482</v>
      </c>
      <c r="B5355" s="32" t="n">
        <v>1147.85</v>
      </c>
      <c r="C5355" s="19">
        <f>IF(OR(B5355="",B5354=""),"",LN(B5355/B5354))</f>
        <v/>
      </c>
      <c r="D5355" s="16">
        <f>STDEV(C5336:C5355)*SQRT(252)</f>
        <v/>
      </c>
      <c r="E5355" s="32" t="n">
        <v>111.5</v>
      </c>
      <c r="F5355" s="19">
        <f>IF(OR(E5355="",E5354=""),"",LN(E5355/E5354))</f>
        <v/>
      </c>
      <c r="G5355" s="33" t="n">
        <v>6.5004</v>
      </c>
      <c r="H5355" s="19">
        <f>IF(OR(G5355="",G5354=""),"",LN(G5355/G5354))</f>
        <v/>
      </c>
      <c r="I5355" s="32" t="n">
        <v>110.2331</v>
      </c>
      <c r="J5355" s="32" t="n">
        <v>13.22</v>
      </c>
      <c r="K5355" s="32" t="n">
        <v>1.89</v>
      </c>
      <c r="L5355" s="32" t="n"/>
      <c r="M5355" s="32" t="n">
        <v>1134.9</v>
      </c>
      <c r="N5355" s="32" t="n">
        <v>1.61</v>
      </c>
      <c r="O5355" s="32" t="n">
        <v>143.945404495</v>
      </c>
    </row>
    <row r="5356">
      <c r="A5356" s="31" t="n">
        <v>42485</v>
      </c>
      <c r="B5356" s="32" t="n">
        <v>1147.76</v>
      </c>
      <c r="C5356" s="19">
        <f>IF(OR(B5356="",B5355=""),"",LN(B5356/B5355))</f>
        <v/>
      </c>
      <c r="D5356" s="16">
        <f>STDEV(C5337:C5356)*SQRT(252)</f>
        <v/>
      </c>
      <c r="E5356" s="32" t="n">
        <v>111.08</v>
      </c>
      <c r="F5356" s="19">
        <f>IF(OR(E5356="",E5355=""),"",LN(E5356/E5355))</f>
        <v/>
      </c>
      <c r="G5356" s="33" t="n">
        <v>6.49</v>
      </c>
      <c r="H5356" s="19">
        <f>IF(OR(G5356="",G5355=""),"",LN(G5356/G5355))</f>
        <v/>
      </c>
      <c r="I5356" s="32" t="n">
        <v>110.1865</v>
      </c>
      <c r="J5356" s="32" t="n">
        <v>14.08</v>
      </c>
      <c r="K5356" s="32" t="n">
        <v>1.91</v>
      </c>
      <c r="L5356" s="32" t="n"/>
      <c r="M5356" s="32" t="n">
        <v>1141.1</v>
      </c>
      <c r="N5356" s="32" t="n">
        <v>1.61</v>
      </c>
      <c r="O5356" s="32" t="n">
        <v>201.269520532</v>
      </c>
    </row>
    <row r="5357">
      <c r="A5357" s="31" t="n">
        <v>42486</v>
      </c>
      <c r="B5357" s="32" t="n">
        <v>1146.66</v>
      </c>
      <c r="C5357" s="19">
        <f>IF(OR(B5357="",B5356=""),"",LN(B5357/B5356))</f>
        <v/>
      </c>
      <c r="D5357" s="16">
        <f>STDEV(C5338:C5357)*SQRT(252)</f>
        <v/>
      </c>
      <c r="E5357" s="32" t="n">
        <v>111.23</v>
      </c>
      <c r="F5357" s="19">
        <f>IF(OR(E5357="",E5356=""),"",LN(E5357/E5356))</f>
        <v/>
      </c>
      <c r="G5357" s="33" t="n">
        <v>6.4905</v>
      </c>
      <c r="H5357" s="19">
        <f>IF(OR(G5357="",G5356=""),"",LN(G5357/G5356))</f>
        <v/>
      </c>
      <c r="I5357" s="32" t="n">
        <v>109.7496</v>
      </c>
      <c r="J5357" s="32" t="n">
        <v>13.96</v>
      </c>
      <c r="K5357" s="32" t="n">
        <v>1.94</v>
      </c>
      <c r="L5357" s="32" t="n"/>
      <c r="M5357" s="32" t="n">
        <v>1149.7</v>
      </c>
      <c r="N5357" s="32" t="n">
        <v>1.61</v>
      </c>
      <c r="O5357" s="32" t="n">
        <v>84.89048061100002</v>
      </c>
    </row>
    <row r="5358">
      <c r="A5358" s="31" t="n">
        <v>42487</v>
      </c>
      <c r="B5358" s="32" t="n">
        <v>1151.5</v>
      </c>
      <c r="C5358" s="19">
        <f>IF(OR(B5358="",B5357=""),"",LN(B5358/B5357))</f>
        <v/>
      </c>
      <c r="D5358" s="16">
        <f>STDEV(C5339:C5358)*SQRT(252)</f>
        <v/>
      </c>
      <c r="E5358" s="32" t="n">
        <v>111.26</v>
      </c>
      <c r="F5358" s="19">
        <f>IF(OR(E5358="",E5357=""),"",LN(E5358/E5357))</f>
        <v/>
      </c>
      <c r="G5358" s="33" t="n">
        <v>6.494</v>
      </c>
      <c r="H5358" s="19">
        <f>IF(OR(G5358="",G5357=""),"",LN(G5358/G5357))</f>
        <v/>
      </c>
      <c r="I5358" s="32" t="n">
        <v>109.8483</v>
      </c>
      <c r="J5358" s="32" t="n">
        <v>13.77</v>
      </c>
      <c r="K5358" s="32" t="n">
        <v>1.87</v>
      </c>
      <c r="L5358" s="32" t="n"/>
      <c r="M5358" s="32" t="n">
        <v>1149.7</v>
      </c>
      <c r="N5358" s="32" t="n">
        <v>1.61</v>
      </c>
      <c r="O5358" s="32" t="n">
        <v>177.032941166</v>
      </c>
    </row>
    <row r="5359">
      <c r="A5359" s="31" t="n">
        <v>42488</v>
      </c>
      <c r="B5359" s="32" t="n">
        <v>1139.93</v>
      </c>
      <c r="C5359" s="19">
        <f>IF(OR(B5359="",B5358=""),"",LN(B5359/B5358))</f>
        <v/>
      </c>
      <c r="D5359" s="16">
        <f>STDEV(C5340:C5359)*SQRT(252)</f>
        <v/>
      </c>
      <c r="E5359" s="32" t="n">
        <v>108.55</v>
      </c>
      <c r="F5359" s="19">
        <f>IF(OR(E5359="",E5358=""),"",LN(E5359/E5358))</f>
        <v/>
      </c>
      <c r="G5359" s="33" t="n">
        <v>6.4735</v>
      </c>
      <c r="H5359" s="19">
        <f>IF(OR(G5359="",G5358=""),"",LN(G5359/G5358))</f>
        <v/>
      </c>
      <c r="I5359" s="32" t="n">
        <v>109.2148</v>
      </c>
      <c r="J5359" s="32" t="n">
        <v>15.22</v>
      </c>
      <c r="K5359" s="32" t="n">
        <v>1.84</v>
      </c>
      <c r="L5359" s="32" t="n"/>
      <c r="M5359" s="32" t="n">
        <v>1145.9</v>
      </c>
      <c r="N5359" s="32" t="n">
        <v>1.61</v>
      </c>
      <c r="O5359" s="32" t="n">
        <v>-206.33234173</v>
      </c>
    </row>
    <row r="5360">
      <c r="A5360" s="31" t="n">
        <v>42489</v>
      </c>
      <c r="B5360" s="32" t="n">
        <v>1144.09</v>
      </c>
      <c r="C5360" s="19">
        <f>IF(OR(B5360="",B5359=""),"",LN(B5360/B5359))</f>
        <v/>
      </c>
      <c r="D5360" s="16">
        <f>STDEV(C5341:C5360)*SQRT(252)</f>
        <v/>
      </c>
      <c r="E5360" s="32" t="n">
        <v>106.9</v>
      </c>
      <c r="F5360" s="19">
        <f>IF(OR(E5360="",E5359=""),"",LN(E5360/E5359))</f>
        <v/>
      </c>
      <c r="G5360" s="33" t="n">
        <v>6.4738</v>
      </c>
      <c r="H5360" s="19">
        <f>IF(OR(G5360="",G5359=""),"",LN(G5360/G5359))</f>
        <v/>
      </c>
      <c r="I5360" s="32" t="n">
        <v>108.8274</v>
      </c>
      <c r="J5360" s="32" t="n">
        <v>15.7</v>
      </c>
      <c r="K5360" s="32" t="n">
        <v>1.83</v>
      </c>
      <c r="L5360" s="32" t="n"/>
      <c r="M5360" s="32" t="n">
        <v>1143.9</v>
      </c>
      <c r="N5360" s="32" t="n">
        <v>1.61</v>
      </c>
      <c r="O5360" s="32" t="n">
        <v>42.590287016</v>
      </c>
    </row>
    <row r="5361">
      <c r="A5361" s="31" t="n">
        <v>42492</v>
      </c>
      <c r="B5361" s="32" t="n">
        <v>1138.45</v>
      </c>
      <c r="C5361" s="19">
        <f>IF(OR(B5361="",B5360=""),"",LN(B5361/B5360))</f>
        <v/>
      </c>
      <c r="D5361" s="16">
        <f>STDEV(C5342:C5361)*SQRT(252)</f>
        <v/>
      </c>
      <c r="E5361" s="32" t="n">
        <v>106.48</v>
      </c>
      <c r="F5361" s="19">
        <f>IF(OR(E5361="",E5360=""),"",LN(E5361/E5360))</f>
        <v/>
      </c>
      <c r="G5361" s="33" t="n">
        <v>6.4738</v>
      </c>
      <c r="H5361" s="19">
        <f>IF(OR(G5361="",G5360=""),"",LN(G5361/G5360))</f>
        <v/>
      </c>
      <c r="I5361" s="32" t="n">
        <v>108.671</v>
      </c>
      <c r="J5361" s="32" t="n">
        <v>14.68</v>
      </c>
      <c r="K5361" s="32" t="n">
        <v>1.88</v>
      </c>
      <c r="L5361" s="32" t="n"/>
      <c r="M5361" s="32" t="n">
        <v>1138.1</v>
      </c>
      <c r="N5361" s="32" t="n">
        <v>1.61</v>
      </c>
      <c r="O5361" s="32" t="n">
        <v>-85.06228654900001</v>
      </c>
    </row>
    <row r="5362">
      <c r="A5362" s="31" t="n">
        <v>42493</v>
      </c>
      <c r="B5362" s="32" t="n">
        <v>1148.69</v>
      </c>
      <c r="C5362" s="19">
        <f>IF(OR(B5362="",B5361=""),"",LN(B5362/B5361))</f>
        <v/>
      </c>
      <c r="D5362" s="16">
        <f>STDEV(C5343:C5362)*SQRT(252)</f>
        <v/>
      </c>
      <c r="E5362" s="32" t="n">
        <v>106.34</v>
      </c>
      <c r="F5362" s="19">
        <f>IF(OR(E5362="",E5361=""),"",LN(E5362/E5361))</f>
        <v/>
      </c>
      <c r="G5362" s="33" t="n">
        <v>6.49</v>
      </c>
      <c r="H5362" s="19">
        <f>IF(OR(G5362="",G5361=""),"",LN(G5362/G5361))</f>
        <v/>
      </c>
      <c r="I5362" s="32" t="n">
        <v>109.3613</v>
      </c>
      <c r="J5362" s="32" t="n">
        <v>15.6</v>
      </c>
      <c r="K5362" s="32" t="n">
        <v>1.81</v>
      </c>
      <c r="L5362" s="32" t="n"/>
      <c r="M5362" s="32" t="n">
        <v>1140.8</v>
      </c>
      <c r="N5362" s="32" t="n">
        <v>1.61</v>
      </c>
      <c r="O5362" s="32" t="n">
        <v>138.304947106</v>
      </c>
    </row>
    <row r="5363">
      <c r="A5363" s="31" t="n">
        <v>42494</v>
      </c>
      <c r="B5363" s="32" t="n">
        <v>1164.59</v>
      </c>
      <c r="C5363" s="19">
        <f>IF(OR(B5363="",B5362=""),"",LN(B5363/B5362))</f>
        <v/>
      </c>
      <c r="D5363" s="16">
        <f>STDEV(C5344:C5363)*SQRT(252)</f>
        <v/>
      </c>
      <c r="E5363" s="32" t="n">
        <v>107.12</v>
      </c>
      <c r="F5363" s="19">
        <f>IF(OR(E5363="",E5362=""),"",LN(E5363/E5362))</f>
        <v/>
      </c>
      <c r="G5363" s="33" t="n">
        <v>6.4945</v>
      </c>
      <c r="H5363" s="19">
        <f>IF(OR(G5363="",G5362=""),"",LN(G5363/G5362))</f>
        <v/>
      </c>
      <c r="I5363" s="32" t="n">
        <v>109.9952</v>
      </c>
      <c r="J5363" s="32" t="n">
        <v>16.05</v>
      </c>
      <c r="K5363" s="32" t="n">
        <v>1.79</v>
      </c>
      <c r="L5363" s="32" t="n"/>
      <c r="M5363" s="32" t="n">
        <v>1137.1</v>
      </c>
      <c r="N5363" s="32" t="n">
        <v>1.61</v>
      </c>
      <c r="O5363" s="32" t="n">
        <v>143.590956654</v>
      </c>
    </row>
    <row r="5364">
      <c r="A5364" s="31" t="n">
        <v>42495</v>
      </c>
      <c r="B5364" s="32" t="n">
        <v>1165.93</v>
      </c>
      <c r="C5364" s="19">
        <f>IF(OR(B5364="",B5363=""),"",LN(B5364/B5363))</f>
        <v/>
      </c>
      <c r="D5364" s="16">
        <f>STDEV(C5345:C5364)*SQRT(252)</f>
        <v/>
      </c>
      <c r="E5364" s="32" t="n">
        <v>107.32</v>
      </c>
      <c r="F5364" s="19">
        <f>IF(OR(E5364="",E5363=""),"",LN(E5364/E5363))</f>
        <v/>
      </c>
      <c r="G5364" s="33" t="n">
        <v>6.5032</v>
      </c>
      <c r="H5364" s="19">
        <f>IF(OR(G5364="",G5363=""),"",LN(G5364/G5363))</f>
        <v/>
      </c>
      <c r="I5364" s="32" t="n">
        <v>110.2417</v>
      </c>
      <c r="J5364" s="32" t="n">
        <v>15.91</v>
      </c>
      <c r="K5364" s="32" t="n">
        <v>1.76</v>
      </c>
      <c r="L5364" s="32" t="n"/>
      <c r="M5364" s="32" t="n"/>
      <c r="N5364" s="32" t="n"/>
      <c r="O5364" s="32" t="n"/>
    </row>
    <row r="5365">
      <c r="A5365" s="31" t="n">
        <v>42496</v>
      </c>
      <c r="B5365" s="32" t="n">
        <v>1167.29</v>
      </c>
      <c r="C5365" s="19">
        <f>IF(OR(B5365="",B5364=""),"",LN(B5365/B5364))</f>
        <v/>
      </c>
      <c r="D5365" s="16">
        <f>STDEV(C5346:C5365)*SQRT(252)</f>
        <v/>
      </c>
      <c r="E5365" s="32" t="n">
        <v>106.66</v>
      </c>
      <c r="F5365" s="19">
        <f>IF(OR(E5365="",E5364=""),"",LN(E5365/E5364))</f>
        <v/>
      </c>
      <c r="G5365" s="33" t="n">
        <v>6.497</v>
      </c>
      <c r="H5365" s="19">
        <f>IF(OR(G5365="",G5364=""),"",LN(G5365/G5364))</f>
        <v/>
      </c>
      <c r="I5365" s="32" t="n">
        <v>110.3801</v>
      </c>
      <c r="J5365" s="32" t="n">
        <v>14.72</v>
      </c>
      <c r="K5365" s="32" t="n">
        <v>1.79</v>
      </c>
      <c r="L5365" s="32" t="n"/>
      <c r="M5365" s="32" t="n"/>
      <c r="N5365" s="32" t="n"/>
      <c r="O5365" s="32" t="n"/>
    </row>
    <row r="5366">
      <c r="A5366" s="31" t="n">
        <v>42499</v>
      </c>
      <c r="B5366" s="32" t="n">
        <v>1174.25</v>
      </c>
      <c r="C5366" s="19">
        <f>IF(OR(B5366="",B5365=""),"",LN(B5366/B5365))</f>
        <v/>
      </c>
      <c r="D5366" s="16">
        <f>STDEV(C5347:C5366)*SQRT(252)</f>
        <v/>
      </c>
      <c r="E5366" s="32" t="n">
        <v>108.39</v>
      </c>
      <c r="F5366" s="19">
        <f>IF(OR(E5366="",E5365=""),"",LN(E5366/E5365))</f>
        <v/>
      </c>
      <c r="G5366" s="33" t="n">
        <v>6.514</v>
      </c>
      <c r="H5366" s="19">
        <f>IF(OR(G5366="",G5365=""),"",LN(G5366/G5365))</f>
        <v/>
      </c>
      <c r="I5366" s="32" t="n">
        <v>110.9466</v>
      </c>
      <c r="J5366" s="32" t="n">
        <v>14.57</v>
      </c>
      <c r="K5366" s="32" t="n">
        <v>1.77</v>
      </c>
      <c r="L5366" s="32" t="n"/>
      <c r="M5366" s="32" t="n">
        <v>1153.5</v>
      </c>
      <c r="N5366" s="32" t="n">
        <v>1.61</v>
      </c>
      <c r="O5366" s="32" t="n">
        <v>-154.884244302</v>
      </c>
    </row>
    <row r="5367">
      <c r="A5367" s="31" t="n">
        <v>42500</v>
      </c>
      <c r="B5367" s="32" t="n">
        <v>1169.89</v>
      </c>
      <c r="C5367" s="19">
        <f>IF(OR(B5367="",B5366=""),"",LN(B5367/B5366))</f>
        <v/>
      </c>
      <c r="D5367" s="16">
        <f>STDEV(C5348:C5367)*SQRT(252)</f>
        <v/>
      </c>
      <c r="E5367" s="32" t="n">
        <v>109.22</v>
      </c>
      <c r="F5367" s="19">
        <f>IF(OR(E5367="",E5366=""),"",LN(E5367/E5366))</f>
        <v/>
      </c>
      <c r="G5367" s="33" t="n">
        <v>6.515</v>
      </c>
      <c r="H5367" s="19">
        <f>IF(OR(G5367="",G5366=""),"",LN(G5367/G5366))</f>
        <v/>
      </c>
      <c r="I5367" s="32" t="n">
        <v>110.8225</v>
      </c>
      <c r="J5367" s="32" t="n">
        <v>13.63</v>
      </c>
      <c r="K5367" s="32" t="n">
        <v>1.77</v>
      </c>
      <c r="L5367" s="32" t="n"/>
      <c r="M5367" s="32" t="n">
        <v>1164.7</v>
      </c>
      <c r="N5367" s="32" t="n">
        <v>1.6</v>
      </c>
      <c r="O5367" s="32" t="n">
        <v>58.727498012</v>
      </c>
    </row>
    <row r="5368">
      <c r="A5368" s="31" t="n">
        <v>42501</v>
      </c>
      <c r="B5368" s="32" t="n">
        <v>1162.47</v>
      </c>
      <c r="C5368" s="19">
        <f>IF(OR(B5368="",B5367=""),"",LN(B5368/B5367))</f>
        <v/>
      </c>
      <c r="D5368" s="16">
        <f>STDEV(C5349:C5368)*SQRT(252)</f>
        <v/>
      </c>
      <c r="E5368" s="32" t="n">
        <v>108.48</v>
      </c>
      <c r="F5368" s="19">
        <f>IF(OR(E5368="",E5367=""),"",LN(E5368/E5367))</f>
        <v/>
      </c>
      <c r="G5368" s="33" t="n">
        <v>6.491</v>
      </c>
      <c r="H5368" s="19">
        <f>IF(OR(G5368="",G5367=""),"",LN(G5368/G5367))</f>
        <v/>
      </c>
      <c r="I5368" s="32" t="n">
        <v>110.2806</v>
      </c>
      <c r="J5368" s="32" t="n">
        <v>14.69</v>
      </c>
      <c r="K5368" s="32" t="n">
        <v>1.73</v>
      </c>
      <c r="L5368" s="32" t="n"/>
      <c r="M5368" s="32" t="n">
        <v>1174</v>
      </c>
      <c r="N5368" s="32" t="n">
        <v>1.6</v>
      </c>
      <c r="O5368" s="32" t="n">
        <v>85.314702348</v>
      </c>
    </row>
    <row r="5369">
      <c r="A5369" s="31" t="n">
        <v>42502</v>
      </c>
      <c r="B5369" s="32" t="n">
        <v>1168.7</v>
      </c>
      <c r="C5369" s="19">
        <f>IF(OR(B5369="",B5368=""),"",LN(B5369/B5368))</f>
        <v/>
      </c>
      <c r="D5369" s="16">
        <f>STDEV(C5350:C5369)*SQRT(252)</f>
        <v/>
      </c>
      <c r="E5369" s="32" t="n">
        <v>108.73</v>
      </c>
      <c r="F5369" s="19">
        <f>IF(OR(E5369="",E5368=""),"",LN(E5369/E5368))</f>
        <v/>
      </c>
      <c r="G5369" s="33" t="n">
        <v>6.514</v>
      </c>
      <c r="H5369" s="19">
        <f>IF(OR(G5369="",G5368=""),"",LN(G5369/G5368))</f>
        <v/>
      </c>
      <c r="I5369" s="32" t="n">
        <v>110.6935</v>
      </c>
      <c r="J5369" s="32" t="n">
        <v>14.41</v>
      </c>
      <c r="K5369" s="32" t="n">
        <v>1.75</v>
      </c>
      <c r="L5369" s="32" t="n"/>
      <c r="M5369" s="32" t="n">
        <v>1168.1</v>
      </c>
      <c r="N5369" s="32" t="n">
        <v>1.6</v>
      </c>
      <c r="O5369" s="32" t="n">
        <v>13.582648616</v>
      </c>
    </row>
    <row r="5370">
      <c r="A5370" s="31" t="n">
        <v>42503</v>
      </c>
      <c r="B5370" s="32" t="n">
        <v>1176.85</v>
      </c>
      <c r="C5370" s="19">
        <f>IF(OR(B5370="",B5369=""),"",LN(B5370/B5369))</f>
        <v/>
      </c>
      <c r="D5370" s="16">
        <f>STDEV(C5351:C5370)*SQRT(252)</f>
        <v/>
      </c>
      <c r="E5370" s="32" t="n">
        <v>109.14</v>
      </c>
      <c r="F5370" s="19">
        <f>IF(OR(E5370="",E5369=""),"",LN(E5370/E5369))</f>
        <v/>
      </c>
      <c r="G5370" s="33" t="n">
        <v>6.5285</v>
      </c>
      <c r="H5370" s="19">
        <f>IF(OR(G5370="",G5369=""),"",LN(G5370/G5369))</f>
        <v/>
      </c>
      <c r="I5370" s="32" t="n">
        <v>111.2521</v>
      </c>
      <c r="J5370" s="32" t="n">
        <v>15.04</v>
      </c>
      <c r="K5370" s="32" t="n">
        <v>1.71</v>
      </c>
      <c r="L5370" s="32" t="n"/>
      <c r="M5370" s="32" t="n">
        <v>1164.1</v>
      </c>
      <c r="N5370" s="32" t="n">
        <v>1.6</v>
      </c>
      <c r="O5370" s="32" t="n">
        <v>-159.586076464</v>
      </c>
    </row>
    <row r="5371">
      <c r="A5371" s="31" t="n">
        <v>42506</v>
      </c>
      <c r="B5371" s="32" t="n">
        <v>1177.21</v>
      </c>
      <c r="C5371" s="19">
        <f>IF(OR(B5371="",B5370=""),"",LN(B5371/B5370))</f>
        <v/>
      </c>
      <c r="D5371" s="16">
        <f>STDEV(C5352:C5371)*SQRT(252)</f>
        <v/>
      </c>
      <c r="E5371" s="32" t="n">
        <v>108.89</v>
      </c>
      <c r="F5371" s="19">
        <f>IF(OR(E5371="",E5370=""),"",LN(E5371/E5370))</f>
        <v/>
      </c>
      <c r="G5371" s="33" t="n">
        <v>6.5184</v>
      </c>
      <c r="H5371" s="19">
        <f>IF(OR(G5371="",G5370=""),"",LN(G5371/G5370))</f>
        <v/>
      </c>
      <c r="I5371" s="32" t="n">
        <v>111.1217</v>
      </c>
      <c r="J5371" s="32" t="n">
        <v>14.68</v>
      </c>
      <c r="K5371" s="32" t="n">
        <v>1.75</v>
      </c>
      <c r="L5371" s="32" t="n"/>
      <c r="M5371" s="32" t="n">
        <v>1169.4</v>
      </c>
      <c r="N5371" s="32" t="n">
        <v>1.58</v>
      </c>
      <c r="O5371" s="32" t="n">
        <v>-12.891815514</v>
      </c>
    </row>
    <row r="5372">
      <c r="A5372" s="31" t="n">
        <v>42507</v>
      </c>
      <c r="B5372" s="32" t="n">
        <v>1173.67</v>
      </c>
      <c r="C5372" s="19">
        <f>IF(OR(B5372="",B5371=""),"",LN(B5372/B5371))</f>
        <v/>
      </c>
      <c r="D5372" s="16">
        <f>STDEV(C5353:C5372)*SQRT(252)</f>
        <v/>
      </c>
      <c r="E5372" s="32" t="n">
        <v>109.02</v>
      </c>
      <c r="F5372" s="19">
        <f>IF(OR(E5372="",E5371=""),"",LN(E5372/E5371))</f>
        <v/>
      </c>
      <c r="G5372" s="33" t="n">
        <v>6.517</v>
      </c>
      <c r="H5372" s="19">
        <f>IF(OR(G5372="",G5371=""),"",LN(G5372/G5371))</f>
        <v/>
      </c>
      <c r="I5372" s="32" t="n">
        <v>111.0867</v>
      </c>
      <c r="J5372" s="32" t="n">
        <v>15.57</v>
      </c>
      <c r="K5372" s="32" t="n">
        <v>1.76</v>
      </c>
      <c r="L5372" s="32" t="n"/>
      <c r="M5372" s="32" t="n">
        <v>1178.6</v>
      </c>
      <c r="N5372" s="32" t="n">
        <v>1.58</v>
      </c>
      <c r="O5372" s="32" t="n">
        <v>-79.942338128</v>
      </c>
    </row>
    <row r="5373">
      <c r="A5373" s="31" t="n">
        <v>42508</v>
      </c>
      <c r="B5373" s="32" t="n">
        <v>1185.77</v>
      </c>
      <c r="C5373" s="19">
        <f>IF(OR(B5373="",B5372=""),"",LN(B5373/B5372))</f>
        <v/>
      </c>
      <c r="D5373" s="16">
        <f>STDEV(C5354:C5373)*SQRT(252)</f>
        <v/>
      </c>
      <c r="E5373" s="32" t="n">
        <v>109.65</v>
      </c>
      <c r="F5373" s="19">
        <f>IF(OR(E5373="",E5372=""),"",LN(E5373/E5372))</f>
        <v/>
      </c>
      <c r="G5373" s="33" t="n">
        <v>6.537</v>
      </c>
      <c r="H5373" s="19">
        <f>IF(OR(G5373="",G5372=""),"",LN(G5373/G5372))</f>
        <v/>
      </c>
      <c r="I5373" s="32" t="n">
        <v>111.4995</v>
      </c>
      <c r="J5373" s="32" t="n">
        <v>15.95</v>
      </c>
      <c r="K5373" s="32" t="n">
        <v>1.87</v>
      </c>
      <c r="L5373" s="32" t="n"/>
      <c r="M5373" s="32" t="n">
        <v>1173.3</v>
      </c>
      <c r="N5373" s="32" t="n">
        <v>1.58</v>
      </c>
      <c r="O5373" s="32" t="n">
        <v>-2.855902807999996</v>
      </c>
    </row>
    <row r="5374">
      <c r="A5374" s="31" t="n">
        <v>42509</v>
      </c>
      <c r="B5374" s="32" t="n">
        <v>1189.25</v>
      </c>
      <c r="C5374" s="19">
        <f>IF(OR(B5374="",B5373=""),"",LN(B5374/B5373))</f>
        <v/>
      </c>
      <c r="D5374" s="16">
        <f>STDEV(C5355:C5374)*SQRT(252)</f>
        <v/>
      </c>
      <c r="E5374" s="32" t="n">
        <v>109.81</v>
      </c>
      <c r="F5374" s="19">
        <f>IF(OR(E5374="",E5373=""),"",LN(E5374/E5373))</f>
        <v/>
      </c>
      <c r="G5374" s="33" t="n">
        <v>6.544</v>
      </c>
      <c r="H5374" s="19">
        <f>IF(OR(G5374="",G5373=""),"",LN(G5374/G5373))</f>
        <v/>
      </c>
      <c r="I5374" s="32" t="n">
        <v>112.2331</v>
      </c>
      <c r="J5374" s="32" t="n">
        <v>16.33</v>
      </c>
      <c r="K5374" s="32" t="n">
        <v>1.85</v>
      </c>
      <c r="L5374" s="32" t="n"/>
      <c r="M5374" s="32" t="n">
        <v>1180.9</v>
      </c>
      <c r="N5374" s="32" t="n">
        <v>1.56</v>
      </c>
      <c r="O5374" s="32" t="n">
        <v>-40.513843824</v>
      </c>
    </row>
    <row r="5375">
      <c r="A5375" s="31" t="n">
        <v>42510</v>
      </c>
      <c r="B5375" s="32" t="n">
        <v>1186.93</v>
      </c>
      <c r="C5375" s="19">
        <f>IF(OR(B5375="",B5374=""),"",LN(B5375/B5374))</f>
        <v/>
      </c>
      <c r="D5375" s="16">
        <f>STDEV(C5356:C5375)*SQRT(252)</f>
        <v/>
      </c>
      <c r="E5375" s="32" t="n">
        <v>110.52</v>
      </c>
      <c r="F5375" s="19">
        <f>IF(OR(E5375="",E5374=""),"",LN(E5375/E5374))</f>
        <v/>
      </c>
      <c r="G5375" s="33" t="n">
        <v>6.5485</v>
      </c>
      <c r="H5375" s="19">
        <f>IF(OR(G5375="",G5374=""),"",LN(G5375/G5374))</f>
        <v/>
      </c>
      <c r="I5375" s="32" t="n">
        <v>112.1822</v>
      </c>
      <c r="J5375" s="32" t="n">
        <v>15.2</v>
      </c>
      <c r="K5375" s="32" t="n">
        <v>1.85</v>
      </c>
      <c r="L5375" s="32" t="n"/>
      <c r="M5375" s="32" t="n">
        <v>1190.8</v>
      </c>
      <c r="N5375" s="32" t="n">
        <v>1.56</v>
      </c>
      <c r="O5375" s="32" t="n">
        <v>-88.587323097</v>
      </c>
    </row>
    <row r="5376">
      <c r="A5376" s="31" t="n">
        <v>42513</v>
      </c>
      <c r="B5376" s="32" t="n">
        <v>1183.39</v>
      </c>
      <c r="C5376" s="19">
        <f>IF(OR(B5376="",B5375=""),"",LN(B5376/B5375))</f>
        <v/>
      </c>
      <c r="D5376" s="16">
        <f>STDEV(C5357:C5376)*SQRT(252)</f>
        <v/>
      </c>
      <c r="E5376" s="32" t="n">
        <v>109.47</v>
      </c>
      <c r="F5376" s="19">
        <f>IF(OR(E5376="",E5375=""),"",LN(E5376/E5375))</f>
        <v/>
      </c>
      <c r="G5376" s="33" t="n">
        <v>6.5533</v>
      </c>
      <c r="H5376" s="19">
        <f>IF(OR(G5376="",G5375=""),"",LN(G5376/G5375))</f>
        <v/>
      </c>
      <c r="I5376" s="32" t="n">
        <v>112.284</v>
      </c>
      <c r="J5376" s="32" t="n">
        <v>15.82</v>
      </c>
      <c r="K5376" s="32" t="n">
        <v>1.84</v>
      </c>
      <c r="L5376" s="32" t="n"/>
      <c r="M5376" s="32" t="n">
        <v>1188.4</v>
      </c>
      <c r="N5376" s="32" t="n">
        <v>1.56</v>
      </c>
      <c r="O5376" s="32" t="n">
        <v>-2.810446283</v>
      </c>
    </row>
    <row r="5377">
      <c r="A5377" s="31" t="n">
        <v>42514</v>
      </c>
      <c r="B5377" s="32" t="n">
        <v>1186.39</v>
      </c>
      <c r="C5377" s="19">
        <f>IF(OR(B5377="",B5376=""),"",LN(B5377/B5376))</f>
        <v/>
      </c>
      <c r="D5377" s="16">
        <f>STDEV(C5358:C5377)*SQRT(252)</f>
        <v/>
      </c>
      <c r="E5377" s="32" t="n">
        <v>110</v>
      </c>
      <c r="F5377" s="19">
        <f>IF(OR(E5377="",E5376=""),"",LN(E5377/E5376))</f>
        <v/>
      </c>
      <c r="G5377" s="33" t="n">
        <v>6.5552</v>
      </c>
      <c r="H5377" s="19">
        <f>IF(OR(G5377="",G5376=""),"",LN(G5377/G5376))</f>
        <v/>
      </c>
      <c r="I5377" s="32" t="n">
        <v>112.2912</v>
      </c>
      <c r="J5377" s="32" t="n">
        <v>14.42</v>
      </c>
      <c r="K5377" s="32" t="n">
        <v>1.86</v>
      </c>
      <c r="L5377" s="32" t="n"/>
      <c r="M5377" s="32" t="n">
        <v>1183.1</v>
      </c>
      <c r="N5377" s="32" t="n">
        <v>1.56</v>
      </c>
      <c r="O5377" s="32" t="n">
        <v>-94.97856875700001</v>
      </c>
    </row>
    <row r="5378">
      <c r="A5378" s="31" t="n">
        <v>42515</v>
      </c>
      <c r="B5378" s="32" t="n">
        <v>1182.21</v>
      </c>
      <c r="C5378" s="19">
        <f>IF(OR(B5378="",B5377=""),"",LN(B5378/B5377))</f>
        <v/>
      </c>
      <c r="D5378" s="16">
        <f>STDEV(C5359:C5378)*SQRT(252)</f>
        <v/>
      </c>
      <c r="E5378" s="32" t="n">
        <v>110.22</v>
      </c>
      <c r="F5378" s="19">
        <f>IF(OR(E5378="",E5377=""),"",LN(E5378/E5377))</f>
        <v/>
      </c>
      <c r="G5378" s="33" t="n">
        <v>6.5538</v>
      </c>
      <c r="H5378" s="19">
        <f>IF(OR(G5378="",G5377=""),"",LN(G5378/G5377))</f>
        <v/>
      </c>
      <c r="I5378" s="32" t="n">
        <v>112.2001</v>
      </c>
      <c r="J5378" s="32" t="n">
        <v>13.9</v>
      </c>
      <c r="K5378" s="32" t="n">
        <v>1.87</v>
      </c>
      <c r="L5378" s="32" t="n"/>
      <c r="M5378" s="32" t="n">
        <v>1188.6</v>
      </c>
      <c r="N5378" s="32" t="n">
        <v>1.56</v>
      </c>
      <c r="O5378" s="32" t="n">
        <v>158.939307861</v>
      </c>
    </row>
    <row r="5379">
      <c r="A5379" s="31" t="n">
        <v>42516</v>
      </c>
      <c r="B5379" s="32" t="n">
        <v>1178.09</v>
      </c>
      <c r="C5379" s="19">
        <f>IF(OR(B5379="",B5378=""),"",LN(B5379/B5378))</f>
        <v/>
      </c>
      <c r="D5379" s="16">
        <f>STDEV(C5360:C5379)*SQRT(252)</f>
        <v/>
      </c>
      <c r="E5379" s="32" t="n">
        <v>109.74</v>
      </c>
      <c r="F5379" s="19">
        <f>IF(OR(E5379="",E5378=""),"",LN(E5379/E5378))</f>
        <v/>
      </c>
      <c r="G5379" s="33" t="n">
        <v>6.554</v>
      </c>
      <c r="H5379" s="19">
        <f>IF(OR(G5379="",G5378=""),"",LN(G5379/G5378))</f>
        <v/>
      </c>
      <c r="I5379" s="32" t="n">
        <v>111.8979</v>
      </c>
      <c r="J5379" s="32" t="n">
        <v>13.43</v>
      </c>
      <c r="K5379" s="32" t="n">
        <v>1.83</v>
      </c>
      <c r="L5379" s="32" t="n"/>
      <c r="M5379" s="32" t="n">
        <v>1185.8</v>
      </c>
      <c r="N5379" s="32" t="n">
        <v>1.56</v>
      </c>
      <c r="O5379" s="32" t="n">
        <v>-9.066395585</v>
      </c>
    </row>
    <row r="5380">
      <c r="A5380" s="31" t="n">
        <v>42517</v>
      </c>
      <c r="B5380" s="32" t="n">
        <v>1180.59</v>
      </c>
      <c r="C5380" s="19">
        <f>IF(OR(B5380="",B5379=""),"",LN(B5380/B5379))</f>
        <v/>
      </c>
      <c r="D5380" s="16">
        <f>STDEV(C5361:C5380)*SQRT(252)</f>
        <v/>
      </c>
      <c r="E5380" s="32" t="n">
        <v>109.86</v>
      </c>
      <c r="F5380" s="19">
        <f>IF(OR(E5380="",E5379=""),"",LN(E5380/E5379))</f>
        <v/>
      </c>
      <c r="G5380" s="33" t="n">
        <v>6.5615</v>
      </c>
      <c r="H5380" s="19">
        <f>IF(OR(G5380="",G5379=""),"",LN(G5380/G5379))</f>
        <v/>
      </c>
      <c r="I5380" s="32" t="n">
        <v>112.0822</v>
      </c>
      <c r="J5380" s="32" t="n">
        <v>13.12</v>
      </c>
      <c r="K5380" s="32" t="n">
        <v>1.85</v>
      </c>
      <c r="L5380" s="32" t="n"/>
      <c r="M5380" s="32" t="n">
        <v>1181</v>
      </c>
      <c r="N5380" s="32" t="n">
        <v>1.56</v>
      </c>
      <c r="O5380" s="32" t="n">
        <v>152.500481269</v>
      </c>
    </row>
    <row r="5381">
      <c r="A5381" s="31" t="n">
        <v>42521</v>
      </c>
      <c r="B5381" s="32" t="n">
        <v>1188.99</v>
      </c>
      <c r="C5381" s="19">
        <f>IF(OR(B5381="",B5380=""),"",LN(B5381/B5380))</f>
        <v/>
      </c>
      <c r="D5381" s="16">
        <f>STDEV(C5362:C5381)*SQRT(252)</f>
        <v/>
      </c>
      <c r="E5381" s="32" t="n">
        <v>110.75</v>
      </c>
      <c r="F5381" s="19">
        <f>IF(OR(E5381="",E5380=""),"",LN(E5381/E5380))</f>
        <v/>
      </c>
      <c r="G5381" s="33" t="n">
        <v>6.5798</v>
      </c>
      <c r="H5381" s="19">
        <f>IF(OR(G5381="",G5380=""),"",LN(G5381/G5380))</f>
        <v/>
      </c>
      <c r="I5381" s="32" t="n">
        <v>112.4276</v>
      </c>
      <c r="J5381" s="32" t="n">
        <v>14.19</v>
      </c>
      <c r="K5381" s="32" t="n">
        <v>1.84</v>
      </c>
      <c r="L5381" s="32" t="n"/>
      <c r="M5381" s="32" t="n">
        <v>1190.6</v>
      </c>
      <c r="N5381" s="32" t="n">
        <v>1.56</v>
      </c>
      <c r="O5381" s="32" t="n">
        <v>-37.05654477900001</v>
      </c>
    </row>
    <row r="5382">
      <c r="A5382" s="31" t="n">
        <v>42522</v>
      </c>
      <c r="B5382" s="32" t="n">
        <v>1192.09</v>
      </c>
      <c r="C5382" s="19">
        <f>IF(OR(B5382="",B5381=""),"",LN(B5382/B5381))</f>
        <v/>
      </c>
      <c r="D5382" s="16">
        <f>STDEV(C5363:C5382)*SQRT(252)</f>
        <v/>
      </c>
      <c r="E5382" s="32" t="n">
        <v>109.55</v>
      </c>
      <c r="F5382" s="19">
        <f>IF(OR(E5382="",E5381=""),"",LN(E5382/E5381))</f>
        <v/>
      </c>
      <c r="G5382" s="33" t="n">
        <v>6.5748</v>
      </c>
      <c r="H5382" s="19">
        <f>IF(OR(G5382="",G5381=""),"",LN(G5382/G5381))</f>
        <v/>
      </c>
      <c r="I5382" s="32" t="n">
        <v>112.462</v>
      </c>
      <c r="J5382" s="32" t="n">
        <v>14.2</v>
      </c>
      <c r="K5382" s="32" t="n">
        <v>1.85</v>
      </c>
      <c r="L5382" s="32" t="n"/>
      <c r="M5382" s="32" t="n">
        <v>1190.5</v>
      </c>
      <c r="N5382" s="32" t="n">
        <v>1.56</v>
      </c>
      <c r="O5382" s="32" t="n">
        <v>258.346799271</v>
      </c>
    </row>
    <row r="5383">
      <c r="A5383" s="31" t="n">
        <v>42523</v>
      </c>
      <c r="B5383" s="32" t="n">
        <v>1186.69</v>
      </c>
      <c r="C5383" s="19">
        <f>IF(OR(B5383="",B5382=""),"",LN(B5383/B5382))</f>
        <v/>
      </c>
      <c r="D5383" s="16">
        <f>STDEV(C5364:C5383)*SQRT(252)</f>
        <v/>
      </c>
      <c r="E5383" s="32" t="n">
        <v>108.75</v>
      </c>
      <c r="F5383" s="19">
        <f>IF(OR(E5383="",E5382=""),"",LN(E5383/E5382))</f>
        <v/>
      </c>
      <c r="G5383" s="33" t="n">
        <v>6.5815</v>
      </c>
      <c r="H5383" s="19">
        <f>IF(OR(G5383="",G5382=""),"",LN(G5383/G5382))</f>
        <v/>
      </c>
      <c r="I5383" s="32" t="n">
        <v>112.4564</v>
      </c>
      <c r="J5383" s="32" t="n">
        <v>13.63</v>
      </c>
      <c r="K5383" s="32" t="n">
        <v>1.81</v>
      </c>
      <c r="L5383" s="32" t="n"/>
      <c r="M5383" s="32" t="n">
        <v>1192.2</v>
      </c>
      <c r="N5383" s="32" t="n">
        <v>1.56</v>
      </c>
      <c r="O5383" s="32" t="n">
        <v>386.609073305</v>
      </c>
    </row>
    <row r="5384">
      <c r="A5384" s="31" t="n">
        <v>42524</v>
      </c>
      <c r="B5384" s="32" t="n">
        <v>1167.79</v>
      </c>
      <c r="C5384" s="19">
        <f>IF(OR(B5384="",B5383=""),"",LN(B5384/B5383))</f>
        <v/>
      </c>
      <c r="D5384" s="16">
        <f>STDEV(C5365:C5384)*SQRT(252)</f>
        <v/>
      </c>
      <c r="E5384" s="32" t="n">
        <v>106.88</v>
      </c>
      <c r="F5384" s="19">
        <f>IF(OR(E5384="",E5383=""),"",LN(E5384/E5383))</f>
        <v/>
      </c>
      <c r="G5384" s="33" t="n">
        <v>6.5638</v>
      </c>
      <c r="H5384" s="19">
        <f>IF(OR(G5384="",G5383=""),"",LN(G5384/G5383))</f>
        <v/>
      </c>
      <c r="I5384" s="32" t="n">
        <v>111.4451</v>
      </c>
      <c r="J5384" s="32" t="n">
        <v>13.47</v>
      </c>
      <c r="K5384" s="32" t="n">
        <v>1.71</v>
      </c>
      <c r="L5384" s="32" t="n"/>
      <c r="M5384" s="32" t="n">
        <v>1189.6</v>
      </c>
      <c r="N5384" s="32" t="n">
        <v>1.56</v>
      </c>
      <c r="O5384" s="32" t="n">
        <v>-149.093881025</v>
      </c>
    </row>
    <row r="5385">
      <c r="A5385" s="31" t="n">
        <v>42527</v>
      </c>
      <c r="B5385" s="32" t="n">
        <v>1162.28</v>
      </c>
      <c r="C5385" s="19">
        <f>IF(OR(B5385="",B5384=""),"",LN(B5385/B5384))</f>
        <v/>
      </c>
      <c r="D5385" s="16">
        <f>STDEV(C5366:C5385)*SQRT(252)</f>
        <v/>
      </c>
      <c r="E5385" s="32" t="n">
        <v>107.33</v>
      </c>
      <c r="F5385" s="19">
        <f>IF(OR(E5385="",E5384=""),"",LN(E5385/E5384))</f>
        <v/>
      </c>
      <c r="G5385" s="33" t="n">
        <v>6.5611</v>
      </c>
      <c r="H5385" s="19">
        <f>IF(OR(G5385="",G5384=""),"",LN(G5385/G5384))</f>
        <v/>
      </c>
      <c r="I5385" s="32" t="n">
        <v>111.2295</v>
      </c>
      <c r="J5385" s="32" t="n">
        <v>13.65</v>
      </c>
      <c r="K5385" s="32" t="n">
        <v>1.73</v>
      </c>
      <c r="L5385" s="32" t="n"/>
      <c r="M5385" s="32" t="n"/>
      <c r="N5385" s="32" t="n"/>
      <c r="O5385" s="32" t="n"/>
    </row>
    <row r="5386">
      <c r="A5386" s="31" t="n">
        <v>42528</v>
      </c>
      <c r="B5386" s="32" t="n">
        <v>1154.8</v>
      </c>
      <c r="C5386" s="19">
        <f>IF(OR(B5386="",B5385=""),"",LN(B5386/B5385))</f>
        <v/>
      </c>
      <c r="D5386" s="16">
        <f>STDEV(C5367:C5386)*SQRT(252)</f>
        <v/>
      </c>
      <c r="E5386" s="32" t="n">
        <v>107.3</v>
      </c>
      <c r="F5386" s="19">
        <f>IF(OR(E5386="",E5385=""),"",LN(E5386/E5385))</f>
        <v/>
      </c>
      <c r="G5386" s="33" t="n">
        <v>6.571</v>
      </c>
      <c r="H5386" s="19">
        <f>IF(OR(G5386="",G5385=""),"",LN(G5386/G5385))</f>
        <v/>
      </c>
      <c r="I5386" s="32" t="n">
        <v>110.8378</v>
      </c>
      <c r="J5386" s="32" t="n">
        <v>14.05</v>
      </c>
      <c r="K5386" s="32" t="n">
        <v>1.72</v>
      </c>
      <c r="L5386" s="32" t="n"/>
      <c r="M5386" s="32" t="n">
        <v>1186.5</v>
      </c>
      <c r="N5386" s="32" t="n">
        <v>1.56</v>
      </c>
      <c r="O5386" s="32" t="n">
        <v>276.097835942</v>
      </c>
    </row>
    <row r="5387">
      <c r="A5387" s="31" t="n">
        <v>42529</v>
      </c>
      <c r="B5387" s="32" t="n">
        <v>1153.83</v>
      </c>
      <c r="C5387" s="19">
        <f>IF(OR(B5387="",B5386=""),"",LN(B5387/B5386))</f>
        <v/>
      </c>
      <c r="D5387" s="16">
        <f>STDEV(C5368:C5387)*SQRT(252)</f>
        <v/>
      </c>
      <c r="E5387" s="32" t="n">
        <v>106.68</v>
      </c>
      <c r="F5387" s="19">
        <f>IF(OR(E5387="",E5386=""),"",LN(E5387/E5386))</f>
        <v/>
      </c>
      <c r="G5387" s="33" t="n">
        <v>6.56</v>
      </c>
      <c r="H5387" s="19">
        <f>IF(OR(G5387="",G5386=""),"",LN(G5387/G5386))</f>
        <v/>
      </c>
      <c r="I5387" s="32" t="n">
        <v>110.1916</v>
      </c>
      <c r="J5387" s="32" t="n">
        <v>14.08</v>
      </c>
      <c r="K5387" s="32" t="n">
        <v>1.71</v>
      </c>
      <c r="L5387" s="32" t="n"/>
      <c r="M5387" s="32" t="n">
        <v>1163.2</v>
      </c>
      <c r="N5387" s="32" t="n">
        <v>1.56</v>
      </c>
      <c r="O5387" s="32" t="n">
        <v>310.623774582</v>
      </c>
    </row>
    <row r="5388">
      <c r="A5388" s="31" t="n">
        <v>42530</v>
      </c>
      <c r="B5388" s="32" t="n">
        <v>1159.29</v>
      </c>
      <c r="C5388" s="19">
        <f>IF(OR(B5388="",B5387=""),"",LN(B5388/B5387))</f>
        <v/>
      </c>
      <c r="D5388" s="16">
        <f>STDEV(C5369:C5388)*SQRT(252)</f>
        <v/>
      </c>
      <c r="E5388" s="32" t="n">
        <v>106.54</v>
      </c>
      <c r="F5388" s="19">
        <f>IF(OR(E5388="",E5387=""),"",LN(E5388/E5387))</f>
        <v/>
      </c>
      <c r="G5388" s="33" t="n">
        <v>6.559</v>
      </c>
      <c r="H5388" s="19">
        <f>IF(OR(G5388="",G5387=""),"",LN(G5388/G5387))</f>
        <v/>
      </c>
      <c r="I5388" s="32" t="n">
        <v>110.6168</v>
      </c>
      <c r="J5388" s="32" t="n">
        <v>14.64</v>
      </c>
      <c r="K5388" s="32" t="n">
        <v>1.68</v>
      </c>
      <c r="L5388" s="32" t="n"/>
      <c r="M5388" s="32" t="n">
        <v>1156.5</v>
      </c>
      <c r="N5388" s="32" t="n">
        <v>1.39</v>
      </c>
      <c r="O5388" s="32" t="n">
        <v>410.345449427</v>
      </c>
    </row>
    <row r="5389">
      <c r="A5389" s="31" t="n">
        <v>42531</v>
      </c>
      <c r="B5389" s="32" t="n">
        <v>1167.61</v>
      </c>
      <c r="C5389" s="19">
        <f>IF(OR(B5389="",B5388=""),"",LN(B5389/B5388))</f>
        <v/>
      </c>
      <c r="D5389" s="16">
        <f>STDEV(C5370:C5389)*SQRT(252)</f>
        <v/>
      </c>
      <c r="E5389" s="32" t="n">
        <v>107.06</v>
      </c>
      <c r="F5389" s="19">
        <f>IF(OR(E5389="",E5388=""),"",LN(E5389/E5388))</f>
        <v/>
      </c>
      <c r="G5389" s="33" t="n">
        <v>6.559</v>
      </c>
      <c r="H5389" s="19">
        <f>IF(OR(G5389="",G5388=""),"",LN(G5389/G5388))</f>
        <v/>
      </c>
      <c r="I5389" s="32" t="n">
        <v>111.1027</v>
      </c>
      <c r="J5389" s="32" t="n">
        <v>17.03</v>
      </c>
      <c r="K5389" s="32" t="n">
        <v>1.64</v>
      </c>
      <c r="L5389" s="32" t="n"/>
      <c r="M5389" s="32" t="n">
        <v>1155.8</v>
      </c>
      <c r="N5389" s="32" t="n">
        <v>1.39</v>
      </c>
      <c r="O5389" s="32" t="n">
        <v>-10.908324693</v>
      </c>
    </row>
    <row r="5390">
      <c r="A5390" s="31" t="n">
        <v>42534</v>
      </c>
      <c r="B5390" s="32" t="n">
        <v>1169.74</v>
      </c>
      <c r="C5390" s="19">
        <f>IF(OR(B5390="",B5389=""),"",LN(B5390/B5389))</f>
        <v/>
      </c>
      <c r="D5390" s="16">
        <f>STDEV(C5371:C5390)*SQRT(252)</f>
        <v/>
      </c>
      <c r="E5390" s="32" t="n">
        <v>106.07</v>
      </c>
      <c r="F5390" s="19">
        <f>IF(OR(E5390="",E5389=""),"",LN(E5390/E5389))</f>
        <v/>
      </c>
      <c r="G5390" s="33" t="n">
        <v>6.5823</v>
      </c>
      <c r="H5390" s="19">
        <f>IF(OR(G5390="",G5389=""),"",LN(G5390/G5389))</f>
        <v/>
      </c>
      <c r="I5390" s="32" t="n">
        <v>111.5036</v>
      </c>
      <c r="J5390" s="32" t="n">
        <v>20.97</v>
      </c>
      <c r="K5390" s="32" t="n">
        <v>1.62</v>
      </c>
      <c r="L5390" s="32" t="n"/>
      <c r="M5390" s="32" t="n">
        <v>1163.1</v>
      </c>
      <c r="N5390" s="32" t="n">
        <v>1.39</v>
      </c>
      <c r="O5390" s="32" t="n">
        <v>-195.712027857</v>
      </c>
    </row>
    <row r="5391">
      <c r="A5391" s="31" t="n">
        <v>42535</v>
      </c>
      <c r="B5391" s="32" t="n">
        <v>1176.78</v>
      </c>
      <c r="C5391" s="19">
        <f>IF(OR(B5391="",B5390=""),"",LN(B5391/B5390))</f>
        <v/>
      </c>
      <c r="D5391" s="16">
        <f>STDEV(C5372:C5391)*SQRT(252)</f>
        <v/>
      </c>
      <c r="E5391" s="32" t="n">
        <v>106.02</v>
      </c>
      <c r="F5391" s="19">
        <f>IF(OR(E5391="",E5390=""),"",LN(E5391/E5390))</f>
        <v/>
      </c>
      <c r="G5391" s="33" t="n">
        <v>6.593</v>
      </c>
      <c r="H5391" s="19">
        <f>IF(OR(G5391="",G5390=""),"",LN(G5391/G5390))</f>
        <v/>
      </c>
      <c r="I5391" s="32" t="n">
        <v>111.9826</v>
      </c>
      <c r="J5391" s="32" t="n">
        <v>20.5</v>
      </c>
      <c r="K5391" s="32" t="n">
        <v>1.62</v>
      </c>
      <c r="L5391" s="32" t="n"/>
      <c r="M5391" s="32" t="n">
        <v>1172.8</v>
      </c>
      <c r="N5391" s="32" t="n">
        <v>1.39</v>
      </c>
      <c r="O5391" s="32" t="n">
        <v>-127.362643804</v>
      </c>
    </row>
    <row r="5392">
      <c r="A5392" s="31" t="n">
        <v>42536</v>
      </c>
      <c r="B5392" s="32" t="n">
        <v>1167.53</v>
      </c>
      <c r="C5392" s="19">
        <f>IF(OR(B5392="",B5391=""),"",LN(B5392/B5391))</f>
        <v/>
      </c>
      <c r="D5392" s="16">
        <f>STDEV(C5373:C5392)*SQRT(252)</f>
        <v/>
      </c>
      <c r="E5392" s="32" t="n">
        <v>105.87</v>
      </c>
      <c r="F5392" s="19">
        <f>IF(OR(E5392="",E5391=""),"",LN(E5392/E5391))</f>
        <v/>
      </c>
      <c r="G5392" s="33" t="n">
        <v>6.5785</v>
      </c>
      <c r="H5392" s="19">
        <f>IF(OR(G5392="",G5391=""),"",LN(G5392/G5391))</f>
        <v/>
      </c>
      <c r="I5392" s="32" t="n">
        <v>111.7671</v>
      </c>
      <c r="J5392" s="32" t="n">
        <v>20.14</v>
      </c>
      <c r="K5392" s="32" t="n">
        <v>1.6</v>
      </c>
      <c r="L5392" s="32" t="n"/>
      <c r="M5392" s="32" t="n">
        <v>1172.5</v>
      </c>
      <c r="N5392" s="32" t="n">
        <v>1.39</v>
      </c>
      <c r="O5392" s="32" t="n">
        <v>-8.805016963</v>
      </c>
    </row>
    <row r="5393">
      <c r="A5393" s="31" t="n">
        <v>42537</v>
      </c>
      <c r="B5393" s="32" t="n">
        <v>1176.49</v>
      </c>
      <c r="C5393" s="19">
        <f>IF(OR(B5393="",B5392=""),"",LN(B5393/B5392))</f>
        <v/>
      </c>
      <c r="D5393" s="16">
        <f>STDEV(C5374:C5393)*SQRT(252)</f>
        <v/>
      </c>
      <c r="E5393" s="32" t="n">
        <v>104.05</v>
      </c>
      <c r="F5393" s="19">
        <f>IF(OR(E5393="",E5392=""),"",LN(E5393/E5392))</f>
        <v/>
      </c>
      <c r="G5393" s="33" t="n">
        <v>6.5899</v>
      </c>
      <c r="H5393" s="19">
        <f>IF(OR(G5393="",G5392=""),"",LN(G5393/G5392))</f>
        <v/>
      </c>
      <c r="I5393" s="32" t="n">
        <v>112.2347</v>
      </c>
      <c r="J5393" s="32" t="n">
        <v>19.37</v>
      </c>
      <c r="K5393" s="32" t="n">
        <v>1.57</v>
      </c>
      <c r="L5393" s="32" t="n"/>
      <c r="M5393" s="32" t="n">
        <v>1176.3</v>
      </c>
      <c r="N5393" s="32" t="n">
        <v>1.39</v>
      </c>
      <c r="O5393" s="32" t="n">
        <v>-25.19480313499999</v>
      </c>
    </row>
    <row r="5394">
      <c r="A5394" s="31" t="n">
        <v>42538</v>
      </c>
      <c r="B5394" s="32" t="n">
        <v>1171.77</v>
      </c>
      <c r="C5394" s="19">
        <f>IF(OR(B5394="",B5393=""),"",LN(B5394/B5393))</f>
        <v/>
      </c>
      <c r="D5394" s="16">
        <f>STDEV(C5375:C5394)*SQRT(252)</f>
        <v/>
      </c>
      <c r="E5394" s="32" t="n">
        <v>104.2</v>
      </c>
      <c r="F5394" s="19">
        <f>IF(OR(E5394="",E5393=""),"",LN(E5394/E5393))</f>
        <v/>
      </c>
      <c r="G5394" s="33" t="n">
        <v>6.5849</v>
      </c>
      <c r="H5394" s="19">
        <f>IF(OR(G5394="",G5393=""),"",LN(G5394/G5393))</f>
        <v/>
      </c>
      <c r="I5394" s="32" t="n">
        <v>111.5332</v>
      </c>
      <c r="J5394" s="32" t="n">
        <v>19.41</v>
      </c>
      <c r="K5394" s="32" t="n">
        <v>1.62</v>
      </c>
      <c r="L5394" s="32" t="n"/>
      <c r="M5394" s="32" t="n">
        <v>1170.1</v>
      </c>
      <c r="N5394" s="32" t="n">
        <v>1.39</v>
      </c>
      <c r="O5394" s="32" t="n">
        <v>-71.764765383</v>
      </c>
    </row>
    <row r="5395">
      <c r="A5395" s="31" t="n">
        <v>42541</v>
      </c>
      <c r="B5395" s="32" t="n">
        <v>1156.8</v>
      </c>
      <c r="C5395" s="19">
        <f>IF(OR(B5395="",B5394=""),"",LN(B5395/B5394))</f>
        <v/>
      </c>
      <c r="D5395" s="16">
        <f>STDEV(C5376:C5395)*SQRT(252)</f>
        <v/>
      </c>
      <c r="E5395" s="32" t="n">
        <v>104.32</v>
      </c>
      <c r="F5395" s="19">
        <f>IF(OR(E5395="",E5394=""),"",LN(E5395/E5394))</f>
        <v/>
      </c>
      <c r="G5395" s="33" t="n">
        <v>6.5768</v>
      </c>
      <c r="H5395" s="19">
        <f>IF(OR(G5395="",G5394=""),"",LN(G5395/G5394))</f>
        <v/>
      </c>
      <c r="I5395" s="32" t="n">
        <v>110.8693</v>
      </c>
      <c r="J5395" s="32" t="n">
        <v>18.37</v>
      </c>
      <c r="K5395" s="32" t="n">
        <v>1.67</v>
      </c>
      <c r="L5395" s="32" t="n"/>
      <c r="M5395" s="32" t="n">
        <v>1170.8</v>
      </c>
      <c r="N5395" s="32" t="n">
        <v>1.39</v>
      </c>
      <c r="O5395" s="32" t="n">
        <v>72.620014398</v>
      </c>
    </row>
    <row r="5396">
      <c r="A5396" s="31" t="n">
        <v>42542</v>
      </c>
      <c r="B5396" s="32" t="n">
        <v>1154.35</v>
      </c>
      <c r="C5396" s="19">
        <f>IF(OR(B5396="",B5395=""),"",LN(B5396/B5395))</f>
        <v/>
      </c>
      <c r="D5396" s="16">
        <f>STDEV(C5377:C5396)*SQRT(252)</f>
        <v/>
      </c>
      <c r="E5396" s="32" t="n">
        <v>104.56</v>
      </c>
      <c r="F5396" s="19">
        <f>IF(OR(E5396="",E5395=""),"",LN(E5396/E5395))</f>
        <v/>
      </c>
      <c r="G5396" s="33" t="n">
        <v>6.5893</v>
      </c>
      <c r="H5396" s="19">
        <f>IF(OR(G5396="",G5395=""),"",LN(G5396/G5395))</f>
        <v/>
      </c>
      <c r="I5396" s="32" t="n">
        <v>111.0077</v>
      </c>
      <c r="J5396" s="32" t="n">
        <v>18.48</v>
      </c>
      <c r="K5396" s="32" t="n">
        <v>1.71</v>
      </c>
      <c r="L5396" s="32" t="n"/>
      <c r="M5396" s="32" t="n">
        <v>1163.2</v>
      </c>
      <c r="N5396" s="32" t="n">
        <v>1.39</v>
      </c>
      <c r="O5396" s="32" t="n">
        <v>-176.388529841</v>
      </c>
    </row>
    <row r="5397">
      <c r="A5397" s="31" t="n">
        <v>42543</v>
      </c>
      <c r="B5397" s="32" t="n">
        <v>1147.99</v>
      </c>
      <c r="C5397" s="19">
        <f>IF(OR(B5397="",B5396=""),"",LN(B5397/B5396))</f>
        <v/>
      </c>
      <c r="D5397" s="16">
        <f>STDEV(C5378:C5397)*SQRT(252)</f>
        <v/>
      </c>
      <c r="E5397" s="32" t="n">
        <v>104.56</v>
      </c>
      <c r="F5397" s="19">
        <f>IF(OR(E5397="",E5396=""),"",LN(E5397/E5396))</f>
        <v/>
      </c>
      <c r="G5397" s="33" t="n">
        <v>6.575</v>
      </c>
      <c r="H5397" s="19">
        <f>IF(OR(G5397="",G5396=""),"",LN(G5397/G5396))</f>
        <v/>
      </c>
      <c r="I5397" s="32" t="n">
        <v>110.7681</v>
      </c>
      <c r="J5397" s="32" t="n">
        <v>21.17</v>
      </c>
      <c r="K5397" s="32" t="n">
        <v>1.69</v>
      </c>
      <c r="L5397" s="32" t="n"/>
      <c r="M5397" s="32" t="n">
        <v>1158.2</v>
      </c>
      <c r="N5397" s="32" t="n">
        <v>1.39</v>
      </c>
      <c r="O5397" s="32" t="n">
        <v>35.707844078</v>
      </c>
    </row>
    <row r="5398">
      <c r="A5398" s="31" t="n">
        <v>42544</v>
      </c>
      <c r="B5398" s="32" t="n">
        <v>1143.27</v>
      </c>
      <c r="C5398" s="19">
        <f>IF(OR(B5398="",B5397=""),"",LN(B5398/B5397))</f>
        <v/>
      </c>
      <c r="D5398" s="16">
        <f>STDEV(C5379:C5398)*SQRT(252)</f>
        <v/>
      </c>
      <c r="E5398" s="32" t="n">
        <v>105.9</v>
      </c>
      <c r="F5398" s="19">
        <f>IF(OR(E5398="",E5397=""),"",LN(E5398/E5397))</f>
        <v/>
      </c>
      <c r="G5398" s="33" t="n">
        <v>6.574</v>
      </c>
      <c r="H5398" s="19">
        <f>IF(OR(G5398="",G5397=""),"",LN(G5398/G5397))</f>
        <v/>
      </c>
      <c r="I5398" s="32" t="n">
        <v>110.262</v>
      </c>
      <c r="J5398" s="32" t="n">
        <v>17.25</v>
      </c>
      <c r="K5398" s="32" t="n">
        <v>1.74</v>
      </c>
      <c r="L5398" s="32" t="n"/>
      <c r="M5398" s="32" t="n">
        <v>1155.7</v>
      </c>
      <c r="N5398" s="32" t="n">
        <v>1.39</v>
      </c>
      <c r="O5398" s="32" t="n">
        <v>-25.060526393</v>
      </c>
    </row>
    <row r="5399">
      <c r="A5399" s="31" t="n">
        <v>42545</v>
      </c>
      <c r="B5399" s="32" t="n">
        <v>1167.56</v>
      </c>
      <c r="C5399" s="19">
        <f>IF(OR(B5399="",B5398=""),"",LN(B5399/B5398))</f>
        <v/>
      </c>
      <c r="D5399" s="16">
        <f>STDEV(C5380:C5399)*SQRT(252)</f>
        <v/>
      </c>
      <c r="E5399" s="32" t="n">
        <v>102.26</v>
      </c>
      <c r="F5399" s="19">
        <f>IF(OR(E5399="",E5398=""),"",LN(E5399/E5398))</f>
        <v/>
      </c>
      <c r="G5399" s="33" t="n">
        <v>6.615</v>
      </c>
      <c r="H5399" s="19">
        <f>IF(OR(G5399="",G5398=""),"",LN(G5399/G5398))</f>
        <v/>
      </c>
      <c r="I5399" s="32" t="n">
        <v>112.1355</v>
      </c>
      <c r="J5399" s="32" t="n">
        <v>25.76</v>
      </c>
      <c r="K5399" s="32" t="n">
        <v>1.57</v>
      </c>
      <c r="L5399" s="32" t="n"/>
      <c r="M5399" s="32" t="n">
        <v>1151.2</v>
      </c>
      <c r="N5399" s="32" t="n">
        <v>1.37</v>
      </c>
      <c r="O5399" s="32" t="n">
        <v>-59.00551602899999</v>
      </c>
    </row>
    <row r="5400">
      <c r="A5400" s="31" t="n">
        <v>42548</v>
      </c>
      <c r="B5400" s="32" t="n">
        <v>1181.24</v>
      </c>
      <c r="C5400" s="19">
        <f>IF(OR(B5400="",B5399=""),"",LN(B5400/B5399))</f>
        <v/>
      </c>
      <c r="D5400" s="16">
        <f>STDEV(C5381:C5400)*SQRT(252)</f>
        <v/>
      </c>
      <c r="E5400" s="32" t="n">
        <v>101.66</v>
      </c>
      <c r="F5400" s="19">
        <f>IF(OR(E5400="",E5399=""),"",LN(E5400/E5399))</f>
        <v/>
      </c>
      <c r="G5400" s="33" t="n">
        <v>6.6481</v>
      </c>
      <c r="H5400" s="19">
        <f>IF(OR(G5400="",G5399=""),"",LN(G5400/G5399))</f>
        <v/>
      </c>
      <c r="I5400" s="32" t="n">
        <v>113.1301</v>
      </c>
      <c r="J5400" s="32" t="n">
        <v>23.85</v>
      </c>
      <c r="K5400" s="32" t="n">
        <v>1.46</v>
      </c>
      <c r="L5400" s="32" t="n"/>
      <c r="M5400" s="32" t="n">
        <v>1168.5</v>
      </c>
      <c r="N5400" s="32" t="n">
        <v>1.37</v>
      </c>
      <c r="O5400" s="32" t="n">
        <v>-125.572921098</v>
      </c>
    </row>
    <row r="5401">
      <c r="A5401" s="31" t="n">
        <v>42549</v>
      </c>
      <c r="B5401" s="32" t="n">
        <v>1169.31</v>
      </c>
      <c r="C5401" s="19">
        <f>IF(OR(B5401="",B5400=""),"",LN(B5401/B5400))</f>
        <v/>
      </c>
      <c r="D5401" s="16">
        <f>STDEV(C5382:C5401)*SQRT(252)</f>
        <v/>
      </c>
      <c r="E5401" s="32" t="n">
        <v>102.71</v>
      </c>
      <c r="F5401" s="19">
        <f>IF(OR(E5401="",E5400=""),"",LN(E5401/E5400))</f>
        <v/>
      </c>
      <c r="G5401" s="33" t="n">
        <v>6.645</v>
      </c>
      <c r="H5401" s="19">
        <f>IF(OR(G5401="",G5400=""),"",LN(G5401/G5400))</f>
        <v/>
      </c>
      <c r="I5401" s="32" t="n">
        <v>112.7545</v>
      </c>
      <c r="J5401" s="32" t="n">
        <v>18.75</v>
      </c>
      <c r="K5401" s="32" t="n">
        <v>1.46</v>
      </c>
      <c r="L5401" s="32" t="n"/>
      <c r="M5401" s="32" t="n">
        <v>1183.3</v>
      </c>
      <c r="N5401" s="32" t="n">
        <v>1.37</v>
      </c>
      <c r="O5401" s="32" t="n">
        <v>-395.678556834</v>
      </c>
    </row>
    <row r="5402">
      <c r="A5402" s="31" t="n">
        <v>42550</v>
      </c>
      <c r="B5402" s="32" t="n">
        <v>1153.09</v>
      </c>
      <c r="C5402" s="19">
        <f>IF(OR(B5402="",B5401=""),"",LN(B5402/B5401))</f>
        <v/>
      </c>
      <c r="D5402" s="16">
        <f>STDEV(C5383:C5402)*SQRT(252)</f>
        <v/>
      </c>
      <c r="E5402" s="32" t="n">
        <v>102.68</v>
      </c>
      <c r="F5402" s="19">
        <f>IF(OR(E5402="",E5401=""),"",LN(E5402/E5401))</f>
        <v/>
      </c>
      <c r="G5402" s="33" t="n">
        <v>6.635</v>
      </c>
      <c r="H5402" s="19">
        <f>IF(OR(G5402="",G5401=""),"",LN(G5402/G5401))</f>
        <v/>
      </c>
      <c r="I5402" s="32" t="n">
        <v>111.8597</v>
      </c>
      <c r="J5402" s="32" t="n">
        <v>16.64</v>
      </c>
      <c r="K5402" s="32" t="n">
        <v>1.5</v>
      </c>
      <c r="L5402" s="32" t="n"/>
      <c r="M5402" s="32" t="n">
        <v>1175.9</v>
      </c>
      <c r="N5402" s="32" t="n">
        <v>1.37</v>
      </c>
      <c r="O5402" s="32" t="n">
        <v>6.866909958000001</v>
      </c>
    </row>
    <row r="5403">
      <c r="A5403" s="31" t="n">
        <v>42551</v>
      </c>
      <c r="B5403" s="32" t="n">
        <v>1154.15</v>
      </c>
      <c r="C5403" s="19">
        <f>IF(OR(B5403="",B5402=""),"",LN(B5403/B5402))</f>
        <v/>
      </c>
      <c r="D5403" s="16">
        <f>STDEV(C5384:C5403)*SQRT(252)</f>
        <v/>
      </c>
      <c r="E5403" s="32" t="n">
        <v>102.77</v>
      </c>
      <c r="F5403" s="19">
        <f>IF(OR(E5403="",E5402=""),"",LN(E5403/E5402))</f>
        <v/>
      </c>
      <c r="G5403" s="33" t="n">
        <v>6.6459</v>
      </c>
      <c r="H5403" s="19">
        <f>IF(OR(G5403="",G5402=""),"",LN(G5403/G5402))</f>
        <v/>
      </c>
      <c r="I5403" s="32" t="n">
        <v>112.1618</v>
      </c>
      <c r="J5403" s="32" t="n">
        <v>15.63</v>
      </c>
      <c r="K5403" s="32" t="n">
        <v>1.49</v>
      </c>
      <c r="L5403" s="32" t="n"/>
      <c r="M5403" s="32" t="n">
        <v>1164.7</v>
      </c>
      <c r="N5403" s="32" t="n">
        <v>1.37</v>
      </c>
      <c r="O5403" s="32" t="n">
        <v>402.553362324</v>
      </c>
    </row>
    <row r="5404">
      <c r="A5404" s="31" t="n">
        <v>42552</v>
      </c>
      <c r="B5404" s="32" t="n">
        <v>1146.49</v>
      </c>
      <c r="C5404" s="19">
        <f>IF(OR(B5404="",B5403=""),"",LN(B5404/B5403))</f>
        <v/>
      </c>
      <c r="D5404" s="16">
        <f>STDEV(C5385:C5404)*SQRT(252)</f>
        <v/>
      </c>
      <c r="E5404" s="32" t="n">
        <v>102.55</v>
      </c>
      <c r="F5404" s="19">
        <f>IF(OR(E5404="",E5403=""),"",LN(E5404/E5403))</f>
        <v/>
      </c>
      <c r="G5404" s="33" t="n">
        <v>6.6547</v>
      </c>
      <c r="H5404" s="19">
        <f>IF(OR(G5404="",G5403=""),"",LN(G5404/G5403))</f>
        <v/>
      </c>
      <c r="I5404" s="32" t="n">
        <v>111.6509</v>
      </c>
      <c r="J5404" s="32" t="n">
        <v>14.77</v>
      </c>
      <c r="K5404" s="32" t="n">
        <v>1.46</v>
      </c>
      <c r="L5404" s="32" t="n"/>
      <c r="M5404" s="32" t="n">
        <v>1152.6</v>
      </c>
      <c r="N5404" s="32" t="n">
        <v>1.37</v>
      </c>
      <c r="O5404" s="32" t="n">
        <v>286.334033153</v>
      </c>
    </row>
    <row r="5405">
      <c r="A5405" s="31" t="n">
        <v>42556</v>
      </c>
      <c r="B5405" s="32" t="n">
        <v>1156.79</v>
      </c>
      <c r="C5405" s="19">
        <f>IF(OR(B5405="",B5404=""),"",LN(B5405/B5404))</f>
        <v/>
      </c>
      <c r="D5405" s="16">
        <f>STDEV(C5386:C5405)*SQRT(252)</f>
        <v/>
      </c>
      <c r="E5405" s="32" t="n">
        <v>101.58</v>
      </c>
      <c r="F5405" s="19">
        <f>IF(OR(E5405="",E5404=""),"",LN(E5405/E5404))</f>
        <v/>
      </c>
      <c r="G5405" s="33" t="n">
        <v>6.677</v>
      </c>
      <c r="H5405" s="19">
        <f>IF(OR(G5405="",G5404=""),"",LN(G5405/G5404))</f>
        <v/>
      </c>
      <c r="I5405" s="32" t="n">
        <v>112.4231</v>
      </c>
      <c r="J5405" s="32" t="n">
        <v>15.58</v>
      </c>
      <c r="K5405" s="32" t="n">
        <v>1.37</v>
      </c>
      <c r="L5405" s="32" t="n"/>
      <c r="M5405" s="32" t="n">
        <v>1148.1</v>
      </c>
      <c r="N5405" s="32" t="n">
        <v>1.37</v>
      </c>
      <c r="O5405" s="32" t="n">
        <v>5.722310834999999</v>
      </c>
    </row>
    <row r="5406">
      <c r="A5406" s="31" t="n">
        <v>42557</v>
      </c>
      <c r="B5406" s="32" t="n">
        <v>1160.59</v>
      </c>
      <c r="C5406" s="19">
        <f>IF(OR(B5406="",B5405=""),"",LN(B5406/B5405))</f>
        <v/>
      </c>
      <c r="D5406" s="16">
        <f>STDEV(C5387:C5406)*SQRT(252)</f>
        <v/>
      </c>
      <c r="E5406" s="32" t="n">
        <v>101.12</v>
      </c>
      <c r="F5406" s="19">
        <f>IF(OR(E5406="",E5405=""),"",LN(E5406/E5405))</f>
        <v/>
      </c>
      <c r="G5406" s="33" t="n">
        <v>6.69</v>
      </c>
      <c r="H5406" s="19">
        <f>IF(OR(G5406="",G5405=""),"",LN(G5406/G5405))</f>
        <v/>
      </c>
      <c r="I5406" s="32" t="n">
        <v>112.5438</v>
      </c>
      <c r="J5406" s="32" t="n">
        <v>14.96</v>
      </c>
      <c r="K5406" s="32" t="n">
        <v>1.38</v>
      </c>
      <c r="L5406" s="32" t="n"/>
      <c r="M5406" s="32" t="n">
        <v>1153</v>
      </c>
      <c r="N5406" s="32" t="n">
        <v>1.37</v>
      </c>
      <c r="O5406" s="32" t="n">
        <v>-470.175419823</v>
      </c>
    </row>
    <row r="5407">
      <c r="A5407" s="31" t="n">
        <v>42558</v>
      </c>
      <c r="B5407" s="32" t="n">
        <v>1154.89</v>
      </c>
      <c r="C5407" s="19">
        <f>IF(OR(B5407="",B5406=""),"",LN(B5407/B5406))</f>
        <v/>
      </c>
      <c r="D5407" s="16">
        <f>STDEV(C5388:C5407)*SQRT(252)</f>
        <v/>
      </c>
      <c r="E5407" s="32" t="n">
        <v>100.74</v>
      </c>
      <c r="F5407" s="19">
        <f>IF(OR(E5407="",E5406=""),"",LN(E5407/E5406))</f>
        <v/>
      </c>
      <c r="G5407" s="33" t="n">
        <v>6.679</v>
      </c>
      <c r="H5407" s="19">
        <f>IF(OR(G5407="",G5406=""),"",LN(G5407/G5406))</f>
        <v/>
      </c>
      <c r="I5407" s="32" t="n">
        <v>112.5775</v>
      </c>
      <c r="J5407" s="32" t="n">
        <v>14.76</v>
      </c>
      <c r="K5407" s="32" t="n">
        <v>1.4</v>
      </c>
      <c r="L5407" s="32" t="n"/>
      <c r="M5407" s="32" t="n">
        <v>1165.8</v>
      </c>
      <c r="N5407" s="32" t="n">
        <v>1.36</v>
      </c>
      <c r="O5407" s="32" t="n">
        <v>233.409368552</v>
      </c>
    </row>
    <row r="5408">
      <c r="A5408" s="31" t="n">
        <v>42559</v>
      </c>
      <c r="B5408" s="32" t="n">
        <v>1148.71</v>
      </c>
      <c r="C5408" s="19">
        <f>IF(OR(B5408="",B5407=""),"",LN(B5408/B5407))</f>
        <v/>
      </c>
      <c r="D5408" s="16">
        <f>STDEV(C5389:C5408)*SQRT(252)</f>
        <v/>
      </c>
      <c r="E5408" s="32" t="n">
        <v>100.65</v>
      </c>
      <c r="F5408" s="19">
        <f>IF(OR(E5408="",E5407=""),"",LN(E5408/E5407))</f>
        <v/>
      </c>
      <c r="G5408" s="33" t="n">
        <v>6.6878</v>
      </c>
      <c r="H5408" s="19">
        <f>IF(OR(G5408="",G5407=""),"",LN(G5408/G5407))</f>
        <v/>
      </c>
      <c r="I5408" s="32" t="n">
        <v>112.3963</v>
      </c>
      <c r="J5408" s="32" t="n">
        <v>13.2</v>
      </c>
      <c r="K5408" s="32" t="n">
        <v>1.37</v>
      </c>
      <c r="L5408" s="32" t="n"/>
      <c r="M5408" s="32" t="n">
        <v>1156.6</v>
      </c>
      <c r="N5408" s="32" t="n">
        <v>1.36</v>
      </c>
      <c r="O5408" s="32" t="n">
        <v>-15.11913825800001</v>
      </c>
    </row>
    <row r="5409">
      <c r="A5409" s="31" t="n">
        <v>42562</v>
      </c>
      <c r="B5409" s="32" t="n">
        <v>1148.97</v>
      </c>
      <c r="C5409" s="19">
        <f>IF(OR(B5409="",B5408=""),"",LN(B5409/B5408))</f>
        <v/>
      </c>
      <c r="D5409" s="16">
        <f>STDEV(C5390:C5409)*SQRT(252)</f>
        <v/>
      </c>
      <c r="E5409" s="32" t="n">
        <v>102.66</v>
      </c>
      <c r="F5409" s="19">
        <f>IF(OR(E5409="",E5408=""),"",LN(E5409/E5408))</f>
        <v/>
      </c>
      <c r="G5409" s="33" t="n">
        <v>6.6917</v>
      </c>
      <c r="H5409" s="19">
        <f>IF(OR(G5409="",G5408=""),"",LN(G5409/G5408))</f>
        <v/>
      </c>
      <c r="I5409" s="32" t="n">
        <v>112.5254</v>
      </c>
      <c r="J5409" s="32" t="n">
        <v>13.54</v>
      </c>
      <c r="K5409" s="32" t="n">
        <v>1.43</v>
      </c>
      <c r="L5409" s="32" t="n"/>
      <c r="M5409" s="32" t="n">
        <v>1159.2</v>
      </c>
      <c r="N5409" s="32" t="n">
        <v>1.36</v>
      </c>
      <c r="O5409" s="32" t="n">
        <v>313.339792532</v>
      </c>
    </row>
    <row r="5410">
      <c r="A5410" s="31" t="n">
        <v>42563</v>
      </c>
      <c r="B5410" s="32" t="n">
        <v>1146.47</v>
      </c>
      <c r="C5410" s="19">
        <f>IF(OR(B5410="",B5409=""),"",LN(B5410/B5409))</f>
        <v/>
      </c>
      <c r="D5410" s="16">
        <f>STDEV(C5391:C5410)*SQRT(252)</f>
        <v/>
      </c>
      <c r="E5410" s="32" t="n">
        <v>104.72</v>
      </c>
      <c r="F5410" s="19">
        <f>IF(OR(E5410="",E5409=""),"",LN(E5410/E5409))</f>
        <v/>
      </c>
      <c r="G5410" s="33" t="n">
        <v>6.686</v>
      </c>
      <c r="H5410" s="19">
        <f>IF(OR(G5410="",G5409=""),"",LN(G5410/G5409))</f>
        <v/>
      </c>
      <c r="I5410" s="32" t="n">
        <v>112.1102</v>
      </c>
      <c r="J5410" s="32" t="n">
        <v>13.55</v>
      </c>
      <c r="K5410" s="32" t="n">
        <v>1.53</v>
      </c>
      <c r="L5410" s="32" t="n"/>
      <c r="M5410" s="32" t="n">
        <v>1147.8</v>
      </c>
      <c r="N5410" s="32" t="n">
        <v>1.36</v>
      </c>
      <c r="O5410" s="32" t="n">
        <v>176.681607939</v>
      </c>
    </row>
    <row r="5411">
      <c r="A5411" s="31" t="n">
        <v>42564</v>
      </c>
      <c r="B5411" s="32" t="n">
        <v>1145.01</v>
      </c>
      <c r="C5411" s="19">
        <f>IF(OR(B5411="",B5410=""),"",LN(B5411/B5410))</f>
        <v/>
      </c>
      <c r="D5411" s="16">
        <f>STDEV(C5392:C5411)*SQRT(252)</f>
        <v/>
      </c>
      <c r="E5411" s="32" t="n">
        <v>104.1</v>
      </c>
      <c r="F5411" s="19">
        <f>IF(OR(E5411="",E5410=""),"",LN(E5411/E5410))</f>
        <v/>
      </c>
      <c r="G5411" s="33" t="n">
        <v>6.6832</v>
      </c>
      <c r="H5411" s="19">
        <f>IF(OR(G5411="",G5410=""),"",LN(G5411/G5410))</f>
        <v/>
      </c>
      <c r="I5411" s="32" t="n">
        <v>112.0266</v>
      </c>
      <c r="J5411" s="32" t="n">
        <v>13.04</v>
      </c>
      <c r="K5411" s="32" t="n">
        <v>1.48</v>
      </c>
      <c r="L5411" s="32" t="n"/>
      <c r="M5411" s="32" t="n">
        <v>1149.3</v>
      </c>
      <c r="N5411" s="32" t="n">
        <v>1.36</v>
      </c>
      <c r="O5411" s="32" t="n">
        <v>618.4938824660001</v>
      </c>
    </row>
    <row r="5412">
      <c r="A5412" s="31" t="n">
        <v>42565</v>
      </c>
      <c r="B5412" s="32" t="n">
        <v>1130.65</v>
      </c>
      <c r="C5412" s="19">
        <f>IF(OR(B5412="",B5411=""),"",LN(B5412/B5411))</f>
        <v/>
      </c>
      <c r="D5412" s="16">
        <f>STDEV(C5393:C5412)*SQRT(252)</f>
        <v/>
      </c>
      <c r="E5412" s="32" t="n">
        <v>105.4</v>
      </c>
      <c r="F5412" s="19">
        <f>IF(OR(E5412="",E5411=""),"",LN(E5412/E5411))</f>
        <v/>
      </c>
      <c r="G5412" s="33" t="n">
        <v>6.6801</v>
      </c>
      <c r="H5412" s="19">
        <f>IF(OR(G5412="",G5411=""),"",LN(G5412/G5411))</f>
        <v/>
      </c>
      <c r="I5412" s="32" t="n">
        <v>111.7692</v>
      </c>
      <c r="J5412" s="32" t="n">
        <v>12.82</v>
      </c>
      <c r="K5412" s="32" t="n">
        <v>1.53</v>
      </c>
      <c r="L5412" s="32" t="n"/>
      <c r="M5412" s="32" t="n">
        <v>1145.7</v>
      </c>
      <c r="N5412" s="32" t="n">
        <v>1.36</v>
      </c>
      <c r="O5412" s="32" t="n">
        <v>382.6357496430001</v>
      </c>
    </row>
    <row r="5413">
      <c r="A5413" s="31" t="n">
        <v>42566</v>
      </c>
      <c r="B5413" s="32" t="n">
        <v>1135.49</v>
      </c>
      <c r="C5413" s="19">
        <f>IF(OR(B5413="",B5412=""),"",LN(B5413/B5412))</f>
        <v/>
      </c>
      <c r="D5413" s="16">
        <f>STDEV(C5394:C5413)*SQRT(252)</f>
        <v/>
      </c>
      <c r="E5413" s="32" t="n">
        <v>105.64</v>
      </c>
      <c r="F5413" s="19">
        <f>IF(OR(E5413="",E5412=""),"",LN(E5413/E5412))</f>
        <v/>
      </c>
      <c r="G5413" s="33" t="n">
        <v>6.6865</v>
      </c>
      <c r="H5413" s="19">
        <f>IF(OR(G5413="",G5412=""),"",LN(G5413/G5412))</f>
        <v/>
      </c>
      <c r="I5413" s="32" t="n">
        <v>112.2833</v>
      </c>
      <c r="J5413" s="32" t="n">
        <v>12.67</v>
      </c>
      <c r="K5413" s="32" t="n">
        <v>1.6</v>
      </c>
      <c r="L5413" s="32" t="n"/>
      <c r="M5413" s="32" t="n">
        <v>1141.8</v>
      </c>
      <c r="N5413" s="32" t="n">
        <v>1.36</v>
      </c>
      <c r="O5413" s="32" t="n">
        <v>476.183696704</v>
      </c>
    </row>
    <row r="5414">
      <c r="A5414" s="31" t="n">
        <v>42569</v>
      </c>
      <c r="B5414" s="32" t="n">
        <v>1134.39</v>
      </c>
      <c r="C5414" s="19">
        <f>IF(OR(B5414="",B5413=""),"",LN(B5414/B5413))</f>
        <v/>
      </c>
      <c r="D5414" s="16">
        <f>STDEV(C5395:C5414)*SQRT(252)</f>
        <v/>
      </c>
      <c r="E5414" s="32" t="n">
        <v>106</v>
      </c>
      <c r="F5414" s="19">
        <f>IF(OR(E5414="",E5413=""),"",LN(E5414/E5413))</f>
        <v/>
      </c>
      <c r="G5414" s="33" t="n">
        <v>6.7013</v>
      </c>
      <c r="H5414" s="19">
        <f>IF(OR(G5414="",G5413=""),"",LN(G5414/G5413))</f>
        <v/>
      </c>
      <c r="I5414" s="32" t="n">
        <v>112.2463</v>
      </c>
      <c r="J5414" s="32" t="n">
        <v>12.44</v>
      </c>
      <c r="K5414" s="32" t="n">
        <v>1.59</v>
      </c>
      <c r="L5414" s="32" t="n"/>
      <c r="M5414" s="32" t="n">
        <v>1132.7</v>
      </c>
      <c r="N5414" s="32" t="n">
        <v>1.36</v>
      </c>
      <c r="O5414" s="32" t="n">
        <v>228.336397047</v>
      </c>
    </row>
    <row r="5415">
      <c r="A5415" s="31" t="n">
        <v>42570</v>
      </c>
      <c r="B5415" s="32" t="n">
        <v>1140.56</v>
      </c>
      <c r="C5415" s="19">
        <f>IF(OR(B5415="",B5414=""),"",LN(B5415/B5414))</f>
        <v/>
      </c>
      <c r="D5415" s="16">
        <f>STDEV(C5396:C5415)*SQRT(252)</f>
        <v/>
      </c>
      <c r="E5415" s="32" t="n">
        <v>106.13</v>
      </c>
      <c r="F5415" s="19">
        <f>IF(OR(E5415="",E5414=""),"",LN(E5415/E5414))</f>
        <v/>
      </c>
      <c r="G5415" s="33" t="n">
        <v>6.6931</v>
      </c>
      <c r="H5415" s="19">
        <f>IF(OR(G5415="",G5414=""),"",LN(G5415/G5414))</f>
        <v/>
      </c>
      <c r="I5415" s="32" t="n">
        <v>112.638</v>
      </c>
      <c r="J5415" s="32" t="n">
        <v>11.97</v>
      </c>
      <c r="K5415" s="32" t="n">
        <v>1.56</v>
      </c>
      <c r="L5415" s="32" t="n"/>
      <c r="M5415" s="32" t="n">
        <v>1136.3</v>
      </c>
      <c r="N5415" s="32" t="n">
        <v>1.36</v>
      </c>
      <c r="O5415" s="32" t="n">
        <v>289.962656959</v>
      </c>
    </row>
    <row r="5416">
      <c r="A5416" s="31" t="n">
        <v>42571</v>
      </c>
      <c r="B5416" s="32" t="n">
        <v>1142.33</v>
      </c>
      <c r="C5416" s="19">
        <f>IF(OR(B5416="",B5415=""),"",LN(B5416/B5415))</f>
        <v/>
      </c>
      <c r="D5416" s="16">
        <f>STDEV(C5397:C5416)*SQRT(252)</f>
        <v/>
      </c>
      <c r="E5416" s="32" t="n">
        <v>106.65</v>
      </c>
      <c r="F5416" s="19">
        <f>IF(OR(E5416="",E5415=""),"",LN(E5416/E5415))</f>
        <v/>
      </c>
      <c r="G5416" s="33" t="n">
        <v>6.676</v>
      </c>
      <c r="H5416" s="19">
        <f>IF(OR(G5416="",G5415=""),"",LN(G5416/G5415))</f>
        <v/>
      </c>
      <c r="I5416" s="32" t="n">
        <v>112.6743</v>
      </c>
      <c r="J5416" s="32" t="n">
        <v>11.77</v>
      </c>
      <c r="K5416" s="32" t="n">
        <v>1.59</v>
      </c>
      <c r="L5416" s="32" t="n"/>
      <c r="M5416" s="32" t="n">
        <v>1138.4</v>
      </c>
      <c r="N5416" s="32" t="n">
        <v>1.36</v>
      </c>
      <c r="O5416" s="32" t="n">
        <v>190.274358933</v>
      </c>
    </row>
    <row r="5417">
      <c r="A5417" s="31" t="n">
        <v>42572</v>
      </c>
      <c r="B5417" s="32" t="n">
        <v>1137.31</v>
      </c>
      <c r="C5417" s="19">
        <f>IF(OR(B5417="",B5416=""),"",LN(B5417/B5416))</f>
        <v/>
      </c>
      <c r="D5417" s="16">
        <f>STDEV(C5398:C5417)*SQRT(252)</f>
        <v/>
      </c>
      <c r="E5417" s="32" t="n">
        <v>105.98</v>
      </c>
      <c r="F5417" s="19">
        <f>IF(OR(E5417="",E5416=""),"",LN(E5417/E5416))</f>
        <v/>
      </c>
      <c r="G5417" s="33" t="n">
        <v>6.6735</v>
      </c>
      <c r="H5417" s="19">
        <f>IF(OR(G5417="",G5416=""),"",LN(G5417/G5416))</f>
        <v/>
      </c>
      <c r="I5417" s="32" t="n">
        <v>112.6239</v>
      </c>
      <c r="J5417" s="32" t="n">
        <v>12.74</v>
      </c>
      <c r="K5417" s="32" t="n">
        <v>1.57</v>
      </c>
      <c r="L5417" s="32" t="n"/>
      <c r="M5417" s="32" t="n">
        <v>1140.8</v>
      </c>
      <c r="N5417" s="32" t="n">
        <v>1.36</v>
      </c>
      <c r="O5417" s="32" t="n">
        <v>137.635545941</v>
      </c>
    </row>
    <row r="5418">
      <c r="A5418" s="31" t="n">
        <v>42573</v>
      </c>
      <c r="B5418" s="32" t="n">
        <v>1137.49</v>
      </c>
      <c r="C5418" s="19">
        <f>IF(OR(B5418="",B5417=""),"",LN(B5418/B5417))</f>
        <v/>
      </c>
      <c r="D5418" s="16">
        <f>STDEV(C5399:C5418)*SQRT(252)</f>
        <v/>
      </c>
      <c r="E5418" s="32" t="n">
        <v>106.22</v>
      </c>
      <c r="F5418" s="19">
        <f>IF(OR(E5418="",E5417=""),"",LN(E5418/E5417))</f>
        <v/>
      </c>
      <c r="G5418" s="33" t="n">
        <v>6.676</v>
      </c>
      <c r="H5418" s="19">
        <f>IF(OR(G5418="",G5417=""),"",LN(G5418/G5417))</f>
        <v/>
      </c>
      <c r="I5418" s="32" t="n">
        <v>112.989</v>
      </c>
      <c r="J5418" s="32" t="n">
        <v>12.02</v>
      </c>
      <c r="K5418" s="32" t="n">
        <v>1.57</v>
      </c>
      <c r="L5418" s="32" t="n"/>
      <c r="M5418" s="32" t="n">
        <v>1140.2</v>
      </c>
      <c r="N5418" s="32" t="n">
        <v>1.36</v>
      </c>
      <c r="O5418" s="32" t="n">
        <v>83.70739296799999</v>
      </c>
    </row>
    <row r="5419">
      <c r="A5419" s="31" t="n">
        <v>42576</v>
      </c>
      <c r="B5419" s="32" t="n">
        <v>1140.8</v>
      </c>
      <c r="C5419" s="19">
        <f>IF(OR(B5419="",B5418=""),"",LN(B5419/B5418))</f>
        <v/>
      </c>
      <c r="D5419" s="16">
        <f>STDEV(C5400:C5419)*SQRT(252)</f>
        <v/>
      </c>
      <c r="E5419" s="32" t="n">
        <v>106.02</v>
      </c>
      <c r="F5419" s="19">
        <f>IF(OR(E5419="",E5418=""),"",LN(E5419/E5418))</f>
        <v/>
      </c>
      <c r="G5419" s="33" t="n">
        <v>6.6783</v>
      </c>
      <c r="H5419" s="19">
        <f>IF(OR(G5419="",G5418=""),"",LN(G5419/G5418))</f>
        <v/>
      </c>
      <c r="I5419" s="32" t="n">
        <v>113.1784</v>
      </c>
      <c r="J5419" s="32" t="n">
        <v>12.87</v>
      </c>
      <c r="K5419" s="32" t="n">
        <v>1.58</v>
      </c>
      <c r="L5419" s="32" t="n"/>
      <c r="M5419" s="32" t="n">
        <v>1135</v>
      </c>
      <c r="N5419" s="32" t="n">
        <v>1.36</v>
      </c>
      <c r="O5419" s="32" t="n">
        <v>201.770854388</v>
      </c>
    </row>
    <row r="5420">
      <c r="A5420" s="31" t="n">
        <v>42577</v>
      </c>
      <c r="B5420" s="32" t="n">
        <v>1137.59</v>
      </c>
      <c r="C5420" s="19">
        <f>IF(OR(B5420="",B5419=""),"",LN(B5420/B5419))</f>
        <v/>
      </c>
      <c r="D5420" s="16">
        <f>STDEV(C5401:C5420)*SQRT(252)</f>
        <v/>
      </c>
      <c r="E5420" s="32" t="n">
        <v>104.83</v>
      </c>
      <c r="F5420" s="19">
        <f>IF(OR(E5420="",E5419=""),"",LN(E5420/E5419))</f>
        <v/>
      </c>
      <c r="G5420" s="33" t="n">
        <v>6.669</v>
      </c>
      <c r="H5420" s="19">
        <f>IF(OR(G5420="",G5419=""),"",LN(G5420/G5419))</f>
        <v/>
      </c>
      <c r="I5420" s="32" t="n">
        <v>113.0593</v>
      </c>
      <c r="J5420" s="32" t="n">
        <v>13.05</v>
      </c>
      <c r="K5420" s="32" t="n">
        <v>1.57</v>
      </c>
      <c r="L5420" s="32" t="n"/>
      <c r="M5420" s="32" t="n">
        <v>1136.9</v>
      </c>
      <c r="N5420" s="32" t="n">
        <v>1.36</v>
      </c>
      <c r="O5420" s="32" t="n">
        <v>218.671350237</v>
      </c>
    </row>
    <row r="5421">
      <c r="A5421" s="31" t="n">
        <v>42578</v>
      </c>
      <c r="B5421" s="32" t="n">
        <v>1135.09</v>
      </c>
      <c r="C5421" s="19">
        <f>IF(OR(B5421="",B5420=""),"",LN(B5421/B5420))</f>
        <v/>
      </c>
      <c r="D5421" s="16">
        <f>STDEV(C5402:C5421)*SQRT(252)</f>
        <v/>
      </c>
      <c r="E5421" s="32" t="n">
        <v>105.65</v>
      </c>
      <c r="F5421" s="19">
        <f>IF(OR(E5421="",E5420=""),"",LN(E5421/E5420))</f>
        <v/>
      </c>
      <c r="G5421" s="33" t="n">
        <v>6.668</v>
      </c>
      <c r="H5421" s="19">
        <f>IF(OR(G5421="",G5420=""),"",LN(G5421/G5420))</f>
        <v/>
      </c>
      <c r="I5421" s="32" t="n">
        <v>113.217</v>
      </c>
      <c r="J5421" s="32" t="n">
        <v>12.83</v>
      </c>
      <c r="K5421" s="32" t="n">
        <v>1.52</v>
      </c>
      <c r="L5421" s="32" t="n"/>
      <c r="M5421" s="32" t="n">
        <v>1138.4</v>
      </c>
      <c r="N5421" s="32" t="n">
        <v>1.36</v>
      </c>
      <c r="O5421" s="32" t="n">
        <v>225.613403116</v>
      </c>
    </row>
    <row r="5422">
      <c r="A5422" s="31" t="n">
        <v>42579</v>
      </c>
      <c r="B5422" s="32" t="n">
        <v>1124.79</v>
      </c>
      <c r="C5422" s="19">
        <f>IF(OR(B5422="",B5421=""),"",LN(B5422/B5421))</f>
        <v/>
      </c>
      <c r="D5422" s="16">
        <f>STDEV(C5403:C5422)*SQRT(252)</f>
        <v/>
      </c>
      <c r="E5422" s="32" t="n">
        <v>104.86</v>
      </c>
      <c r="F5422" s="19">
        <f>IF(OR(E5422="",E5421=""),"",LN(E5422/E5421))</f>
        <v/>
      </c>
      <c r="G5422" s="33" t="n">
        <v>6.6538</v>
      </c>
      <c r="H5422" s="19">
        <f>IF(OR(G5422="",G5421=""),"",LN(G5422/G5421))</f>
        <v/>
      </c>
      <c r="I5422" s="32" t="n">
        <v>112.7393</v>
      </c>
      <c r="J5422" s="32" t="n">
        <v>12.72</v>
      </c>
      <c r="K5422" s="32" t="n">
        <v>1.52</v>
      </c>
      <c r="L5422" s="32" t="n"/>
      <c r="M5422" s="32" t="n">
        <v>1134.1</v>
      </c>
      <c r="N5422" s="32" t="n">
        <v>1.36</v>
      </c>
      <c r="O5422" s="32" t="n">
        <v>248.27658459</v>
      </c>
    </row>
    <row r="5423">
      <c r="A5423" s="31" t="n">
        <v>42580</v>
      </c>
      <c r="B5423" s="32" t="n">
        <v>1112.89</v>
      </c>
      <c r="C5423" s="19">
        <f>IF(OR(B5423="",B5422=""),"",LN(B5423/B5422))</f>
        <v/>
      </c>
      <c r="D5423" s="16">
        <f>STDEV(C5404:C5423)*SQRT(252)</f>
        <v/>
      </c>
      <c r="E5423" s="32" t="n">
        <v>102.32</v>
      </c>
      <c r="F5423" s="19">
        <f>IF(OR(E5423="",E5422=""),"",LN(E5423/E5422))</f>
        <v/>
      </c>
      <c r="G5423" s="33" t="n">
        <v>6.6371</v>
      </c>
      <c r="H5423" s="19">
        <f>IF(OR(G5423="",G5422=""),"",LN(G5423/G5422))</f>
        <v/>
      </c>
      <c r="I5423" s="32" t="n">
        <v>111.874</v>
      </c>
      <c r="J5423" s="32" t="n">
        <v>11.87</v>
      </c>
      <c r="K5423" s="32" t="n">
        <v>1.46</v>
      </c>
      <c r="L5423" s="32" t="n"/>
      <c r="M5423" s="32" t="n">
        <v>1125.7</v>
      </c>
      <c r="N5423" s="32" t="n">
        <v>1.36</v>
      </c>
      <c r="O5423" s="32" t="n">
        <v>234.399729607</v>
      </c>
    </row>
    <row r="5424">
      <c r="A5424" s="31" t="n">
        <v>42583</v>
      </c>
      <c r="B5424" s="32" t="n">
        <v>1106.15</v>
      </c>
      <c r="C5424" s="19">
        <f>IF(OR(B5424="",B5423=""),"",LN(B5424/B5423))</f>
        <v/>
      </c>
      <c r="D5424" s="16">
        <f>STDEV(C5405:C5424)*SQRT(252)</f>
        <v/>
      </c>
      <c r="E5424" s="32" t="n">
        <v>102.26</v>
      </c>
      <c r="F5424" s="19">
        <f>IF(OR(E5424="",E5423=""),"",LN(E5424/E5423))</f>
        <v/>
      </c>
      <c r="G5424" s="33" t="n">
        <v>6.6421</v>
      </c>
      <c r="H5424" s="19">
        <f>IF(OR(G5424="",G5423=""),"",LN(G5424/G5423))</f>
        <v/>
      </c>
      <c r="I5424" s="32" t="n">
        <v>111.9757</v>
      </c>
      <c r="J5424" s="32" t="n">
        <v>12.44</v>
      </c>
      <c r="K5424" s="32" t="n">
        <v>1.51</v>
      </c>
      <c r="L5424" s="32" t="n"/>
      <c r="M5424" s="32" t="n">
        <v>1122.4</v>
      </c>
      <c r="N5424" s="32" t="n">
        <v>1.36</v>
      </c>
      <c r="O5424" s="32" t="n">
        <v>287.242249278</v>
      </c>
    </row>
    <row r="5425">
      <c r="A5425" s="31" t="n">
        <v>42584</v>
      </c>
      <c r="B5425" s="32" t="n">
        <v>1108.35</v>
      </c>
      <c r="C5425" s="19">
        <f>IF(OR(B5425="",B5424=""),"",LN(B5425/B5424))</f>
        <v/>
      </c>
      <c r="D5425" s="16">
        <f>STDEV(C5406:C5425)*SQRT(252)</f>
        <v/>
      </c>
      <c r="E5425" s="32" t="n">
        <v>100.82</v>
      </c>
      <c r="F5425" s="19">
        <f>IF(OR(E5425="",E5424=""),"",LN(E5425/E5424))</f>
        <v/>
      </c>
      <c r="G5425" s="33" t="n">
        <v>6.6239</v>
      </c>
      <c r="H5425" s="19">
        <f>IF(OR(G5425="",G5424=""),"",LN(G5425/G5424))</f>
        <v/>
      </c>
      <c r="I5425" s="32" t="n">
        <v>111.7124</v>
      </c>
      <c r="J5425" s="32" t="n">
        <v>13.37</v>
      </c>
      <c r="K5425" s="32" t="n">
        <v>1.55</v>
      </c>
      <c r="L5425" s="32" t="n"/>
      <c r="M5425" s="32" t="n">
        <v>1111</v>
      </c>
      <c r="N5425" s="32" t="n">
        <v>1.36</v>
      </c>
      <c r="O5425" s="32" t="n">
        <v>52.022254459</v>
      </c>
    </row>
    <row r="5426">
      <c r="A5426" s="31" t="n">
        <v>42585</v>
      </c>
      <c r="B5426" s="32" t="n">
        <v>1116.21</v>
      </c>
      <c r="C5426" s="19">
        <f>IF(OR(B5426="",B5425=""),"",LN(B5426/B5425))</f>
        <v/>
      </c>
      <c r="D5426" s="16">
        <f>STDEV(C5407:C5426)*SQRT(252)</f>
        <v/>
      </c>
      <c r="E5426" s="32" t="n">
        <v>101.34</v>
      </c>
      <c r="F5426" s="19">
        <f>IF(OR(E5426="",E5425=""),"",LN(E5426/E5425))</f>
        <v/>
      </c>
      <c r="G5426" s="33" t="n">
        <v>6.632</v>
      </c>
      <c r="H5426" s="19">
        <f>IF(OR(G5426="",G5425=""),"",LN(G5426/G5425))</f>
        <v/>
      </c>
      <c r="I5426" s="32" t="n">
        <v>111.9419</v>
      </c>
      <c r="J5426" s="32" t="n">
        <v>12.86</v>
      </c>
      <c r="K5426" s="32" t="n">
        <v>1.55</v>
      </c>
      <c r="L5426" s="32" t="n"/>
      <c r="M5426" s="32" t="n">
        <v>1108.9</v>
      </c>
      <c r="N5426" s="32" t="n">
        <v>1.36</v>
      </c>
      <c r="O5426" s="32" t="n">
        <v>-75.368808595</v>
      </c>
    </row>
    <row r="5427">
      <c r="A5427" s="31" t="n">
        <v>42586</v>
      </c>
      <c r="B5427" s="32" t="n">
        <v>1111.99</v>
      </c>
      <c r="C5427" s="19">
        <f>IF(OR(B5427="",B5426=""),"",LN(B5427/B5426))</f>
        <v/>
      </c>
      <c r="D5427" s="16">
        <f>STDEV(C5408:C5427)*SQRT(252)</f>
        <v/>
      </c>
      <c r="E5427" s="32" t="n">
        <v>101.08</v>
      </c>
      <c r="F5427" s="19">
        <f>IF(OR(E5427="",E5426=""),"",LN(E5427/E5426))</f>
        <v/>
      </c>
      <c r="G5427" s="33" t="n">
        <v>6.6388</v>
      </c>
      <c r="H5427" s="19">
        <f>IF(OR(G5427="",G5426=""),"",LN(G5427/G5426))</f>
        <v/>
      </c>
      <c r="I5427" s="32" t="n">
        <v>111.9149</v>
      </c>
      <c r="J5427" s="32" t="n">
        <v>12.42</v>
      </c>
      <c r="K5427" s="32" t="n">
        <v>1.51</v>
      </c>
      <c r="L5427" s="32" t="n"/>
      <c r="M5427" s="32" t="n">
        <v>1114</v>
      </c>
      <c r="N5427" s="32" t="n">
        <v>1.36</v>
      </c>
      <c r="O5427" s="32" t="n">
        <v>69.572423775</v>
      </c>
    </row>
    <row r="5428">
      <c r="A5428" s="31" t="n">
        <v>42587</v>
      </c>
      <c r="B5428" s="32" t="n">
        <v>1114.54</v>
      </c>
      <c r="C5428" s="19">
        <f>IF(OR(B5428="",B5427=""),"",LN(B5428/B5427))</f>
        <v/>
      </c>
      <c r="D5428" s="16">
        <f>STDEV(C5409:C5428)*SQRT(252)</f>
        <v/>
      </c>
      <c r="E5428" s="32" t="n">
        <v>101.74</v>
      </c>
      <c r="F5428" s="19">
        <f>IF(OR(E5428="",E5427=""),"",LN(E5428/E5427))</f>
        <v/>
      </c>
      <c r="G5428" s="33" t="n">
        <v>6.653</v>
      </c>
      <c r="H5428" s="19">
        <f>IF(OR(G5428="",G5427=""),"",LN(G5428/G5427))</f>
        <v/>
      </c>
      <c r="I5428" s="32" t="n">
        <v>112.3589</v>
      </c>
      <c r="J5428" s="32" t="n">
        <v>11.39</v>
      </c>
      <c r="K5428" s="32" t="n">
        <v>1.59</v>
      </c>
      <c r="L5428" s="32" t="n"/>
      <c r="M5428" s="32" t="n">
        <v>1113.8</v>
      </c>
      <c r="N5428" s="32" t="n">
        <v>1.36</v>
      </c>
      <c r="O5428" s="32" t="n">
        <v>218.546976839</v>
      </c>
    </row>
    <row r="5429">
      <c r="A5429" s="31" t="n">
        <v>42590</v>
      </c>
      <c r="B5429" s="32" t="n">
        <v>1108.24</v>
      </c>
      <c r="C5429" s="19">
        <f>IF(OR(B5429="",B5428=""),"",LN(B5429/B5428))</f>
        <v/>
      </c>
      <c r="D5429" s="16">
        <f>STDEV(C5410:C5429)*SQRT(252)</f>
        <v/>
      </c>
      <c r="E5429" s="32" t="n">
        <v>102.53</v>
      </c>
      <c r="F5429" s="19">
        <f>IF(OR(E5429="",E5428=""),"",LN(E5429/E5428))</f>
        <v/>
      </c>
      <c r="G5429" s="33" t="n">
        <v>6.6597</v>
      </c>
      <c r="H5429" s="19">
        <f>IF(OR(G5429="",G5428=""),"",LN(G5429/G5428))</f>
        <v/>
      </c>
      <c r="I5429" s="32" t="n">
        <v>112.1456</v>
      </c>
      <c r="J5429" s="32" t="n">
        <v>11.5</v>
      </c>
      <c r="K5429" s="32" t="n">
        <v>1.59</v>
      </c>
      <c r="L5429" s="32" t="n"/>
      <c r="M5429" s="32" t="n">
        <v>1111.3</v>
      </c>
      <c r="N5429" s="32" t="n">
        <v>1.36</v>
      </c>
      <c r="O5429" s="32" t="n">
        <v>90.67581293000001</v>
      </c>
    </row>
    <row r="5430">
      <c r="A5430" s="31" t="n">
        <v>42591</v>
      </c>
      <c r="B5430" s="32" t="n">
        <v>1101.45</v>
      </c>
      <c r="C5430" s="19">
        <f>IF(OR(B5430="",B5429=""),"",LN(B5430/B5429))</f>
        <v/>
      </c>
      <c r="D5430" s="16">
        <f>STDEV(C5411:C5430)*SQRT(252)</f>
        <v/>
      </c>
      <c r="E5430" s="32" t="n">
        <v>101.96</v>
      </c>
      <c r="F5430" s="19">
        <f>IF(OR(E5430="",E5429=""),"",LN(E5430/E5429))</f>
        <v/>
      </c>
      <c r="G5430" s="33" t="n">
        <v>6.653</v>
      </c>
      <c r="H5430" s="19">
        <f>IF(OR(G5430="",G5429=""),"",LN(G5430/G5429))</f>
        <v/>
      </c>
      <c r="I5430" s="32" t="n">
        <v>111.722</v>
      </c>
      <c r="J5430" s="32" t="n">
        <v>11.66</v>
      </c>
      <c r="K5430" s="32" t="n">
        <v>1.55</v>
      </c>
      <c r="L5430" s="32" t="n"/>
      <c r="M5430" s="32" t="n">
        <v>1112.7</v>
      </c>
      <c r="N5430" s="32" t="n">
        <v>1.36</v>
      </c>
      <c r="O5430" s="32" t="n">
        <v>242.723856246</v>
      </c>
    </row>
    <row r="5431">
      <c r="A5431" s="31" t="n">
        <v>42592</v>
      </c>
      <c r="B5431" s="32" t="n">
        <v>1095.84</v>
      </c>
      <c r="C5431" s="19">
        <f>IF(OR(B5431="",B5430=""),"",LN(B5431/B5430))</f>
        <v/>
      </c>
      <c r="D5431" s="16">
        <f>STDEV(C5412:C5431)*SQRT(252)</f>
        <v/>
      </c>
      <c r="E5431" s="32" t="n">
        <v>101.27</v>
      </c>
      <c r="F5431" s="19">
        <f>IF(OR(E5431="",E5430=""),"",LN(E5431/E5430))</f>
        <v/>
      </c>
      <c r="G5431" s="33" t="n">
        <v>6.6345</v>
      </c>
      <c r="H5431" s="19">
        <f>IF(OR(G5431="",G5430=""),"",LN(G5431/G5430))</f>
        <v/>
      </c>
      <c r="I5431" s="32" t="n">
        <v>111.3238</v>
      </c>
      <c r="J5431" s="32" t="n">
        <v>12.05</v>
      </c>
      <c r="K5431" s="32" t="n">
        <v>1.5</v>
      </c>
      <c r="L5431" s="32" t="n"/>
      <c r="M5431" s="32" t="n">
        <v>1107.2</v>
      </c>
      <c r="N5431" s="32" t="n">
        <v>1.36</v>
      </c>
      <c r="O5431" s="32" t="n">
        <v>402.992704661</v>
      </c>
    </row>
    <row r="5432">
      <c r="A5432" s="31" t="n">
        <v>42593</v>
      </c>
      <c r="B5432" s="32" t="n">
        <v>1097.39</v>
      </c>
      <c r="C5432" s="19">
        <f>IF(OR(B5432="",B5431=""),"",LN(B5432/B5431))</f>
        <v/>
      </c>
      <c r="D5432" s="16">
        <f>STDEV(C5413:C5432)*SQRT(252)</f>
        <v/>
      </c>
      <c r="E5432" s="32" t="n">
        <v>101.46</v>
      </c>
      <c r="F5432" s="19">
        <f>IF(OR(E5432="",E5431=""),"",LN(E5432/E5431))</f>
        <v/>
      </c>
      <c r="G5432" s="33" t="n">
        <v>6.6274</v>
      </c>
      <c r="H5432" s="19">
        <f>IF(OR(G5432="",G5431=""),"",LN(G5432/G5431))</f>
        <v/>
      </c>
      <c r="I5432" s="32" t="n">
        <v>111.1954</v>
      </c>
      <c r="J5432" s="32" t="n">
        <v>11.68</v>
      </c>
      <c r="K5432" s="32" t="n">
        <v>1.57</v>
      </c>
      <c r="L5432" s="32" t="n"/>
      <c r="M5432" s="32" t="n">
        <v>1096.1</v>
      </c>
      <c r="N5432" s="32" t="n">
        <v>1.35</v>
      </c>
      <c r="O5432" s="32" t="n">
        <v>-69.245153688</v>
      </c>
    </row>
    <row r="5433">
      <c r="A5433" s="31" t="n">
        <v>42594</v>
      </c>
      <c r="B5433" s="32" t="n">
        <v>1100.79</v>
      </c>
      <c r="C5433" s="19">
        <f>IF(OR(B5433="",B5432=""),"",LN(B5433/B5432))</f>
        <v/>
      </c>
      <c r="D5433" s="16">
        <f>STDEV(C5414:C5433)*SQRT(252)</f>
        <v/>
      </c>
      <c r="E5433" s="32" t="n">
        <v>101.01</v>
      </c>
      <c r="F5433" s="19">
        <f>IF(OR(E5433="",E5432=""),"",LN(E5433/E5432))</f>
        <v/>
      </c>
      <c r="G5433" s="33" t="n">
        <v>6.6324</v>
      </c>
      <c r="H5433" s="19">
        <f>IF(OR(G5433="",G5432=""),"",LN(G5433/G5432))</f>
        <v/>
      </c>
      <c r="I5433" s="32" t="n">
        <v>111.1787</v>
      </c>
      <c r="J5433" s="32" t="n">
        <v>11.55</v>
      </c>
      <c r="K5433" s="32" t="n">
        <v>1.51</v>
      </c>
      <c r="L5433" s="32" t="n"/>
      <c r="M5433" s="32" t="n">
        <v>1098.6</v>
      </c>
      <c r="N5433" s="32" t="n">
        <v>1.35</v>
      </c>
      <c r="O5433" s="32" t="n">
        <v>71.01936850599999</v>
      </c>
    </row>
    <row r="5434">
      <c r="A5434" s="31" t="n">
        <v>42597</v>
      </c>
      <c r="B5434" s="32" t="n">
        <v>1095.83</v>
      </c>
      <c r="C5434" s="19">
        <f>IF(OR(B5434="",B5433=""),"",LN(B5434/B5433))</f>
        <v/>
      </c>
      <c r="D5434" s="16">
        <f>STDEV(C5415:C5434)*SQRT(252)</f>
        <v/>
      </c>
      <c r="E5434" s="32" t="n">
        <v>101.02</v>
      </c>
      <c r="F5434" s="19">
        <f>IF(OR(E5434="",E5433=""),"",LN(E5434/E5433))</f>
        <v/>
      </c>
      <c r="G5434" s="33" t="n">
        <v>6.637</v>
      </c>
      <c r="H5434" s="19">
        <f>IF(OR(G5434="",G5433=""),"",LN(G5434/G5433))</f>
        <v/>
      </c>
      <c r="I5434" s="32" t="n">
        <v>110.9212</v>
      </c>
      <c r="J5434" s="32" t="n">
        <v>11.81</v>
      </c>
      <c r="K5434" s="32" t="n">
        <v>1.55</v>
      </c>
      <c r="L5434" s="32" t="n"/>
      <c r="M5434" s="32" t="n"/>
      <c r="N5434" s="32" t="n"/>
      <c r="O5434" s="32" t="n"/>
    </row>
    <row r="5435">
      <c r="A5435" s="31" t="n">
        <v>42598</v>
      </c>
      <c r="B5435" s="32" t="n">
        <v>1093.95</v>
      </c>
      <c r="C5435" s="19">
        <f>IF(OR(B5435="",B5434=""),"",LN(B5435/B5434))</f>
        <v/>
      </c>
      <c r="D5435" s="16">
        <f>STDEV(C5416:C5435)*SQRT(252)</f>
        <v/>
      </c>
      <c r="E5435" s="32" t="n">
        <v>100.28</v>
      </c>
      <c r="F5435" s="19">
        <f>IF(OR(E5435="",E5434=""),"",LN(E5435/E5434))</f>
        <v/>
      </c>
      <c r="G5435" s="33" t="n">
        <v>6.624</v>
      </c>
      <c r="H5435" s="19">
        <f>IF(OR(G5435="",G5434=""),"",LN(G5435/G5434))</f>
        <v/>
      </c>
      <c r="I5435" s="32" t="n">
        <v>110.4295</v>
      </c>
      <c r="J5435" s="32" t="n">
        <v>12.64</v>
      </c>
      <c r="K5435" s="32" t="n">
        <v>1.57</v>
      </c>
      <c r="L5435" s="32" t="n"/>
      <c r="M5435" s="32" t="n">
        <v>1101.1</v>
      </c>
      <c r="N5435" s="32" t="n">
        <v>1.35</v>
      </c>
      <c r="O5435" s="32" t="n">
        <v>-23.342452052</v>
      </c>
    </row>
    <row r="5436">
      <c r="A5436" s="31" t="n">
        <v>42599</v>
      </c>
      <c r="B5436" s="32" t="n">
        <v>1114.25</v>
      </c>
      <c r="C5436" s="19">
        <f>IF(OR(B5436="",B5435=""),"",LN(B5436/B5435))</f>
        <v/>
      </c>
      <c r="D5436" s="16">
        <f>STDEV(C5417:C5436)*SQRT(252)</f>
        <v/>
      </c>
      <c r="E5436" s="32" t="n">
        <v>100.24</v>
      </c>
      <c r="F5436" s="19">
        <f>IF(OR(E5436="",E5435=""),"",LN(E5436/E5435))</f>
        <v/>
      </c>
      <c r="G5436" s="33" t="n">
        <v>6.6328</v>
      </c>
      <c r="H5436" s="19">
        <f>IF(OR(G5436="",G5435=""),"",LN(G5436/G5435))</f>
        <v/>
      </c>
      <c r="I5436" s="32" t="n">
        <v>110.9459</v>
      </c>
      <c r="J5436" s="32" t="n">
        <v>12.19</v>
      </c>
      <c r="K5436" s="32" t="n">
        <v>1.56</v>
      </c>
      <c r="L5436" s="32" t="n"/>
      <c r="M5436" s="32" t="n">
        <v>1095</v>
      </c>
      <c r="N5436" s="32" t="n">
        <v>1.35</v>
      </c>
      <c r="O5436" s="32" t="n">
        <v>11.33836512</v>
      </c>
    </row>
    <row r="5437">
      <c r="A5437" s="31" t="n">
        <v>42600</v>
      </c>
      <c r="B5437" s="32" t="n">
        <v>1107.41</v>
      </c>
      <c r="C5437" s="19">
        <f>IF(OR(B5437="",B5436=""),"",LN(B5437/B5436))</f>
        <v/>
      </c>
      <c r="D5437" s="16">
        <f>STDEV(C5418:C5437)*SQRT(252)</f>
        <v/>
      </c>
      <c r="E5437" s="32" t="n">
        <v>100.07</v>
      </c>
      <c r="F5437" s="19">
        <f>IF(OR(E5437="",E5436=""),"",LN(E5437/E5436))</f>
        <v/>
      </c>
      <c r="G5437" s="33" t="n">
        <v>6.6297</v>
      </c>
      <c r="H5437" s="19">
        <f>IF(OR(G5437="",G5436=""),"",LN(G5437/G5436))</f>
        <v/>
      </c>
      <c r="I5437" s="32" t="n">
        <v>110.3134</v>
      </c>
      <c r="J5437" s="32" t="n">
        <v>11.43</v>
      </c>
      <c r="K5437" s="32" t="n">
        <v>1.53</v>
      </c>
      <c r="L5437" s="32" t="n"/>
      <c r="M5437" s="32" t="n">
        <v>1102.3</v>
      </c>
      <c r="N5437" s="32" t="n">
        <v>1.34</v>
      </c>
      <c r="O5437" s="32" t="n">
        <v>228.710821668</v>
      </c>
    </row>
    <row r="5438">
      <c r="A5438" s="31" t="n">
        <v>42601</v>
      </c>
      <c r="B5438" s="32" t="n">
        <v>1116.37</v>
      </c>
      <c r="C5438" s="19">
        <f>IF(OR(B5438="",B5437=""),"",LN(B5438/B5437))</f>
        <v/>
      </c>
      <c r="D5438" s="16">
        <f>STDEV(C5419:C5438)*SQRT(252)</f>
        <v/>
      </c>
      <c r="E5438" s="32" t="n">
        <v>100.24</v>
      </c>
      <c r="F5438" s="19">
        <f>IF(OR(E5438="",E5437=""),"",LN(E5438/E5437))</f>
        <v/>
      </c>
      <c r="G5438" s="33" t="n">
        <v>6.6515</v>
      </c>
      <c r="H5438" s="19">
        <f>IF(OR(G5438="",G5437=""),"",LN(G5438/G5437))</f>
        <v/>
      </c>
      <c r="I5438" s="32" t="n">
        <v>110.8163</v>
      </c>
      <c r="J5438" s="32" t="n">
        <v>11.34</v>
      </c>
      <c r="K5438" s="32" t="n">
        <v>1.58</v>
      </c>
      <c r="L5438" s="32" t="n"/>
      <c r="M5438" s="32" t="n">
        <v>1106.4</v>
      </c>
      <c r="N5438" s="32" t="n">
        <v>1.34</v>
      </c>
      <c r="O5438" s="32" t="n">
        <v>235.188516811</v>
      </c>
    </row>
    <row r="5439">
      <c r="A5439" s="31" t="n">
        <v>42604</v>
      </c>
      <c r="B5439" s="32" t="n">
        <v>1120.93</v>
      </c>
      <c r="C5439" s="19">
        <f>IF(OR(B5439="",B5438=""),"",LN(B5439/B5438))</f>
        <v/>
      </c>
      <c r="D5439" s="16">
        <f>STDEV(C5420:C5439)*SQRT(252)</f>
        <v/>
      </c>
      <c r="E5439" s="32" t="n">
        <v>100.25</v>
      </c>
      <c r="F5439" s="19">
        <f>IF(OR(E5439="",E5438=""),"",LN(E5439/E5438))</f>
        <v/>
      </c>
      <c r="G5439" s="33" t="n">
        <v>6.6475</v>
      </c>
      <c r="H5439" s="19">
        <f>IF(OR(G5439="",G5438=""),"",LN(G5439/G5438))</f>
        <v/>
      </c>
      <c r="I5439" s="32" t="n">
        <v>110.9997</v>
      </c>
      <c r="J5439" s="32" t="n">
        <v>12.27</v>
      </c>
      <c r="K5439" s="32" t="n">
        <v>1.55</v>
      </c>
      <c r="L5439" s="32" t="n"/>
      <c r="M5439" s="32" t="n">
        <v>1115.2</v>
      </c>
      <c r="N5439" s="32" t="n">
        <v>1.34</v>
      </c>
      <c r="O5439" s="32" t="n">
        <v>-45.47801950100001</v>
      </c>
    </row>
    <row r="5440">
      <c r="A5440" s="31" t="n">
        <v>42605</v>
      </c>
      <c r="B5440" s="32" t="n">
        <v>1116.91</v>
      </c>
      <c r="C5440" s="19">
        <f>IF(OR(B5440="",B5439=""),"",LN(B5440/B5439))</f>
        <v/>
      </c>
      <c r="D5440" s="16">
        <f>STDEV(C5421:C5440)*SQRT(252)</f>
        <v/>
      </c>
      <c r="E5440" s="32" t="n">
        <v>100.2</v>
      </c>
      <c r="F5440" s="19">
        <f>IF(OR(E5440="",E5439=""),"",LN(E5440/E5439))</f>
        <v/>
      </c>
      <c r="G5440" s="33" t="n">
        <v>6.6378</v>
      </c>
      <c r="H5440" s="19">
        <f>IF(OR(G5440="",G5439=""),"",LN(G5440/G5439))</f>
        <v/>
      </c>
      <c r="I5440" s="32" t="n">
        <v>110.9414</v>
      </c>
      <c r="J5440" s="32" t="n">
        <v>12.38</v>
      </c>
      <c r="K5440" s="32" t="n">
        <v>1.55</v>
      </c>
      <c r="L5440" s="32" t="n"/>
      <c r="M5440" s="32" t="n">
        <v>1125.3</v>
      </c>
      <c r="N5440" s="32" t="n">
        <v>1.34</v>
      </c>
      <c r="O5440" s="32" t="n">
        <v>60.1647381</v>
      </c>
    </row>
    <row r="5441">
      <c r="A5441" s="31" t="n">
        <v>42606</v>
      </c>
      <c r="B5441" s="32" t="n">
        <v>1121.34</v>
      </c>
      <c r="C5441" s="19">
        <f>IF(OR(B5441="",B5440=""),"",LN(B5441/B5440))</f>
        <v/>
      </c>
      <c r="D5441" s="16">
        <f>STDEV(C5422:C5441)*SQRT(252)</f>
        <v/>
      </c>
      <c r="E5441" s="32" t="n">
        <v>100.5</v>
      </c>
      <c r="F5441" s="19">
        <f>IF(OR(E5441="",E5440=""),"",LN(E5441/E5440))</f>
        <v/>
      </c>
      <c r="G5441" s="33" t="n">
        <v>6.6562</v>
      </c>
      <c r="H5441" s="19">
        <f>IF(OR(G5441="",G5440=""),"",LN(G5441/G5440))</f>
        <v/>
      </c>
      <c r="I5441" s="32" t="n">
        <v>111.2958</v>
      </c>
      <c r="J5441" s="32" t="n">
        <v>13.45</v>
      </c>
      <c r="K5441" s="32" t="n">
        <v>1.56</v>
      </c>
      <c r="L5441" s="32" t="n"/>
      <c r="M5441" s="32" t="n">
        <v>1117.4</v>
      </c>
      <c r="N5441" s="32" t="n">
        <v>1.34</v>
      </c>
      <c r="O5441" s="32" t="n">
        <v>-41.138389673</v>
      </c>
    </row>
    <row r="5442">
      <c r="A5442" s="31" t="n">
        <v>42607</v>
      </c>
      <c r="B5442" s="32" t="n">
        <v>1115.23</v>
      </c>
      <c r="C5442" s="19">
        <f>IF(OR(B5442="",B5441=""),"",LN(B5442/B5441))</f>
        <v/>
      </c>
      <c r="D5442" s="16">
        <f>STDEV(C5423:C5442)*SQRT(252)</f>
        <v/>
      </c>
      <c r="E5442" s="32" t="n">
        <v>100.58</v>
      </c>
      <c r="F5442" s="19">
        <f>IF(OR(E5442="",E5441=""),"",LN(E5442/E5441))</f>
        <v/>
      </c>
      <c r="G5442" s="33" t="n">
        <v>6.656</v>
      </c>
      <c r="H5442" s="19">
        <f>IF(OR(G5442="",G5441=""),"",LN(G5442/G5441))</f>
        <v/>
      </c>
      <c r="I5442" s="32" t="n">
        <v>111.1726</v>
      </c>
      <c r="J5442" s="32" t="n">
        <v>13.63</v>
      </c>
      <c r="K5442" s="32" t="n">
        <v>1.58</v>
      </c>
      <c r="L5442" s="32" t="n"/>
      <c r="M5442" s="32" t="n">
        <v>1121.6</v>
      </c>
      <c r="N5442" s="32" t="n">
        <v>1.34</v>
      </c>
      <c r="O5442" s="32" t="n">
        <v>-327.32412403</v>
      </c>
    </row>
    <row r="5443">
      <c r="A5443" s="31" t="n">
        <v>42608</v>
      </c>
      <c r="B5443" s="32" t="n">
        <v>1111.47</v>
      </c>
      <c r="C5443" s="19">
        <f>IF(OR(B5443="",B5442=""),"",LN(B5443/B5442))</f>
        <v/>
      </c>
      <c r="D5443" s="16">
        <f>STDEV(C5424:C5443)*SQRT(252)</f>
        <v/>
      </c>
      <c r="E5443" s="32" t="n">
        <v>101.2</v>
      </c>
      <c r="F5443" s="19">
        <f>IF(OR(E5443="",E5442=""),"",LN(E5443/E5442))</f>
        <v/>
      </c>
      <c r="G5443" s="33" t="n">
        <v>6.669</v>
      </c>
      <c r="H5443" s="19">
        <f>IF(OR(G5443="",G5442=""),"",LN(G5443/G5442))</f>
        <v/>
      </c>
      <c r="I5443" s="32" t="n">
        <v>111.2035</v>
      </c>
      <c r="J5443" s="32" t="n">
        <v>13.65</v>
      </c>
      <c r="K5443" s="32" t="n">
        <v>1.62</v>
      </c>
      <c r="L5443" s="32" t="n"/>
      <c r="M5443" s="32" t="n">
        <v>1119</v>
      </c>
      <c r="N5443" s="32" t="n">
        <v>1.34</v>
      </c>
      <c r="O5443" s="32" t="n">
        <v>-395.108560529</v>
      </c>
    </row>
    <row r="5444">
      <c r="A5444" s="31" t="n">
        <v>42611</v>
      </c>
      <c r="B5444" s="32" t="n">
        <v>1121.53</v>
      </c>
      <c r="C5444" s="19">
        <f>IF(OR(B5444="",B5443=""),"",LN(B5444/B5443))</f>
        <v/>
      </c>
      <c r="D5444" s="16">
        <f>STDEV(C5425:C5444)*SQRT(252)</f>
        <v/>
      </c>
      <c r="E5444" s="32" t="n">
        <v>102.13</v>
      </c>
      <c r="F5444" s="19">
        <f>IF(OR(E5444="",E5443=""),"",LN(E5444/E5443))</f>
        <v/>
      </c>
      <c r="G5444" s="33" t="n">
        <v>6.6775</v>
      </c>
      <c r="H5444" s="19">
        <f>IF(OR(G5444="",G5443=""),"",LN(G5444/G5443))</f>
        <v/>
      </c>
      <c r="I5444" s="32" t="n">
        <v>111.8775</v>
      </c>
      <c r="J5444" s="32" t="n">
        <v>12.94</v>
      </c>
      <c r="K5444" s="32" t="n">
        <v>1.57</v>
      </c>
      <c r="L5444" s="32" t="n"/>
      <c r="M5444" s="32" t="n">
        <v>1113.9</v>
      </c>
      <c r="N5444" s="32" t="n">
        <v>1.34</v>
      </c>
      <c r="O5444" s="32" t="n">
        <v>78.34181325</v>
      </c>
    </row>
    <row r="5445">
      <c r="A5445" s="31" t="n">
        <v>42612</v>
      </c>
      <c r="B5445" s="32" t="n">
        <v>1118.27</v>
      </c>
      <c r="C5445" s="19">
        <f>IF(OR(B5445="",B5444=""),"",LN(B5445/B5444))</f>
        <v/>
      </c>
      <c r="D5445" s="16">
        <f>STDEV(C5426:C5445)*SQRT(252)</f>
        <v/>
      </c>
      <c r="E5445" s="32" t="n">
        <v>102.92</v>
      </c>
      <c r="F5445" s="19">
        <f>IF(OR(E5445="",E5444=""),"",LN(E5445/E5444))</f>
        <v/>
      </c>
      <c r="G5445" s="33" t="n">
        <v>6.6778</v>
      </c>
      <c r="H5445" s="19">
        <f>IF(OR(G5445="",G5444=""),"",LN(G5445/G5444))</f>
        <v/>
      </c>
      <c r="I5445" s="32" t="n">
        <v>112.2928</v>
      </c>
      <c r="J5445" s="32" t="n">
        <v>13.12</v>
      </c>
      <c r="K5445" s="32" t="n">
        <v>1.57</v>
      </c>
      <c r="L5445" s="32" t="n"/>
      <c r="M5445" s="32" t="n">
        <v>1125.2</v>
      </c>
      <c r="N5445" s="32" t="n">
        <v>1.34</v>
      </c>
      <c r="O5445" s="32" t="n">
        <v>103.696053718</v>
      </c>
    </row>
    <row r="5446">
      <c r="A5446" s="31" t="n">
        <v>42613</v>
      </c>
      <c r="B5446" s="32" t="n">
        <v>1115.98</v>
      </c>
      <c r="C5446" s="19">
        <f>IF(OR(B5446="",B5445=""),"",LN(B5446/B5445))</f>
        <v/>
      </c>
      <c r="D5446" s="16">
        <f>STDEV(C5427:C5446)*SQRT(252)</f>
        <v/>
      </c>
      <c r="E5446" s="32" t="n">
        <v>103.38</v>
      </c>
      <c r="F5446" s="19">
        <f>IF(OR(E5446="",E5445=""),"",LN(E5446/E5445))</f>
        <v/>
      </c>
      <c r="G5446" s="33" t="n">
        <v>6.6776</v>
      </c>
      <c r="H5446" s="19">
        <f>IF(OR(G5446="",G5445=""),"",LN(G5446/G5445))</f>
        <v/>
      </c>
      <c r="I5446" s="32" t="n">
        <v>112.4036</v>
      </c>
      <c r="J5446" s="32" t="n">
        <v>13.42</v>
      </c>
      <c r="K5446" s="32" t="n">
        <v>1.58</v>
      </c>
      <c r="L5446" s="32" t="n"/>
      <c r="M5446" s="32" t="n">
        <v>1118.5</v>
      </c>
      <c r="N5446" s="32" t="n">
        <v>1.34</v>
      </c>
      <c r="O5446" s="32" t="n">
        <v>-4.36981845</v>
      </c>
    </row>
    <row r="5447">
      <c r="A5447" s="31" t="n">
        <v>42614</v>
      </c>
      <c r="B5447" s="32" t="n">
        <v>1116.89</v>
      </c>
      <c r="C5447" s="19">
        <f>IF(OR(B5447="",B5446=""),"",LN(B5447/B5446))</f>
        <v/>
      </c>
      <c r="D5447" s="16">
        <f>STDEV(C5428:C5447)*SQRT(252)</f>
        <v/>
      </c>
      <c r="E5447" s="32" t="n">
        <v>103.22</v>
      </c>
      <c r="F5447" s="19">
        <f>IF(OR(E5447="",E5446=""),"",LN(E5447/E5446))</f>
        <v/>
      </c>
      <c r="G5447" s="33" t="n">
        <v>6.6713</v>
      </c>
      <c r="H5447" s="19">
        <f>IF(OR(G5447="",G5446=""),"",LN(G5447/G5446))</f>
        <v/>
      </c>
      <c r="I5447" s="32" t="n">
        <v>112.1733</v>
      </c>
      <c r="J5447" s="32" t="n">
        <v>13.48</v>
      </c>
      <c r="K5447" s="32" t="n">
        <v>1.57</v>
      </c>
      <c r="L5447" s="32" t="n"/>
      <c r="M5447" s="32" t="n">
        <v>1117.4</v>
      </c>
      <c r="N5447" s="32" t="n">
        <v>1.34</v>
      </c>
      <c r="O5447" s="32" t="n">
        <v>-100.64412567</v>
      </c>
    </row>
    <row r="5448">
      <c r="A5448" s="31" t="n">
        <v>42615</v>
      </c>
      <c r="B5448" s="32" t="n">
        <v>1114.87</v>
      </c>
      <c r="C5448" s="19">
        <f>IF(OR(B5448="",B5447=""),"",LN(B5448/B5447))</f>
        <v/>
      </c>
      <c r="D5448" s="16">
        <f>STDEV(C5429:C5448)*SQRT(252)</f>
        <v/>
      </c>
      <c r="E5448" s="32" t="n">
        <v>104.18</v>
      </c>
      <c r="F5448" s="19">
        <f>IF(OR(E5448="",E5447=""),"",LN(E5448/E5447))</f>
        <v/>
      </c>
      <c r="G5448" s="33" t="n">
        <v>6.679</v>
      </c>
      <c r="H5448" s="19">
        <f>IF(OR(G5448="",G5447=""),"",LN(G5448/G5447))</f>
        <v/>
      </c>
      <c r="I5448" s="32" t="n">
        <v>112.0009</v>
      </c>
      <c r="J5448" s="32" t="n">
        <v>11.98</v>
      </c>
      <c r="K5448" s="32" t="n">
        <v>1.6</v>
      </c>
      <c r="L5448" s="32" t="n"/>
      <c r="M5448" s="32" t="n">
        <v>1119.3</v>
      </c>
      <c r="N5448" s="32" t="n">
        <v>1.34</v>
      </c>
      <c r="O5448" s="32" t="n">
        <v>228.183308092</v>
      </c>
    </row>
    <row r="5449">
      <c r="A5449" s="31" t="n">
        <v>42619</v>
      </c>
      <c r="B5449" s="32" t="n">
        <v>1093.04</v>
      </c>
      <c r="C5449" s="19">
        <f>IF(OR(B5449="",B5448=""),"",LN(B5449/B5448))</f>
        <v/>
      </c>
      <c r="D5449" s="16">
        <f>STDEV(C5430:C5449)*SQRT(252)</f>
        <v/>
      </c>
      <c r="E5449" s="32" t="n">
        <v>102.28</v>
      </c>
      <c r="F5449" s="19">
        <f>IF(OR(E5449="",E5448=""),"",LN(E5449/E5448))</f>
        <v/>
      </c>
      <c r="G5449" s="33" t="n">
        <v>6.6722</v>
      </c>
      <c r="H5449" s="19">
        <f>IF(OR(G5449="",G5448=""),"",LN(G5449/G5448))</f>
        <v/>
      </c>
      <c r="I5449" s="32" t="n">
        <v>110.9613</v>
      </c>
      <c r="J5449" s="32" t="n">
        <v>12.02</v>
      </c>
      <c r="K5449" s="32" t="n">
        <v>1.55</v>
      </c>
      <c r="L5449" s="32" t="n"/>
      <c r="M5449" s="32" t="n">
        <v>1108.2</v>
      </c>
      <c r="N5449" s="32" t="n">
        <v>1.34</v>
      </c>
      <c r="O5449" s="32" t="n">
        <v>249.385874932</v>
      </c>
    </row>
    <row r="5450">
      <c r="A5450" s="31" t="n">
        <v>42620</v>
      </c>
      <c r="B5450" s="32" t="n">
        <v>1090.03</v>
      </c>
      <c r="C5450" s="19">
        <f>IF(OR(B5450="",B5449=""),"",LN(B5450/B5449))</f>
        <v/>
      </c>
      <c r="D5450" s="16">
        <f>STDEV(C5431:C5450)*SQRT(252)</f>
        <v/>
      </c>
      <c r="E5450" s="32" t="n">
        <v>101.72</v>
      </c>
      <c r="F5450" s="19">
        <f>IF(OR(E5450="",E5449=""),"",LN(E5450/E5449))</f>
        <v/>
      </c>
      <c r="G5450" s="33" t="n">
        <v>6.66</v>
      </c>
      <c r="H5450" s="19">
        <f>IF(OR(G5450="",G5449=""),"",LN(G5450/G5449))</f>
        <v/>
      </c>
      <c r="I5450" s="32" t="n">
        <v>110.9717</v>
      </c>
      <c r="J5450" s="32" t="n">
        <v>11.94</v>
      </c>
      <c r="K5450" s="32" t="n">
        <v>1.54</v>
      </c>
      <c r="L5450" s="32" t="n"/>
      <c r="M5450" s="32" t="n">
        <v>1105</v>
      </c>
      <c r="N5450" s="32" t="n">
        <v>1.34</v>
      </c>
      <c r="O5450" s="32" t="n">
        <v>58.525906686</v>
      </c>
    </row>
    <row r="5451">
      <c r="A5451" s="31" t="n">
        <v>42621</v>
      </c>
      <c r="B5451" s="32" t="n">
        <v>1095.27</v>
      </c>
      <c r="C5451" s="19">
        <f>IF(OR(B5451="",B5450=""),"",LN(B5451/B5450))</f>
        <v/>
      </c>
      <c r="D5451" s="16">
        <f>STDEV(C5432:C5451)*SQRT(252)</f>
        <v/>
      </c>
      <c r="E5451" s="32" t="n">
        <v>102.28</v>
      </c>
      <c r="F5451" s="19">
        <f>IF(OR(E5451="",E5450=""),"",LN(E5451/E5450))</f>
        <v/>
      </c>
      <c r="G5451" s="33" t="n">
        <v>6.664</v>
      </c>
      <c r="H5451" s="19">
        <f>IF(OR(G5451="",G5450=""),"",LN(G5451/G5450))</f>
        <v/>
      </c>
      <c r="I5451" s="32" t="n">
        <v>111.2609</v>
      </c>
      <c r="J5451" s="32" t="n">
        <v>12.51</v>
      </c>
      <c r="K5451" s="32" t="n">
        <v>1.61</v>
      </c>
      <c r="L5451" s="32" t="n"/>
      <c r="M5451" s="32" t="n">
        <v>1093.2</v>
      </c>
      <c r="N5451" s="32" t="n">
        <v>1.34</v>
      </c>
      <c r="O5451" s="32" t="n">
        <v>199.655826399</v>
      </c>
    </row>
    <row r="5452">
      <c r="A5452" s="31" t="n">
        <v>42622</v>
      </c>
      <c r="B5452" s="32" t="n">
        <v>1106.83</v>
      </c>
      <c r="C5452" s="19">
        <f>IF(OR(B5452="",B5451=""),"",LN(B5452/B5451))</f>
        <v/>
      </c>
      <c r="D5452" s="16">
        <f>STDEV(C5433:C5452)*SQRT(252)</f>
        <v/>
      </c>
      <c r="E5452" s="32" t="n">
        <v>102.86</v>
      </c>
      <c r="F5452" s="19">
        <f>IF(OR(E5452="",E5451=""),"",LN(E5452/E5451))</f>
        <v/>
      </c>
      <c r="G5452" s="33" t="n">
        <v>6.6778</v>
      </c>
      <c r="H5452" s="19">
        <f>IF(OR(G5452="",G5451=""),"",LN(G5452/G5451))</f>
        <v/>
      </c>
      <c r="I5452" s="32" t="n">
        <v>111.9879</v>
      </c>
      <c r="J5452" s="32" t="n">
        <v>17.5</v>
      </c>
      <c r="K5452" s="32" t="n">
        <v>1.67</v>
      </c>
      <c r="L5452" s="32" t="n"/>
      <c r="M5452" s="32" t="n">
        <v>1093.2</v>
      </c>
      <c r="N5452" s="32" t="n">
        <v>1.34</v>
      </c>
      <c r="O5452" s="32" t="n">
        <v>3.664879141</v>
      </c>
    </row>
    <row r="5453">
      <c r="A5453" s="31" t="n">
        <v>42625</v>
      </c>
      <c r="B5453" s="32" t="n">
        <v>1112.03</v>
      </c>
      <c r="C5453" s="19">
        <f>IF(OR(B5453="",B5452=""),"",LN(B5453/B5452))</f>
        <v/>
      </c>
      <c r="D5453" s="16">
        <f>STDEV(C5434:C5453)*SQRT(252)</f>
        <v/>
      </c>
      <c r="E5453" s="32" t="n">
        <v>101.96</v>
      </c>
      <c r="F5453" s="19">
        <f>IF(OR(E5453="",E5452=""),"",LN(E5453/E5452))</f>
        <v/>
      </c>
      <c r="G5453" s="33" t="n">
        <v>6.6788</v>
      </c>
      <c r="H5453" s="19">
        <f>IF(OR(G5453="",G5452=""),"",LN(G5453/G5452))</f>
        <v/>
      </c>
      <c r="I5453" s="32" t="n">
        <v>112.1516</v>
      </c>
      <c r="J5453" s="32" t="n">
        <v>15.16</v>
      </c>
      <c r="K5453" s="32" t="n">
        <v>1.68</v>
      </c>
      <c r="L5453" s="32" t="n"/>
      <c r="M5453" s="32" t="n">
        <v>1099.5</v>
      </c>
      <c r="N5453" s="32" t="n">
        <v>1.34</v>
      </c>
      <c r="O5453" s="32" t="n">
        <v>-191.014818904</v>
      </c>
    </row>
    <row r="5454">
      <c r="A5454" s="31" t="n">
        <v>42626</v>
      </c>
      <c r="B5454" s="32" t="n">
        <v>1124.61</v>
      </c>
      <c r="C5454" s="19">
        <f>IF(OR(B5454="",B5453=""),"",LN(B5454/B5453))</f>
        <v/>
      </c>
      <c r="D5454" s="16">
        <f>STDEV(C5435:C5454)*SQRT(252)</f>
        <v/>
      </c>
      <c r="E5454" s="32" t="n">
        <v>102.14</v>
      </c>
      <c r="F5454" s="19">
        <f>IF(OR(E5454="",E5453=""),"",LN(E5454/E5453))</f>
        <v/>
      </c>
      <c r="G5454" s="33" t="n">
        <v>6.6782</v>
      </c>
      <c r="H5454" s="19">
        <f>IF(OR(G5454="",G5453=""),"",LN(G5454/G5453))</f>
        <v/>
      </c>
      <c r="I5454" s="32" t="n">
        <v>112.5207</v>
      </c>
      <c r="J5454" s="32" t="n">
        <v>17.85</v>
      </c>
      <c r="K5454" s="32" t="n">
        <v>1.73</v>
      </c>
      <c r="L5454" s="32" t="n"/>
      <c r="M5454" s="32" t="n">
        <v>1110.6</v>
      </c>
      <c r="N5454" s="32" t="n">
        <v>1.34</v>
      </c>
      <c r="O5454" s="32" t="n">
        <v>317.176689538</v>
      </c>
    </row>
    <row r="5455">
      <c r="A5455" s="31" t="n">
        <v>42627</v>
      </c>
      <c r="B5455" s="32" t="n">
        <v>1123.81</v>
      </c>
      <c r="C5455" s="19">
        <f>IF(OR(B5455="",B5454=""),"",LN(B5455/B5454))</f>
        <v/>
      </c>
      <c r="D5455" s="16">
        <f>STDEV(C5436:C5455)*SQRT(252)</f>
        <v/>
      </c>
      <c r="E5455" s="32" t="n">
        <v>102.33</v>
      </c>
      <c r="F5455" s="19">
        <f>IF(OR(E5455="",E5454=""),"",LN(E5455/E5454))</f>
        <v/>
      </c>
      <c r="G5455" s="33" t="n">
        <v>6.6707</v>
      </c>
      <c r="H5455" s="19">
        <f>IF(OR(G5455="",G5454=""),"",LN(G5455/G5454))</f>
        <v/>
      </c>
      <c r="I5455" s="32" t="n">
        <v>112.4678</v>
      </c>
      <c r="J5455" s="32" t="n">
        <v>18.14</v>
      </c>
      <c r="K5455" s="32" t="n">
        <v>1.7</v>
      </c>
      <c r="L5455" s="32" t="n"/>
      <c r="M5455" s="32" t="n"/>
      <c r="N5455" s="32" t="n"/>
      <c r="O5455" s="32" t="n"/>
    </row>
    <row r="5456">
      <c r="A5456" s="31" t="n">
        <v>42628</v>
      </c>
      <c r="B5456" s="32" t="n">
        <v>1122.83</v>
      </c>
      <c r="C5456" s="19">
        <f>IF(OR(B5456="",B5455=""),"",LN(B5456/B5455))</f>
        <v/>
      </c>
      <c r="D5456" s="16">
        <f>STDEV(C5437:C5456)*SQRT(252)</f>
        <v/>
      </c>
      <c r="E5456" s="32" t="n">
        <v>102.24</v>
      </c>
      <c r="F5456" s="19">
        <f>IF(OR(E5456="",E5455=""),"",LN(E5456/E5455))</f>
        <v/>
      </c>
      <c r="G5456" s="33" t="n">
        <v>6.6707</v>
      </c>
      <c r="H5456" s="19">
        <f>IF(OR(G5456="",G5455=""),"",LN(G5456/G5455))</f>
        <v/>
      </c>
      <c r="I5456" s="32" t="n">
        <v>112.4753</v>
      </c>
      <c r="J5456" s="32" t="n">
        <v>16.3</v>
      </c>
      <c r="K5456" s="32" t="n">
        <v>1.71</v>
      </c>
      <c r="L5456" s="32" t="n"/>
      <c r="M5456" s="32" t="n"/>
      <c r="N5456" s="32" t="n"/>
      <c r="O5456" s="32" t="n"/>
    </row>
    <row r="5457">
      <c r="A5457" s="31" t="n">
        <v>42629</v>
      </c>
      <c r="B5457" s="32" t="n">
        <v>1127.37</v>
      </c>
      <c r="C5457" s="19">
        <f>IF(OR(B5457="",B5456=""),"",LN(B5457/B5456))</f>
        <v/>
      </c>
      <c r="D5457" s="16">
        <f>STDEV(C5438:C5457)*SQRT(252)</f>
        <v/>
      </c>
      <c r="E5457" s="32" t="n">
        <v>102.36</v>
      </c>
      <c r="F5457" s="19">
        <f>IF(OR(E5457="",E5456=""),"",LN(E5457/E5456))</f>
        <v/>
      </c>
      <c r="G5457" s="33" t="n">
        <v>6.6707</v>
      </c>
      <c r="H5457" s="19">
        <f>IF(OR(G5457="",G5456=""),"",LN(G5457/G5456))</f>
        <v/>
      </c>
      <c r="I5457" s="32" t="n">
        <v>113.1765</v>
      </c>
      <c r="J5457" s="32" t="n">
        <v>15.37</v>
      </c>
      <c r="K5457" s="32" t="n">
        <v>1.7</v>
      </c>
      <c r="L5457" s="32" t="n"/>
      <c r="M5457" s="32" t="n"/>
      <c r="N5457" s="32" t="n"/>
      <c r="O5457" s="32" t="n"/>
    </row>
    <row r="5458">
      <c r="A5458" s="31" t="n">
        <v>42632</v>
      </c>
      <c r="B5458" s="32" t="n">
        <v>1117.44</v>
      </c>
      <c r="C5458" s="19">
        <f>IF(OR(B5458="",B5457=""),"",LN(B5458/B5457))</f>
        <v/>
      </c>
      <c r="D5458" s="16">
        <f>STDEV(C5439:C5458)*SQRT(252)</f>
        <v/>
      </c>
      <c r="E5458" s="32" t="n">
        <v>101.82</v>
      </c>
      <c r="F5458" s="19">
        <f>IF(OR(E5458="",E5457=""),"",LN(E5458/E5457))</f>
        <v/>
      </c>
      <c r="G5458" s="33" t="n">
        <v>6.665</v>
      </c>
      <c r="H5458" s="19">
        <f>IF(OR(G5458="",G5457=""),"",LN(G5458/G5457))</f>
        <v/>
      </c>
      <c r="I5458" s="32" t="n">
        <v>112.903</v>
      </c>
      <c r="J5458" s="32" t="n">
        <v>15.53</v>
      </c>
      <c r="K5458" s="32" t="n">
        <v>1.7</v>
      </c>
      <c r="L5458" s="32" t="n"/>
      <c r="M5458" s="32" t="n">
        <v>1112.3</v>
      </c>
      <c r="N5458" s="32" t="n">
        <v>1.34</v>
      </c>
      <c r="O5458" s="32" t="n">
        <v>50.689496338</v>
      </c>
    </row>
    <row r="5459">
      <c r="A5459" s="31" t="n">
        <v>42633</v>
      </c>
      <c r="B5459" s="32" t="n">
        <v>1117.34</v>
      </c>
      <c r="C5459" s="19">
        <f>IF(OR(B5459="",B5458=""),"",LN(B5459/B5458))</f>
        <v/>
      </c>
      <c r="D5459" s="16">
        <f>STDEV(C5440:C5459)*SQRT(252)</f>
        <v/>
      </c>
      <c r="E5459" s="32" t="n">
        <v>101.66</v>
      </c>
      <c r="F5459" s="19">
        <f>IF(OR(E5459="",E5458=""),"",LN(E5459/E5458))</f>
        <v/>
      </c>
      <c r="G5459" s="33" t="n">
        <v>6.67</v>
      </c>
      <c r="H5459" s="19">
        <f>IF(OR(G5459="",G5458=""),"",LN(G5459/G5458))</f>
        <v/>
      </c>
      <c r="I5459" s="32" t="n">
        <v>113.1848</v>
      </c>
      <c r="J5459" s="32" t="n">
        <v>15.92</v>
      </c>
      <c r="K5459" s="32" t="n">
        <v>1.69</v>
      </c>
      <c r="L5459" s="32" t="n"/>
      <c r="M5459" s="32" t="n">
        <v>1120</v>
      </c>
      <c r="N5459" s="32" t="n">
        <v>1.34</v>
      </c>
      <c r="O5459" s="32" t="n">
        <v>98.69531637999999</v>
      </c>
    </row>
    <row r="5460">
      <c r="A5460" s="31" t="n">
        <v>42634</v>
      </c>
      <c r="B5460" s="32" t="n">
        <v>1112.17</v>
      </c>
      <c r="C5460" s="19">
        <f>IF(OR(B5460="",B5459=""),"",LN(B5460/B5459))</f>
        <v/>
      </c>
      <c r="D5460" s="16">
        <f>STDEV(C5441:C5460)*SQRT(252)</f>
        <v/>
      </c>
      <c r="E5460" s="32" t="n">
        <v>100.62</v>
      </c>
      <c r="F5460" s="19">
        <f>IF(OR(E5460="",E5459=""),"",LN(E5460/E5459))</f>
        <v/>
      </c>
      <c r="G5460" s="33" t="n">
        <v>6.6695</v>
      </c>
      <c r="H5460" s="19">
        <f>IF(OR(G5460="",G5459=""),"",LN(G5460/G5459))</f>
        <v/>
      </c>
      <c r="I5460" s="32" t="n">
        <v>112.9842</v>
      </c>
      <c r="J5460" s="32" t="n">
        <v>13.3</v>
      </c>
      <c r="K5460" s="32" t="n">
        <v>1.66</v>
      </c>
      <c r="L5460" s="32" t="n"/>
      <c r="M5460" s="32" t="n">
        <v>1119.5</v>
      </c>
      <c r="N5460" s="32" t="n">
        <v>1.34</v>
      </c>
      <c r="O5460" s="32" t="n">
        <v>82.042427297</v>
      </c>
    </row>
    <row r="5461">
      <c r="A5461" s="31" t="n">
        <v>42635</v>
      </c>
      <c r="B5461" s="32" t="n">
        <v>1100.59</v>
      </c>
      <c r="C5461" s="19">
        <f>IF(OR(B5461="",B5460=""),"",LN(B5461/B5460))</f>
        <v/>
      </c>
      <c r="D5461" s="16">
        <f>STDEV(C5442:C5461)*SQRT(252)</f>
        <v/>
      </c>
      <c r="E5461" s="32" t="n">
        <v>100.8</v>
      </c>
      <c r="F5461" s="19">
        <f>IF(OR(E5461="",E5460=""),"",LN(E5461/E5460))</f>
        <v/>
      </c>
      <c r="G5461" s="33" t="n">
        <v>6.663</v>
      </c>
      <c r="H5461" s="19">
        <f>IF(OR(G5461="",G5460=""),"",LN(G5461/G5460))</f>
        <v/>
      </c>
      <c r="I5461" s="32" t="n">
        <v>112.2592</v>
      </c>
      <c r="J5461" s="32" t="n">
        <v>12.02</v>
      </c>
      <c r="K5461" s="32" t="n">
        <v>1.63</v>
      </c>
      <c r="L5461" s="32" t="n"/>
      <c r="M5461" s="32" t="n">
        <v>1116.8</v>
      </c>
      <c r="N5461" s="32" t="n">
        <v>1.34</v>
      </c>
      <c r="O5461" s="32" t="n">
        <v>174.406992063</v>
      </c>
    </row>
    <row r="5462">
      <c r="A5462" s="31" t="n">
        <v>42636</v>
      </c>
      <c r="B5462" s="32" t="n">
        <v>1102.21</v>
      </c>
      <c r="C5462" s="19">
        <f>IF(OR(B5462="",B5461=""),"",LN(B5462/B5461))</f>
        <v/>
      </c>
      <c r="D5462" s="16">
        <f>STDEV(C5443:C5462)*SQRT(252)</f>
        <v/>
      </c>
      <c r="E5462" s="32" t="n">
        <v>101.04</v>
      </c>
      <c r="F5462" s="19">
        <f>IF(OR(E5462="",E5461=""),"",LN(E5462/E5461))</f>
        <v/>
      </c>
      <c r="G5462" s="33" t="n">
        <v>6.669</v>
      </c>
      <c r="H5462" s="19">
        <f>IF(OR(G5462="",G5461=""),"",LN(G5462/G5461))</f>
        <v/>
      </c>
      <c r="I5462" s="32" t="n">
        <v>112.7166</v>
      </c>
      <c r="J5462" s="32" t="n">
        <v>12.29</v>
      </c>
      <c r="K5462" s="32" t="n">
        <v>1.62</v>
      </c>
      <c r="L5462" s="32" t="n"/>
      <c r="M5462" s="32" t="n">
        <v>1103.1</v>
      </c>
      <c r="N5462" s="32" t="n">
        <v>1.34</v>
      </c>
      <c r="O5462" s="32" t="n">
        <v>-3.241309481000002</v>
      </c>
    </row>
    <row r="5463">
      <c r="A5463" s="31" t="n">
        <v>42639</v>
      </c>
      <c r="B5463" s="32" t="n">
        <v>1106.99</v>
      </c>
      <c r="C5463" s="19">
        <f>IF(OR(B5463="",B5462=""),"",LN(B5463/B5462))</f>
        <v/>
      </c>
      <c r="D5463" s="16">
        <f>STDEV(C5444:C5463)*SQRT(252)</f>
        <v/>
      </c>
      <c r="E5463" s="32" t="n">
        <v>100.34</v>
      </c>
      <c r="F5463" s="19">
        <f>IF(OR(E5463="",E5462=""),"",LN(E5463/E5462))</f>
        <v/>
      </c>
      <c r="G5463" s="33" t="n">
        <v>6.6683</v>
      </c>
      <c r="H5463" s="19">
        <f>IF(OR(G5463="",G5462=""),"",LN(G5463/G5462))</f>
        <v/>
      </c>
      <c r="I5463" s="32" t="n">
        <v>112.7112</v>
      </c>
      <c r="J5463" s="32" t="n">
        <v>14.5</v>
      </c>
      <c r="K5463" s="32" t="n">
        <v>1.59</v>
      </c>
      <c r="L5463" s="32" t="n"/>
      <c r="M5463" s="32" t="n">
        <v>1104.2</v>
      </c>
      <c r="N5463" s="32" t="n">
        <v>1.34</v>
      </c>
      <c r="O5463" s="32" t="n">
        <v>145.878060886</v>
      </c>
    </row>
    <row r="5464">
      <c r="A5464" s="31" t="n">
        <v>42640</v>
      </c>
      <c r="B5464" s="32" t="n">
        <v>1099.22</v>
      </c>
      <c r="C5464" s="19">
        <f>IF(OR(B5464="",B5463=""),"",LN(B5464/B5463))</f>
        <v/>
      </c>
      <c r="D5464" s="16">
        <f>STDEV(C5445:C5464)*SQRT(252)</f>
        <v/>
      </c>
      <c r="E5464" s="32" t="n">
        <v>100.36</v>
      </c>
      <c r="F5464" s="19">
        <f>IF(OR(E5464="",E5463=""),"",LN(E5464/E5463))</f>
        <v/>
      </c>
      <c r="G5464" s="33" t="n">
        <v>6.6691</v>
      </c>
      <c r="H5464" s="19">
        <f>IF(OR(G5464="",G5463=""),"",LN(G5464/G5463))</f>
        <v/>
      </c>
      <c r="I5464" s="32" t="n">
        <v>112.5515</v>
      </c>
      <c r="J5464" s="32" t="n">
        <v>13.1</v>
      </c>
      <c r="K5464" s="32" t="n">
        <v>1.56</v>
      </c>
      <c r="L5464" s="32" t="n"/>
      <c r="M5464" s="32" t="n">
        <v>1106.9</v>
      </c>
      <c r="N5464" s="32" t="n">
        <v>1.34</v>
      </c>
      <c r="O5464" s="32" t="n">
        <v>8.871256483</v>
      </c>
    </row>
    <row r="5465">
      <c r="A5465" s="31" t="n">
        <v>42641</v>
      </c>
      <c r="B5465" s="32" t="n">
        <v>1096.73</v>
      </c>
      <c r="C5465" s="19">
        <f>IF(OR(B5465="",B5464=""),"",LN(B5465/B5464))</f>
        <v/>
      </c>
      <c r="D5465" s="16">
        <f>STDEV(C5446:C5465)*SQRT(252)</f>
        <v/>
      </c>
      <c r="E5465" s="32" t="n">
        <v>100.57</v>
      </c>
      <c r="F5465" s="19">
        <f>IF(OR(E5465="",E5464=""),"",LN(E5465/E5464))</f>
        <v/>
      </c>
      <c r="G5465" s="33" t="n">
        <v>6.673</v>
      </c>
      <c r="H5465" s="19">
        <f>IF(OR(G5465="",G5464=""),"",LN(G5465/G5464))</f>
        <v/>
      </c>
      <c r="I5465" s="32" t="n">
        <v>112.6283</v>
      </c>
      <c r="J5465" s="32" t="n">
        <v>12.39</v>
      </c>
      <c r="K5465" s="32" t="n">
        <v>1.57</v>
      </c>
      <c r="L5465" s="32" t="n"/>
      <c r="M5465" s="32" t="n">
        <v>1103.5</v>
      </c>
      <c r="N5465" s="32" t="n">
        <v>1.34</v>
      </c>
      <c r="O5465" s="32" t="n">
        <v>-113.034098315</v>
      </c>
    </row>
    <row r="5466">
      <c r="A5466" s="31" t="n">
        <v>42642</v>
      </c>
      <c r="B5466" s="32" t="n">
        <v>1097.39</v>
      </c>
      <c r="C5466" s="19">
        <f>IF(OR(B5466="",B5465=""),"",LN(B5466/B5465))</f>
        <v/>
      </c>
      <c r="D5466" s="16">
        <f>STDEV(C5447:C5466)*SQRT(252)</f>
        <v/>
      </c>
      <c r="E5466" s="32" t="n">
        <v>101.48</v>
      </c>
      <c r="F5466" s="19">
        <f>IF(OR(E5466="",E5465=""),"",LN(E5466/E5465))</f>
        <v/>
      </c>
      <c r="G5466" s="33" t="n">
        <v>6.665</v>
      </c>
      <c r="H5466" s="19">
        <f>IF(OR(G5466="",G5465=""),"",LN(G5466/G5465))</f>
        <v/>
      </c>
      <c r="I5466" s="32" t="n">
        <v>112.2879</v>
      </c>
      <c r="J5466" s="32" t="n">
        <v>14.02</v>
      </c>
      <c r="K5466" s="32" t="n">
        <v>1.56</v>
      </c>
      <c r="L5466" s="32" t="n"/>
      <c r="M5466" s="32" t="n">
        <v>1095.7</v>
      </c>
      <c r="N5466" s="32" t="n">
        <v>1.34</v>
      </c>
      <c r="O5466" s="32" t="n">
        <v>212.560533242</v>
      </c>
    </row>
    <row r="5467">
      <c r="A5467" s="31" t="n">
        <v>42643</v>
      </c>
      <c r="B5467" s="32" t="n">
        <v>1097.98</v>
      </c>
      <c r="C5467" s="19">
        <f>IF(OR(B5467="",B5466=""),"",LN(B5467/B5466))</f>
        <v/>
      </c>
      <c r="D5467" s="16">
        <f>STDEV(C5448:C5467)*SQRT(252)</f>
        <v/>
      </c>
      <c r="E5467" s="32" t="n">
        <v>101.21</v>
      </c>
      <c r="F5467" s="19">
        <f>IF(OR(E5467="",E5466=""),"",LN(E5467/E5466))</f>
        <v/>
      </c>
      <c r="G5467" s="33" t="n">
        <v>6.6685</v>
      </c>
      <c r="H5467" s="19">
        <f>IF(OR(G5467="",G5466=""),"",LN(G5467/G5466))</f>
        <v/>
      </c>
      <c r="I5467" s="32" t="n">
        <v>112.2795</v>
      </c>
      <c r="J5467" s="32" t="n">
        <v>13.29</v>
      </c>
      <c r="K5467" s="32" t="n">
        <v>1.6</v>
      </c>
      <c r="L5467" s="32" t="n"/>
      <c r="M5467" s="32" t="n">
        <v>1096.3</v>
      </c>
      <c r="N5467" s="32" t="n">
        <v>1.34</v>
      </c>
      <c r="O5467" s="32" t="n">
        <v>-192.84752116</v>
      </c>
    </row>
    <row r="5468">
      <c r="A5468" s="31" t="n">
        <v>42646</v>
      </c>
      <c r="B5468" s="32" t="n">
        <v>1104.79</v>
      </c>
      <c r="C5468" s="19">
        <f>IF(OR(B5468="",B5467=""),"",LN(B5468/B5467))</f>
        <v/>
      </c>
      <c r="D5468" s="16">
        <f>STDEV(C5449:C5468)*SQRT(252)</f>
        <v/>
      </c>
      <c r="E5468" s="32" t="n">
        <v>101.54</v>
      </c>
      <c r="F5468" s="19">
        <f>IF(OR(E5468="",E5467=""),"",LN(E5468/E5467))</f>
        <v/>
      </c>
      <c r="G5468" s="33" t="n">
        <v>6.6685</v>
      </c>
      <c r="H5468" s="19">
        <f>IF(OR(G5468="",G5467=""),"",LN(G5468/G5467))</f>
        <v/>
      </c>
      <c r="I5468" s="32" t="n">
        <v>112.5077</v>
      </c>
      <c r="J5468" s="32" t="n">
        <v>13.57</v>
      </c>
      <c r="K5468" s="32" t="n">
        <v>1.63</v>
      </c>
      <c r="L5468" s="32" t="n"/>
      <c r="M5468" s="32" t="n"/>
      <c r="N5468" s="32" t="n"/>
      <c r="O5468" s="32" t="n"/>
    </row>
    <row r="5469">
      <c r="A5469" s="31" t="n">
        <v>42647</v>
      </c>
      <c r="B5469" s="32" t="n">
        <v>1110.77</v>
      </c>
      <c r="C5469" s="19">
        <f>IF(OR(B5469="",B5468=""),"",LN(B5469/B5468))</f>
        <v/>
      </c>
      <c r="D5469" s="16">
        <f>STDEV(C5450:C5469)*SQRT(252)</f>
        <v/>
      </c>
      <c r="E5469" s="32" t="n">
        <v>102.66</v>
      </c>
      <c r="F5469" s="19">
        <f>IF(OR(E5469="",E5468=""),"",LN(E5469/E5468))</f>
        <v/>
      </c>
      <c r="G5469" s="33" t="n">
        <v>6.6685</v>
      </c>
      <c r="H5469" s="19">
        <f>IF(OR(G5469="",G5468=""),"",LN(G5469/G5468))</f>
        <v/>
      </c>
      <c r="I5469" s="32" t="n">
        <v>112.6579</v>
      </c>
      <c r="J5469" s="32" t="n">
        <v>13.63</v>
      </c>
      <c r="K5469" s="32" t="n">
        <v>1.69</v>
      </c>
      <c r="L5469" s="32" t="n"/>
      <c r="M5469" s="32" t="n">
        <v>1102</v>
      </c>
      <c r="N5469" s="32" t="n">
        <v>1.34</v>
      </c>
      <c r="O5469" s="32" t="n">
        <v>258.321736777</v>
      </c>
    </row>
    <row r="5470">
      <c r="A5470" s="31" t="n">
        <v>42648</v>
      </c>
      <c r="B5470" s="32" t="n">
        <v>1114.53</v>
      </c>
      <c r="C5470" s="19">
        <f>IF(OR(B5470="",B5469=""),"",LN(B5470/B5469))</f>
        <v/>
      </c>
      <c r="D5470" s="16">
        <f>STDEV(C5451:C5470)*SQRT(252)</f>
        <v/>
      </c>
      <c r="E5470" s="32" t="n">
        <v>103.53</v>
      </c>
      <c r="F5470" s="19">
        <f>IF(OR(E5470="",E5469=""),"",LN(E5470/E5469))</f>
        <v/>
      </c>
      <c r="G5470" s="33" t="n">
        <v>6.6685</v>
      </c>
      <c r="H5470" s="19">
        <f>IF(OR(G5470="",G5469=""),"",LN(G5470/G5469))</f>
        <v/>
      </c>
      <c r="I5470" s="32" t="n">
        <v>112.7946</v>
      </c>
      <c r="J5470" s="32" t="n">
        <v>12.99</v>
      </c>
      <c r="K5470" s="32" t="n">
        <v>1.72</v>
      </c>
      <c r="L5470" s="32" t="n"/>
      <c r="M5470" s="32" t="n">
        <v>1105.1</v>
      </c>
      <c r="N5470" s="32" t="n">
        <v>1.34</v>
      </c>
      <c r="O5470" s="32" t="n">
        <v>-10.101476086</v>
      </c>
    </row>
    <row r="5471">
      <c r="A5471" s="31" t="n">
        <v>42649</v>
      </c>
      <c r="B5471" s="32" t="n">
        <v>1114.53</v>
      </c>
      <c r="C5471" s="19">
        <f>IF(OR(B5471="",B5470=""),"",LN(B5471/B5470))</f>
        <v/>
      </c>
      <c r="D5471" s="16">
        <f>STDEV(C5452:C5471)*SQRT(252)</f>
        <v/>
      </c>
      <c r="E5471" s="32" t="n">
        <v>104.02</v>
      </c>
      <c r="F5471" s="19">
        <f>IF(OR(E5471="",E5470=""),"",LN(E5471/E5470))</f>
        <v/>
      </c>
      <c r="G5471" s="33" t="n">
        <v>6.6685</v>
      </c>
      <c r="H5471" s="19">
        <f>IF(OR(G5471="",G5470=""),"",LN(G5471/G5470))</f>
        <v/>
      </c>
      <c r="I5471" s="32" t="n">
        <v>113.0066</v>
      </c>
      <c r="J5471" s="32" t="n">
        <v>12.84</v>
      </c>
      <c r="K5471" s="32" t="n">
        <v>1.75</v>
      </c>
      <c r="L5471" s="32" t="n"/>
      <c r="M5471" s="32" t="n">
        <v>1113.8</v>
      </c>
      <c r="N5471" s="32" t="n">
        <v>1.34</v>
      </c>
      <c r="O5471" s="32" t="n">
        <v>117.693048303</v>
      </c>
    </row>
    <row r="5472">
      <c r="A5472" s="31" t="n">
        <v>42650</v>
      </c>
      <c r="B5472" s="32" t="n">
        <v>1115.95</v>
      </c>
      <c r="C5472" s="19">
        <f>IF(OR(B5472="",B5471=""),"",LN(B5472/B5471))</f>
        <v/>
      </c>
      <c r="D5472" s="16">
        <f>STDEV(C5453:C5472)*SQRT(252)</f>
        <v/>
      </c>
      <c r="E5472" s="32" t="n">
        <v>103.42</v>
      </c>
      <c r="F5472" s="19">
        <f>IF(OR(E5472="",E5471=""),"",LN(E5472/E5471))</f>
        <v/>
      </c>
      <c r="G5472" s="33" t="n">
        <v>6.6685</v>
      </c>
      <c r="H5472" s="19">
        <f>IF(OR(G5472="",G5471=""),"",LN(G5472/G5471))</f>
        <v/>
      </c>
      <c r="I5472" s="32" t="n">
        <v>113.2915</v>
      </c>
      <c r="J5472" s="32" t="n">
        <v>13.48</v>
      </c>
      <c r="K5472" s="32" t="n">
        <v>1.73</v>
      </c>
      <c r="L5472" s="32" t="n"/>
      <c r="M5472" s="32" t="n">
        <v>1111.3</v>
      </c>
      <c r="N5472" s="32" t="n">
        <v>1.34</v>
      </c>
      <c r="O5472" s="32" t="n">
        <v>14.991263703</v>
      </c>
    </row>
    <row r="5473">
      <c r="A5473" s="31" t="n">
        <v>42654</v>
      </c>
      <c r="B5473" s="32" t="n">
        <v>1124.21</v>
      </c>
      <c r="C5473" s="19">
        <f>IF(OR(B5473="",B5472=""),"",LN(B5473/B5472))</f>
        <v/>
      </c>
      <c r="D5473" s="16">
        <f>STDEV(C5454:C5473)*SQRT(252)</f>
        <v/>
      </c>
      <c r="E5473" s="32" t="n">
        <v>103.36</v>
      </c>
      <c r="F5473" s="19">
        <f>IF(OR(E5473="",E5472=""),"",LN(E5473/E5472))</f>
        <v/>
      </c>
      <c r="G5473" s="33" t="n">
        <v>6.719</v>
      </c>
      <c r="H5473" s="19">
        <f>IF(OR(G5473="",G5472=""),"",LN(G5473/G5472))</f>
        <v/>
      </c>
      <c r="I5473" s="32" t="n">
        <v>113.4461</v>
      </c>
      <c r="J5473" s="32" t="n">
        <v>15.36</v>
      </c>
      <c r="K5473" s="32" t="n">
        <v>1.77</v>
      </c>
      <c r="L5473" s="32" t="n"/>
      <c r="M5473" s="32" t="n">
        <v>1111</v>
      </c>
      <c r="N5473" s="32" t="n">
        <v>1.34</v>
      </c>
      <c r="O5473" s="32" t="n">
        <v>-343.023681822</v>
      </c>
    </row>
    <row r="5474">
      <c r="A5474" s="31" t="n">
        <v>42655</v>
      </c>
      <c r="B5474" s="32" t="n">
        <v>1127.23</v>
      </c>
      <c r="C5474" s="19">
        <f>IF(OR(B5474="",B5473=""),"",LN(B5474/B5473))</f>
        <v/>
      </c>
      <c r="D5474" s="16">
        <f>STDEV(C5455:C5474)*SQRT(252)</f>
        <v/>
      </c>
      <c r="E5474" s="32" t="n">
        <v>104.48</v>
      </c>
      <c r="F5474" s="19">
        <f>IF(OR(E5474="",E5473=""),"",LN(E5474/E5473))</f>
        <v/>
      </c>
      <c r="G5474" s="33" t="n">
        <v>6.718</v>
      </c>
      <c r="H5474" s="19">
        <f>IF(OR(G5474="",G5473=""),"",LN(G5474/G5473))</f>
        <v/>
      </c>
      <c r="I5474" s="32" t="n">
        <v>113.7442</v>
      </c>
      <c r="J5474" s="32" t="n">
        <v>15.91</v>
      </c>
      <c r="K5474" s="32" t="n">
        <v>1.79</v>
      </c>
      <c r="L5474" s="32" t="n"/>
      <c r="M5474" s="32" t="n">
        <v>1117.2</v>
      </c>
      <c r="N5474" s="32" t="n">
        <v>1.34</v>
      </c>
      <c r="O5474" s="32" t="n">
        <v>-558.399743864</v>
      </c>
    </row>
    <row r="5475">
      <c r="A5475" s="31" t="n">
        <v>42656</v>
      </c>
      <c r="B5475" s="32" t="n">
        <v>1133.31</v>
      </c>
      <c r="C5475" s="19">
        <f>IF(OR(B5475="",B5474=""),"",LN(B5475/B5474))</f>
        <v/>
      </c>
      <c r="D5475" s="16">
        <f>STDEV(C5456:C5475)*SQRT(252)</f>
        <v/>
      </c>
      <c r="E5475" s="32" t="n">
        <v>103.62</v>
      </c>
      <c r="F5475" s="19">
        <f>IF(OR(E5475="",E5474=""),"",LN(E5475/E5474))</f>
        <v/>
      </c>
      <c r="G5475" s="33" t="n">
        <v>6.7248</v>
      </c>
      <c r="H5475" s="19">
        <f>IF(OR(G5475="",G5474=""),"",LN(G5475/G5474))</f>
        <v/>
      </c>
      <c r="I5475" s="32" t="n">
        <v>113.6238</v>
      </c>
      <c r="J5475" s="32" t="n">
        <v>16.69</v>
      </c>
      <c r="K5475" s="32" t="n">
        <v>1.75</v>
      </c>
      <c r="L5475" s="32" t="n"/>
      <c r="M5475" s="32" t="n">
        <v>1123.3</v>
      </c>
      <c r="N5475" s="32" t="n">
        <v>1.34</v>
      </c>
      <c r="O5475" s="32" t="n">
        <v>136.577772587</v>
      </c>
    </row>
    <row r="5476">
      <c r="A5476" s="31" t="n">
        <v>42657</v>
      </c>
      <c r="B5476" s="32" t="n">
        <v>1133.13</v>
      </c>
      <c r="C5476" s="19">
        <f>IF(OR(B5476="",B5475=""),"",LN(B5476/B5475))</f>
        <v/>
      </c>
      <c r="D5476" s="16">
        <f>STDEV(C5457:C5476)*SQRT(252)</f>
        <v/>
      </c>
      <c r="E5476" s="32" t="n">
        <v>104.1</v>
      </c>
      <c r="F5476" s="19">
        <f>IF(OR(E5476="",E5475=""),"",LN(E5476/E5475))</f>
        <v/>
      </c>
      <c r="G5476" s="33" t="n">
        <v>6.7277</v>
      </c>
      <c r="H5476" s="19">
        <f>IF(OR(G5476="",G5475=""),"",LN(G5476/G5475))</f>
        <v/>
      </c>
      <c r="I5476" s="32" t="n">
        <v>113.7119</v>
      </c>
      <c r="J5476" s="32" t="n">
        <v>16.12</v>
      </c>
      <c r="K5476" s="32" t="n">
        <v>1.8</v>
      </c>
      <c r="L5476" s="32" t="n"/>
      <c r="M5476" s="32" t="n">
        <v>1130.5</v>
      </c>
      <c r="N5476" s="32" t="n">
        <v>1.34</v>
      </c>
      <c r="O5476" s="32" t="n">
        <v>38.01821264500001</v>
      </c>
    </row>
    <row r="5477">
      <c r="A5477" s="31" t="n">
        <v>42660</v>
      </c>
      <c r="B5477" s="32" t="n">
        <v>1137.61</v>
      </c>
      <c r="C5477" s="19">
        <f>IF(OR(B5477="",B5476=""),"",LN(B5477/B5476))</f>
        <v/>
      </c>
      <c r="D5477" s="16">
        <f>STDEV(C5458:C5477)*SQRT(252)</f>
        <v/>
      </c>
      <c r="E5477" s="32" t="n">
        <v>103.96</v>
      </c>
      <c r="F5477" s="19">
        <f>IF(OR(E5477="",E5476=""),"",LN(E5477/E5476))</f>
        <v/>
      </c>
      <c r="G5477" s="33" t="n">
        <v>6.735</v>
      </c>
      <c r="H5477" s="19">
        <f>IF(OR(G5477="",G5476=""),"",LN(G5477/G5476))</f>
        <v/>
      </c>
      <c r="I5477" s="32" t="n">
        <v>113.5488</v>
      </c>
      <c r="J5477" s="32" t="n">
        <v>16.21</v>
      </c>
      <c r="K5477" s="32" t="n">
        <v>1.77</v>
      </c>
      <c r="L5477" s="32" t="n"/>
      <c r="M5477" s="32" t="n">
        <v>1132.9</v>
      </c>
      <c r="N5477" s="32" t="n">
        <v>1.34</v>
      </c>
      <c r="O5477" s="32" t="n">
        <v>234.953958948</v>
      </c>
    </row>
    <row r="5478">
      <c r="A5478" s="31" t="n">
        <v>42661</v>
      </c>
      <c r="B5478" s="32" t="n">
        <v>1123.75</v>
      </c>
      <c r="C5478" s="19">
        <f>IF(OR(B5478="",B5477=""),"",LN(B5478/B5477))</f>
        <v/>
      </c>
      <c r="D5478" s="16">
        <f>STDEV(C5459:C5478)*SQRT(252)</f>
        <v/>
      </c>
      <c r="E5478" s="32" t="n">
        <v>103.8</v>
      </c>
      <c r="F5478" s="19">
        <f>IF(OR(E5478="",E5477=""),"",LN(E5478/E5477))</f>
        <v/>
      </c>
      <c r="G5478" s="33" t="n">
        <v>6.7401</v>
      </c>
      <c r="H5478" s="19">
        <f>IF(OR(G5478="",G5477=""),"",LN(G5478/G5477))</f>
        <v/>
      </c>
      <c r="I5478" s="32" t="n">
        <v>113.1393</v>
      </c>
      <c r="J5478" s="32" t="n">
        <v>15.28</v>
      </c>
      <c r="K5478" s="32" t="n">
        <v>1.75</v>
      </c>
      <c r="L5478" s="32" t="n"/>
      <c r="M5478" s="32" t="n">
        <v>1140.3</v>
      </c>
      <c r="N5478" s="32" t="n">
        <v>1.34</v>
      </c>
      <c r="O5478" s="32" t="n">
        <v>152.355285186</v>
      </c>
    </row>
    <row r="5479">
      <c r="A5479" s="31" t="n">
        <v>42662</v>
      </c>
      <c r="B5479" s="32" t="n">
        <v>1120.01</v>
      </c>
      <c r="C5479" s="19">
        <f>IF(OR(B5479="",B5478=""),"",LN(B5479/B5478))</f>
        <v/>
      </c>
      <c r="D5479" s="16">
        <f>STDEV(C5460:C5479)*SQRT(252)</f>
        <v/>
      </c>
      <c r="E5479" s="32" t="n">
        <v>103.3</v>
      </c>
      <c r="F5479" s="19">
        <f>IF(OR(E5479="",E5478=""),"",LN(E5479/E5478))</f>
        <v/>
      </c>
      <c r="G5479" s="33" t="n">
        <v>6.737</v>
      </c>
      <c r="H5479" s="19">
        <f>IF(OR(G5479="",G5478=""),"",LN(G5479/G5478))</f>
        <v/>
      </c>
      <c r="I5479" s="32" t="n">
        <v>113.0547</v>
      </c>
      <c r="J5479" s="32" t="n">
        <v>14.41</v>
      </c>
      <c r="K5479" s="32" t="n">
        <v>1.76</v>
      </c>
      <c r="L5479" s="32" t="n"/>
      <c r="M5479" s="32" t="n">
        <v>1132.3</v>
      </c>
      <c r="N5479" s="32" t="n">
        <v>1.34</v>
      </c>
      <c r="O5479" s="32" t="n">
        <v>219.200850726</v>
      </c>
    </row>
    <row r="5480">
      <c r="A5480" s="31" t="n">
        <v>42663</v>
      </c>
      <c r="B5480" s="32" t="n">
        <v>1128.39</v>
      </c>
      <c r="C5480" s="19">
        <f>IF(OR(B5480="",B5479=""),"",LN(B5480/B5479))</f>
        <v/>
      </c>
      <c r="D5480" s="16">
        <f>STDEV(C5461:C5480)*SQRT(252)</f>
        <v/>
      </c>
      <c r="E5480" s="32" t="n">
        <v>103.92</v>
      </c>
      <c r="F5480" s="19">
        <f>IF(OR(E5480="",E5479=""),"",LN(E5480/E5479))</f>
        <v/>
      </c>
      <c r="G5480" s="33" t="n">
        <v>6.7439</v>
      </c>
      <c r="H5480" s="19">
        <f>IF(OR(G5480="",G5479=""),"",LN(G5480/G5479))</f>
        <v/>
      </c>
      <c r="I5480" s="32" t="n">
        <v>113.4033</v>
      </c>
      <c r="J5480" s="32" t="n">
        <v>13.75</v>
      </c>
      <c r="K5480" s="32" t="n">
        <v>1.76</v>
      </c>
      <c r="L5480" s="32" t="n"/>
      <c r="M5480" s="32" t="n">
        <v>1122.8</v>
      </c>
      <c r="N5480" s="32" t="n">
        <v>1.34</v>
      </c>
      <c r="O5480" s="32" t="n">
        <v>55.39672771799999</v>
      </c>
    </row>
    <row r="5481">
      <c r="A5481" s="31" t="n">
        <v>42664</v>
      </c>
      <c r="B5481" s="32" t="n">
        <v>1137.17</v>
      </c>
      <c r="C5481" s="19">
        <f>IF(OR(B5481="",B5480=""),"",LN(B5481/B5480))</f>
        <v/>
      </c>
      <c r="D5481" s="16">
        <f>STDEV(C5462:C5481)*SQRT(252)</f>
        <v/>
      </c>
      <c r="E5481" s="32" t="n">
        <v>103.96</v>
      </c>
      <c r="F5481" s="19">
        <f>IF(OR(E5481="",E5480=""),"",LN(E5481/E5480))</f>
        <v/>
      </c>
      <c r="G5481" s="33" t="n">
        <v>6.7654</v>
      </c>
      <c r="H5481" s="19">
        <f>IF(OR(G5481="",G5480=""),"",LN(G5481/G5480))</f>
        <v/>
      </c>
      <c r="I5481" s="32" t="n">
        <v>113.9015</v>
      </c>
      <c r="J5481" s="32" t="n">
        <v>13.34</v>
      </c>
      <c r="K5481" s="32" t="n">
        <v>1.74</v>
      </c>
      <c r="L5481" s="32" t="n"/>
      <c r="M5481" s="32" t="n">
        <v>1124</v>
      </c>
      <c r="N5481" s="32" t="n">
        <v>1.36</v>
      </c>
      <c r="O5481" s="32" t="n">
        <v>39.039516142</v>
      </c>
    </row>
    <row r="5482">
      <c r="A5482" s="31" t="n">
        <v>42667</v>
      </c>
      <c r="B5482" s="32" t="n">
        <v>1135.4</v>
      </c>
      <c r="C5482" s="19">
        <f>IF(OR(B5482="",B5481=""),"",LN(B5482/B5481))</f>
        <v/>
      </c>
      <c r="D5482" s="16">
        <f>STDEV(C5463:C5482)*SQRT(252)</f>
        <v/>
      </c>
      <c r="E5482" s="32" t="n">
        <v>104.2</v>
      </c>
      <c r="F5482" s="19">
        <f>IF(OR(E5482="",E5481=""),"",LN(E5482/E5481))</f>
        <v/>
      </c>
      <c r="G5482" s="33" t="n">
        <v>6.7728</v>
      </c>
      <c r="H5482" s="19">
        <f>IF(OR(G5482="",G5481=""),"",LN(G5482/G5481))</f>
        <v/>
      </c>
      <c r="I5482" s="32" t="n">
        <v>113.8571</v>
      </c>
      <c r="J5482" s="32" t="n">
        <v>13.02</v>
      </c>
      <c r="K5482" s="32" t="n">
        <v>1.77</v>
      </c>
      <c r="L5482" s="32" t="n"/>
      <c r="M5482" s="32" t="n">
        <v>1134.5</v>
      </c>
      <c r="N5482" s="32" t="n">
        <v>1.37</v>
      </c>
      <c r="O5482" s="32" t="n">
        <v>81.48274525799999</v>
      </c>
    </row>
    <row r="5483">
      <c r="A5483" s="31" t="n">
        <v>42668</v>
      </c>
      <c r="B5483" s="32" t="n">
        <v>1129.89</v>
      </c>
      <c r="C5483" s="19">
        <f>IF(OR(B5483="",B5482=""),"",LN(B5483/B5482))</f>
        <v/>
      </c>
      <c r="D5483" s="16">
        <f>STDEV(C5464:C5483)*SQRT(252)</f>
        <v/>
      </c>
      <c r="E5483" s="32" t="n">
        <v>104.25</v>
      </c>
      <c r="F5483" s="19">
        <f>IF(OR(E5483="",E5482=""),"",LN(E5483/E5482))</f>
        <v/>
      </c>
      <c r="G5483" s="33" t="n">
        <v>6.778</v>
      </c>
      <c r="H5483" s="19">
        <f>IF(OR(G5483="",G5482=""),"",LN(G5483/G5482))</f>
        <v/>
      </c>
      <c r="I5483" s="32" t="n">
        <v>113.6801</v>
      </c>
      <c r="J5483" s="32" t="n">
        <v>13.46</v>
      </c>
      <c r="K5483" s="32" t="n">
        <v>1.77</v>
      </c>
      <c r="L5483" s="32" t="n"/>
      <c r="M5483" s="32" t="n">
        <v>1134.5</v>
      </c>
      <c r="N5483" s="32" t="n">
        <v>1.38</v>
      </c>
      <c r="O5483" s="32" t="n">
        <v>-61.34333154</v>
      </c>
    </row>
    <row r="5484">
      <c r="A5484" s="31" t="n">
        <v>42669</v>
      </c>
      <c r="B5484" s="32" t="n">
        <v>1134.94</v>
      </c>
      <c r="C5484" s="19">
        <f>IF(OR(B5484="",B5483=""),"",LN(B5484/B5483))</f>
        <v/>
      </c>
      <c r="D5484" s="16">
        <f>STDEV(C5465:C5484)*SQRT(252)</f>
        <v/>
      </c>
      <c r="E5484" s="32" t="n">
        <v>104.42</v>
      </c>
      <c r="F5484" s="19">
        <f>IF(OR(E5484="",E5483=""),"",LN(E5484/E5483))</f>
        <v/>
      </c>
      <c r="G5484" s="33" t="n">
        <v>6.7706</v>
      </c>
      <c r="H5484" s="19">
        <f>IF(OR(G5484="",G5483=""),"",LN(G5484/G5483))</f>
        <v/>
      </c>
      <c r="I5484" s="32" t="n">
        <v>113.8131</v>
      </c>
      <c r="J5484" s="32" t="n">
        <v>14.24</v>
      </c>
      <c r="K5484" s="32" t="n">
        <v>1.79</v>
      </c>
      <c r="L5484" s="32" t="n"/>
      <c r="M5484" s="32" t="n">
        <v>1136.5</v>
      </c>
      <c r="N5484" s="32" t="n">
        <v>1.39</v>
      </c>
      <c r="O5484" s="32" t="n">
        <v>-68.32566578500001</v>
      </c>
    </row>
    <row r="5485">
      <c r="A5485" s="31" t="n">
        <v>42670</v>
      </c>
      <c r="B5485" s="32" t="n">
        <v>1145.85</v>
      </c>
      <c r="C5485" s="19">
        <f>IF(OR(B5485="",B5484=""),"",LN(B5485/B5484))</f>
        <v/>
      </c>
      <c r="D5485" s="16">
        <f>STDEV(C5466:C5485)*SQRT(252)</f>
        <v/>
      </c>
      <c r="E5485" s="32" t="n">
        <v>105.14</v>
      </c>
      <c r="F5485" s="19">
        <f>IF(OR(E5485="",E5484=""),"",LN(E5485/E5484))</f>
        <v/>
      </c>
      <c r="G5485" s="33" t="n">
        <v>6.7819</v>
      </c>
      <c r="H5485" s="19">
        <f>IF(OR(G5485="",G5484=""),"",LN(G5485/G5484))</f>
        <v/>
      </c>
      <c r="I5485" s="32" t="n">
        <v>114.1998</v>
      </c>
      <c r="J5485" s="32" t="n">
        <v>15.36</v>
      </c>
      <c r="K5485" s="32" t="n">
        <v>1.85</v>
      </c>
      <c r="L5485" s="32" t="n"/>
      <c r="M5485" s="32" t="n">
        <v>1132.4</v>
      </c>
      <c r="N5485" s="32" t="n">
        <v>1.39</v>
      </c>
      <c r="O5485" s="32" t="n">
        <v>88.610455727</v>
      </c>
    </row>
    <row r="5486">
      <c r="A5486" s="31" t="n">
        <v>42671</v>
      </c>
      <c r="B5486" s="32" t="n">
        <v>1146.49</v>
      </c>
      <c r="C5486" s="19">
        <f>IF(OR(B5486="",B5485=""),"",LN(B5486/B5485))</f>
        <v/>
      </c>
      <c r="D5486" s="16">
        <f>STDEV(C5467:C5486)*SQRT(252)</f>
        <v/>
      </c>
      <c r="E5486" s="32" t="n">
        <v>105.4</v>
      </c>
      <c r="F5486" s="19">
        <f>IF(OR(E5486="",E5485=""),"",LN(E5486/E5485))</f>
        <v/>
      </c>
      <c r="G5486" s="33" t="n">
        <v>6.776</v>
      </c>
      <c r="H5486" s="19">
        <f>IF(OR(G5486="",G5485=""),"",LN(G5486/G5485))</f>
        <v/>
      </c>
      <c r="I5486" s="32" t="n">
        <v>114.0931</v>
      </c>
      <c r="J5486" s="32" t="n">
        <v>16.19</v>
      </c>
      <c r="K5486" s="32" t="n">
        <v>1.86</v>
      </c>
      <c r="L5486" s="32" t="n"/>
      <c r="M5486" s="32" t="n">
        <v>1140.2</v>
      </c>
      <c r="N5486" s="32" t="n">
        <v>1.39</v>
      </c>
      <c r="O5486" s="32" t="n">
        <v>-99.588925299</v>
      </c>
    </row>
    <row r="5487">
      <c r="A5487" s="31" t="n">
        <v>42674</v>
      </c>
      <c r="B5487" s="32" t="n">
        <v>1145.37</v>
      </c>
      <c r="C5487" s="19">
        <f>IF(OR(B5487="",B5486=""),"",LN(B5487/B5486))</f>
        <v/>
      </c>
      <c r="D5487" s="16">
        <f>STDEV(C5468:C5487)*SQRT(252)</f>
        <v/>
      </c>
      <c r="E5487" s="32" t="n">
        <v>105.07</v>
      </c>
      <c r="F5487" s="19">
        <f>IF(OR(E5487="",E5486=""),"",LN(E5487/E5486))</f>
        <v/>
      </c>
      <c r="G5487" s="33" t="n">
        <v>6.7735</v>
      </c>
      <c r="H5487" s="19">
        <f>IF(OR(G5487="",G5486=""),"",LN(G5487/G5486))</f>
        <v/>
      </c>
      <c r="I5487" s="32" t="n">
        <v>114.0188</v>
      </c>
      <c r="J5487" s="32" t="n">
        <v>17.06</v>
      </c>
      <c r="K5487" s="32" t="n">
        <v>1.84</v>
      </c>
      <c r="L5487" s="32" t="n"/>
      <c r="M5487" s="32" t="n">
        <v>1145.2</v>
      </c>
      <c r="N5487" s="32" t="n">
        <v>1.39</v>
      </c>
      <c r="O5487" s="32" t="n">
        <v>21.142685445</v>
      </c>
    </row>
    <row r="5488">
      <c r="A5488" s="31" t="n">
        <v>42675</v>
      </c>
      <c r="B5488" s="32" t="n">
        <v>1142.68</v>
      </c>
      <c r="C5488" s="19">
        <f>IF(OR(B5488="",B5487=""),"",LN(B5488/B5487))</f>
        <v/>
      </c>
      <c r="D5488" s="16">
        <f>STDEV(C5469:C5488)*SQRT(252)</f>
        <v/>
      </c>
      <c r="E5488" s="32" t="n">
        <v>104.59</v>
      </c>
      <c r="F5488" s="19">
        <f>IF(OR(E5488="",E5487=""),"",LN(E5488/E5487))</f>
        <v/>
      </c>
      <c r="G5488" s="33" t="n">
        <v>6.763</v>
      </c>
      <c r="H5488" s="19">
        <f>IF(OR(G5488="",G5487=""),"",LN(G5488/G5487))</f>
        <v/>
      </c>
      <c r="I5488" s="32" t="n">
        <v>113.9915</v>
      </c>
      <c r="J5488" s="32" t="n">
        <v>18.56</v>
      </c>
      <c r="K5488" s="32" t="n">
        <v>1.83</v>
      </c>
      <c r="L5488" s="32" t="n"/>
      <c r="M5488" s="32" t="n">
        <v>1144.6</v>
      </c>
      <c r="N5488" s="32" t="n">
        <v>1.39</v>
      </c>
      <c r="O5488" s="32" t="n">
        <v>67.17227442000001</v>
      </c>
    </row>
    <row r="5489">
      <c r="A5489" s="31" t="n">
        <v>42676</v>
      </c>
      <c r="B5489" s="32" t="n">
        <v>1148.39</v>
      </c>
      <c r="C5489" s="19">
        <f>IF(OR(B5489="",B5488=""),"",LN(B5489/B5488))</f>
        <v/>
      </c>
      <c r="D5489" s="16">
        <f>STDEV(C5470:C5489)*SQRT(252)</f>
        <v/>
      </c>
      <c r="E5489" s="32" t="n">
        <v>103.22</v>
      </c>
      <c r="F5489" s="19">
        <f>IF(OR(E5489="",E5488=""),"",LN(E5489/E5488))</f>
        <v/>
      </c>
      <c r="G5489" s="33" t="n">
        <v>6.7606</v>
      </c>
      <c r="H5489" s="19">
        <f>IF(OR(G5489="",G5488=""),"",LN(G5489/G5488))</f>
        <v/>
      </c>
      <c r="I5489" s="32" t="n">
        <v>113.9206</v>
      </c>
      <c r="J5489" s="32" t="n">
        <v>19.32</v>
      </c>
      <c r="K5489" s="32" t="n">
        <v>1.81</v>
      </c>
      <c r="L5489" s="32" t="n"/>
      <c r="M5489" s="32" t="n">
        <v>1141.8</v>
      </c>
      <c r="N5489" s="32" t="n">
        <v>1.39</v>
      </c>
      <c r="O5489" s="32" t="n">
        <v>-54.152378621</v>
      </c>
    </row>
    <row r="5490">
      <c r="A5490" s="31" t="n">
        <v>42677</v>
      </c>
      <c r="B5490" s="32" t="n">
        <v>1142.68</v>
      </c>
      <c r="C5490" s="19">
        <f>IF(OR(B5490="",B5489=""),"",LN(B5490/B5489))</f>
        <v/>
      </c>
      <c r="D5490" s="16">
        <f>STDEV(C5471:C5490)*SQRT(252)</f>
        <v/>
      </c>
      <c r="E5490" s="32" t="n">
        <v>103.17</v>
      </c>
      <c r="F5490" s="19">
        <f>IF(OR(E5490="",E5489=""),"",LN(E5490/E5489))</f>
        <v/>
      </c>
      <c r="G5490" s="33" t="n">
        <v>6.7612</v>
      </c>
      <c r="H5490" s="19">
        <f>IF(OR(G5490="",G5489=""),"",LN(G5490/G5489))</f>
        <v/>
      </c>
      <c r="I5490" s="32" t="n">
        <v>113.7664</v>
      </c>
      <c r="J5490" s="32" t="n">
        <v>22.08</v>
      </c>
      <c r="K5490" s="32" t="n">
        <v>1.82</v>
      </c>
      <c r="L5490" s="32" t="n"/>
      <c r="M5490" s="32" t="n">
        <v>1148.7</v>
      </c>
      <c r="N5490" s="32" t="n">
        <v>1.39</v>
      </c>
      <c r="O5490" s="32" t="n">
        <v>-154.480542298</v>
      </c>
    </row>
    <row r="5491">
      <c r="A5491" s="31" t="n">
        <v>42678</v>
      </c>
      <c r="B5491" s="32" t="n">
        <v>1142.68</v>
      </c>
      <c r="C5491" s="19">
        <f>IF(OR(B5491="",B5490=""),"",LN(B5491/B5490))</f>
        <v/>
      </c>
      <c r="D5491" s="16">
        <f>STDEV(C5472:C5491)*SQRT(252)</f>
        <v/>
      </c>
      <c r="E5491" s="32" t="n">
        <v>103.02</v>
      </c>
      <c r="F5491" s="19">
        <f>IF(OR(E5491="",E5490=""),"",LN(E5491/E5490))</f>
        <v/>
      </c>
      <c r="G5491" s="33" t="n">
        <v>6.7534</v>
      </c>
      <c r="H5491" s="19">
        <f>IF(OR(G5491="",G5490=""),"",LN(G5491/G5490))</f>
        <v/>
      </c>
      <c r="I5491" s="32" t="n">
        <v>113.5828</v>
      </c>
      <c r="J5491" s="32" t="n">
        <v>22.51</v>
      </c>
      <c r="K5491" s="32" t="n">
        <v>1.79</v>
      </c>
      <c r="L5491" s="32" t="n"/>
      <c r="M5491" s="32" t="n">
        <v>1140.6</v>
      </c>
      <c r="N5491" s="32" t="n">
        <v>1.39</v>
      </c>
      <c r="O5491" s="32" t="n">
        <v>-213.935924857</v>
      </c>
    </row>
    <row r="5492">
      <c r="A5492" s="31" t="n">
        <v>42681</v>
      </c>
      <c r="B5492" s="32" t="n">
        <v>1141.27</v>
      </c>
      <c r="C5492" s="19">
        <f>IF(OR(B5492="",B5491=""),"",LN(B5492/B5491))</f>
        <v/>
      </c>
      <c r="D5492" s="16">
        <f>STDEV(C5473:C5492)*SQRT(252)</f>
        <v/>
      </c>
      <c r="E5492" s="32" t="n">
        <v>104.6</v>
      </c>
      <c r="F5492" s="19">
        <f>IF(OR(E5492="",E5491=""),"",LN(E5492/E5491))</f>
        <v/>
      </c>
      <c r="G5492" s="33" t="n">
        <v>6.774</v>
      </c>
      <c r="H5492" s="19">
        <f>IF(OR(G5492="",G5491=""),"",LN(G5492/G5491))</f>
        <v/>
      </c>
      <c r="I5492" s="32" t="n">
        <v>113.5443</v>
      </c>
      <c r="J5492" s="32" t="n">
        <v>18.71</v>
      </c>
      <c r="K5492" s="32" t="n">
        <v>1.83</v>
      </c>
      <c r="L5492" s="32" t="n"/>
      <c r="M5492" s="32" t="n">
        <v>1143.4</v>
      </c>
      <c r="N5492" s="32" t="n">
        <v>1.39</v>
      </c>
      <c r="O5492" s="32" t="n">
        <v>-196.273357974</v>
      </c>
    </row>
    <row r="5493">
      <c r="A5493" s="31" t="n">
        <v>42682</v>
      </c>
      <c r="B5493" s="32" t="n">
        <v>1131.39</v>
      </c>
      <c r="C5493" s="19">
        <f>IF(OR(B5493="",B5492=""),"",LN(B5493/B5492))</f>
        <v/>
      </c>
      <c r="D5493" s="16">
        <f>STDEV(C5474:C5493)*SQRT(252)</f>
        <v/>
      </c>
      <c r="E5493" s="32" t="n">
        <v>104.98</v>
      </c>
      <c r="F5493" s="19">
        <f>IF(OR(E5493="",E5492=""),"",LN(E5493/E5492))</f>
        <v/>
      </c>
      <c r="G5493" s="33" t="n">
        <v>6.784</v>
      </c>
      <c r="H5493" s="19">
        <f>IF(OR(G5493="",G5492=""),"",LN(G5493/G5492))</f>
        <v/>
      </c>
      <c r="I5493" s="32" t="n">
        <v>113.3017</v>
      </c>
      <c r="J5493" s="32" t="n">
        <v>18.74</v>
      </c>
      <c r="K5493" s="32" t="n">
        <v>1.88</v>
      </c>
      <c r="L5493" s="32" t="n"/>
      <c r="M5493" s="32" t="n">
        <v>1141.6</v>
      </c>
      <c r="N5493" s="32" t="n">
        <v>1.39</v>
      </c>
      <c r="O5493" s="32" t="n">
        <v>-121.670122142</v>
      </c>
    </row>
    <row r="5494">
      <c r="A5494" s="31" t="n">
        <v>42683</v>
      </c>
      <c r="B5494" s="32" t="n">
        <v>1150.64</v>
      </c>
      <c r="C5494" s="19">
        <f>IF(OR(B5494="",B5493=""),"",LN(B5494/B5493))</f>
        <v/>
      </c>
      <c r="D5494" s="16">
        <f>STDEV(C5475:C5494)*SQRT(252)</f>
        <v/>
      </c>
      <c r="E5494" s="32" t="n">
        <v>104.84</v>
      </c>
      <c r="F5494" s="19">
        <f>IF(OR(E5494="",E5493=""),"",LN(E5494/E5493))</f>
        <v/>
      </c>
      <c r="G5494" s="33" t="n">
        <v>6.7769</v>
      </c>
      <c r="H5494" s="19">
        <f>IF(OR(G5494="",G5493=""),"",LN(G5494/G5493))</f>
        <v/>
      </c>
      <c r="I5494" s="32" t="n">
        <v>114.6956</v>
      </c>
      <c r="J5494" s="32" t="n">
        <v>14.38</v>
      </c>
      <c r="K5494" s="32" t="n">
        <v>2.07</v>
      </c>
      <c r="L5494" s="32" t="n"/>
      <c r="M5494" s="32" t="n">
        <v>1137.5</v>
      </c>
      <c r="N5494" s="32" t="n">
        <v>1.39</v>
      </c>
      <c r="O5494" s="32" t="n">
        <v>-208.220443878</v>
      </c>
    </row>
    <row r="5495">
      <c r="A5495" s="31" t="n">
        <v>42684</v>
      </c>
      <c r="B5495" s="32" t="n">
        <v>1162.11</v>
      </c>
      <c r="C5495" s="19">
        <f>IF(OR(B5495="",B5494=""),"",LN(B5495/B5494))</f>
        <v/>
      </c>
      <c r="D5495" s="16">
        <f>STDEV(C5476:C5495)*SQRT(252)</f>
        <v/>
      </c>
      <c r="E5495" s="32" t="n">
        <v>106.56</v>
      </c>
      <c r="F5495" s="19">
        <f>IF(OR(E5495="",E5494=""),"",LN(E5495/E5494))</f>
        <v/>
      </c>
      <c r="G5495" s="33" t="n">
        <v>6.7987</v>
      </c>
      <c r="H5495" s="19">
        <f>IF(OR(G5495="",G5494=""),"",LN(G5495/G5494))</f>
        <v/>
      </c>
      <c r="I5495" s="32" t="n">
        <v>115.9375</v>
      </c>
      <c r="J5495" s="32" t="n">
        <v>14.74</v>
      </c>
      <c r="K5495" s="32" t="n">
        <v>2.15</v>
      </c>
      <c r="L5495" s="32" t="n"/>
      <c r="M5495" s="32" t="n">
        <v>1145.8</v>
      </c>
      <c r="N5495" s="32" t="n">
        <v>1.39</v>
      </c>
      <c r="O5495" s="32" t="n">
        <v>99.49068011200001</v>
      </c>
    </row>
    <row r="5496">
      <c r="A5496" s="31" t="n">
        <v>42688</v>
      </c>
      <c r="B5496" s="32" t="n">
        <v>1171.25</v>
      </c>
      <c r="C5496" s="19">
        <f>IF(OR(B5496="",B5495=""),"",LN(B5496/B5495))</f>
        <v/>
      </c>
      <c r="D5496" s="16">
        <f>STDEV(C5477:C5496)*SQRT(252)</f>
        <v/>
      </c>
      <c r="E5496" s="32" t="n">
        <v>108.3</v>
      </c>
      <c r="F5496" s="19">
        <f>IF(OR(E5496="",E5495=""),"",LN(E5496/E5495))</f>
        <v/>
      </c>
      <c r="G5496" s="33" t="n">
        <v>6.8447</v>
      </c>
      <c r="H5496" s="19">
        <f>IF(OR(G5496="",G5495=""),"",LN(G5496/G5495))</f>
        <v/>
      </c>
      <c r="I5496" s="32" t="n">
        <v>117.2245</v>
      </c>
      <c r="J5496" s="32" t="n">
        <v>14.48</v>
      </c>
      <c r="K5496" s="32" t="n">
        <v>2.23</v>
      </c>
      <c r="L5496" s="32" t="n"/>
      <c r="M5496" s="32" t="n">
        <v>1164.4</v>
      </c>
      <c r="N5496" s="32" t="n">
        <v>1.39</v>
      </c>
      <c r="O5496" s="32" t="n">
        <v>-348.620679133</v>
      </c>
    </row>
    <row r="5497">
      <c r="A5497" s="31" t="n">
        <v>42689</v>
      </c>
      <c r="B5497" s="32" t="n">
        <v>1170.21</v>
      </c>
      <c r="C5497" s="19">
        <f>IF(OR(B5497="",B5496=""),"",LN(B5497/B5496))</f>
        <v/>
      </c>
      <c r="D5497" s="16">
        <f>STDEV(C5478:C5497)*SQRT(252)</f>
        <v/>
      </c>
      <c r="E5497" s="32" t="n">
        <v>108.94</v>
      </c>
      <c r="F5497" s="19">
        <f>IF(OR(E5497="",E5496=""),"",LN(E5497/E5496))</f>
        <v/>
      </c>
      <c r="G5497" s="33" t="n">
        <v>6.8556</v>
      </c>
      <c r="H5497" s="19">
        <f>IF(OR(G5497="",G5496=""),"",LN(G5497/G5496))</f>
        <v/>
      </c>
      <c r="I5497" s="32" t="n">
        <v>116.7724</v>
      </c>
      <c r="J5497" s="32" t="n">
        <v>13.37</v>
      </c>
      <c r="K5497" s="32" t="n">
        <v>2.23</v>
      </c>
      <c r="L5497" s="32" t="n"/>
      <c r="M5497" s="32" t="n">
        <v>1169.8</v>
      </c>
      <c r="N5497" s="32" t="n">
        <v>1.39</v>
      </c>
      <c r="O5497" s="32" t="n">
        <v>-249.741869334</v>
      </c>
    </row>
    <row r="5498">
      <c r="A5498" s="31" t="n">
        <v>42690</v>
      </c>
      <c r="B5498" s="32" t="n">
        <v>1172.41</v>
      </c>
      <c r="C5498" s="19">
        <f>IF(OR(B5498="",B5497=""),"",LN(B5498/B5497))</f>
        <v/>
      </c>
      <c r="D5498" s="16">
        <f>STDEV(C5479:C5498)*SQRT(252)</f>
        <v/>
      </c>
      <c r="E5498" s="32" t="n">
        <v>109.16</v>
      </c>
      <c r="F5498" s="19">
        <f>IF(OR(E5498="",E5497=""),"",LN(E5498/E5497))</f>
        <v/>
      </c>
      <c r="G5498" s="33" t="n">
        <v>6.877</v>
      </c>
      <c r="H5498" s="19">
        <f>IF(OR(G5498="",G5497=""),"",LN(G5498/G5497))</f>
        <v/>
      </c>
      <c r="I5498" s="32" t="n">
        <v>116.8062</v>
      </c>
      <c r="J5498" s="32" t="n">
        <v>13.72</v>
      </c>
      <c r="K5498" s="32" t="n">
        <v>2.22</v>
      </c>
      <c r="L5498" s="32" t="n"/>
      <c r="M5498" s="32" t="n">
        <v>1168.8</v>
      </c>
      <c r="N5498" s="32" t="n">
        <v>1.39</v>
      </c>
      <c r="O5498" s="32" t="n">
        <v>44.97676303999999</v>
      </c>
    </row>
    <row r="5499">
      <c r="A5499" s="31" t="n">
        <v>42691</v>
      </c>
      <c r="B5499" s="32" t="n">
        <v>1176.03</v>
      </c>
      <c r="C5499" s="19">
        <f>IF(OR(B5499="",B5498=""),"",LN(B5499/B5498))</f>
        <v/>
      </c>
      <c r="D5499" s="16">
        <f>STDEV(C5480:C5499)*SQRT(252)</f>
        <v/>
      </c>
      <c r="E5499" s="32" t="n">
        <v>109.64</v>
      </c>
      <c r="F5499" s="19">
        <f>IF(OR(E5499="",E5498=""),"",LN(E5499/E5498))</f>
        <v/>
      </c>
      <c r="G5499" s="33" t="n">
        <v>6.8674</v>
      </c>
      <c r="H5499" s="19">
        <f>IF(OR(G5499="",G5498=""),"",LN(G5499/G5498))</f>
        <v/>
      </c>
      <c r="I5499" s="32" t="n">
        <v>116.8952</v>
      </c>
      <c r="J5499" s="32" t="n">
        <v>13.35</v>
      </c>
      <c r="K5499" s="32" t="n">
        <v>2.29</v>
      </c>
      <c r="L5499" s="32" t="n"/>
      <c r="M5499" s="32" t="n">
        <v>1167.2</v>
      </c>
      <c r="N5499" s="32" t="n">
        <v>1.4</v>
      </c>
      <c r="O5499" s="32" t="n">
        <v>41.376064586</v>
      </c>
    </row>
    <row r="5500">
      <c r="A5500" s="31" t="n">
        <v>42692</v>
      </c>
      <c r="B5500" s="32" t="n">
        <v>1177.71</v>
      </c>
      <c r="C5500" s="19">
        <f>IF(OR(B5500="",B5499=""),"",LN(B5500/B5499))</f>
        <v/>
      </c>
      <c r="D5500" s="16">
        <f>STDEV(C5481:C5500)*SQRT(252)</f>
        <v/>
      </c>
      <c r="E5500" s="32" t="n">
        <v>110.51</v>
      </c>
      <c r="F5500" s="19">
        <f>IF(OR(E5500="",E5499=""),"",LN(E5500/E5499))</f>
        <v/>
      </c>
      <c r="G5500" s="33" t="n">
        <v>6.8873</v>
      </c>
      <c r="H5500" s="19">
        <f>IF(OR(G5500="",G5499=""),"",LN(G5500/G5499))</f>
        <v/>
      </c>
      <c r="I5500" s="32" t="n">
        <v>117.5936</v>
      </c>
      <c r="J5500" s="32" t="n">
        <v>12.85</v>
      </c>
      <c r="K5500" s="32" t="n">
        <v>2.34</v>
      </c>
      <c r="L5500" s="32" t="n"/>
      <c r="M5500" s="32" t="n">
        <v>1174.4</v>
      </c>
      <c r="N5500" s="32" t="n">
        <v>1.4</v>
      </c>
      <c r="O5500" s="32" t="n">
        <v>-6.484860867000002</v>
      </c>
    </row>
    <row r="5501">
      <c r="A5501" s="31" t="n">
        <v>42695</v>
      </c>
      <c r="B5501" s="32" t="n">
        <v>1178.51</v>
      </c>
      <c r="C5501" s="19">
        <f>IF(OR(B5501="",B5500=""),"",LN(B5501/B5500))</f>
        <v/>
      </c>
      <c r="D5501" s="16">
        <f>STDEV(C5482:C5501)*SQRT(252)</f>
        <v/>
      </c>
      <c r="E5501" s="32" t="n">
        <v>111.12</v>
      </c>
      <c r="F5501" s="19">
        <f>IF(OR(E5501="",E5500=""),"",LN(E5501/E5500))</f>
        <v/>
      </c>
      <c r="G5501" s="33" t="n">
        <v>6.8918</v>
      </c>
      <c r="H5501" s="19">
        <f>IF(OR(G5501="",G5500=""),"",LN(G5501/G5500))</f>
        <v/>
      </c>
      <c r="I5501" s="32" t="n">
        <v>117.4762</v>
      </c>
      <c r="J5501" s="32" t="n">
        <v>12.42</v>
      </c>
      <c r="K5501" s="32" t="n">
        <v>2.33</v>
      </c>
      <c r="L5501" s="32" t="n"/>
      <c r="M5501" s="32" t="n">
        <v>1182.3</v>
      </c>
      <c r="N5501" s="32" t="n">
        <v>1.41</v>
      </c>
      <c r="O5501" s="32" t="n">
        <v>56.129023105</v>
      </c>
    </row>
    <row r="5502">
      <c r="A5502" s="31" t="n">
        <v>42696</v>
      </c>
      <c r="B5502" s="32" t="n">
        <v>1173.25</v>
      </c>
      <c r="C5502" s="19">
        <f>IF(OR(B5502="",B5501=""),"",LN(B5502/B5501))</f>
        <v/>
      </c>
      <c r="D5502" s="16">
        <f>STDEV(C5483:C5502)*SQRT(252)</f>
        <v/>
      </c>
      <c r="E5502" s="32" t="n">
        <v>110.98</v>
      </c>
      <c r="F5502" s="19">
        <f>IF(OR(E5502="",E5501=""),"",LN(E5502/E5501))</f>
        <v/>
      </c>
      <c r="G5502" s="33" t="n">
        <v>6.888</v>
      </c>
      <c r="H5502" s="19">
        <f>IF(OR(G5502="",G5501=""),"",LN(G5502/G5501))</f>
        <v/>
      </c>
      <c r="I5502" s="32" t="n">
        <v>117.4508</v>
      </c>
      <c r="J5502" s="32" t="n">
        <v>12.41</v>
      </c>
      <c r="K5502" s="32" t="n">
        <v>2.31</v>
      </c>
      <c r="L5502" s="32" t="n"/>
      <c r="M5502" s="32" t="n">
        <v>1183.6</v>
      </c>
      <c r="N5502" s="32" t="n">
        <v>1.42</v>
      </c>
      <c r="O5502" s="32" t="n">
        <v>345.109222629</v>
      </c>
    </row>
    <row r="5503">
      <c r="A5503" s="31" t="n">
        <v>42697</v>
      </c>
      <c r="B5503" s="32" t="n">
        <v>1181.57</v>
      </c>
      <c r="C5503" s="19">
        <f>IF(OR(B5503="",B5502=""),"",LN(B5503/B5502))</f>
        <v/>
      </c>
      <c r="D5503" s="16">
        <f>STDEV(C5484:C5503)*SQRT(252)</f>
        <v/>
      </c>
      <c r="E5503" s="32" t="n">
        <v>112.58</v>
      </c>
      <c r="F5503" s="19">
        <f>IF(OR(E5503="",E5502=""),"",LN(E5503/E5502))</f>
        <v/>
      </c>
      <c r="G5503" s="33" t="n">
        <v>6.9195</v>
      </c>
      <c r="H5503" s="19">
        <f>IF(OR(G5503="",G5502=""),"",LN(G5503/G5502))</f>
        <v/>
      </c>
      <c r="I5503" s="32" t="n">
        <v>118.0356</v>
      </c>
      <c r="J5503" s="32" t="n">
        <v>12.43</v>
      </c>
      <c r="K5503" s="32" t="n">
        <v>2.36</v>
      </c>
      <c r="L5503" s="32" t="n"/>
      <c r="M5503" s="32" t="n">
        <v>1175.5</v>
      </c>
      <c r="N5503" s="32" t="n">
        <v>1.43</v>
      </c>
      <c r="O5503" s="32" t="n">
        <v>115.886440121</v>
      </c>
    </row>
    <row r="5504">
      <c r="A5504" s="31" t="n">
        <v>42699</v>
      </c>
      <c r="B5504" s="32" t="n">
        <v>1174.99</v>
      </c>
      <c r="C5504" s="19">
        <f>IF(OR(B5504="",B5503=""),"",LN(B5504/B5503))</f>
        <v/>
      </c>
      <c r="D5504" s="16">
        <f>STDEV(C5485:C5504)*SQRT(252)</f>
        <v/>
      </c>
      <c r="E5504" s="32" t="n">
        <v>113.17</v>
      </c>
      <c r="F5504" s="19">
        <f>IF(OR(E5504="",E5503=""),"",LN(E5504/E5503))</f>
        <v/>
      </c>
      <c r="G5504" s="33" t="n">
        <v>6.9176</v>
      </c>
      <c r="H5504" s="19">
        <f>IF(OR(G5504="",G5503=""),"",LN(G5504/G5503))</f>
        <v/>
      </c>
      <c r="I5504" s="32" t="n">
        <v>118.02</v>
      </c>
      <c r="J5504" s="32" t="n">
        <v>12.34</v>
      </c>
      <c r="K5504" s="32" t="n">
        <v>2.36</v>
      </c>
      <c r="L5504" s="32" t="n"/>
      <c r="M5504" s="32" t="n">
        <v>1182.4</v>
      </c>
      <c r="N5504" s="32" t="n">
        <v>1.48</v>
      </c>
      <c r="O5504" s="32" t="n">
        <v>62.240582507</v>
      </c>
    </row>
    <row r="5505">
      <c r="A5505" s="31" t="n">
        <v>42702</v>
      </c>
      <c r="B5505" s="32" t="n">
        <v>1170.53</v>
      </c>
      <c r="C5505" s="19">
        <f>IF(OR(B5505="",B5504=""),"",LN(B5505/B5504))</f>
        <v/>
      </c>
      <c r="D5505" s="16">
        <f>STDEV(C5486:C5505)*SQRT(252)</f>
        <v/>
      </c>
      <c r="E5505" s="32" t="n">
        <v>112.36</v>
      </c>
      <c r="F5505" s="19">
        <f>IF(OR(E5505="",E5504=""),"",LN(E5505/E5504))</f>
        <v/>
      </c>
      <c r="G5505" s="33" t="n">
        <v>6.9055</v>
      </c>
      <c r="H5505" s="19">
        <f>IF(OR(G5505="",G5504=""),"",LN(G5505/G5504))</f>
        <v/>
      </c>
      <c r="I5505" s="32" t="n">
        <v>117.7278</v>
      </c>
      <c r="J5505" s="32" t="n">
        <v>13.15</v>
      </c>
      <c r="K5505" s="32" t="n">
        <v>2.32</v>
      </c>
      <c r="L5505" s="32" t="n"/>
      <c r="M5505" s="32" t="n">
        <v>1178.9</v>
      </c>
      <c r="N5505" s="32" t="n">
        <v>1.49</v>
      </c>
      <c r="O5505" s="32" t="n">
        <v>148.821332266</v>
      </c>
    </row>
    <row r="5506">
      <c r="A5506" s="31" t="n">
        <v>42703</v>
      </c>
      <c r="B5506" s="32" t="n">
        <v>1169.99</v>
      </c>
      <c r="C5506" s="19">
        <f>IF(OR(B5506="",B5505=""),"",LN(B5506/B5505))</f>
        <v/>
      </c>
      <c r="D5506" s="16">
        <f>STDEV(C5487:C5506)*SQRT(252)</f>
        <v/>
      </c>
      <c r="E5506" s="32" t="n">
        <v>112.78</v>
      </c>
      <c r="F5506" s="19">
        <f>IF(OR(E5506="",E5505=""),"",LN(E5506/E5505))</f>
        <v/>
      </c>
      <c r="G5506" s="33" t="n">
        <v>6.8933</v>
      </c>
      <c r="H5506" s="19">
        <f>IF(OR(G5506="",G5505=""),"",LN(G5506/G5505))</f>
        <v/>
      </c>
      <c r="I5506" s="32" t="n">
        <v>117.644</v>
      </c>
      <c r="J5506" s="32" t="n">
        <v>12.9</v>
      </c>
      <c r="K5506" s="32" t="n">
        <v>2.3</v>
      </c>
      <c r="L5506" s="32" t="n"/>
      <c r="M5506" s="32" t="n">
        <v>1170.3</v>
      </c>
      <c r="N5506" s="32" t="n">
        <v>1.52</v>
      </c>
      <c r="O5506" s="32" t="n">
        <v>468.759663921</v>
      </c>
    </row>
    <row r="5507">
      <c r="A5507" s="31" t="n">
        <v>42704</v>
      </c>
      <c r="B5507" s="32" t="n">
        <v>1175.87</v>
      </c>
      <c r="C5507" s="19">
        <f>IF(OR(B5507="",B5506=""),"",LN(B5507/B5506))</f>
        <v/>
      </c>
      <c r="D5507" s="16">
        <f>STDEV(C5488:C5507)*SQRT(252)</f>
        <v/>
      </c>
      <c r="E5507" s="32" t="n">
        <v>114.34</v>
      </c>
      <c r="F5507" s="19">
        <f>IF(OR(E5507="",E5506=""),"",LN(E5507/E5506))</f>
        <v/>
      </c>
      <c r="G5507" s="33" t="n">
        <v>6.8837</v>
      </c>
      <c r="H5507" s="19">
        <f>IF(OR(G5507="",G5506=""),"",LN(G5507/G5506))</f>
        <v/>
      </c>
      <c r="I5507" s="32" t="n">
        <v>117.7636</v>
      </c>
      <c r="J5507" s="32" t="n">
        <v>13.33</v>
      </c>
      <c r="K5507" s="32" t="n">
        <v>2.37</v>
      </c>
      <c r="L5507" s="32" t="n"/>
      <c r="M5507" s="32" t="n">
        <v>1168.5</v>
      </c>
      <c r="N5507" s="32" t="n">
        <v>1.52</v>
      </c>
      <c r="O5507" s="32" t="n">
        <v>233.64716563</v>
      </c>
    </row>
    <row r="5508">
      <c r="A5508" s="31" t="n">
        <v>42705</v>
      </c>
      <c r="B5508" s="32" t="n">
        <v>1167.31</v>
      </c>
      <c r="C5508" s="19">
        <f>IF(OR(B5508="",B5507=""),"",LN(B5508/B5507))</f>
        <v/>
      </c>
      <c r="D5508" s="16">
        <f>STDEV(C5489:C5508)*SQRT(252)</f>
        <v/>
      </c>
      <c r="E5508" s="32" t="n">
        <v>114.34</v>
      </c>
      <c r="F5508" s="19">
        <f>IF(OR(E5508="",E5507=""),"",LN(E5508/E5507))</f>
        <v/>
      </c>
      <c r="G5508" s="33" t="n">
        <v>6.883</v>
      </c>
      <c r="H5508" s="19">
        <f>IF(OR(G5508="",G5507=""),"",LN(G5508/G5507))</f>
        <v/>
      </c>
      <c r="I5508" s="32" t="n">
        <v>117.6642</v>
      </c>
      <c r="J5508" s="32" t="n">
        <v>14.07</v>
      </c>
      <c r="K5508" s="32" t="n">
        <v>2.45</v>
      </c>
      <c r="L5508" s="32" t="n"/>
      <c r="M5508" s="32" t="n">
        <v>1168</v>
      </c>
      <c r="N5508" s="32" t="n">
        <v>1.53</v>
      </c>
      <c r="O5508" s="32" t="n">
        <v>7.580188932999999</v>
      </c>
    </row>
    <row r="5509">
      <c r="A5509" s="31" t="n">
        <v>42706</v>
      </c>
      <c r="B5509" s="32" t="n">
        <v>1167.7</v>
      </c>
      <c r="C5509" s="19">
        <f>IF(OR(B5509="",B5508=""),"",LN(B5509/B5508))</f>
        <v/>
      </c>
      <c r="D5509" s="16">
        <f>STDEV(C5490:C5509)*SQRT(252)</f>
        <v/>
      </c>
      <c r="E5509" s="32" t="n">
        <v>113.76</v>
      </c>
      <c r="F5509" s="19">
        <f>IF(OR(E5509="",E5508=""),"",LN(E5509/E5508))</f>
        <v/>
      </c>
      <c r="G5509" s="33" t="n">
        <v>6.883</v>
      </c>
      <c r="H5509" s="19">
        <f>IF(OR(G5509="",G5508=""),"",LN(G5509/G5508))</f>
        <v/>
      </c>
      <c r="I5509" s="32" t="n">
        <v>117.3116</v>
      </c>
      <c r="J5509" s="32" t="n">
        <v>14.12</v>
      </c>
      <c r="K5509" s="32" t="n">
        <v>2.4</v>
      </c>
      <c r="L5509" s="32" t="n"/>
      <c r="M5509" s="32" t="n">
        <v>1172.6</v>
      </c>
      <c r="N5509" s="32" t="n">
        <v>1.54</v>
      </c>
      <c r="O5509" s="32" t="n">
        <v>-22.094279994</v>
      </c>
    </row>
    <row r="5510">
      <c r="A5510" s="31" t="n">
        <v>42709</v>
      </c>
      <c r="B5510" s="32" t="n">
        <v>1168.11</v>
      </c>
      <c r="C5510" s="19">
        <f>IF(OR(B5510="",B5509=""),"",LN(B5510/B5509))</f>
        <v/>
      </c>
      <c r="D5510" s="16">
        <f>STDEV(C5491:C5510)*SQRT(252)</f>
        <v/>
      </c>
      <c r="E5510" s="32" t="n">
        <v>114.1</v>
      </c>
      <c r="F5510" s="19">
        <f>IF(OR(E5510="",E5509=""),"",LN(E5510/E5509))</f>
        <v/>
      </c>
      <c r="G5510" s="33" t="n">
        <v>6.8775</v>
      </c>
      <c r="H5510" s="19">
        <f>IF(OR(G5510="",G5509=""),"",LN(G5510/G5509))</f>
        <v/>
      </c>
      <c r="I5510" s="32" t="n">
        <v>117.1008</v>
      </c>
      <c r="J5510" s="32" t="n">
        <v>12.14</v>
      </c>
      <c r="K5510" s="32" t="n">
        <v>2.39</v>
      </c>
      <c r="L5510" s="32" t="n"/>
      <c r="M5510" s="32" t="n">
        <v>1170.5</v>
      </c>
      <c r="N5510" s="32" t="n">
        <v>1.54</v>
      </c>
      <c r="O5510" s="32" t="n">
        <v>-9.359899365</v>
      </c>
    </row>
    <row r="5511">
      <c r="A5511" s="31" t="n">
        <v>42710</v>
      </c>
      <c r="B5511" s="32" t="n">
        <v>1171.5</v>
      </c>
      <c r="C5511" s="19">
        <f>IF(OR(B5511="",B5510=""),"",LN(B5511/B5510))</f>
        <v/>
      </c>
      <c r="D5511" s="16">
        <f>STDEV(C5492:C5511)*SQRT(252)</f>
        <v/>
      </c>
      <c r="E5511" s="32" t="n">
        <v>113.98</v>
      </c>
      <c r="F5511" s="19">
        <f>IF(OR(E5511="",E5510=""),"",LN(E5511/E5510))</f>
        <v/>
      </c>
      <c r="G5511" s="33" t="n">
        <v>6.879</v>
      </c>
      <c r="H5511" s="19">
        <f>IF(OR(G5511="",G5510=""),"",LN(G5511/G5510))</f>
        <v/>
      </c>
      <c r="I5511" s="32" t="n">
        <v>116.9225</v>
      </c>
      <c r="J5511" s="32" t="n">
        <v>11.79</v>
      </c>
      <c r="K5511" s="32" t="n">
        <v>2.39</v>
      </c>
      <c r="L5511" s="32" t="n"/>
      <c r="M5511" s="32" t="n">
        <v>1173.8</v>
      </c>
      <c r="N5511" s="32" t="n">
        <v>1.54</v>
      </c>
      <c r="O5511" s="32" t="n">
        <v>112.918193071</v>
      </c>
    </row>
    <row r="5512">
      <c r="A5512" s="31" t="n">
        <v>42711</v>
      </c>
      <c r="B5512" s="32" t="n">
        <v>1161.67</v>
      </c>
      <c r="C5512" s="19">
        <f>IF(OR(B5512="",B5511=""),"",LN(B5512/B5511))</f>
        <v/>
      </c>
      <c r="D5512" s="16">
        <f>STDEV(C5493:C5512)*SQRT(252)</f>
        <v/>
      </c>
      <c r="E5512" s="32" t="n">
        <v>113.5</v>
      </c>
      <c r="F5512" s="19">
        <f>IF(OR(E5512="",E5511=""),"",LN(E5512/E5511))</f>
        <v/>
      </c>
      <c r="G5512" s="33" t="n">
        <v>6.878</v>
      </c>
      <c r="H5512" s="19">
        <f>IF(OR(G5512="",G5511=""),"",LN(G5512/G5511))</f>
        <v/>
      </c>
      <c r="I5512" s="32" t="n">
        <v>116.672</v>
      </c>
      <c r="J5512" s="32" t="n">
        <v>12.22</v>
      </c>
      <c r="K5512" s="32" t="n">
        <v>2.34</v>
      </c>
      <c r="L5512" s="32" t="n"/>
      <c r="M5512" s="32" t="n">
        <v>1169.5</v>
      </c>
      <c r="N5512" s="32" t="n">
        <v>1.54</v>
      </c>
      <c r="O5512" s="32" t="n">
        <v>70.31797541</v>
      </c>
    </row>
    <row r="5513">
      <c r="A5513" s="31" t="n">
        <v>42712</v>
      </c>
      <c r="B5513" s="32" t="n">
        <v>1162.49</v>
      </c>
      <c r="C5513" s="19">
        <f>IF(OR(B5513="",B5512=""),"",LN(B5513/B5512))</f>
        <v/>
      </c>
      <c r="D5513" s="16">
        <f>STDEV(C5494:C5513)*SQRT(252)</f>
        <v/>
      </c>
      <c r="E5513" s="32" t="n">
        <v>114.16</v>
      </c>
      <c r="F5513" s="19">
        <f>IF(OR(E5513="",E5512=""),"",LN(E5513/E5512))</f>
        <v/>
      </c>
      <c r="G5513" s="33" t="n">
        <v>6.8771</v>
      </c>
      <c r="H5513" s="19">
        <f>IF(OR(G5513="",G5512=""),"",LN(G5513/G5512))</f>
        <v/>
      </c>
      <c r="I5513" s="32" t="n">
        <v>117.0327</v>
      </c>
      <c r="J5513" s="32" t="n">
        <v>12.64</v>
      </c>
      <c r="K5513" s="32" t="n">
        <v>2.4</v>
      </c>
      <c r="L5513" s="32" t="n"/>
      <c r="M5513" s="32" t="n">
        <v>1169.4</v>
      </c>
      <c r="N5513" s="32" t="n">
        <v>1.54</v>
      </c>
      <c r="O5513" s="32" t="n">
        <v>101.307817081</v>
      </c>
    </row>
    <row r="5514">
      <c r="A5514" s="31" t="n">
        <v>42713</v>
      </c>
      <c r="B5514" s="32" t="n">
        <v>1171.88</v>
      </c>
      <c r="C5514" s="19">
        <f>IF(OR(B5514="",B5513=""),"",LN(B5514/B5513))</f>
        <v/>
      </c>
      <c r="D5514" s="16">
        <f>STDEV(C5495:C5514)*SQRT(252)</f>
        <v/>
      </c>
      <c r="E5514" s="32" t="n">
        <v>115.17</v>
      </c>
      <c r="F5514" s="19">
        <f>IF(OR(E5514="",E5513=""),"",LN(E5514/E5513))</f>
        <v/>
      </c>
      <c r="G5514" s="33" t="n">
        <v>6.9042</v>
      </c>
      <c r="H5514" s="19">
        <f>IF(OR(G5514="",G5513=""),"",LN(G5514/G5513))</f>
        <v/>
      </c>
      <c r="I5514" s="32" t="n">
        <v>117.2834</v>
      </c>
      <c r="J5514" s="32" t="n">
        <v>11.75</v>
      </c>
      <c r="K5514" s="32" t="n">
        <v>2.47</v>
      </c>
      <c r="L5514" s="32" t="n"/>
      <c r="M5514" s="32" t="n">
        <v>1159.1</v>
      </c>
      <c r="N5514" s="32" t="n">
        <v>1.54</v>
      </c>
      <c r="O5514" s="32" t="n">
        <v>82.011617609</v>
      </c>
    </row>
    <row r="5515">
      <c r="A5515" s="31" t="n">
        <v>42716</v>
      </c>
      <c r="B5515" s="32" t="n">
        <v>1164.37</v>
      </c>
      <c r="C5515" s="19">
        <f>IF(OR(B5515="",B5514=""),"",LN(B5515/B5514))</f>
        <v/>
      </c>
      <c r="D5515" s="16">
        <f>STDEV(C5496:C5515)*SQRT(252)</f>
        <v/>
      </c>
      <c r="E5515" s="32" t="n">
        <v>115.34</v>
      </c>
      <c r="F5515" s="19">
        <f>IF(OR(E5515="",E5514=""),"",LN(E5515/E5514))</f>
        <v/>
      </c>
      <c r="G5515" s="33" t="n">
        <v>6.9045</v>
      </c>
      <c r="H5515" s="19">
        <f>IF(OR(G5515="",G5514=""),"",LN(G5515/G5514))</f>
        <v/>
      </c>
      <c r="I5515" s="32" t="n">
        <v>116.9161</v>
      </c>
      <c r="J5515" s="32" t="n">
        <v>12.64</v>
      </c>
      <c r="K5515" s="32" t="n">
        <v>2.49</v>
      </c>
      <c r="L5515" s="32" t="n"/>
      <c r="M5515" s="32" t="n">
        <v>1166.2</v>
      </c>
      <c r="N5515" s="32" t="n">
        <v>1.54</v>
      </c>
      <c r="O5515" s="32" t="n">
        <v>91.97501251</v>
      </c>
    </row>
    <row r="5516">
      <c r="A5516" s="31" t="n">
        <v>42717</v>
      </c>
      <c r="B5516" s="32" t="n">
        <v>1164.65</v>
      </c>
      <c r="C5516" s="19">
        <f>IF(OR(B5516="",B5515=""),"",LN(B5516/B5515))</f>
        <v/>
      </c>
      <c r="D5516" s="16">
        <f>STDEV(C5497:C5516)*SQRT(252)</f>
        <v/>
      </c>
      <c r="E5516" s="32" t="n">
        <v>115.26</v>
      </c>
      <c r="F5516" s="19">
        <f>IF(OR(E5516="",E5515=""),"",LN(E5516/E5515))</f>
        <v/>
      </c>
      <c r="G5516" s="33" t="n">
        <v>6.8984</v>
      </c>
      <c r="H5516" s="19">
        <f>IF(OR(G5516="",G5515=""),"",LN(G5516/G5515))</f>
        <v/>
      </c>
      <c r="I5516" s="32" t="n">
        <v>116.8029</v>
      </c>
      <c r="J5516" s="32" t="n">
        <v>12.72</v>
      </c>
      <c r="K5516" s="32" t="n">
        <v>2.48</v>
      </c>
      <c r="L5516" s="32" t="n"/>
      <c r="M5516" s="32" t="n">
        <v>1170.2</v>
      </c>
      <c r="N5516" s="32" t="n">
        <v>1.54</v>
      </c>
      <c r="O5516" s="32" t="n">
        <v>150.353626007</v>
      </c>
    </row>
    <row r="5517">
      <c r="A5517" s="31" t="n">
        <v>42718</v>
      </c>
      <c r="B5517" s="32" t="n">
        <v>1165.13</v>
      </c>
      <c r="C5517" s="19">
        <f>IF(OR(B5517="",B5516=""),"",LN(B5517/B5516))</f>
        <v/>
      </c>
      <c r="D5517" s="16">
        <f>STDEV(C5498:C5517)*SQRT(252)</f>
        <v/>
      </c>
      <c r="E5517" s="32" t="n">
        <v>115.06</v>
      </c>
      <c r="F5517" s="19">
        <f>IF(OR(E5517="",E5516=""),"",LN(E5517/E5516))</f>
        <v/>
      </c>
      <c r="G5517" s="33" t="n">
        <v>6.9025</v>
      </c>
      <c r="H5517" s="19">
        <f>IF(OR(G5517="",G5516=""),"",LN(G5517/G5516))</f>
        <v/>
      </c>
      <c r="I5517" s="32" t="n">
        <v>116.7332</v>
      </c>
      <c r="J5517" s="32" t="n">
        <v>13.19</v>
      </c>
      <c r="K5517" s="32" t="n">
        <v>2.54</v>
      </c>
      <c r="L5517" s="32" t="n"/>
      <c r="M5517" s="32" t="n">
        <v>1165.5</v>
      </c>
      <c r="N5517" s="32" t="n">
        <v>1.54</v>
      </c>
      <c r="O5517" s="32" t="n">
        <v>158.016888301</v>
      </c>
    </row>
    <row r="5518">
      <c r="A5518" s="31" t="n">
        <v>42719</v>
      </c>
      <c r="B5518" s="32" t="n">
        <v>1185.35</v>
      </c>
      <c r="C5518" s="19">
        <f>IF(OR(B5518="",B5517=""),"",LN(B5518/B5517))</f>
        <v/>
      </c>
      <c r="D5518" s="16">
        <f>STDEV(C5499:C5518)*SQRT(252)</f>
        <v/>
      </c>
      <c r="E5518" s="32" t="n">
        <v>118.32</v>
      </c>
      <c r="F5518" s="19">
        <f>IF(OR(E5518="",E5517=""),"",LN(E5518/E5517))</f>
        <v/>
      </c>
      <c r="G5518" s="33" t="n">
        <v>6.941</v>
      </c>
      <c r="H5518" s="19">
        <f>IF(OR(G5518="",G5517=""),"",LN(G5518/G5517))</f>
        <v/>
      </c>
      <c r="I5518" s="32" t="n">
        <v>118.8072</v>
      </c>
      <c r="J5518" s="32" t="n">
        <v>12.79</v>
      </c>
      <c r="K5518" s="32" t="n">
        <v>2.6</v>
      </c>
      <c r="L5518" s="32" t="n"/>
      <c r="M5518" s="32" t="n">
        <v>1168.3</v>
      </c>
      <c r="N5518" s="32" t="n">
        <v>1.54</v>
      </c>
      <c r="O5518" s="32" t="n">
        <v>43.295168102</v>
      </c>
    </row>
    <row r="5519">
      <c r="A5519" s="31" t="n">
        <v>42720</v>
      </c>
      <c r="B5519" s="32" t="n">
        <v>1183.72</v>
      </c>
      <c r="C5519" s="19">
        <f>IF(OR(B5519="",B5518=""),"",LN(B5519/B5518))</f>
        <v/>
      </c>
      <c r="D5519" s="16">
        <f>STDEV(C5500:C5519)*SQRT(252)</f>
        <v/>
      </c>
      <c r="E5519" s="32" t="n">
        <v>117.74</v>
      </c>
      <c r="F5519" s="19">
        <f>IF(OR(E5519="",E5518=""),"",LN(E5519/E5518))</f>
        <v/>
      </c>
      <c r="G5519" s="33" t="n">
        <v>6.958</v>
      </c>
      <c r="H5519" s="19">
        <f>IF(OR(G5519="",G5518=""),"",LN(G5519/G5518))</f>
        <v/>
      </c>
      <c r="I5519" s="32" t="n">
        <v>118.3584</v>
      </c>
      <c r="J5519" s="32" t="n">
        <v>12.2</v>
      </c>
      <c r="K5519" s="32" t="n">
        <v>2.6</v>
      </c>
      <c r="L5519" s="32" t="n"/>
      <c r="M5519" s="32" t="n">
        <v>1180.1</v>
      </c>
      <c r="N5519" s="32" t="n">
        <v>1.54</v>
      </c>
      <c r="O5519" s="32" t="n">
        <v>44.271085812</v>
      </c>
    </row>
    <row r="5520">
      <c r="A5520" s="31" t="n">
        <v>42723</v>
      </c>
      <c r="B5520" s="32" t="n">
        <v>1187.71</v>
      </c>
      <c r="C5520" s="19">
        <f>IF(OR(B5520="",B5519=""),"",LN(B5520/B5519))</f>
        <v/>
      </c>
      <c r="D5520" s="16">
        <f>STDEV(C5501:C5520)*SQRT(252)</f>
        <v/>
      </c>
      <c r="E5520" s="32" t="n">
        <v>116.6</v>
      </c>
      <c r="F5520" s="19">
        <f>IF(OR(E5520="",E5519=""),"",LN(E5520/E5519))</f>
        <v/>
      </c>
      <c r="G5520" s="33" t="n">
        <v>6.9506</v>
      </c>
      <c r="H5520" s="19">
        <f>IF(OR(G5520="",G5519=""),"",LN(G5520/G5519))</f>
        <v/>
      </c>
      <c r="I5520" s="32" t="n">
        <v>118.3875</v>
      </c>
      <c r="J5520" s="32" t="n">
        <v>11.71</v>
      </c>
      <c r="K5520" s="32" t="n">
        <v>2.54</v>
      </c>
      <c r="L5520" s="32" t="n"/>
      <c r="M5520" s="32" t="n">
        <v>1183.4</v>
      </c>
      <c r="N5520" s="32" t="n">
        <v>1.54</v>
      </c>
      <c r="O5520" s="32" t="n">
        <v>10.249425944</v>
      </c>
    </row>
    <row r="5521">
      <c r="A5521" s="31" t="n">
        <v>42724</v>
      </c>
      <c r="B5521" s="32" t="n">
        <v>1192.13</v>
      </c>
      <c r="C5521" s="19">
        <f>IF(OR(B5521="",B5520=""),"",LN(B5521/B5520))</f>
        <v/>
      </c>
      <c r="D5521" s="16">
        <f>STDEV(C5502:C5521)*SQRT(252)</f>
        <v/>
      </c>
      <c r="E5521" s="32" t="n">
        <v>117.86</v>
      </c>
      <c r="F5521" s="19">
        <f>IF(OR(E5521="",E5520=""),"",LN(E5521/E5520))</f>
        <v/>
      </c>
      <c r="G5521" s="33" t="n">
        <v>6.947</v>
      </c>
      <c r="H5521" s="19">
        <f>IF(OR(G5521="",G5520=""),"",LN(G5521/G5520))</f>
        <v/>
      </c>
      <c r="I5521" s="32" t="n">
        <v>118.63</v>
      </c>
      <c r="J5521" s="32" t="n">
        <v>11.45</v>
      </c>
      <c r="K5521" s="32" t="n">
        <v>2.57</v>
      </c>
      <c r="L5521" s="32" t="n"/>
      <c r="M5521" s="32" t="n">
        <v>1186.4</v>
      </c>
      <c r="N5521" s="32" t="n">
        <v>1.54</v>
      </c>
      <c r="O5521" s="32" t="n">
        <v>37.74098745000001</v>
      </c>
    </row>
    <row r="5522">
      <c r="A5522" s="31" t="n">
        <v>42725</v>
      </c>
      <c r="B5522" s="32" t="n">
        <v>1193.91</v>
      </c>
      <c r="C5522" s="19">
        <f>IF(OR(B5522="",B5521=""),"",LN(B5522/B5521))</f>
        <v/>
      </c>
      <c r="D5522" s="16">
        <f>STDEV(C5503:C5522)*SQRT(252)</f>
        <v/>
      </c>
      <c r="E5522" s="32" t="n">
        <v>117.79</v>
      </c>
      <c r="F5522" s="19">
        <f>IF(OR(E5522="",E5521=""),"",LN(E5522/E5521))</f>
        <v/>
      </c>
      <c r="G5522" s="33" t="n">
        <v>6.939</v>
      </c>
      <c r="H5522" s="19">
        <f>IF(OR(G5522="",G5521=""),"",LN(G5522/G5521))</f>
        <v/>
      </c>
      <c r="I5522" s="32" t="n">
        <v>118.581</v>
      </c>
      <c r="J5522" s="32" t="n">
        <v>11.27</v>
      </c>
      <c r="K5522" s="32" t="n">
        <v>2.55</v>
      </c>
      <c r="L5522" s="32" t="n"/>
      <c r="M5522" s="32" t="n">
        <v>1191.2</v>
      </c>
      <c r="N5522" s="32" t="n">
        <v>1.54</v>
      </c>
      <c r="O5522" s="32" t="n">
        <v>128.851561289</v>
      </c>
    </row>
    <row r="5523">
      <c r="A5523" s="31" t="n">
        <v>42726</v>
      </c>
      <c r="B5523" s="32" t="n">
        <v>1204.65</v>
      </c>
      <c r="C5523" s="19">
        <f>IF(OR(B5523="",B5522=""),"",LN(B5523/B5522))</f>
        <v/>
      </c>
      <c r="D5523" s="16">
        <f>STDEV(C5504:C5523)*SQRT(252)</f>
        <v/>
      </c>
      <c r="E5523" s="32" t="n">
        <v>117.48</v>
      </c>
      <c r="F5523" s="19">
        <f>IF(OR(E5523="",E5522=""),"",LN(E5523/E5522))</f>
        <v/>
      </c>
      <c r="G5523" s="33" t="n">
        <v>6.9473</v>
      </c>
      <c r="H5523" s="19">
        <f>IF(OR(G5523="",G5522=""),"",LN(G5523/G5522))</f>
        <v/>
      </c>
      <c r="I5523" s="32" t="n">
        <v>118.8209</v>
      </c>
      <c r="J5523" s="32" t="n">
        <v>11.43</v>
      </c>
      <c r="K5523" s="32" t="n">
        <v>2.55</v>
      </c>
      <c r="L5523" s="32" t="n"/>
      <c r="M5523" s="32" t="n">
        <v>1194.2</v>
      </c>
      <c r="N5523" s="32" t="n">
        <v>1.54</v>
      </c>
      <c r="O5523" s="32" t="n">
        <v>-62.922624524</v>
      </c>
    </row>
    <row r="5524">
      <c r="A5524" s="31" t="n">
        <v>42727</v>
      </c>
      <c r="B5524" s="32" t="n">
        <v>1201.51</v>
      </c>
      <c r="C5524" s="19">
        <f>IF(OR(B5524="",B5523=""),"",LN(B5524/B5523))</f>
        <v/>
      </c>
      <c r="D5524" s="16">
        <f>STDEV(C5505:C5524)*SQRT(252)</f>
        <v/>
      </c>
      <c r="E5524" s="32" t="n">
        <v>117.22</v>
      </c>
      <c r="F5524" s="19">
        <f>IF(OR(E5524="",E5523=""),"",LN(E5524/E5523))</f>
        <v/>
      </c>
      <c r="G5524" s="33" t="n">
        <v>6.9432</v>
      </c>
      <c r="H5524" s="19">
        <f>IF(OR(G5524="",G5523=""),"",LN(G5524/G5523))</f>
        <v/>
      </c>
      <c r="I5524" s="32" t="n">
        <v>118.7856</v>
      </c>
      <c r="J5524" s="32" t="n">
        <v>11.44</v>
      </c>
      <c r="K5524" s="32" t="n">
        <v>2.55</v>
      </c>
      <c r="L5524" s="32" t="n"/>
      <c r="M5524" s="32" t="n">
        <v>1198</v>
      </c>
      <c r="N5524" s="32" t="n">
        <v>1.54</v>
      </c>
      <c r="O5524" s="32" t="n">
        <v>-56.474063464</v>
      </c>
    </row>
    <row r="5525">
      <c r="A5525" s="31" t="n">
        <v>42731</v>
      </c>
      <c r="B5525" s="32" t="n">
        <v>1207.68</v>
      </c>
      <c r="C5525" s="19">
        <f>IF(OR(B5525="",B5524=""),"",LN(B5525/B5524))</f>
        <v/>
      </c>
      <c r="D5525" s="16">
        <f>STDEV(C5506:C5525)*SQRT(252)</f>
        <v/>
      </c>
      <c r="E5525" s="32" t="n">
        <v>117.52</v>
      </c>
      <c r="F5525" s="19">
        <f>IF(OR(E5525="",E5524=""),"",LN(E5525/E5524))</f>
        <v/>
      </c>
      <c r="G5525" s="33" t="n">
        <v>6.9491</v>
      </c>
      <c r="H5525" s="19">
        <f>IF(OR(G5525="",G5524=""),"",LN(G5525/G5524))</f>
        <v/>
      </c>
      <c r="I5525" s="32" t="n">
        <v>118.9506</v>
      </c>
      <c r="J5525" s="32" t="n">
        <v>11.99</v>
      </c>
      <c r="K5525" s="32" t="n">
        <v>2.57</v>
      </c>
      <c r="L5525" s="32" t="n"/>
      <c r="M5525" s="32" t="n">
        <v>1199.4</v>
      </c>
      <c r="N5525" s="32" t="n">
        <v>1.54</v>
      </c>
      <c r="O5525" s="32" t="n">
        <v>162.389322728</v>
      </c>
    </row>
    <row r="5526">
      <c r="A5526" s="31" t="n">
        <v>42732</v>
      </c>
      <c r="B5526" s="32" t="n">
        <v>1212.22</v>
      </c>
      <c r="C5526" s="19">
        <f>IF(OR(B5526="",B5525=""),"",LN(B5526/B5525))</f>
        <v/>
      </c>
      <c r="D5526" s="16">
        <f>STDEV(C5507:C5526)*SQRT(252)</f>
        <v/>
      </c>
      <c r="E5526" s="32" t="n">
        <v>117.66</v>
      </c>
      <c r="F5526" s="19">
        <f>IF(OR(E5526="",E5525=""),"",LN(E5526/E5525))</f>
        <v/>
      </c>
      <c r="G5526" s="33" t="n">
        <v>6.9559</v>
      </c>
      <c r="H5526" s="19">
        <f>IF(OR(G5526="",G5525=""),"",LN(G5526/G5525))</f>
        <v/>
      </c>
      <c r="I5526" s="32" t="n">
        <v>119.2305</v>
      </c>
      <c r="J5526" s="32" t="n">
        <v>12.95</v>
      </c>
      <c r="K5526" s="32" t="n">
        <v>2.51</v>
      </c>
      <c r="L5526" s="32" t="n"/>
      <c r="M5526" s="32" t="n">
        <v>1205.3</v>
      </c>
      <c r="N5526" s="32" t="n">
        <v>1.53</v>
      </c>
      <c r="O5526" s="32" t="n">
        <v>199.965361607</v>
      </c>
    </row>
    <row r="5527">
      <c r="A5527" s="31" t="n">
        <v>42733</v>
      </c>
      <c r="B5527" s="32" t="n">
        <v>1207.05</v>
      </c>
      <c r="C5527" s="19">
        <f>IF(OR(B5527="",B5526=""),"",LN(B5527/B5526))</f>
        <v/>
      </c>
      <c r="D5527" s="16">
        <f>STDEV(C5508:C5527)*SQRT(252)</f>
        <v/>
      </c>
      <c r="E5527" s="32" t="n">
        <v>116.32</v>
      </c>
      <c r="F5527" s="19">
        <f>IF(OR(E5527="",E5526=""),"",LN(E5527/E5526))</f>
        <v/>
      </c>
      <c r="G5527" s="33" t="n">
        <v>6.9535</v>
      </c>
      <c r="H5527" s="19">
        <f>IF(OR(G5527="",G5526=""),"",LN(G5527/G5526))</f>
        <v/>
      </c>
      <c r="I5527" s="32" t="n">
        <v>118.6637</v>
      </c>
      <c r="J5527" s="32" t="n">
        <v>13.37</v>
      </c>
      <c r="K5527" s="32" t="n">
        <v>2.49</v>
      </c>
      <c r="L5527" s="32" t="n"/>
      <c r="M5527" s="32" t="n">
        <v>1207.6</v>
      </c>
      <c r="N5527" s="32" t="n">
        <v>1.52</v>
      </c>
      <c r="O5527" s="32" t="n">
        <v>137.961118182</v>
      </c>
    </row>
    <row r="5528">
      <c r="A5528" s="31" t="n">
        <v>42734</v>
      </c>
      <c r="B5528" s="32" t="n">
        <v>1203.73</v>
      </c>
      <c r="C5528" s="19">
        <f>IF(OR(B5528="",B5527=""),"",LN(B5528/B5527))</f>
        <v/>
      </c>
      <c r="D5528" s="16">
        <f>STDEV(C5509:C5528)*SQRT(252)</f>
        <v/>
      </c>
      <c r="E5528" s="32" t="n">
        <v>116.78</v>
      </c>
      <c r="F5528" s="19">
        <f>IF(OR(E5528="",E5527=""),"",LN(E5528/E5527))</f>
        <v/>
      </c>
      <c r="G5528" s="33" t="n">
        <v>6.943</v>
      </c>
      <c r="H5528" s="19">
        <f>IF(OR(G5528="",G5527=""),"",LN(G5528/G5527))</f>
        <v/>
      </c>
      <c r="I5528" s="32" t="n">
        <v>118.3466</v>
      </c>
      <c r="J5528" s="32" t="n">
        <v>14.04</v>
      </c>
      <c r="K5528" s="32" t="n">
        <v>2.45</v>
      </c>
      <c r="L5528" s="32" t="n"/>
      <c r="M5528" s="32" t="n">
        <v>1208.5</v>
      </c>
      <c r="N5528" s="32" t="n">
        <v>1.52</v>
      </c>
      <c r="O5528" s="32" t="n"/>
    </row>
    <row r="5529">
      <c r="A5529" s="31" t="n">
        <v>42738</v>
      </c>
      <c r="B5529" s="32" t="n">
        <v>1207.23</v>
      </c>
      <c r="C5529" s="19">
        <f>IF(OR(B5529="",B5528=""),"",LN(B5529/B5528))</f>
        <v/>
      </c>
      <c r="D5529" s="16">
        <f>STDEV(C5510:C5529)*SQRT(252)</f>
        <v/>
      </c>
      <c r="E5529" s="32" t="n">
        <v>117.68</v>
      </c>
      <c r="F5529" s="19">
        <f>IF(OR(E5529="",E5528=""),"",LN(E5529/E5528))</f>
        <v/>
      </c>
      <c r="G5529" s="33" t="n">
        <v>6.9575</v>
      </c>
      <c r="H5529" s="19">
        <f>IF(OR(G5529="",G5528=""),"",LN(G5529/G5528))</f>
        <v/>
      </c>
      <c r="I5529" s="32" t="n">
        <v>119.0903</v>
      </c>
      <c r="J5529" s="32" t="n">
        <v>12.85</v>
      </c>
      <c r="K5529" s="32" t="n">
        <v>2.45</v>
      </c>
      <c r="L5529" s="32" t="n"/>
      <c r="M5529" s="32" t="n">
        <v>1207.8</v>
      </c>
      <c r="N5529" s="32" t="n">
        <v>1.52</v>
      </c>
      <c r="O5529" s="32" t="n">
        <v>188.130657111</v>
      </c>
    </row>
    <row r="5530">
      <c r="A5530" s="31" t="n">
        <v>42739</v>
      </c>
      <c r="B5530" s="32" t="n">
        <v>1198.07</v>
      </c>
      <c r="C5530" s="19">
        <f>IF(OR(B5530="",B5529=""),"",LN(B5530/B5529))</f>
        <v/>
      </c>
      <c r="D5530" s="16">
        <f>STDEV(C5511:C5530)*SQRT(252)</f>
        <v/>
      </c>
      <c r="E5530" s="32" t="n">
        <v>117.38</v>
      </c>
      <c r="F5530" s="19">
        <f>IF(OR(E5530="",E5529=""),"",LN(E5530/E5529))</f>
        <v/>
      </c>
      <c r="G5530" s="33" t="n">
        <v>6.9322</v>
      </c>
      <c r="H5530" s="19">
        <f>IF(OR(G5530="",G5529=""),"",LN(G5530/G5529))</f>
        <v/>
      </c>
      <c r="I5530" s="32" t="n">
        <v>118.8803</v>
      </c>
      <c r="J5530" s="32" t="n">
        <v>11.85</v>
      </c>
      <c r="K5530" s="32" t="n">
        <v>2.46</v>
      </c>
      <c r="L5530" s="32" t="n"/>
      <c r="M5530" s="32" t="n">
        <v>1206.2</v>
      </c>
      <c r="N5530" s="32" t="n">
        <v>1.51</v>
      </c>
      <c r="O5530" s="32" t="n">
        <v>255.755793221</v>
      </c>
    </row>
    <row r="5531">
      <c r="A5531" s="31" t="n">
        <v>42740</v>
      </c>
      <c r="B5531" s="32" t="n">
        <v>1182.46</v>
      </c>
      <c r="C5531" s="19">
        <f>IF(OR(B5531="",B5530=""),"",LN(B5531/B5530))</f>
        <v/>
      </c>
      <c r="D5531" s="16">
        <f>STDEV(C5512:C5531)*SQRT(252)</f>
        <v/>
      </c>
      <c r="E5531" s="32" t="n">
        <v>115.46</v>
      </c>
      <c r="F5531" s="19">
        <f>IF(OR(E5531="",E5530=""),"",LN(E5531/E5530))</f>
        <v/>
      </c>
      <c r="G5531" s="33" t="n">
        <v>6.887</v>
      </c>
      <c r="H5531" s="19">
        <f>IF(OR(G5531="",G5530=""),"",LN(G5531/G5530))</f>
        <v/>
      </c>
      <c r="I5531" s="32" t="n">
        <v>117.9999</v>
      </c>
      <c r="J5531" s="32" t="n">
        <v>11.67</v>
      </c>
      <c r="K5531" s="32" t="n">
        <v>2.37</v>
      </c>
      <c r="L5531" s="32" t="n"/>
      <c r="M5531" s="32" t="n">
        <v>1206.7</v>
      </c>
      <c r="N5531" s="32" t="n">
        <v>1.51</v>
      </c>
      <c r="O5531" s="32" t="n">
        <v>117.873527925</v>
      </c>
    </row>
    <row r="5532">
      <c r="A5532" s="31" t="n">
        <v>42741</v>
      </c>
      <c r="B5532" s="32" t="n">
        <v>1198.85</v>
      </c>
      <c r="C5532" s="19">
        <f>IF(OR(B5532="",B5531=""),"",LN(B5532/B5531))</f>
        <v/>
      </c>
      <c r="D5532" s="16">
        <f>STDEV(C5513:C5532)*SQRT(252)</f>
        <v/>
      </c>
      <c r="E5532" s="32" t="n">
        <v>116.85</v>
      </c>
      <c r="F5532" s="19">
        <f>IF(OR(E5532="",E5531=""),"",LN(E5532/E5531))</f>
        <v/>
      </c>
      <c r="G5532" s="33" t="n">
        <v>6.9176</v>
      </c>
      <c r="H5532" s="19">
        <f>IF(OR(G5532="",G5531=""),"",LN(G5532/G5531))</f>
        <v/>
      </c>
      <c r="I5532" s="32" t="n">
        <v>118.3495</v>
      </c>
      <c r="J5532" s="32" t="n">
        <v>11.32</v>
      </c>
      <c r="K5532" s="32" t="n">
        <v>2.42</v>
      </c>
      <c r="L5532" s="32" t="n"/>
      <c r="M5532" s="32" t="n">
        <v>1191.6</v>
      </c>
      <c r="N5532" s="32" t="n">
        <v>1.49</v>
      </c>
      <c r="O5532" s="32" t="n">
        <v>158.858463677</v>
      </c>
    </row>
    <row r="5533">
      <c r="A5533" s="31" t="n">
        <v>42744</v>
      </c>
      <c r="B5533" s="32" t="n">
        <v>1200.51</v>
      </c>
      <c r="C5533" s="19">
        <f>IF(OR(B5533="",B5532=""),"",LN(B5533/B5532))</f>
        <v/>
      </c>
      <c r="D5533" s="16">
        <f>STDEV(C5514:C5533)*SQRT(252)</f>
        <v/>
      </c>
      <c r="E5533" s="32" t="n">
        <v>116.07</v>
      </c>
      <c r="F5533" s="19">
        <f>IF(OR(E5533="",E5532=""),"",LN(E5533/E5532))</f>
        <v/>
      </c>
      <c r="G5533" s="33" t="n">
        <v>6.935</v>
      </c>
      <c r="H5533" s="19">
        <f>IF(OR(G5533="",G5532=""),"",LN(G5533/G5532))</f>
        <v/>
      </c>
      <c r="I5533" s="32" t="n">
        <v>118.4111</v>
      </c>
      <c r="J5533" s="32" t="n">
        <v>11.56</v>
      </c>
      <c r="K5533" s="32" t="n">
        <v>2.38</v>
      </c>
      <c r="L5533" s="32" t="n"/>
      <c r="M5533" s="32" t="n">
        <v>1189.1</v>
      </c>
      <c r="N5533" s="32" t="n">
        <v>1.49</v>
      </c>
      <c r="O5533" s="32" t="n">
        <v>231.589267145</v>
      </c>
    </row>
    <row r="5534">
      <c r="A5534" s="31" t="n">
        <v>42745</v>
      </c>
      <c r="B5534" s="32" t="n">
        <v>1196.96</v>
      </c>
      <c r="C5534" s="19">
        <f>IF(OR(B5534="",B5533=""),"",LN(B5534/B5533))</f>
        <v/>
      </c>
      <c r="D5534" s="16">
        <f>STDEV(C5515:C5534)*SQRT(252)</f>
        <v/>
      </c>
      <c r="E5534" s="32" t="n">
        <v>115.74</v>
      </c>
      <c r="F5534" s="19">
        <f>IF(OR(E5534="",E5533=""),"",LN(E5534/E5533))</f>
        <v/>
      </c>
      <c r="G5534" s="33" t="n">
        <v>6.918</v>
      </c>
      <c r="H5534" s="19">
        <f>IF(OR(G5534="",G5533=""),"",LN(G5534/G5533))</f>
        <v/>
      </c>
      <c r="I5534" s="32" t="n">
        <v>118.5386</v>
      </c>
      <c r="J5534" s="32" t="n">
        <v>11.49</v>
      </c>
      <c r="K5534" s="32" t="n">
        <v>2.38</v>
      </c>
      <c r="L5534" s="32" t="n"/>
      <c r="M5534" s="32" t="n">
        <v>1205.5</v>
      </c>
      <c r="N5534" s="32" t="n">
        <v>1.49</v>
      </c>
      <c r="O5534" s="32" t="n">
        <v>67.631320518</v>
      </c>
    </row>
    <row r="5535">
      <c r="A5535" s="31" t="n">
        <v>42746</v>
      </c>
      <c r="B5535" s="32" t="n">
        <v>1197.59</v>
      </c>
      <c r="C5535" s="19">
        <f>IF(OR(B5535="",B5534=""),"",LN(B5535/B5534))</f>
        <v/>
      </c>
      <c r="D5535" s="16">
        <f>STDEV(C5516:C5535)*SQRT(252)</f>
        <v/>
      </c>
      <c r="E5535" s="32" t="n">
        <v>116.26</v>
      </c>
      <c r="F5535" s="19">
        <f>IF(OR(E5535="",E5534=""),"",LN(E5535/E5534))</f>
        <v/>
      </c>
      <c r="G5535" s="33" t="n">
        <v>6.9365</v>
      </c>
      <c r="H5535" s="19">
        <f>IF(OR(G5535="",G5534=""),"",LN(G5535/G5534))</f>
        <v/>
      </c>
      <c r="I5535" s="32" t="n">
        <v>119.0219</v>
      </c>
      <c r="J5535" s="32" t="n">
        <v>11.26</v>
      </c>
      <c r="K5535" s="32" t="n">
        <v>2.38</v>
      </c>
      <c r="L5535" s="32" t="n"/>
      <c r="M5535" s="32" t="n">
        <v>1198.7</v>
      </c>
      <c r="N5535" s="32" t="n">
        <v>1.49</v>
      </c>
      <c r="O5535" s="32" t="n">
        <v>483.92572997</v>
      </c>
    </row>
    <row r="5536">
      <c r="A5536" s="31" t="n">
        <v>42747</v>
      </c>
      <c r="B5536" s="32" t="n">
        <v>1170.93</v>
      </c>
      <c r="C5536" s="19">
        <f>IF(OR(B5536="",B5535=""),"",LN(B5536/B5535))</f>
        <v/>
      </c>
      <c r="D5536" s="16">
        <f>STDEV(C5517:C5536)*SQRT(252)</f>
        <v/>
      </c>
      <c r="E5536" s="32" t="n">
        <v>113.87</v>
      </c>
      <c r="F5536" s="19">
        <f>IF(OR(E5536="",E5535=""),"",LN(E5536/E5535))</f>
        <v/>
      </c>
      <c r="G5536" s="33" t="n">
        <v>6.889</v>
      </c>
      <c r="H5536" s="19">
        <f>IF(OR(G5536="",G5535=""),"",LN(G5536/G5535))</f>
        <v/>
      </c>
      <c r="I5536" s="32" t="n">
        <v>117.8001</v>
      </c>
      <c r="J5536" s="32" t="n">
        <v>11.54</v>
      </c>
      <c r="K5536" s="32" t="n">
        <v>2.36</v>
      </c>
      <c r="L5536" s="32" t="n"/>
      <c r="M5536" s="32" t="n">
        <v>1196.4</v>
      </c>
      <c r="N5536" s="32" t="n">
        <v>1.49</v>
      </c>
      <c r="O5536" s="32" t="n">
        <v>15.977013949</v>
      </c>
    </row>
    <row r="5537">
      <c r="A5537" s="31" t="n">
        <v>42748</v>
      </c>
      <c r="B5537" s="32" t="n">
        <v>1177.81</v>
      </c>
      <c r="C5537" s="19">
        <f>IF(OR(B5537="",B5536=""),"",LN(B5537/B5536))</f>
        <v/>
      </c>
      <c r="D5537" s="16">
        <f>STDEV(C5518:C5537)*SQRT(252)</f>
        <v/>
      </c>
      <c r="E5537" s="32" t="n">
        <v>115.03</v>
      </c>
      <c r="F5537" s="19">
        <f>IF(OR(E5537="",E5536=""),"",LN(E5537/E5536))</f>
        <v/>
      </c>
      <c r="G5537" s="33" t="n">
        <v>6.8985</v>
      </c>
      <c r="H5537" s="19">
        <f>IF(OR(G5537="",G5536=""),"",LN(G5537/G5536))</f>
        <v/>
      </c>
      <c r="I5537" s="32" t="n">
        <v>117.9884</v>
      </c>
      <c r="J5537" s="32" t="n">
        <v>11.23</v>
      </c>
      <c r="K5537" s="32" t="n">
        <v>2.4</v>
      </c>
      <c r="L5537" s="32" t="n"/>
      <c r="M5537" s="32" t="n">
        <v>1182.8</v>
      </c>
      <c r="N5537" s="32" t="n">
        <v>1.49</v>
      </c>
      <c r="O5537" s="32" t="n">
        <v>-126.558185608</v>
      </c>
    </row>
    <row r="5538">
      <c r="A5538" s="31" t="n">
        <v>42752</v>
      </c>
      <c r="B5538" s="32" t="n">
        <v>1161.61</v>
      </c>
      <c r="C5538" s="19">
        <f>IF(OR(B5538="",B5537=""),"",LN(B5538/B5537))</f>
        <v/>
      </c>
      <c r="D5538" s="16">
        <f>STDEV(C5519:C5538)*SQRT(252)</f>
        <v/>
      </c>
      <c r="E5538" s="32" t="n">
        <v>112.96</v>
      </c>
      <c r="F5538" s="19">
        <f>IF(OR(E5538="",E5537=""),"",LN(E5538/E5537))</f>
        <v/>
      </c>
      <c r="G5538" s="33" t="n">
        <v>6.852</v>
      </c>
      <c r="H5538" s="19">
        <f>IF(OR(G5538="",G5537=""),"",LN(G5538/G5537))</f>
        <v/>
      </c>
      <c r="I5538" s="32" t="n">
        <v>117.2656</v>
      </c>
      <c r="J5538" s="32" t="n">
        <v>11.87</v>
      </c>
      <c r="K5538" s="32" t="n">
        <v>2.33</v>
      </c>
      <c r="L5538" s="32" t="n"/>
      <c r="M5538" s="32" t="n">
        <v>1180.5</v>
      </c>
      <c r="N5538" s="32" t="n">
        <v>1.49</v>
      </c>
      <c r="O5538" s="32" t="n">
        <v>-29.952342209</v>
      </c>
    </row>
    <row r="5539">
      <c r="A5539" s="31" t="n">
        <v>42753</v>
      </c>
      <c r="B5539" s="32" t="n">
        <v>1170.73</v>
      </c>
      <c r="C5539" s="19">
        <f>IF(OR(B5539="",B5538=""),"",LN(B5539/B5538))</f>
        <v/>
      </c>
      <c r="D5539" s="16">
        <f>STDEV(C5520:C5539)*SQRT(252)</f>
        <v/>
      </c>
      <c r="E5539" s="32" t="n">
        <v>113.4</v>
      </c>
      <c r="F5539" s="19">
        <f>IF(OR(E5539="",E5538=""),"",LN(E5539/E5538))</f>
        <v/>
      </c>
      <c r="G5539" s="33" t="n">
        <v>6.836</v>
      </c>
      <c r="H5539" s="19">
        <f>IF(OR(G5539="",G5538=""),"",LN(G5539/G5538))</f>
        <v/>
      </c>
      <c r="I5539" s="32" t="n">
        <v>117.7242</v>
      </c>
      <c r="J5539" s="32" t="n">
        <v>12.48</v>
      </c>
      <c r="K5539" s="32" t="n">
        <v>2.42</v>
      </c>
      <c r="L5539" s="32" t="n"/>
      <c r="M5539" s="32" t="n">
        <v>1180.9</v>
      </c>
      <c r="N5539" s="32" t="n">
        <v>1.49</v>
      </c>
      <c r="O5539" s="32" t="n">
        <v>2.546594411000001</v>
      </c>
    </row>
    <row r="5540">
      <c r="A5540" s="31" t="n">
        <v>42754</v>
      </c>
      <c r="B5540" s="32" t="n">
        <v>1177.03</v>
      </c>
      <c r="C5540" s="19">
        <f>IF(OR(B5540="",B5539=""),"",LN(B5540/B5539))</f>
        <v/>
      </c>
      <c r="D5540" s="16">
        <f>STDEV(C5521:C5540)*SQRT(252)</f>
        <v/>
      </c>
      <c r="E5540" s="32" t="n">
        <v>115.3</v>
      </c>
      <c r="F5540" s="19">
        <f>IF(OR(E5540="",E5539=""),"",LN(E5540/E5539))</f>
        <v/>
      </c>
      <c r="G5540" s="33" t="n">
        <v>6.868</v>
      </c>
      <c r="H5540" s="19">
        <f>IF(OR(G5540="",G5539=""),"",LN(G5540/G5539))</f>
        <v/>
      </c>
      <c r="I5540" s="32" t="n">
        <v>118.3182</v>
      </c>
      <c r="J5540" s="32" t="n">
        <v>12.78</v>
      </c>
      <c r="K5540" s="32" t="n">
        <v>2.47</v>
      </c>
      <c r="L5540" s="32" t="n"/>
      <c r="M5540" s="32" t="n">
        <v>1165.6</v>
      </c>
      <c r="N5540" s="32" t="n">
        <v>1.49</v>
      </c>
      <c r="O5540" s="32" t="n">
        <v>130.018227999</v>
      </c>
    </row>
    <row r="5541">
      <c r="A5541" s="31" t="n">
        <v>42758</v>
      </c>
      <c r="B5541" s="32" t="n">
        <v>1165.82</v>
      </c>
      <c r="C5541" s="19">
        <f>IF(OR(B5541="",B5540=""),"",LN(B5541/B5540))</f>
        <v/>
      </c>
      <c r="D5541" s="16">
        <f>STDEV(C5522:C5541)*SQRT(252)</f>
        <v/>
      </c>
      <c r="E5541" s="32" t="n">
        <v>112.9</v>
      </c>
      <c r="F5541" s="19">
        <f>IF(OR(E5541="",E5540=""),"",LN(E5541/E5540))</f>
        <v/>
      </c>
      <c r="G5541" s="33" t="n">
        <v>6.8514</v>
      </c>
      <c r="H5541" s="19">
        <f>IF(OR(G5541="",G5540=""),"",LN(G5541/G5540))</f>
        <v/>
      </c>
      <c r="I5541" s="32" t="n">
        <v>117.2479</v>
      </c>
      <c r="J5541" s="32" t="n">
        <v>11.77</v>
      </c>
      <c r="K5541" s="32" t="n">
        <v>2.41</v>
      </c>
      <c r="L5541" s="32" t="n"/>
      <c r="M5541" s="32" t="n">
        <v>1172.5</v>
      </c>
      <c r="N5541" s="32" t="n">
        <v>1.49</v>
      </c>
      <c r="O5541" s="32" t="n">
        <v>111.846005839</v>
      </c>
    </row>
    <row r="5542">
      <c r="A5542" s="31" t="n">
        <v>42759</v>
      </c>
      <c r="B5542" s="32" t="n">
        <v>1165.25</v>
      </c>
      <c r="C5542" s="19">
        <f>IF(OR(B5542="",B5541=""),"",LN(B5542/B5541))</f>
        <v/>
      </c>
      <c r="D5542" s="16">
        <f>STDEV(C5523:C5542)*SQRT(252)</f>
        <v/>
      </c>
      <c r="E5542" s="32" t="n">
        <v>113.63</v>
      </c>
      <c r="F5542" s="19">
        <f>IF(OR(E5542="",E5541=""),"",LN(E5542/E5541))</f>
        <v/>
      </c>
      <c r="G5542" s="33" t="n">
        <v>6.8555</v>
      </c>
      <c r="H5542" s="19">
        <f>IF(OR(G5542="",G5541=""),"",LN(G5542/G5541))</f>
        <v/>
      </c>
      <c r="I5542" s="32" t="n">
        <v>117.0516</v>
      </c>
      <c r="J5542" s="32" t="n">
        <v>11.07</v>
      </c>
      <c r="K5542" s="32" t="n">
        <v>2.47</v>
      </c>
      <c r="L5542" s="32" t="n"/>
      <c r="M5542" s="32" t="n">
        <v>1166.7</v>
      </c>
      <c r="N5542" s="32" t="n">
        <v>1.49</v>
      </c>
      <c r="O5542" s="32" t="n">
        <v>7.873076819000001</v>
      </c>
    </row>
    <row r="5543">
      <c r="A5543" s="31" t="n">
        <v>42760</v>
      </c>
      <c r="B5543" s="32" t="n">
        <v>1164.13</v>
      </c>
      <c r="C5543" s="19">
        <f>IF(OR(B5543="",B5542=""),"",LN(B5543/B5542))</f>
        <v/>
      </c>
      <c r="D5543" s="16">
        <f>STDEV(C5524:C5543)*SQRT(252)</f>
        <v/>
      </c>
      <c r="E5543" s="32" t="n">
        <v>113.6</v>
      </c>
      <c r="F5543" s="19">
        <f>IF(OR(E5543="",E5542=""),"",LN(E5543/E5542))</f>
        <v/>
      </c>
      <c r="G5543" s="33" t="n">
        <v>6.8812</v>
      </c>
      <c r="H5543" s="19">
        <f>IF(OR(G5543="",G5542=""),"",LN(G5543/G5542))</f>
        <v/>
      </c>
      <c r="I5543" s="32" t="n">
        <v>116.9355</v>
      </c>
      <c r="J5543" s="32" t="n">
        <v>10.81</v>
      </c>
      <c r="K5543" s="32" t="n">
        <v>2.53</v>
      </c>
      <c r="L5543" s="32" t="n"/>
      <c r="M5543" s="32" t="n">
        <v>1163.6</v>
      </c>
      <c r="N5543" s="32" t="n">
        <v>1.49</v>
      </c>
      <c r="O5543" s="32" t="n">
        <v>176.214596745</v>
      </c>
    </row>
    <row r="5544">
      <c r="A5544" s="31" t="n">
        <v>42761</v>
      </c>
      <c r="B5544" s="32" t="n">
        <v>1169.61</v>
      </c>
      <c r="C5544" s="19">
        <f>IF(OR(B5544="",B5543=""),"",LN(B5544/B5543))</f>
        <v/>
      </c>
      <c r="D5544" s="16">
        <f>STDEV(C5525:C5544)*SQRT(252)</f>
        <v/>
      </c>
      <c r="E5544" s="32" t="n">
        <v>114.7</v>
      </c>
      <c r="F5544" s="19">
        <f>IF(OR(E5544="",E5543=""),"",LN(E5544/E5543))</f>
        <v/>
      </c>
      <c r="G5544" s="33" t="n">
        <v>6.8768</v>
      </c>
      <c r="H5544" s="19">
        <f>IF(OR(G5544="",G5543=""),"",LN(G5544/G5543))</f>
        <v/>
      </c>
      <c r="I5544" s="32" t="n">
        <v>117.2766</v>
      </c>
      <c r="J5544" s="32" t="n">
        <v>10.63</v>
      </c>
      <c r="K5544" s="32" t="n">
        <v>2.51</v>
      </c>
      <c r="L5544" s="32" t="n"/>
      <c r="M5544" s="32" t="n">
        <v>1166.2</v>
      </c>
      <c r="N5544" s="32" t="n">
        <v>1.49</v>
      </c>
      <c r="O5544" s="32" t="n">
        <v>414.089817846</v>
      </c>
    </row>
    <row r="5545">
      <c r="A5545" s="31" t="n">
        <v>42762</v>
      </c>
      <c r="B5545" s="32" t="n">
        <v>1175.73</v>
      </c>
      <c r="C5545" s="19">
        <f>IF(OR(B5545="",B5544=""),"",LN(B5545/B5544))</f>
        <v/>
      </c>
      <c r="D5545" s="16">
        <f>STDEV(C5526:C5545)*SQRT(252)</f>
        <v/>
      </c>
      <c r="E5545" s="32" t="n">
        <v>115.16</v>
      </c>
      <c r="F5545" s="19">
        <f>IF(OR(E5545="",E5544=""),"",LN(E5545/E5544))</f>
        <v/>
      </c>
      <c r="G5545" s="33" t="n">
        <v>6.8768</v>
      </c>
      <c r="H5545" s="19">
        <f>IF(OR(G5545="",G5544=""),"",LN(G5545/G5544))</f>
        <v/>
      </c>
      <c r="I5545" s="32" t="n">
        <v>117.0735</v>
      </c>
      <c r="J5545" s="32" t="n">
        <v>10.58</v>
      </c>
      <c r="K5545" s="32" t="n">
        <v>2.49</v>
      </c>
      <c r="L5545" s="32" t="n"/>
      <c r="M5545" s="32" t="n"/>
      <c r="N5545" s="32" t="n"/>
      <c r="O5545" s="32" t="n"/>
    </row>
    <row r="5546">
      <c r="A5546" s="31" t="n">
        <v>42765</v>
      </c>
      <c r="B5546" s="32" t="n">
        <v>1171.27</v>
      </c>
      <c r="C5546" s="19">
        <f>IF(OR(B5546="",B5545=""),"",LN(B5546/B5545))</f>
        <v/>
      </c>
      <c r="D5546" s="16">
        <f>STDEV(C5527:C5546)*SQRT(252)</f>
        <v/>
      </c>
      <c r="E5546" s="32" t="n">
        <v>113.86</v>
      </c>
      <c r="F5546" s="19">
        <f>IF(OR(E5546="",E5545=""),"",LN(E5546/E5545))</f>
        <v/>
      </c>
      <c r="G5546" s="33" t="n">
        <v>6.8768</v>
      </c>
      <c r="H5546" s="19">
        <f>IF(OR(G5546="",G5545=""),"",LN(G5546/G5545))</f>
        <v/>
      </c>
      <c r="I5546" s="32" t="n">
        <v>116.7325</v>
      </c>
      <c r="J5546" s="32" t="n">
        <v>11.88</v>
      </c>
      <c r="K5546" s="32" t="n">
        <v>2.49</v>
      </c>
      <c r="L5546" s="32" t="n"/>
      <c r="M5546" s="32" t="n"/>
      <c r="N5546" s="32" t="n"/>
      <c r="O5546" s="32" t="n"/>
    </row>
    <row r="5547">
      <c r="A5547" s="31" t="n">
        <v>42766</v>
      </c>
      <c r="B5547" s="32" t="n">
        <v>1151.45</v>
      </c>
      <c r="C5547" s="19">
        <f>IF(OR(B5547="",B5546=""),"",LN(B5547/B5546))</f>
        <v/>
      </c>
      <c r="D5547" s="16">
        <f>STDEV(C5528:C5547)*SQRT(252)</f>
        <v/>
      </c>
      <c r="E5547" s="32" t="n">
        <v>112.72</v>
      </c>
      <c r="F5547" s="19">
        <f>IF(OR(E5547="",E5546=""),"",LN(E5547/E5546))</f>
        <v/>
      </c>
      <c r="G5547" s="33" t="n">
        <v>6.8768</v>
      </c>
      <c r="H5547" s="19">
        <f>IF(OR(G5547="",G5546=""),"",LN(G5547/G5546))</f>
        <v/>
      </c>
      <c r="I5547" s="32" t="n">
        <v>116.2241</v>
      </c>
      <c r="J5547" s="32" t="n">
        <v>11.99</v>
      </c>
      <c r="K5547" s="32" t="n">
        <v>2.45</v>
      </c>
      <c r="L5547" s="32" t="n"/>
      <c r="M5547" s="32" t="n">
        <v>1157.8</v>
      </c>
      <c r="N5547" s="32" t="n">
        <v>1.49</v>
      </c>
      <c r="O5547" s="32" t="n">
        <v>-342.502696291</v>
      </c>
    </row>
    <row r="5548">
      <c r="A5548" s="31" t="n">
        <v>42767</v>
      </c>
      <c r="B5548" s="32" t="n">
        <v>1154.45</v>
      </c>
      <c r="C5548" s="19">
        <f>IF(OR(B5548="",B5547=""),"",LN(B5548/B5547))</f>
        <v/>
      </c>
      <c r="D5548" s="16">
        <f>STDEV(C5529:C5548)*SQRT(252)</f>
        <v/>
      </c>
      <c r="E5548" s="32" t="n">
        <v>113.29</v>
      </c>
      <c r="F5548" s="19">
        <f>IF(OR(E5548="",E5547=""),"",LN(E5548/E5547))</f>
        <v/>
      </c>
      <c r="G5548" s="33" t="n">
        <v>6.8768</v>
      </c>
      <c r="H5548" s="19">
        <f>IF(OR(G5548="",G5547=""),"",LN(G5548/G5547))</f>
        <v/>
      </c>
      <c r="I5548" s="32" t="n">
        <v>116.3914</v>
      </c>
      <c r="J5548" s="32" t="n">
        <v>11.81</v>
      </c>
      <c r="K5548" s="32" t="n">
        <v>2.48</v>
      </c>
      <c r="L5548" s="32" t="n"/>
      <c r="M5548" s="32" t="n">
        <v>1165.5</v>
      </c>
      <c r="N5548" s="32" t="n">
        <v>1.49</v>
      </c>
      <c r="O5548" s="32" t="n">
        <v>9.027112916999998</v>
      </c>
    </row>
    <row r="5549">
      <c r="A5549" s="31" t="n">
        <v>42768</v>
      </c>
      <c r="B5549" s="32" t="n">
        <v>1139.9</v>
      </c>
      <c r="C5549" s="19">
        <f>IF(OR(B5549="",B5548=""),"",LN(B5549/B5548))</f>
        <v/>
      </c>
      <c r="D5549" s="16">
        <f>STDEV(C5530:C5549)*SQRT(252)</f>
        <v/>
      </c>
      <c r="E5549" s="32" t="n">
        <v>112.48</v>
      </c>
      <c r="F5549" s="19">
        <f>IF(OR(E5549="",E5548=""),"",LN(E5549/E5548))</f>
        <v/>
      </c>
      <c r="G5549" s="33" t="n">
        <v>6.8768</v>
      </c>
      <c r="H5549" s="19">
        <f>IF(OR(G5549="",G5548=""),"",LN(G5549/G5548))</f>
        <v/>
      </c>
      <c r="I5549" s="32" t="n">
        <v>115.903</v>
      </c>
      <c r="J5549" s="32" t="n">
        <v>11.93</v>
      </c>
      <c r="K5549" s="32" t="n">
        <v>2.48</v>
      </c>
      <c r="L5549" s="32" t="n"/>
      <c r="M5549" s="32" t="n">
        <v>1155.2</v>
      </c>
      <c r="N5549" s="32" t="n">
        <v>1.49</v>
      </c>
      <c r="O5549" s="32" t="n">
        <v>29.15050542299999</v>
      </c>
    </row>
    <row r="5550">
      <c r="A5550" s="31" t="n">
        <v>42769</v>
      </c>
      <c r="B5550" s="32" t="n">
        <v>1134.65</v>
      </c>
      <c r="C5550" s="19">
        <f>IF(OR(B5550="",B5549=""),"",LN(B5550/B5549))</f>
        <v/>
      </c>
      <c r="D5550" s="16">
        <f>STDEV(C5531:C5550)*SQRT(252)</f>
        <v/>
      </c>
      <c r="E5550" s="32" t="n">
        <v>112.42</v>
      </c>
      <c r="F5550" s="19">
        <f>IF(OR(E5550="",E5549=""),"",LN(E5550/E5549))</f>
        <v/>
      </c>
      <c r="G5550" s="33" t="n">
        <v>6.865</v>
      </c>
      <c r="H5550" s="19">
        <f>IF(OR(G5550="",G5549=""),"",LN(G5550/G5549))</f>
        <v/>
      </c>
      <c r="I5550" s="32" t="n">
        <v>115.6259</v>
      </c>
      <c r="J5550" s="32" t="n">
        <v>10.97</v>
      </c>
      <c r="K5550" s="32" t="n">
        <v>2.49</v>
      </c>
      <c r="L5550" s="32" t="n"/>
      <c r="M5550" s="32" t="n">
        <v>1149.2</v>
      </c>
      <c r="N5550" s="32" t="n">
        <v>1.49</v>
      </c>
      <c r="O5550" s="32" t="n">
        <v>-97.620323826</v>
      </c>
    </row>
    <row r="5551">
      <c r="A5551" s="31" t="n">
        <v>42772</v>
      </c>
      <c r="B5551" s="32" t="n">
        <v>1134.87</v>
      </c>
      <c r="C5551" s="19">
        <f>IF(OR(B5551="",B5550=""),"",LN(B5551/B5550))</f>
        <v/>
      </c>
      <c r="D5551" s="16">
        <f>STDEV(C5532:C5551)*SQRT(252)</f>
        <v/>
      </c>
      <c r="E5551" s="32" t="n">
        <v>112.32</v>
      </c>
      <c r="F5551" s="19">
        <f>IF(OR(E5551="",E5550=""),"",LN(E5551/E5550))</f>
        <v/>
      </c>
      <c r="G5551" s="33" t="n">
        <v>6.86</v>
      </c>
      <c r="H5551" s="19">
        <f>IF(OR(G5551="",G5550=""),"",LN(G5551/G5550))</f>
        <v/>
      </c>
      <c r="I5551" s="32" t="n">
        <v>116.0504</v>
      </c>
      <c r="J5551" s="32" t="n">
        <v>11.37</v>
      </c>
      <c r="K5551" s="32" t="n">
        <v>2.42</v>
      </c>
      <c r="L5551" s="32" t="n"/>
      <c r="M5551" s="32" t="n">
        <v>1146.8</v>
      </c>
      <c r="N5551" s="32" t="n">
        <v>1.49</v>
      </c>
      <c r="O5551" s="32" t="n">
        <v>24.155728409</v>
      </c>
    </row>
    <row r="5552">
      <c r="A5552" s="31" t="n">
        <v>42773</v>
      </c>
      <c r="B5552" s="32" t="n">
        <v>1142.89</v>
      </c>
      <c r="C5552" s="19">
        <f>IF(OR(B5552="",B5551=""),"",LN(B5552/B5551))</f>
        <v/>
      </c>
      <c r="D5552" s="16">
        <f>STDEV(C5533:C5552)*SQRT(252)</f>
        <v/>
      </c>
      <c r="E5552" s="32" t="n">
        <v>112.14</v>
      </c>
      <c r="F5552" s="19">
        <f>IF(OR(E5552="",E5551=""),"",LN(E5552/E5551))</f>
        <v/>
      </c>
      <c r="G5552" s="33" t="n">
        <v>6.8821</v>
      </c>
      <c r="H5552" s="19">
        <f>IF(OR(G5552="",G5551=""),"",LN(G5552/G5551))</f>
        <v/>
      </c>
      <c r="I5552" s="32" t="n">
        <v>116.4082</v>
      </c>
      <c r="J5552" s="32" t="n">
        <v>11.29</v>
      </c>
      <c r="K5552" s="32" t="n">
        <v>2.4</v>
      </c>
      <c r="L5552" s="32" t="n"/>
      <c r="M5552" s="32" t="n">
        <v>1137.7</v>
      </c>
      <c r="N5552" s="32" t="n">
        <v>1.49</v>
      </c>
      <c r="O5552" s="32" t="n">
        <v>-194.669328369</v>
      </c>
    </row>
    <row r="5553">
      <c r="A5553" s="31" t="n">
        <v>42774</v>
      </c>
      <c r="B5553" s="32" t="n">
        <v>1143.25</v>
      </c>
      <c r="C5553" s="19">
        <f>IF(OR(B5553="",B5552=""),"",LN(B5553/B5552))</f>
        <v/>
      </c>
      <c r="D5553" s="16">
        <f>STDEV(C5534:C5553)*SQRT(252)</f>
        <v/>
      </c>
      <c r="E5553" s="32" t="n">
        <v>111.74</v>
      </c>
      <c r="F5553" s="19">
        <f>IF(OR(E5553="",E5552=""),"",LN(E5553/E5552))</f>
        <v/>
      </c>
      <c r="G5553" s="33" t="n">
        <v>6.87</v>
      </c>
      <c r="H5553" s="19">
        <f>IF(OR(G5553="",G5552=""),"",LN(G5553/G5552))</f>
        <v/>
      </c>
      <c r="I5553" s="32" t="n">
        <v>116.1382</v>
      </c>
      <c r="J5553" s="32" t="n">
        <v>11.45</v>
      </c>
      <c r="K5553" s="32" t="n">
        <v>2.34</v>
      </c>
      <c r="L5553" s="32" t="n"/>
      <c r="M5553" s="32" t="n">
        <v>1142.1</v>
      </c>
      <c r="N5553" s="32" t="n">
        <v>1.49</v>
      </c>
      <c r="O5553" s="32" t="n">
        <v>-214.676701615</v>
      </c>
    </row>
    <row r="5554">
      <c r="A5554" s="31" t="n">
        <v>42775</v>
      </c>
      <c r="B5554" s="32" t="n">
        <v>1149.88</v>
      </c>
      <c r="C5554" s="19">
        <f>IF(OR(B5554="",B5553=""),"",LN(B5554/B5553))</f>
        <v/>
      </c>
      <c r="D5554" s="16">
        <f>STDEV(C5535:C5554)*SQRT(252)</f>
        <v/>
      </c>
      <c r="E5554" s="32" t="n">
        <v>113.24</v>
      </c>
      <c r="F5554" s="19">
        <f>IF(OR(E5554="",E5553=""),"",LN(E5554/E5553))</f>
        <v/>
      </c>
      <c r="G5554" s="33" t="n">
        <v>6.866</v>
      </c>
      <c r="H5554" s="19">
        <f>IF(OR(G5554="",G5553=""),"",LN(G5554/G5553))</f>
        <v/>
      </c>
      <c r="I5554" s="32" t="n">
        <v>116.306</v>
      </c>
      <c r="J5554" s="32" t="n">
        <v>10.88</v>
      </c>
      <c r="K5554" s="32" t="n">
        <v>2.4</v>
      </c>
      <c r="L5554" s="32" t="n"/>
      <c r="M5554" s="32" t="n">
        <v>1145.4</v>
      </c>
      <c r="N5554" s="32" t="n">
        <v>1.49</v>
      </c>
      <c r="O5554" s="32" t="n">
        <v>97.32523557100001</v>
      </c>
    </row>
    <row r="5555">
      <c r="A5555" s="31" t="n">
        <v>42776</v>
      </c>
      <c r="B5555" s="32" t="n">
        <v>1146.78</v>
      </c>
      <c r="C5555" s="19">
        <f>IF(OR(B5555="",B5554=""),"",LN(B5555/B5554))</f>
        <v/>
      </c>
      <c r="D5555" s="16">
        <f>STDEV(C5536:C5555)*SQRT(252)</f>
        <v/>
      </c>
      <c r="E5555" s="32" t="n">
        <v>113.22</v>
      </c>
      <c r="F5555" s="19">
        <f>IF(OR(E5555="",E5554=""),"",LN(E5555/E5554))</f>
        <v/>
      </c>
      <c r="G5555" s="33" t="n">
        <v>6.8775</v>
      </c>
      <c r="H5555" s="19">
        <f>IF(OR(G5555="",G5554=""),"",LN(G5555/G5554))</f>
        <v/>
      </c>
      <c r="I5555" s="32" t="n">
        <v>116.148</v>
      </c>
      <c r="J5555" s="32" t="n">
        <v>10.85</v>
      </c>
      <c r="K5555" s="32" t="n">
        <v>2.41</v>
      </c>
      <c r="L5555" s="32" t="n"/>
      <c r="M5555" s="32" t="n">
        <v>1145.7</v>
      </c>
      <c r="N5555" s="32" t="n">
        <v>1.49</v>
      </c>
      <c r="O5555" s="32" t="n">
        <v>-112.526369649</v>
      </c>
    </row>
    <row r="5556">
      <c r="A5556" s="31" t="n">
        <v>42779</v>
      </c>
      <c r="B5556" s="32" t="n">
        <v>1150.16</v>
      </c>
      <c r="C5556" s="19">
        <f>IF(OR(B5556="",B5555=""),"",LN(B5556/B5555))</f>
        <v/>
      </c>
      <c r="D5556" s="16">
        <f>STDEV(C5537:C5556)*SQRT(252)</f>
        <v/>
      </c>
      <c r="E5556" s="32" t="n">
        <v>113.79</v>
      </c>
      <c r="F5556" s="19">
        <f>IF(OR(E5556="",E5555=""),"",LN(E5556/E5555))</f>
        <v/>
      </c>
      <c r="G5556" s="33" t="n">
        <v>6.8776</v>
      </c>
      <c r="H5556" s="19">
        <f>IF(OR(G5556="",G5555=""),"",LN(G5556/G5555))</f>
        <v/>
      </c>
      <c r="I5556" s="32" t="n">
        <v>116.3427</v>
      </c>
      <c r="J5556" s="32" t="n">
        <v>11.07</v>
      </c>
      <c r="K5556" s="32" t="n">
        <v>2.43</v>
      </c>
      <c r="L5556" s="32" t="n"/>
      <c r="M5556" s="32" t="n">
        <v>1151.4</v>
      </c>
      <c r="N5556" s="32" t="n">
        <v>1.49</v>
      </c>
      <c r="O5556" s="32" t="n">
        <v>55.609535458</v>
      </c>
    </row>
    <row r="5557">
      <c r="A5557" s="31" t="n">
        <v>42780</v>
      </c>
      <c r="B5557" s="32" t="n">
        <v>1139.33</v>
      </c>
      <c r="C5557" s="19">
        <f>IF(OR(B5557="",B5556=""),"",LN(B5557/B5556))</f>
        <v/>
      </c>
      <c r="D5557" s="16">
        <f>STDEV(C5538:C5557)*SQRT(252)</f>
        <v/>
      </c>
      <c r="E5557" s="32" t="n">
        <v>114.34</v>
      </c>
      <c r="F5557" s="19">
        <f>IF(OR(E5557="",E5556=""),"",LN(E5557/E5556))</f>
        <v/>
      </c>
      <c r="G5557" s="33" t="n">
        <v>6.8649</v>
      </c>
      <c r="H5557" s="19">
        <f>IF(OR(G5557="",G5556=""),"",LN(G5557/G5556))</f>
        <v/>
      </c>
      <c r="I5557" s="32" t="n">
        <v>116.3949</v>
      </c>
      <c r="J5557" s="32" t="n">
        <v>10.74</v>
      </c>
      <c r="K5557" s="32" t="n">
        <v>2.47</v>
      </c>
      <c r="L5557" s="32" t="n"/>
      <c r="M5557" s="32" t="n">
        <v>1151.9</v>
      </c>
      <c r="N5557" s="32" t="n">
        <v>1.49</v>
      </c>
      <c r="O5557" s="32" t="n">
        <v>-135.784495686</v>
      </c>
    </row>
    <row r="5558">
      <c r="A5558" s="31" t="n">
        <v>42781</v>
      </c>
      <c r="B5558" s="32" t="n">
        <v>1136.46</v>
      </c>
      <c r="C5558" s="19">
        <f>IF(OR(B5558="",B5557=""),"",LN(B5558/B5557))</f>
        <v/>
      </c>
      <c r="D5558" s="16">
        <f>STDEV(C5539:C5558)*SQRT(252)</f>
        <v/>
      </c>
      <c r="E5558" s="32" t="n">
        <v>114.17</v>
      </c>
      <c r="F5558" s="19">
        <f>IF(OR(E5558="",E5557=""),"",LN(E5558/E5557))</f>
        <v/>
      </c>
      <c r="G5558" s="33" t="n">
        <v>6.8685</v>
      </c>
      <c r="H5558" s="19">
        <f>IF(OR(G5558="",G5557=""),"",LN(G5558/G5557))</f>
        <v/>
      </c>
      <c r="I5558" s="32" t="n">
        <v>116.2162</v>
      </c>
      <c r="J5558" s="32" t="n">
        <v>11.97</v>
      </c>
      <c r="K5558" s="32" t="n">
        <v>2.51</v>
      </c>
      <c r="L5558" s="32" t="n"/>
      <c r="M5558" s="32" t="n">
        <v>1144.5</v>
      </c>
      <c r="N5558" s="32" t="n">
        <v>1.49</v>
      </c>
      <c r="O5558" s="32" t="n">
        <v>-3.352197896</v>
      </c>
    </row>
    <row r="5559">
      <c r="A5559" s="31" t="n">
        <v>42782</v>
      </c>
      <c r="B5559" s="32" t="n">
        <v>1140.57</v>
      </c>
      <c r="C5559" s="19">
        <f>IF(OR(B5559="",B5558=""),"",LN(B5559/B5558))</f>
        <v/>
      </c>
      <c r="D5559" s="16">
        <f>STDEV(C5540:C5559)*SQRT(252)</f>
        <v/>
      </c>
      <c r="E5559" s="32" t="n">
        <v>113.36</v>
      </c>
      <c r="F5559" s="19">
        <f>IF(OR(E5559="",E5558=""),"",LN(E5559/E5558))</f>
        <v/>
      </c>
      <c r="G5559" s="33" t="n">
        <v>6.8517</v>
      </c>
      <c r="H5559" s="19">
        <f>IF(OR(G5559="",G5558=""),"",LN(G5559/G5558))</f>
        <v/>
      </c>
      <c r="I5559" s="32" t="n">
        <v>116.0067</v>
      </c>
      <c r="J5559" s="32" t="n">
        <v>11.76</v>
      </c>
      <c r="K5559" s="32" t="n">
        <v>2.45</v>
      </c>
      <c r="L5559" s="32" t="n"/>
      <c r="M5559" s="32" t="n">
        <v>1141.6</v>
      </c>
      <c r="N5559" s="32" t="n">
        <v>1.49</v>
      </c>
      <c r="O5559" s="32" t="n">
        <v>148.400240514</v>
      </c>
    </row>
    <row r="5560">
      <c r="A5560" s="31" t="n">
        <v>42783</v>
      </c>
      <c r="B5560" s="32" t="n">
        <v>1150.73</v>
      </c>
      <c r="C5560" s="19">
        <f>IF(OR(B5560="",B5559=""),"",LN(B5560/B5559))</f>
        <v/>
      </c>
      <c r="D5560" s="16">
        <f>STDEV(C5541:C5560)*SQRT(252)</f>
        <v/>
      </c>
      <c r="E5560" s="32" t="n">
        <v>112.86</v>
      </c>
      <c r="F5560" s="19">
        <f>IF(OR(E5560="",E5559=""),"",LN(E5560/E5559))</f>
        <v/>
      </c>
      <c r="G5560" s="33" t="n">
        <v>6.864</v>
      </c>
      <c r="H5560" s="19">
        <f>IF(OR(G5560="",G5559=""),"",LN(G5560/G5559))</f>
        <v/>
      </c>
      <c r="I5560" s="32" t="n">
        <v>116.4035</v>
      </c>
      <c r="J5560" s="32" t="n">
        <v>11.49</v>
      </c>
      <c r="K5560" s="32" t="n">
        <v>2.42</v>
      </c>
      <c r="L5560" s="32" t="n"/>
      <c r="M5560" s="32" t="n">
        <v>1138.9</v>
      </c>
      <c r="N5560" s="32" t="n">
        <v>1.49</v>
      </c>
      <c r="O5560" s="32" t="n">
        <v>296.288280176</v>
      </c>
    </row>
    <row r="5561">
      <c r="A5561" s="31" t="n">
        <v>42787</v>
      </c>
      <c r="B5561" s="32" t="n">
        <v>1143.63</v>
      </c>
      <c r="C5561" s="19">
        <f>IF(OR(B5561="",B5560=""),"",LN(B5561/B5560))</f>
        <v/>
      </c>
      <c r="D5561" s="16">
        <f>STDEV(C5542:C5561)*SQRT(252)</f>
        <v/>
      </c>
      <c r="E5561" s="32" t="n">
        <v>113.48</v>
      </c>
      <c r="F5561" s="19">
        <f>IF(OR(E5561="",E5560=""),"",LN(E5561/E5560))</f>
        <v/>
      </c>
      <c r="G5561" s="33" t="n">
        <v>6.881</v>
      </c>
      <c r="H5561" s="19">
        <f>IF(OR(G5561="",G5560=""),"",LN(G5561/G5560))</f>
        <v/>
      </c>
      <c r="I5561" s="32" t="n">
        <v>116.5921</v>
      </c>
      <c r="J5561" s="32" t="n">
        <v>11.57</v>
      </c>
      <c r="K5561" s="32" t="n">
        <v>2.43</v>
      </c>
      <c r="L5561" s="32" t="n"/>
      <c r="M5561" s="32" t="n">
        <v>1147.6</v>
      </c>
      <c r="N5561" s="32" t="n">
        <v>1.49</v>
      </c>
      <c r="O5561" s="32" t="n">
        <v>125.310963376</v>
      </c>
    </row>
    <row r="5562">
      <c r="A5562" s="31" t="n">
        <v>42788</v>
      </c>
      <c r="B5562" s="32" t="n">
        <v>1142.15</v>
      </c>
      <c r="C5562" s="19">
        <f>IF(OR(B5562="",B5561=""),"",LN(B5562/B5561))</f>
        <v/>
      </c>
      <c r="D5562" s="16">
        <f>STDEV(C5543:C5562)*SQRT(252)</f>
        <v/>
      </c>
      <c r="E5562" s="32" t="n">
        <v>113.46</v>
      </c>
      <c r="F5562" s="19">
        <f>IF(OR(E5562="",E5561=""),"",LN(E5562/E5561))</f>
        <v/>
      </c>
      <c r="G5562" s="33" t="n">
        <v>6.8765</v>
      </c>
      <c r="H5562" s="19">
        <f>IF(OR(G5562="",G5561=""),"",LN(G5562/G5561))</f>
        <v/>
      </c>
      <c r="I5562" s="32" t="n">
        <v>116.2136</v>
      </c>
      <c r="J5562" s="32" t="n">
        <v>11.74</v>
      </c>
      <c r="K5562" s="32" t="n">
        <v>2.42</v>
      </c>
      <c r="L5562" s="32" t="n"/>
      <c r="M5562" s="32" t="n">
        <v>1146.8</v>
      </c>
      <c r="N5562" s="32" t="n">
        <v>1.49</v>
      </c>
      <c r="O5562" s="32" t="n">
        <v>481.345796648</v>
      </c>
    </row>
    <row r="5563">
      <c r="A5563" s="31" t="n">
        <v>42789</v>
      </c>
      <c r="B5563" s="32" t="n">
        <v>1129.84</v>
      </c>
      <c r="C5563" s="19">
        <f>IF(OR(B5563="",B5562=""),"",LN(B5563/B5562))</f>
        <v/>
      </c>
      <c r="D5563" s="16">
        <f>STDEV(C5544:C5563)*SQRT(252)</f>
        <v/>
      </c>
      <c r="E5563" s="32" t="n">
        <v>112.68</v>
      </c>
      <c r="F5563" s="19">
        <f>IF(OR(E5563="",E5562=""),"",LN(E5563/E5562))</f>
        <v/>
      </c>
      <c r="G5563" s="33" t="n">
        <v>6.8622</v>
      </c>
      <c r="H5563" s="19">
        <f>IF(OR(G5563="",G5562=""),"",LN(G5563/G5562))</f>
        <v/>
      </c>
      <c r="I5563" s="32" t="n">
        <v>115.6527</v>
      </c>
      <c r="J5563" s="32" t="n">
        <v>11.71</v>
      </c>
      <c r="K5563" s="32" t="n">
        <v>2.38</v>
      </c>
      <c r="L5563" s="32" t="n"/>
      <c r="M5563" s="32" t="n">
        <v>1140.9</v>
      </c>
      <c r="N5563" s="32" t="n">
        <v>1.49</v>
      </c>
      <c r="O5563" s="32" t="n">
        <v>12.478337702</v>
      </c>
    </row>
    <row r="5564">
      <c r="A5564" s="31" t="n">
        <v>42790</v>
      </c>
      <c r="B5564" s="32" t="n">
        <v>1130.41</v>
      </c>
      <c r="C5564" s="19">
        <f>IF(OR(B5564="",B5563=""),"",LN(B5564/B5563))</f>
        <v/>
      </c>
      <c r="D5564" s="16">
        <f>STDEV(C5545:C5564)*SQRT(252)</f>
        <v/>
      </c>
      <c r="E5564" s="32" t="n">
        <v>112.26</v>
      </c>
      <c r="F5564" s="19">
        <f>IF(OR(E5564="",E5563=""),"",LN(E5564/E5563))</f>
        <v/>
      </c>
      <c r="G5564" s="33" t="n">
        <v>6.8645</v>
      </c>
      <c r="H5564" s="19">
        <f>IF(OR(G5564="",G5563=""),"",LN(G5564/G5563))</f>
        <v/>
      </c>
      <c r="I5564" s="32" t="n">
        <v>115.8143</v>
      </c>
      <c r="J5564" s="32" t="n">
        <v>11.47</v>
      </c>
      <c r="K5564" s="32" t="n">
        <v>2.31</v>
      </c>
      <c r="L5564" s="32" t="n"/>
      <c r="M5564" s="32" t="n">
        <v>1138.8</v>
      </c>
      <c r="N5564" s="32" t="n">
        <v>1.49</v>
      </c>
      <c r="O5564" s="32" t="n">
        <v>17.293334935</v>
      </c>
    </row>
    <row r="5565">
      <c r="A5565" s="31" t="n">
        <v>42793</v>
      </c>
      <c r="B5565" s="32" t="n">
        <v>1130.14</v>
      </c>
      <c r="C5565" s="19">
        <f>IF(OR(B5565="",B5564=""),"",LN(B5565/B5564))</f>
        <v/>
      </c>
      <c r="D5565" s="16">
        <f>STDEV(C5546:C5565)*SQRT(252)</f>
        <v/>
      </c>
      <c r="E5565" s="32" t="n">
        <v>112.01</v>
      </c>
      <c r="F5565" s="19">
        <f>IF(OR(E5565="",E5564=""),"",LN(E5565/E5564))</f>
        <v/>
      </c>
      <c r="G5565" s="33" t="n">
        <v>6.8675</v>
      </c>
      <c r="H5565" s="19">
        <f>IF(OR(G5565="",G5564=""),"",LN(G5565/G5564))</f>
        <v/>
      </c>
      <c r="I5565" s="32" t="n">
        <v>115.6764</v>
      </c>
      <c r="J5565" s="32" t="n">
        <v>12.09</v>
      </c>
      <c r="K5565" s="32" t="n">
        <v>2.36</v>
      </c>
      <c r="L5565" s="32" t="n"/>
      <c r="M5565" s="32" t="n">
        <v>1131</v>
      </c>
      <c r="N5565" s="32" t="n">
        <v>1.49</v>
      </c>
      <c r="O5565" s="32" t="n">
        <v>-207.99281162</v>
      </c>
    </row>
    <row r="5566">
      <c r="A5566" s="31" t="n">
        <v>42794</v>
      </c>
      <c r="B5566" s="32" t="n">
        <v>1129.17</v>
      </c>
      <c r="C5566" s="19">
        <f>IF(OR(B5566="",B5565=""),"",LN(B5566/B5565))</f>
        <v/>
      </c>
      <c r="D5566" s="16">
        <f>STDEV(C5547:C5566)*SQRT(252)</f>
        <v/>
      </c>
      <c r="E5566" s="32" t="n">
        <v>112.06</v>
      </c>
      <c r="F5566" s="19">
        <f>IF(OR(E5566="",E5565=""),"",LN(E5566/E5565))</f>
        <v/>
      </c>
      <c r="G5566" s="33" t="n">
        <v>6.8665</v>
      </c>
      <c r="H5566" s="19">
        <f>IF(OR(G5566="",G5565=""),"",LN(G5566/G5565))</f>
        <v/>
      </c>
      <c r="I5566" s="32" t="n">
        <v>116.0032</v>
      </c>
      <c r="J5566" s="32" t="n">
        <v>12.92</v>
      </c>
      <c r="K5566" s="32" t="n">
        <v>2.36</v>
      </c>
      <c r="L5566" s="32" t="n"/>
      <c r="M5566" s="32" t="n">
        <v>1132.1</v>
      </c>
      <c r="N5566" s="32" t="n">
        <v>1.49</v>
      </c>
      <c r="O5566" s="32" t="n">
        <v>65.261608622</v>
      </c>
    </row>
    <row r="5567">
      <c r="A5567" s="31" t="n">
        <v>42795</v>
      </c>
      <c r="B5567" s="32" t="n">
        <v>1140.75</v>
      </c>
      <c r="C5567" s="19">
        <f>IF(OR(B5567="",B5566=""),"",LN(B5567/B5566))</f>
        <v/>
      </c>
      <c r="D5567" s="16">
        <f>STDEV(C5548:C5567)*SQRT(252)</f>
        <v/>
      </c>
      <c r="E5567" s="32" t="n">
        <v>113.66</v>
      </c>
      <c r="F5567" s="19">
        <f>IF(OR(E5567="",E5566=""),"",LN(E5567/E5566))</f>
        <v/>
      </c>
      <c r="G5567" s="33" t="n">
        <v>6.8794</v>
      </c>
      <c r="H5567" s="19">
        <f>IF(OR(G5567="",G5566=""),"",LN(G5567/G5566))</f>
        <v/>
      </c>
      <c r="I5567" s="32" t="n">
        <v>116.438</v>
      </c>
      <c r="J5567" s="32" t="n">
        <v>12.54</v>
      </c>
      <c r="K5567" s="32" t="n">
        <v>2.46</v>
      </c>
      <c r="L5567" s="32" t="n"/>
      <c r="M5567" s="32" t="n"/>
      <c r="N5567" s="32" t="n"/>
      <c r="O5567" s="32" t="n"/>
    </row>
    <row r="5568">
      <c r="A5568" s="31" t="n">
        <v>42796</v>
      </c>
      <c r="B5568" s="32" t="n">
        <v>1146.9</v>
      </c>
      <c r="C5568" s="19">
        <f>IF(OR(B5568="",B5567=""),"",LN(B5568/B5567))</f>
        <v/>
      </c>
      <c r="D5568" s="16">
        <f>STDEV(C5549:C5568)*SQRT(252)</f>
        <v/>
      </c>
      <c r="E5568" s="32" t="n">
        <v>114.45</v>
      </c>
      <c r="F5568" s="19">
        <f>IF(OR(E5568="",E5567=""),"",LN(E5568/E5567))</f>
        <v/>
      </c>
      <c r="G5568" s="33" t="n">
        <v>6.8868</v>
      </c>
      <c r="H5568" s="19">
        <f>IF(OR(G5568="",G5567=""),"",LN(G5568/G5567))</f>
        <v/>
      </c>
      <c r="I5568" s="32" t="n">
        <v>116.8429</v>
      </c>
      <c r="J5568" s="32" t="n">
        <v>11.81</v>
      </c>
      <c r="K5568" s="32" t="n">
        <v>2.49</v>
      </c>
      <c r="L5568" s="32" t="n"/>
      <c r="M5568" s="32" t="n">
        <v>1132.3</v>
      </c>
      <c r="N5568" s="32" t="n">
        <v>1.49</v>
      </c>
      <c r="O5568" s="32" t="n">
        <v>684.421936202</v>
      </c>
    </row>
    <row r="5569">
      <c r="A5569" s="31" t="n">
        <v>42797</v>
      </c>
      <c r="B5569" s="32" t="n">
        <v>1156.77</v>
      </c>
      <c r="C5569" s="19">
        <f>IF(OR(B5569="",B5568=""),"",LN(B5569/B5568))</f>
        <v/>
      </c>
      <c r="D5569" s="16">
        <f>STDEV(C5550:C5569)*SQRT(252)</f>
        <v/>
      </c>
      <c r="E5569" s="32" t="n">
        <v>114.6</v>
      </c>
      <c r="F5569" s="19">
        <f>IF(OR(E5569="",E5568=""),"",LN(E5569/E5568))</f>
        <v/>
      </c>
      <c r="G5569" s="33" t="n">
        <v>6.8954</v>
      </c>
      <c r="H5569" s="19">
        <f>IF(OR(G5569="",G5568=""),"",LN(G5569/G5568))</f>
        <v/>
      </c>
      <c r="I5569" s="32" t="n">
        <v>116.6438</v>
      </c>
      <c r="J5569" s="32" t="n">
        <v>10.96</v>
      </c>
      <c r="K5569" s="32" t="n">
        <v>2.49</v>
      </c>
      <c r="L5569" s="32" t="n"/>
      <c r="M5569" s="32" t="n">
        <v>1142</v>
      </c>
      <c r="N5569" s="32" t="n">
        <v>1.49</v>
      </c>
      <c r="O5569" s="32" t="n">
        <v>-21.018563695</v>
      </c>
    </row>
    <row r="5570">
      <c r="A5570" s="31" t="n">
        <v>42800</v>
      </c>
      <c r="B5570" s="32" t="n">
        <v>1154.36</v>
      </c>
      <c r="C5570" s="19">
        <f>IF(OR(B5570="",B5569=""),"",LN(B5570/B5569))</f>
        <v/>
      </c>
      <c r="D5570" s="16">
        <f>STDEV(C5551:C5570)*SQRT(252)</f>
        <v/>
      </c>
      <c r="E5570" s="32" t="n">
        <v>113.92</v>
      </c>
      <c r="F5570" s="19">
        <f>IF(OR(E5570="",E5569=""),"",LN(E5570/E5569))</f>
        <v/>
      </c>
      <c r="G5570" s="33" t="n">
        <v>6.8955</v>
      </c>
      <c r="H5570" s="19">
        <f>IF(OR(G5570="",G5569=""),"",LN(G5570/G5569))</f>
        <v/>
      </c>
      <c r="I5570" s="32" t="n">
        <v>116.4313</v>
      </c>
      <c r="J5570" s="32" t="n">
        <v>11.24</v>
      </c>
      <c r="K5570" s="32" t="n">
        <v>2.49</v>
      </c>
      <c r="L5570" s="32" t="n"/>
      <c r="M5570" s="32" t="n">
        <v>1152.7</v>
      </c>
      <c r="N5570" s="32" t="n">
        <v>1.49</v>
      </c>
      <c r="O5570" s="32" t="n">
        <v>334.77206689</v>
      </c>
    </row>
    <row r="5571">
      <c r="A5571" s="31" t="n">
        <v>42801</v>
      </c>
      <c r="B5571" s="32" t="n">
        <v>1149.87</v>
      </c>
      <c r="C5571" s="19">
        <f>IF(OR(B5571="",B5570=""),"",LN(B5571/B5570))</f>
        <v/>
      </c>
      <c r="D5571" s="16">
        <f>STDEV(C5552:C5571)*SQRT(252)</f>
        <v/>
      </c>
      <c r="E5571" s="32" t="n">
        <v>113.99</v>
      </c>
      <c r="F5571" s="19">
        <f>IF(OR(E5571="",E5570=""),"",LN(E5571/E5570))</f>
        <v/>
      </c>
      <c r="G5571" s="33" t="n">
        <v>6.9</v>
      </c>
      <c r="H5571" s="19">
        <f>IF(OR(G5571="",G5570=""),"",LN(G5571/G5570))</f>
        <v/>
      </c>
      <c r="I5571" s="32" t="n">
        <v>116.4303</v>
      </c>
      <c r="J5571" s="32" t="n">
        <v>11.45</v>
      </c>
      <c r="K5571" s="32" t="n">
        <v>2.52</v>
      </c>
      <c r="L5571" s="32" t="n"/>
      <c r="M5571" s="32" t="n">
        <v>1156.1</v>
      </c>
      <c r="N5571" s="32" t="n">
        <v>1.49</v>
      </c>
      <c r="O5571" s="32" t="n">
        <v>56.061860366</v>
      </c>
    </row>
    <row r="5572">
      <c r="A5572" s="31" t="n">
        <v>42802</v>
      </c>
      <c r="B5572" s="32" t="n">
        <v>1154.69</v>
      </c>
      <c r="C5572" s="19">
        <f>IF(OR(B5572="",B5571=""),"",LN(B5572/B5571))</f>
        <v/>
      </c>
      <c r="D5572" s="16">
        <f>STDEV(C5553:C5572)*SQRT(252)</f>
        <v/>
      </c>
      <c r="E5572" s="32" t="n">
        <v>114.58</v>
      </c>
      <c r="F5572" s="19">
        <f>IF(OR(E5572="",E5571=""),"",LN(E5572/E5571))</f>
        <v/>
      </c>
      <c r="G5572" s="33" t="n">
        <v>6.9113</v>
      </c>
      <c r="H5572" s="19">
        <f>IF(OR(G5572="",G5571=""),"",LN(G5572/G5571))</f>
        <v/>
      </c>
      <c r="I5572" s="32" t="n">
        <v>116.875</v>
      </c>
      <c r="J5572" s="32" t="n">
        <v>11.86</v>
      </c>
      <c r="K5572" s="32" t="n">
        <v>2.57</v>
      </c>
      <c r="L5572" s="32" t="n"/>
      <c r="M5572" s="32" t="n">
        <v>1151.2</v>
      </c>
      <c r="N5572" s="32" t="n">
        <v>1.49</v>
      </c>
      <c r="O5572" s="32" t="n">
        <v>161.367331426</v>
      </c>
    </row>
    <row r="5573">
      <c r="A5573" s="31" t="n">
        <v>42803</v>
      </c>
      <c r="B5573" s="32" t="n">
        <v>1158.12</v>
      </c>
      <c r="C5573" s="19">
        <f>IF(OR(B5573="",B5572=""),"",LN(B5573/B5572))</f>
        <v/>
      </c>
      <c r="D5573" s="16">
        <f>STDEV(C5554:C5573)*SQRT(252)</f>
        <v/>
      </c>
      <c r="E5573" s="32" t="n">
        <v>114.71</v>
      </c>
      <c r="F5573" s="19">
        <f>IF(OR(E5573="",E5572=""),"",LN(E5573/E5572))</f>
        <v/>
      </c>
      <c r="G5573" s="33" t="n">
        <v>6.9086</v>
      </c>
      <c r="H5573" s="19">
        <f>IF(OR(G5573="",G5572=""),"",LN(G5573/G5572))</f>
        <v/>
      </c>
      <c r="I5573" s="32" t="n">
        <v>116.9959</v>
      </c>
      <c r="J5573" s="32" t="n">
        <v>12.3</v>
      </c>
      <c r="K5573" s="32" t="n">
        <v>2.6</v>
      </c>
      <c r="L5573" s="32" t="n"/>
      <c r="M5573" s="32" t="n">
        <v>1146.6</v>
      </c>
      <c r="N5573" s="32" t="n">
        <v>1.49</v>
      </c>
      <c r="O5573" s="32" t="n">
        <v>450.545655554</v>
      </c>
    </row>
    <row r="5574">
      <c r="A5574" s="31" t="n">
        <v>42804</v>
      </c>
      <c r="B5574" s="32" t="n">
        <v>1150.37</v>
      </c>
      <c r="C5574" s="19">
        <f>IF(OR(B5574="",B5573=""),"",LN(B5574/B5573))</f>
        <v/>
      </c>
      <c r="D5574" s="16">
        <f>STDEV(C5555:C5574)*SQRT(252)</f>
        <v/>
      </c>
      <c r="E5574" s="32" t="n">
        <v>115.02</v>
      </c>
      <c r="F5574" s="19">
        <f>IF(OR(E5574="",E5573=""),"",LN(E5574/E5573))</f>
        <v/>
      </c>
      <c r="G5574" s="33" t="n">
        <v>6.905</v>
      </c>
      <c r="H5574" s="19">
        <f>IF(OR(G5574="",G5573=""),"",LN(G5574/G5573))</f>
        <v/>
      </c>
      <c r="I5574" s="32" t="n">
        <v>116.616</v>
      </c>
      <c r="J5574" s="32" t="n">
        <v>11.66</v>
      </c>
      <c r="K5574" s="32" t="n">
        <v>2.58</v>
      </c>
      <c r="L5574" s="32" t="n"/>
      <c r="M5574" s="32" t="n">
        <v>1156.1</v>
      </c>
      <c r="N5574" s="32" t="n">
        <v>1.49</v>
      </c>
      <c r="O5574" s="32" t="n">
        <v>176.862533686</v>
      </c>
    </row>
    <row r="5575">
      <c r="A5575" s="31" t="n">
        <v>42807</v>
      </c>
      <c r="B5575" s="32" t="n">
        <v>1150.37</v>
      </c>
      <c r="C5575" s="19">
        <f>IF(OR(B5575="",B5574=""),"",LN(B5575/B5574))</f>
        <v/>
      </c>
      <c r="D5575" s="16">
        <f>STDEV(C5556:C5575)*SQRT(252)</f>
        <v/>
      </c>
      <c r="E5575" s="32" t="n">
        <v>114.61</v>
      </c>
      <c r="F5575" s="19">
        <f>IF(OR(E5575="",E5574=""),"",LN(E5575/E5574))</f>
        <v/>
      </c>
      <c r="G5575" s="33" t="n">
        <v>6.905</v>
      </c>
      <c r="H5575" s="19">
        <f>IF(OR(G5575="",G5574=""),"",LN(G5575/G5574))</f>
        <v/>
      </c>
      <c r="I5575" s="32" t="n">
        <v>116.4004</v>
      </c>
      <c r="J5575" s="32" t="n">
        <v>11.35</v>
      </c>
      <c r="K5575" s="32" t="n">
        <v>2.62</v>
      </c>
      <c r="L5575" s="32" t="n"/>
      <c r="M5575" s="32" t="n">
        <v>1158.2</v>
      </c>
      <c r="N5575" s="32" t="n">
        <v>1.49</v>
      </c>
      <c r="O5575" s="32" t="n">
        <v>468.914857777</v>
      </c>
    </row>
    <row r="5576">
      <c r="A5576" s="31" t="n">
        <v>42808</v>
      </c>
      <c r="B5576" s="32" t="n">
        <v>1148.54</v>
      </c>
      <c r="C5576" s="19">
        <f>IF(OR(B5576="",B5575=""),"",LN(B5576/B5575))</f>
        <v/>
      </c>
      <c r="D5576" s="16">
        <f>STDEV(C5557:C5576)*SQRT(252)</f>
        <v/>
      </c>
      <c r="E5576" s="32" t="n">
        <v>114.63</v>
      </c>
      <c r="F5576" s="19">
        <f>IF(OR(E5576="",E5575=""),"",LN(E5576/E5575))</f>
        <v/>
      </c>
      <c r="G5576" s="33" t="n">
        <v>6.913</v>
      </c>
      <c r="H5576" s="19">
        <f>IF(OR(G5576="",G5575=""),"",LN(G5576/G5575))</f>
        <v/>
      </c>
      <c r="I5576" s="32" t="n">
        <v>116.5646</v>
      </c>
      <c r="J5576" s="32" t="n">
        <v>12.3</v>
      </c>
      <c r="K5576" s="32" t="n">
        <v>2.6</v>
      </c>
      <c r="L5576" s="32" t="n"/>
      <c r="M5576" s="32" t="n">
        <v>1147.7</v>
      </c>
      <c r="N5576" s="32" t="n">
        <v>1.49</v>
      </c>
      <c r="O5576" s="32" t="n">
        <v>405.110765938</v>
      </c>
    </row>
    <row r="5577">
      <c r="A5577" s="31" t="n">
        <v>42809</v>
      </c>
      <c r="B5577" s="32" t="n">
        <v>1144.16</v>
      </c>
      <c r="C5577" s="19">
        <f>IF(OR(B5577="",B5576=""),"",LN(B5577/B5576))</f>
        <v/>
      </c>
      <c r="D5577" s="16">
        <f>STDEV(C5558:C5577)*SQRT(252)</f>
        <v/>
      </c>
      <c r="E5577" s="32" t="n">
        <v>114.66</v>
      </c>
      <c r="F5577" s="19">
        <f>IF(OR(E5577="",E5576=""),"",LN(E5577/E5576))</f>
        <v/>
      </c>
      <c r="G5577" s="33" t="n">
        <v>6.9132</v>
      </c>
      <c r="H5577" s="19">
        <f>IF(OR(G5577="",G5576=""),"",LN(G5577/G5576))</f>
        <v/>
      </c>
      <c r="I5577" s="32" t="n">
        <v>116.3584</v>
      </c>
      <c r="J5577" s="32" t="n">
        <v>11.63</v>
      </c>
      <c r="K5577" s="32" t="n">
        <v>2.51</v>
      </c>
      <c r="L5577" s="32" t="n"/>
      <c r="M5577" s="32" t="n">
        <v>1147.3</v>
      </c>
      <c r="N5577" s="32" t="n">
        <v>1.49</v>
      </c>
      <c r="O5577" s="32" t="n">
        <v>104.720264467</v>
      </c>
    </row>
    <row r="5578">
      <c r="A5578" s="31" t="n">
        <v>42810</v>
      </c>
      <c r="B5578" s="32" t="n">
        <v>1148.54</v>
      </c>
      <c r="C5578" s="19">
        <f>IF(OR(B5578="",B5577=""),"",LN(B5578/B5577))</f>
        <v/>
      </c>
      <c r="D5578" s="16">
        <f>STDEV(C5559:C5578)*SQRT(252)</f>
        <v/>
      </c>
      <c r="E5578" s="32" t="n">
        <v>113.02</v>
      </c>
      <c r="F5578" s="19">
        <f>IF(OR(E5578="",E5577=""),"",LN(E5578/E5577))</f>
        <v/>
      </c>
      <c r="G5578" s="33" t="n">
        <v>6.913</v>
      </c>
      <c r="H5578" s="19">
        <f>IF(OR(G5578="",G5577=""),"",LN(G5578/G5577))</f>
        <v/>
      </c>
      <c r="I5578" s="32" t="n">
        <v>115.4456</v>
      </c>
      <c r="J5578" s="32" t="n">
        <v>11.21</v>
      </c>
      <c r="K5578" s="32" t="n">
        <v>2.53</v>
      </c>
      <c r="L5578" s="32" t="n"/>
      <c r="M5578" s="32" t="n">
        <v>1146.3</v>
      </c>
      <c r="N5578" s="32" t="n">
        <v>1.48</v>
      </c>
      <c r="O5578" s="32" t="n">
        <v>345.106854943</v>
      </c>
    </row>
    <row r="5579">
      <c r="A5579" s="31" t="n">
        <v>42811</v>
      </c>
      <c r="B5579" s="32" t="n">
        <v>1128.67</v>
      </c>
      <c r="C5579" s="19">
        <f>IF(OR(B5579="",B5578=""),"",LN(B5579/B5578))</f>
        <v/>
      </c>
      <c r="D5579" s="16">
        <f>STDEV(C5560:C5579)*SQRT(252)</f>
        <v/>
      </c>
      <c r="E5579" s="32" t="n">
        <v>112.67</v>
      </c>
      <c r="F5579" s="19">
        <f>IF(OR(E5579="",E5578=""),"",LN(E5579/E5578))</f>
        <v/>
      </c>
      <c r="G5579" s="33" t="n">
        <v>6.9</v>
      </c>
      <c r="H5579" s="19">
        <f>IF(OR(G5579="",G5578=""),"",LN(G5579/G5578))</f>
        <v/>
      </c>
      <c r="I5579" s="32" t="n">
        <v>115.2783</v>
      </c>
      <c r="J5579" s="32" t="n">
        <v>11.28</v>
      </c>
      <c r="K5579" s="32" t="n">
        <v>2.5</v>
      </c>
      <c r="L5579" s="32" t="n"/>
      <c r="M5579" s="32" t="n">
        <v>1131.7</v>
      </c>
      <c r="N5579" s="32" t="n">
        <v>1.48</v>
      </c>
      <c r="O5579" s="32" t="n">
        <v>249.916124224</v>
      </c>
    </row>
    <row r="5580">
      <c r="A5580" s="31" t="n">
        <v>42814</v>
      </c>
      <c r="B5580" s="32" t="n">
        <v>1112.29</v>
      </c>
      <c r="C5580" s="19">
        <f>IF(OR(B5580="",B5579=""),"",LN(B5580/B5579))</f>
        <v/>
      </c>
      <c r="D5580" s="16">
        <f>STDEV(C5561:C5580)*SQRT(252)</f>
        <v/>
      </c>
      <c r="E5580" s="32" t="n">
        <v>112.59</v>
      </c>
      <c r="F5580" s="19">
        <f>IF(OR(E5580="",E5579=""),"",LN(E5580/E5579))</f>
        <v/>
      </c>
      <c r="G5580" s="33" t="n">
        <v>6.905</v>
      </c>
      <c r="H5580" s="19">
        <f>IF(OR(G5580="",G5579=""),"",LN(G5580/G5579))</f>
        <v/>
      </c>
      <c r="I5580" s="32" t="n">
        <v>115.0426</v>
      </c>
      <c r="J5580" s="32" t="n">
        <v>11.34</v>
      </c>
      <c r="K5580" s="32" t="n">
        <v>2.47</v>
      </c>
      <c r="L5580" s="32" t="n"/>
      <c r="M5580" s="32" t="n">
        <v>1131.4</v>
      </c>
      <c r="N5580" s="32" t="n">
        <v>1.48</v>
      </c>
      <c r="O5580" s="32" t="n">
        <v>-131.792027229</v>
      </c>
    </row>
    <row r="5581">
      <c r="A5581" s="31" t="n">
        <v>42815</v>
      </c>
      <c r="B5581" s="32" t="n">
        <v>1118.23</v>
      </c>
      <c r="C5581" s="19">
        <f>IF(OR(B5581="",B5580=""),"",LN(B5581/B5580))</f>
        <v/>
      </c>
      <c r="D5581" s="16">
        <f>STDEV(C5562:C5581)*SQRT(252)</f>
        <v/>
      </c>
      <c r="E5581" s="32" t="n">
        <v>111.9</v>
      </c>
      <c r="F5581" s="19">
        <f>IF(OR(E5581="",E5580=""),"",LN(E5581/E5580))</f>
        <v/>
      </c>
      <c r="G5581" s="33" t="n">
        <v>6.883</v>
      </c>
      <c r="H5581" s="19">
        <f>IF(OR(G5581="",G5580=""),"",LN(G5581/G5580))</f>
        <v/>
      </c>
      <c r="I5581" s="32" t="n">
        <v>114.8119</v>
      </c>
      <c r="J5581" s="32" t="n">
        <v>12.47</v>
      </c>
      <c r="K5581" s="32" t="n">
        <v>2.43</v>
      </c>
      <c r="L5581" s="32" t="n"/>
      <c r="M5581" s="32" t="n">
        <v>1124.5</v>
      </c>
      <c r="N5581" s="32" t="n">
        <v>1.48</v>
      </c>
      <c r="O5581" s="32" t="n">
        <v>366.913081623</v>
      </c>
    </row>
    <row r="5582">
      <c r="A5582" s="31" t="n">
        <v>42816</v>
      </c>
      <c r="B5582" s="32" t="n">
        <v>1117.91</v>
      </c>
      <c r="C5582" s="19">
        <f>IF(OR(B5582="",B5581=""),"",LN(B5582/B5581))</f>
        <v/>
      </c>
      <c r="D5582" s="16">
        <f>STDEV(C5563:C5582)*SQRT(252)</f>
        <v/>
      </c>
      <c r="E5582" s="32" t="n">
        <v>111.06</v>
      </c>
      <c r="F5582" s="19">
        <f>IF(OR(E5582="",E5581=""),"",LN(E5582/E5581))</f>
        <v/>
      </c>
      <c r="G5582" s="33" t="n">
        <v>6.8785</v>
      </c>
      <c r="H5582" s="19">
        <f>IF(OR(G5582="",G5581=""),"",LN(G5582/G5581))</f>
        <v/>
      </c>
      <c r="I5582" s="32" t="n">
        <v>114.7937</v>
      </c>
      <c r="J5582" s="32" t="n">
        <v>12.81</v>
      </c>
      <c r="K5582" s="32" t="n">
        <v>2.4</v>
      </c>
      <c r="L5582" s="32" t="n"/>
      <c r="M5582" s="32" t="n">
        <v>1117.5</v>
      </c>
      <c r="N5582" s="32" t="n">
        <v>1.48</v>
      </c>
      <c r="O5582" s="32" t="n">
        <v>-116.808815205</v>
      </c>
    </row>
    <row r="5583">
      <c r="A5583" s="31" t="n">
        <v>42817</v>
      </c>
      <c r="B5583" s="32" t="n">
        <v>1117.91</v>
      </c>
      <c r="C5583" s="19">
        <f>IF(OR(B5583="",B5582=""),"",LN(B5583/B5582))</f>
        <v/>
      </c>
      <c r="D5583" s="16">
        <f>STDEV(C5564:C5583)*SQRT(252)</f>
        <v/>
      </c>
      <c r="E5583" s="32" t="n">
        <v>111.12</v>
      </c>
      <c r="F5583" s="19">
        <f>IF(OR(E5583="",E5582=""),"",LN(E5583/E5582))</f>
        <v/>
      </c>
      <c r="G5583" s="33" t="n">
        <v>6.8843</v>
      </c>
      <c r="H5583" s="19">
        <f>IF(OR(G5583="",G5582=""),"",LN(G5583/G5582))</f>
        <v/>
      </c>
      <c r="I5583" s="32" t="n">
        <v>114.7899</v>
      </c>
      <c r="J5583" s="32" t="n">
        <v>13.12</v>
      </c>
      <c r="K5583" s="32" t="n">
        <v>2.41</v>
      </c>
      <c r="L5583" s="32" t="n"/>
      <c r="M5583" s="32" t="n">
        <v>1123.8</v>
      </c>
      <c r="N5583" s="32" t="n">
        <v>1.47</v>
      </c>
      <c r="O5583" s="32" t="n">
        <v>27.68275246</v>
      </c>
    </row>
    <row r="5584">
      <c r="A5584" s="31" t="n">
        <v>42818</v>
      </c>
      <c r="B5584" s="32" t="n">
        <v>1116.69</v>
      </c>
      <c r="C5584" s="19">
        <f>IF(OR(B5584="",B5583=""),"",LN(B5584/B5583))</f>
        <v/>
      </c>
      <c r="D5584" s="16">
        <f>STDEV(C5565:C5584)*SQRT(252)</f>
        <v/>
      </c>
      <c r="E5584" s="32" t="n">
        <v>111.03</v>
      </c>
      <c r="F5584" s="19">
        <f>IF(OR(E5584="",E5583=""),"",LN(E5584/E5583))</f>
        <v/>
      </c>
      <c r="G5584" s="33" t="n">
        <v>6.8803</v>
      </c>
      <c r="H5584" s="19">
        <f>IF(OR(G5584="",G5583=""),"",LN(G5584/G5583))</f>
        <v/>
      </c>
      <c r="I5584" s="32" t="n">
        <v>114.6372</v>
      </c>
      <c r="J5584" s="32" t="n">
        <v>12.96</v>
      </c>
      <c r="K5584" s="32" t="n">
        <v>2.4</v>
      </c>
      <c r="L5584" s="32" t="n"/>
      <c r="M5584" s="32" t="n">
        <v>1120</v>
      </c>
      <c r="N5584" s="32" t="n">
        <v>1.47</v>
      </c>
      <c r="O5584" s="32" t="n">
        <v>-87.82883153600001</v>
      </c>
    </row>
    <row r="5585">
      <c r="A5585" s="31" t="n">
        <v>42821</v>
      </c>
      <c r="B5585" s="32" t="n">
        <v>1108.3</v>
      </c>
      <c r="C5585" s="19">
        <f>IF(OR(B5585="",B5584=""),"",LN(B5585/B5584))</f>
        <v/>
      </c>
      <c r="D5585" s="16">
        <f>STDEV(C5566:C5585)*SQRT(252)</f>
        <v/>
      </c>
      <c r="E5585" s="32" t="n">
        <v>110.48</v>
      </c>
      <c r="F5585" s="19">
        <f>IF(OR(E5585="",E5584=""),"",LN(E5585/E5584))</f>
        <v/>
      </c>
      <c r="G5585" s="33" t="n">
        <v>6.8687</v>
      </c>
      <c r="H5585" s="19">
        <f>IF(OR(G5585="",G5584=""),"",LN(G5585/G5584))</f>
        <v/>
      </c>
      <c r="I5585" s="32" t="n">
        <v>114.2347</v>
      </c>
      <c r="J5585" s="32" t="n">
        <v>12.5</v>
      </c>
      <c r="K5585" s="32" t="n">
        <v>2.38</v>
      </c>
      <c r="L5585" s="32" t="n"/>
      <c r="M5585" s="32" t="n">
        <v>1122.7</v>
      </c>
      <c r="N5585" s="32" t="n">
        <v>1.47</v>
      </c>
      <c r="O5585" s="32" t="n">
        <v>-9.399090568999995</v>
      </c>
    </row>
    <row r="5586">
      <c r="A5586" s="31" t="n">
        <v>42822</v>
      </c>
      <c r="B5586" s="32" t="n">
        <v>1111.51</v>
      </c>
      <c r="C5586" s="19">
        <f>IF(OR(B5586="",B5585=""),"",LN(B5586/B5585))</f>
        <v/>
      </c>
      <c r="D5586" s="16">
        <f>STDEV(C5567:C5586)*SQRT(252)</f>
        <v/>
      </c>
      <c r="E5586" s="32" t="n">
        <v>110.56</v>
      </c>
      <c r="F5586" s="19">
        <f>IF(OR(E5586="",E5585=""),"",LN(E5586/E5585))</f>
        <v/>
      </c>
      <c r="G5586" s="33" t="n">
        <v>6.8779</v>
      </c>
      <c r="H5586" s="19">
        <f>IF(OR(G5586="",G5585=""),"",LN(G5586/G5585))</f>
        <v/>
      </c>
      <c r="I5586" s="32" t="n">
        <v>114.419</v>
      </c>
      <c r="J5586" s="32" t="n">
        <v>11.53</v>
      </c>
      <c r="K5586" s="32" t="n">
        <v>2.42</v>
      </c>
      <c r="L5586" s="32" t="n"/>
      <c r="M5586" s="32" t="n">
        <v>1114.2</v>
      </c>
      <c r="N5586" s="32" t="n">
        <v>1.47</v>
      </c>
      <c r="O5586" s="32" t="n">
        <v>61.56820831099999</v>
      </c>
    </row>
    <row r="5587">
      <c r="A5587" s="31" t="n">
        <v>42823</v>
      </c>
      <c r="B5587" s="32" t="n">
        <v>1112.28</v>
      </c>
      <c r="C5587" s="19">
        <f>IF(OR(B5587="",B5586=""),"",LN(B5587/B5586))</f>
        <v/>
      </c>
      <c r="D5587" s="16">
        <f>STDEV(C5568:C5587)*SQRT(252)</f>
        <v/>
      </c>
      <c r="E5587" s="32" t="n">
        <v>111.05</v>
      </c>
      <c r="F5587" s="19">
        <f>IF(OR(E5587="",E5586=""),"",LN(E5587/E5586))</f>
        <v/>
      </c>
      <c r="G5587" s="33" t="n">
        <v>6.8879</v>
      </c>
      <c r="H5587" s="19">
        <f>IF(OR(G5587="",G5586=""),"",LN(G5587/G5586))</f>
        <v/>
      </c>
      <c r="I5587" s="32" t="n">
        <v>114.7167</v>
      </c>
      <c r="J5587" s="32" t="n">
        <v>11.42</v>
      </c>
      <c r="K5587" s="32" t="n">
        <v>2.39</v>
      </c>
      <c r="L5587" s="32" t="n"/>
      <c r="M5587" s="32" t="n">
        <v>1112.5</v>
      </c>
      <c r="N5587" s="32" t="n">
        <v>1.45</v>
      </c>
      <c r="O5587" s="32" t="n">
        <v>-72.050691167</v>
      </c>
    </row>
    <row r="5588">
      <c r="A5588" s="31" t="n">
        <v>42824</v>
      </c>
      <c r="B5588" s="32" t="n">
        <v>1114.11</v>
      </c>
      <c r="C5588" s="19">
        <f>IF(OR(B5588="",B5587=""),"",LN(B5588/B5587))</f>
        <v/>
      </c>
      <c r="D5588" s="16">
        <f>STDEV(C5569:C5588)*SQRT(252)</f>
        <v/>
      </c>
      <c r="E5588" s="32" t="n">
        <v>111.36</v>
      </c>
      <c r="F5588" s="19">
        <f>IF(OR(E5588="",E5587=""),"",LN(E5588/E5587))</f>
        <v/>
      </c>
      <c r="G5588" s="33" t="n">
        <v>6.887</v>
      </c>
      <c r="H5588" s="19">
        <f>IF(OR(G5588="",G5587=""),"",LN(G5588/G5587))</f>
        <v/>
      </c>
      <c r="I5588" s="32" t="n">
        <v>114.5245</v>
      </c>
      <c r="J5588" s="32" t="n">
        <v>11.54</v>
      </c>
      <c r="K5588" s="32" t="n">
        <v>2.42</v>
      </c>
      <c r="L5588" s="32" t="n"/>
      <c r="M5588" s="32" t="n">
        <v>1114</v>
      </c>
      <c r="N5588" s="32" t="n">
        <v>1.45</v>
      </c>
      <c r="O5588" s="32" t="n">
        <v>85.057627141</v>
      </c>
    </row>
    <row r="5589">
      <c r="A5589" s="31" t="n">
        <v>42825</v>
      </c>
      <c r="B5589" s="32" t="n">
        <v>1117.48</v>
      </c>
      <c r="C5589" s="19">
        <f>IF(OR(B5589="",B5588=""),"",LN(B5589/B5588))</f>
        <v/>
      </c>
      <c r="D5589" s="16">
        <f>STDEV(C5570:C5589)*SQRT(252)</f>
        <v/>
      </c>
      <c r="E5589" s="32" t="n">
        <v>111.41</v>
      </c>
      <c r="F5589" s="19">
        <f>IF(OR(E5589="",E5588=""),"",LN(E5589/E5588))</f>
        <v/>
      </c>
      <c r="G5589" s="33" t="n">
        <v>6.8832</v>
      </c>
      <c r="H5589" s="19">
        <f>IF(OR(G5589="",G5588=""),"",LN(G5589/G5588))</f>
        <v/>
      </c>
      <c r="I5589" s="32" t="n">
        <v>114.7938</v>
      </c>
      <c r="J5589" s="32" t="n">
        <v>12.37</v>
      </c>
      <c r="K5589" s="32" t="n">
        <v>2.4</v>
      </c>
      <c r="L5589" s="32" t="n"/>
      <c r="M5589" s="32" t="n">
        <v>1116.1</v>
      </c>
      <c r="N5589" s="32" t="n">
        <v>1.45</v>
      </c>
      <c r="O5589" s="32" t="n">
        <v>51.165220864</v>
      </c>
    </row>
    <row r="5590">
      <c r="A5590" s="31" t="n">
        <v>42828</v>
      </c>
      <c r="B5590" s="32" t="n">
        <v>1117.65</v>
      </c>
      <c r="C5590" s="19">
        <f>IF(OR(B5590="",B5589=""),"",LN(B5590/B5589))</f>
        <v/>
      </c>
      <c r="D5590" s="16">
        <f>STDEV(C5571:C5590)*SQRT(252)</f>
        <v/>
      </c>
      <c r="E5590" s="32" t="n">
        <v>110.96</v>
      </c>
      <c r="F5590" s="19">
        <f>IF(OR(E5590="",E5589=""),"",LN(E5590/E5589))</f>
        <v/>
      </c>
      <c r="G5590" s="33" t="n">
        <v>6.8832</v>
      </c>
      <c r="H5590" s="19">
        <f>IF(OR(G5590="",G5589=""),"",LN(G5590/G5589))</f>
        <v/>
      </c>
      <c r="I5590" s="32" t="n">
        <v>114.8734</v>
      </c>
      <c r="J5590" s="32" t="n">
        <v>12.38</v>
      </c>
      <c r="K5590" s="32" t="n">
        <v>2.35</v>
      </c>
      <c r="L5590" s="32" t="n"/>
      <c r="M5590" s="32" t="n">
        <v>1119.3</v>
      </c>
      <c r="N5590" s="32" t="n">
        <v>1.45</v>
      </c>
      <c r="O5590" s="32" t="n">
        <v>44.30667092200001</v>
      </c>
    </row>
    <row r="5591">
      <c r="A5591" s="31" t="n">
        <v>42829</v>
      </c>
      <c r="B5591" s="32" t="n">
        <v>1122.61</v>
      </c>
      <c r="C5591" s="19">
        <f>IF(OR(B5591="",B5590=""),"",LN(B5591/B5590))</f>
        <v/>
      </c>
      <c r="D5591" s="16">
        <f>STDEV(C5572:C5591)*SQRT(252)</f>
        <v/>
      </c>
      <c r="E5591" s="32" t="n">
        <v>110.74</v>
      </c>
      <c r="F5591" s="19">
        <f>IF(OR(E5591="",E5590=""),"",LN(E5591/E5590))</f>
        <v/>
      </c>
      <c r="G5591" s="33" t="n">
        <v>6.8832</v>
      </c>
      <c r="H5591" s="19">
        <f>IF(OR(G5591="",G5590=""),"",LN(G5591/G5590))</f>
        <v/>
      </c>
      <c r="I5591" s="32" t="n">
        <v>115.0038</v>
      </c>
      <c r="J5591" s="32" t="n">
        <v>11.79</v>
      </c>
      <c r="K5591" s="32" t="n">
        <v>2.36</v>
      </c>
      <c r="L5591" s="32" t="n"/>
      <c r="M5591" s="32" t="n">
        <v>1113.8</v>
      </c>
      <c r="N5591" s="32" t="n">
        <v>1.45</v>
      </c>
      <c r="O5591" s="32" t="n">
        <v>-47.444780159</v>
      </c>
    </row>
    <row r="5592">
      <c r="A5592" s="31" t="n">
        <v>42830</v>
      </c>
      <c r="B5592" s="32" t="n">
        <v>1126.58</v>
      </c>
      <c r="C5592" s="19">
        <f>IF(OR(B5592="",B5591=""),"",LN(B5592/B5591))</f>
        <v/>
      </c>
      <c r="D5592" s="16">
        <f>STDEV(C5573:C5592)*SQRT(252)</f>
        <v/>
      </c>
      <c r="E5592" s="32" t="n">
        <v>111.2</v>
      </c>
      <c r="F5592" s="19">
        <f>IF(OR(E5592="",E5591=""),"",LN(E5592/E5591))</f>
        <v/>
      </c>
      <c r="G5592" s="33" t="n">
        <v>6.892</v>
      </c>
      <c r="H5592" s="19">
        <f>IF(OR(G5592="",G5591=""),"",LN(G5592/G5591))</f>
        <v/>
      </c>
      <c r="I5592" s="32" t="n">
        <v>114.9494</v>
      </c>
      <c r="J5592" s="32" t="n">
        <v>12.89</v>
      </c>
      <c r="K5592" s="32" t="n">
        <v>2.34</v>
      </c>
      <c r="L5592" s="32" t="n"/>
      <c r="M5592" s="32" t="n">
        <v>1118.9</v>
      </c>
      <c r="N5592" s="32" t="n">
        <v>1.45</v>
      </c>
      <c r="O5592" s="32" t="n">
        <v>43.025763604</v>
      </c>
    </row>
    <row r="5593">
      <c r="A5593" s="31" t="n">
        <v>42831</v>
      </c>
      <c r="B5593" s="32" t="n">
        <v>1131.21</v>
      </c>
      <c r="C5593" s="19">
        <f>IF(OR(B5593="",B5592=""),"",LN(B5593/B5592))</f>
        <v/>
      </c>
      <c r="D5593" s="16">
        <f>STDEV(C5574:C5593)*SQRT(252)</f>
        <v/>
      </c>
      <c r="E5593" s="32" t="n">
        <v>111.02</v>
      </c>
      <c r="F5593" s="19">
        <f>IF(OR(E5593="",E5592=""),"",LN(E5593/E5592))</f>
        <v/>
      </c>
      <c r="G5593" s="33" t="n">
        <v>6.8955</v>
      </c>
      <c r="H5593" s="19">
        <f>IF(OR(G5593="",G5592=""),"",LN(G5593/G5592))</f>
        <v/>
      </c>
      <c r="I5593" s="32" t="n">
        <v>115.0181</v>
      </c>
      <c r="J5593" s="32" t="n">
        <v>12.39</v>
      </c>
      <c r="K5593" s="32" t="n">
        <v>2.34</v>
      </c>
      <c r="L5593" s="32" t="n"/>
      <c r="M5593" s="32" t="n">
        <v>1124</v>
      </c>
      <c r="N5593" s="32" t="n">
        <v>1.45</v>
      </c>
      <c r="O5593" s="32" t="n">
        <v>-18.21159994</v>
      </c>
    </row>
    <row r="5594">
      <c r="A5594" s="31" t="n">
        <v>42832</v>
      </c>
      <c r="B5594" s="32" t="n">
        <v>1133.89</v>
      </c>
      <c r="C5594" s="19">
        <f>IF(OR(B5594="",B5593=""),"",LN(B5594/B5593))</f>
        <v/>
      </c>
      <c r="D5594" s="16">
        <f>STDEV(C5575:C5594)*SQRT(252)</f>
        <v/>
      </c>
      <c r="E5594" s="32" t="n">
        <v>110.76</v>
      </c>
      <c r="F5594" s="19">
        <f>IF(OR(E5594="",E5593=""),"",LN(E5594/E5593))</f>
        <v/>
      </c>
      <c r="G5594" s="33" t="n">
        <v>6.8978</v>
      </c>
      <c r="H5594" s="19">
        <f>IF(OR(G5594="",G5593=""),"",LN(G5594/G5593))</f>
        <v/>
      </c>
      <c r="I5594" s="32" t="n">
        <v>115.0547</v>
      </c>
      <c r="J5594" s="32" t="n">
        <v>12.87</v>
      </c>
      <c r="K5594" s="32" t="n">
        <v>2.38</v>
      </c>
      <c r="L5594" s="32" t="n"/>
      <c r="M5594" s="32" t="n">
        <v>1131</v>
      </c>
      <c r="N5594" s="32" t="n">
        <v>1.45</v>
      </c>
      <c r="O5594" s="32" t="n">
        <v>-76.99545352600001</v>
      </c>
    </row>
    <row r="5595">
      <c r="A5595" s="31" t="n">
        <v>42835</v>
      </c>
      <c r="B5595" s="32" t="n">
        <v>1141.24</v>
      </c>
      <c r="C5595" s="19">
        <f>IF(OR(B5595="",B5594=""),"",LN(B5595/B5594))</f>
        <v/>
      </c>
      <c r="D5595" s="16">
        <f>STDEV(C5576:C5595)*SQRT(252)</f>
        <v/>
      </c>
      <c r="E5595" s="32" t="n">
        <v>110.95</v>
      </c>
      <c r="F5595" s="19">
        <f>IF(OR(E5595="",E5594=""),"",LN(E5595/E5594))</f>
        <v/>
      </c>
      <c r="G5595" s="33" t="n">
        <v>6.8988</v>
      </c>
      <c r="H5595" s="19">
        <f>IF(OR(G5595="",G5594=""),"",LN(G5595/G5594))</f>
        <v/>
      </c>
      <c r="I5595" s="32" t="n">
        <v>115.11</v>
      </c>
      <c r="J5595" s="32" t="n">
        <v>14.05</v>
      </c>
      <c r="K5595" s="32" t="n">
        <v>2.37</v>
      </c>
      <c r="L5595" s="32" t="n"/>
      <c r="M5595" s="32" t="n">
        <v>1134.6</v>
      </c>
      <c r="N5595" s="32" t="n">
        <v>1.45</v>
      </c>
      <c r="O5595" s="32" t="n">
        <v>-104.407784952</v>
      </c>
    </row>
    <row r="5596">
      <c r="A5596" s="31" t="n">
        <v>42836</v>
      </c>
      <c r="B5596" s="32" t="n">
        <v>1147.77</v>
      </c>
      <c r="C5596" s="19">
        <f>IF(OR(B5596="",B5595=""),"",LN(B5596/B5595))</f>
        <v/>
      </c>
      <c r="D5596" s="16">
        <f>STDEV(C5577:C5596)*SQRT(252)</f>
        <v/>
      </c>
      <c r="E5596" s="32" t="n">
        <v>109.74</v>
      </c>
      <c r="F5596" s="19">
        <f>IF(OR(E5596="",E5595=""),"",LN(E5596/E5595))</f>
        <v/>
      </c>
      <c r="G5596" s="33" t="n">
        <v>6.8893</v>
      </c>
      <c r="H5596" s="19">
        <f>IF(OR(G5596="",G5595=""),"",LN(G5596/G5595))</f>
        <v/>
      </c>
      <c r="I5596" s="32" t="n">
        <v>115.009</v>
      </c>
      <c r="J5596" s="32" t="n">
        <v>15.07</v>
      </c>
      <c r="K5596" s="32" t="n">
        <v>2.32</v>
      </c>
      <c r="L5596" s="32" t="n"/>
      <c r="M5596" s="32" t="n">
        <v>1141.6</v>
      </c>
      <c r="N5596" s="32" t="n">
        <v>1.45</v>
      </c>
      <c r="O5596" s="32" t="n">
        <v>-101.918005094</v>
      </c>
    </row>
    <row r="5597">
      <c r="A5597" s="31" t="n">
        <v>42837</v>
      </c>
      <c r="B5597" s="32" t="n">
        <v>1138.83</v>
      </c>
      <c r="C5597" s="19">
        <f>IF(OR(B5597="",B5596=""),"",LN(B5597/B5596))</f>
        <v/>
      </c>
      <c r="D5597" s="16">
        <f>STDEV(C5578:C5597)*SQRT(252)</f>
        <v/>
      </c>
      <c r="E5597" s="32" t="n">
        <v>109.54</v>
      </c>
      <c r="F5597" s="19">
        <f>IF(OR(E5597="",E5596=""),"",LN(E5597/E5596))</f>
        <v/>
      </c>
      <c r="G5597" s="33" t="n">
        <v>6.889</v>
      </c>
      <c r="H5597" s="19">
        <f>IF(OR(G5597="",G5596=""),"",LN(G5597/G5596))</f>
        <v/>
      </c>
      <c r="I5597" s="32" t="n">
        <v>114.9162</v>
      </c>
      <c r="J5597" s="32" t="n">
        <v>15.77</v>
      </c>
      <c r="K5597" s="32" t="n">
        <v>2.28</v>
      </c>
      <c r="L5597" s="32" t="n"/>
      <c r="M5597" s="32" t="n">
        <v>1145.8</v>
      </c>
      <c r="N5597" s="32" t="n">
        <v>1.43</v>
      </c>
      <c r="O5597" s="32" t="n">
        <v>41.998371417</v>
      </c>
    </row>
    <row r="5598">
      <c r="A5598" s="31" t="n">
        <v>42838</v>
      </c>
      <c r="B5598" s="32" t="n">
        <v>1133.32</v>
      </c>
      <c r="C5598" s="19">
        <f>IF(OR(B5598="",B5597=""),"",LN(B5598/B5597))</f>
        <v/>
      </c>
      <c r="D5598" s="16">
        <f>STDEV(C5579:C5598)*SQRT(252)</f>
        <v/>
      </c>
      <c r="E5598" s="32" t="n">
        <v>109.23</v>
      </c>
      <c r="F5598" s="19">
        <f>IF(OR(E5598="",E5597=""),"",LN(E5598/E5597))</f>
        <v/>
      </c>
      <c r="G5598" s="33" t="n">
        <v>6.8865</v>
      </c>
      <c r="H5598" s="19">
        <f>IF(OR(G5598="",G5597=""),"",LN(G5598/G5597))</f>
        <v/>
      </c>
      <c r="I5598" s="32" t="n">
        <v>114.5059</v>
      </c>
      <c r="J5598" s="32" t="n">
        <v>15.96</v>
      </c>
      <c r="K5598" s="32" t="n">
        <v>2.24</v>
      </c>
      <c r="L5598" s="32" t="n"/>
      <c r="M5598" s="32" t="n">
        <v>1145.2</v>
      </c>
      <c r="N5598" s="32" t="n">
        <v>1.43</v>
      </c>
      <c r="O5598" s="32" t="n">
        <v>-21.360001826</v>
      </c>
    </row>
    <row r="5599">
      <c r="A5599" s="31" t="n">
        <v>42839</v>
      </c>
      <c r="B5599" s="32" t="n">
        <v>1136.67</v>
      </c>
      <c r="C5599" s="19">
        <f>IF(OR(B5599="",B5598=""),"",LN(B5599/B5598))</f>
        <v/>
      </c>
      <c r="D5599" s="16">
        <f>STDEV(C5580:C5599)*SQRT(252)</f>
        <v/>
      </c>
      <c r="E5599" s="32" t="n">
        <v>108.63</v>
      </c>
      <c r="F5599" s="19">
        <f>IF(OR(E5599="",E5598=""),"",LN(E5599/E5598))</f>
        <v/>
      </c>
      <c r="G5599" s="33" t="n">
        <v>6.8835</v>
      </c>
      <c r="H5599" s="19">
        <f>IF(OR(G5599="",G5598=""),"",LN(G5599/G5598))</f>
        <v/>
      </c>
      <c r="I5599" s="32" t="n">
        <v>114.5368</v>
      </c>
      <c r="J5599" s="32" t="n"/>
      <c r="K5599" s="32" t="n"/>
      <c r="L5599" s="32" t="n"/>
      <c r="M5599" s="32" t="n">
        <v>1131.9</v>
      </c>
      <c r="N5599" s="32" t="n">
        <v>1.42</v>
      </c>
      <c r="O5599" s="32" t="n">
        <v>-85.58538546699999</v>
      </c>
    </row>
    <row r="5600">
      <c r="A5600" s="31" t="n">
        <v>42842</v>
      </c>
      <c r="B5600" s="32" t="n">
        <v>1134.25</v>
      </c>
      <c r="C5600" s="19">
        <f>IF(OR(B5600="",B5599=""),"",LN(B5600/B5599))</f>
        <v/>
      </c>
      <c r="D5600" s="16">
        <f>STDEV(C5581:C5600)*SQRT(252)</f>
        <v/>
      </c>
      <c r="E5600" s="32" t="n">
        <v>108.46</v>
      </c>
      <c r="F5600" s="19">
        <f>IF(OR(E5600="",E5599=""),"",LN(E5600/E5599))</f>
        <v/>
      </c>
      <c r="G5600" s="33" t="n">
        <v>6.88</v>
      </c>
      <c r="H5600" s="19">
        <f>IF(OR(G5600="",G5599=""),"",LN(G5600/G5599))</f>
        <v/>
      </c>
      <c r="I5600" s="32" t="n">
        <v>114.3283</v>
      </c>
      <c r="J5600" s="32" t="n">
        <v>14.66</v>
      </c>
      <c r="K5600" s="32" t="n">
        <v>2.26</v>
      </c>
      <c r="L5600" s="32" t="n"/>
      <c r="M5600" s="32" t="n">
        <v>1138.8</v>
      </c>
      <c r="N5600" s="32" t="n">
        <v>1.42</v>
      </c>
      <c r="O5600" s="32" t="n">
        <v>-17.363739962</v>
      </c>
    </row>
    <row r="5601">
      <c r="A5601" s="31" t="n">
        <v>42843</v>
      </c>
      <c r="B5601" s="32" t="n">
        <v>1143.89</v>
      </c>
      <c r="C5601" s="19">
        <f>IF(OR(B5601="",B5600=""),"",LN(B5601/B5600))</f>
        <v/>
      </c>
      <c r="D5601" s="16">
        <f>STDEV(C5582:C5601)*SQRT(252)</f>
        <v/>
      </c>
      <c r="E5601" s="32" t="n">
        <v>108.4</v>
      </c>
      <c r="F5601" s="19">
        <f>IF(OR(E5601="",E5600=""),"",LN(E5601/E5600))</f>
        <v/>
      </c>
      <c r="G5601" s="33" t="n">
        <v>6.8778</v>
      </c>
      <c r="H5601" s="19">
        <f>IF(OR(G5601="",G5600=""),"",LN(G5601/G5600))</f>
        <v/>
      </c>
      <c r="I5601" s="32" t="n">
        <v>114.2575</v>
      </c>
      <c r="J5601" s="32" t="n">
        <v>14.42</v>
      </c>
      <c r="K5601" s="32" t="n">
        <v>2.18</v>
      </c>
      <c r="L5601" s="32" t="n"/>
      <c r="M5601" s="32" t="n">
        <v>1136.5</v>
      </c>
      <c r="N5601" s="32" t="n">
        <v>1.42</v>
      </c>
      <c r="O5601" s="32" t="n">
        <v>18.157586807</v>
      </c>
    </row>
    <row r="5602">
      <c r="A5602" s="31" t="n">
        <v>42844</v>
      </c>
      <c r="B5602" s="32" t="n">
        <v>1142.37</v>
      </c>
      <c r="C5602" s="19">
        <f>IF(OR(B5602="",B5601=""),"",LN(B5602/B5601))</f>
        <v/>
      </c>
      <c r="D5602" s="16">
        <f>STDEV(C5583:C5602)*SQRT(252)</f>
        <v/>
      </c>
      <c r="E5602" s="32" t="n">
        <v>109.06</v>
      </c>
      <c r="F5602" s="19">
        <f>IF(OR(E5602="",E5601=""),"",LN(E5602/E5601))</f>
        <v/>
      </c>
      <c r="G5602" s="33" t="n">
        <v>6.886</v>
      </c>
      <c r="H5602" s="19">
        <f>IF(OR(G5602="",G5601=""),"",LN(G5602/G5601))</f>
        <v/>
      </c>
      <c r="I5602" s="32" t="n">
        <v>114.7923</v>
      </c>
      <c r="J5602" s="32" t="n">
        <v>14.93</v>
      </c>
      <c r="K5602" s="32" t="n">
        <v>2.21</v>
      </c>
      <c r="L5602" s="32" t="n"/>
      <c r="M5602" s="32" t="n">
        <v>1137.9</v>
      </c>
      <c r="N5602" s="32" t="n">
        <v>1.42</v>
      </c>
      <c r="O5602" s="32" t="n">
        <v>-214.719300328</v>
      </c>
    </row>
    <row r="5603">
      <c r="A5603" s="31" t="n">
        <v>42845</v>
      </c>
      <c r="B5603" s="32" t="n">
        <v>1136.29</v>
      </c>
      <c r="C5603" s="19">
        <f>IF(OR(B5603="",B5602=""),"",LN(B5603/B5602))</f>
        <v/>
      </c>
      <c r="D5603" s="16">
        <f>STDEV(C5584:C5603)*SQRT(252)</f>
        <v/>
      </c>
      <c r="E5603" s="32" t="n">
        <v>109.34</v>
      </c>
      <c r="F5603" s="19">
        <f>IF(OR(E5603="",E5602=""),"",LN(E5603/E5602))</f>
        <v/>
      </c>
      <c r="G5603" s="33" t="n">
        <v>6.88</v>
      </c>
      <c r="H5603" s="19">
        <f>IF(OR(G5603="",G5602=""),"",LN(G5603/G5602))</f>
        <v/>
      </c>
      <c r="I5603" s="32" t="n">
        <v>114.6205</v>
      </c>
      <c r="J5603" s="32" t="n">
        <v>14.15</v>
      </c>
      <c r="K5603" s="32" t="n">
        <v>2.24</v>
      </c>
      <c r="L5603" s="32" t="n"/>
      <c r="M5603" s="32" t="n">
        <v>1139.8</v>
      </c>
      <c r="N5603" s="32" t="n">
        <v>1.42</v>
      </c>
      <c r="O5603" s="32" t="n">
        <v>67.79682993999999</v>
      </c>
    </row>
    <row r="5604">
      <c r="A5604" s="31" t="n">
        <v>42846</v>
      </c>
      <c r="B5604" s="32" t="n">
        <v>1134.22</v>
      </c>
      <c r="C5604" s="19">
        <f>IF(OR(B5604="",B5603=""),"",LN(B5604/B5603))</f>
        <v/>
      </c>
      <c r="D5604" s="16">
        <f>STDEV(C5585:C5604)*SQRT(252)</f>
        <v/>
      </c>
      <c r="E5604" s="32" t="n">
        <v>109.08</v>
      </c>
      <c r="F5604" s="19">
        <f>IF(OR(E5604="",E5603=""),"",LN(E5604/E5603))</f>
        <v/>
      </c>
      <c r="G5604" s="33" t="n">
        <v>6.8845</v>
      </c>
      <c r="H5604" s="19">
        <f>IF(OR(G5604="",G5603=""),"",LN(G5604/G5603))</f>
        <v/>
      </c>
      <c r="I5604" s="32" t="n">
        <v>114.8128</v>
      </c>
      <c r="J5604" s="32" t="n">
        <v>14.63</v>
      </c>
      <c r="K5604" s="32" t="n">
        <v>2.24</v>
      </c>
      <c r="L5604" s="32" t="n"/>
      <c r="M5604" s="32" t="n">
        <v>1141.4</v>
      </c>
      <c r="N5604" s="32" t="n">
        <v>1.42</v>
      </c>
      <c r="O5604" s="32" t="n">
        <v>240.04324987</v>
      </c>
    </row>
    <row r="5605">
      <c r="A5605" s="31" t="n">
        <v>42849</v>
      </c>
      <c r="B5605" s="32" t="n">
        <v>1132.19</v>
      </c>
      <c r="C5605" s="19">
        <f>IF(OR(B5605="",B5604=""),"",LN(B5605/B5604))</f>
        <v/>
      </c>
      <c r="D5605" s="16">
        <f>STDEV(C5586:C5605)*SQRT(252)</f>
        <v/>
      </c>
      <c r="E5605" s="32" t="n">
        <v>109.74</v>
      </c>
      <c r="F5605" s="19">
        <f>IF(OR(E5605="",E5604=""),"",LN(E5605/E5604))</f>
        <v/>
      </c>
      <c r="G5605" s="33" t="n">
        <v>6.884</v>
      </c>
      <c r="H5605" s="19">
        <f>IF(OR(G5605="",G5604=""),"",LN(G5605/G5604))</f>
        <v/>
      </c>
      <c r="I5605" s="32" t="n">
        <v>114.3659</v>
      </c>
      <c r="J5605" s="32" t="n">
        <v>10.84</v>
      </c>
      <c r="K5605" s="32" t="n">
        <v>2.28</v>
      </c>
      <c r="L5605" s="32" t="n"/>
      <c r="M5605" s="32" t="n">
        <v>1136.6</v>
      </c>
      <c r="N5605" s="32" t="n">
        <v>1.42</v>
      </c>
      <c r="O5605" s="32" t="n">
        <v>284.575166598</v>
      </c>
    </row>
    <row r="5606">
      <c r="A5606" s="31" t="n">
        <v>42850</v>
      </c>
      <c r="B5606" s="32" t="n">
        <v>1126.54</v>
      </c>
      <c r="C5606" s="19">
        <f>IF(OR(B5606="",B5605=""),"",LN(B5606/B5605))</f>
        <v/>
      </c>
      <c r="D5606" s="16">
        <f>STDEV(C5587:C5606)*SQRT(252)</f>
        <v/>
      </c>
      <c r="E5606" s="32" t="n">
        <v>110.88</v>
      </c>
      <c r="F5606" s="19">
        <f>IF(OR(E5606="",E5605=""),"",LN(E5606/E5605))</f>
        <v/>
      </c>
      <c r="G5606" s="33" t="n">
        <v>6.8824</v>
      </c>
      <c r="H5606" s="19">
        <f>IF(OR(G5606="",G5605=""),"",LN(G5606/G5605))</f>
        <v/>
      </c>
      <c r="I5606" s="32" t="n">
        <v>114.5111</v>
      </c>
      <c r="J5606" s="32" t="n">
        <v>10.76</v>
      </c>
      <c r="K5606" s="32" t="n">
        <v>2.35</v>
      </c>
      <c r="L5606" s="32" t="n"/>
      <c r="M5606" s="32" t="n">
        <v>1131.7</v>
      </c>
      <c r="N5606" s="32" t="n">
        <v>1.42</v>
      </c>
      <c r="O5606" s="32" t="n">
        <v>707.9250479030001</v>
      </c>
    </row>
    <row r="5607">
      <c r="A5607" s="31" t="n">
        <v>42851</v>
      </c>
      <c r="B5607" s="32" t="n">
        <v>1133.17</v>
      </c>
      <c r="C5607" s="19">
        <f>IF(OR(B5607="",B5606=""),"",LN(B5607/B5606))</f>
        <v/>
      </c>
      <c r="D5607" s="16">
        <f>STDEV(C5588:C5607)*SQRT(252)</f>
        <v/>
      </c>
      <c r="E5607" s="32" t="n">
        <v>111.52</v>
      </c>
      <c r="F5607" s="19">
        <f>IF(OR(E5607="",E5606=""),"",LN(E5607/E5606))</f>
        <v/>
      </c>
      <c r="G5607" s="33" t="n">
        <v>6.8918</v>
      </c>
      <c r="H5607" s="19">
        <f>IF(OR(G5607="",G5606=""),"",LN(G5607/G5606))</f>
        <v/>
      </c>
      <c r="I5607" s="32" t="n">
        <v>114.9479</v>
      </c>
      <c r="J5607" s="32" t="n">
        <v>10.85</v>
      </c>
      <c r="K5607" s="32" t="n">
        <v>2.32</v>
      </c>
      <c r="L5607" s="32" t="n"/>
      <c r="M5607" s="32" t="n">
        <v>1130.5</v>
      </c>
      <c r="N5607" s="32" t="n">
        <v>1.41</v>
      </c>
      <c r="O5607" s="32" t="n">
        <v>327.816122352</v>
      </c>
    </row>
    <row r="5608">
      <c r="A5608" s="31" t="n">
        <v>42852</v>
      </c>
      <c r="B5608" s="32" t="n">
        <v>1133.83</v>
      </c>
      <c r="C5608" s="19">
        <f>IF(OR(B5608="",B5607=""),"",LN(B5608/B5607))</f>
        <v/>
      </c>
      <c r="D5608" s="16">
        <f>STDEV(C5589:C5608)*SQRT(252)</f>
        <v/>
      </c>
      <c r="E5608" s="32" t="n">
        <v>111.13</v>
      </c>
      <c r="F5608" s="19">
        <f>IF(OR(E5608="",E5607=""),"",LN(E5608/E5607))</f>
        <v/>
      </c>
      <c r="G5608" s="33" t="n">
        <v>6.8958</v>
      </c>
      <c r="H5608" s="19">
        <f>IF(OR(G5608="",G5607=""),"",LN(G5608/G5607))</f>
        <v/>
      </c>
      <c r="I5608" s="32" t="n">
        <v>114.9946</v>
      </c>
      <c r="J5608" s="32" t="n">
        <v>10.36</v>
      </c>
      <c r="K5608" s="32" t="n">
        <v>2.3</v>
      </c>
      <c r="L5608" s="32" t="n"/>
      <c r="M5608" s="32" t="n">
        <v>1125.1</v>
      </c>
      <c r="N5608" s="32" t="n">
        <v>1.41</v>
      </c>
      <c r="O5608" s="32" t="n">
        <v>5.707723859</v>
      </c>
    </row>
    <row r="5609">
      <c r="A5609" s="31" t="n">
        <v>42853</v>
      </c>
      <c r="B5609" s="32" t="n">
        <v>1136.99</v>
      </c>
      <c r="C5609" s="19">
        <f>IF(OR(B5609="",B5608=""),"",LN(B5609/B5608))</f>
        <v/>
      </c>
      <c r="D5609" s="16">
        <f>STDEV(C5590:C5609)*SQRT(252)</f>
        <v/>
      </c>
      <c r="E5609" s="32" t="n">
        <v>111.44</v>
      </c>
      <c r="F5609" s="19">
        <f>IF(OR(E5609="",E5608=""),"",LN(E5609/E5608))</f>
        <v/>
      </c>
      <c r="G5609" s="33" t="n">
        <v>6.89</v>
      </c>
      <c r="H5609" s="19">
        <f>IF(OR(G5609="",G5608=""),"",LN(G5609/G5608))</f>
        <v/>
      </c>
      <c r="I5609" s="32" t="n">
        <v>114.7877</v>
      </c>
      <c r="J5609" s="32" t="n">
        <v>10.82</v>
      </c>
      <c r="K5609" s="32" t="n">
        <v>2.29</v>
      </c>
      <c r="L5609" s="32" t="n"/>
      <c r="M5609" s="32" t="n">
        <v>1130.1</v>
      </c>
      <c r="N5609" s="32" t="n">
        <v>1.41</v>
      </c>
      <c r="O5609" s="32" t="n">
        <v>-19.179443959</v>
      </c>
    </row>
    <row r="5610">
      <c r="A5610" s="31" t="n">
        <v>42856</v>
      </c>
      <c r="B5610" s="32" t="n">
        <v>1134.87</v>
      </c>
      <c r="C5610" s="19">
        <f>IF(OR(B5610="",B5609=""),"",LN(B5610/B5609))</f>
        <v/>
      </c>
      <c r="D5610" s="16">
        <f>STDEV(C5591:C5610)*SQRT(252)</f>
        <v/>
      </c>
      <c r="E5610" s="32" t="n">
        <v>111.78</v>
      </c>
      <c r="F5610" s="19">
        <f>IF(OR(E5610="",E5609=""),"",LN(E5610/E5609))</f>
        <v/>
      </c>
      <c r="G5610" s="33" t="n">
        <v>6.89</v>
      </c>
      <c r="H5610" s="19">
        <f>IF(OR(G5610="",G5609=""),"",LN(G5610/G5609))</f>
        <v/>
      </c>
      <c r="I5610" s="32" t="n">
        <v>114.5921</v>
      </c>
      <c r="J5610" s="32" t="n">
        <v>10.11</v>
      </c>
      <c r="K5610" s="32" t="n">
        <v>2.33</v>
      </c>
      <c r="L5610" s="32" t="n"/>
      <c r="M5610" s="32" t="n"/>
      <c r="N5610" s="32" t="n"/>
      <c r="O5610" s="32" t="n"/>
    </row>
    <row r="5611">
      <c r="A5611" s="31" t="n">
        <v>42857</v>
      </c>
      <c r="B5611" s="32" t="n">
        <v>1129.16</v>
      </c>
      <c r="C5611" s="19">
        <f>IF(OR(B5611="",B5610=""),"",LN(B5611/B5610))</f>
        <v/>
      </c>
      <c r="D5611" s="16">
        <f>STDEV(C5592:C5611)*SQRT(252)</f>
        <v/>
      </c>
      <c r="E5611" s="32" t="n">
        <v>112.06</v>
      </c>
      <c r="F5611" s="19">
        <f>IF(OR(E5611="",E5610=""),"",LN(E5611/E5610))</f>
        <v/>
      </c>
      <c r="G5611" s="33" t="n">
        <v>6.8949</v>
      </c>
      <c r="H5611" s="19">
        <f>IF(OR(G5611="",G5610=""),"",LN(G5611/G5610))</f>
        <v/>
      </c>
      <c r="I5611" s="32" t="n">
        <v>114.6792</v>
      </c>
      <c r="J5611" s="32" t="n">
        <v>10.59</v>
      </c>
      <c r="K5611" s="32" t="n">
        <v>2.29</v>
      </c>
      <c r="L5611" s="32" t="n"/>
      <c r="M5611" s="32" t="n">
        <v>1133.4</v>
      </c>
      <c r="N5611" s="32" t="n">
        <v>1.41</v>
      </c>
      <c r="O5611" s="32" t="n">
        <v>132.26521658</v>
      </c>
    </row>
    <row r="5612">
      <c r="A5612" s="31" t="n">
        <v>42858</v>
      </c>
      <c r="B5612" s="32" t="n">
        <v>1131.25</v>
      </c>
      <c r="C5612" s="19">
        <f>IF(OR(B5612="",B5611=""),"",LN(B5612/B5611))</f>
        <v/>
      </c>
      <c r="D5612" s="16">
        <f>STDEV(C5593:C5612)*SQRT(252)</f>
        <v/>
      </c>
      <c r="E5612" s="32" t="n">
        <v>112.34</v>
      </c>
      <c r="F5612" s="19">
        <f>IF(OR(E5612="",E5611=""),"",LN(E5612/E5611))</f>
        <v/>
      </c>
      <c r="G5612" s="33" t="n">
        <v>6.8968</v>
      </c>
      <c r="H5612" s="19">
        <f>IF(OR(G5612="",G5611=""),"",LN(G5612/G5611))</f>
        <v/>
      </c>
      <c r="I5612" s="32" t="n">
        <v>114.6637</v>
      </c>
      <c r="J5612" s="32" t="n">
        <v>10.68</v>
      </c>
      <c r="K5612" s="32" t="n">
        <v>2.33</v>
      </c>
      <c r="L5612" s="32" t="n"/>
      <c r="M5612" s="32" t="n"/>
      <c r="N5612" s="32" t="n"/>
      <c r="O5612" s="32" t="n"/>
    </row>
    <row r="5613">
      <c r="A5613" s="31" t="n">
        <v>42859</v>
      </c>
      <c r="B5613" s="32" t="n">
        <v>1134.2</v>
      </c>
      <c r="C5613" s="19">
        <f>IF(OR(B5613="",B5612=""),"",LN(B5613/B5612))</f>
        <v/>
      </c>
      <c r="D5613" s="16">
        <f>STDEV(C5594:C5613)*SQRT(252)</f>
        <v/>
      </c>
      <c r="E5613" s="32" t="n">
        <v>112.7</v>
      </c>
      <c r="F5613" s="19">
        <f>IF(OR(E5613="",E5612=""),"",LN(E5613/E5612))</f>
        <v/>
      </c>
      <c r="G5613" s="33" t="n">
        <v>6.8959</v>
      </c>
      <c r="H5613" s="19">
        <f>IF(OR(G5613="",G5612=""),"",LN(G5613/G5612))</f>
        <v/>
      </c>
      <c r="I5613" s="32" t="n">
        <v>114.9076</v>
      </c>
      <c r="J5613" s="32" t="n">
        <v>10.46</v>
      </c>
      <c r="K5613" s="32" t="n">
        <v>2.36</v>
      </c>
      <c r="L5613" s="32" t="n"/>
      <c r="M5613" s="32" t="n">
        <v>1130.7</v>
      </c>
      <c r="N5613" s="32" t="n">
        <v>1.41</v>
      </c>
      <c r="O5613" s="32" t="n">
        <v>457.577511029</v>
      </c>
    </row>
    <row r="5614">
      <c r="A5614" s="31" t="n">
        <v>42860</v>
      </c>
      <c r="B5614" s="32" t="n">
        <v>1136.49</v>
      </c>
      <c r="C5614" s="19">
        <f>IF(OR(B5614="",B5613=""),"",LN(B5614/B5613))</f>
        <v/>
      </c>
      <c r="D5614" s="16">
        <f>STDEV(C5595:C5614)*SQRT(252)</f>
        <v/>
      </c>
      <c r="E5614" s="32" t="n">
        <v>112.63</v>
      </c>
      <c r="F5614" s="19">
        <f>IF(OR(E5614="",E5613=""),"",LN(E5614/E5613))</f>
        <v/>
      </c>
      <c r="G5614" s="33" t="n">
        <v>6.9021</v>
      </c>
      <c r="H5614" s="19">
        <f>IF(OR(G5614="",G5613=""),"",LN(G5614/G5613))</f>
        <v/>
      </c>
      <c r="I5614" s="32" t="n">
        <v>114.7725</v>
      </c>
      <c r="J5614" s="32" t="n">
        <v>10.57</v>
      </c>
      <c r="K5614" s="32" t="n">
        <v>2.36</v>
      </c>
      <c r="L5614" s="32" t="n"/>
      <c r="M5614" s="32" t="n"/>
      <c r="N5614" s="32" t="n"/>
      <c r="O5614" s="32" t="n"/>
    </row>
    <row r="5615">
      <c r="A5615" s="31" t="n">
        <v>42863</v>
      </c>
      <c r="B5615" s="32" t="n">
        <v>1132.91</v>
      </c>
      <c r="C5615" s="19">
        <f>IF(OR(B5615="",B5614=""),"",LN(B5615/B5614))</f>
        <v/>
      </c>
      <c r="D5615" s="16">
        <f>STDEV(C5596:C5615)*SQRT(252)</f>
        <v/>
      </c>
      <c r="E5615" s="32" t="n">
        <v>112.84</v>
      </c>
      <c r="F5615" s="19">
        <f>IF(OR(E5615="",E5614=""),"",LN(E5615/E5614))</f>
        <v/>
      </c>
      <c r="G5615" s="33" t="n">
        <v>6.904</v>
      </c>
      <c r="H5615" s="19">
        <f>IF(OR(G5615="",G5614=""),"",LN(G5615/G5614))</f>
        <v/>
      </c>
      <c r="I5615" s="32" t="n">
        <v>115.0895</v>
      </c>
      <c r="J5615" s="32" t="n">
        <v>9.77</v>
      </c>
      <c r="K5615" s="32" t="n">
        <v>2.39</v>
      </c>
      <c r="L5615" s="32" t="n"/>
      <c r="M5615" s="32" t="n">
        <v>1132.1</v>
      </c>
      <c r="N5615" s="32" t="n">
        <v>1.41</v>
      </c>
      <c r="O5615" s="32" t="n">
        <v>608.625625912</v>
      </c>
    </row>
    <row r="5616">
      <c r="A5616" s="31" t="n">
        <v>42864</v>
      </c>
      <c r="B5616" s="32" t="n">
        <v>1134.84</v>
      </c>
      <c r="C5616" s="19">
        <f>IF(OR(B5616="",B5615=""),"",LN(B5616/B5615))</f>
        <v/>
      </c>
      <c r="D5616" s="16">
        <f>STDEV(C5597:C5616)*SQRT(252)</f>
        <v/>
      </c>
      <c r="E5616" s="32" t="n">
        <v>114.19</v>
      </c>
      <c r="F5616" s="19">
        <f>IF(OR(E5616="",E5615=""),"",LN(E5616/E5615))</f>
        <v/>
      </c>
      <c r="G5616" s="33" t="n">
        <v>6.906</v>
      </c>
      <c r="H5616" s="19">
        <f>IF(OR(G5616="",G5615=""),"",LN(G5616/G5615))</f>
        <v/>
      </c>
      <c r="I5616" s="32" t="n">
        <v>115.3933</v>
      </c>
      <c r="J5616" s="32" t="n">
        <v>9.960000000000001</v>
      </c>
      <c r="K5616" s="32" t="n">
        <v>2.42</v>
      </c>
      <c r="L5616" s="32" t="n"/>
      <c r="M5616" s="32" t="n"/>
      <c r="N5616" s="32" t="n"/>
      <c r="O5616" s="32" t="n"/>
    </row>
    <row r="5617">
      <c r="A5617" s="31" t="n">
        <v>42865</v>
      </c>
      <c r="B5617" s="32" t="n">
        <v>1132.13</v>
      </c>
      <c r="C5617" s="19">
        <f>IF(OR(B5617="",B5616=""),"",LN(B5617/B5616))</f>
        <v/>
      </c>
      <c r="D5617" s="16">
        <f>STDEV(C5598:C5617)*SQRT(252)</f>
        <v/>
      </c>
      <c r="E5617" s="32" t="n">
        <v>114.02</v>
      </c>
      <c r="F5617" s="19">
        <f>IF(OR(E5617="",E5616=""),"",LN(E5617/E5616))</f>
        <v/>
      </c>
      <c r="G5617" s="33" t="n">
        <v>6.9011</v>
      </c>
      <c r="H5617" s="19">
        <f>IF(OR(G5617="",G5616=""),"",LN(G5617/G5616))</f>
        <v/>
      </c>
      <c r="I5617" s="32" t="n">
        <v>115.1145</v>
      </c>
      <c r="J5617" s="32" t="n">
        <v>10.21</v>
      </c>
      <c r="K5617" s="32" t="n">
        <v>2.41</v>
      </c>
      <c r="L5617" s="32" t="n"/>
      <c r="M5617" s="32" t="n">
        <v>1132.4</v>
      </c>
      <c r="N5617" s="32" t="n">
        <v>1.41</v>
      </c>
      <c r="O5617" s="32" t="n">
        <v>159.142754959</v>
      </c>
    </row>
    <row r="5618">
      <c r="A5618" s="31" t="n">
        <v>42866</v>
      </c>
      <c r="B5618" s="32" t="n">
        <v>1127.51</v>
      </c>
      <c r="C5618" s="19">
        <f>IF(OR(B5618="",B5617=""),"",LN(B5618/B5617))</f>
        <v/>
      </c>
      <c r="D5618" s="16">
        <f>STDEV(C5599:C5618)*SQRT(252)</f>
        <v/>
      </c>
      <c r="E5618" s="32" t="n">
        <v>113.77</v>
      </c>
      <c r="F5618" s="19">
        <f>IF(OR(E5618="",E5617=""),"",LN(E5618/E5617))</f>
        <v/>
      </c>
      <c r="G5618" s="33" t="n">
        <v>6.9033</v>
      </c>
      <c r="H5618" s="19">
        <f>IF(OR(G5618="",G5617=""),"",LN(G5618/G5617))</f>
        <v/>
      </c>
      <c r="I5618" s="32" t="n">
        <v>115.0669</v>
      </c>
      <c r="J5618" s="32" t="n">
        <v>10.6</v>
      </c>
      <c r="K5618" s="32" t="n">
        <v>2.39</v>
      </c>
      <c r="L5618" s="32" t="n"/>
      <c r="M5618" s="32" t="n">
        <v>1134.5</v>
      </c>
      <c r="N5618" s="32" t="n">
        <v>1.4</v>
      </c>
      <c r="O5618" s="32" t="n">
        <v>169.348060031</v>
      </c>
    </row>
    <row r="5619">
      <c r="A5619" s="31" t="n">
        <v>42867</v>
      </c>
      <c r="B5619" s="32" t="n">
        <v>1121.68</v>
      </c>
      <c r="C5619" s="19">
        <f>IF(OR(B5619="",B5618=""),"",LN(B5619/B5618))</f>
        <v/>
      </c>
      <c r="D5619" s="16">
        <f>STDEV(C5600:C5619)*SQRT(252)</f>
        <v/>
      </c>
      <c r="E5619" s="32" t="n">
        <v>113.3</v>
      </c>
      <c r="F5619" s="19">
        <f>IF(OR(E5619="",E5618=""),"",LN(E5619/E5618))</f>
        <v/>
      </c>
      <c r="G5619" s="33" t="n">
        <v>6.8972</v>
      </c>
      <c r="H5619" s="19">
        <f>IF(OR(G5619="",G5618=""),"",LN(G5619/G5618))</f>
        <v/>
      </c>
      <c r="I5619" s="32" t="n">
        <v>114.7479</v>
      </c>
      <c r="J5619" s="32" t="n">
        <v>10.4</v>
      </c>
      <c r="K5619" s="32" t="n">
        <v>2.33</v>
      </c>
      <c r="L5619" s="32" t="n"/>
      <c r="M5619" s="32" t="n">
        <v>1130.4</v>
      </c>
      <c r="N5619" s="32" t="n">
        <v>1.4</v>
      </c>
      <c r="O5619" s="32" t="n">
        <v>-339.510291717</v>
      </c>
    </row>
    <row r="5620">
      <c r="A5620" s="31" t="n">
        <v>42870</v>
      </c>
      <c r="B5620" s="32" t="n">
        <v>1115.01</v>
      </c>
      <c r="C5620" s="19">
        <f>IF(OR(B5620="",B5619=""),"",LN(B5620/B5619))</f>
        <v/>
      </c>
      <c r="D5620" s="16">
        <f>STDEV(C5601:C5620)*SQRT(252)</f>
        <v/>
      </c>
      <c r="E5620" s="32" t="n">
        <v>113.54</v>
      </c>
      <c r="F5620" s="19">
        <f>IF(OR(E5620="",E5619=""),"",LN(E5620/E5619))</f>
        <v/>
      </c>
      <c r="G5620" s="33" t="n">
        <v>6.89</v>
      </c>
      <c r="H5620" s="19">
        <f>IF(OR(G5620="",G5619=""),"",LN(G5620/G5619))</f>
        <v/>
      </c>
      <c r="I5620" s="32" t="n">
        <v>114.3504</v>
      </c>
      <c r="J5620" s="32" t="n">
        <v>10.42</v>
      </c>
      <c r="K5620" s="32" t="n">
        <v>2.34</v>
      </c>
      <c r="L5620" s="32" t="n"/>
      <c r="M5620" s="32" t="n">
        <v>1126.8</v>
      </c>
      <c r="N5620" s="32" t="n">
        <v>1.4</v>
      </c>
      <c r="O5620" s="32" t="n">
        <v>-68.968861913</v>
      </c>
    </row>
    <row r="5621">
      <c r="A5621" s="31" t="n">
        <v>42871</v>
      </c>
      <c r="B5621" s="32" t="n">
        <v>1115</v>
      </c>
      <c r="C5621" s="19">
        <f>IF(OR(B5621="",B5620=""),"",LN(B5621/B5620))</f>
        <v/>
      </c>
      <c r="D5621" s="16">
        <f>STDEV(C5602:C5621)*SQRT(252)</f>
        <v/>
      </c>
      <c r="E5621" s="32" t="n">
        <v>113.24</v>
      </c>
      <c r="F5621" s="19">
        <f>IF(OR(E5621="",E5620=""),"",LN(E5621/E5620))</f>
        <v/>
      </c>
      <c r="G5621" s="33" t="n">
        <v>6.884</v>
      </c>
      <c r="H5621" s="19">
        <f>IF(OR(G5621="",G5620=""),"",LN(G5621/G5620))</f>
        <v/>
      </c>
      <c r="I5621" s="32" t="n">
        <v>113.9923</v>
      </c>
      <c r="J5621" s="32" t="n">
        <v>10.65</v>
      </c>
      <c r="K5621" s="32" t="n">
        <v>2.33</v>
      </c>
      <c r="L5621" s="32" t="n"/>
      <c r="M5621" s="32" t="n">
        <v>1125.4</v>
      </c>
      <c r="N5621" s="32" t="n">
        <v>1.4</v>
      </c>
      <c r="O5621" s="32" t="n">
        <v>209.876694112</v>
      </c>
    </row>
    <row r="5622">
      <c r="A5622" s="31" t="n">
        <v>42872</v>
      </c>
      <c r="B5622" s="32" t="n">
        <v>1118.67</v>
      </c>
      <c r="C5622" s="19">
        <f>IF(OR(B5622="",B5621=""),"",LN(B5622/B5621))</f>
        <v/>
      </c>
      <c r="D5622" s="16">
        <f>STDEV(C5603:C5622)*SQRT(252)</f>
        <v/>
      </c>
      <c r="E5622" s="32" t="n">
        <v>111.46</v>
      </c>
      <c r="F5622" s="19">
        <f>IF(OR(E5622="",E5621=""),"",LN(E5622/E5621))</f>
        <v/>
      </c>
      <c r="G5622" s="33" t="n">
        <v>6.8773</v>
      </c>
      <c r="H5622" s="19">
        <f>IF(OR(G5622="",G5621=""),"",LN(G5622/G5621))</f>
        <v/>
      </c>
      <c r="I5622" s="32" t="n">
        <v>113.7506</v>
      </c>
      <c r="J5622" s="32" t="n">
        <v>15.59</v>
      </c>
      <c r="K5622" s="32" t="n">
        <v>2.22</v>
      </c>
      <c r="L5622" s="32" t="n"/>
      <c r="M5622" s="32" t="n">
        <v>1117.7</v>
      </c>
      <c r="N5622" s="32" t="n">
        <v>1.39</v>
      </c>
      <c r="O5622" s="32" t="n">
        <v>64.792982588</v>
      </c>
    </row>
    <row r="5623">
      <c r="A5623" s="31" t="n">
        <v>42873</v>
      </c>
      <c r="B5623" s="32" t="n">
        <v>1129.17</v>
      </c>
      <c r="C5623" s="19">
        <f>IF(OR(B5623="",B5622=""),"",LN(B5623/B5622))</f>
        <v/>
      </c>
      <c r="D5623" s="16">
        <f>STDEV(C5604:C5623)*SQRT(252)</f>
        <v/>
      </c>
      <c r="E5623" s="32" t="n">
        <v>110.82</v>
      </c>
      <c r="F5623" s="19">
        <f>IF(OR(E5623="",E5622=""),"",LN(E5623/E5622))</f>
        <v/>
      </c>
      <c r="G5623" s="33" t="n">
        <v>6.888</v>
      </c>
      <c r="H5623" s="19">
        <f>IF(OR(G5623="",G5622=""),"",LN(G5623/G5622))</f>
        <v/>
      </c>
      <c r="I5623" s="32" t="n">
        <v>114.2683</v>
      </c>
      <c r="J5623" s="32" t="n">
        <v>14.66</v>
      </c>
      <c r="K5623" s="32" t="n">
        <v>2.23</v>
      </c>
      <c r="L5623" s="32" t="n"/>
      <c r="M5623" s="32" t="n">
        <v>1118.4</v>
      </c>
      <c r="N5623" s="32" t="n">
        <v>1.39</v>
      </c>
      <c r="O5623" s="32" t="n">
        <v>44.332234732</v>
      </c>
    </row>
    <row r="5624">
      <c r="A5624" s="31" t="n">
        <v>42874</v>
      </c>
      <c r="B5624" s="32" t="n">
        <v>1116.71</v>
      </c>
      <c r="C5624" s="19">
        <f>IF(OR(B5624="",B5623=""),"",LN(B5624/B5623))</f>
        <v/>
      </c>
      <c r="D5624" s="16">
        <f>STDEV(C5605:C5624)*SQRT(252)</f>
        <v/>
      </c>
      <c r="E5624" s="32" t="n">
        <v>111.47</v>
      </c>
      <c r="F5624" s="19">
        <f>IF(OR(E5624="",E5623=""),"",LN(E5624/E5623))</f>
        <v/>
      </c>
      <c r="G5624" s="33" t="n">
        <v>6.883</v>
      </c>
      <c r="H5624" s="19">
        <f>IF(OR(G5624="",G5623=""),"",LN(G5624/G5623))</f>
        <v/>
      </c>
      <c r="I5624" s="32" t="n">
        <v>113.7001</v>
      </c>
      <c r="J5624" s="32" t="n">
        <v>12.04</v>
      </c>
      <c r="K5624" s="32" t="n">
        <v>2.23</v>
      </c>
      <c r="L5624" s="32" t="n"/>
      <c r="M5624" s="32" t="n">
        <v>1125.2</v>
      </c>
      <c r="N5624" s="32" t="n">
        <v>1.39</v>
      </c>
      <c r="O5624" s="32" t="n">
        <v>99.12646115199999</v>
      </c>
    </row>
    <row r="5625">
      <c r="A5625" s="31" t="n">
        <v>42877</v>
      </c>
      <c r="B5625" s="32" t="n">
        <v>1114.71</v>
      </c>
      <c r="C5625" s="19">
        <f>IF(OR(B5625="",B5624=""),"",LN(B5625/B5624))</f>
        <v/>
      </c>
      <c r="D5625" s="16">
        <f>STDEV(C5606:C5625)*SQRT(252)</f>
        <v/>
      </c>
      <c r="E5625" s="32" t="n">
        <v>111.15</v>
      </c>
      <c r="F5625" s="19">
        <f>IF(OR(E5625="",E5624=""),"",LN(E5625/E5624))</f>
        <v/>
      </c>
      <c r="G5625" s="33" t="n">
        <v>6.8828</v>
      </c>
      <c r="H5625" s="19">
        <f>IF(OR(G5625="",G5624=""),"",LN(G5625/G5624))</f>
        <v/>
      </c>
      <c r="I5625" s="32" t="n">
        <v>113.5442</v>
      </c>
      <c r="J5625" s="32" t="n">
        <v>10.93</v>
      </c>
      <c r="K5625" s="32" t="n">
        <v>2.25</v>
      </c>
      <c r="L5625" s="32" t="n"/>
      <c r="M5625" s="32" t="n">
        <v>1127.5</v>
      </c>
      <c r="N5625" s="32" t="n">
        <v>1.39</v>
      </c>
      <c r="O5625" s="32" t="n">
        <v>297.798128465</v>
      </c>
    </row>
    <row r="5626">
      <c r="A5626" s="31" t="n">
        <v>42878</v>
      </c>
      <c r="B5626" s="32" t="n">
        <v>1125.02</v>
      </c>
      <c r="C5626" s="19">
        <f>IF(OR(B5626="",B5625=""),"",LN(B5626/B5625))</f>
        <v/>
      </c>
      <c r="D5626" s="16">
        <f>STDEV(C5607:C5626)*SQRT(252)</f>
        <v/>
      </c>
      <c r="E5626" s="32" t="n">
        <v>111.64</v>
      </c>
      <c r="F5626" s="19">
        <f>IF(OR(E5626="",E5625=""),"",LN(E5626/E5625))</f>
        <v/>
      </c>
      <c r="G5626" s="33" t="n">
        <v>6.888</v>
      </c>
      <c r="H5626" s="19">
        <f>IF(OR(G5626="",G5625=""),"",LN(G5626/G5625))</f>
        <v/>
      </c>
      <c r="I5626" s="32" t="n">
        <v>113.6862</v>
      </c>
      <c r="J5626" s="32" t="n">
        <v>10.72</v>
      </c>
      <c r="K5626" s="32" t="n">
        <v>2.29</v>
      </c>
      <c r="L5626" s="32" t="n"/>
      <c r="M5626" s="32" t="n">
        <v>1117.1</v>
      </c>
      <c r="N5626" s="32" t="n">
        <v>1.38</v>
      </c>
      <c r="O5626" s="32" t="n">
        <v>-29.991210306</v>
      </c>
    </row>
    <row r="5627">
      <c r="A5627" s="31" t="n">
        <v>42879</v>
      </c>
      <c r="B5627" s="32" t="n">
        <v>1122.83</v>
      </c>
      <c r="C5627" s="19">
        <f>IF(OR(B5627="",B5626=""),"",LN(B5627/B5626))</f>
        <v/>
      </c>
      <c r="D5627" s="16">
        <f>STDEV(C5608:C5627)*SQRT(252)</f>
        <v/>
      </c>
      <c r="E5627" s="32" t="n">
        <v>112.02</v>
      </c>
      <c r="F5627" s="19">
        <f>IF(OR(E5627="",E5626=""),"",LN(E5627/E5626))</f>
        <v/>
      </c>
      <c r="G5627" s="33" t="n">
        <v>6.8883</v>
      </c>
      <c r="H5627" s="19">
        <f>IF(OR(G5627="",G5626=""),"",LN(G5627/G5626))</f>
        <v/>
      </c>
      <c r="I5627" s="32" t="n">
        <v>113.675</v>
      </c>
      <c r="J5627" s="32" t="n">
        <v>10.02</v>
      </c>
      <c r="K5627" s="32" t="n">
        <v>2.26</v>
      </c>
      <c r="L5627" s="32" t="n"/>
      <c r="M5627" s="32" t="n">
        <v>1120.6</v>
      </c>
      <c r="N5627" s="32" t="n">
        <v>1.38</v>
      </c>
      <c r="O5627" s="32" t="n">
        <v>108.156008675</v>
      </c>
    </row>
    <row r="5628">
      <c r="A5628" s="31" t="n">
        <v>42880</v>
      </c>
      <c r="B5628" s="32" t="n">
        <v>1119.71</v>
      </c>
      <c r="C5628" s="19">
        <f>IF(OR(B5628="",B5627=""),"",LN(B5628/B5627))</f>
        <v/>
      </c>
      <c r="D5628" s="16">
        <f>STDEV(C5609:C5628)*SQRT(252)</f>
        <v/>
      </c>
      <c r="E5628" s="32" t="n">
        <v>111.7</v>
      </c>
      <c r="F5628" s="19">
        <f>IF(OR(E5628="",E5627=""),"",LN(E5628/E5627))</f>
        <v/>
      </c>
      <c r="G5628" s="33" t="n">
        <v>6.8672</v>
      </c>
      <c r="H5628" s="19">
        <f>IF(OR(G5628="",G5627=""),"",LN(G5628/G5627))</f>
        <v/>
      </c>
      <c r="I5628" s="32" t="n">
        <v>113.3719</v>
      </c>
      <c r="J5628" s="32" t="n">
        <v>9.99</v>
      </c>
      <c r="K5628" s="32" t="n">
        <v>2.25</v>
      </c>
      <c r="L5628" s="32" t="n"/>
      <c r="M5628" s="32" t="n">
        <v>1126.6</v>
      </c>
      <c r="N5628" s="32" t="n">
        <v>1.38</v>
      </c>
      <c r="O5628" s="32" t="n">
        <v>93.86120219199999</v>
      </c>
    </row>
    <row r="5629">
      <c r="A5629" s="31" t="n">
        <v>42881</v>
      </c>
      <c r="B5629" s="32" t="n">
        <v>1118.67</v>
      </c>
      <c r="C5629" s="19">
        <f>IF(OR(B5629="",B5628=""),"",LN(B5629/B5628))</f>
        <v/>
      </c>
      <c r="D5629" s="16">
        <f>STDEV(C5610:C5629)*SQRT(252)</f>
        <v/>
      </c>
      <c r="E5629" s="32" t="n">
        <v>111.3</v>
      </c>
      <c r="F5629" s="19">
        <f>IF(OR(E5629="",E5628=""),"",LN(E5629/E5628))</f>
        <v/>
      </c>
      <c r="G5629" s="33" t="n">
        <v>6.8525</v>
      </c>
      <c r="H5629" s="19">
        <f>IF(OR(G5629="",G5628=""),"",LN(G5629/G5628))</f>
        <v/>
      </c>
      <c r="I5629" s="32" t="n">
        <v>113.4839</v>
      </c>
      <c r="J5629" s="32" t="n">
        <v>9.81</v>
      </c>
      <c r="K5629" s="32" t="n">
        <v>2.25</v>
      </c>
      <c r="L5629" s="32" t="n"/>
      <c r="M5629" s="32" t="n">
        <v>1118</v>
      </c>
      <c r="N5629" s="32" t="n">
        <v>1.38</v>
      </c>
      <c r="O5629" s="32" t="n">
        <v>157.930289836</v>
      </c>
    </row>
    <row r="5630">
      <c r="A5630" s="31" t="n">
        <v>42885</v>
      </c>
      <c r="B5630" s="32" t="n">
        <v>1122.87</v>
      </c>
      <c r="C5630" s="19">
        <f>IF(OR(B5630="",B5629=""),"",LN(B5630/B5629))</f>
        <v/>
      </c>
      <c r="D5630" s="16">
        <f>STDEV(C5611:C5630)*SQRT(252)</f>
        <v/>
      </c>
      <c r="E5630" s="32" t="n">
        <v>110.68</v>
      </c>
      <c r="F5630" s="19">
        <f>IF(OR(E5630="",E5629=""),"",LN(E5630/E5629))</f>
        <v/>
      </c>
      <c r="G5630" s="33" t="n">
        <v>6.8525</v>
      </c>
      <c r="H5630" s="19">
        <f>IF(OR(G5630="",G5629=""),"",LN(G5630/G5629))</f>
        <v/>
      </c>
      <c r="I5630" s="32" t="n">
        <v>113.5552</v>
      </c>
      <c r="J5630" s="32" t="n">
        <v>10.38</v>
      </c>
      <c r="K5630" s="32" t="n">
        <v>2.21</v>
      </c>
      <c r="L5630" s="32" t="n"/>
      <c r="M5630" s="32" t="n">
        <v>1120.1</v>
      </c>
      <c r="N5630" s="32" t="n">
        <v>1.38</v>
      </c>
      <c r="O5630" s="32" t="n">
        <v>28.311748585</v>
      </c>
    </row>
    <row r="5631">
      <c r="A5631" s="31" t="n">
        <v>42886</v>
      </c>
      <c r="B5631" s="32" t="n">
        <v>1119.58</v>
      </c>
      <c r="C5631" s="19">
        <f>IF(OR(B5631="",B5630=""),"",LN(B5631/B5630))</f>
        <v/>
      </c>
      <c r="D5631" s="16">
        <f>STDEV(C5612:C5631)*SQRT(252)</f>
        <v/>
      </c>
      <c r="E5631" s="32" t="n">
        <v>110.71</v>
      </c>
      <c r="F5631" s="19">
        <f>IF(OR(E5631="",E5630=""),"",LN(E5631/E5630))</f>
        <v/>
      </c>
      <c r="G5631" s="33" t="n">
        <v>6.8098</v>
      </c>
      <c r="H5631" s="19">
        <f>IF(OR(G5631="",G5630=""),"",LN(G5631/G5630))</f>
        <v/>
      </c>
      <c r="I5631" s="32" t="n">
        <v>113.2956</v>
      </c>
      <c r="J5631" s="32" t="n">
        <v>10.41</v>
      </c>
      <c r="K5631" s="32" t="n">
        <v>2.21</v>
      </c>
      <c r="L5631" s="32" t="n"/>
      <c r="M5631" s="32" t="n">
        <v>1123.9</v>
      </c>
      <c r="N5631" s="32" t="n">
        <v>1.38</v>
      </c>
      <c r="O5631" s="32" t="n">
        <v>-359.908830853</v>
      </c>
    </row>
    <row r="5632">
      <c r="A5632" s="31" t="n">
        <v>42887</v>
      </c>
      <c r="B5632" s="32" t="n">
        <v>1120.85</v>
      </c>
      <c r="C5632" s="19">
        <f>IF(OR(B5632="",B5631=""),"",LN(B5632/B5631))</f>
        <v/>
      </c>
      <c r="D5632" s="16">
        <f>STDEV(C5613:C5632)*SQRT(252)</f>
        <v/>
      </c>
      <c r="E5632" s="32" t="n">
        <v>111.24</v>
      </c>
      <c r="F5632" s="19">
        <f>IF(OR(E5632="",E5631=""),"",LN(E5632/E5631))</f>
        <v/>
      </c>
      <c r="G5632" s="33" t="n">
        <v>6.8029</v>
      </c>
      <c r="H5632" s="19">
        <f>IF(OR(G5632="",G5631=""),"",LN(G5632/G5631))</f>
        <v/>
      </c>
      <c r="I5632" s="32" t="n">
        <v>113.3017</v>
      </c>
      <c r="J5632" s="32" t="n">
        <v>9.890000000000001</v>
      </c>
      <c r="K5632" s="32" t="n">
        <v>2.21</v>
      </c>
      <c r="L5632" s="32" t="n"/>
      <c r="M5632" s="32" t="n">
        <v>1121.8</v>
      </c>
      <c r="N5632" s="32" t="n">
        <v>1.38</v>
      </c>
      <c r="O5632" s="32" t="n">
        <v>-7.949703025000001</v>
      </c>
    </row>
    <row r="5633">
      <c r="A5633" s="31" t="n">
        <v>42888</v>
      </c>
      <c r="B5633" s="32" t="n">
        <v>1117.49</v>
      </c>
      <c r="C5633" s="19">
        <f>IF(OR(B5633="",B5632=""),"",LN(B5633/B5632))</f>
        <v/>
      </c>
      <c r="D5633" s="16">
        <f>STDEV(C5614:C5633)*SQRT(252)</f>
        <v/>
      </c>
      <c r="E5633" s="32" t="n">
        <v>110.49</v>
      </c>
      <c r="F5633" s="19">
        <f>IF(OR(E5633="",E5632=""),"",LN(E5633/E5632))</f>
        <v/>
      </c>
      <c r="G5633" s="33" t="n">
        <v>6.8085</v>
      </c>
      <c r="H5633" s="19">
        <f>IF(OR(G5633="",G5632=""),"",LN(G5633/G5632))</f>
        <v/>
      </c>
      <c r="I5633" s="32" t="n">
        <v>113.1908</v>
      </c>
      <c r="J5633" s="32" t="n">
        <v>9.75</v>
      </c>
      <c r="K5633" s="32" t="n">
        <v>2.15</v>
      </c>
      <c r="L5633" s="32" t="n"/>
      <c r="M5633" s="32" t="n">
        <v>1120.4</v>
      </c>
      <c r="N5633" s="32" t="n">
        <v>1.38</v>
      </c>
      <c r="O5633" s="32" t="n">
        <v>413.90361381</v>
      </c>
    </row>
    <row r="5634">
      <c r="A5634" s="31" t="n">
        <v>42891</v>
      </c>
      <c r="B5634" s="32" t="n">
        <v>1118.44</v>
      </c>
      <c r="C5634" s="19">
        <f>IF(OR(B5634="",B5633=""),"",LN(B5634/B5633))</f>
        <v/>
      </c>
      <c r="D5634" s="16">
        <f>STDEV(C5615:C5634)*SQRT(252)</f>
        <v/>
      </c>
      <c r="E5634" s="32" t="n">
        <v>110.49</v>
      </c>
      <c r="F5634" s="19">
        <f>IF(OR(E5634="",E5633=""),"",LN(E5634/E5633))</f>
        <v/>
      </c>
      <c r="G5634" s="33" t="n">
        <v>6.803</v>
      </c>
      <c r="H5634" s="19">
        <f>IF(OR(G5634="",G5633=""),"",LN(G5634/G5633))</f>
        <v/>
      </c>
      <c r="I5634" s="32" t="n">
        <v>112.9755</v>
      </c>
      <c r="J5634" s="32" t="n">
        <v>10.07</v>
      </c>
      <c r="K5634" s="32" t="n">
        <v>2.18</v>
      </c>
      <c r="L5634" s="32" t="n"/>
      <c r="M5634" s="32" t="n">
        <v>1120.9</v>
      </c>
      <c r="N5634" s="32" t="n">
        <v>1.38</v>
      </c>
      <c r="O5634" s="32" t="n">
        <v>326.570960269</v>
      </c>
    </row>
    <row r="5635">
      <c r="A5635" s="31" t="n">
        <v>42892</v>
      </c>
      <c r="B5635" s="32" t="n">
        <v>1118.53</v>
      </c>
      <c r="C5635" s="19">
        <f>IF(OR(B5635="",B5634=""),"",LN(B5635/B5634))</f>
        <v/>
      </c>
      <c r="D5635" s="16">
        <f>STDEV(C5616:C5635)*SQRT(252)</f>
        <v/>
      </c>
      <c r="E5635" s="32" t="n">
        <v>109.34</v>
      </c>
      <c r="F5635" s="19">
        <f>IF(OR(E5635="",E5634=""),"",LN(E5635/E5634))</f>
        <v/>
      </c>
      <c r="G5635" s="33" t="n">
        <v>6.7945</v>
      </c>
      <c r="H5635" s="19">
        <f>IF(OR(G5635="",G5634=""),"",LN(G5635/G5634))</f>
        <v/>
      </c>
      <c r="I5635" s="32" t="n">
        <v>112.7095</v>
      </c>
      <c r="J5635" s="32" t="n">
        <v>10.45</v>
      </c>
      <c r="K5635" s="32" t="n">
        <v>2.14</v>
      </c>
      <c r="L5635" s="32" t="n"/>
      <c r="M5635" s="32" t="n"/>
      <c r="N5635" s="32" t="n"/>
      <c r="O5635" s="32" t="n"/>
    </row>
    <row r="5636">
      <c r="A5636" s="31" t="n">
        <v>42893</v>
      </c>
      <c r="B5636" s="32" t="n">
        <v>1124.16</v>
      </c>
      <c r="C5636" s="19">
        <f>IF(OR(B5636="",B5635=""),"",LN(B5636/B5635))</f>
        <v/>
      </c>
      <c r="D5636" s="16">
        <f>STDEV(C5617:C5636)*SQRT(252)</f>
        <v/>
      </c>
      <c r="E5636" s="32" t="n">
        <v>109.54</v>
      </c>
      <c r="F5636" s="19">
        <f>IF(OR(E5636="",E5635=""),"",LN(E5636/E5635))</f>
        <v/>
      </c>
      <c r="G5636" s="33" t="n">
        <v>6.7935</v>
      </c>
      <c r="H5636" s="19">
        <f>IF(OR(G5636="",G5635=""),"",LN(G5636/G5635))</f>
        <v/>
      </c>
      <c r="I5636" s="32" t="n">
        <v>112.8191</v>
      </c>
      <c r="J5636" s="32" t="n">
        <v>10.39</v>
      </c>
      <c r="K5636" s="32" t="n">
        <v>2.18</v>
      </c>
      <c r="L5636" s="32" t="n"/>
      <c r="M5636" s="32" t="n">
        <v>1118.4</v>
      </c>
      <c r="N5636" s="32" t="n">
        <v>1.38</v>
      </c>
      <c r="O5636" s="32" t="n">
        <v>162.595937787</v>
      </c>
    </row>
    <row r="5637">
      <c r="A5637" s="31" t="n">
        <v>42894</v>
      </c>
      <c r="B5637" s="32" t="n">
        <v>1122.73</v>
      </c>
      <c r="C5637" s="19">
        <f>IF(OR(B5637="",B5636=""),"",LN(B5637/B5636))</f>
        <v/>
      </c>
      <c r="D5637" s="16">
        <f>STDEV(C5618:C5637)*SQRT(252)</f>
        <v/>
      </c>
      <c r="E5637" s="32" t="n">
        <v>110.1</v>
      </c>
      <c r="F5637" s="19">
        <f>IF(OR(E5637="",E5636=""),"",LN(E5637/E5636))</f>
        <v/>
      </c>
      <c r="G5637" s="33" t="n">
        <v>6.799</v>
      </c>
      <c r="H5637" s="19">
        <f>IF(OR(G5637="",G5636=""),"",LN(G5637/G5636))</f>
        <v/>
      </c>
      <c r="I5637" s="32" t="n">
        <v>112.8351</v>
      </c>
      <c r="J5637" s="32" t="n">
        <v>10.16</v>
      </c>
      <c r="K5637" s="32" t="n">
        <v>2.19</v>
      </c>
      <c r="L5637" s="32" t="n"/>
      <c r="M5637" s="32" t="n">
        <v>1122</v>
      </c>
      <c r="N5637" s="32" t="n">
        <v>1.38</v>
      </c>
      <c r="O5637" s="32" t="n">
        <v>346.344699811</v>
      </c>
    </row>
    <row r="5638">
      <c r="A5638" s="31" t="n">
        <v>42895</v>
      </c>
      <c r="B5638" s="32" t="n">
        <v>1123.51</v>
      </c>
      <c r="C5638" s="19">
        <f>IF(OR(B5638="",B5637=""),"",LN(B5638/B5637))</f>
        <v/>
      </c>
      <c r="D5638" s="16">
        <f>STDEV(C5619:C5638)*SQRT(252)</f>
        <v/>
      </c>
      <c r="E5638" s="32" t="n">
        <v>110.61</v>
      </c>
      <c r="F5638" s="19">
        <f>IF(OR(E5638="",E5637=""),"",LN(E5638/E5637))</f>
        <v/>
      </c>
      <c r="G5638" s="33" t="n">
        <v>6.797</v>
      </c>
      <c r="H5638" s="19">
        <f>IF(OR(G5638="",G5637=""),"",LN(G5638/G5637))</f>
        <v/>
      </c>
      <c r="I5638" s="32" t="n">
        <v>112.9562</v>
      </c>
      <c r="J5638" s="32" t="n">
        <v>10.7</v>
      </c>
      <c r="K5638" s="32" t="n">
        <v>2.21</v>
      </c>
      <c r="L5638" s="32" t="n"/>
      <c r="M5638" s="32" t="n">
        <v>1125</v>
      </c>
      <c r="N5638" s="32" t="n">
        <v>1.38</v>
      </c>
      <c r="O5638" s="32" t="n">
        <v>153.769205369</v>
      </c>
    </row>
    <row r="5639">
      <c r="A5639" s="31" t="n">
        <v>42898</v>
      </c>
      <c r="B5639" s="32" t="n">
        <v>1130.55</v>
      </c>
      <c r="C5639" s="19">
        <f>IF(OR(B5639="",B5638=""),"",LN(B5639/B5638))</f>
        <v/>
      </c>
      <c r="D5639" s="16">
        <f>STDEV(C5620:C5639)*SQRT(252)</f>
        <v/>
      </c>
      <c r="E5639" s="32" t="n">
        <v>109.72</v>
      </c>
      <c r="F5639" s="19">
        <f>IF(OR(E5639="",E5638=""),"",LN(E5639/E5638))</f>
        <v/>
      </c>
      <c r="G5639" s="33" t="n">
        <v>6.7974</v>
      </c>
      <c r="H5639" s="19">
        <f>IF(OR(G5639="",G5638=""),"",LN(G5639/G5638))</f>
        <v/>
      </c>
      <c r="I5639" s="32" t="n">
        <v>112.9837</v>
      </c>
      <c r="J5639" s="32" t="n">
        <v>11.46</v>
      </c>
      <c r="K5639" s="32" t="n">
        <v>2.21</v>
      </c>
      <c r="L5639" s="32" t="n"/>
      <c r="M5639" s="32" t="n">
        <v>1121.6</v>
      </c>
      <c r="N5639" s="32" t="n">
        <v>1.38</v>
      </c>
      <c r="O5639" s="32" t="n">
        <v>-206.241266028</v>
      </c>
    </row>
    <row r="5640">
      <c r="A5640" s="31" t="n">
        <v>42899</v>
      </c>
      <c r="B5640" s="32" t="n">
        <v>1127.79</v>
      </c>
      <c r="C5640" s="19">
        <f>IF(OR(B5640="",B5639=""),"",LN(B5640/B5639))</f>
        <v/>
      </c>
      <c r="D5640" s="16">
        <f>STDEV(C5621:C5640)*SQRT(252)</f>
        <v/>
      </c>
      <c r="E5640" s="32" t="n">
        <v>110.12</v>
      </c>
      <c r="F5640" s="19">
        <f>IF(OR(E5640="",E5639=""),"",LN(E5640/E5639))</f>
        <v/>
      </c>
      <c r="G5640" s="33" t="n">
        <v>6.7981</v>
      </c>
      <c r="H5640" s="19">
        <f>IF(OR(G5640="",G5639=""),"",LN(G5640/G5639))</f>
        <v/>
      </c>
      <c r="I5640" s="32" t="n">
        <v>112.6271</v>
      </c>
      <c r="J5640" s="32" t="n">
        <v>10.42</v>
      </c>
      <c r="K5640" s="32" t="n">
        <v>2.21</v>
      </c>
      <c r="L5640" s="32" t="n"/>
      <c r="M5640" s="32" t="n">
        <v>1126</v>
      </c>
      <c r="N5640" s="32" t="n">
        <v>1.38</v>
      </c>
      <c r="O5640" s="32" t="n">
        <v>-37.34531041</v>
      </c>
    </row>
    <row r="5641">
      <c r="A5641" s="31" t="n">
        <v>42900</v>
      </c>
      <c r="B5641" s="32" t="n">
        <v>1116.45</v>
      </c>
      <c r="C5641" s="19">
        <f>IF(OR(B5641="",B5640=""),"",LN(B5641/B5640))</f>
        <v/>
      </c>
      <c r="D5641" s="16">
        <f>STDEV(C5622:C5641)*SQRT(252)</f>
        <v/>
      </c>
      <c r="E5641" s="32" t="n">
        <v>109.16</v>
      </c>
      <c r="F5641" s="19">
        <f>IF(OR(E5641="",E5640=""),"",LN(E5641/E5640))</f>
        <v/>
      </c>
      <c r="G5641" s="33" t="n">
        <v>6.7888</v>
      </c>
      <c r="H5641" s="19">
        <f>IF(OR(G5641="",G5640=""),"",LN(G5641/G5640))</f>
        <v/>
      </c>
      <c r="I5641" s="32" t="n">
        <v>112.0734</v>
      </c>
      <c r="J5641" s="32" t="n">
        <v>10.64</v>
      </c>
      <c r="K5641" s="32" t="n">
        <v>2.15</v>
      </c>
      <c r="L5641" s="32" t="n"/>
      <c r="M5641" s="32" t="n">
        <v>1128.9</v>
      </c>
      <c r="N5641" s="32" t="n">
        <v>1.38</v>
      </c>
      <c r="O5641" s="32" t="n">
        <v>57.709719787</v>
      </c>
    </row>
    <row r="5642">
      <c r="A5642" s="31" t="n">
        <v>42901</v>
      </c>
      <c r="B5642" s="32" t="n">
        <v>1129.91</v>
      </c>
      <c r="C5642" s="19">
        <f>IF(OR(B5642="",B5641=""),"",LN(B5642/B5641))</f>
        <v/>
      </c>
      <c r="D5642" s="16">
        <f>STDEV(C5623:C5642)*SQRT(252)</f>
        <v/>
      </c>
      <c r="E5642" s="32" t="n">
        <v>110.66</v>
      </c>
      <c r="F5642" s="19">
        <f>IF(OR(E5642="",E5641=""),"",LN(E5642/E5641))</f>
        <v/>
      </c>
      <c r="G5642" s="33" t="n">
        <v>6.8061</v>
      </c>
      <c r="H5642" s="19">
        <f>IF(OR(G5642="",G5641=""),"",LN(G5642/G5641))</f>
        <v/>
      </c>
      <c r="I5642" s="32" t="n">
        <v>112.8708</v>
      </c>
      <c r="J5642" s="32" t="n">
        <v>10.9</v>
      </c>
      <c r="K5642" s="32" t="n">
        <v>2.16</v>
      </c>
      <c r="L5642" s="32" t="n"/>
      <c r="M5642" s="32" t="n">
        <v>1125.6</v>
      </c>
      <c r="N5642" s="32" t="n">
        <v>1.38</v>
      </c>
      <c r="O5642" s="32" t="n">
        <v>0.7263771820000002</v>
      </c>
    </row>
    <row r="5643">
      <c r="A5643" s="31" t="n">
        <v>42902</v>
      </c>
      <c r="B5643" s="32" t="n">
        <v>1133.2</v>
      </c>
      <c r="C5643" s="19">
        <f>IF(OR(B5643="",B5642=""),"",LN(B5643/B5642))</f>
        <v/>
      </c>
      <c r="D5643" s="16">
        <f>STDEV(C5624:C5643)*SQRT(252)</f>
        <v/>
      </c>
      <c r="E5643" s="32" t="n">
        <v>110.84</v>
      </c>
      <c r="F5643" s="19">
        <f>IF(OR(E5643="",E5642=""),"",LN(E5643/E5642))</f>
        <v/>
      </c>
      <c r="G5643" s="33" t="n">
        <v>6.8097</v>
      </c>
      <c r="H5643" s="19">
        <f>IF(OR(G5643="",G5642=""),"",LN(G5643/G5642))</f>
        <v/>
      </c>
      <c r="I5643" s="32" t="n">
        <v>112.6155</v>
      </c>
      <c r="J5643" s="32" t="n">
        <v>10.38</v>
      </c>
      <c r="K5643" s="32" t="n">
        <v>2.16</v>
      </c>
      <c r="L5643" s="32" t="n"/>
      <c r="M5643" s="32" t="n">
        <v>1122.8</v>
      </c>
      <c r="N5643" s="32" t="n">
        <v>1.38</v>
      </c>
      <c r="O5643" s="32" t="n">
        <v>-131.619719</v>
      </c>
    </row>
    <row r="5644">
      <c r="A5644" s="31" t="n">
        <v>42905</v>
      </c>
      <c r="B5644" s="32" t="n">
        <v>1134.69</v>
      </c>
      <c r="C5644" s="19">
        <f>IF(OR(B5644="",B5643=""),"",LN(B5644/B5643))</f>
        <v/>
      </c>
      <c r="D5644" s="16">
        <f>STDEV(C5625:C5644)*SQRT(252)</f>
        <v/>
      </c>
      <c r="E5644" s="32" t="n">
        <v>111.34</v>
      </c>
      <c r="F5644" s="19">
        <f>IF(OR(E5644="",E5643=""),"",LN(E5644/E5643))</f>
        <v/>
      </c>
      <c r="G5644" s="33" t="n">
        <v>6.818</v>
      </c>
      <c r="H5644" s="19">
        <f>IF(OR(G5644="",G5643=""),"",LN(G5644/G5643))</f>
        <v/>
      </c>
      <c r="I5644" s="32" t="n">
        <v>112.7576</v>
      </c>
      <c r="J5644" s="32" t="n">
        <v>10.37</v>
      </c>
      <c r="K5644" s="32" t="n">
        <v>2.19</v>
      </c>
      <c r="L5644" s="32" t="n"/>
      <c r="M5644" s="32" t="n">
        <v>1133</v>
      </c>
      <c r="N5644" s="32" t="n">
        <v>1.38</v>
      </c>
      <c r="O5644" s="32" t="n">
        <v>160.812909884</v>
      </c>
    </row>
    <row r="5645">
      <c r="A5645" s="31" t="n">
        <v>42906</v>
      </c>
      <c r="B5645" s="32" t="n">
        <v>1141.33</v>
      </c>
      <c r="C5645" s="19">
        <f>IF(OR(B5645="",B5644=""),"",LN(B5645/B5644))</f>
        <v/>
      </c>
      <c r="D5645" s="16">
        <f>STDEV(C5626:C5645)*SQRT(252)</f>
        <v/>
      </c>
      <c r="E5645" s="32" t="n">
        <v>111.46</v>
      </c>
      <c r="F5645" s="19">
        <f>IF(OR(E5645="",E5644=""),"",LN(E5645/E5644))</f>
        <v/>
      </c>
      <c r="G5645" s="33" t="n">
        <v>6.8285</v>
      </c>
      <c r="H5645" s="19">
        <f>IF(OR(G5645="",G5644=""),"",LN(G5645/G5644))</f>
        <v/>
      </c>
      <c r="I5645" s="32" t="n">
        <v>113.2698</v>
      </c>
      <c r="J5645" s="32" t="n">
        <v>10.86</v>
      </c>
      <c r="K5645" s="32" t="n">
        <v>2.16</v>
      </c>
      <c r="L5645" s="32" t="n"/>
      <c r="M5645" s="32" t="n">
        <v>1131.4</v>
      </c>
      <c r="N5645" s="32" t="n">
        <v>1.38</v>
      </c>
      <c r="O5645" s="32" t="n">
        <v>467.712406435</v>
      </c>
    </row>
    <row r="5646">
      <c r="A5646" s="31" t="n">
        <v>42907</v>
      </c>
      <c r="B5646" s="32" t="n">
        <v>1143.01</v>
      </c>
      <c r="C5646" s="19">
        <f>IF(OR(B5646="",B5645=""),"",LN(B5646/B5645))</f>
        <v/>
      </c>
      <c r="D5646" s="16">
        <f>STDEV(C5627:C5646)*SQRT(252)</f>
        <v/>
      </c>
      <c r="E5646" s="32" t="n">
        <v>111.58</v>
      </c>
      <c r="F5646" s="19">
        <f>IF(OR(E5646="",E5645=""),"",LN(E5646/E5645))</f>
        <v/>
      </c>
      <c r="G5646" s="33" t="n">
        <v>6.8275</v>
      </c>
      <c r="H5646" s="19">
        <f>IF(OR(G5646="",G5645=""),"",LN(G5646/G5645))</f>
        <v/>
      </c>
      <c r="I5646" s="32" t="n">
        <v>113.3327</v>
      </c>
      <c r="J5646" s="32" t="n">
        <v>10.75</v>
      </c>
      <c r="K5646" s="32" t="n">
        <v>2.16</v>
      </c>
      <c r="L5646" s="32" t="n"/>
      <c r="M5646" s="32" t="n">
        <v>1137</v>
      </c>
      <c r="N5646" s="32" t="n">
        <v>1.38</v>
      </c>
      <c r="O5646" s="32" t="n">
        <v>-161.447317382</v>
      </c>
    </row>
    <row r="5647">
      <c r="A5647" s="31" t="n">
        <v>42908</v>
      </c>
      <c r="B5647" s="32" t="n">
        <v>1143.01</v>
      </c>
      <c r="C5647" s="19">
        <f>IF(OR(B5647="",B5646=""),"",LN(B5647/B5646))</f>
        <v/>
      </c>
      <c r="D5647" s="16">
        <f>STDEV(C5628:C5647)*SQRT(252)</f>
        <v/>
      </c>
      <c r="E5647" s="32" t="n">
        <v>111.36</v>
      </c>
      <c r="F5647" s="19">
        <f>IF(OR(E5647="",E5646=""),"",LN(E5647/E5646))</f>
        <v/>
      </c>
      <c r="G5647" s="33" t="n">
        <v>6.8275</v>
      </c>
      <c r="H5647" s="19">
        <f>IF(OR(G5647="",G5646=""),"",LN(G5647/G5646))</f>
        <v/>
      </c>
      <c r="I5647" s="32" t="n">
        <v>113.1654</v>
      </c>
      <c r="J5647" s="32" t="n">
        <v>10.48</v>
      </c>
      <c r="K5647" s="32" t="n">
        <v>2.15</v>
      </c>
      <c r="L5647" s="32" t="n"/>
      <c r="M5647" s="32" t="n">
        <v>1142.2</v>
      </c>
      <c r="N5647" s="32" t="n">
        <v>1.38</v>
      </c>
      <c r="O5647" s="32" t="n">
        <v>179.820728826</v>
      </c>
    </row>
    <row r="5648">
      <c r="A5648" s="31" t="n">
        <v>42909</v>
      </c>
      <c r="B5648" s="32" t="n">
        <v>1132.99</v>
      </c>
      <c r="C5648" s="19">
        <f>IF(OR(B5648="",B5647=""),"",LN(B5648/B5647))</f>
        <v/>
      </c>
      <c r="D5648" s="16">
        <f>STDEV(C5629:C5648)*SQRT(252)</f>
        <v/>
      </c>
      <c r="E5648" s="32" t="n">
        <v>111.26</v>
      </c>
      <c r="F5648" s="19">
        <f>IF(OR(E5648="",E5647=""),"",LN(E5648/E5647))</f>
        <v/>
      </c>
      <c r="G5648" s="33" t="n">
        <v>6.8345</v>
      </c>
      <c r="H5648" s="19">
        <f>IF(OR(G5648="",G5647=""),"",LN(G5648/G5647))</f>
        <v/>
      </c>
      <c r="I5648" s="32" t="n">
        <v>112.8665</v>
      </c>
      <c r="J5648" s="32" t="n">
        <v>10.02</v>
      </c>
      <c r="K5648" s="32" t="n">
        <v>2.15</v>
      </c>
      <c r="L5648" s="32" t="n"/>
      <c r="M5648" s="32" t="n">
        <v>1140.8</v>
      </c>
      <c r="N5648" s="32" t="n">
        <v>1.38</v>
      </c>
      <c r="O5648" s="32" t="n">
        <v>206.23211426</v>
      </c>
    </row>
    <row r="5649">
      <c r="A5649" s="31" t="n">
        <v>42912</v>
      </c>
      <c r="B5649" s="32" t="n">
        <v>1132.48</v>
      </c>
      <c r="C5649" s="19">
        <f>IF(OR(B5649="",B5648=""),"",LN(B5649/B5648))</f>
        <v/>
      </c>
      <c r="D5649" s="16">
        <f>STDEV(C5630:C5649)*SQRT(252)</f>
        <v/>
      </c>
      <c r="E5649" s="32" t="n">
        <v>111.48</v>
      </c>
      <c r="F5649" s="19">
        <f>IF(OR(E5649="",E5648=""),"",LN(E5649/E5648))</f>
        <v/>
      </c>
      <c r="G5649" s="33" t="n">
        <v>6.8382</v>
      </c>
      <c r="H5649" s="19">
        <f>IF(OR(G5649="",G5648=""),"",LN(G5649/G5648))</f>
        <v/>
      </c>
      <c r="I5649" s="32" t="n">
        <v>112.7633</v>
      </c>
      <c r="J5649" s="32" t="n">
        <v>9.9</v>
      </c>
      <c r="K5649" s="32" t="n">
        <v>2.14</v>
      </c>
      <c r="L5649" s="32" t="n"/>
      <c r="M5649" s="32" t="n">
        <v>1140.1</v>
      </c>
      <c r="N5649" s="32" t="n">
        <v>1.38</v>
      </c>
      <c r="O5649" s="32" t="n">
        <v>35.257576234</v>
      </c>
    </row>
    <row r="5650">
      <c r="A5650" s="31" t="n">
        <v>42913</v>
      </c>
      <c r="B5650" s="32" t="n">
        <v>1137.77</v>
      </c>
      <c r="C5650" s="19">
        <f>IF(OR(B5650="",B5649=""),"",LN(B5650/B5649))</f>
        <v/>
      </c>
      <c r="D5650" s="16">
        <f>STDEV(C5631:C5650)*SQRT(252)</f>
        <v/>
      </c>
      <c r="E5650" s="32" t="n">
        <v>112.42</v>
      </c>
      <c r="F5650" s="19">
        <f>IF(OR(E5650="",E5649=""),"",LN(E5650/E5649))</f>
        <v/>
      </c>
      <c r="G5650" s="33" t="n">
        <v>6.81</v>
      </c>
      <c r="H5650" s="19">
        <f>IF(OR(G5650="",G5649=""),"",LN(G5650/G5649))</f>
        <v/>
      </c>
      <c r="I5650" s="32" t="n">
        <v>112.55</v>
      </c>
      <c r="J5650" s="32" t="n">
        <v>11.06</v>
      </c>
      <c r="K5650" s="32" t="n">
        <v>2.21</v>
      </c>
      <c r="L5650" s="32" t="n"/>
      <c r="M5650" s="32" t="n">
        <v>1135.2</v>
      </c>
      <c r="N5650" s="32" t="n">
        <v>1.38</v>
      </c>
      <c r="O5650" s="32" t="n">
        <v>81.988086921</v>
      </c>
    </row>
    <row r="5651">
      <c r="A5651" s="31" t="n">
        <v>42914</v>
      </c>
      <c r="B5651" s="32" t="n">
        <v>1141.91</v>
      </c>
      <c r="C5651" s="19">
        <f>IF(OR(B5651="",B5650=""),"",LN(B5651/B5650))</f>
        <v/>
      </c>
      <c r="D5651" s="16">
        <f>STDEV(C5632:C5651)*SQRT(252)</f>
        <v/>
      </c>
      <c r="E5651" s="32" t="n">
        <v>112.18</v>
      </c>
      <c r="F5651" s="19">
        <f>IF(OR(E5651="",E5650=""),"",LN(E5651/E5650))</f>
        <v/>
      </c>
      <c r="G5651" s="33" t="n">
        <v>6.7984</v>
      </c>
      <c r="H5651" s="19">
        <f>IF(OR(G5651="",G5650=""),"",LN(G5651/G5650))</f>
        <v/>
      </c>
      <c r="I5651" s="32" t="n">
        <v>112.0747</v>
      </c>
      <c r="J5651" s="32" t="n">
        <v>10.03</v>
      </c>
      <c r="K5651" s="32" t="n">
        <v>2.22</v>
      </c>
      <c r="L5651" s="32" t="n"/>
      <c r="M5651" s="32" t="n">
        <v>1136.4</v>
      </c>
      <c r="N5651" s="32" t="n">
        <v>1.38</v>
      </c>
      <c r="O5651" s="32" t="n">
        <v>-236.145840291</v>
      </c>
    </row>
    <row r="5652">
      <c r="A5652" s="31" t="n">
        <v>42915</v>
      </c>
      <c r="B5652" s="32" t="n">
        <v>1144.07</v>
      </c>
      <c r="C5652" s="19">
        <f>IF(OR(B5652="",B5651=""),"",LN(B5652/B5651))</f>
        <v/>
      </c>
      <c r="D5652" s="16">
        <f>STDEV(C5633:C5652)*SQRT(252)</f>
        <v/>
      </c>
      <c r="E5652" s="32" t="n">
        <v>112.32</v>
      </c>
      <c r="F5652" s="19">
        <f>IF(OR(E5652="",E5651=""),"",LN(E5652/E5651))</f>
        <v/>
      </c>
      <c r="G5652" s="33" t="n">
        <v>6.784</v>
      </c>
      <c r="H5652" s="19">
        <f>IF(OR(G5652="",G5651=""),"",LN(G5652/G5651))</f>
        <v/>
      </c>
      <c r="I5652" s="32" t="n">
        <v>111.998</v>
      </c>
      <c r="J5652" s="32" t="n">
        <v>11.44</v>
      </c>
      <c r="K5652" s="32" t="n">
        <v>2.27</v>
      </c>
      <c r="L5652" s="32" t="n"/>
      <c r="M5652" s="32" t="n">
        <v>1141.7</v>
      </c>
      <c r="N5652" s="32" t="n">
        <v>1.38</v>
      </c>
      <c r="O5652" s="32" t="n">
        <v>97.37490891</v>
      </c>
    </row>
    <row r="5653">
      <c r="A5653" s="31" t="n">
        <v>42916</v>
      </c>
      <c r="B5653" s="32" t="n">
        <v>1143.75</v>
      </c>
      <c r="C5653" s="19">
        <f>IF(OR(B5653="",B5652=""),"",LN(B5653/B5652))</f>
        <v/>
      </c>
      <c r="D5653" s="16">
        <f>STDEV(C5634:C5653)*SQRT(252)</f>
        <v/>
      </c>
      <c r="E5653" s="32" t="n">
        <v>112.4</v>
      </c>
      <c r="F5653" s="19">
        <f>IF(OR(E5653="",E5652=""),"",LN(E5653/E5652))</f>
        <v/>
      </c>
      <c r="G5653" s="33" t="n">
        <v>6.7793</v>
      </c>
      <c r="H5653" s="19">
        <f>IF(OR(G5653="",G5652=""),"",LN(G5653/G5652))</f>
        <v/>
      </c>
      <c r="I5653" s="32" t="n">
        <v>111.9896</v>
      </c>
      <c r="J5653" s="32" t="n">
        <v>11.18</v>
      </c>
      <c r="K5653" s="32" t="n">
        <v>2.31</v>
      </c>
      <c r="L5653" s="32" t="n"/>
      <c r="M5653" s="32" t="n">
        <v>1139.6</v>
      </c>
      <c r="N5653" s="32" t="n">
        <v>1.38</v>
      </c>
      <c r="O5653" s="32" t="n">
        <v>-42.335814294</v>
      </c>
    </row>
    <row r="5654">
      <c r="A5654" s="31" t="n">
        <v>42919</v>
      </c>
      <c r="B5654" s="32" t="n">
        <v>1149.26</v>
      </c>
      <c r="C5654" s="19">
        <f>IF(OR(B5654="",B5653=""),"",LN(B5654/B5653))</f>
        <v/>
      </c>
      <c r="D5654" s="16">
        <f>STDEV(C5635:C5654)*SQRT(252)</f>
        <v/>
      </c>
      <c r="E5654" s="32" t="n">
        <v>113.32</v>
      </c>
      <c r="F5654" s="19">
        <f>IF(OR(E5654="",E5653=""),"",LN(E5654/E5653))</f>
        <v/>
      </c>
      <c r="G5654" s="33" t="n">
        <v>6.7984</v>
      </c>
      <c r="H5654" s="19">
        <f>IF(OR(G5654="",G5653=""),"",LN(G5654/G5653))</f>
        <v/>
      </c>
      <c r="I5654" s="32" t="n">
        <v>112.4268</v>
      </c>
      <c r="J5654" s="32" t="n">
        <v>11.22</v>
      </c>
      <c r="K5654" s="32" t="n">
        <v>2.35</v>
      </c>
      <c r="L5654" s="32" t="n"/>
      <c r="M5654" s="32" t="n">
        <v>1144</v>
      </c>
      <c r="N5654" s="32" t="n">
        <v>1.38</v>
      </c>
      <c r="O5654" s="32" t="n">
        <v>49.208836203</v>
      </c>
    </row>
    <row r="5655">
      <c r="A5655" s="31" t="n">
        <v>42921</v>
      </c>
      <c r="B5655" s="32" t="n">
        <v>1153.06</v>
      </c>
      <c r="C5655" s="19">
        <f>IF(OR(B5655="",B5654=""),"",LN(B5655/B5654))</f>
        <v/>
      </c>
      <c r="D5655" s="16">
        <f>STDEV(C5636:C5655)*SQRT(252)</f>
        <v/>
      </c>
      <c r="E5655" s="32" t="n">
        <v>113.2</v>
      </c>
      <c r="F5655" s="19">
        <f>IF(OR(E5655="",E5654=""),"",LN(E5655/E5654))</f>
        <v/>
      </c>
      <c r="G5655" s="33" t="n">
        <v>6.7995</v>
      </c>
      <c r="H5655" s="19">
        <f>IF(OR(G5655="",G5654=""),"",LN(G5655/G5654))</f>
        <v/>
      </c>
      <c r="I5655" s="32" t="n">
        <v>112.6534</v>
      </c>
      <c r="J5655" s="32" t="n">
        <v>11.07</v>
      </c>
      <c r="K5655" s="32" t="n">
        <v>2.33</v>
      </c>
      <c r="L5655" s="32" t="n"/>
      <c r="M5655" s="32" t="n">
        <v>1149.3</v>
      </c>
      <c r="N5655" s="32" t="n">
        <v>1.38</v>
      </c>
      <c r="O5655" s="32" t="n">
        <v>52.296400439</v>
      </c>
    </row>
    <row r="5656">
      <c r="A5656" s="31" t="n">
        <v>42922</v>
      </c>
      <c r="B5656" s="32" t="n">
        <v>1156.55</v>
      </c>
      <c r="C5656" s="19">
        <f>IF(OR(B5656="",B5655=""),"",LN(B5656/B5655))</f>
        <v/>
      </c>
      <c r="D5656" s="16">
        <f>STDEV(C5637:C5656)*SQRT(252)</f>
        <v/>
      </c>
      <c r="E5656" s="32" t="n">
        <v>113.28</v>
      </c>
      <c r="F5656" s="19">
        <f>IF(OR(E5656="",E5655=""),"",LN(E5656/E5655))</f>
        <v/>
      </c>
      <c r="G5656" s="33" t="n">
        <v>6.799</v>
      </c>
      <c r="H5656" s="19">
        <f>IF(OR(G5656="",G5655=""),"",LN(G5656/G5655))</f>
        <v/>
      </c>
      <c r="I5656" s="32" t="n">
        <v>112.4199</v>
      </c>
      <c r="J5656" s="32" t="n">
        <v>12.54</v>
      </c>
      <c r="K5656" s="32" t="n">
        <v>2.37</v>
      </c>
      <c r="L5656" s="32" t="n"/>
      <c r="M5656" s="32" t="n">
        <v>1149.3</v>
      </c>
      <c r="N5656" s="32" t="n">
        <v>1.39</v>
      </c>
      <c r="O5656" s="32" t="n">
        <v>228.614032023</v>
      </c>
    </row>
    <row r="5657">
      <c r="A5657" s="31" t="n">
        <v>42923</v>
      </c>
      <c r="B5657" s="32" t="n">
        <v>1153.85</v>
      </c>
      <c r="C5657" s="19">
        <f>IF(OR(B5657="",B5656=""),"",LN(B5657/B5656))</f>
        <v/>
      </c>
      <c r="D5657" s="16">
        <f>STDEV(C5638:C5657)*SQRT(252)</f>
        <v/>
      </c>
      <c r="E5657" s="32" t="n">
        <v>114.1</v>
      </c>
      <c r="F5657" s="19">
        <f>IF(OR(E5657="",E5656=""),"",LN(E5657/E5656))</f>
        <v/>
      </c>
      <c r="G5657" s="33" t="n">
        <v>6.8039</v>
      </c>
      <c r="H5657" s="19">
        <f>IF(OR(G5657="",G5656=""),"",LN(G5657/G5656))</f>
        <v/>
      </c>
      <c r="I5657" s="32" t="n">
        <v>112.3137</v>
      </c>
      <c r="J5657" s="32" t="n">
        <v>11.19</v>
      </c>
      <c r="K5657" s="32" t="n">
        <v>2.39</v>
      </c>
      <c r="L5657" s="32" t="n"/>
      <c r="M5657" s="32" t="n">
        <v>1153.5</v>
      </c>
      <c r="N5657" s="32" t="n">
        <v>1.39</v>
      </c>
      <c r="O5657" s="32" t="n">
        <v>276.255063097</v>
      </c>
    </row>
    <row r="5658">
      <c r="A5658" s="31" t="n">
        <v>42926</v>
      </c>
      <c r="B5658" s="32" t="n">
        <v>1149.35</v>
      </c>
      <c r="C5658" s="19">
        <f>IF(OR(B5658="",B5657=""),"",LN(B5658/B5657))</f>
        <v/>
      </c>
      <c r="D5658" s="16">
        <f>STDEV(C5639:C5658)*SQRT(252)</f>
        <v/>
      </c>
      <c r="E5658" s="32" t="n">
        <v>114.08</v>
      </c>
      <c r="F5658" s="19">
        <f>IF(OR(E5658="",E5657=""),"",LN(E5658/E5657))</f>
        <v/>
      </c>
      <c r="G5658" s="33" t="n">
        <v>6.8026</v>
      </c>
      <c r="H5658" s="19">
        <f>IF(OR(G5658="",G5657=""),"",LN(G5658/G5657))</f>
        <v/>
      </c>
      <c r="I5658" s="32" t="n">
        <v>112.1587</v>
      </c>
      <c r="J5658" s="32" t="n">
        <v>11.11</v>
      </c>
      <c r="K5658" s="32" t="n">
        <v>2.38</v>
      </c>
      <c r="L5658" s="32" t="n"/>
      <c r="M5658" s="32" t="n">
        <v>1155.8</v>
      </c>
      <c r="N5658" s="32" t="n">
        <v>1.39</v>
      </c>
      <c r="O5658" s="32" t="n">
        <v>-107.479522882</v>
      </c>
    </row>
    <row r="5659">
      <c r="A5659" s="31" t="n">
        <v>42927</v>
      </c>
      <c r="B5659" s="32" t="n">
        <v>1149.83</v>
      </c>
      <c r="C5659" s="19">
        <f>IF(OR(B5659="",B5658=""),"",LN(B5659/B5658))</f>
        <v/>
      </c>
      <c r="D5659" s="16">
        <f>STDEV(C5640:C5659)*SQRT(252)</f>
        <v/>
      </c>
      <c r="E5659" s="32" t="n">
        <v>114.2</v>
      </c>
      <c r="F5659" s="19">
        <f>IF(OR(E5659="",E5658=""),"",LN(E5659/E5658))</f>
        <v/>
      </c>
      <c r="G5659" s="33" t="n">
        <v>6.801</v>
      </c>
      <c r="H5659" s="19">
        <f>IF(OR(G5659="",G5658=""),"",LN(G5659/G5658))</f>
        <v/>
      </c>
      <c r="I5659" s="32" t="n">
        <v>112.1434</v>
      </c>
      <c r="J5659" s="32" t="n">
        <v>10.89</v>
      </c>
      <c r="K5659" s="32" t="n">
        <v>2.37</v>
      </c>
      <c r="L5659" s="32" t="n"/>
      <c r="M5659" s="32" t="n">
        <v>1149.9</v>
      </c>
      <c r="N5659" s="32" t="n">
        <v>1.39</v>
      </c>
      <c r="O5659" s="32" t="n">
        <v>84.653224921</v>
      </c>
    </row>
    <row r="5660">
      <c r="A5660" s="31" t="n">
        <v>42928</v>
      </c>
      <c r="B5660" s="32" t="n">
        <v>1138.32</v>
      </c>
      <c r="C5660" s="19">
        <f>IF(OR(B5660="",B5659=""),"",LN(B5660/B5659))</f>
        <v/>
      </c>
      <c r="D5660" s="16">
        <f>STDEV(C5641:C5660)*SQRT(252)</f>
        <v/>
      </c>
      <c r="E5660" s="32" t="n">
        <v>113.19</v>
      </c>
      <c r="F5660" s="19">
        <f>IF(OR(E5660="",E5659=""),"",LN(E5660/E5659))</f>
        <v/>
      </c>
      <c r="G5660" s="33" t="n">
        <v>6.7865</v>
      </c>
      <c r="H5660" s="19">
        <f>IF(OR(G5660="",G5659=""),"",LN(G5660/G5659))</f>
        <v/>
      </c>
      <c r="I5660" s="32" t="n">
        <v>111.5904</v>
      </c>
      <c r="J5660" s="32" t="n">
        <v>10.3</v>
      </c>
      <c r="K5660" s="32" t="n">
        <v>2.33</v>
      </c>
      <c r="L5660" s="32" t="n"/>
      <c r="M5660" s="32" t="n">
        <v>1150.1</v>
      </c>
      <c r="N5660" s="32" t="n">
        <v>1.39</v>
      </c>
      <c r="O5660" s="32" t="n">
        <v>386.149141375</v>
      </c>
    </row>
    <row r="5661">
      <c r="A5661" s="31" t="n">
        <v>42929</v>
      </c>
      <c r="B5661" s="32" t="n">
        <v>1137.22</v>
      </c>
      <c r="C5661" s="19">
        <f>IF(OR(B5661="",B5660=""),"",LN(B5661/B5660))</f>
        <v/>
      </c>
      <c r="D5661" s="16">
        <f>STDEV(C5642:C5661)*SQRT(252)</f>
        <v/>
      </c>
      <c r="E5661" s="32" t="n">
        <v>113.39</v>
      </c>
      <c r="F5661" s="19">
        <f>IF(OR(E5661="",E5660=""),"",LN(E5661/E5660))</f>
        <v/>
      </c>
      <c r="G5661" s="33" t="n">
        <v>6.7825</v>
      </c>
      <c r="H5661" s="19">
        <f>IF(OR(G5661="",G5660=""),"",LN(G5661/G5660))</f>
        <v/>
      </c>
      <c r="I5661" s="32" t="n">
        <v>111.5365</v>
      </c>
      <c r="J5661" s="32" t="n">
        <v>9.9</v>
      </c>
      <c r="K5661" s="32" t="n">
        <v>2.35</v>
      </c>
      <c r="L5661" s="32" t="n"/>
      <c r="M5661" s="32" t="n">
        <v>1145.6</v>
      </c>
      <c r="N5661" s="32" t="n">
        <v>1.39</v>
      </c>
      <c r="O5661" s="32" t="n">
        <v>391.467659033</v>
      </c>
    </row>
    <row r="5662">
      <c r="A5662" s="31" t="n">
        <v>42930</v>
      </c>
      <c r="B5662" s="32" t="n">
        <v>1127.79</v>
      </c>
      <c r="C5662" s="19">
        <f>IF(OR(B5662="",B5661=""),"",LN(B5662/B5661))</f>
        <v/>
      </c>
      <c r="D5662" s="16">
        <f>STDEV(C5643:C5662)*SQRT(252)</f>
        <v/>
      </c>
      <c r="E5662" s="32" t="n">
        <v>112.66</v>
      </c>
      <c r="F5662" s="19">
        <f>IF(OR(E5662="",E5661=""),"",LN(E5662/E5661))</f>
        <v/>
      </c>
      <c r="G5662" s="33" t="n">
        <v>6.7741</v>
      </c>
      <c r="H5662" s="19">
        <f>IF(OR(G5662="",G5661=""),"",LN(G5662/G5661))</f>
        <v/>
      </c>
      <c r="I5662" s="32" t="n">
        <v>110.9075</v>
      </c>
      <c r="J5662" s="32" t="n">
        <v>9.51</v>
      </c>
      <c r="K5662" s="32" t="n">
        <v>2.33</v>
      </c>
      <c r="L5662" s="32" t="n"/>
      <c r="M5662" s="32" t="n">
        <v>1137.5</v>
      </c>
      <c r="N5662" s="32" t="n">
        <v>1.39</v>
      </c>
      <c r="O5662" s="32" t="n">
        <v>222.090061908</v>
      </c>
    </row>
    <row r="5663">
      <c r="A5663" s="31" t="n">
        <v>42933</v>
      </c>
      <c r="B5663" s="32" t="n">
        <v>1127.74</v>
      </c>
      <c r="C5663" s="19">
        <f>IF(OR(B5663="",B5662=""),"",LN(B5663/B5662))</f>
        <v/>
      </c>
      <c r="D5663" s="16">
        <f>STDEV(C5644:C5663)*SQRT(252)</f>
        <v/>
      </c>
      <c r="E5663" s="32" t="n">
        <v>112.76</v>
      </c>
      <c r="F5663" s="19">
        <f>IF(OR(E5663="",E5662=""),"",LN(E5663/E5662))</f>
        <v/>
      </c>
      <c r="G5663" s="33" t="n">
        <v>6.769</v>
      </c>
      <c r="H5663" s="19">
        <f>IF(OR(G5663="",G5662=""),"",LN(G5663/G5662))</f>
        <v/>
      </c>
      <c r="I5663" s="32" t="n">
        <v>110.9304</v>
      </c>
      <c r="J5663" s="32" t="n">
        <v>9.82</v>
      </c>
      <c r="K5663" s="32" t="n">
        <v>2.31</v>
      </c>
      <c r="L5663" s="32" t="n"/>
      <c r="M5663" s="32" t="n">
        <v>1136</v>
      </c>
      <c r="N5663" s="32" t="n">
        <v>1.39</v>
      </c>
      <c r="O5663" s="32" t="n">
        <v>4.931378348000003</v>
      </c>
    </row>
    <row r="5664">
      <c r="A5664" s="31" t="n">
        <v>42934</v>
      </c>
      <c r="B5664" s="32" t="n">
        <v>1123.69</v>
      </c>
      <c r="C5664" s="19">
        <f>IF(OR(B5664="",B5663=""),"",LN(B5664/B5663))</f>
        <v/>
      </c>
      <c r="D5664" s="16">
        <f>STDEV(C5645:C5664)*SQRT(252)</f>
        <v/>
      </c>
      <c r="E5664" s="32" t="n">
        <v>111.89</v>
      </c>
      <c r="F5664" s="19">
        <f>IF(OR(E5664="",E5663=""),"",LN(E5664/E5663))</f>
        <v/>
      </c>
      <c r="G5664" s="33" t="n">
        <v>6.7451</v>
      </c>
      <c r="H5664" s="19">
        <f>IF(OR(G5664="",G5663=""),"",LN(G5664/G5663))</f>
        <v/>
      </c>
      <c r="I5664" s="32" t="n">
        <v>110.4356</v>
      </c>
      <c r="J5664" s="32" t="n">
        <v>9.890000000000001</v>
      </c>
      <c r="K5664" s="32" t="n">
        <v>2.27</v>
      </c>
      <c r="L5664" s="32" t="n"/>
      <c r="M5664" s="32" t="n">
        <v>1128.2</v>
      </c>
      <c r="N5664" s="32" t="n">
        <v>1.39</v>
      </c>
      <c r="O5664" s="32" t="n">
        <v>-179.270869548</v>
      </c>
    </row>
    <row r="5665">
      <c r="A5665" s="31" t="n">
        <v>42935</v>
      </c>
      <c r="B5665" s="32" t="n">
        <v>1122.92</v>
      </c>
      <c r="C5665" s="19">
        <f>IF(OR(B5665="",B5664=""),"",LN(B5665/B5664))</f>
        <v/>
      </c>
      <c r="D5665" s="16">
        <f>STDEV(C5646:C5665)*SQRT(252)</f>
        <v/>
      </c>
      <c r="E5665" s="32" t="n">
        <v>111.77</v>
      </c>
      <c r="F5665" s="19">
        <f>IF(OR(E5665="",E5664=""),"",LN(E5665/E5664))</f>
        <v/>
      </c>
      <c r="G5665" s="33" t="n">
        <v>6.7511</v>
      </c>
      <c r="H5665" s="19">
        <f>IF(OR(G5665="",G5664=""),"",LN(G5665/G5664))</f>
        <v/>
      </c>
      <c r="I5665" s="32" t="n">
        <v>110.4339</v>
      </c>
      <c r="J5665" s="32" t="n">
        <v>9.789999999999999</v>
      </c>
      <c r="K5665" s="32" t="n">
        <v>2.27</v>
      </c>
      <c r="L5665" s="32" t="n"/>
      <c r="M5665" s="32" t="n">
        <v>1126.3</v>
      </c>
      <c r="N5665" s="32" t="n">
        <v>1.39</v>
      </c>
      <c r="O5665" s="32" t="n">
        <v>-32.750210459</v>
      </c>
    </row>
    <row r="5666">
      <c r="A5666" s="31" t="n">
        <v>42936</v>
      </c>
      <c r="B5666" s="32" t="n">
        <v>1120.77</v>
      </c>
      <c r="C5666" s="19">
        <f>IF(OR(B5666="",B5665=""),"",LN(B5666/B5665))</f>
        <v/>
      </c>
      <c r="D5666" s="16">
        <f>STDEV(C5647:C5666)*SQRT(252)</f>
        <v/>
      </c>
      <c r="E5666" s="32" t="n">
        <v>111.68</v>
      </c>
      <c r="F5666" s="19">
        <f>IF(OR(E5666="",E5665=""),"",LN(E5666/E5665))</f>
        <v/>
      </c>
      <c r="G5666" s="33" t="n">
        <v>6.757</v>
      </c>
      <c r="H5666" s="19">
        <f>IF(OR(G5666="",G5665=""),"",LN(G5666/G5665))</f>
        <v/>
      </c>
      <c r="I5666" s="32" t="n">
        <v>110.2512</v>
      </c>
      <c r="J5666" s="32" t="n">
        <v>9.58</v>
      </c>
      <c r="K5666" s="32" t="n">
        <v>2.27</v>
      </c>
      <c r="L5666" s="32" t="n"/>
      <c r="M5666" s="32" t="n">
        <v>1121.8</v>
      </c>
      <c r="N5666" s="32" t="n">
        <v>1.39</v>
      </c>
      <c r="O5666" s="32" t="n">
        <v>118.954537933</v>
      </c>
    </row>
    <row r="5667">
      <c r="A5667" s="31" t="n">
        <v>42937</v>
      </c>
      <c r="B5667" s="32" t="n">
        <v>1117.47</v>
      </c>
      <c r="C5667" s="19">
        <f>IF(OR(B5667="",B5666=""),"",LN(B5667/B5666))</f>
        <v/>
      </c>
      <c r="D5667" s="16">
        <f>STDEV(C5648:C5667)*SQRT(252)</f>
        <v/>
      </c>
      <c r="E5667" s="32" t="n">
        <v>111.18</v>
      </c>
      <c r="F5667" s="19">
        <f>IF(OR(E5667="",E5666=""),"",LN(E5667/E5666))</f>
        <v/>
      </c>
      <c r="G5667" s="33" t="n">
        <v>6.7663</v>
      </c>
      <c r="H5667" s="19">
        <f>IF(OR(G5667="",G5666=""),"",LN(G5667/G5666))</f>
        <v/>
      </c>
      <c r="I5667" s="32" t="n">
        <v>110.191</v>
      </c>
      <c r="J5667" s="32" t="n">
        <v>9.359999999999999</v>
      </c>
      <c r="K5667" s="32" t="n">
        <v>2.24</v>
      </c>
      <c r="L5667" s="32" t="n"/>
      <c r="M5667" s="32" t="n">
        <v>1124.9</v>
      </c>
      <c r="N5667" s="32" t="n">
        <v>1.39</v>
      </c>
      <c r="O5667" s="32" t="n">
        <v>270.595979389</v>
      </c>
    </row>
    <row r="5668">
      <c r="A5668" s="31" t="n">
        <v>42940</v>
      </c>
      <c r="B5668" s="32" t="n">
        <v>1113.82</v>
      </c>
      <c r="C5668" s="19">
        <f>IF(OR(B5668="",B5667=""),"",LN(B5668/B5667))</f>
        <v/>
      </c>
      <c r="D5668" s="16">
        <f>STDEV(C5649:C5668)*SQRT(252)</f>
        <v/>
      </c>
      <c r="E5668" s="32" t="n">
        <v>111.1</v>
      </c>
      <c r="F5668" s="19">
        <f>IF(OR(E5668="",E5667=""),"",LN(E5668/E5667))</f>
        <v/>
      </c>
      <c r="G5668" s="33" t="n">
        <v>6.7488</v>
      </c>
      <c r="H5668" s="19">
        <f>IF(OR(G5668="",G5667=""),"",LN(G5668/G5667))</f>
        <v/>
      </c>
      <c r="I5668" s="32" t="n">
        <v>110.2004</v>
      </c>
      <c r="J5668" s="32" t="n">
        <v>9.43</v>
      </c>
      <c r="K5668" s="32" t="n">
        <v>2.26</v>
      </c>
      <c r="L5668" s="32" t="n"/>
      <c r="M5668" s="32" t="n">
        <v>1121.2</v>
      </c>
      <c r="N5668" s="32" t="n">
        <v>1.39</v>
      </c>
      <c r="O5668" s="32" t="n">
        <v>-159.363302519</v>
      </c>
    </row>
    <row r="5669">
      <c r="A5669" s="31" t="n">
        <v>42941</v>
      </c>
      <c r="B5669" s="32" t="n">
        <v>1117.02</v>
      </c>
      <c r="C5669" s="19">
        <f>IF(OR(B5669="",B5668=""),"",LN(B5669/B5668))</f>
        <v/>
      </c>
      <c r="D5669" s="16">
        <f>STDEV(C5650:C5669)*SQRT(252)</f>
        <v/>
      </c>
      <c r="E5669" s="32" t="n">
        <v>111.57</v>
      </c>
      <c r="F5669" s="19">
        <f>IF(OR(E5669="",E5668=""),"",LN(E5669/E5668))</f>
        <v/>
      </c>
      <c r="G5669" s="33" t="n">
        <v>6.7495</v>
      </c>
      <c r="H5669" s="19">
        <f>IF(OR(G5669="",G5668=""),"",LN(G5669/G5668))</f>
        <v/>
      </c>
      <c r="I5669" s="32" t="n">
        <v>110.2835</v>
      </c>
      <c r="J5669" s="32" t="n">
        <v>9.43</v>
      </c>
      <c r="K5669" s="32" t="n">
        <v>2.33</v>
      </c>
      <c r="L5669" s="32" t="n"/>
      <c r="M5669" s="32" t="n">
        <v>1116.1</v>
      </c>
      <c r="N5669" s="32" t="n">
        <v>1.39</v>
      </c>
      <c r="O5669" s="32" t="n">
        <v>-389.820255862</v>
      </c>
    </row>
    <row r="5670">
      <c r="A5670" s="31" t="n">
        <v>42942</v>
      </c>
      <c r="B5670" s="32" t="n">
        <v>1117.76</v>
      </c>
      <c r="C5670" s="19">
        <f>IF(OR(B5670="",B5669=""),"",LN(B5670/B5669))</f>
        <v/>
      </c>
      <c r="D5670" s="16">
        <f>STDEV(C5651:C5670)*SQRT(252)</f>
        <v/>
      </c>
      <c r="E5670" s="32" t="n">
        <v>112.1</v>
      </c>
      <c r="F5670" s="19">
        <f>IF(OR(E5670="",E5669=""),"",LN(E5670/E5669))</f>
        <v/>
      </c>
      <c r="G5670" s="33" t="n">
        <v>6.753</v>
      </c>
      <c r="H5670" s="19">
        <f>IF(OR(G5670="",G5669=""),"",LN(G5670/G5669))</f>
        <v/>
      </c>
      <c r="I5670" s="32" t="n">
        <v>110.3811</v>
      </c>
      <c r="J5670" s="32" t="n">
        <v>9.6</v>
      </c>
      <c r="K5670" s="32" t="n">
        <v>2.29</v>
      </c>
      <c r="L5670" s="32" t="n"/>
      <c r="M5670" s="32" t="n">
        <v>1116.1</v>
      </c>
      <c r="N5670" s="32" t="n">
        <v>1.39</v>
      </c>
      <c r="O5670" s="32" t="n">
        <v>-336.062457015</v>
      </c>
    </row>
    <row r="5671">
      <c r="A5671" s="31" t="n">
        <v>42943</v>
      </c>
      <c r="B5671" s="32" t="n">
        <v>1115.15</v>
      </c>
      <c r="C5671" s="19">
        <f>IF(OR(B5671="",B5670=""),"",LN(B5671/B5670))</f>
        <v/>
      </c>
      <c r="D5671" s="16">
        <f>STDEV(C5652:C5671)*SQRT(252)</f>
        <v/>
      </c>
      <c r="E5671" s="32" t="n">
        <v>111.62</v>
      </c>
      <c r="F5671" s="19">
        <f>IF(OR(E5671="",E5670=""),"",LN(E5671/E5670))</f>
        <v/>
      </c>
      <c r="G5671" s="33" t="n">
        <v>6.741</v>
      </c>
      <c r="H5671" s="19">
        <f>IF(OR(G5671="",G5670=""),"",LN(G5671/G5670))</f>
        <v/>
      </c>
      <c r="I5671" s="32" t="n">
        <v>110.216</v>
      </c>
      <c r="J5671" s="32" t="n">
        <v>10.11</v>
      </c>
      <c r="K5671" s="32" t="n">
        <v>2.32</v>
      </c>
      <c r="L5671" s="32" t="n"/>
      <c r="M5671" s="32" t="n">
        <v>1120.3</v>
      </c>
      <c r="N5671" s="32" t="n">
        <v>1.39</v>
      </c>
      <c r="O5671" s="32" t="n">
        <v>-198.638358457</v>
      </c>
    </row>
    <row r="5672">
      <c r="A5672" s="31" t="n">
        <v>42944</v>
      </c>
      <c r="B5672" s="32" t="n">
        <v>1121.49</v>
      </c>
      <c r="C5672" s="19">
        <f>IF(OR(B5672="",B5671=""),"",LN(B5672/B5671))</f>
        <v/>
      </c>
      <c r="D5672" s="16">
        <f>STDEV(C5653:C5672)*SQRT(252)</f>
        <v/>
      </c>
      <c r="E5672" s="32" t="n">
        <v>110.87</v>
      </c>
      <c r="F5672" s="19">
        <f>IF(OR(E5672="",E5671=""),"",LN(E5672/E5671))</f>
        <v/>
      </c>
      <c r="G5672" s="33" t="n">
        <v>6.7362</v>
      </c>
      <c r="H5672" s="19">
        <f>IF(OR(G5672="",G5671=""),"",LN(G5672/G5671))</f>
        <v/>
      </c>
      <c r="I5672" s="32" t="n">
        <v>109.92</v>
      </c>
      <c r="J5672" s="32" t="n">
        <v>10.29</v>
      </c>
      <c r="K5672" s="32" t="n">
        <v>2.3</v>
      </c>
      <c r="L5672" s="32" t="n"/>
      <c r="M5672" s="32" t="n">
        <v>1112.5</v>
      </c>
      <c r="N5672" s="32" t="n">
        <v>1.39</v>
      </c>
      <c r="O5672" s="32" t="n">
        <v>-652.3961609820001</v>
      </c>
    </row>
    <row r="5673">
      <c r="A5673" s="31" t="n">
        <v>42947</v>
      </c>
      <c r="B5673" s="32" t="n">
        <v>1121.86</v>
      </c>
      <c r="C5673" s="19">
        <f>IF(OR(B5673="",B5672=""),"",LN(B5673/B5672))</f>
        <v/>
      </c>
      <c r="D5673" s="16">
        <f>STDEV(C5654:C5673)*SQRT(252)</f>
        <v/>
      </c>
      <c r="E5673" s="32" t="n">
        <v>110.38</v>
      </c>
      <c r="F5673" s="19">
        <f>IF(OR(E5673="",E5672=""),"",LN(E5673/E5672))</f>
        <v/>
      </c>
      <c r="G5673" s="33" t="n">
        <v>6.724</v>
      </c>
      <c r="H5673" s="19">
        <f>IF(OR(G5673="",G5672=""),"",LN(G5673/G5672))</f>
        <v/>
      </c>
      <c r="I5673" s="32" t="n">
        <v>109.8177</v>
      </c>
      <c r="J5673" s="32" t="n">
        <v>10.26</v>
      </c>
      <c r="K5673" s="32" t="n">
        <v>2.3</v>
      </c>
      <c r="L5673" s="32" t="n"/>
      <c r="M5673" s="32" t="n">
        <v>1119.1</v>
      </c>
      <c r="N5673" s="32" t="n">
        <v>1.39</v>
      </c>
      <c r="O5673" s="32" t="n">
        <v>-258.908401482</v>
      </c>
    </row>
    <row r="5674">
      <c r="A5674" s="31" t="n">
        <v>42948</v>
      </c>
      <c r="B5674" s="32" t="n">
        <v>1121.09</v>
      </c>
      <c r="C5674" s="19">
        <f>IF(OR(B5674="",B5673=""),"",LN(B5674/B5673))</f>
        <v/>
      </c>
      <c r="D5674" s="16">
        <f>STDEV(C5655:C5674)*SQRT(252)</f>
        <v/>
      </c>
      <c r="E5674" s="32" t="n">
        <v>110.33</v>
      </c>
      <c r="F5674" s="19">
        <f>IF(OR(E5674="",E5673=""),"",LN(E5674/E5673))</f>
        <v/>
      </c>
      <c r="G5674" s="33" t="n">
        <v>6.717</v>
      </c>
      <c r="H5674" s="19">
        <f>IF(OR(G5674="",G5673=""),"",LN(G5674/G5673))</f>
        <v/>
      </c>
      <c r="I5674" s="32" t="n">
        <v>109.8495</v>
      </c>
      <c r="J5674" s="32" t="n">
        <v>10.09</v>
      </c>
      <c r="K5674" s="32" t="n">
        <v>2.26</v>
      </c>
      <c r="L5674" s="32" t="n"/>
      <c r="M5674" s="32" t="n">
        <v>1121.9</v>
      </c>
      <c r="N5674" s="32" t="n">
        <v>1.39</v>
      </c>
      <c r="O5674" s="32" t="n">
        <v>-67.63065242900001</v>
      </c>
    </row>
    <row r="5675">
      <c r="A5675" s="31" t="n">
        <v>42949</v>
      </c>
      <c r="B5675" s="32" t="n">
        <v>1121.55</v>
      </c>
      <c r="C5675" s="19">
        <f>IF(OR(B5675="",B5674=""),"",LN(B5675/B5674))</f>
        <v/>
      </c>
      <c r="D5675" s="16">
        <f>STDEV(C5656:C5675)*SQRT(252)</f>
        <v/>
      </c>
      <c r="E5675" s="32" t="n">
        <v>110.43</v>
      </c>
      <c r="F5675" s="19">
        <f>IF(OR(E5675="",E5674=""),"",LN(E5675/E5674))</f>
        <v/>
      </c>
      <c r="G5675" s="33" t="n">
        <v>6.72</v>
      </c>
      <c r="H5675" s="19">
        <f>IF(OR(G5675="",G5674=""),"",LN(G5675/G5674))</f>
        <v/>
      </c>
      <c r="I5675" s="32" t="n">
        <v>109.7503</v>
      </c>
      <c r="J5675" s="32" t="n">
        <v>10.28</v>
      </c>
      <c r="K5675" s="32" t="n">
        <v>2.27</v>
      </c>
      <c r="L5675" s="32" t="n"/>
      <c r="M5675" s="32" t="n">
        <v>1118</v>
      </c>
      <c r="N5675" s="32" t="n">
        <v>1.39</v>
      </c>
      <c r="O5675" s="32" t="n">
        <v>156.12003717</v>
      </c>
    </row>
    <row r="5676">
      <c r="A5676" s="31" t="n">
        <v>42950</v>
      </c>
      <c r="B5676" s="32" t="n">
        <v>1127.73</v>
      </c>
      <c r="C5676" s="19">
        <f>IF(OR(B5676="",B5675=""),"",LN(B5676/B5675))</f>
        <v/>
      </c>
      <c r="D5676" s="16">
        <f>STDEV(C5657:C5676)*SQRT(252)</f>
        <v/>
      </c>
      <c r="E5676" s="32" t="n">
        <v>110.12</v>
      </c>
      <c r="F5676" s="19">
        <f>IF(OR(E5676="",E5675=""),"",LN(E5676/E5675))</f>
        <v/>
      </c>
      <c r="G5676" s="33" t="n">
        <v>6.715</v>
      </c>
      <c r="H5676" s="19">
        <f>IF(OR(G5676="",G5675=""),"",LN(G5676/G5675))</f>
        <v/>
      </c>
      <c r="I5676" s="32" t="n">
        <v>109.8332</v>
      </c>
      <c r="J5676" s="32" t="n">
        <v>10.44</v>
      </c>
      <c r="K5676" s="32" t="n">
        <v>2.24</v>
      </c>
      <c r="L5676" s="32" t="n"/>
      <c r="M5676" s="32" t="n">
        <v>1123.2</v>
      </c>
      <c r="N5676" s="32" t="n">
        <v>1.39</v>
      </c>
      <c r="O5676" s="32" t="n">
        <v>-459.419979166</v>
      </c>
    </row>
    <row r="5677">
      <c r="A5677" s="31" t="n">
        <v>42951</v>
      </c>
      <c r="B5677" s="32" t="n">
        <v>1128.02</v>
      </c>
      <c r="C5677" s="19">
        <f>IF(OR(B5677="",B5676=""),"",LN(B5677/B5676))</f>
        <v/>
      </c>
      <c r="D5677" s="16">
        <f>STDEV(C5658:C5677)*SQRT(252)</f>
        <v/>
      </c>
      <c r="E5677" s="32" t="n">
        <v>110.76</v>
      </c>
      <c r="F5677" s="19">
        <f>IF(OR(E5677="",E5676=""),"",LN(E5677/E5676))</f>
        <v/>
      </c>
      <c r="G5677" s="33" t="n">
        <v>6.7272</v>
      </c>
      <c r="H5677" s="19">
        <f>IF(OR(G5677="",G5676=""),"",LN(G5677/G5676))</f>
        <v/>
      </c>
      <c r="I5677" s="32" t="n">
        <v>110.2808</v>
      </c>
      <c r="J5677" s="32" t="n">
        <v>10.03</v>
      </c>
      <c r="K5677" s="32" t="n">
        <v>2.27</v>
      </c>
      <c r="L5677" s="32" t="n"/>
      <c r="M5677" s="32" t="n">
        <v>1127.6</v>
      </c>
      <c r="N5677" s="32" t="n">
        <v>1.39</v>
      </c>
      <c r="O5677" s="32" t="n">
        <v>-196.962345397</v>
      </c>
    </row>
    <row r="5678">
      <c r="A5678" s="31" t="n">
        <v>42954</v>
      </c>
      <c r="B5678" s="32" t="n">
        <v>1127.39</v>
      </c>
      <c r="C5678" s="19">
        <f>IF(OR(B5678="",B5677=""),"",LN(B5678/B5677))</f>
        <v/>
      </c>
      <c r="D5678" s="16">
        <f>STDEV(C5659:C5678)*SQRT(252)</f>
        <v/>
      </c>
      <c r="E5678" s="32" t="n">
        <v>110.76</v>
      </c>
      <c r="F5678" s="19">
        <f>IF(OR(E5678="",E5677=""),"",LN(E5678/E5677))</f>
        <v/>
      </c>
      <c r="G5678" s="33" t="n">
        <v>6.7207</v>
      </c>
      <c r="H5678" s="19">
        <f>IF(OR(G5678="",G5677=""),"",LN(G5678/G5677))</f>
        <v/>
      </c>
      <c r="I5678" s="32" t="n">
        <v>110.373</v>
      </c>
      <c r="J5678" s="32" t="n">
        <v>9.93</v>
      </c>
      <c r="K5678" s="32" t="n">
        <v>2.26</v>
      </c>
      <c r="L5678" s="32" t="n"/>
      <c r="M5678" s="32" t="n">
        <v>1125.4</v>
      </c>
      <c r="N5678" s="32" t="n">
        <v>1.39</v>
      </c>
      <c r="O5678" s="32" t="n">
        <v>102.303960895</v>
      </c>
    </row>
    <row r="5679">
      <c r="A5679" s="31" t="n">
        <v>42955</v>
      </c>
      <c r="B5679" s="32" t="n">
        <v>1125.6</v>
      </c>
      <c r="C5679" s="19">
        <f>IF(OR(B5679="",B5678=""),"",LN(B5679/B5678))</f>
        <v/>
      </c>
      <c r="D5679" s="16">
        <f>STDEV(C5660:C5679)*SQRT(252)</f>
        <v/>
      </c>
      <c r="E5679" s="32" t="n">
        <v>110.74</v>
      </c>
      <c r="F5679" s="19">
        <f>IF(OR(E5679="",E5678=""),"",LN(E5679/E5678))</f>
        <v/>
      </c>
      <c r="G5679" s="33" t="n">
        <v>6.7049</v>
      </c>
      <c r="H5679" s="19">
        <f>IF(OR(G5679="",G5678=""),"",LN(G5679/G5678))</f>
        <v/>
      </c>
      <c r="I5679" s="32" t="n">
        <v>110.396</v>
      </c>
      <c r="J5679" s="32" t="n">
        <v>10.96</v>
      </c>
      <c r="K5679" s="32" t="n">
        <v>2.29</v>
      </c>
      <c r="L5679" s="32" t="n"/>
      <c r="M5679" s="32" t="n">
        <v>1127.3</v>
      </c>
      <c r="N5679" s="32" t="n">
        <v>1.39</v>
      </c>
      <c r="O5679" s="32" t="n">
        <v>74.622630417</v>
      </c>
    </row>
    <row r="5680">
      <c r="A5680" s="31" t="n">
        <v>42956</v>
      </c>
      <c r="B5680" s="32" t="n">
        <v>1138.69</v>
      </c>
      <c r="C5680" s="19">
        <f>IF(OR(B5680="",B5679=""),"",LN(B5680/B5679))</f>
        <v/>
      </c>
      <c r="D5680" s="16">
        <f>STDEV(C5661:C5680)*SQRT(252)</f>
        <v/>
      </c>
      <c r="E5680" s="32" t="n">
        <v>110.04</v>
      </c>
      <c r="F5680" s="19">
        <f>IF(OR(E5680="",E5679=""),"",LN(E5680/E5679))</f>
        <v/>
      </c>
      <c r="G5680" s="33" t="n">
        <v>6.672</v>
      </c>
      <c r="H5680" s="19">
        <f>IF(OR(G5680="",G5679=""),"",LN(G5680/G5679))</f>
        <v/>
      </c>
      <c r="I5680" s="32" t="n">
        <v>110.3671</v>
      </c>
      <c r="J5680" s="32" t="n">
        <v>11.11</v>
      </c>
      <c r="K5680" s="32" t="n">
        <v>2.24</v>
      </c>
      <c r="L5680" s="32" t="n"/>
      <c r="M5680" s="32" t="n">
        <v>1125.4</v>
      </c>
      <c r="N5680" s="32" t="n">
        <v>1.39</v>
      </c>
      <c r="O5680" s="32" t="n">
        <v>-305.396077976</v>
      </c>
    </row>
    <row r="5681">
      <c r="A5681" s="31" t="n">
        <v>42957</v>
      </c>
      <c r="B5681" s="32" t="n">
        <v>1144.36</v>
      </c>
      <c r="C5681" s="19">
        <f>IF(OR(B5681="",B5680=""),"",LN(B5681/B5680))</f>
        <v/>
      </c>
      <c r="D5681" s="16">
        <f>STDEV(C5662:C5681)*SQRT(252)</f>
        <v/>
      </c>
      <c r="E5681" s="32" t="n">
        <v>109.37</v>
      </c>
      <c r="F5681" s="19">
        <f>IF(OR(E5681="",E5680=""),"",LN(E5681/E5680))</f>
        <v/>
      </c>
      <c r="G5681" s="33" t="n">
        <v>6.646</v>
      </c>
      <c r="H5681" s="19">
        <f>IF(OR(G5681="",G5680=""),"",LN(G5681/G5680))</f>
        <v/>
      </c>
      <c r="I5681" s="32" t="n">
        <v>110.1886</v>
      </c>
      <c r="J5681" s="32" t="n">
        <v>16.04</v>
      </c>
      <c r="K5681" s="32" t="n">
        <v>2.2</v>
      </c>
      <c r="L5681" s="32" t="n"/>
      <c r="M5681" s="32" t="n">
        <v>1134.7</v>
      </c>
      <c r="N5681" s="32" t="n">
        <v>1.39</v>
      </c>
      <c r="O5681" s="32" t="n">
        <v>-202.416374318</v>
      </c>
    </row>
    <row r="5682">
      <c r="A5682" s="31" t="n">
        <v>42958</v>
      </c>
      <c r="B5682" s="32" t="n">
        <v>1141.57</v>
      </c>
      <c r="C5682" s="19">
        <f>IF(OR(B5682="",B5681=""),"",LN(B5682/B5681))</f>
        <v/>
      </c>
      <c r="D5682" s="16">
        <f>STDEV(C5663:C5682)*SQRT(252)</f>
        <v/>
      </c>
      <c r="E5682" s="32" t="n">
        <v>109.06</v>
      </c>
      <c r="F5682" s="19">
        <f>IF(OR(E5682="",E5681=""),"",LN(E5682/E5681))</f>
        <v/>
      </c>
      <c r="G5682" s="33" t="n">
        <v>6.6612</v>
      </c>
      <c r="H5682" s="19">
        <f>IF(OR(G5682="",G5681=""),"",LN(G5682/G5681))</f>
        <v/>
      </c>
      <c r="I5682" s="32" t="n">
        <v>110.0422</v>
      </c>
      <c r="J5682" s="32" t="n">
        <v>15.51</v>
      </c>
      <c r="K5682" s="32" t="n">
        <v>2.19</v>
      </c>
      <c r="L5682" s="32" t="n"/>
      <c r="M5682" s="32" t="n">
        <v>1141.1</v>
      </c>
      <c r="N5682" s="32" t="n">
        <v>1.39</v>
      </c>
      <c r="O5682" s="32" t="n">
        <v>-597.4027629239999</v>
      </c>
    </row>
    <row r="5683">
      <c r="A5683" s="31" t="n">
        <v>42961</v>
      </c>
      <c r="B5683" s="32" t="n">
        <v>1137.22</v>
      </c>
      <c r="C5683" s="19">
        <f>IF(OR(B5683="",B5682=""),"",LN(B5683/B5682))</f>
        <v/>
      </c>
      <c r="D5683" s="16">
        <f>STDEV(C5664:C5683)*SQRT(252)</f>
        <v/>
      </c>
      <c r="E5683" s="32" t="n">
        <v>109.48</v>
      </c>
      <c r="F5683" s="19">
        <f>IF(OR(E5683="",E5682=""),"",LN(E5683/E5682))</f>
        <v/>
      </c>
      <c r="G5683" s="33" t="n">
        <v>6.6695</v>
      </c>
      <c r="H5683" s="19">
        <f>IF(OR(G5683="",G5682=""),"",LN(G5683/G5682))</f>
        <v/>
      </c>
      <c r="I5683" s="32" t="n">
        <v>110.095</v>
      </c>
      <c r="J5683" s="32" t="n">
        <v>12.33</v>
      </c>
      <c r="K5683" s="32" t="n">
        <v>2.22</v>
      </c>
      <c r="L5683" s="32" t="n"/>
      <c r="M5683" s="32" t="n">
        <v>1146.3</v>
      </c>
      <c r="N5683" s="32" t="n">
        <v>1.39</v>
      </c>
      <c r="O5683" s="32" t="n">
        <v>-244.871401809</v>
      </c>
    </row>
    <row r="5684">
      <c r="A5684" s="31" t="n">
        <v>42962</v>
      </c>
      <c r="B5684" s="32" t="n">
        <v>1135.47</v>
      </c>
      <c r="C5684" s="19">
        <f>IF(OR(B5684="",B5683=""),"",LN(B5684/B5683))</f>
        <v/>
      </c>
      <c r="D5684" s="16">
        <f>STDEV(C5665:C5684)*SQRT(252)</f>
        <v/>
      </c>
      <c r="E5684" s="32" t="n">
        <v>110.42</v>
      </c>
      <c r="F5684" s="19">
        <f>IF(OR(E5684="",E5683=""),"",LN(E5684/E5683))</f>
        <v/>
      </c>
      <c r="G5684" s="33" t="n">
        <v>6.6845</v>
      </c>
      <c r="H5684" s="19">
        <f>IF(OR(G5684="",G5683=""),"",LN(G5684/G5683))</f>
        <v/>
      </c>
      <c r="I5684" s="32" t="n">
        <v>110.4846</v>
      </c>
      <c r="J5684" s="32" t="n">
        <v>12.04</v>
      </c>
      <c r="K5684" s="32" t="n">
        <v>2.27</v>
      </c>
      <c r="L5684" s="32" t="n"/>
      <c r="M5684" s="32" t="n"/>
      <c r="N5684" s="32" t="n"/>
      <c r="O5684" s="32" t="n"/>
    </row>
    <row r="5685">
      <c r="A5685" s="31" t="n">
        <v>42963</v>
      </c>
      <c r="B5685" s="32" t="n">
        <v>1137.75</v>
      </c>
      <c r="C5685" s="19">
        <f>IF(OR(B5685="",B5684=""),"",LN(B5685/B5684))</f>
        <v/>
      </c>
      <c r="D5685" s="16">
        <f>STDEV(C5666:C5685)*SQRT(252)</f>
        <v/>
      </c>
      <c r="E5685" s="32" t="n">
        <v>110.8</v>
      </c>
      <c r="F5685" s="19">
        <f>IF(OR(E5685="",E5684=""),"",LN(E5685/E5684))</f>
        <v/>
      </c>
      <c r="G5685" s="33" t="n">
        <v>6.69</v>
      </c>
      <c r="H5685" s="19">
        <f>IF(OR(G5685="",G5684=""),"",LN(G5685/G5684))</f>
        <v/>
      </c>
      <c r="I5685" s="32" t="n">
        <v>110.4394</v>
      </c>
      <c r="J5685" s="32" t="n">
        <v>11.74</v>
      </c>
      <c r="K5685" s="32" t="n">
        <v>2.23</v>
      </c>
      <c r="L5685" s="32" t="n"/>
      <c r="M5685" s="32" t="n">
        <v>1138.2</v>
      </c>
      <c r="N5685" s="32" t="n">
        <v>1.39</v>
      </c>
      <c r="O5685" s="32" t="n">
        <v>-44.56557145899999</v>
      </c>
    </row>
    <row r="5686">
      <c r="A5686" s="31" t="n">
        <v>42964</v>
      </c>
      <c r="B5686" s="32" t="n">
        <v>1138.23</v>
      </c>
      <c r="C5686" s="19">
        <f>IF(OR(B5686="",B5685=""),"",LN(B5686/B5685))</f>
        <v/>
      </c>
      <c r="D5686" s="16">
        <f>STDEV(C5667:C5686)*SQRT(252)</f>
        <v/>
      </c>
      <c r="E5686" s="32" t="n">
        <v>109.88</v>
      </c>
      <c r="F5686" s="19">
        <f>IF(OR(E5686="",E5685=""),"",LN(E5686/E5685))</f>
        <v/>
      </c>
      <c r="G5686" s="33" t="n">
        <v>6.673</v>
      </c>
      <c r="H5686" s="19">
        <f>IF(OR(G5686="",G5685=""),"",LN(G5686/G5685))</f>
        <v/>
      </c>
      <c r="I5686" s="32" t="n">
        <v>110.1673</v>
      </c>
      <c r="J5686" s="32" t="n">
        <v>15.55</v>
      </c>
      <c r="K5686" s="32" t="n">
        <v>2.19</v>
      </c>
      <c r="L5686" s="32" t="n"/>
      <c r="M5686" s="32" t="n">
        <v>1139.6</v>
      </c>
      <c r="N5686" s="32" t="n">
        <v>1.39</v>
      </c>
      <c r="O5686" s="32" t="n">
        <v>225.962350377</v>
      </c>
    </row>
    <row r="5687">
      <c r="A5687" s="31" t="n">
        <v>42965</v>
      </c>
      <c r="B5687" s="32" t="n">
        <v>1139.83</v>
      </c>
      <c r="C5687" s="19">
        <f>IF(OR(B5687="",B5686=""),"",LN(B5687/B5686))</f>
        <v/>
      </c>
      <c r="D5687" s="16">
        <f>STDEV(C5668:C5687)*SQRT(252)</f>
        <v/>
      </c>
      <c r="E5687" s="32" t="n">
        <v>109.32</v>
      </c>
      <c r="F5687" s="19">
        <f>IF(OR(E5687="",E5686=""),"",LN(E5687/E5686))</f>
        <v/>
      </c>
      <c r="G5687" s="33" t="n">
        <v>6.67</v>
      </c>
      <c r="H5687" s="19">
        <f>IF(OR(G5687="",G5686=""),"",LN(G5687/G5686))</f>
        <v/>
      </c>
      <c r="I5687" s="32" t="n">
        <v>110.041</v>
      </c>
      <c r="J5687" s="32" t="n">
        <v>14.26</v>
      </c>
      <c r="K5687" s="32" t="n">
        <v>2.19</v>
      </c>
      <c r="L5687" s="32" t="n"/>
      <c r="M5687" s="32" t="n">
        <v>1135.9</v>
      </c>
      <c r="N5687" s="32" t="n">
        <v>1.39</v>
      </c>
      <c r="O5687" s="32" t="n">
        <v>41.776401589</v>
      </c>
    </row>
    <row r="5688">
      <c r="A5688" s="31" t="n">
        <v>42968</v>
      </c>
      <c r="B5688" s="32" t="n">
        <v>1137.14</v>
      </c>
      <c r="C5688" s="19">
        <f>IF(OR(B5688="",B5687=""),"",LN(B5688/B5687))</f>
        <v/>
      </c>
      <c r="D5688" s="16">
        <f>STDEV(C5669:C5688)*SQRT(252)</f>
        <v/>
      </c>
      <c r="E5688" s="32" t="n">
        <v>108.89</v>
      </c>
      <c r="F5688" s="19">
        <f>IF(OR(E5688="",E5687=""),"",LN(E5688/E5687))</f>
        <v/>
      </c>
      <c r="G5688" s="33" t="n">
        <v>6.663</v>
      </c>
      <c r="H5688" s="19">
        <f>IF(OR(G5688="",G5687=""),"",LN(G5688/G5687))</f>
        <v/>
      </c>
      <c r="I5688" s="32" t="n">
        <v>109.7349</v>
      </c>
      <c r="J5688" s="32" t="n">
        <v>13.19</v>
      </c>
      <c r="K5688" s="32" t="n">
        <v>2.18</v>
      </c>
      <c r="L5688" s="32" t="n"/>
      <c r="M5688" s="32" t="n">
        <v>1142</v>
      </c>
      <c r="N5688" s="32" t="n">
        <v>1.39</v>
      </c>
      <c r="O5688" s="32" t="n">
        <v>-63.22817283399999</v>
      </c>
    </row>
    <row r="5689">
      <c r="A5689" s="31" t="n">
        <v>42969</v>
      </c>
      <c r="B5689" s="32" t="n">
        <v>1131.79</v>
      </c>
      <c r="C5689" s="19">
        <f>IF(OR(B5689="",B5688=""),"",LN(B5689/B5688))</f>
        <v/>
      </c>
      <c r="D5689" s="16">
        <f>STDEV(C5670:C5689)*SQRT(252)</f>
        <v/>
      </c>
      <c r="E5689" s="32" t="n">
        <v>109.4</v>
      </c>
      <c r="F5689" s="19">
        <f>IF(OR(E5689="",E5688=""),"",LN(E5689/E5688))</f>
        <v/>
      </c>
      <c r="G5689" s="33" t="n">
        <v>6.66</v>
      </c>
      <c r="H5689" s="19">
        <f>IF(OR(G5689="",G5688=""),"",LN(G5689/G5688))</f>
        <v/>
      </c>
      <c r="I5689" s="32" t="n">
        <v>109.8386</v>
      </c>
      <c r="J5689" s="32" t="n">
        <v>11.35</v>
      </c>
      <c r="K5689" s="32" t="n">
        <v>2.22</v>
      </c>
      <c r="L5689" s="32" t="n"/>
      <c r="M5689" s="32" t="n">
        <v>1138.3</v>
      </c>
      <c r="N5689" s="32" t="n">
        <v>1.39</v>
      </c>
      <c r="O5689" s="32" t="n">
        <v>117.091487044</v>
      </c>
    </row>
    <row r="5690">
      <c r="A5690" s="31" t="n">
        <v>42970</v>
      </c>
      <c r="B5690" s="32" t="n">
        <v>1128.59</v>
      </c>
      <c r="C5690" s="19">
        <f>IF(OR(B5690="",B5689=""),"",LN(B5690/B5689))</f>
        <v/>
      </c>
      <c r="D5690" s="16">
        <f>STDEV(C5671:C5690)*SQRT(252)</f>
        <v/>
      </c>
      <c r="E5690" s="32" t="n">
        <v>109.14</v>
      </c>
      <c r="F5690" s="19">
        <f>IF(OR(E5690="",E5689=""),"",LN(E5690/E5689))</f>
        <v/>
      </c>
      <c r="G5690" s="33" t="n">
        <v>6.6569</v>
      </c>
      <c r="H5690" s="19">
        <f>IF(OR(G5690="",G5689=""),"",LN(G5690/G5689))</f>
        <v/>
      </c>
      <c r="I5690" s="32" t="n">
        <v>109.8095</v>
      </c>
      <c r="J5690" s="32" t="n">
        <v>12.25</v>
      </c>
      <c r="K5690" s="32" t="n">
        <v>2.17</v>
      </c>
      <c r="L5690" s="32" t="n"/>
      <c r="M5690" s="32" t="n">
        <v>1135.6</v>
      </c>
      <c r="N5690" s="32" t="n">
        <v>1.39</v>
      </c>
      <c r="O5690" s="32" t="n">
        <v>123.799455113</v>
      </c>
    </row>
    <row r="5691">
      <c r="A5691" s="31" t="n">
        <v>42971</v>
      </c>
      <c r="B5691" s="32" t="n">
        <v>1127.8</v>
      </c>
      <c r="C5691" s="19">
        <f>IF(OR(B5691="",B5690=""),"",LN(B5691/B5690))</f>
        <v/>
      </c>
      <c r="D5691" s="16">
        <f>STDEV(C5672:C5691)*SQRT(252)</f>
        <v/>
      </c>
      <c r="E5691" s="32" t="n">
        <v>109.34</v>
      </c>
      <c r="F5691" s="19">
        <f>IF(OR(E5691="",E5690=""),"",LN(E5691/E5690))</f>
        <v/>
      </c>
      <c r="G5691" s="33" t="n">
        <v>6.66</v>
      </c>
      <c r="H5691" s="19">
        <f>IF(OR(G5691="",G5690=""),"",LN(G5691/G5690))</f>
        <v/>
      </c>
      <c r="I5691" s="32" t="n">
        <v>109.7524</v>
      </c>
      <c r="J5691" s="32" t="n">
        <v>12.23</v>
      </c>
      <c r="K5691" s="32" t="n">
        <v>2.19</v>
      </c>
      <c r="L5691" s="32" t="n"/>
      <c r="M5691" s="32" t="n">
        <v>1130.9</v>
      </c>
      <c r="N5691" s="32" t="n">
        <v>1.39</v>
      </c>
      <c r="O5691" s="32" t="n">
        <v>75.80147155900001</v>
      </c>
    </row>
    <row r="5692">
      <c r="A5692" s="31" t="n">
        <v>42972</v>
      </c>
      <c r="B5692" s="32" t="n">
        <v>1121.73</v>
      </c>
      <c r="C5692" s="19">
        <f>IF(OR(B5692="",B5691=""),"",LN(B5692/B5691))</f>
        <v/>
      </c>
      <c r="D5692" s="16">
        <f>STDEV(C5673:C5692)*SQRT(252)</f>
        <v/>
      </c>
      <c r="E5692" s="32" t="n">
        <v>109.24</v>
      </c>
      <c r="F5692" s="19">
        <f>IF(OR(E5692="",E5691=""),"",LN(E5692/E5691))</f>
        <v/>
      </c>
      <c r="G5692" s="33" t="n">
        <v>6.6465</v>
      </c>
      <c r="H5692" s="19">
        <f>IF(OR(G5692="",G5691=""),"",LN(G5692/G5691))</f>
        <v/>
      </c>
      <c r="I5692" s="32" t="n">
        <v>109.3415</v>
      </c>
      <c r="J5692" s="32" t="n">
        <v>11.28</v>
      </c>
      <c r="K5692" s="32" t="n">
        <v>2.17</v>
      </c>
      <c r="L5692" s="32" t="n"/>
      <c r="M5692" s="32" t="n">
        <v>1127.3</v>
      </c>
      <c r="N5692" s="32" t="n">
        <v>1.39</v>
      </c>
      <c r="O5692" s="32" t="n">
        <v>17.005442078</v>
      </c>
    </row>
    <row r="5693">
      <c r="A5693" s="31" t="n">
        <v>42975</v>
      </c>
      <c r="B5693" s="32" t="n">
        <v>1117.75</v>
      </c>
      <c r="C5693" s="19">
        <f>IF(OR(B5693="",B5692=""),"",LN(B5693/B5692))</f>
        <v/>
      </c>
      <c r="D5693" s="16">
        <f>STDEV(C5674:C5693)*SQRT(252)</f>
        <v/>
      </c>
      <c r="E5693" s="32" t="n">
        <v>109.22</v>
      </c>
      <c r="F5693" s="19">
        <f>IF(OR(E5693="",E5692=""),"",LN(E5693/E5692))</f>
        <v/>
      </c>
      <c r="G5693" s="33" t="n">
        <v>6.6084</v>
      </c>
      <c r="H5693" s="19">
        <f>IF(OR(G5693="",G5692=""),"",LN(G5693/G5692))</f>
        <v/>
      </c>
      <c r="I5693" s="32" t="n">
        <v>109.1815</v>
      </c>
      <c r="J5693" s="32" t="n">
        <v>11.32</v>
      </c>
      <c r="K5693" s="32" t="n">
        <v>2.16</v>
      </c>
      <c r="L5693" s="32" t="n"/>
      <c r="M5693" s="32" t="n">
        <v>1129.2</v>
      </c>
      <c r="N5693" s="32" t="n">
        <v>1.39</v>
      </c>
      <c r="O5693" s="32" t="n">
        <v>-28.642242078</v>
      </c>
    </row>
    <row r="5694">
      <c r="A5694" s="31" t="n">
        <v>42976</v>
      </c>
      <c r="B5694" s="32" t="n">
        <v>1122.5</v>
      </c>
      <c r="C5694" s="19">
        <f>IF(OR(B5694="",B5693=""),"",LN(B5694/B5693))</f>
        <v/>
      </c>
      <c r="D5694" s="16">
        <f>STDEV(C5675:C5694)*SQRT(252)</f>
        <v/>
      </c>
      <c r="E5694" s="32" t="n">
        <v>109.02</v>
      </c>
      <c r="F5694" s="19">
        <f>IF(OR(E5694="",E5693=""),"",LN(E5694/E5693))</f>
        <v/>
      </c>
      <c r="G5694" s="33" t="n">
        <v>6.5945</v>
      </c>
      <c r="H5694" s="19">
        <f>IF(OR(G5694="",G5693=""),"",LN(G5694/G5693))</f>
        <v/>
      </c>
      <c r="I5694" s="32" t="n">
        <v>109.0946</v>
      </c>
      <c r="J5694" s="32" t="n">
        <v>11.7</v>
      </c>
      <c r="K5694" s="32" t="n">
        <v>2.13</v>
      </c>
      <c r="L5694" s="32" t="n"/>
      <c r="M5694" s="32" t="n">
        <v>1120.4</v>
      </c>
      <c r="N5694" s="32" t="n">
        <v>1.38</v>
      </c>
      <c r="O5694" s="32" t="n">
        <v>-236.84197843</v>
      </c>
    </row>
    <row r="5695">
      <c r="A5695" s="31" t="n">
        <v>42977</v>
      </c>
      <c r="B5695" s="32" t="n">
        <v>1122.05</v>
      </c>
      <c r="C5695" s="19">
        <f>IF(OR(B5695="",B5694=""),"",LN(B5695/B5694))</f>
        <v/>
      </c>
      <c r="D5695" s="16">
        <f>STDEV(C5676:C5695)*SQRT(252)</f>
        <v/>
      </c>
      <c r="E5695" s="32" t="n">
        <v>110.2</v>
      </c>
      <c r="F5695" s="19">
        <f>IF(OR(E5695="",E5694=""),"",LN(E5695/E5694))</f>
        <v/>
      </c>
      <c r="G5695" s="33" t="n">
        <v>6.5918</v>
      </c>
      <c r="H5695" s="19">
        <f>IF(OR(G5695="",G5694=""),"",LN(G5695/G5694))</f>
        <v/>
      </c>
      <c r="I5695" s="32" t="n">
        <v>109.4052</v>
      </c>
      <c r="J5695" s="32" t="n">
        <v>11.22</v>
      </c>
      <c r="K5695" s="32" t="n">
        <v>2.15</v>
      </c>
      <c r="L5695" s="32" t="n"/>
      <c r="M5695" s="32" t="n">
        <v>1126.2</v>
      </c>
      <c r="N5695" s="32" t="n">
        <v>1.38</v>
      </c>
      <c r="O5695" s="32" t="n">
        <v>-60.324891403</v>
      </c>
    </row>
    <row r="5696">
      <c r="A5696" s="31" t="n">
        <v>42978</v>
      </c>
      <c r="B5696" s="32" t="n">
        <v>1122.36</v>
      </c>
      <c r="C5696" s="19">
        <f>IF(OR(B5696="",B5695=""),"",LN(B5696/B5695))</f>
        <v/>
      </c>
      <c r="D5696" s="16">
        <f>STDEV(C5677:C5696)*SQRT(252)</f>
        <v/>
      </c>
      <c r="E5696" s="32" t="n">
        <v>110.06</v>
      </c>
      <c r="F5696" s="19">
        <f>IF(OR(E5696="",E5695=""),"",LN(E5696/E5695))</f>
        <v/>
      </c>
      <c r="G5696" s="33" t="n">
        <v>6.5888</v>
      </c>
      <c r="H5696" s="19">
        <f>IF(OR(G5696="",G5695=""),"",LN(G5696/G5695))</f>
        <v/>
      </c>
      <c r="I5696" s="32" t="n">
        <v>109.3686</v>
      </c>
      <c r="J5696" s="32" t="n">
        <v>10.59</v>
      </c>
      <c r="K5696" s="32" t="n">
        <v>2.12</v>
      </c>
      <c r="L5696" s="32" t="n"/>
      <c r="M5696" s="32" t="n">
        <v>1122.8</v>
      </c>
      <c r="N5696" s="32" t="n">
        <v>1.38</v>
      </c>
      <c r="O5696" s="32" t="n">
        <v>-35.939632777</v>
      </c>
    </row>
    <row r="5697">
      <c r="A5697" s="31" t="n">
        <v>42979</v>
      </c>
      <c r="B5697" s="32" t="n">
        <v>1119.12</v>
      </c>
      <c r="C5697" s="19">
        <f>IF(OR(B5697="",B5696=""),"",LN(B5697/B5696))</f>
        <v/>
      </c>
      <c r="D5697" s="16">
        <f>STDEV(C5678:C5697)*SQRT(252)</f>
        <v/>
      </c>
      <c r="E5697" s="32" t="n">
        <v>110.09</v>
      </c>
      <c r="F5697" s="19">
        <f>IF(OR(E5697="",E5696=""),"",LN(E5697/E5696))</f>
        <v/>
      </c>
      <c r="G5697" s="33" t="n">
        <v>6.5552</v>
      </c>
      <c r="H5697" s="19">
        <f>IF(OR(G5697="",G5696=""),"",LN(G5697/G5696))</f>
        <v/>
      </c>
      <c r="I5697" s="32" t="n">
        <v>109.0504</v>
      </c>
      <c r="J5697" s="32" t="n">
        <v>10.13</v>
      </c>
      <c r="K5697" s="32" t="n">
        <v>2.16</v>
      </c>
      <c r="L5697" s="32" t="n"/>
      <c r="M5697" s="32" t="n">
        <v>1125.8</v>
      </c>
      <c r="N5697" s="32" t="n">
        <v>1.38</v>
      </c>
      <c r="O5697" s="32" t="n">
        <v>103.563144891</v>
      </c>
    </row>
    <row r="5698">
      <c r="A5698" s="31" t="n">
        <v>42983</v>
      </c>
      <c r="B5698" s="32" t="n">
        <v>1130.01</v>
      </c>
      <c r="C5698" s="19">
        <f>IF(OR(B5698="",B5697=""),"",LN(B5698/B5697))</f>
        <v/>
      </c>
      <c r="D5698" s="16">
        <f>STDEV(C5679:C5698)*SQRT(252)</f>
        <v/>
      </c>
      <c r="E5698" s="32" t="n">
        <v>108.94</v>
      </c>
      <c r="F5698" s="19">
        <f>IF(OR(E5698="",E5697=""),"",LN(E5698/E5697))</f>
        <v/>
      </c>
      <c r="G5698" s="33" t="n">
        <v>6.5345</v>
      </c>
      <c r="H5698" s="19">
        <f>IF(OR(G5698="",G5697=""),"",LN(G5698/G5697))</f>
        <v/>
      </c>
      <c r="I5698" s="32" t="n">
        <v>108.8664</v>
      </c>
      <c r="J5698" s="32" t="n">
        <v>12.23</v>
      </c>
      <c r="K5698" s="32" t="n">
        <v>2.07</v>
      </c>
      <c r="L5698" s="32" t="n"/>
      <c r="M5698" s="32" t="n">
        <v>1131.5</v>
      </c>
      <c r="N5698" s="32" t="n">
        <v>1.38</v>
      </c>
      <c r="O5698" s="32" t="n">
        <v>-263.872917984</v>
      </c>
    </row>
    <row r="5699">
      <c r="A5699" s="31" t="n">
        <v>42984</v>
      </c>
      <c r="B5699" s="32" t="n">
        <v>1132.49</v>
      </c>
      <c r="C5699" s="19">
        <f>IF(OR(B5699="",B5698=""),"",LN(B5699/B5698))</f>
        <v/>
      </c>
      <c r="D5699" s="16">
        <f>STDEV(C5680:C5699)*SQRT(252)</f>
        <v/>
      </c>
      <c r="E5699" s="32" t="n">
        <v>108.75</v>
      </c>
      <c r="F5699" s="19">
        <f>IF(OR(E5699="",E5698=""),"",LN(E5699/E5698))</f>
        <v/>
      </c>
      <c r="G5699" s="33" t="n">
        <v>6.5221</v>
      </c>
      <c r="H5699" s="19">
        <f>IF(OR(G5699="",G5698=""),"",LN(G5699/G5698))</f>
        <v/>
      </c>
      <c r="I5699" s="32" t="n">
        <v>108.4897</v>
      </c>
      <c r="J5699" s="32" t="n">
        <v>11.63</v>
      </c>
      <c r="K5699" s="32" t="n">
        <v>2.1</v>
      </c>
      <c r="L5699" s="32" t="n"/>
      <c r="M5699" s="32" t="n">
        <v>1131.3</v>
      </c>
      <c r="N5699" s="32" t="n">
        <v>1.38</v>
      </c>
      <c r="O5699" s="32" t="n">
        <v>-305.963125315</v>
      </c>
    </row>
    <row r="5700">
      <c r="A5700" s="31" t="n">
        <v>42985</v>
      </c>
      <c r="B5700" s="32" t="n">
        <v>1125.49</v>
      </c>
      <c r="C5700" s="19">
        <f>IF(OR(B5700="",B5699=""),"",LN(B5700/B5699))</f>
        <v/>
      </c>
      <c r="D5700" s="16">
        <f>STDEV(C5681:C5700)*SQRT(252)</f>
        <v/>
      </c>
      <c r="E5700" s="32" t="n">
        <v>108.26</v>
      </c>
      <c r="F5700" s="19">
        <f>IF(OR(E5700="",E5699=""),"",LN(E5700/E5699))</f>
        <v/>
      </c>
      <c r="G5700" s="33" t="n">
        <v>6.483</v>
      </c>
      <c r="H5700" s="19">
        <f>IF(OR(G5700="",G5699=""),"",LN(G5700/G5699))</f>
        <v/>
      </c>
      <c r="I5700" s="32" t="n">
        <v>107.9224</v>
      </c>
      <c r="J5700" s="32" t="n">
        <v>11.55</v>
      </c>
      <c r="K5700" s="32" t="n">
        <v>2.05</v>
      </c>
      <c r="L5700" s="32" t="n"/>
      <c r="M5700" s="32" t="n">
        <v>1133.7</v>
      </c>
      <c r="N5700" s="32" t="n">
        <v>1.38</v>
      </c>
      <c r="O5700" s="32" t="n">
        <v>110.034500827</v>
      </c>
    </row>
    <row r="5701">
      <c r="A5701" s="31" t="n">
        <v>42986</v>
      </c>
      <c r="B5701" s="32" t="n">
        <v>1133.08</v>
      </c>
      <c r="C5701" s="19">
        <f>IF(OR(B5701="",B5700=""),"",LN(B5701/B5700))</f>
        <v/>
      </c>
      <c r="D5701" s="16">
        <f>STDEV(C5682:C5701)*SQRT(252)</f>
        <v/>
      </c>
      <c r="E5701" s="32" t="n">
        <v>107.72</v>
      </c>
      <c r="F5701" s="19">
        <f>IF(OR(E5701="",E5700=""),"",LN(E5701/E5700))</f>
        <v/>
      </c>
      <c r="G5701" s="33" t="n">
        <v>6.4773</v>
      </c>
      <c r="H5701" s="19">
        <f>IF(OR(G5701="",G5700=""),"",LN(G5701/G5700))</f>
        <v/>
      </c>
      <c r="I5701" s="32" t="n">
        <v>107.808</v>
      </c>
      <c r="J5701" s="32" t="n">
        <v>12.12</v>
      </c>
      <c r="K5701" s="32" t="n">
        <v>2.06</v>
      </c>
      <c r="L5701" s="32" t="n"/>
      <c r="M5701" s="32" t="n">
        <v>1129.6</v>
      </c>
      <c r="N5701" s="32" t="n">
        <v>1.38</v>
      </c>
      <c r="O5701" s="32" t="n">
        <v>-17.871205816</v>
      </c>
    </row>
    <row r="5702">
      <c r="A5702" s="31" t="n">
        <v>42989</v>
      </c>
      <c r="B5702" s="32" t="n">
        <v>1129.75</v>
      </c>
      <c r="C5702" s="19">
        <f>IF(OR(B5702="",B5701=""),"",LN(B5702/B5701))</f>
        <v/>
      </c>
      <c r="D5702" s="16">
        <f>STDEV(C5683:C5702)*SQRT(252)</f>
        <v/>
      </c>
      <c r="E5702" s="32" t="n">
        <v>109.03</v>
      </c>
      <c r="F5702" s="19">
        <f>IF(OR(E5702="",E5701=""),"",LN(E5702/E5701))</f>
        <v/>
      </c>
      <c r="G5702" s="33" t="n">
        <v>6.5254</v>
      </c>
      <c r="H5702" s="19">
        <f>IF(OR(G5702="",G5701=""),"",LN(G5702/G5701))</f>
        <v/>
      </c>
      <c r="I5702" s="32" t="n">
        <v>108.153</v>
      </c>
      <c r="J5702" s="32" t="n">
        <v>10.73</v>
      </c>
      <c r="K5702" s="32" t="n">
        <v>2.14</v>
      </c>
      <c r="L5702" s="32" t="n"/>
      <c r="M5702" s="32" t="n">
        <v>1126.8</v>
      </c>
      <c r="N5702" s="32" t="n">
        <v>1.38</v>
      </c>
      <c r="O5702" s="32" t="n">
        <v>-112.916873676</v>
      </c>
    </row>
    <row r="5703">
      <c r="A5703" s="31" t="n">
        <v>42990</v>
      </c>
      <c r="B5703" s="32" t="n">
        <v>1126.56</v>
      </c>
      <c r="C5703" s="19">
        <f>IF(OR(B5703="",B5702=""),"",LN(B5703/B5702))</f>
        <v/>
      </c>
      <c r="D5703" s="16">
        <f>STDEV(C5684:C5703)*SQRT(252)</f>
        <v/>
      </c>
      <c r="E5703" s="32" t="n">
        <v>110.01</v>
      </c>
      <c r="F5703" s="19">
        <f>IF(OR(E5703="",E5702=""),"",LN(E5703/E5702))</f>
        <v/>
      </c>
      <c r="G5703" s="33" t="n">
        <v>6.5334</v>
      </c>
      <c r="H5703" s="19">
        <f>IF(OR(G5703="",G5702=""),"",LN(G5703/G5702))</f>
        <v/>
      </c>
      <c r="I5703" s="32" t="n">
        <v>108.3239</v>
      </c>
      <c r="J5703" s="32" t="n">
        <v>10.58</v>
      </c>
      <c r="K5703" s="32" t="n">
        <v>2.17</v>
      </c>
      <c r="L5703" s="32" t="n"/>
      <c r="M5703" s="32" t="n">
        <v>1129.5</v>
      </c>
      <c r="N5703" s="32" t="n">
        <v>1.38</v>
      </c>
      <c r="O5703" s="32" t="n">
        <v>-109.131769212</v>
      </c>
    </row>
    <row r="5704">
      <c r="A5704" s="31" t="n">
        <v>42991</v>
      </c>
      <c r="B5704" s="32" t="n">
        <v>1129.37</v>
      </c>
      <c r="C5704" s="19">
        <f>IF(OR(B5704="",B5703=""),"",LN(B5704/B5703))</f>
        <v/>
      </c>
      <c r="D5704" s="16">
        <f>STDEV(C5685:C5704)*SQRT(252)</f>
        <v/>
      </c>
      <c r="E5704" s="32" t="n">
        <v>110.58</v>
      </c>
      <c r="F5704" s="19">
        <f>IF(OR(E5704="",E5703=""),"",LN(E5704/E5703))</f>
        <v/>
      </c>
      <c r="G5704" s="33" t="n">
        <v>6.54</v>
      </c>
      <c r="H5704" s="19">
        <f>IF(OR(G5704="",G5703=""),"",LN(G5704/G5703))</f>
        <v/>
      </c>
      <c r="I5704" s="32" t="n">
        <v>108.6628</v>
      </c>
      <c r="J5704" s="32" t="n">
        <v>10.5</v>
      </c>
      <c r="K5704" s="32" t="n">
        <v>2.2</v>
      </c>
      <c r="L5704" s="32" t="n"/>
      <c r="M5704" s="32" t="n">
        <v>1129.8</v>
      </c>
      <c r="N5704" s="32" t="n">
        <v>1.38</v>
      </c>
      <c r="O5704" s="32" t="n">
        <v>-8.617492250000002</v>
      </c>
    </row>
    <row r="5705">
      <c r="A5705" s="31" t="n">
        <v>42992</v>
      </c>
      <c r="B5705" s="32" t="n">
        <v>1132.59</v>
      </c>
      <c r="C5705" s="19">
        <f>IF(OR(B5705="",B5704=""),"",LN(B5705/B5704))</f>
        <v/>
      </c>
      <c r="D5705" s="16">
        <f>STDEV(C5686:C5705)*SQRT(252)</f>
        <v/>
      </c>
      <c r="E5705" s="32" t="n">
        <v>110.66</v>
      </c>
      <c r="F5705" s="19">
        <f>IF(OR(E5705="",E5704=""),"",LN(E5705/E5704))</f>
        <v/>
      </c>
      <c r="G5705" s="33" t="n">
        <v>6.552</v>
      </c>
      <c r="H5705" s="19">
        <f>IF(OR(G5705="",G5704=""),"",LN(G5705/G5704))</f>
        <v/>
      </c>
      <c r="I5705" s="32" t="n">
        <v>108.618</v>
      </c>
      <c r="J5705" s="32" t="n">
        <v>10.44</v>
      </c>
      <c r="K5705" s="32" t="n">
        <v>2.2</v>
      </c>
      <c r="L5705" s="32" t="n"/>
      <c r="M5705" s="32" t="n">
        <v>1127.5</v>
      </c>
      <c r="N5705" s="32" t="n">
        <v>1.38</v>
      </c>
      <c r="O5705" s="32" t="n">
        <v>36.530090892</v>
      </c>
    </row>
    <row r="5706">
      <c r="A5706" s="31" t="n">
        <v>42993</v>
      </c>
      <c r="B5706" s="32" t="n">
        <v>1130.68</v>
      </c>
      <c r="C5706" s="19">
        <f>IF(OR(B5706="",B5705=""),"",LN(B5706/B5705))</f>
        <v/>
      </c>
      <c r="D5706" s="16">
        <f>STDEV(C5687:C5706)*SQRT(252)</f>
        <v/>
      </c>
      <c r="E5706" s="32" t="n">
        <v>110.84</v>
      </c>
      <c r="F5706" s="19">
        <f>IF(OR(E5706="",E5705=""),"",LN(E5706/E5705))</f>
        <v/>
      </c>
      <c r="G5706" s="33" t="n">
        <v>6.55</v>
      </c>
      <c r="H5706" s="19">
        <f>IF(OR(G5706="",G5705=""),"",LN(G5706/G5705))</f>
        <v/>
      </c>
      <c r="I5706" s="32" t="n">
        <v>108.3147</v>
      </c>
      <c r="J5706" s="32" t="n">
        <v>10.17</v>
      </c>
      <c r="K5706" s="32" t="n">
        <v>2.2</v>
      </c>
      <c r="L5706" s="32" t="n"/>
      <c r="M5706" s="32" t="n">
        <v>1132.5</v>
      </c>
      <c r="N5706" s="32" t="n">
        <v>1.38</v>
      </c>
      <c r="O5706" s="32" t="n">
        <v>-48.29064922</v>
      </c>
    </row>
    <row r="5707">
      <c r="A5707" s="31" t="n">
        <v>42996</v>
      </c>
      <c r="B5707" s="32" t="n">
        <v>1127.07</v>
      </c>
      <c r="C5707" s="19">
        <f>IF(OR(B5707="",B5706=""),"",LN(B5707/B5706))</f>
        <v/>
      </c>
      <c r="D5707" s="16">
        <f>STDEV(C5688:C5707)*SQRT(252)</f>
        <v/>
      </c>
      <c r="E5707" s="32" t="n">
        <v>111.48</v>
      </c>
      <c r="F5707" s="19">
        <f>IF(OR(E5707="",E5706=""),"",LN(E5707/E5706))</f>
        <v/>
      </c>
      <c r="G5707" s="33" t="n">
        <v>6.5725</v>
      </c>
      <c r="H5707" s="19">
        <f>IF(OR(G5707="",G5706=""),"",LN(G5707/G5706))</f>
        <v/>
      </c>
      <c r="I5707" s="32" t="n">
        <v>108.6401</v>
      </c>
      <c r="J5707" s="32" t="n">
        <v>10.15</v>
      </c>
      <c r="K5707" s="32" t="n">
        <v>2.23</v>
      </c>
      <c r="L5707" s="32" t="n"/>
      <c r="M5707" s="32" t="n">
        <v>1133.5</v>
      </c>
      <c r="N5707" s="32" t="n">
        <v>1.38</v>
      </c>
      <c r="O5707" s="32" t="n">
        <v>300.720830156</v>
      </c>
    </row>
    <row r="5708">
      <c r="A5708" s="31" t="n">
        <v>42997</v>
      </c>
      <c r="B5708" s="32" t="n">
        <v>1128.83</v>
      </c>
      <c r="C5708" s="19">
        <f>IF(OR(B5708="",B5707=""),"",LN(B5708/B5707))</f>
        <v/>
      </c>
      <c r="D5708" s="16">
        <f>STDEV(C5689:C5708)*SQRT(252)</f>
        <v/>
      </c>
      <c r="E5708" s="32" t="n">
        <v>111.49</v>
      </c>
      <c r="F5708" s="19">
        <f>IF(OR(E5708="",E5707=""),"",LN(E5708/E5707))</f>
        <v/>
      </c>
      <c r="G5708" s="33" t="n">
        <v>6.58</v>
      </c>
      <c r="H5708" s="19">
        <f>IF(OR(G5708="",G5707=""),"",LN(G5708/G5707))</f>
        <v/>
      </c>
      <c r="I5708" s="32" t="n">
        <v>108.6142</v>
      </c>
      <c r="J5708" s="32" t="n">
        <v>10.18</v>
      </c>
      <c r="K5708" s="32" t="n">
        <v>2.24</v>
      </c>
      <c r="L5708" s="32" t="n"/>
      <c r="M5708" s="32" t="n">
        <v>1127.9</v>
      </c>
      <c r="N5708" s="32" t="n">
        <v>1.38</v>
      </c>
      <c r="O5708" s="32" t="n">
        <v>-165.241181377</v>
      </c>
    </row>
    <row r="5709">
      <c r="A5709" s="31" t="n">
        <v>42998</v>
      </c>
      <c r="B5709" s="32" t="n">
        <v>1125.53</v>
      </c>
      <c r="C5709" s="19">
        <f>IF(OR(B5709="",B5708=""),"",LN(B5709/B5708))</f>
        <v/>
      </c>
      <c r="D5709" s="16">
        <f>STDEV(C5690:C5709)*SQRT(252)</f>
        <v/>
      </c>
      <c r="E5709" s="32" t="n">
        <v>111.5</v>
      </c>
      <c r="F5709" s="19">
        <f>IF(OR(E5709="",E5708=""),"",LN(E5709/E5708))</f>
        <v/>
      </c>
      <c r="G5709" s="33" t="n">
        <v>6.57</v>
      </c>
      <c r="H5709" s="19">
        <f>IF(OR(G5709="",G5708=""),"",LN(G5709/G5708))</f>
        <v/>
      </c>
      <c r="I5709" s="32" t="n">
        <v>108.4329</v>
      </c>
      <c r="J5709" s="32" t="n">
        <v>9.779999999999999</v>
      </c>
      <c r="K5709" s="32" t="n">
        <v>2.28</v>
      </c>
      <c r="L5709" s="32" t="n"/>
      <c r="M5709" s="32" t="n">
        <v>1130</v>
      </c>
      <c r="N5709" s="32" t="n">
        <v>1.38</v>
      </c>
      <c r="O5709" s="32" t="n">
        <v>-145.963830578</v>
      </c>
    </row>
    <row r="5710">
      <c r="A5710" s="31" t="n">
        <v>42999</v>
      </c>
      <c r="B5710" s="32" t="n">
        <v>1130.87</v>
      </c>
      <c r="C5710" s="19">
        <f>IF(OR(B5710="",B5709=""),"",LN(B5710/B5709))</f>
        <v/>
      </c>
      <c r="D5710" s="16">
        <f>STDEV(C5691:C5710)*SQRT(252)</f>
        <v/>
      </c>
      <c r="E5710" s="32" t="n">
        <v>112.3</v>
      </c>
      <c r="F5710" s="19">
        <f>IF(OR(E5710="",E5709=""),"",LN(E5710/E5709))</f>
        <v/>
      </c>
      <c r="G5710" s="33" t="n">
        <v>6.5861</v>
      </c>
      <c r="H5710" s="19">
        <f>IF(OR(G5710="",G5709=""),"",LN(G5710/G5709))</f>
        <v/>
      </c>
      <c r="I5710" s="32" t="n">
        <v>108.9267</v>
      </c>
      <c r="J5710" s="32" t="n">
        <v>9.67</v>
      </c>
      <c r="K5710" s="32" t="n">
        <v>2.27</v>
      </c>
      <c r="L5710" s="32" t="n"/>
      <c r="M5710" s="32" t="n">
        <v>1129.1</v>
      </c>
      <c r="N5710" s="32" t="n">
        <v>1.38</v>
      </c>
      <c r="O5710" s="32" t="n">
        <v>123.762444834</v>
      </c>
    </row>
    <row r="5711">
      <c r="A5711" s="31" t="n">
        <v>43000</v>
      </c>
      <c r="B5711" s="32" t="n">
        <v>1130.39</v>
      </c>
      <c r="C5711" s="19">
        <f>IF(OR(B5711="",B5710=""),"",LN(B5711/B5710))</f>
        <v/>
      </c>
      <c r="D5711" s="16">
        <f>STDEV(C5692:C5711)*SQRT(252)</f>
        <v/>
      </c>
      <c r="E5711" s="32" t="n">
        <v>112.01</v>
      </c>
      <c r="F5711" s="19">
        <f>IF(OR(E5711="",E5710=""),"",LN(E5711/E5710))</f>
        <v/>
      </c>
      <c r="G5711" s="33" t="n">
        <v>6.5899</v>
      </c>
      <c r="H5711" s="19">
        <f>IF(OR(G5711="",G5710=""),"",LN(G5711/G5710))</f>
        <v/>
      </c>
      <c r="I5711" s="32" t="n">
        <v>108.7542</v>
      </c>
      <c r="J5711" s="32" t="n">
        <v>9.59</v>
      </c>
      <c r="K5711" s="32" t="n">
        <v>2.26</v>
      </c>
      <c r="L5711" s="32" t="n"/>
      <c r="M5711" s="32" t="n">
        <v>1132.8</v>
      </c>
      <c r="N5711" s="32" t="n">
        <v>1.38</v>
      </c>
      <c r="O5711" s="32" t="n">
        <v>31.419254198</v>
      </c>
    </row>
    <row r="5712">
      <c r="A5712" s="31" t="n">
        <v>43003</v>
      </c>
      <c r="B5712" s="32" t="n">
        <v>1134.59</v>
      </c>
      <c r="C5712" s="19">
        <f>IF(OR(B5712="",B5711=""),"",LN(B5712/B5711))</f>
        <v/>
      </c>
      <c r="D5712" s="16">
        <f>STDEV(C5693:C5712)*SQRT(252)</f>
        <v/>
      </c>
      <c r="E5712" s="32" t="n">
        <v>111.64</v>
      </c>
      <c r="F5712" s="19">
        <f>IF(OR(E5712="",E5711=""),"",LN(E5712/E5711))</f>
        <v/>
      </c>
      <c r="G5712" s="33" t="n">
        <v>6.6189</v>
      </c>
      <c r="H5712" s="19">
        <f>IF(OR(G5712="",G5711=""),"",LN(G5712/G5711))</f>
        <v/>
      </c>
      <c r="I5712" s="32" t="n">
        <v>109.3302</v>
      </c>
      <c r="J5712" s="32" t="n">
        <v>10.21</v>
      </c>
      <c r="K5712" s="32" t="n">
        <v>2.22</v>
      </c>
      <c r="L5712" s="32" t="n"/>
      <c r="M5712" s="32" t="n">
        <v>1136.3</v>
      </c>
      <c r="N5712" s="32" t="n">
        <v>1.38</v>
      </c>
      <c r="O5712" s="32" t="n">
        <v>-10.293546864</v>
      </c>
    </row>
    <row r="5713">
      <c r="A5713" s="31" t="n">
        <v>43004</v>
      </c>
      <c r="B5713" s="32" t="n">
        <v>1136.29</v>
      </c>
      <c r="C5713" s="19">
        <f>IF(OR(B5713="",B5712=""),"",LN(B5713/B5712))</f>
        <v/>
      </c>
      <c r="D5713" s="16">
        <f>STDEV(C5694:C5713)*SQRT(252)</f>
        <v/>
      </c>
      <c r="E5713" s="32" t="n">
        <v>112.16</v>
      </c>
      <c r="F5713" s="19">
        <f>IF(OR(E5713="",E5712=""),"",LN(E5713/E5712))</f>
        <v/>
      </c>
      <c r="G5713" s="33" t="n">
        <v>6.6371</v>
      </c>
      <c r="H5713" s="19">
        <f>IF(OR(G5713="",G5712=""),"",LN(G5713/G5712))</f>
        <v/>
      </c>
      <c r="I5713" s="32" t="n">
        <v>109.7769</v>
      </c>
      <c r="J5713" s="32" t="n">
        <v>10.17</v>
      </c>
      <c r="K5713" s="32" t="n">
        <v>2.24</v>
      </c>
      <c r="L5713" s="32" t="n"/>
      <c r="M5713" s="32" t="n">
        <v>1130.7</v>
      </c>
      <c r="N5713" s="32" t="n">
        <v>1.38</v>
      </c>
      <c r="O5713" s="32" t="n">
        <v>-343.810086015</v>
      </c>
    </row>
    <row r="5714">
      <c r="A5714" s="31" t="n">
        <v>43005</v>
      </c>
      <c r="B5714" s="32" t="n">
        <v>1141.62</v>
      </c>
      <c r="C5714" s="19">
        <f>IF(OR(B5714="",B5713=""),"",LN(B5714/B5713))</f>
        <v/>
      </c>
      <c r="D5714" s="16">
        <f>STDEV(C5695:C5714)*SQRT(252)</f>
        <v/>
      </c>
      <c r="E5714" s="32" t="n">
        <v>112.76</v>
      </c>
      <c r="F5714" s="19">
        <f>IF(OR(E5714="",E5713=""),"",LN(E5714/E5713))</f>
        <v/>
      </c>
      <c r="G5714" s="33" t="n">
        <v>6.64</v>
      </c>
      <c r="H5714" s="19">
        <f>IF(OR(G5714="",G5713=""),"",LN(G5714/G5713))</f>
        <v/>
      </c>
      <c r="I5714" s="32" t="n">
        <v>110.0722</v>
      </c>
      <c r="J5714" s="32" t="n">
        <v>9.869999999999999</v>
      </c>
      <c r="K5714" s="32" t="n">
        <v>2.31</v>
      </c>
      <c r="L5714" s="32" t="n"/>
      <c r="M5714" s="32" t="n">
        <v>1136.3</v>
      </c>
      <c r="N5714" s="32" t="n">
        <v>1.38</v>
      </c>
      <c r="O5714" s="32" t="n">
        <v>-250.653365724</v>
      </c>
    </row>
    <row r="5715">
      <c r="A5715" s="31" t="n">
        <v>43006</v>
      </c>
      <c r="B5715" s="32" t="n">
        <v>1145.08</v>
      </c>
      <c r="C5715" s="19">
        <f>IF(OR(B5715="",B5714=""),"",LN(B5715/B5714))</f>
        <v/>
      </c>
      <c r="D5715" s="16">
        <f>STDEV(C5696:C5715)*SQRT(252)</f>
        <v/>
      </c>
      <c r="E5715" s="32" t="n">
        <v>112.66</v>
      </c>
      <c r="F5715" s="19">
        <f>IF(OR(E5715="",E5714=""),"",LN(E5715/E5714))</f>
        <v/>
      </c>
      <c r="G5715" s="33" t="n">
        <v>6.6591</v>
      </c>
      <c r="H5715" s="19">
        <f>IF(OR(G5715="",G5714=""),"",LN(G5715/G5714))</f>
        <v/>
      </c>
      <c r="I5715" s="32" t="n">
        <v>110.2415</v>
      </c>
      <c r="J5715" s="32" t="n">
        <v>9.550000000000001</v>
      </c>
      <c r="K5715" s="32" t="n">
        <v>2.31</v>
      </c>
      <c r="L5715" s="32" t="n"/>
      <c r="M5715" s="32" t="n">
        <v>1139.4</v>
      </c>
      <c r="N5715" s="32" t="n">
        <v>1.38</v>
      </c>
      <c r="O5715" s="32" t="n">
        <v>-141.342248006</v>
      </c>
    </row>
    <row r="5716">
      <c r="A5716" s="31" t="n">
        <v>43007</v>
      </c>
      <c r="B5716" s="32" t="n">
        <v>1142.57</v>
      </c>
      <c r="C5716" s="19">
        <f>IF(OR(B5716="",B5715=""),"",LN(B5716/B5715))</f>
        <v/>
      </c>
      <c r="D5716" s="16">
        <f>STDEV(C5697:C5716)*SQRT(252)</f>
        <v/>
      </c>
      <c r="E5716" s="32" t="n">
        <v>112.64</v>
      </c>
      <c r="F5716" s="19">
        <f>IF(OR(E5716="",E5715=""),"",LN(E5716/E5715))</f>
        <v/>
      </c>
      <c r="G5716" s="33" t="n">
        <v>6.6533</v>
      </c>
      <c r="H5716" s="19">
        <f>IF(OR(G5716="",G5715=""),"",LN(G5716/G5715))</f>
        <v/>
      </c>
      <c r="I5716" s="32" t="n">
        <v>110.0867</v>
      </c>
      <c r="J5716" s="32" t="n">
        <v>9.51</v>
      </c>
      <c r="K5716" s="32" t="n">
        <v>2.33</v>
      </c>
      <c r="L5716" s="32" t="n"/>
      <c r="M5716" s="32" t="n">
        <v>1146.7</v>
      </c>
      <c r="N5716" s="32" t="n">
        <v>1.38</v>
      </c>
      <c r="O5716" s="32" t="n">
        <v>75.31304784</v>
      </c>
    </row>
    <row r="5717">
      <c r="A5717" s="31" t="n">
        <v>43010</v>
      </c>
      <c r="B5717" s="32" t="n">
        <v>1146.18</v>
      </c>
      <c r="C5717" s="19">
        <f>IF(OR(B5717="",B5716=""),"",LN(B5717/B5716))</f>
        <v/>
      </c>
      <c r="D5717" s="16">
        <f>STDEV(C5698:C5717)*SQRT(252)</f>
        <v/>
      </c>
      <c r="E5717" s="32" t="n">
        <v>112.6</v>
      </c>
      <c r="F5717" s="19">
        <f>IF(OR(E5717="",E5716=""),"",LN(E5717/E5716))</f>
        <v/>
      </c>
      <c r="G5717" s="33" t="n">
        <v>6.6533</v>
      </c>
      <c r="H5717" s="19">
        <f>IF(OR(G5717="",G5716=""),"",LN(G5717/G5716))</f>
        <v/>
      </c>
      <c r="I5717" s="32" t="n">
        <v>110.3686</v>
      </c>
      <c r="J5717" s="32" t="n">
        <v>9.449999999999999</v>
      </c>
      <c r="K5717" s="32" t="n">
        <v>2.34</v>
      </c>
      <c r="L5717" s="32" t="n"/>
      <c r="M5717" s="32" t="n"/>
      <c r="N5717" s="32" t="n"/>
      <c r="O5717" s="32" t="n"/>
    </row>
    <row r="5718">
      <c r="A5718" s="31" t="n">
        <v>43011</v>
      </c>
      <c r="B5718" s="32" t="n">
        <v>1140.5</v>
      </c>
      <c r="C5718" s="19">
        <f>IF(OR(B5718="",B5717=""),"",LN(B5718/B5717))</f>
        <v/>
      </c>
      <c r="D5718" s="16">
        <f>STDEV(C5699:C5718)*SQRT(252)</f>
        <v/>
      </c>
      <c r="E5718" s="32" t="n">
        <v>112.8</v>
      </c>
      <c r="F5718" s="19">
        <f>IF(OR(E5718="",E5717=""),"",LN(E5718/E5717))</f>
        <v/>
      </c>
      <c r="G5718" s="33" t="n">
        <v>6.6533</v>
      </c>
      <c r="H5718" s="19">
        <f>IF(OR(G5718="",G5717=""),"",LN(G5718/G5717))</f>
        <v/>
      </c>
      <c r="I5718" s="32" t="n">
        <v>110.3281</v>
      </c>
      <c r="J5718" s="32" t="n">
        <v>9.51</v>
      </c>
      <c r="K5718" s="32" t="n">
        <v>2.33</v>
      </c>
      <c r="L5718" s="32" t="n"/>
      <c r="M5718" s="32" t="n"/>
      <c r="N5718" s="32" t="n"/>
      <c r="O5718" s="32" t="n"/>
    </row>
    <row r="5719">
      <c r="A5719" s="31" t="n">
        <v>43012</v>
      </c>
      <c r="B5719" s="32" t="n">
        <v>1140.44</v>
      </c>
      <c r="C5719" s="19">
        <f>IF(OR(B5719="",B5718=""),"",LN(B5719/B5718))</f>
        <v/>
      </c>
      <c r="D5719" s="16">
        <f>STDEV(C5700:C5719)*SQRT(252)</f>
        <v/>
      </c>
      <c r="E5719" s="32" t="n">
        <v>112.84</v>
      </c>
      <c r="F5719" s="19">
        <f>IF(OR(E5719="",E5718=""),"",LN(E5719/E5718))</f>
        <v/>
      </c>
      <c r="G5719" s="33" t="n">
        <v>6.6533</v>
      </c>
      <c r="H5719" s="19">
        <f>IF(OR(G5719="",G5718=""),"",LN(G5719/G5718))</f>
        <v/>
      </c>
      <c r="I5719" s="32" t="n">
        <v>110.2425</v>
      </c>
      <c r="J5719" s="32" t="n">
        <v>9.630000000000001</v>
      </c>
      <c r="K5719" s="32" t="n">
        <v>2.33</v>
      </c>
      <c r="L5719" s="32" t="n"/>
      <c r="M5719" s="32" t="n"/>
      <c r="N5719" s="32" t="n"/>
      <c r="O5719" s="32" t="n"/>
    </row>
    <row r="5720">
      <c r="A5720" s="31" t="n">
        <v>43013</v>
      </c>
      <c r="B5720" s="32" t="n">
        <v>1139.03</v>
      </c>
      <c r="C5720" s="19">
        <f>IF(OR(B5720="",B5719=""),"",LN(B5720/B5719))</f>
        <v/>
      </c>
      <c r="D5720" s="16">
        <f>STDEV(C5701:C5720)*SQRT(252)</f>
        <v/>
      </c>
      <c r="E5720" s="32" t="n">
        <v>112.74</v>
      </c>
      <c r="F5720" s="19">
        <f>IF(OR(E5720="",E5719=""),"",LN(E5720/E5719))</f>
        <v/>
      </c>
      <c r="G5720" s="33" t="n">
        <v>6.6533</v>
      </c>
      <c r="H5720" s="19">
        <f>IF(OR(G5720="",G5719=""),"",LN(G5720/G5719))</f>
        <v/>
      </c>
      <c r="I5720" s="32" t="n">
        <v>110.5823</v>
      </c>
      <c r="J5720" s="32" t="n">
        <v>9.19</v>
      </c>
      <c r="K5720" s="32" t="n">
        <v>2.35</v>
      </c>
      <c r="L5720" s="32" t="n"/>
      <c r="M5720" s="32" t="n"/>
      <c r="N5720" s="32" t="n"/>
      <c r="O5720" s="32" t="n"/>
    </row>
    <row r="5721">
      <c r="A5721" s="31" t="n">
        <v>43014</v>
      </c>
      <c r="B5721" s="32" t="n">
        <v>1143.46</v>
      </c>
      <c r="C5721" s="19">
        <f>IF(OR(B5721="",B5720=""),"",LN(B5721/B5720))</f>
        <v/>
      </c>
      <c r="D5721" s="16">
        <f>STDEV(C5702:C5721)*SQRT(252)</f>
        <v/>
      </c>
      <c r="E5721" s="32" t="n">
        <v>112.68</v>
      </c>
      <c r="F5721" s="19">
        <f>IF(OR(E5721="",E5720=""),"",LN(E5721/E5720))</f>
        <v/>
      </c>
      <c r="G5721" s="33" t="n">
        <v>6.6533</v>
      </c>
      <c r="H5721" s="19">
        <f>IF(OR(G5721="",G5720=""),"",LN(G5721/G5720))</f>
        <v/>
      </c>
      <c r="I5721" s="32" t="n">
        <v>110.7841</v>
      </c>
      <c r="J5721" s="32" t="n">
        <v>9.65</v>
      </c>
      <c r="K5721" s="32" t="n">
        <v>2.37</v>
      </c>
      <c r="L5721" s="32" t="n"/>
      <c r="M5721" s="32" t="n"/>
      <c r="N5721" s="32" t="n"/>
      <c r="O5721" s="32" t="n"/>
    </row>
    <row r="5722">
      <c r="A5722" s="31" t="n">
        <v>43018</v>
      </c>
      <c r="B5722" s="32" t="n">
        <v>1132.08</v>
      </c>
      <c r="C5722" s="19">
        <f>IF(OR(B5722="",B5721=""),"",LN(B5722/B5721))</f>
        <v/>
      </c>
      <c r="D5722" s="16">
        <f>STDEV(C5703:C5722)*SQRT(252)</f>
        <v/>
      </c>
      <c r="E5722" s="32" t="n">
        <v>112.15</v>
      </c>
      <c r="F5722" s="19">
        <f>IF(OR(E5722="",E5721=""),"",LN(E5722/E5721))</f>
        <v/>
      </c>
      <c r="G5722" s="33" t="n">
        <v>6.5712</v>
      </c>
      <c r="H5722" s="19">
        <f>IF(OR(G5722="",G5721=""),"",LN(G5722/G5721))</f>
        <v/>
      </c>
      <c r="I5722" s="32" t="n">
        <v>110.3034</v>
      </c>
      <c r="J5722" s="32" t="n">
        <v>10.08</v>
      </c>
      <c r="K5722" s="32" t="n">
        <v>2.35</v>
      </c>
      <c r="L5722" s="32" t="n"/>
      <c r="M5722" s="32" t="n">
        <v>1145.7</v>
      </c>
      <c r="N5722" s="32" t="n">
        <v>1.38</v>
      </c>
      <c r="O5722" s="32" t="n">
        <v>818.3347852879999</v>
      </c>
    </row>
    <row r="5723">
      <c r="A5723" s="31" t="n">
        <v>43019</v>
      </c>
      <c r="B5723" s="32" t="n">
        <v>1131.04</v>
      </c>
      <c r="C5723" s="19">
        <f>IF(OR(B5723="",B5722=""),"",LN(B5723/B5722))</f>
        <v/>
      </c>
      <c r="D5723" s="16">
        <f>STDEV(C5704:C5723)*SQRT(252)</f>
        <v/>
      </c>
      <c r="E5723" s="32" t="n">
        <v>112.35</v>
      </c>
      <c r="F5723" s="19">
        <f>IF(OR(E5723="",E5722=""),"",LN(E5723/E5722))</f>
        <v/>
      </c>
      <c r="G5723" s="33" t="n">
        <v>6.587</v>
      </c>
      <c r="H5723" s="19">
        <f>IF(OR(G5723="",G5722=""),"",LN(G5723/G5722))</f>
        <v/>
      </c>
      <c r="I5723" s="32" t="n">
        <v>110.3037</v>
      </c>
      <c r="J5723" s="32" t="n">
        <v>9.85</v>
      </c>
      <c r="K5723" s="32" t="n">
        <v>2.35</v>
      </c>
      <c r="L5723" s="32" t="n"/>
      <c r="M5723" s="32" t="n">
        <v>1138.2</v>
      </c>
      <c r="N5723" s="32" t="n">
        <v>1.38</v>
      </c>
      <c r="O5723" s="32" t="n">
        <v>792.494320675</v>
      </c>
    </row>
    <row r="5724">
      <c r="A5724" s="31" t="n">
        <v>43020</v>
      </c>
      <c r="B5724" s="32" t="n">
        <v>1129.71</v>
      </c>
      <c r="C5724" s="19">
        <f>IF(OR(B5724="",B5723=""),"",LN(B5724/B5723))</f>
        <v/>
      </c>
      <c r="D5724" s="16">
        <f>STDEV(C5705:C5724)*SQRT(252)</f>
        <v/>
      </c>
      <c r="E5724" s="32" t="n">
        <v>112.38</v>
      </c>
      <c r="F5724" s="19">
        <f>IF(OR(E5724="",E5723=""),"",LN(E5724/E5723))</f>
        <v/>
      </c>
      <c r="G5724" s="33" t="n">
        <v>6.5855</v>
      </c>
      <c r="H5724" s="19">
        <f>IF(OR(G5724="",G5723=""),"",LN(G5724/G5723))</f>
        <v/>
      </c>
      <c r="I5724" s="32" t="n">
        <v>110.3152</v>
      </c>
      <c r="J5724" s="32" t="n">
        <v>9.91</v>
      </c>
      <c r="K5724" s="32" t="n">
        <v>2.33</v>
      </c>
      <c r="L5724" s="32" t="n"/>
      <c r="M5724" s="32" t="n">
        <v>1135.2</v>
      </c>
      <c r="N5724" s="32" t="n">
        <v>1.38</v>
      </c>
      <c r="O5724" s="32" t="n">
        <v>210.845291433</v>
      </c>
    </row>
    <row r="5725">
      <c r="A5725" s="31" t="n">
        <v>43021</v>
      </c>
      <c r="B5725" s="32" t="n">
        <v>1125.01</v>
      </c>
      <c r="C5725" s="19">
        <f>IF(OR(B5725="",B5724=""),"",LN(B5725/B5724))</f>
        <v/>
      </c>
      <c r="D5725" s="16">
        <f>STDEV(C5706:C5725)*SQRT(252)</f>
        <v/>
      </c>
      <c r="E5725" s="32" t="n">
        <v>111.94</v>
      </c>
      <c r="F5725" s="19">
        <f>IF(OR(E5725="",E5724=""),"",LN(E5725/E5724))</f>
        <v/>
      </c>
      <c r="G5725" s="33" t="n">
        <v>6.5785</v>
      </c>
      <c r="H5725" s="19">
        <f>IF(OR(G5725="",G5724=""),"",LN(G5725/G5724))</f>
        <v/>
      </c>
      <c r="I5725" s="32" t="n">
        <v>110.2669</v>
      </c>
      <c r="J5725" s="32" t="n">
        <v>9.609999999999999</v>
      </c>
      <c r="K5725" s="32" t="n">
        <v>2.28</v>
      </c>
      <c r="L5725" s="32" t="n"/>
      <c r="M5725" s="32" t="n">
        <v>1133.7</v>
      </c>
      <c r="N5725" s="32" t="n">
        <v>1.38</v>
      </c>
      <c r="O5725" s="32" t="n">
        <v>-13.002853506</v>
      </c>
    </row>
    <row r="5726">
      <c r="A5726" s="31" t="n">
        <v>43024</v>
      </c>
      <c r="B5726" s="32" t="n">
        <v>1127.72</v>
      </c>
      <c r="C5726" s="19">
        <f>IF(OR(B5726="",B5725=""),"",LN(B5726/B5725))</f>
        <v/>
      </c>
      <c r="D5726" s="16">
        <f>STDEV(C5707:C5726)*SQRT(252)</f>
        <v/>
      </c>
      <c r="E5726" s="32" t="n">
        <v>111.72</v>
      </c>
      <c r="F5726" s="19">
        <f>IF(OR(E5726="",E5725=""),"",LN(E5726/E5725))</f>
        <v/>
      </c>
      <c r="G5726" s="33" t="n">
        <v>6.5885</v>
      </c>
      <c r="H5726" s="19">
        <f>IF(OR(G5726="",G5725=""),"",LN(G5726/G5725))</f>
        <v/>
      </c>
      <c r="I5726" s="32" t="n">
        <v>110.5432</v>
      </c>
      <c r="J5726" s="32" t="n">
        <v>9.91</v>
      </c>
      <c r="K5726" s="32" t="n">
        <v>2.3</v>
      </c>
      <c r="L5726" s="32" t="n"/>
      <c r="M5726" s="32" t="n">
        <v>1130.8</v>
      </c>
      <c r="N5726" s="32" t="n">
        <v>1.38</v>
      </c>
      <c r="O5726" s="32" t="n">
        <v>-1.358817758000001</v>
      </c>
    </row>
    <row r="5727">
      <c r="A5727" s="31" t="n">
        <v>43025</v>
      </c>
      <c r="B5727" s="32" t="n">
        <v>1129.86</v>
      </c>
      <c r="C5727" s="19">
        <f>IF(OR(B5727="",B5726=""),"",LN(B5727/B5726))</f>
        <v/>
      </c>
      <c r="D5727" s="16">
        <f>STDEV(C5708:C5727)*SQRT(252)</f>
        <v/>
      </c>
      <c r="E5727" s="32" t="n">
        <v>112.32</v>
      </c>
      <c r="F5727" s="19">
        <f>IF(OR(E5727="",E5726=""),"",LN(E5727/E5726))</f>
        <v/>
      </c>
      <c r="G5727" s="33" t="n">
        <v>6.622</v>
      </c>
      <c r="H5727" s="19">
        <f>IF(OR(G5727="",G5726=""),"",LN(G5727/G5726))</f>
        <v/>
      </c>
      <c r="I5727" s="32" t="n">
        <v>110.9141</v>
      </c>
      <c r="J5727" s="32" t="n">
        <v>10.31</v>
      </c>
      <c r="K5727" s="32" t="n">
        <v>2.3</v>
      </c>
      <c r="L5727" s="32" t="n"/>
      <c r="M5727" s="32" t="n">
        <v>1127.3</v>
      </c>
      <c r="N5727" s="32" t="n">
        <v>1.38</v>
      </c>
      <c r="O5727" s="32" t="n">
        <v>130.928163539</v>
      </c>
    </row>
    <row r="5728">
      <c r="A5728" s="31" t="n">
        <v>43026</v>
      </c>
      <c r="B5728" s="32" t="n">
        <v>1130.94</v>
      </c>
      <c r="C5728" s="19">
        <f>IF(OR(B5728="",B5727=""),"",LN(B5728/B5727))</f>
        <v/>
      </c>
      <c r="D5728" s="16">
        <f>STDEV(C5709:C5728)*SQRT(252)</f>
        <v/>
      </c>
      <c r="E5728" s="32" t="n">
        <v>112.94</v>
      </c>
      <c r="F5728" s="19">
        <f>IF(OR(E5728="",E5727=""),"",LN(E5728/E5727))</f>
        <v/>
      </c>
      <c r="G5728" s="33" t="n">
        <v>6.625</v>
      </c>
      <c r="H5728" s="19">
        <f>IF(OR(G5728="",G5727=""),"",LN(G5728/G5727))</f>
        <v/>
      </c>
      <c r="I5728" s="32" t="n">
        <v>110.7214</v>
      </c>
      <c r="J5728" s="32" t="n">
        <v>10.07</v>
      </c>
      <c r="K5728" s="32" t="n">
        <v>2.34</v>
      </c>
      <c r="L5728" s="32" t="n"/>
      <c r="M5728" s="32" t="n">
        <v>1131.4</v>
      </c>
      <c r="N5728" s="32" t="n">
        <v>1.38</v>
      </c>
      <c r="O5728" s="32" t="n">
        <v>35.467854756</v>
      </c>
    </row>
    <row r="5729">
      <c r="A5729" s="31" t="n">
        <v>43027</v>
      </c>
      <c r="B5729" s="32" t="n">
        <v>1129.06</v>
      </c>
      <c r="C5729" s="19">
        <f>IF(OR(B5729="",B5728=""),"",LN(B5729/B5728))</f>
        <v/>
      </c>
      <c r="D5729" s="16">
        <f>STDEV(C5710:C5729)*SQRT(252)</f>
        <v/>
      </c>
      <c r="E5729" s="32" t="n">
        <v>112.54</v>
      </c>
      <c r="F5729" s="19">
        <f>IF(OR(E5729="",E5728=""),"",LN(E5729/E5728))</f>
        <v/>
      </c>
      <c r="G5729" s="33" t="n">
        <v>6.6126</v>
      </c>
      <c r="H5729" s="19">
        <f>IF(OR(G5729="",G5728=""),"",LN(G5729/G5728))</f>
        <v/>
      </c>
      <c r="I5729" s="32" t="n">
        <v>110.4577</v>
      </c>
      <c r="J5729" s="32" t="n">
        <v>10.05</v>
      </c>
      <c r="K5729" s="32" t="n">
        <v>2.33</v>
      </c>
      <c r="L5729" s="32" t="n"/>
      <c r="M5729" s="32" t="n">
        <v>1130.4</v>
      </c>
      <c r="N5729" s="32" t="n">
        <v>1.38</v>
      </c>
      <c r="O5729" s="32" t="n">
        <v>27.739808849</v>
      </c>
    </row>
    <row r="5730">
      <c r="A5730" s="31" t="n">
        <v>43028</v>
      </c>
      <c r="B5730" s="32" t="n">
        <v>1130.69</v>
      </c>
      <c r="C5730" s="19">
        <f>IF(OR(B5730="",B5729=""),"",LN(B5730/B5729))</f>
        <v/>
      </c>
      <c r="D5730" s="16">
        <f>STDEV(C5711:C5730)*SQRT(252)</f>
        <v/>
      </c>
      <c r="E5730" s="32" t="n">
        <v>113.5</v>
      </c>
      <c r="F5730" s="19">
        <f>IF(OR(E5730="",E5729=""),"",LN(E5730/E5729))</f>
        <v/>
      </c>
      <c r="G5730" s="33" t="n">
        <v>6.6185</v>
      </c>
      <c r="H5730" s="19">
        <f>IF(OR(G5730="",G5729=""),"",LN(G5730/G5729))</f>
        <v/>
      </c>
      <c r="I5730" s="32" t="n">
        <v>111.0375</v>
      </c>
      <c r="J5730" s="32" t="n">
        <v>9.970000000000001</v>
      </c>
      <c r="K5730" s="32" t="n">
        <v>2.39</v>
      </c>
      <c r="L5730" s="32" t="n"/>
      <c r="M5730" s="32" t="n">
        <v>1132.3</v>
      </c>
      <c r="N5730" s="32" t="n">
        <v>1.38</v>
      </c>
      <c r="O5730" s="32" t="n">
        <v>147.38171159</v>
      </c>
    </row>
    <row r="5731">
      <c r="A5731" s="31" t="n">
        <v>43031</v>
      </c>
      <c r="B5731" s="32" t="n">
        <v>1129.73</v>
      </c>
      <c r="C5731" s="19">
        <f>IF(OR(B5731="",B5730=""),"",LN(B5731/B5730))</f>
        <v/>
      </c>
      <c r="D5731" s="16">
        <f>STDEV(C5712:C5731)*SQRT(252)</f>
        <v/>
      </c>
      <c r="E5731" s="32" t="n">
        <v>113.66</v>
      </c>
      <c r="F5731" s="19">
        <f>IF(OR(E5731="",E5730=""),"",LN(E5731/E5730))</f>
        <v/>
      </c>
      <c r="G5731" s="33" t="n">
        <v>6.638</v>
      </c>
      <c r="H5731" s="19">
        <f>IF(OR(G5731="",G5730=""),"",LN(G5731/G5730))</f>
        <v/>
      </c>
      <c r="I5731" s="32" t="n">
        <v>111.2134</v>
      </c>
      <c r="J5731" s="32" t="n">
        <v>11.07</v>
      </c>
      <c r="K5731" s="32" t="n">
        <v>2.38</v>
      </c>
      <c r="L5731" s="32" t="n"/>
      <c r="M5731" s="32" t="n">
        <v>1131.9</v>
      </c>
      <c r="N5731" s="32" t="n">
        <v>1.38</v>
      </c>
      <c r="O5731" s="32" t="n">
        <v>283.039421907</v>
      </c>
    </row>
    <row r="5732">
      <c r="A5732" s="31" t="n">
        <v>43032</v>
      </c>
      <c r="B5732" s="32" t="n">
        <v>1128.36</v>
      </c>
      <c r="C5732" s="19">
        <f>IF(OR(B5732="",B5731=""),"",LN(B5732/B5731))</f>
        <v/>
      </c>
      <c r="D5732" s="16">
        <f>STDEV(C5713:C5732)*SQRT(252)</f>
        <v/>
      </c>
      <c r="E5732" s="32" t="n">
        <v>113.92</v>
      </c>
      <c r="F5732" s="19">
        <f>IF(OR(E5732="",E5731=""),"",LN(E5732/E5731))</f>
        <v/>
      </c>
      <c r="G5732" s="33" t="n">
        <v>6.6335</v>
      </c>
      <c r="H5732" s="19">
        <f>IF(OR(G5732="",G5731=""),"",LN(G5732/G5731))</f>
        <v/>
      </c>
      <c r="I5732" s="32" t="n">
        <v>111.4027</v>
      </c>
      <c r="J5732" s="32" t="n">
        <v>11.16</v>
      </c>
      <c r="K5732" s="32" t="n">
        <v>2.42</v>
      </c>
      <c r="L5732" s="32" t="n"/>
      <c r="M5732" s="32" t="n">
        <v>1131.9</v>
      </c>
      <c r="N5732" s="32" t="n">
        <v>1.38</v>
      </c>
      <c r="O5732" s="32" t="n">
        <v>-97.081247233</v>
      </c>
    </row>
    <row r="5733">
      <c r="A5733" s="31" t="n">
        <v>43033</v>
      </c>
      <c r="B5733" s="32" t="n">
        <v>1126.49</v>
      </c>
      <c r="C5733" s="19">
        <f>IF(OR(B5733="",B5732=""),"",LN(B5733/B5732))</f>
        <v/>
      </c>
      <c r="D5733" s="16">
        <f>STDEV(C5714:C5733)*SQRT(252)</f>
        <v/>
      </c>
      <c r="E5733" s="32" t="n">
        <v>113.7</v>
      </c>
      <c r="F5733" s="19">
        <f>IF(OR(E5733="",E5732=""),"",LN(E5733/E5732))</f>
        <v/>
      </c>
      <c r="G5733" s="33" t="n">
        <v>6.635</v>
      </c>
      <c r="H5733" s="19">
        <f>IF(OR(G5733="",G5732=""),"",LN(G5733/G5732))</f>
        <v/>
      </c>
      <c r="I5733" s="32" t="n">
        <v>111.3904</v>
      </c>
      <c r="J5733" s="32" t="n">
        <v>11.23</v>
      </c>
      <c r="K5733" s="32" t="n">
        <v>2.44</v>
      </c>
      <c r="L5733" s="32" t="n"/>
      <c r="M5733" s="32" t="n">
        <v>1128.3</v>
      </c>
      <c r="N5733" s="32" t="n">
        <v>1.38</v>
      </c>
      <c r="O5733" s="32" t="n">
        <v>88.71249505500001</v>
      </c>
    </row>
    <row r="5734">
      <c r="A5734" s="31" t="n">
        <v>43034</v>
      </c>
      <c r="B5734" s="32" t="n">
        <v>1123</v>
      </c>
      <c r="C5734" s="19">
        <f>IF(OR(B5734="",B5733=""),"",LN(B5734/B5733))</f>
        <v/>
      </c>
      <c r="D5734" s="16">
        <f>STDEV(C5715:C5734)*SQRT(252)</f>
        <v/>
      </c>
      <c r="E5734" s="32" t="n">
        <v>113.72</v>
      </c>
      <c r="F5734" s="19">
        <f>IF(OR(E5734="",E5733=""),"",LN(E5734/E5733))</f>
        <v/>
      </c>
      <c r="G5734" s="33" t="n">
        <v>6.6392</v>
      </c>
      <c r="H5734" s="19">
        <f>IF(OR(G5734="",G5733=""),"",LN(G5734/G5733))</f>
        <v/>
      </c>
      <c r="I5734" s="32" t="n">
        <v>111.6418</v>
      </c>
      <c r="J5734" s="32" t="n">
        <v>11.3</v>
      </c>
      <c r="K5734" s="32" t="n">
        <v>2.46</v>
      </c>
      <c r="L5734" s="32" t="n"/>
      <c r="M5734" s="32" t="n">
        <v>1128.3</v>
      </c>
      <c r="N5734" s="32" t="n">
        <v>1.38</v>
      </c>
      <c r="O5734" s="32" t="n">
        <v>-90.319686835</v>
      </c>
    </row>
    <row r="5735">
      <c r="A5735" s="31" t="n">
        <v>43035</v>
      </c>
      <c r="B5735" s="32" t="n">
        <v>1124.79</v>
      </c>
      <c r="C5735" s="19">
        <f>IF(OR(B5735="",B5734=""),"",LN(B5735/B5734))</f>
        <v/>
      </c>
      <c r="D5735" s="16">
        <f>STDEV(C5716:C5735)*SQRT(252)</f>
        <v/>
      </c>
      <c r="E5735" s="32" t="n">
        <v>113.82</v>
      </c>
      <c r="F5735" s="19">
        <f>IF(OR(E5735="",E5734=""),"",LN(E5735/E5734))</f>
        <v/>
      </c>
      <c r="G5735" s="33" t="n">
        <v>6.6498</v>
      </c>
      <c r="H5735" s="19">
        <f>IF(OR(G5735="",G5734=""),"",LN(G5735/G5734))</f>
        <v/>
      </c>
      <c r="I5735" s="32" t="n">
        <v>112.1495</v>
      </c>
      <c r="J5735" s="32" t="n">
        <v>9.800000000000001</v>
      </c>
      <c r="K5735" s="32" t="n">
        <v>2.42</v>
      </c>
      <c r="L5735" s="32" t="n"/>
      <c r="M5735" s="32" t="n">
        <v>1124.7</v>
      </c>
      <c r="N5735" s="32" t="n">
        <v>1.4</v>
      </c>
      <c r="O5735" s="32" t="n">
        <v>82.46199090500001</v>
      </c>
    </row>
    <row r="5736">
      <c r="A5736" s="31" t="n">
        <v>43038</v>
      </c>
      <c r="B5736" s="32" t="n">
        <v>1124.79</v>
      </c>
      <c r="C5736" s="19">
        <f>IF(OR(B5736="",B5735=""),"",LN(B5736/B5735))</f>
        <v/>
      </c>
      <c r="D5736" s="16">
        <f>STDEV(C5717:C5736)*SQRT(252)</f>
        <v/>
      </c>
      <c r="E5736" s="32" t="n">
        <v>113.26</v>
      </c>
      <c r="F5736" s="19">
        <f>IF(OR(E5736="",E5735=""),"",LN(E5736/E5735))</f>
        <v/>
      </c>
      <c r="G5736" s="33" t="n">
        <v>6.6498</v>
      </c>
      <c r="H5736" s="19">
        <f>IF(OR(G5736="",G5735=""),"",LN(G5736/G5735))</f>
        <v/>
      </c>
      <c r="I5736" s="32" t="n">
        <v>111.901</v>
      </c>
      <c r="J5736" s="32" t="n">
        <v>10.5</v>
      </c>
      <c r="K5736" s="32" t="n">
        <v>2.37</v>
      </c>
      <c r="L5736" s="32" t="n"/>
      <c r="M5736" s="32" t="n">
        <v>1130</v>
      </c>
      <c r="N5736" s="32" t="n">
        <v>1.4</v>
      </c>
      <c r="O5736" s="32" t="n">
        <v>272.737846146</v>
      </c>
    </row>
    <row r="5737">
      <c r="A5737" s="31" t="n">
        <v>43039</v>
      </c>
      <c r="B5737" s="32" t="n">
        <v>1115.68</v>
      </c>
      <c r="C5737" s="19">
        <f>IF(OR(B5737="",B5736=""),"",LN(B5737/B5736))</f>
        <v/>
      </c>
      <c r="D5737" s="16">
        <f>STDEV(C5718:C5737)*SQRT(252)</f>
        <v/>
      </c>
      <c r="E5737" s="32" t="n">
        <v>113.63</v>
      </c>
      <c r="F5737" s="19">
        <f>IF(OR(E5737="",E5736=""),"",LN(E5737/E5736))</f>
        <v/>
      </c>
      <c r="G5737" s="33" t="n">
        <v>6.6328</v>
      </c>
      <c r="H5737" s="19">
        <f>IF(OR(G5737="",G5736=""),"",LN(G5737/G5736))</f>
        <v/>
      </c>
      <c r="I5737" s="32" t="n">
        <v>111.8052</v>
      </c>
      <c r="J5737" s="32" t="n">
        <v>10.18</v>
      </c>
      <c r="K5737" s="32" t="n">
        <v>2.38</v>
      </c>
      <c r="L5737" s="32" t="n"/>
      <c r="M5737" s="32" t="n">
        <v>1125</v>
      </c>
      <c r="N5737" s="32" t="n">
        <v>1.4</v>
      </c>
      <c r="O5737" s="32" t="n">
        <v>379.058776659</v>
      </c>
    </row>
    <row r="5738">
      <c r="A5738" s="31" t="n">
        <v>43040</v>
      </c>
      <c r="B5738" s="32" t="n">
        <v>1110.03</v>
      </c>
      <c r="C5738" s="19">
        <f>IF(OR(B5738="",B5737=""),"",LN(B5738/B5737))</f>
        <v/>
      </c>
      <c r="D5738" s="16">
        <f>STDEV(C5719:C5738)*SQRT(252)</f>
        <v/>
      </c>
      <c r="E5738" s="32" t="n">
        <v>114.04</v>
      </c>
      <c r="F5738" s="19">
        <f>IF(OR(E5738="",E5737=""),"",LN(E5738/E5737))</f>
        <v/>
      </c>
      <c r="G5738" s="33" t="n">
        <v>6.6018</v>
      </c>
      <c r="H5738" s="19">
        <f>IF(OR(G5738="",G5737=""),"",LN(G5738/G5737))</f>
        <v/>
      </c>
      <c r="I5738" s="32" t="n">
        <v>111.7942</v>
      </c>
      <c r="J5738" s="32" t="n">
        <v>10.2</v>
      </c>
      <c r="K5738" s="32" t="n">
        <v>2.37</v>
      </c>
      <c r="L5738" s="32" t="n"/>
      <c r="M5738" s="32" t="n">
        <v>1121.2</v>
      </c>
      <c r="N5738" s="32" t="n">
        <v>1.4</v>
      </c>
      <c r="O5738" s="32" t="n">
        <v>262.246769762</v>
      </c>
    </row>
    <row r="5739">
      <c r="A5739" s="31" t="n">
        <v>43041</v>
      </c>
      <c r="B5739" s="32" t="n">
        <v>1111.54</v>
      </c>
      <c r="C5739" s="19">
        <f>IF(OR(B5739="",B5738=""),"",LN(B5739/B5738))</f>
        <v/>
      </c>
      <c r="D5739" s="16">
        <f>STDEV(C5720:C5739)*SQRT(252)</f>
        <v/>
      </c>
      <c r="E5739" s="32" t="n">
        <v>113.84</v>
      </c>
      <c r="F5739" s="19">
        <f>IF(OR(E5739="",E5738=""),"",LN(E5739/E5738))</f>
        <v/>
      </c>
      <c r="G5739" s="33" t="n">
        <v>6.6068</v>
      </c>
      <c r="H5739" s="19">
        <f>IF(OR(G5739="",G5738=""),"",LN(G5739/G5738))</f>
        <v/>
      </c>
      <c r="I5739" s="32" t="n">
        <v>111.5474</v>
      </c>
      <c r="J5739" s="32" t="n">
        <v>9.93</v>
      </c>
      <c r="K5739" s="32" t="n">
        <v>2.35</v>
      </c>
      <c r="L5739" s="32" t="n"/>
      <c r="M5739" s="32" t="n">
        <v>1116.8</v>
      </c>
      <c r="N5739" s="32" t="n">
        <v>1.4</v>
      </c>
      <c r="O5739" s="32" t="n">
        <v>-15.975586106</v>
      </c>
    </row>
    <row r="5740">
      <c r="A5740" s="31" t="n">
        <v>43042</v>
      </c>
      <c r="B5740" s="32" t="n">
        <v>1114.86</v>
      </c>
      <c r="C5740" s="19">
        <f>IF(OR(B5740="",B5739=""),"",LN(B5740/B5739))</f>
        <v/>
      </c>
      <c r="D5740" s="16">
        <f>STDEV(C5721:C5740)*SQRT(252)</f>
        <v/>
      </c>
      <c r="E5740" s="32" t="n">
        <v>114.25</v>
      </c>
      <c r="F5740" s="19">
        <f>IF(OR(E5740="",E5739=""),"",LN(E5740/E5739))</f>
        <v/>
      </c>
      <c r="G5740" s="33" t="n">
        <v>6.636</v>
      </c>
      <c r="H5740" s="19">
        <f>IF(OR(G5740="",G5739=""),"",LN(G5740/G5739))</f>
        <v/>
      </c>
      <c r="I5740" s="32" t="n">
        <v>111.9383</v>
      </c>
      <c r="J5740" s="32" t="n">
        <v>9.140000000000001</v>
      </c>
      <c r="K5740" s="32" t="n">
        <v>2.34</v>
      </c>
      <c r="L5740" s="32" t="n"/>
      <c r="M5740" s="32" t="n">
        <v>1113.3</v>
      </c>
      <c r="N5740" s="32" t="n">
        <v>1.4</v>
      </c>
      <c r="O5740" s="32" t="n">
        <v>-233.93788461</v>
      </c>
    </row>
    <row r="5741">
      <c r="A5741" s="31" t="n">
        <v>43045</v>
      </c>
      <c r="B5741" s="32" t="n">
        <v>1110.09</v>
      </c>
      <c r="C5741" s="19">
        <f>IF(OR(B5741="",B5740=""),"",LN(B5741/B5740))</f>
        <v/>
      </c>
      <c r="D5741" s="16">
        <f>STDEV(C5722:C5741)*SQRT(252)</f>
        <v/>
      </c>
      <c r="E5741" s="32" t="n">
        <v>113.9</v>
      </c>
      <c r="F5741" s="19">
        <f>IF(OR(E5741="",E5740=""),"",LN(E5741/E5740))</f>
        <v/>
      </c>
      <c r="G5741" s="33" t="n">
        <v>6.6311</v>
      </c>
      <c r="H5741" s="19">
        <f>IF(OR(G5741="",G5740=""),"",LN(G5741/G5740))</f>
        <v/>
      </c>
      <c r="I5741" s="32" t="n">
        <v>111.7197</v>
      </c>
      <c r="J5741" s="32" t="n">
        <v>9.4</v>
      </c>
      <c r="K5741" s="32" t="n">
        <v>2.32</v>
      </c>
      <c r="L5741" s="32" t="n"/>
      <c r="M5741" s="32" t="n">
        <v>1112.7</v>
      </c>
      <c r="N5741" s="32" t="n">
        <v>1.4</v>
      </c>
      <c r="O5741" s="32" t="n">
        <v>65.52227913599999</v>
      </c>
    </row>
    <row r="5742">
      <c r="A5742" s="31" t="n">
        <v>43046</v>
      </c>
      <c r="B5742" s="32" t="n">
        <v>1113.1</v>
      </c>
      <c r="C5742" s="19">
        <f>IF(OR(B5742="",B5741=""),"",LN(B5742/B5741))</f>
        <v/>
      </c>
      <c r="D5742" s="16">
        <f>STDEV(C5723:C5742)*SQRT(252)</f>
        <v/>
      </c>
      <c r="E5742" s="32" t="n">
        <v>113.9</v>
      </c>
      <c r="F5742" s="19">
        <f>IF(OR(E5742="",E5741=""),"",LN(E5742/E5741))</f>
        <v/>
      </c>
      <c r="G5742" s="33" t="n">
        <v>6.638</v>
      </c>
      <c r="H5742" s="19">
        <f>IF(OR(G5742="",G5741=""),"",LN(G5742/G5741))</f>
        <v/>
      </c>
      <c r="I5742" s="32" t="n">
        <v>111.9446</v>
      </c>
      <c r="J5742" s="32" t="n">
        <v>9.890000000000001</v>
      </c>
      <c r="K5742" s="32" t="n">
        <v>2.32</v>
      </c>
      <c r="L5742" s="32" t="n"/>
      <c r="M5742" s="32" t="n">
        <v>1116.7</v>
      </c>
      <c r="N5742" s="32" t="n">
        <v>1.4</v>
      </c>
      <c r="O5742" s="32" t="n">
        <v>127.101190052</v>
      </c>
    </row>
    <row r="5743">
      <c r="A5743" s="31" t="n">
        <v>43047</v>
      </c>
      <c r="B5743" s="32" t="n">
        <v>1111.14</v>
      </c>
      <c r="C5743" s="19">
        <f>IF(OR(B5743="",B5742=""),"",LN(B5743/B5742))</f>
        <v/>
      </c>
      <c r="D5743" s="16">
        <f>STDEV(C5724:C5743)*SQRT(252)</f>
        <v/>
      </c>
      <c r="E5743" s="32" t="n">
        <v>113.62</v>
      </c>
      <c r="F5743" s="19">
        <f>IF(OR(E5743="",E5742=""),"",LN(E5743/E5742))</f>
        <v/>
      </c>
      <c r="G5743" s="33" t="n">
        <v>6.6249</v>
      </c>
      <c r="H5743" s="19">
        <f>IF(OR(G5743="",G5742=""),"",LN(G5743/G5742))</f>
        <v/>
      </c>
      <c r="I5743" s="32" t="n">
        <v>111.6935</v>
      </c>
      <c r="J5743" s="32" t="n">
        <v>9.779999999999999</v>
      </c>
      <c r="K5743" s="32" t="n">
        <v>2.32</v>
      </c>
      <c r="L5743" s="32" t="n"/>
      <c r="M5743" s="32" t="n">
        <v>1111.6</v>
      </c>
      <c r="N5743" s="32" t="n">
        <v>1.4</v>
      </c>
      <c r="O5743" s="32" t="n">
        <v>55.954620382</v>
      </c>
    </row>
    <row r="5744">
      <c r="A5744" s="31" t="n">
        <v>43048</v>
      </c>
      <c r="B5744" s="32" t="n">
        <v>1118.13</v>
      </c>
      <c r="C5744" s="19">
        <f>IF(OR(B5744="",B5743=""),"",LN(B5744/B5743))</f>
        <v/>
      </c>
      <c r="D5744" s="16">
        <f>STDEV(C5725:C5744)*SQRT(252)</f>
        <v/>
      </c>
      <c r="E5744" s="32" t="n">
        <v>113.4</v>
      </c>
      <c r="F5744" s="19">
        <f>IF(OR(E5744="",E5743=""),"",LN(E5744/E5743))</f>
        <v/>
      </c>
      <c r="G5744" s="33" t="n">
        <v>6.6378</v>
      </c>
      <c r="H5744" s="19">
        <f>IF(OR(G5744="",G5743=""),"",LN(G5744/G5743))</f>
        <v/>
      </c>
      <c r="I5744" s="32" t="n">
        <v>111.5626</v>
      </c>
      <c r="J5744" s="32" t="n">
        <v>10.5</v>
      </c>
      <c r="K5744" s="32" t="n">
        <v>2.33</v>
      </c>
      <c r="L5744" s="32" t="n"/>
      <c r="M5744" s="32" t="n">
        <v>1114.3</v>
      </c>
      <c r="N5744" s="32" t="n">
        <v>1.4</v>
      </c>
      <c r="O5744" s="32" t="n">
        <v>-125.934260963</v>
      </c>
    </row>
    <row r="5745">
      <c r="A5745" s="31" t="n">
        <v>43052</v>
      </c>
      <c r="B5745" s="32" t="n">
        <v>1119.96</v>
      </c>
      <c r="C5745" s="19">
        <f>IF(OR(B5745="",B5744=""),"",LN(B5745/B5744))</f>
        <v/>
      </c>
      <c r="D5745" s="16">
        <f>STDEV(C5726:C5745)*SQRT(252)</f>
        <v/>
      </c>
      <c r="E5745" s="32" t="n">
        <v>113.62</v>
      </c>
      <c r="F5745" s="19">
        <f>IF(OR(E5745="",E5744=""),"",LN(E5745/E5744))</f>
        <v/>
      </c>
      <c r="G5745" s="33" t="n">
        <v>6.6385</v>
      </c>
      <c r="H5745" s="19">
        <f>IF(OR(G5745="",G5744=""),"",LN(G5745/G5744))</f>
        <v/>
      </c>
      <c r="I5745" s="32" t="n">
        <v>111.7833</v>
      </c>
      <c r="J5745" s="32" t="n">
        <v>11.5</v>
      </c>
      <c r="K5745" s="32" t="n">
        <v>2.4</v>
      </c>
      <c r="L5745" s="32" t="n"/>
      <c r="M5745" s="32" t="n">
        <v>1117.2</v>
      </c>
      <c r="N5745" s="32" t="n">
        <v>1.41</v>
      </c>
      <c r="O5745" s="32" t="n">
        <v>51.10122772199999</v>
      </c>
    </row>
    <row r="5746">
      <c r="A5746" s="31" t="n">
        <v>43053</v>
      </c>
      <c r="B5746" s="32" t="n">
        <v>1113.65</v>
      </c>
      <c r="C5746" s="19">
        <f>IF(OR(B5746="",B5745=""),"",LN(B5746/B5745))</f>
        <v/>
      </c>
      <c r="D5746" s="16">
        <f>STDEV(C5727:C5746)*SQRT(252)</f>
        <v/>
      </c>
      <c r="E5746" s="32" t="n">
        <v>113.5</v>
      </c>
      <c r="F5746" s="19">
        <f>IF(OR(E5746="",E5745=""),"",LN(E5746/E5745))</f>
        <v/>
      </c>
      <c r="G5746" s="33" t="n">
        <v>6.635</v>
      </c>
      <c r="H5746" s="19">
        <f>IF(OR(G5746="",G5745=""),"",LN(G5746/G5745))</f>
        <v/>
      </c>
      <c r="I5746" s="32" t="n">
        <v>111.5097</v>
      </c>
      <c r="J5746" s="32" t="n">
        <v>11.59</v>
      </c>
      <c r="K5746" s="32" t="n">
        <v>2.38</v>
      </c>
      <c r="L5746" s="32" t="n"/>
      <c r="M5746" s="32" t="n">
        <v>1120.7</v>
      </c>
      <c r="N5746" s="32" t="n">
        <v>1.42</v>
      </c>
      <c r="O5746" s="32" t="n">
        <v>34.569826944</v>
      </c>
    </row>
    <row r="5747">
      <c r="A5747" s="31" t="n">
        <v>43054</v>
      </c>
      <c r="B5747" s="32" t="n">
        <v>1103.9</v>
      </c>
      <c r="C5747" s="19">
        <f>IF(OR(B5747="",B5746=""),"",LN(B5747/B5746))</f>
        <v/>
      </c>
      <c r="D5747" s="16">
        <f>STDEV(C5728:C5747)*SQRT(252)</f>
        <v/>
      </c>
      <c r="E5747" s="32" t="n">
        <v>113.15</v>
      </c>
      <c r="F5747" s="19">
        <f>IF(OR(E5747="",E5746=""),"",LN(E5747/E5746))</f>
        <v/>
      </c>
      <c r="G5747" s="33" t="n">
        <v>6.62</v>
      </c>
      <c r="H5747" s="19">
        <f>IF(OR(G5747="",G5746=""),"",LN(G5747/G5746))</f>
        <v/>
      </c>
      <c r="I5747" s="32" t="n">
        <v>111.4809</v>
      </c>
      <c r="J5747" s="32" t="n">
        <v>13.13</v>
      </c>
      <c r="K5747" s="32" t="n">
        <v>2.33</v>
      </c>
      <c r="L5747" s="32" t="n"/>
      <c r="M5747" s="32" t="n">
        <v>1118.5</v>
      </c>
      <c r="N5747" s="32" t="n">
        <v>1.43</v>
      </c>
      <c r="O5747" s="32" t="n">
        <v>140.768946656</v>
      </c>
    </row>
    <row r="5748">
      <c r="A5748" s="31" t="n">
        <v>43055</v>
      </c>
      <c r="B5748" s="32" t="n">
        <v>1094.49</v>
      </c>
      <c r="C5748" s="19">
        <f>IF(OR(B5748="",B5747=""),"",LN(B5748/B5747))</f>
        <v/>
      </c>
      <c r="D5748" s="16">
        <f>STDEV(C5729:C5748)*SQRT(252)</f>
        <v/>
      </c>
      <c r="E5748" s="32" t="n">
        <v>112.89</v>
      </c>
      <c r="F5748" s="19">
        <f>IF(OR(E5748="",E5747=""),"",LN(E5748/E5747))</f>
        <v/>
      </c>
      <c r="G5748" s="33" t="n">
        <v>6.6273</v>
      </c>
      <c r="H5748" s="19">
        <f>IF(OR(G5748="",G5747=""),"",LN(G5748/G5747))</f>
        <v/>
      </c>
      <c r="I5748" s="32" t="n">
        <v>111.2568</v>
      </c>
      <c r="J5748" s="32" t="n">
        <v>11.76</v>
      </c>
      <c r="K5748" s="32" t="n">
        <v>2.37</v>
      </c>
      <c r="L5748" s="32" t="n"/>
      <c r="M5748" s="32" t="n">
        <v>1114.4</v>
      </c>
      <c r="N5748" s="32" t="n">
        <v>1.44</v>
      </c>
      <c r="O5748" s="32" t="n">
        <v>496.614330841</v>
      </c>
    </row>
    <row r="5749">
      <c r="A5749" s="31" t="n">
        <v>43056</v>
      </c>
      <c r="B5749" s="32" t="n">
        <v>1093.15</v>
      </c>
      <c r="C5749" s="19">
        <f>IF(OR(B5749="",B5748=""),"",LN(B5749/B5748))</f>
        <v/>
      </c>
      <c r="D5749" s="16">
        <f>STDEV(C5730:C5749)*SQRT(252)</f>
        <v/>
      </c>
      <c r="E5749" s="32" t="n">
        <v>111.98</v>
      </c>
      <c r="F5749" s="19">
        <f>IF(OR(E5749="",E5748=""),"",LN(E5749/E5748))</f>
        <v/>
      </c>
      <c r="G5749" s="33" t="n">
        <v>6.6245</v>
      </c>
      <c r="H5749" s="19">
        <f>IF(OR(G5749="",G5748=""),"",LN(G5749/G5748))</f>
        <v/>
      </c>
      <c r="I5749" s="32" t="n">
        <v>111.0016</v>
      </c>
      <c r="J5749" s="32" t="n">
        <v>11.43</v>
      </c>
      <c r="K5749" s="32" t="n">
        <v>2.35</v>
      </c>
      <c r="L5749" s="32" t="n"/>
      <c r="M5749" s="32" t="n">
        <v>1104.1</v>
      </c>
      <c r="N5749" s="32" t="n">
        <v>1.45</v>
      </c>
      <c r="O5749" s="32" t="n">
        <v>606.0802494770001</v>
      </c>
    </row>
    <row r="5750">
      <c r="A5750" s="31" t="n">
        <v>43059</v>
      </c>
      <c r="B5750" s="32" t="n">
        <v>1093.15</v>
      </c>
      <c r="C5750" s="19">
        <f>IF(OR(B5750="",B5749=""),"",LN(B5750/B5749))</f>
        <v/>
      </c>
      <c r="D5750" s="16">
        <f>STDEV(C5731:C5750)*SQRT(252)</f>
        <v/>
      </c>
      <c r="E5750" s="32" t="n">
        <v>112.49</v>
      </c>
      <c r="F5750" s="19">
        <f>IF(OR(E5750="",E5749=""),"",LN(E5750/E5749))</f>
        <v/>
      </c>
      <c r="G5750" s="33" t="n">
        <v>6.6245</v>
      </c>
      <c r="H5750" s="19">
        <f>IF(OR(G5750="",G5749=""),"",LN(G5750/G5749))</f>
        <v/>
      </c>
      <c r="I5750" s="32" t="n">
        <v>111.2599</v>
      </c>
      <c r="J5750" s="32" t="n">
        <v>10.65</v>
      </c>
      <c r="K5750" s="32" t="n">
        <v>2.37</v>
      </c>
      <c r="L5750" s="32" t="n"/>
      <c r="M5750" s="32" t="n">
        <v>1096.1</v>
      </c>
      <c r="N5750" s="32" t="n">
        <v>1.46</v>
      </c>
      <c r="O5750" s="32" t="n">
        <v>304.448708079</v>
      </c>
    </row>
    <row r="5751">
      <c r="A5751" s="31" t="n">
        <v>43060</v>
      </c>
      <c r="B5751" s="32" t="n">
        <v>1088.1</v>
      </c>
      <c r="C5751" s="19">
        <f>IF(OR(B5751="",B5750=""),"",LN(B5751/B5750))</f>
        <v/>
      </c>
      <c r="D5751" s="16">
        <f>STDEV(C5732:C5751)*SQRT(252)</f>
        <v/>
      </c>
      <c r="E5751" s="32" t="n">
        <v>112.46</v>
      </c>
      <c r="F5751" s="19">
        <f>IF(OR(E5751="",E5750=""),"",LN(E5751/E5750))</f>
        <v/>
      </c>
      <c r="G5751" s="33" t="n">
        <v>6.6265</v>
      </c>
      <c r="H5751" s="19">
        <f>IF(OR(G5751="",G5750=""),"",LN(G5751/G5750))</f>
        <v/>
      </c>
      <c r="I5751" s="32" t="n">
        <v>110.9828</v>
      </c>
      <c r="J5751" s="32" t="n">
        <v>9.73</v>
      </c>
      <c r="K5751" s="32" t="n">
        <v>2.36</v>
      </c>
      <c r="L5751" s="32" t="n"/>
      <c r="M5751" s="32" t="n">
        <v>1098.9</v>
      </c>
      <c r="N5751" s="32" t="n">
        <v>1.47</v>
      </c>
      <c r="O5751" s="32" t="n">
        <v>370.085722631</v>
      </c>
    </row>
    <row r="5752">
      <c r="A5752" s="31" t="n">
        <v>43061</v>
      </c>
      <c r="B5752" s="32" t="n">
        <v>1085.66</v>
      </c>
      <c r="C5752" s="19">
        <f>IF(OR(B5752="",B5751=""),"",LN(B5752/B5751))</f>
        <v/>
      </c>
      <c r="D5752" s="16">
        <f>STDEV(C5733:C5752)*SQRT(252)</f>
        <v/>
      </c>
      <c r="E5752" s="32" t="n">
        <v>111.62</v>
      </c>
      <c r="F5752" s="19">
        <f>IF(OR(E5752="",E5751=""),"",LN(E5752/E5751))</f>
        <v/>
      </c>
      <c r="G5752" s="33" t="n">
        <v>6.6086</v>
      </c>
      <c r="H5752" s="19">
        <f>IF(OR(G5752="",G5751=""),"",LN(G5752/G5751))</f>
        <v/>
      </c>
      <c r="I5752" s="32" t="n">
        <v>110.5632</v>
      </c>
      <c r="J5752" s="32" t="n">
        <v>9.880000000000001</v>
      </c>
      <c r="K5752" s="32" t="n">
        <v>2.32</v>
      </c>
      <c r="L5752" s="32" t="n"/>
      <c r="M5752" s="32" t="n">
        <v>1097.3</v>
      </c>
      <c r="N5752" s="32" t="n">
        <v>1.48</v>
      </c>
      <c r="O5752" s="32" t="n">
        <v>19.871270898</v>
      </c>
    </row>
    <row r="5753">
      <c r="A5753" s="31" t="n">
        <v>43063</v>
      </c>
      <c r="B5753" s="32" t="n">
        <v>1082.59</v>
      </c>
      <c r="C5753" s="19">
        <f>IF(OR(B5753="",B5752=""),"",LN(B5753/B5752))</f>
        <v/>
      </c>
      <c r="D5753" s="16">
        <f>STDEV(C5734:C5753)*SQRT(252)</f>
        <v/>
      </c>
      <c r="E5753" s="32" t="n">
        <v>111.54</v>
      </c>
      <c r="F5753" s="19">
        <f>IF(OR(E5753="",E5752=""),"",LN(E5753/E5752))</f>
        <v/>
      </c>
      <c r="G5753" s="33" t="n">
        <v>6.5998</v>
      </c>
      <c r="H5753" s="19">
        <f>IF(OR(G5753="",G5752=""),"",LN(G5753/G5752))</f>
        <v/>
      </c>
      <c r="I5753" s="32" t="n">
        <v>110.0253</v>
      </c>
      <c r="J5753" s="32" t="n">
        <v>9.67</v>
      </c>
      <c r="K5753" s="32" t="n">
        <v>2.34</v>
      </c>
      <c r="L5753" s="32" t="n"/>
      <c r="M5753" s="32" t="n">
        <v>1088.2</v>
      </c>
      <c r="N5753" s="32" t="n">
        <v>1.5</v>
      </c>
      <c r="O5753" s="32" t="n">
        <v>-175.338767784</v>
      </c>
    </row>
    <row r="5754">
      <c r="A5754" s="31" t="n">
        <v>43066</v>
      </c>
      <c r="B5754" s="32" t="n">
        <v>1088.36</v>
      </c>
      <c r="C5754" s="19">
        <f>IF(OR(B5754="",B5753=""),"",LN(B5754/B5753))</f>
        <v/>
      </c>
      <c r="D5754" s="16">
        <f>STDEV(C5735:C5754)*SQRT(252)</f>
        <v/>
      </c>
      <c r="E5754" s="32" t="n">
        <v>111</v>
      </c>
      <c r="F5754" s="19">
        <f>IF(OR(E5754="",E5753=""),"",LN(E5754/E5753))</f>
        <v/>
      </c>
      <c r="G5754" s="33" t="n">
        <v>6.5967</v>
      </c>
      <c r="H5754" s="19">
        <f>IF(OR(G5754="",G5753=""),"",LN(G5754/G5753))</f>
        <v/>
      </c>
      <c r="I5754" s="32" t="n">
        <v>110.1136</v>
      </c>
      <c r="J5754" s="32" t="n">
        <v>9.869999999999999</v>
      </c>
      <c r="K5754" s="32" t="n">
        <v>2.32</v>
      </c>
      <c r="L5754" s="32" t="n"/>
      <c r="M5754" s="32" t="n">
        <v>1085</v>
      </c>
      <c r="N5754" s="32" t="n">
        <v>1.5</v>
      </c>
      <c r="O5754" s="32" t="n">
        <v>-462.919163539</v>
      </c>
    </row>
    <row r="5755">
      <c r="A5755" s="31" t="n">
        <v>43067</v>
      </c>
      <c r="B5755" s="32" t="n">
        <v>1079.87</v>
      </c>
      <c r="C5755" s="19">
        <f>IF(OR(B5755="",B5754=""),"",LN(B5755/B5754))</f>
        <v/>
      </c>
      <c r="D5755" s="16">
        <f>STDEV(C5736:C5755)*SQRT(252)</f>
        <v/>
      </c>
      <c r="E5755" s="32" t="n">
        <v>111.13</v>
      </c>
      <c r="F5755" s="19">
        <f>IF(OR(E5755="",E5754=""),"",LN(E5755/E5754))</f>
        <v/>
      </c>
      <c r="G5755" s="33" t="n">
        <v>6.6044</v>
      </c>
      <c r="H5755" s="19">
        <f>IF(OR(G5755="",G5754=""),"",LN(G5755/G5754))</f>
        <v/>
      </c>
      <c r="I5755" s="32" t="n">
        <v>110.3018</v>
      </c>
      <c r="J5755" s="32" t="n">
        <v>10.03</v>
      </c>
      <c r="K5755" s="32" t="n">
        <v>2.34</v>
      </c>
      <c r="L5755" s="32" t="n"/>
      <c r="M5755" s="32" t="n">
        <v>1087.6</v>
      </c>
      <c r="N5755" s="32" t="n">
        <v>1.5</v>
      </c>
      <c r="O5755" s="32" t="n">
        <v>-270.888446297</v>
      </c>
    </row>
    <row r="5756">
      <c r="A5756" s="31" t="n">
        <v>43068</v>
      </c>
      <c r="B5756" s="32" t="n">
        <v>1079.33</v>
      </c>
      <c r="C5756" s="19">
        <f>IF(OR(B5756="",B5755=""),"",LN(B5756/B5755))</f>
        <v/>
      </c>
      <c r="D5756" s="16">
        <f>STDEV(C5737:C5756)*SQRT(252)</f>
        <v/>
      </c>
      <c r="E5756" s="32" t="n">
        <v>111.75</v>
      </c>
      <c r="F5756" s="19">
        <f>IF(OR(E5756="",E5755=""),"",LN(E5756/E5755))</f>
        <v/>
      </c>
      <c r="G5756" s="33" t="n">
        <v>6.6091</v>
      </c>
      <c r="H5756" s="19">
        <f>IF(OR(G5756="",G5755=""),"",LN(G5756/G5755))</f>
        <v/>
      </c>
      <c r="I5756" s="32" t="n">
        <v>110.3265</v>
      </c>
      <c r="J5756" s="32" t="n">
        <v>10.7</v>
      </c>
      <c r="K5756" s="32" t="n">
        <v>2.37</v>
      </c>
      <c r="L5756" s="32" t="n"/>
      <c r="M5756" s="32" t="n">
        <v>1088.3</v>
      </c>
      <c r="N5756" s="32" t="n">
        <v>1.51</v>
      </c>
      <c r="O5756" s="32" t="n">
        <v>-64.66950264000002</v>
      </c>
    </row>
    <row r="5757">
      <c r="A5757" s="31" t="n">
        <v>43069</v>
      </c>
      <c r="B5757" s="32" t="n">
        <v>1084.79</v>
      </c>
      <c r="C5757" s="19">
        <f>IF(OR(B5757="",B5756=""),"",LN(B5757/B5756))</f>
        <v/>
      </c>
      <c r="D5757" s="16">
        <f>STDEV(C5738:C5757)*SQRT(252)</f>
        <v/>
      </c>
      <c r="E5757" s="32" t="n">
        <v>112.3</v>
      </c>
      <c r="F5757" s="19">
        <f>IF(OR(E5757="",E5756=""),"",LN(E5757/E5756))</f>
        <v/>
      </c>
      <c r="G5757" s="33" t="n">
        <v>6.609</v>
      </c>
      <c r="H5757" s="19">
        <f>IF(OR(G5757="",G5756=""),"",LN(G5757/G5756))</f>
        <v/>
      </c>
      <c r="I5757" s="32" t="n">
        <v>110.4648</v>
      </c>
      <c r="J5757" s="32" t="n">
        <v>11.28</v>
      </c>
      <c r="K5757" s="32" t="n">
        <v>2.42</v>
      </c>
      <c r="L5757" s="32" t="n"/>
      <c r="M5757" s="32" t="n">
        <v>1082.4</v>
      </c>
      <c r="N5757" s="32" t="n">
        <v>1.64</v>
      </c>
      <c r="O5757" s="32" t="n">
        <v>-559.277988778</v>
      </c>
    </row>
    <row r="5758">
      <c r="A5758" s="31" t="n">
        <v>43070</v>
      </c>
      <c r="B5758" s="32" t="n">
        <v>1082.36</v>
      </c>
      <c r="C5758" s="19">
        <f>IF(OR(B5758="",B5757=""),"",LN(B5758/B5757))</f>
        <v/>
      </c>
      <c r="D5758" s="16">
        <f>STDEV(C5739:C5758)*SQRT(252)</f>
        <v/>
      </c>
      <c r="E5758" s="32" t="n">
        <v>111.88</v>
      </c>
      <c r="F5758" s="19">
        <f>IF(OR(E5758="",E5757=""),"",LN(E5758/E5757))</f>
        <v/>
      </c>
      <c r="G5758" s="33" t="n">
        <v>6.6137</v>
      </c>
      <c r="H5758" s="19">
        <f>IF(OR(G5758="",G5757=""),"",LN(G5758/G5757))</f>
        <v/>
      </c>
      <c r="I5758" s="32" t="n">
        <v>110.1413</v>
      </c>
      <c r="J5758" s="32" t="n">
        <v>11.43</v>
      </c>
      <c r="K5758" s="32" t="n">
        <v>2.37</v>
      </c>
      <c r="L5758" s="32" t="n"/>
      <c r="M5758" s="32" t="n">
        <v>1085.1</v>
      </c>
      <c r="N5758" s="32" t="n">
        <v>1.66</v>
      </c>
      <c r="O5758" s="32" t="n">
        <v>-143.92981535</v>
      </c>
    </row>
    <row r="5759">
      <c r="A5759" s="31" t="n">
        <v>43073</v>
      </c>
      <c r="B5759" s="32" t="n">
        <v>1082.36</v>
      </c>
      <c r="C5759" s="19">
        <f>IF(OR(B5759="",B5758=""),"",LN(B5759/B5758))</f>
        <v/>
      </c>
      <c r="D5759" s="16">
        <f>STDEV(C5740:C5759)*SQRT(252)</f>
        <v/>
      </c>
      <c r="E5759" s="32" t="n">
        <v>112.8</v>
      </c>
      <c r="F5759" s="19">
        <f>IF(OR(E5759="",E5758=""),"",LN(E5759/E5758))</f>
        <v/>
      </c>
      <c r="G5759" s="33" t="n">
        <v>6.6185</v>
      </c>
      <c r="H5759" s="19">
        <f>IF(OR(G5759="",G5758=""),"",LN(G5759/G5758))</f>
        <v/>
      </c>
      <c r="I5759" s="32" t="n">
        <v>110.397</v>
      </c>
      <c r="J5759" s="32" t="n">
        <v>11.68</v>
      </c>
      <c r="K5759" s="32" t="n">
        <v>2.37</v>
      </c>
      <c r="L5759" s="32" t="n"/>
      <c r="M5759" s="32" t="n">
        <v>1087.1</v>
      </c>
      <c r="N5759" s="32" t="n">
        <v>1.66</v>
      </c>
      <c r="O5759" s="32" t="n">
        <v>105.648184381</v>
      </c>
    </row>
    <row r="5760">
      <c r="A5760" s="31" t="n">
        <v>43074</v>
      </c>
      <c r="B5760" s="32" t="n">
        <v>1086.85</v>
      </c>
      <c r="C5760" s="19">
        <f>IF(OR(B5760="",B5759=""),"",LN(B5760/B5759))</f>
        <v/>
      </c>
      <c r="D5760" s="16">
        <f>STDEV(C5741:C5760)*SQRT(252)</f>
        <v/>
      </c>
      <c r="E5760" s="32" t="n">
        <v>112.76</v>
      </c>
      <c r="F5760" s="19">
        <f>IF(OR(E5760="",E5759=""),"",LN(E5760/E5759))</f>
        <v/>
      </c>
      <c r="G5760" s="33" t="n">
        <v>6.617</v>
      </c>
      <c r="H5760" s="19">
        <f>IF(OR(G5760="",G5759=""),"",LN(G5760/G5759))</f>
        <v/>
      </c>
      <c r="I5760" s="32" t="n">
        <v>110.4905</v>
      </c>
      <c r="J5760" s="32" t="n">
        <v>11.33</v>
      </c>
      <c r="K5760" s="32" t="n">
        <v>2.36</v>
      </c>
      <c r="L5760" s="32" t="n"/>
      <c r="M5760" s="32" t="n">
        <v>1088.3</v>
      </c>
      <c r="N5760" s="32" t="n">
        <v>1.66</v>
      </c>
      <c r="O5760" s="32" t="n">
        <v>-4.941610451999999</v>
      </c>
    </row>
    <row r="5761">
      <c r="A5761" s="31" t="n">
        <v>43075</v>
      </c>
      <c r="B5761" s="32" t="n">
        <v>1094.55</v>
      </c>
      <c r="C5761" s="19">
        <f>IF(OR(B5761="",B5760=""),"",LN(B5761/B5760))</f>
        <v/>
      </c>
      <c r="D5761" s="16">
        <f>STDEV(C5742:C5761)*SQRT(252)</f>
        <v/>
      </c>
      <c r="E5761" s="32" t="n">
        <v>112.32</v>
      </c>
      <c r="F5761" s="19">
        <f>IF(OR(E5761="",E5760=""),"",LN(E5761/E5760))</f>
        <v/>
      </c>
      <c r="G5761" s="33" t="n">
        <v>6.6136</v>
      </c>
      <c r="H5761" s="19">
        <f>IF(OR(G5761="",G5760=""),"",LN(G5761/G5760))</f>
        <v/>
      </c>
      <c r="I5761" s="32" t="n">
        <v>110.8711</v>
      </c>
      <c r="J5761" s="32" t="n">
        <v>11.02</v>
      </c>
      <c r="K5761" s="32" t="n">
        <v>2.33</v>
      </c>
      <c r="L5761" s="32" t="n"/>
      <c r="M5761" s="32" t="n">
        <v>1084.3</v>
      </c>
      <c r="N5761" s="32" t="n">
        <v>1.66</v>
      </c>
      <c r="O5761" s="32" t="n">
        <v>-245.852699914</v>
      </c>
    </row>
    <row r="5762">
      <c r="A5762" s="31" t="n">
        <v>43076</v>
      </c>
      <c r="B5762" s="32" t="n">
        <v>1090.68</v>
      </c>
      <c r="C5762" s="19">
        <f>IF(OR(B5762="",B5761=""),"",LN(B5762/B5761))</f>
        <v/>
      </c>
      <c r="D5762" s="16">
        <f>STDEV(C5743:C5762)*SQRT(252)</f>
        <v/>
      </c>
      <c r="E5762" s="32" t="n">
        <v>112.7</v>
      </c>
      <c r="F5762" s="19">
        <f>IF(OR(E5762="",E5761=""),"",LN(E5762/E5761))</f>
        <v/>
      </c>
      <c r="G5762" s="33" t="n">
        <v>6.6173</v>
      </c>
      <c r="H5762" s="19">
        <f>IF(OR(G5762="",G5761=""),"",LN(G5762/G5761))</f>
        <v/>
      </c>
      <c r="I5762" s="32" t="n">
        <v>111.0178</v>
      </c>
      <c r="J5762" s="32" t="n">
        <v>10.16</v>
      </c>
      <c r="K5762" s="32" t="n">
        <v>2.37</v>
      </c>
      <c r="L5762" s="32" t="n"/>
      <c r="M5762" s="32" t="n">
        <v>1091.9</v>
      </c>
      <c r="N5762" s="32" t="n">
        <v>1.66</v>
      </c>
      <c r="O5762" s="32" t="n">
        <v>-364.0546970239999</v>
      </c>
    </row>
    <row r="5763">
      <c r="A5763" s="31" t="n">
        <v>43077</v>
      </c>
      <c r="B5763" s="32" t="n">
        <v>1092.03</v>
      </c>
      <c r="C5763" s="19">
        <f>IF(OR(B5763="",B5762=""),"",LN(B5763/B5762))</f>
        <v/>
      </c>
      <c r="D5763" s="16">
        <f>STDEV(C5744:C5763)*SQRT(252)</f>
        <v/>
      </c>
      <c r="E5763" s="32" t="n">
        <v>113.55</v>
      </c>
      <c r="F5763" s="19">
        <f>IF(OR(E5763="",E5762=""),"",LN(E5763/E5762))</f>
        <v/>
      </c>
      <c r="G5763" s="33" t="n">
        <v>6.6199</v>
      </c>
      <c r="H5763" s="19">
        <f>IF(OR(G5763="",G5762=""),"",LN(G5763/G5762))</f>
        <v/>
      </c>
      <c r="I5763" s="32" t="n">
        <v>111.2273</v>
      </c>
      <c r="J5763" s="32" t="n">
        <v>9.58</v>
      </c>
      <c r="K5763" s="32" t="n">
        <v>2.38</v>
      </c>
      <c r="L5763" s="32" t="n"/>
      <c r="M5763" s="32" t="n">
        <v>1092.7</v>
      </c>
      <c r="N5763" s="32" t="n">
        <v>1.66</v>
      </c>
      <c r="O5763" s="32" t="n">
        <v>-186.374234676</v>
      </c>
    </row>
    <row r="5764">
      <c r="A5764" s="31" t="n">
        <v>43080</v>
      </c>
      <c r="B5764" s="32" t="n">
        <v>1092.03</v>
      </c>
      <c r="C5764" s="19">
        <f>IF(OR(B5764="",B5763=""),"",LN(B5764/B5763))</f>
        <v/>
      </c>
      <c r="D5764" s="16">
        <f>STDEV(C5745:C5764)*SQRT(252)</f>
        <v/>
      </c>
      <c r="E5764" s="32" t="n">
        <v>113.34</v>
      </c>
      <c r="F5764" s="19">
        <f>IF(OR(E5764="",E5763=""),"",LN(E5764/E5763))</f>
        <v/>
      </c>
      <c r="G5764" s="33" t="n">
        <v>6.6175</v>
      </c>
      <c r="H5764" s="19">
        <f>IF(OR(G5764="",G5763=""),"",LN(G5764/G5763))</f>
        <v/>
      </c>
      <c r="I5764" s="32" t="n">
        <v>111.0827</v>
      </c>
      <c r="J5764" s="32" t="n">
        <v>9.34</v>
      </c>
      <c r="K5764" s="32" t="n">
        <v>2.39</v>
      </c>
      <c r="L5764" s="32" t="n"/>
      <c r="M5764" s="32" t="n">
        <v>1093.4</v>
      </c>
      <c r="N5764" s="32" t="n">
        <v>1.66</v>
      </c>
      <c r="O5764" s="32" t="n">
        <v>-83.62130663399999</v>
      </c>
    </row>
    <row r="5765">
      <c r="A5765" s="31" t="n">
        <v>43081</v>
      </c>
      <c r="B5765" s="32" t="n">
        <v>1090.09</v>
      </c>
      <c r="C5765" s="19">
        <f>IF(OR(B5765="",B5764=""),"",LN(B5765/B5764))</f>
        <v/>
      </c>
      <c r="D5765" s="16">
        <f>STDEV(C5746:C5765)*SQRT(252)</f>
        <v/>
      </c>
      <c r="E5765" s="32" t="n">
        <v>113.62</v>
      </c>
      <c r="F5765" s="19">
        <f>IF(OR(E5765="",E5764=""),"",LN(E5765/E5764))</f>
        <v/>
      </c>
      <c r="G5765" s="33" t="n">
        <v>6.621</v>
      </c>
      <c r="H5765" s="19">
        <f>IF(OR(G5765="",G5764=""),"",LN(G5765/G5764))</f>
        <v/>
      </c>
      <c r="I5765" s="32" t="n">
        <v>111.5214</v>
      </c>
      <c r="J5765" s="32" t="n">
        <v>9.92</v>
      </c>
      <c r="K5765" s="32" t="n">
        <v>2.4</v>
      </c>
      <c r="L5765" s="32" t="n"/>
      <c r="M5765" s="32" t="n">
        <v>1092.4</v>
      </c>
      <c r="N5765" s="32" t="n">
        <v>1.66</v>
      </c>
      <c r="O5765" s="32" t="n">
        <v>-390.066760584</v>
      </c>
    </row>
    <row r="5766">
      <c r="A5766" s="31" t="n">
        <v>43082</v>
      </c>
      <c r="B5766" s="32" t="n">
        <v>1088.01</v>
      </c>
      <c r="C5766" s="19">
        <f>IF(OR(B5766="",B5765=""),"",LN(B5766/B5765))</f>
        <v/>
      </c>
      <c r="D5766" s="16">
        <f>STDEV(C5747:C5766)*SQRT(252)</f>
        <v/>
      </c>
      <c r="E5766" s="32" t="n">
        <v>113.19</v>
      </c>
      <c r="F5766" s="19">
        <f>IF(OR(E5766="",E5765=""),"",LN(E5766/E5765))</f>
        <v/>
      </c>
      <c r="G5766" s="33" t="n">
        <v>6.6171</v>
      </c>
      <c r="H5766" s="19">
        <f>IF(OR(G5766="",G5765=""),"",LN(G5766/G5765))</f>
        <v/>
      </c>
      <c r="I5766" s="32" t="n">
        <v>111.2759</v>
      </c>
      <c r="J5766" s="32" t="n">
        <v>10.18</v>
      </c>
      <c r="K5766" s="32" t="n">
        <v>2.36</v>
      </c>
      <c r="L5766" s="32" t="n"/>
      <c r="M5766" s="32" t="n">
        <v>1090.1</v>
      </c>
      <c r="N5766" s="32" t="n">
        <v>1.66</v>
      </c>
      <c r="O5766" s="32" t="n">
        <v>-115.715441529</v>
      </c>
    </row>
    <row r="5767">
      <c r="A5767" s="31" t="n">
        <v>43083</v>
      </c>
      <c r="B5767" s="32" t="n">
        <v>1088.09</v>
      </c>
      <c r="C5767" s="19">
        <f>IF(OR(B5767="",B5766=""),"",LN(B5767/B5766))</f>
        <v/>
      </c>
      <c r="D5767" s="16">
        <f>STDEV(C5748:C5767)*SQRT(252)</f>
        <v/>
      </c>
      <c r="E5767" s="32" t="n">
        <v>112.56</v>
      </c>
      <c r="F5767" s="19">
        <f>IF(OR(E5767="",E5766=""),"",LN(E5767/E5766))</f>
        <v/>
      </c>
      <c r="G5767" s="33" t="n">
        <v>6.6091</v>
      </c>
      <c r="H5767" s="19">
        <f>IF(OR(G5767="",G5766=""),"",LN(G5767/G5766))</f>
        <v/>
      </c>
      <c r="I5767" s="32" t="n">
        <v>111.0893</v>
      </c>
      <c r="J5767" s="32" t="n">
        <v>10.49</v>
      </c>
      <c r="K5767" s="32" t="n">
        <v>2.35</v>
      </c>
      <c r="L5767" s="32" t="n"/>
      <c r="M5767" s="32" t="n">
        <v>1091.9</v>
      </c>
      <c r="N5767" s="32" t="n">
        <v>1.66</v>
      </c>
      <c r="O5767" s="32" t="n">
        <v>340.089818947</v>
      </c>
    </row>
    <row r="5768">
      <c r="A5768" s="31" t="n">
        <v>43084</v>
      </c>
      <c r="B5768" s="32" t="n">
        <v>1086.39</v>
      </c>
      <c r="C5768" s="19">
        <f>IF(OR(B5768="",B5767=""),"",LN(B5768/B5767))</f>
        <v/>
      </c>
      <c r="D5768" s="16">
        <f>STDEV(C5749:C5768)*SQRT(252)</f>
        <v/>
      </c>
      <c r="E5768" s="32" t="n">
        <v>112.68</v>
      </c>
      <c r="F5768" s="19">
        <f>IF(OR(E5768="",E5767=""),"",LN(E5768/E5767))</f>
        <v/>
      </c>
      <c r="G5768" s="33" t="n">
        <v>6.6088</v>
      </c>
      <c r="H5768" s="19">
        <f>IF(OR(G5768="",G5767=""),"",LN(G5768/G5767))</f>
        <v/>
      </c>
      <c r="I5768" s="32" t="n">
        <v>111.1286</v>
      </c>
      <c r="J5768" s="32" t="n">
        <v>9.42</v>
      </c>
      <c r="K5768" s="32" t="n">
        <v>2.35</v>
      </c>
      <c r="L5768" s="32" t="n"/>
      <c r="M5768" s="32" t="n">
        <v>1086.7</v>
      </c>
      <c r="N5768" s="32" t="n">
        <v>1.66</v>
      </c>
      <c r="O5768" s="32" t="n">
        <v>-147.321219681</v>
      </c>
    </row>
    <row r="5769">
      <c r="A5769" s="31" t="n">
        <v>43087</v>
      </c>
      <c r="B5769" s="32" t="n">
        <v>1084.28</v>
      </c>
      <c r="C5769" s="19">
        <f>IF(OR(B5769="",B5768=""),"",LN(B5769/B5768))</f>
        <v/>
      </c>
      <c r="D5769" s="16">
        <f>STDEV(C5750:C5769)*SQRT(252)</f>
        <v/>
      </c>
      <c r="E5769" s="32" t="n">
        <v>112.4</v>
      </c>
      <c r="F5769" s="19">
        <f>IF(OR(E5769="",E5768=""),"",LN(E5769/E5768))</f>
        <v/>
      </c>
      <c r="G5769" s="33" t="n">
        <v>6.6088</v>
      </c>
      <c r="H5769" s="19">
        <f>IF(OR(G5769="",G5768=""),"",LN(G5769/G5768))</f>
        <v/>
      </c>
      <c r="I5769" s="32" t="n">
        <v>110.9086</v>
      </c>
      <c r="J5769" s="32" t="n">
        <v>9.529999999999999</v>
      </c>
      <c r="K5769" s="32" t="n">
        <v>2.39</v>
      </c>
      <c r="L5769" s="32" t="n"/>
      <c r="M5769" s="32" t="n">
        <v>1089.3</v>
      </c>
      <c r="N5769" s="32" t="n">
        <v>1.66</v>
      </c>
      <c r="O5769" s="32" t="n">
        <v>-114.426157479</v>
      </c>
    </row>
    <row r="5770">
      <c r="A5770" s="31" t="n">
        <v>43088</v>
      </c>
      <c r="B5770" s="32" t="n">
        <v>1084.29</v>
      </c>
      <c r="C5770" s="19">
        <f>IF(OR(B5770="",B5769=""),"",LN(B5770/B5769))</f>
        <v/>
      </c>
      <c r="D5770" s="16">
        <f>STDEV(C5751:C5770)*SQRT(252)</f>
        <v/>
      </c>
      <c r="E5770" s="32" t="n">
        <v>112.98</v>
      </c>
      <c r="F5770" s="19">
        <f>IF(OR(E5770="",E5769=""),"",LN(E5770/E5769))</f>
        <v/>
      </c>
      <c r="G5770" s="33" t="n">
        <v>6.6088</v>
      </c>
      <c r="H5770" s="19">
        <f>IF(OR(G5770="",G5769=""),"",LN(G5770/G5769))</f>
        <v/>
      </c>
      <c r="I5770" s="32" t="n">
        <v>111.1255</v>
      </c>
      <c r="J5770" s="32" t="n">
        <v>10.03</v>
      </c>
      <c r="K5770" s="32" t="n">
        <v>2.46</v>
      </c>
      <c r="L5770" s="32" t="n"/>
      <c r="M5770" s="32" t="n">
        <v>1089.1</v>
      </c>
      <c r="N5770" s="32" t="n">
        <v>1.66</v>
      </c>
      <c r="O5770" s="32" t="n">
        <v>131.777417116</v>
      </c>
    </row>
    <row r="5771">
      <c r="A5771" s="31" t="n">
        <v>43089</v>
      </c>
      <c r="B5771" s="32" t="n">
        <v>1078.14</v>
      </c>
      <c r="C5771" s="19">
        <f>IF(OR(B5771="",B5770=""),"",LN(B5771/B5770))</f>
        <v/>
      </c>
      <c r="D5771" s="16">
        <f>STDEV(C5752:C5771)*SQRT(252)</f>
        <v/>
      </c>
      <c r="E5771" s="32" t="n">
        <v>113.29</v>
      </c>
      <c r="F5771" s="19">
        <f>IF(OR(E5771="",E5770=""),"",LN(E5771/E5770))</f>
        <v/>
      </c>
      <c r="G5771" s="33" t="n">
        <v>6.5771</v>
      </c>
      <c r="H5771" s="19">
        <f>IF(OR(G5771="",G5770=""),"",LN(G5771/G5770))</f>
        <v/>
      </c>
      <c r="I5771" s="32" t="n">
        <v>110.8361</v>
      </c>
      <c r="J5771" s="32" t="n">
        <v>9.720000000000001</v>
      </c>
      <c r="K5771" s="32" t="n">
        <v>2.49</v>
      </c>
      <c r="L5771" s="32" t="n"/>
      <c r="M5771" s="32" t="n">
        <v>1086.8</v>
      </c>
      <c r="N5771" s="32" t="n">
        <v>1.66</v>
      </c>
      <c r="O5771" s="32" t="n">
        <v>-378.2415298350001</v>
      </c>
    </row>
    <row r="5772">
      <c r="A5772" s="31" t="n">
        <v>43090</v>
      </c>
      <c r="B5772" s="32" t="n">
        <v>1078.08</v>
      </c>
      <c r="C5772" s="19">
        <f>IF(OR(B5772="",B5771=""),"",LN(B5772/B5771))</f>
        <v/>
      </c>
      <c r="D5772" s="16">
        <f>STDEV(C5753:C5772)*SQRT(252)</f>
        <v/>
      </c>
      <c r="E5772" s="32" t="n">
        <v>113.42</v>
      </c>
      <c r="F5772" s="19">
        <f>IF(OR(E5772="",E5771=""),"",LN(E5772/E5771))</f>
        <v/>
      </c>
      <c r="G5772" s="33" t="n">
        <v>6.5833</v>
      </c>
      <c r="H5772" s="19">
        <f>IF(OR(G5772="",G5771=""),"",LN(G5772/G5771))</f>
        <v/>
      </c>
      <c r="I5772" s="32" t="n">
        <v>110.8786</v>
      </c>
      <c r="J5772" s="32" t="n">
        <v>9.619999999999999</v>
      </c>
      <c r="K5772" s="32" t="n">
        <v>2.48</v>
      </c>
      <c r="L5772" s="32" t="n"/>
      <c r="M5772" s="32" t="n">
        <v>1082.9</v>
      </c>
      <c r="N5772" s="32" t="n">
        <v>1.66</v>
      </c>
      <c r="O5772" s="32" t="n">
        <v>-299.744385335</v>
      </c>
    </row>
    <row r="5773">
      <c r="A5773" s="31" t="n">
        <v>43091</v>
      </c>
      <c r="B5773" s="32" t="n">
        <v>1076.87</v>
      </c>
      <c r="C5773" s="19">
        <f>IF(OR(B5773="",B5772=""),"",LN(B5773/B5772))</f>
        <v/>
      </c>
      <c r="D5773" s="16">
        <f>STDEV(C5754:C5773)*SQRT(252)</f>
        <v/>
      </c>
      <c r="E5773" s="32" t="n">
        <v>113.3</v>
      </c>
      <c r="F5773" s="19">
        <f>IF(OR(E5773="",E5772=""),"",LN(E5773/E5772))</f>
        <v/>
      </c>
      <c r="G5773" s="33" t="n">
        <v>6.575</v>
      </c>
      <c r="H5773" s="19">
        <f>IF(OR(G5773="",G5772=""),"",LN(G5773/G5772))</f>
        <v/>
      </c>
      <c r="I5773" s="32" t="n">
        <v>111.0997</v>
      </c>
      <c r="J5773" s="32" t="n">
        <v>9.9</v>
      </c>
      <c r="K5773" s="32" t="n">
        <v>2.48</v>
      </c>
      <c r="L5773" s="32" t="n"/>
      <c r="M5773" s="32" t="n">
        <v>1080.6</v>
      </c>
      <c r="N5773" s="32" t="n">
        <v>1.66</v>
      </c>
      <c r="O5773" s="32" t="n">
        <v>353.192957437</v>
      </c>
    </row>
    <row r="5774">
      <c r="A5774" s="31" t="n">
        <v>43095</v>
      </c>
      <c r="B5774" s="32" t="n">
        <v>1073.75</v>
      </c>
      <c r="C5774" s="19">
        <f>IF(OR(B5774="",B5773=""),"",LN(B5774/B5773))</f>
        <v/>
      </c>
      <c r="D5774" s="16">
        <f>STDEV(C5755:C5774)*SQRT(252)</f>
        <v/>
      </c>
      <c r="E5774" s="32" t="n">
        <v>113.2</v>
      </c>
      <c r="F5774" s="19">
        <f>IF(OR(E5774="",E5773=""),"",LN(E5774/E5773))</f>
        <v/>
      </c>
      <c r="G5774" s="33" t="n">
        <v>6.5429</v>
      </c>
      <c r="H5774" s="19">
        <f>IF(OR(G5774="",G5773=""),"",LN(G5774/G5773))</f>
        <v/>
      </c>
      <c r="I5774" s="32" t="n">
        <v>110.9758</v>
      </c>
      <c r="J5774" s="32" t="n">
        <v>10.25</v>
      </c>
      <c r="K5774" s="32" t="n">
        <v>2.47</v>
      </c>
      <c r="L5774" s="32" t="n"/>
      <c r="M5774" s="32" t="n">
        <v>1079.2</v>
      </c>
      <c r="N5774" s="32" t="n">
        <v>1.66</v>
      </c>
      <c r="O5774" s="32" t="n">
        <v>71.589597298</v>
      </c>
    </row>
    <row r="5775">
      <c r="A5775" s="31" t="n">
        <v>43096</v>
      </c>
      <c r="B5775" s="32" t="n">
        <v>1073.13</v>
      </c>
      <c r="C5775" s="19">
        <f>IF(OR(B5775="",B5774=""),"",LN(B5775/B5774))</f>
        <v/>
      </c>
      <c r="D5775" s="16">
        <f>STDEV(C5756:C5775)*SQRT(252)</f>
        <v/>
      </c>
      <c r="E5775" s="32" t="n">
        <v>113.28</v>
      </c>
      <c r="F5775" s="19">
        <f>IF(OR(E5775="",E5774=""),"",LN(E5775/E5774))</f>
        <v/>
      </c>
      <c r="G5775" s="33" t="n">
        <v>6.556</v>
      </c>
      <c r="H5775" s="19">
        <f>IF(OR(G5775="",G5774=""),"",LN(G5775/G5774))</f>
        <v/>
      </c>
      <c r="I5775" s="32" t="n">
        <v>110.8553</v>
      </c>
      <c r="J5775" s="32" t="n">
        <v>10.47</v>
      </c>
      <c r="K5775" s="32" t="n">
        <v>2.42</v>
      </c>
      <c r="L5775" s="32" t="n"/>
      <c r="M5775" s="32" t="n">
        <v>1077.1</v>
      </c>
      <c r="N5775" s="32" t="n">
        <v>1.66</v>
      </c>
      <c r="O5775" s="32" t="n">
        <v>-14.631352482</v>
      </c>
    </row>
    <row r="5776">
      <c r="A5776" s="31" t="n">
        <v>43097</v>
      </c>
      <c r="B5776" s="32" t="n">
        <v>1068.64</v>
      </c>
      <c r="C5776" s="19">
        <f>IF(OR(B5776="",B5775=""),"",LN(B5776/B5775))</f>
        <v/>
      </c>
      <c r="D5776" s="16">
        <f>STDEV(C5757:C5776)*SQRT(252)</f>
        <v/>
      </c>
      <c r="E5776" s="32" t="n">
        <v>112.85</v>
      </c>
      <c r="F5776" s="19">
        <f>IF(OR(E5776="",E5775=""),"",LN(E5776/E5775))</f>
        <v/>
      </c>
      <c r="G5776" s="33" t="n">
        <v>6.5322</v>
      </c>
      <c r="H5776" s="19">
        <f>IF(OR(G5776="",G5775=""),"",LN(G5776/G5775))</f>
        <v/>
      </c>
      <c r="I5776" s="32" t="n">
        <v>110.5154</v>
      </c>
      <c r="J5776" s="32" t="n">
        <v>10.18</v>
      </c>
      <c r="K5776" s="32" t="n">
        <v>2.43</v>
      </c>
      <c r="L5776" s="32" t="n"/>
      <c r="M5776" s="32" t="n">
        <v>1075.2</v>
      </c>
      <c r="N5776" s="32" t="n">
        <v>1.66</v>
      </c>
      <c r="O5776" s="32" t="n">
        <v>141.453588166</v>
      </c>
    </row>
    <row r="5777">
      <c r="A5777" s="31" t="n">
        <v>43098</v>
      </c>
      <c r="B5777" s="32" t="n">
        <v>1067.42</v>
      </c>
      <c r="C5777" s="19">
        <f>IF(OR(B5777="",B5776=""),"",LN(B5777/B5776))</f>
        <v/>
      </c>
      <c r="D5777" s="16">
        <f>STDEV(C5758:C5777)*SQRT(252)</f>
        <v/>
      </c>
      <c r="E5777" s="32" t="n">
        <v>112.69</v>
      </c>
      <c r="F5777" s="19">
        <f>IF(OR(E5777="",E5776=""),"",LN(E5777/E5776))</f>
        <v/>
      </c>
      <c r="G5777" s="33" t="n">
        <v>6.5063</v>
      </c>
      <c r="H5777" s="19">
        <f>IF(OR(G5777="",G5776=""),"",LN(G5777/G5776))</f>
        <v/>
      </c>
      <c r="I5777" s="32" t="n">
        <v>110.0783</v>
      </c>
      <c r="J5777" s="32" t="n">
        <v>11.04</v>
      </c>
      <c r="K5777" s="32" t="n">
        <v>2.4</v>
      </c>
      <c r="L5777" s="32" t="n"/>
      <c r="M5777" s="32" t="n">
        <v>1071.4</v>
      </c>
      <c r="N5777" s="32" t="n">
        <v>1.66</v>
      </c>
      <c r="O5777" s="32" t="n"/>
    </row>
    <row r="5778">
      <c r="A5778" s="31" t="n">
        <v>43102</v>
      </c>
      <c r="B5778" s="32" t="n">
        <v>1059.39</v>
      </c>
      <c r="C5778" s="19">
        <f>IF(OR(B5778="",B5777=""),"",LN(B5778/B5777))</f>
        <v/>
      </c>
      <c r="D5778" s="16">
        <f>STDEV(C5759:C5778)*SQRT(252)</f>
        <v/>
      </c>
      <c r="E5778" s="32" t="n">
        <v>112.18</v>
      </c>
      <c r="F5778" s="19">
        <f>IF(OR(E5778="",E5777=""),"",LN(E5778/E5777))</f>
        <v/>
      </c>
      <c r="G5778" s="33" t="n">
        <v>6.491</v>
      </c>
      <c r="H5778" s="19">
        <f>IF(OR(G5778="",G5777=""),"",LN(G5778/G5777))</f>
        <v/>
      </c>
      <c r="I5778" s="32" t="n">
        <v>109.6445</v>
      </c>
      <c r="J5778" s="32" t="n">
        <v>9.77</v>
      </c>
      <c r="K5778" s="32" t="n">
        <v>2.46</v>
      </c>
      <c r="L5778" s="32" t="n"/>
      <c r="M5778" s="32" t="n">
        <v>1071.4</v>
      </c>
      <c r="N5778" s="32" t="n">
        <v>1.66</v>
      </c>
      <c r="O5778" s="32" t="n">
        <v>350.169125989</v>
      </c>
    </row>
    <row r="5779">
      <c r="A5779" s="31" t="n">
        <v>43103</v>
      </c>
      <c r="B5779" s="32" t="n">
        <v>1063.11</v>
      </c>
      <c r="C5779" s="19">
        <f>IF(OR(B5779="",B5778=""),"",LN(B5779/B5778))</f>
        <v/>
      </c>
      <c r="D5779" s="16">
        <f>STDEV(C5760:C5779)*SQRT(252)</f>
        <v/>
      </c>
      <c r="E5779" s="32" t="n">
        <v>112.28</v>
      </c>
      <c r="F5779" s="19">
        <f>IF(OR(E5779="",E5778=""),"",LN(E5779/E5778))</f>
        <v/>
      </c>
      <c r="G5779" s="33" t="n">
        <v>6.501</v>
      </c>
      <c r="H5779" s="19">
        <f>IF(OR(G5779="",G5778=""),"",LN(G5779/G5778))</f>
        <v/>
      </c>
      <c r="I5779" s="32" t="n">
        <v>109.6751</v>
      </c>
      <c r="J5779" s="32" t="n">
        <v>9.15</v>
      </c>
      <c r="K5779" s="32" t="n">
        <v>2.44</v>
      </c>
      <c r="L5779" s="32" t="n"/>
      <c r="M5779" s="32" t="n">
        <v>1064.3</v>
      </c>
      <c r="N5779" s="32" t="n">
        <v>1.66</v>
      </c>
      <c r="O5779" s="32" t="n">
        <v>459.978118885</v>
      </c>
    </row>
    <row r="5780">
      <c r="A5780" s="31" t="n">
        <v>43104</v>
      </c>
      <c r="B5780" s="32" t="n">
        <v>1061.5</v>
      </c>
      <c r="C5780" s="19">
        <f>IF(OR(B5780="",B5779=""),"",LN(B5780/B5779))</f>
        <v/>
      </c>
      <c r="D5780" s="16">
        <f>STDEV(C5761:C5780)*SQRT(252)</f>
        <v/>
      </c>
      <c r="E5780" s="32" t="n">
        <v>112.78</v>
      </c>
      <c r="F5780" s="19">
        <f>IF(OR(E5780="",E5779=""),"",LN(E5780/E5779))</f>
        <v/>
      </c>
      <c r="G5780" s="33" t="n">
        <v>6.4915</v>
      </c>
      <c r="H5780" s="19">
        <f>IF(OR(G5780="",G5779=""),"",LN(G5780/G5779))</f>
        <v/>
      </c>
      <c r="I5780" s="32" t="n">
        <v>109.4777</v>
      </c>
      <c r="J5780" s="32" t="n">
        <v>9.220000000000001</v>
      </c>
      <c r="K5780" s="32" t="n">
        <v>2.46</v>
      </c>
      <c r="L5780" s="32" t="n"/>
      <c r="M5780" s="32" t="n">
        <v>1065.4</v>
      </c>
      <c r="N5780" s="32" t="n">
        <v>1.66</v>
      </c>
      <c r="O5780" s="32" t="n">
        <v>330.884470774</v>
      </c>
    </row>
    <row r="5781">
      <c r="A5781" s="31" t="n">
        <v>43105</v>
      </c>
      <c r="B5781" s="32" t="n">
        <v>1060.07</v>
      </c>
      <c r="C5781" s="19">
        <f>IF(OR(B5781="",B5780=""),"",LN(B5781/B5780))</f>
        <v/>
      </c>
      <c r="D5781" s="16">
        <f>STDEV(C5762:C5781)*SQRT(252)</f>
        <v/>
      </c>
      <c r="E5781" s="32" t="n">
        <v>113.18</v>
      </c>
      <c r="F5781" s="19">
        <f>IF(OR(E5781="",E5780=""),"",LN(E5781/E5780))</f>
        <v/>
      </c>
      <c r="G5781" s="33" t="n">
        <v>6.4875</v>
      </c>
      <c r="H5781" s="19">
        <f>IF(OR(G5781="",G5780=""),"",LN(G5781/G5780))</f>
        <v/>
      </c>
      <c r="I5781" s="32" t="n">
        <v>109.3496</v>
      </c>
      <c r="J5781" s="32" t="n">
        <v>9.220000000000001</v>
      </c>
      <c r="K5781" s="32" t="n">
        <v>2.47</v>
      </c>
      <c r="L5781" s="32" t="n"/>
      <c r="M5781" s="32" t="n">
        <v>1065.5</v>
      </c>
      <c r="N5781" s="32" t="n">
        <v>1.66</v>
      </c>
      <c r="O5781" s="32" t="n">
        <v>431.448835731</v>
      </c>
    </row>
    <row r="5782">
      <c r="A5782" s="31" t="n">
        <v>43108</v>
      </c>
      <c r="B5782" s="32" t="n">
        <v>1066.26</v>
      </c>
      <c r="C5782" s="19">
        <f>IF(OR(B5782="",B5781=""),"",LN(B5782/B5781))</f>
        <v/>
      </c>
      <c r="D5782" s="16">
        <f>STDEV(C5763:C5782)*SQRT(252)</f>
        <v/>
      </c>
      <c r="E5782" s="32" t="n">
        <v>113.08</v>
      </c>
      <c r="F5782" s="19">
        <f>IF(OR(E5782="",E5781=""),"",LN(E5782/E5781))</f>
        <v/>
      </c>
      <c r="G5782" s="33" t="n">
        <v>6.497</v>
      </c>
      <c r="H5782" s="19">
        <f>IF(OR(G5782="",G5781=""),"",LN(G5782/G5781))</f>
        <v/>
      </c>
      <c r="I5782" s="32" t="n">
        <v>109.5681</v>
      </c>
      <c r="J5782" s="32" t="n">
        <v>9.52</v>
      </c>
      <c r="K5782" s="32" t="n">
        <v>2.49</v>
      </c>
      <c r="L5782" s="32" t="n"/>
      <c r="M5782" s="32" t="n">
        <v>1062.1</v>
      </c>
      <c r="N5782" s="32" t="n">
        <v>1.66</v>
      </c>
      <c r="O5782" s="32" t="n">
        <v>530.754891621</v>
      </c>
    </row>
    <row r="5783">
      <c r="A5783" s="31" t="n">
        <v>43109</v>
      </c>
      <c r="B5783" s="32" t="n">
        <v>1068.8</v>
      </c>
      <c r="C5783" s="19">
        <f>IF(OR(B5783="",B5782=""),"",LN(B5783/B5782))</f>
        <v/>
      </c>
      <c r="D5783" s="16">
        <f>STDEV(C5764:C5783)*SQRT(252)</f>
        <v/>
      </c>
      <c r="E5783" s="32" t="n">
        <v>112.57</v>
      </c>
      <c r="F5783" s="19">
        <f>IF(OR(E5783="",E5782=""),"",LN(E5783/E5782))</f>
        <v/>
      </c>
      <c r="G5783" s="33" t="n">
        <v>6.5263</v>
      </c>
      <c r="H5783" s="19">
        <f>IF(OR(G5783="",G5782=""),"",LN(G5783/G5782))</f>
        <v/>
      </c>
      <c r="I5783" s="32" t="n">
        <v>109.9025</v>
      </c>
      <c r="J5783" s="32" t="n">
        <v>10.08</v>
      </c>
      <c r="K5783" s="32" t="n">
        <v>2.55</v>
      </c>
      <c r="L5783" s="32" t="n"/>
      <c r="M5783" s="32" t="n">
        <v>1065.2</v>
      </c>
      <c r="N5783" s="32" t="n">
        <v>1.66</v>
      </c>
      <c r="O5783" s="32" t="n">
        <v>81.46748371300001</v>
      </c>
    </row>
    <row r="5784">
      <c r="A5784" s="31" t="n">
        <v>43110</v>
      </c>
      <c r="B5784" s="32" t="n">
        <v>1067.55</v>
      </c>
      <c r="C5784" s="19">
        <f>IF(OR(B5784="",B5783=""),"",LN(B5784/B5783))</f>
        <v/>
      </c>
      <c r="D5784" s="16">
        <f>STDEV(C5765:C5784)*SQRT(252)</f>
        <v/>
      </c>
      <c r="E5784" s="32" t="n">
        <v>111.48</v>
      </c>
      <c r="F5784" s="19">
        <f>IF(OR(E5784="",E5783=""),"",LN(E5784/E5783))</f>
        <v/>
      </c>
      <c r="G5784" s="33" t="n">
        <v>6.5055</v>
      </c>
      <c r="H5784" s="19">
        <f>IF(OR(G5784="",G5783=""),"",LN(G5784/G5783))</f>
        <v/>
      </c>
      <c r="I5784" s="32" t="n">
        <v>109.628</v>
      </c>
      <c r="J5784" s="32" t="n">
        <v>9.82</v>
      </c>
      <c r="K5784" s="32" t="n">
        <v>2.55</v>
      </c>
      <c r="L5784" s="32" t="n"/>
      <c r="M5784" s="32" t="n">
        <v>1067.1</v>
      </c>
      <c r="N5784" s="32" t="n">
        <v>1.66</v>
      </c>
      <c r="O5784" s="32" t="n">
        <v>-270.7936118120001</v>
      </c>
    </row>
    <row r="5785">
      <c r="A5785" s="31" t="n">
        <v>43111</v>
      </c>
      <c r="B5785" s="32" t="n">
        <v>1062.67</v>
      </c>
      <c r="C5785" s="19">
        <f>IF(OR(B5785="",B5784=""),"",LN(B5785/B5784))</f>
        <v/>
      </c>
      <c r="D5785" s="16">
        <f>STDEV(C5766:C5785)*SQRT(252)</f>
        <v/>
      </c>
      <c r="E5785" s="32" t="n">
        <v>111.35</v>
      </c>
      <c r="F5785" s="19">
        <f>IF(OR(E5785="",E5784=""),"",LN(E5785/E5784))</f>
        <v/>
      </c>
      <c r="G5785" s="33" t="n">
        <v>6.4956</v>
      </c>
      <c r="H5785" s="19">
        <f>IF(OR(G5785="",G5784=""),"",LN(G5785/G5784))</f>
        <v/>
      </c>
      <c r="I5785" s="32" t="n">
        <v>109.4888</v>
      </c>
      <c r="J5785" s="32" t="n">
        <v>9.880000000000001</v>
      </c>
      <c r="K5785" s="32" t="n">
        <v>2.54</v>
      </c>
      <c r="L5785" s="32" t="n"/>
      <c r="M5785" s="32" t="n">
        <v>1070.7</v>
      </c>
      <c r="N5785" s="32" t="n">
        <v>1.66</v>
      </c>
      <c r="O5785" s="32" t="n">
        <v>177.114672294</v>
      </c>
    </row>
    <row r="5786">
      <c r="A5786" s="31" t="n">
        <v>43112</v>
      </c>
      <c r="B5786" s="32" t="n">
        <v>1062.09</v>
      </c>
      <c r="C5786" s="19">
        <f>IF(OR(B5786="",B5785=""),"",LN(B5786/B5785))</f>
        <v/>
      </c>
      <c r="D5786" s="16">
        <f>STDEV(C5767:C5786)*SQRT(252)</f>
        <v/>
      </c>
      <c r="E5786" s="32" t="n">
        <v>111.23</v>
      </c>
      <c r="F5786" s="19">
        <f>IF(OR(E5786="",E5785=""),"",LN(E5786/E5785))</f>
        <v/>
      </c>
      <c r="G5786" s="33" t="n">
        <v>6.4607</v>
      </c>
      <c r="H5786" s="19">
        <f>IF(OR(G5786="",G5785=""),"",LN(G5786/G5785))</f>
        <v/>
      </c>
      <c r="I5786" s="32" t="n">
        <v>108.901</v>
      </c>
      <c r="J5786" s="32" t="n">
        <v>10.16</v>
      </c>
      <c r="K5786" s="32" t="n">
        <v>2.55</v>
      </c>
      <c r="L5786" s="32" t="n"/>
      <c r="M5786" s="32" t="n">
        <v>1071.2</v>
      </c>
      <c r="N5786" s="32" t="n">
        <v>1.66</v>
      </c>
      <c r="O5786" s="32" t="n">
        <v>-97.150831037</v>
      </c>
    </row>
    <row r="5787">
      <c r="A5787" s="31" t="n">
        <v>43116</v>
      </c>
      <c r="B5787" s="32" t="n">
        <v>1064.19</v>
      </c>
      <c r="C5787" s="19">
        <f>IF(OR(B5787="",B5786=""),"",LN(B5787/B5786))</f>
        <v/>
      </c>
      <c r="D5787" s="16">
        <f>STDEV(C5768:C5787)*SQRT(252)</f>
        <v/>
      </c>
      <c r="E5787" s="32" t="n">
        <v>110.74</v>
      </c>
      <c r="F5787" s="19">
        <f>IF(OR(E5787="",E5786=""),"",LN(E5787/E5786))</f>
        <v/>
      </c>
      <c r="G5787" s="33" t="n">
        <v>6.4395</v>
      </c>
      <c r="H5787" s="19">
        <f>IF(OR(G5787="",G5786=""),"",LN(G5787/G5786))</f>
        <v/>
      </c>
      <c r="I5787" s="32" t="n">
        <v>108.3218</v>
      </c>
      <c r="J5787" s="32" t="n">
        <v>11.66</v>
      </c>
      <c r="K5787" s="32" t="n">
        <v>2.54</v>
      </c>
      <c r="L5787" s="32" t="n"/>
      <c r="M5787" s="32" t="n">
        <v>1061.3</v>
      </c>
      <c r="N5787" s="32" t="n">
        <v>1.66</v>
      </c>
      <c r="O5787" s="32" t="n">
        <v>327.504714593</v>
      </c>
    </row>
    <row r="5788">
      <c r="A5788" s="31" t="n">
        <v>43117</v>
      </c>
      <c r="B5788" s="32" t="n">
        <v>1066.72</v>
      </c>
      <c r="C5788" s="19">
        <f>IF(OR(B5788="",B5787=""),"",LN(B5788/B5787))</f>
        <v/>
      </c>
      <c r="D5788" s="16">
        <f>STDEV(C5769:C5788)*SQRT(252)</f>
        <v/>
      </c>
      <c r="E5788" s="32" t="n">
        <v>110.81</v>
      </c>
      <c r="F5788" s="19">
        <f>IF(OR(E5788="",E5787=""),"",LN(E5788/E5787))</f>
        <v/>
      </c>
      <c r="G5788" s="33" t="n">
        <v>6.433</v>
      </c>
      <c r="H5788" s="19">
        <f>IF(OR(G5788="",G5787=""),"",LN(G5788/G5787))</f>
        <v/>
      </c>
      <c r="I5788" s="32" t="n">
        <v>108.1526</v>
      </c>
      <c r="J5788" s="32" t="n">
        <v>11.91</v>
      </c>
      <c r="K5788" s="32" t="n">
        <v>2.57</v>
      </c>
      <c r="L5788" s="32" t="n"/>
      <c r="M5788" s="32" t="n">
        <v>1064</v>
      </c>
      <c r="N5788" s="32" t="n">
        <v>1.65</v>
      </c>
      <c r="O5788" s="32" t="n">
        <v>-53.37625578299999</v>
      </c>
    </row>
    <row r="5789">
      <c r="A5789" s="31" t="n">
        <v>43118</v>
      </c>
      <c r="B5789" s="32" t="n">
        <v>1069.35</v>
      </c>
      <c r="C5789" s="19">
        <f>IF(OR(B5789="",B5788=""),"",LN(B5789/B5788))</f>
        <v/>
      </c>
      <c r="D5789" s="16">
        <f>STDEV(C5770:C5789)*SQRT(252)</f>
        <v/>
      </c>
      <c r="E5789" s="32" t="n">
        <v>110.88</v>
      </c>
      <c r="F5789" s="19">
        <f>IF(OR(E5789="",E5788=""),"",LN(E5789/E5788))</f>
        <v/>
      </c>
      <c r="G5789" s="33" t="n">
        <v>6.4175</v>
      </c>
      <c r="H5789" s="19">
        <f>IF(OR(G5789="",G5788=""),"",LN(G5789/G5788))</f>
        <v/>
      </c>
      <c r="I5789" s="32" t="n">
        <v>108.0655</v>
      </c>
      <c r="J5789" s="32" t="n">
        <v>12.22</v>
      </c>
      <c r="K5789" s="32" t="n">
        <v>2.62</v>
      </c>
      <c r="L5789" s="32" t="n"/>
      <c r="M5789" s="32" t="n">
        <v>1065.8</v>
      </c>
      <c r="N5789" s="32" t="n">
        <v>1.65</v>
      </c>
      <c r="O5789" s="32" t="n">
        <v>116.992372999</v>
      </c>
    </row>
    <row r="5790">
      <c r="A5790" s="31" t="n">
        <v>43119</v>
      </c>
      <c r="B5790" s="32" t="n">
        <v>1065.81</v>
      </c>
      <c r="C5790" s="19">
        <f>IF(OR(B5790="",B5789=""),"",LN(B5790/B5789))</f>
        <v/>
      </c>
      <c r="D5790" s="16">
        <f>STDEV(C5771:C5790)*SQRT(252)</f>
        <v/>
      </c>
      <c r="E5790" s="32" t="n">
        <v>110.56</v>
      </c>
      <c r="F5790" s="19">
        <f>IF(OR(E5790="",E5789=""),"",LN(E5790/E5789))</f>
        <v/>
      </c>
      <c r="G5790" s="33" t="n">
        <v>6.399</v>
      </c>
      <c r="H5790" s="19">
        <f>IF(OR(G5790="",G5789=""),"",LN(G5790/G5789))</f>
        <v/>
      </c>
      <c r="I5790" s="32" t="n">
        <v>107.9455</v>
      </c>
      <c r="J5790" s="32" t="n">
        <v>11.27</v>
      </c>
      <c r="K5790" s="32" t="n">
        <v>2.64</v>
      </c>
      <c r="L5790" s="32" t="n"/>
      <c r="M5790" s="32" t="n">
        <v>1069.4</v>
      </c>
      <c r="N5790" s="32" t="n">
        <v>1.65</v>
      </c>
      <c r="O5790" s="32" t="n">
        <v>-217.769797186</v>
      </c>
    </row>
    <row r="5791">
      <c r="A5791" s="31" t="n">
        <v>43122</v>
      </c>
      <c r="B5791" s="32" t="n">
        <v>1068.06</v>
      </c>
      <c r="C5791" s="19">
        <f>IF(OR(B5791="",B5790=""),"",LN(B5791/B5790))</f>
        <v/>
      </c>
      <c r="D5791" s="16">
        <f>STDEV(C5772:C5791)*SQRT(252)</f>
        <v/>
      </c>
      <c r="E5791" s="32" t="n">
        <v>111.15</v>
      </c>
      <c r="F5791" s="19">
        <f>IF(OR(E5791="",E5790=""),"",LN(E5791/E5790))</f>
        <v/>
      </c>
      <c r="G5791" s="33" t="n">
        <v>6.4035</v>
      </c>
      <c r="H5791" s="19">
        <f>IF(OR(G5791="",G5790=""),"",LN(G5791/G5790))</f>
        <v/>
      </c>
      <c r="I5791" s="32" t="n">
        <v>108.107</v>
      </c>
      <c r="J5791" s="32" t="n">
        <v>11.03</v>
      </c>
      <c r="K5791" s="32" t="n">
        <v>2.66</v>
      </c>
      <c r="L5791" s="32" t="n"/>
      <c r="M5791" s="32" t="n">
        <v>1067.3</v>
      </c>
      <c r="N5791" s="32" t="n">
        <v>1.65</v>
      </c>
      <c r="O5791" s="32" t="n">
        <v>-249.946424658</v>
      </c>
    </row>
    <row r="5792">
      <c r="A5792" s="31" t="n">
        <v>43123</v>
      </c>
      <c r="B5792" s="32" t="n">
        <v>1072.59</v>
      </c>
      <c r="C5792" s="19">
        <f>IF(OR(B5792="",B5791=""),"",LN(B5792/B5791))</f>
        <v/>
      </c>
      <c r="D5792" s="16">
        <f>STDEV(C5773:C5792)*SQRT(252)</f>
        <v/>
      </c>
      <c r="E5792" s="32" t="n">
        <v>110.46</v>
      </c>
      <c r="F5792" s="19">
        <f>IF(OR(E5792="",E5791=""),"",LN(E5792/E5791))</f>
        <v/>
      </c>
      <c r="G5792" s="33" t="n">
        <v>6.4</v>
      </c>
      <c r="H5792" s="19">
        <f>IF(OR(G5792="",G5791=""),"",LN(G5792/G5791))</f>
        <v/>
      </c>
      <c r="I5792" s="32" t="n">
        <v>107.9979</v>
      </c>
      <c r="J5792" s="32" t="n">
        <v>11.1</v>
      </c>
      <c r="K5792" s="32" t="n">
        <v>2.63</v>
      </c>
      <c r="L5792" s="32" t="n"/>
      <c r="M5792" s="32" t="n">
        <v>1068.9</v>
      </c>
      <c r="N5792" s="32" t="n">
        <v>1.65</v>
      </c>
      <c r="O5792" s="32" t="n">
        <v>318.837912943</v>
      </c>
    </row>
    <row r="5793">
      <c r="A5793" s="31" t="n">
        <v>43124</v>
      </c>
      <c r="B5793" s="32" t="n">
        <v>1065.39</v>
      </c>
      <c r="C5793" s="19">
        <f>IF(OR(B5793="",B5792=""),"",LN(B5793/B5792))</f>
        <v/>
      </c>
      <c r="D5793" s="16">
        <f>STDEV(C5774:C5793)*SQRT(252)</f>
        <v/>
      </c>
      <c r="E5793" s="32" t="n">
        <v>109.15</v>
      </c>
      <c r="F5793" s="19">
        <f>IF(OR(E5793="",E5792=""),"",LN(E5793/E5792))</f>
        <v/>
      </c>
      <c r="G5793" s="33" t="n">
        <v>6.365</v>
      </c>
      <c r="H5793" s="19">
        <f>IF(OR(G5793="",G5792=""),"",LN(G5793/G5792))</f>
        <v/>
      </c>
      <c r="I5793" s="32" t="n">
        <v>107.0802</v>
      </c>
      <c r="J5793" s="32" t="n">
        <v>11.47</v>
      </c>
      <c r="K5793" s="32" t="n">
        <v>2.65</v>
      </c>
      <c r="L5793" s="32" t="n"/>
      <c r="M5793" s="32" t="n">
        <v>1069.7</v>
      </c>
      <c r="N5793" s="32" t="n">
        <v>1.65</v>
      </c>
      <c r="O5793" s="32" t="n">
        <v>-84.876714296</v>
      </c>
    </row>
    <row r="5794">
      <c r="A5794" s="31" t="n">
        <v>43125</v>
      </c>
      <c r="B5794" s="32" t="n">
        <v>1057.57</v>
      </c>
      <c r="C5794" s="19">
        <f>IF(OR(B5794="",B5793=""),"",LN(B5794/B5793))</f>
        <v/>
      </c>
      <c r="D5794" s="16">
        <f>STDEV(C5775:C5794)*SQRT(252)</f>
        <v/>
      </c>
      <c r="E5794" s="32" t="n">
        <v>108.7</v>
      </c>
      <c r="F5794" s="19">
        <f>IF(OR(E5794="",E5793=""),"",LN(E5794/E5793))</f>
        <v/>
      </c>
      <c r="G5794" s="33" t="n">
        <v>6.3189</v>
      </c>
      <c r="H5794" s="19">
        <f>IF(OR(G5794="",G5793=""),"",LN(G5794/G5793))</f>
        <v/>
      </c>
      <c r="I5794" s="32" t="n">
        <v>106.5052</v>
      </c>
      <c r="J5794" s="32" t="n">
        <v>11.58</v>
      </c>
      <c r="K5794" s="32" t="n">
        <v>2.63</v>
      </c>
      <c r="L5794" s="32" t="n"/>
      <c r="M5794" s="32" t="n">
        <v>1070.6</v>
      </c>
      <c r="N5794" s="32" t="n">
        <v>1.65</v>
      </c>
      <c r="O5794" s="32" t="n">
        <v>320.30357718</v>
      </c>
    </row>
    <row r="5795">
      <c r="A5795" s="31" t="n">
        <v>43126</v>
      </c>
      <c r="B5795" s="32" t="n">
        <v>1064.12</v>
      </c>
      <c r="C5795" s="19">
        <f>IF(OR(B5795="",B5794=""),"",LN(B5795/B5794))</f>
        <v/>
      </c>
      <c r="D5795" s="16">
        <f>STDEV(C5776:C5795)*SQRT(252)</f>
        <v/>
      </c>
      <c r="E5795" s="32" t="n">
        <v>108.38</v>
      </c>
      <c r="F5795" s="19">
        <f>IF(OR(E5795="",E5794=""),"",LN(E5795/E5794))</f>
        <v/>
      </c>
      <c r="G5795" s="33" t="n">
        <v>6.3199</v>
      </c>
      <c r="H5795" s="19">
        <f>IF(OR(G5795="",G5794=""),"",LN(G5795/G5794))</f>
        <v/>
      </c>
      <c r="I5795" s="32" t="n">
        <v>106.6911</v>
      </c>
      <c r="J5795" s="32" t="n">
        <v>11.08</v>
      </c>
      <c r="K5795" s="32" t="n">
        <v>2.66</v>
      </c>
      <c r="L5795" s="32" t="n"/>
      <c r="M5795" s="32" t="n">
        <v>1061.7</v>
      </c>
      <c r="N5795" s="32" t="n">
        <v>1.65</v>
      </c>
      <c r="O5795" s="32" t="n">
        <v>185.08298731</v>
      </c>
    </row>
    <row r="5796">
      <c r="A5796" s="31" t="n">
        <v>43129</v>
      </c>
      <c r="B5796" s="32" t="n">
        <v>1071.28</v>
      </c>
      <c r="C5796" s="19">
        <f>IF(OR(B5796="",B5795=""),"",LN(B5796/B5795))</f>
        <v/>
      </c>
      <c r="D5796" s="16">
        <f>STDEV(C5777:C5796)*SQRT(252)</f>
        <v/>
      </c>
      <c r="E5796" s="32" t="n">
        <v>109.12</v>
      </c>
      <c r="F5796" s="19">
        <f>IF(OR(E5796="",E5795=""),"",LN(E5796/E5795))</f>
        <v/>
      </c>
      <c r="G5796" s="33" t="n">
        <v>6.3328</v>
      </c>
      <c r="H5796" s="19">
        <f>IF(OR(G5796="",G5795=""),"",LN(G5796/G5795))</f>
        <v/>
      </c>
      <c r="I5796" s="32" t="n">
        <v>107.1142</v>
      </c>
      <c r="J5796" s="32" t="n">
        <v>13.84</v>
      </c>
      <c r="K5796" s="32" t="n">
        <v>2.7</v>
      </c>
      <c r="L5796" s="32" t="n"/>
      <c r="M5796" s="32" t="n">
        <v>1064.8</v>
      </c>
      <c r="N5796" s="32" t="n">
        <v>1.65</v>
      </c>
      <c r="O5796" s="32" t="n">
        <v>234.677292168</v>
      </c>
    </row>
    <row r="5797">
      <c r="A5797" s="31" t="n">
        <v>43130</v>
      </c>
      <c r="B5797" s="32" t="n">
        <v>1073.61</v>
      </c>
      <c r="C5797" s="19">
        <f>IF(OR(B5797="",B5796=""),"",LN(B5797/B5796))</f>
        <v/>
      </c>
      <c r="D5797" s="16">
        <f>STDEV(C5778:C5797)*SQRT(252)</f>
        <v/>
      </c>
      <c r="E5797" s="32" t="n">
        <v>108.9</v>
      </c>
      <c r="F5797" s="19">
        <f>IF(OR(E5797="",E5796=""),"",LN(E5797/E5796))</f>
        <v/>
      </c>
      <c r="G5797" s="33" t="n">
        <v>6.3199</v>
      </c>
      <c r="H5797" s="19">
        <f>IF(OR(G5797="",G5796=""),"",LN(G5797/G5796))</f>
        <v/>
      </c>
      <c r="I5797" s="32" t="n">
        <v>107.1064</v>
      </c>
      <c r="J5797" s="32" t="n">
        <v>14.79</v>
      </c>
      <c r="K5797" s="32" t="n">
        <v>2.73</v>
      </c>
      <c r="L5797" s="32" t="n"/>
      <c r="M5797" s="32" t="n">
        <v>1064.8</v>
      </c>
      <c r="N5797" s="32" t="n">
        <v>1.65</v>
      </c>
      <c r="O5797" s="32" t="n">
        <v>-162.994954097</v>
      </c>
    </row>
    <row r="5798">
      <c r="A5798" s="31" t="n">
        <v>43131</v>
      </c>
      <c r="B5798" s="32" t="n">
        <v>1068.33</v>
      </c>
      <c r="C5798" s="19">
        <f>IF(OR(B5798="",B5797=""),"",LN(B5798/B5797))</f>
        <v/>
      </c>
      <c r="D5798" s="16">
        <f>STDEV(C5779:C5798)*SQRT(252)</f>
        <v/>
      </c>
      <c r="E5798" s="32" t="n">
        <v>109.31</v>
      </c>
      <c r="F5798" s="19">
        <f>IF(OR(E5798="",E5797=""),"",LN(E5798/E5797))</f>
        <v/>
      </c>
      <c r="G5798" s="33" t="n">
        <v>6.2841</v>
      </c>
      <c r="H5798" s="19">
        <f>IF(OR(G5798="",G5797=""),"",LN(G5798/G5797))</f>
        <v/>
      </c>
      <c r="I5798" s="32" t="n">
        <v>106.7696</v>
      </c>
      <c r="J5798" s="32" t="n">
        <v>13.54</v>
      </c>
      <c r="K5798" s="32" t="n">
        <v>2.72</v>
      </c>
      <c r="L5798" s="32" t="n"/>
      <c r="M5798" s="32" t="n">
        <v>1071.5</v>
      </c>
      <c r="N5798" s="32" t="n">
        <v>1.65</v>
      </c>
      <c r="O5798" s="32" t="n">
        <v>-841.0935362959999</v>
      </c>
    </row>
    <row r="5799">
      <c r="A5799" s="31" t="n">
        <v>43132</v>
      </c>
      <c r="B5799" s="32" t="n">
        <v>1069.33</v>
      </c>
      <c r="C5799" s="19">
        <f>IF(OR(B5799="",B5798=""),"",LN(B5799/B5798))</f>
        <v/>
      </c>
      <c r="D5799" s="16">
        <f>STDEV(C5780:C5799)*SQRT(252)</f>
        <v/>
      </c>
      <c r="E5799" s="32" t="n">
        <v>109.5</v>
      </c>
      <c r="F5799" s="19">
        <f>IF(OR(E5799="",E5798=""),"",LN(E5799/E5798))</f>
        <v/>
      </c>
      <c r="G5799" s="33" t="n">
        <v>6.2969</v>
      </c>
      <c r="H5799" s="19">
        <f>IF(OR(G5799="",G5798=""),"",LN(G5799/G5798))</f>
        <v/>
      </c>
      <c r="I5799" s="32" t="n">
        <v>106.4877</v>
      </c>
      <c r="J5799" s="32" t="n">
        <v>13.47</v>
      </c>
      <c r="K5799" s="32" t="n">
        <v>2.78</v>
      </c>
      <c r="L5799" s="32" t="n"/>
      <c r="M5799" s="32" t="n">
        <v>1071</v>
      </c>
      <c r="N5799" s="32" t="n">
        <v>1.65</v>
      </c>
      <c r="O5799" s="32" t="n">
        <v>-461.853448064</v>
      </c>
    </row>
    <row r="5800">
      <c r="A5800" s="31" t="n">
        <v>43133</v>
      </c>
      <c r="B5800" s="32" t="n">
        <v>1086.21</v>
      </c>
      <c r="C5800" s="19">
        <f>IF(OR(B5800="",B5799=""),"",LN(B5800/B5799))</f>
        <v/>
      </c>
      <c r="D5800" s="16">
        <f>STDEV(C5781:C5800)*SQRT(252)</f>
        <v/>
      </c>
      <c r="E5800" s="32" t="n">
        <v>110.4</v>
      </c>
      <c r="F5800" s="19">
        <f>IF(OR(E5800="",E5799=""),"",LN(E5800/E5799))</f>
        <v/>
      </c>
      <c r="G5800" s="33" t="n">
        <v>6.2984</v>
      </c>
      <c r="H5800" s="19">
        <f>IF(OR(G5800="",G5799=""),"",LN(G5800/G5799))</f>
        <v/>
      </c>
      <c r="I5800" s="32" t="n">
        <v>107.1151</v>
      </c>
      <c r="J5800" s="32" t="n">
        <v>17.31</v>
      </c>
      <c r="K5800" s="32" t="n">
        <v>2.84</v>
      </c>
      <c r="L5800" s="32" t="n"/>
      <c r="M5800" s="32" t="n">
        <v>1071.1</v>
      </c>
      <c r="N5800" s="32" t="n">
        <v>1.65</v>
      </c>
      <c r="O5800" s="32" t="n">
        <v>-749.2453960089999</v>
      </c>
    </row>
    <row r="5801">
      <c r="A5801" s="31" t="n">
        <v>43136</v>
      </c>
      <c r="B5801" s="32" t="n">
        <v>1086.79</v>
      </c>
      <c r="C5801" s="19">
        <f>IF(OR(B5801="",B5800=""),"",LN(B5801/B5800))</f>
        <v/>
      </c>
      <c r="D5801" s="16">
        <f>STDEV(C5782:C5801)*SQRT(252)</f>
        <v/>
      </c>
      <c r="E5801" s="32" t="n">
        <v>110.09</v>
      </c>
      <c r="F5801" s="19">
        <f>IF(OR(E5801="",E5800=""),"",LN(E5801/E5800))</f>
        <v/>
      </c>
      <c r="G5801" s="33" t="n">
        <v>6.285</v>
      </c>
      <c r="H5801" s="19">
        <f>IF(OR(G5801="",G5800=""),"",LN(G5801/G5800))</f>
        <v/>
      </c>
      <c r="I5801" s="32" t="n">
        <v>107.33</v>
      </c>
      <c r="J5801" s="32" t="n">
        <v>37.32</v>
      </c>
      <c r="K5801" s="32" t="n">
        <v>2.77</v>
      </c>
      <c r="L5801" s="32" t="n"/>
      <c r="M5801" s="32" t="n">
        <v>1076.7</v>
      </c>
      <c r="N5801" s="32" t="n">
        <v>1.65</v>
      </c>
      <c r="O5801" s="32" t="n">
        <v>-677.605150357</v>
      </c>
    </row>
    <row r="5802">
      <c r="A5802" s="31" t="n">
        <v>43137</v>
      </c>
      <c r="B5802" s="32" t="n">
        <v>1081.2</v>
      </c>
      <c r="C5802" s="19">
        <f>IF(OR(B5802="",B5801=""),"",LN(B5802/B5801))</f>
        <v/>
      </c>
      <c r="D5802" s="16">
        <f>STDEV(C5783:C5802)*SQRT(252)</f>
        <v/>
      </c>
      <c r="E5802" s="32" t="n">
        <v>109.18</v>
      </c>
      <c r="F5802" s="19">
        <f>IF(OR(E5802="",E5801=""),"",LN(E5802/E5801))</f>
        <v/>
      </c>
      <c r="G5802" s="33" t="n">
        <v>6.283</v>
      </c>
      <c r="H5802" s="19">
        <f>IF(OR(G5802="",G5801=""),"",LN(G5802/G5801))</f>
        <v/>
      </c>
      <c r="I5802" s="32" t="n">
        <v>107.5204</v>
      </c>
      <c r="J5802" s="32" t="n">
        <v>29.98</v>
      </c>
      <c r="K5802" s="32" t="n">
        <v>2.79</v>
      </c>
      <c r="L5802" s="32" t="n"/>
      <c r="M5802" s="32" t="n">
        <v>1089.8</v>
      </c>
      <c r="N5802" s="32" t="n">
        <v>1.65</v>
      </c>
      <c r="O5802" s="32" t="n">
        <v>-280.002213381</v>
      </c>
    </row>
    <row r="5803">
      <c r="A5803" s="31" t="n">
        <v>43138</v>
      </c>
      <c r="B5803" s="32" t="n">
        <v>1082.56</v>
      </c>
      <c r="C5803" s="19">
        <f>IF(OR(B5803="",B5802=""),"",LN(B5803/B5802))</f>
        <v/>
      </c>
      <c r="D5803" s="16">
        <f>STDEV(C5784:C5803)*SQRT(252)</f>
        <v/>
      </c>
      <c r="E5803" s="32" t="n">
        <v>109.53</v>
      </c>
      <c r="F5803" s="19">
        <f>IF(OR(E5803="",E5802=""),"",LN(E5803/E5802))</f>
        <v/>
      </c>
      <c r="G5803" s="33" t="n">
        <v>6.2649</v>
      </c>
      <c r="H5803" s="19">
        <f>IF(OR(G5803="",G5802=""),"",LN(G5803/G5802))</f>
        <v/>
      </c>
      <c r="I5803" s="32" t="n">
        <v>107.7175</v>
      </c>
      <c r="J5803" s="32" t="n">
        <v>27.73</v>
      </c>
      <c r="K5803" s="32" t="n">
        <v>2.84</v>
      </c>
      <c r="L5803" s="32" t="n"/>
      <c r="M5803" s="32" t="n">
        <v>1094.3</v>
      </c>
      <c r="N5803" s="32" t="n">
        <v>1.65</v>
      </c>
      <c r="O5803" s="32" t="n">
        <v>-378.738247856</v>
      </c>
    </row>
    <row r="5804">
      <c r="A5804" s="31" t="n">
        <v>43139</v>
      </c>
      <c r="B5804" s="32" t="n">
        <v>1093.04</v>
      </c>
      <c r="C5804" s="19">
        <f>IF(OR(B5804="",B5803=""),"",LN(B5804/B5803))</f>
        <v/>
      </c>
      <c r="D5804" s="16">
        <f>STDEV(C5785:C5804)*SQRT(252)</f>
        <v/>
      </c>
      <c r="E5804" s="32" t="n">
        <v>109</v>
      </c>
      <c r="F5804" s="19">
        <f>IF(OR(E5804="",E5803=""),"",LN(E5804/E5803))</f>
        <v/>
      </c>
      <c r="G5804" s="33" t="n">
        <v>6.3222</v>
      </c>
      <c r="H5804" s="19">
        <f>IF(OR(G5804="",G5803=""),"",LN(G5804/G5803))</f>
        <v/>
      </c>
      <c r="I5804" s="32" t="n">
        <v>108.3025</v>
      </c>
      <c r="J5804" s="32" t="n">
        <v>33.46</v>
      </c>
      <c r="K5804" s="32" t="n">
        <v>2.85</v>
      </c>
      <c r="L5804" s="32" t="n"/>
      <c r="M5804" s="32" t="n">
        <v>1083.3</v>
      </c>
      <c r="N5804" s="32" t="n">
        <v>1.65</v>
      </c>
      <c r="O5804" s="32" t="n">
        <v>100.162674652</v>
      </c>
    </row>
    <row r="5805">
      <c r="A5805" s="31" t="n">
        <v>43140</v>
      </c>
      <c r="B5805" s="32" t="n">
        <v>1087.99</v>
      </c>
      <c r="C5805" s="19">
        <f>IF(OR(B5805="",B5804=""),"",LN(B5805/B5804))</f>
        <v/>
      </c>
      <c r="D5805" s="16">
        <f>STDEV(C5786:C5805)*SQRT(252)</f>
        <v/>
      </c>
      <c r="E5805" s="32" t="n">
        <v>108.44</v>
      </c>
      <c r="F5805" s="19">
        <f>IF(OR(E5805="",E5804=""),"",LN(E5805/E5804))</f>
        <v/>
      </c>
      <c r="G5805" s="33" t="n">
        <v>6.2966</v>
      </c>
      <c r="H5805" s="19">
        <f>IF(OR(G5805="",G5804=""),"",LN(G5805/G5804))</f>
        <v/>
      </c>
      <c r="I5805" s="32" t="n">
        <v>108.2582</v>
      </c>
      <c r="J5805" s="32" t="n">
        <v>29.06</v>
      </c>
      <c r="K5805" s="32" t="n">
        <v>2.83</v>
      </c>
      <c r="L5805" s="32" t="n"/>
      <c r="M5805" s="32" t="n">
        <v>1087.8</v>
      </c>
      <c r="N5805" s="32" t="n">
        <v>1.65</v>
      </c>
      <c r="O5805" s="32" t="n">
        <v>-544.023063953</v>
      </c>
    </row>
    <row r="5806">
      <c r="A5806" s="31" t="n">
        <v>43143</v>
      </c>
      <c r="B5806" s="32" t="n">
        <v>1082.27</v>
      </c>
      <c r="C5806" s="19">
        <f>IF(OR(B5806="",B5805=""),"",LN(B5806/B5805))</f>
        <v/>
      </c>
      <c r="D5806" s="16">
        <f>STDEV(C5787:C5806)*SQRT(252)</f>
        <v/>
      </c>
      <c r="E5806" s="32" t="n">
        <v>108.72</v>
      </c>
      <c r="F5806" s="19">
        <f>IF(OR(E5806="",E5805=""),"",LN(E5806/E5805))</f>
        <v/>
      </c>
      <c r="G5806" s="33" t="n">
        <v>6.325</v>
      </c>
      <c r="H5806" s="19">
        <f>IF(OR(G5806="",G5805=""),"",LN(G5806/G5805))</f>
        <v/>
      </c>
      <c r="I5806" s="32" t="n">
        <v>108.0332</v>
      </c>
      <c r="J5806" s="32" t="n">
        <v>25.61</v>
      </c>
      <c r="K5806" s="32" t="n">
        <v>2.86</v>
      </c>
      <c r="L5806" s="32" t="n"/>
      <c r="M5806" s="32" t="n">
        <v>1092.7</v>
      </c>
      <c r="N5806" s="32" t="n">
        <v>1.65</v>
      </c>
      <c r="O5806" s="32" t="n">
        <v>-179.058847793</v>
      </c>
    </row>
    <row r="5807">
      <c r="A5807" s="31" t="n">
        <v>43144</v>
      </c>
      <c r="B5807" s="32" t="n">
        <v>1083.07</v>
      </c>
      <c r="C5807" s="19">
        <f>IF(OR(B5807="",B5806=""),"",LN(B5807/B5806))</f>
        <v/>
      </c>
      <c r="D5807" s="16">
        <f>STDEV(C5788:C5807)*SQRT(252)</f>
        <v/>
      </c>
      <c r="E5807" s="32" t="n">
        <v>107.59</v>
      </c>
      <c r="F5807" s="19">
        <f>IF(OR(E5807="",E5806=""),"",LN(E5807/E5806))</f>
        <v/>
      </c>
      <c r="G5807" s="33" t="n">
        <v>6.338</v>
      </c>
      <c r="H5807" s="19">
        <f>IF(OR(G5807="",G5806=""),"",LN(G5807/G5806))</f>
        <v/>
      </c>
      <c r="I5807" s="32" t="n">
        <v>107.7574</v>
      </c>
      <c r="J5807" s="32" t="n">
        <v>24.97</v>
      </c>
      <c r="K5807" s="32" t="n">
        <v>2.83</v>
      </c>
      <c r="L5807" s="32" t="n"/>
      <c r="M5807" s="32" t="n">
        <v>1083.4</v>
      </c>
      <c r="N5807" s="32" t="n">
        <v>1.65</v>
      </c>
      <c r="O5807" s="32" t="n">
        <v>261.6475335599999</v>
      </c>
    </row>
    <row r="5808">
      <c r="A5808" s="31" t="n">
        <v>43145</v>
      </c>
      <c r="B5808" s="32" t="n">
        <v>1076.71</v>
      </c>
      <c r="C5808" s="19">
        <f>IF(OR(B5808="",B5807=""),"",LN(B5808/B5807))</f>
        <v/>
      </c>
      <c r="D5808" s="16">
        <f>STDEV(C5789:C5808)*SQRT(252)</f>
        <v/>
      </c>
      <c r="E5808" s="32" t="n">
        <v>107</v>
      </c>
      <c r="F5808" s="19">
        <f>IF(OR(E5808="",E5807=""),"",LN(E5808/E5807))</f>
        <v/>
      </c>
      <c r="G5808" s="33" t="n">
        <v>6.3438</v>
      </c>
      <c r="H5808" s="19">
        <f>IF(OR(G5808="",G5807=""),"",LN(G5808/G5807))</f>
        <v/>
      </c>
      <c r="I5808" s="32" t="n">
        <v>107.4691</v>
      </c>
      <c r="J5808" s="32" t="n">
        <v>19.26</v>
      </c>
      <c r="K5808" s="32" t="n">
        <v>2.91</v>
      </c>
      <c r="L5808" s="32" t="n"/>
      <c r="M5808" s="32" t="n">
        <v>1082.8</v>
      </c>
      <c r="N5808" s="32" t="n">
        <v>1.65</v>
      </c>
      <c r="O5808" s="32" t="n">
        <v>166.278375432</v>
      </c>
    </row>
    <row r="5809">
      <c r="A5809" s="31" t="n">
        <v>43146</v>
      </c>
      <c r="B5809" s="32" t="n">
        <v>1065.69</v>
      </c>
      <c r="C5809" s="19">
        <f>IF(OR(B5809="",B5808=""),"",LN(B5809/B5808))</f>
        <v/>
      </c>
      <c r="D5809" s="16">
        <f>STDEV(C5790:C5809)*SQRT(252)</f>
        <v/>
      </c>
      <c r="E5809" s="32" t="n">
        <v>106.36</v>
      </c>
      <c r="F5809" s="19">
        <f>IF(OR(E5809="",E5808=""),"",LN(E5809/E5808))</f>
        <v/>
      </c>
      <c r="G5809" s="33" t="n">
        <v>6.3438</v>
      </c>
      <c r="H5809" s="19">
        <f>IF(OR(G5809="",G5808=""),"",LN(G5809/G5808))</f>
        <v/>
      </c>
      <c r="I5809" s="32" t="n">
        <v>106.9867</v>
      </c>
      <c r="J5809" s="32" t="n">
        <v>19.13</v>
      </c>
      <c r="K5809" s="32" t="n">
        <v>2.9</v>
      </c>
      <c r="L5809" s="32" t="n"/>
      <c r="M5809" s="32" t="n"/>
      <c r="N5809" s="32" t="n"/>
      <c r="O5809" s="32" t="n"/>
    </row>
    <row r="5810">
      <c r="A5810" s="31" t="n">
        <v>43147</v>
      </c>
      <c r="B5810" s="32" t="n">
        <v>1065.27</v>
      </c>
      <c r="C5810" s="19">
        <f>IF(OR(B5810="",B5809=""),"",LN(B5810/B5809))</f>
        <v/>
      </c>
      <c r="D5810" s="16">
        <f>STDEV(C5791:C5810)*SQRT(252)</f>
        <v/>
      </c>
      <c r="E5810" s="32" t="n">
        <v>106.1</v>
      </c>
      <c r="F5810" s="19">
        <f>IF(OR(E5810="",E5809=""),"",LN(E5810/E5809))</f>
        <v/>
      </c>
      <c r="G5810" s="33" t="n">
        <v>6.3438</v>
      </c>
      <c r="H5810" s="19">
        <f>IF(OR(G5810="",G5809=""),"",LN(G5810/G5809))</f>
        <v/>
      </c>
      <c r="I5810" s="32" t="n">
        <v>107.0359</v>
      </c>
      <c r="J5810" s="32" t="n">
        <v>19.46</v>
      </c>
      <c r="K5810" s="32" t="n">
        <v>2.87</v>
      </c>
      <c r="L5810" s="32" t="n"/>
      <c r="M5810" s="32" t="n"/>
      <c r="N5810" s="32" t="n"/>
      <c r="O5810" s="32" t="n"/>
    </row>
    <row r="5811">
      <c r="A5811" s="31" t="n">
        <v>43151</v>
      </c>
      <c r="B5811" s="32" t="n">
        <v>1072.85</v>
      </c>
      <c r="C5811" s="19">
        <f>IF(OR(B5811="",B5810=""),"",LN(B5811/B5810))</f>
        <v/>
      </c>
      <c r="D5811" s="16">
        <f>STDEV(C5792:C5811)*SQRT(252)</f>
        <v/>
      </c>
      <c r="E5811" s="32" t="n">
        <v>107.23</v>
      </c>
      <c r="F5811" s="19">
        <f>IF(OR(E5811="",E5810=""),"",LN(E5811/E5810))</f>
        <v/>
      </c>
      <c r="G5811" s="33" t="n">
        <v>6.3351</v>
      </c>
      <c r="H5811" s="19">
        <f>IF(OR(G5811="",G5810=""),"",LN(G5811/G5810))</f>
        <v/>
      </c>
      <c r="I5811" s="32" t="n">
        <v>107.6249</v>
      </c>
      <c r="J5811" s="32" t="n">
        <v>20.6</v>
      </c>
      <c r="K5811" s="32" t="n">
        <v>2.88</v>
      </c>
      <c r="L5811" s="32" t="n"/>
      <c r="M5811" s="32" t="n">
        <v>1068</v>
      </c>
      <c r="N5811" s="32" t="n">
        <v>1.65</v>
      </c>
      <c r="O5811" s="32" t="n">
        <v>-110.891202854</v>
      </c>
    </row>
    <row r="5812">
      <c r="A5812" s="31" t="n">
        <v>43152</v>
      </c>
      <c r="B5812" s="32" t="n">
        <v>1076.11</v>
      </c>
      <c r="C5812" s="19">
        <f>IF(OR(B5812="",B5811=""),"",LN(B5812/B5811))</f>
        <v/>
      </c>
      <c r="D5812" s="16">
        <f>STDEV(C5793:C5812)*SQRT(252)</f>
        <v/>
      </c>
      <c r="E5812" s="32" t="n">
        <v>107.64</v>
      </c>
      <c r="F5812" s="19">
        <f>IF(OR(E5812="",E5811=""),"",LN(E5812/E5811))</f>
        <v/>
      </c>
      <c r="G5812" s="33" t="n">
        <v>6.3351</v>
      </c>
      <c r="H5812" s="19">
        <f>IF(OR(G5812="",G5811=""),"",LN(G5812/G5811))</f>
        <v/>
      </c>
      <c r="I5812" s="32" t="n">
        <v>107.8679</v>
      </c>
      <c r="J5812" s="32" t="n">
        <v>20.02</v>
      </c>
      <c r="K5812" s="32" t="n">
        <v>2.94</v>
      </c>
      <c r="L5812" s="32" t="n"/>
      <c r="M5812" s="32" t="n">
        <v>1070.3</v>
      </c>
      <c r="N5812" s="32" t="n">
        <v>1.65</v>
      </c>
      <c r="O5812" s="32" t="n">
        <v>-34.976352972</v>
      </c>
    </row>
    <row r="5813">
      <c r="A5813" s="31" t="n">
        <v>43153</v>
      </c>
      <c r="B5813" s="32" t="n">
        <v>1077.61</v>
      </c>
      <c r="C5813" s="19">
        <f>IF(OR(B5813="",B5812=""),"",LN(B5813/B5812))</f>
        <v/>
      </c>
      <c r="D5813" s="16">
        <f>STDEV(C5794:C5813)*SQRT(252)</f>
        <v/>
      </c>
      <c r="E5813" s="32" t="n">
        <v>106.96</v>
      </c>
      <c r="F5813" s="19">
        <f>IF(OR(E5813="",E5812=""),"",LN(E5813/E5812))</f>
        <v/>
      </c>
      <c r="G5813" s="33" t="n">
        <v>6.3471</v>
      </c>
      <c r="H5813" s="19">
        <f>IF(OR(G5813="",G5812=""),"",LN(G5813/G5812))</f>
        <v/>
      </c>
      <c r="I5813" s="32" t="n">
        <v>107.8668</v>
      </c>
      <c r="J5813" s="32" t="n">
        <v>18.72</v>
      </c>
      <c r="K5813" s="32" t="n">
        <v>2.92</v>
      </c>
      <c r="L5813" s="32" t="n"/>
      <c r="M5813" s="32" t="n">
        <v>1075.3</v>
      </c>
      <c r="N5813" s="32" t="n">
        <v>1.65</v>
      </c>
      <c r="O5813" s="32" t="n">
        <v>-182.64420144</v>
      </c>
    </row>
    <row r="5814">
      <c r="A5814" s="31" t="n">
        <v>43154</v>
      </c>
      <c r="B5814" s="32" t="n">
        <v>1075.77</v>
      </c>
      <c r="C5814" s="19">
        <f>IF(OR(B5814="",B5813=""),"",LN(B5814/B5813))</f>
        <v/>
      </c>
      <c r="D5814" s="16">
        <f>STDEV(C5795:C5814)*SQRT(252)</f>
        <v/>
      </c>
      <c r="E5814" s="32" t="n">
        <v>106.64</v>
      </c>
      <c r="F5814" s="19">
        <f>IF(OR(E5814="",E5813=""),"",LN(E5814/E5813))</f>
        <v/>
      </c>
      <c r="G5814" s="33" t="n">
        <v>6.3329</v>
      </c>
      <c r="H5814" s="19">
        <f>IF(OR(G5814="",G5813=""),"",LN(G5814/G5813))</f>
        <v/>
      </c>
      <c r="I5814" s="32" t="n">
        <v>107.6804</v>
      </c>
      <c r="J5814" s="32" t="n">
        <v>16.49</v>
      </c>
      <c r="K5814" s="32" t="n">
        <v>2.88</v>
      </c>
      <c r="L5814" s="32" t="n"/>
      <c r="M5814" s="32" t="n">
        <v>1082.9</v>
      </c>
      <c r="N5814" s="32" t="n">
        <v>1.65</v>
      </c>
      <c r="O5814" s="32" t="n">
        <v>110.612018046</v>
      </c>
    </row>
    <row r="5815">
      <c r="A5815" s="31" t="n">
        <v>43157</v>
      </c>
      <c r="B5815" s="32" t="n">
        <v>1069</v>
      </c>
      <c r="C5815" s="19">
        <f>IF(OR(B5815="",B5814=""),"",LN(B5815/B5814))</f>
        <v/>
      </c>
      <c r="D5815" s="16">
        <f>STDEV(C5796:C5815)*SQRT(252)</f>
        <v/>
      </c>
      <c r="E5815" s="32" t="n">
        <v>106.96</v>
      </c>
      <c r="F5815" s="19">
        <f>IF(OR(E5815="",E5814=""),"",LN(E5815/E5814))</f>
        <v/>
      </c>
      <c r="G5815" s="33" t="n">
        <v>6.3115</v>
      </c>
      <c r="H5815" s="19">
        <f>IF(OR(G5815="",G5814=""),"",LN(G5815/G5814))</f>
        <v/>
      </c>
      <c r="I5815" s="32" t="n">
        <v>107.7347</v>
      </c>
      <c r="J5815" s="32" t="n">
        <v>15.8</v>
      </c>
      <c r="K5815" s="32" t="n">
        <v>2.86</v>
      </c>
      <c r="L5815" s="32" t="n"/>
      <c r="M5815" s="32" t="n">
        <v>1078.5</v>
      </c>
      <c r="N5815" s="32" t="n">
        <v>1.65</v>
      </c>
      <c r="O5815" s="32" t="n">
        <v>-151.399063832</v>
      </c>
    </row>
    <row r="5816">
      <c r="A5816" s="31" t="n">
        <v>43158</v>
      </c>
      <c r="B5816" s="32" t="n">
        <v>1077.43</v>
      </c>
      <c r="C5816" s="19">
        <f>IF(OR(B5816="",B5815=""),"",LN(B5816/B5815))</f>
        <v/>
      </c>
      <c r="D5816" s="16">
        <f>STDEV(C5797:C5816)*SQRT(252)</f>
        <v/>
      </c>
      <c r="E5816" s="32" t="n">
        <v>107.47</v>
      </c>
      <c r="F5816" s="19">
        <f>IF(OR(E5816="",E5815=""),"",LN(E5816/E5815))</f>
        <v/>
      </c>
      <c r="G5816" s="33" t="n">
        <v>6.3169</v>
      </c>
      <c r="H5816" s="19">
        <f>IF(OR(G5816="",G5815=""),"",LN(G5816/G5815))</f>
        <v/>
      </c>
      <c r="I5816" s="32" t="n">
        <v>108.1731</v>
      </c>
      <c r="J5816" s="32" t="n">
        <v>18.59</v>
      </c>
      <c r="K5816" s="32" t="n">
        <v>2.9</v>
      </c>
      <c r="L5816" s="32" t="n"/>
      <c r="M5816" s="32" t="n">
        <v>1073.7</v>
      </c>
      <c r="N5816" s="32" t="n">
        <v>1.65</v>
      </c>
      <c r="O5816" s="32" t="n">
        <v>49.967143085</v>
      </c>
    </row>
    <row r="5817">
      <c r="A5817" s="31" t="n">
        <v>43159</v>
      </c>
      <c r="B5817" s="32" t="n">
        <v>1082.12</v>
      </c>
      <c r="C5817" s="19">
        <f>IF(OR(B5817="",B5816=""),"",LN(B5817/B5816))</f>
        <v/>
      </c>
      <c r="D5817" s="16">
        <f>STDEV(C5798:C5817)*SQRT(252)</f>
        <v/>
      </c>
      <c r="E5817" s="32" t="n">
        <v>106.62</v>
      </c>
      <c r="F5817" s="19">
        <f>IF(OR(E5817="",E5816=""),"",LN(E5817/E5816))</f>
        <v/>
      </c>
      <c r="G5817" s="33" t="n">
        <v>6.328</v>
      </c>
      <c r="H5817" s="19">
        <f>IF(OR(G5817="",G5816=""),"",LN(G5817/G5816))</f>
        <v/>
      </c>
      <c r="I5817" s="32" t="n">
        <v>108.3903</v>
      </c>
      <c r="J5817" s="32" t="n">
        <v>19.85</v>
      </c>
      <c r="K5817" s="32" t="n">
        <v>2.87</v>
      </c>
      <c r="L5817" s="32" t="n"/>
      <c r="M5817" s="32" t="n">
        <v>1071</v>
      </c>
      <c r="N5817" s="32" t="n">
        <v>1.65</v>
      </c>
      <c r="O5817" s="32" t="n">
        <v>102.642922291</v>
      </c>
    </row>
    <row r="5818">
      <c r="A5818" s="31" t="n">
        <v>43160</v>
      </c>
      <c r="B5818" s="32" t="n">
        <v>1081.33</v>
      </c>
      <c r="C5818" s="19">
        <f>IF(OR(B5818="",B5817=""),"",LN(B5818/B5817))</f>
        <v/>
      </c>
      <c r="D5818" s="16">
        <f>STDEV(C5799:C5818)*SQRT(252)</f>
        <v/>
      </c>
      <c r="E5818" s="32" t="n">
        <v>106.91</v>
      </c>
      <c r="F5818" s="19">
        <f>IF(OR(E5818="",E5817=""),"",LN(E5818/E5817))</f>
        <v/>
      </c>
      <c r="G5818" s="33" t="n">
        <v>6.3565</v>
      </c>
      <c r="H5818" s="19">
        <f>IF(OR(G5818="",G5817=""),"",LN(G5818/G5817))</f>
        <v/>
      </c>
      <c r="I5818" s="32" t="n">
        <v>108.5358</v>
      </c>
      <c r="J5818" s="32" t="n">
        <v>22.47</v>
      </c>
      <c r="K5818" s="32" t="n">
        <v>2.81</v>
      </c>
      <c r="L5818" s="32" t="n"/>
      <c r="M5818" s="32" t="n"/>
      <c r="N5818" s="32" t="n"/>
      <c r="O5818" s="32" t="n"/>
    </row>
    <row r="5819">
      <c r="A5819" s="31" t="n">
        <v>43161</v>
      </c>
      <c r="B5819" s="32" t="n">
        <v>1080.25</v>
      </c>
      <c r="C5819" s="19">
        <f>IF(OR(B5819="",B5818=""),"",LN(B5819/B5818))</f>
        <v/>
      </c>
      <c r="D5819" s="16">
        <f>STDEV(C5800:C5819)*SQRT(252)</f>
        <v/>
      </c>
      <c r="E5819" s="32" t="n">
        <v>105.65</v>
      </c>
      <c r="F5819" s="19">
        <f>IF(OR(E5819="",E5818=""),"",LN(E5819/E5818))</f>
        <v/>
      </c>
      <c r="G5819" s="33" t="n">
        <v>6.3428</v>
      </c>
      <c r="H5819" s="19">
        <f>IF(OR(G5819="",G5818=""),"",LN(G5819/G5818))</f>
        <v/>
      </c>
      <c r="I5819" s="32" t="n"/>
      <c r="J5819" s="32" t="n">
        <v>19.59</v>
      </c>
      <c r="K5819" s="32" t="n">
        <v>2.86</v>
      </c>
      <c r="L5819" s="32" t="n"/>
      <c r="M5819" s="32" t="n">
        <v>1081.9</v>
      </c>
      <c r="N5819" s="32" t="n">
        <v>1.65</v>
      </c>
      <c r="O5819" s="32" t="n">
        <v>-138.065918929</v>
      </c>
    </row>
    <row r="5820">
      <c r="A5820" s="31" t="n">
        <v>43164</v>
      </c>
      <c r="B5820" s="32" t="n">
        <v>1076.75</v>
      </c>
      <c r="C5820" s="19">
        <f>IF(OR(B5820="",B5819=""),"",LN(B5820/B5819))</f>
        <v/>
      </c>
      <c r="D5820" s="16">
        <f>STDEV(C5801:C5820)*SQRT(252)</f>
        <v/>
      </c>
      <c r="E5820" s="32" t="n">
        <v>105.97</v>
      </c>
      <c r="F5820" s="19">
        <f>IF(OR(E5820="",E5819=""),"",LN(E5820/E5819))</f>
        <v/>
      </c>
      <c r="G5820" s="33" t="n">
        <v>6.3491</v>
      </c>
      <c r="H5820" s="19">
        <f>IF(OR(G5820="",G5819=""),"",LN(G5820/G5819))</f>
        <v/>
      </c>
      <c r="I5820" s="32" t="n">
        <v>108.3614</v>
      </c>
      <c r="J5820" s="32" t="n">
        <v>18.73</v>
      </c>
      <c r="K5820" s="32" t="n">
        <v>2.88</v>
      </c>
      <c r="L5820" s="32" t="n"/>
      <c r="M5820" s="32" t="n">
        <v>1081.3</v>
      </c>
      <c r="N5820" s="32" t="n">
        <v>1.65</v>
      </c>
      <c r="O5820" s="32" t="n">
        <v>-78.78431032</v>
      </c>
    </row>
    <row r="5821">
      <c r="A5821" s="31" t="n">
        <v>43165</v>
      </c>
      <c r="B5821" s="32" t="n">
        <v>1061.53</v>
      </c>
      <c r="C5821" s="19">
        <f>IF(OR(B5821="",B5820=""),"",LN(B5821/B5820))</f>
        <v/>
      </c>
      <c r="D5821" s="16">
        <f>STDEV(C5802:C5821)*SQRT(252)</f>
        <v/>
      </c>
      <c r="E5821" s="32" t="n">
        <v>106.03</v>
      </c>
      <c r="F5821" s="19">
        <f>IF(OR(E5821="",E5820=""),"",LN(E5821/E5820))</f>
        <v/>
      </c>
      <c r="G5821" s="33" t="n">
        <v>6.3093</v>
      </c>
      <c r="H5821" s="19">
        <f>IF(OR(G5821="",G5820=""),"",LN(G5821/G5820))</f>
        <v/>
      </c>
      <c r="I5821" s="32" t="n">
        <v>107.7969</v>
      </c>
      <c r="J5821" s="32" t="n">
        <v>18.36</v>
      </c>
      <c r="K5821" s="32" t="n">
        <v>2.88</v>
      </c>
      <c r="L5821" s="32" t="n"/>
      <c r="M5821" s="32" t="n">
        <v>1080.5</v>
      </c>
      <c r="N5821" s="32" t="n">
        <v>1.65</v>
      </c>
      <c r="O5821" s="32" t="n">
        <v>157.297969507</v>
      </c>
    </row>
    <row r="5822">
      <c r="A5822" s="31" t="n">
        <v>43166</v>
      </c>
      <c r="B5822" s="32" t="n">
        <v>1067.93</v>
      </c>
      <c r="C5822" s="19">
        <f>IF(OR(B5822="",B5821=""),"",LN(B5822/B5821))</f>
        <v/>
      </c>
      <c r="D5822" s="16">
        <f>STDEV(C5803:C5822)*SQRT(252)</f>
        <v/>
      </c>
      <c r="E5822" s="32" t="n">
        <v>105.94</v>
      </c>
      <c r="F5822" s="19">
        <f>IF(OR(E5822="",E5821=""),"",LN(E5822/E5821))</f>
        <v/>
      </c>
      <c r="G5822" s="33" t="n">
        <v>6.3225</v>
      </c>
      <c r="H5822" s="19">
        <f>IF(OR(G5822="",G5821=""),"",LN(G5822/G5821))</f>
        <v/>
      </c>
      <c r="I5822" s="32" t="n">
        <v>108.0911</v>
      </c>
      <c r="J5822" s="32" t="n">
        <v>17.76</v>
      </c>
      <c r="K5822" s="32" t="n">
        <v>2.89</v>
      </c>
      <c r="L5822" s="32" t="n"/>
      <c r="M5822" s="32" t="n">
        <v>1075.4</v>
      </c>
      <c r="N5822" s="32" t="n">
        <v>1.65</v>
      </c>
      <c r="O5822" s="32" t="n">
        <v>-484.540813517</v>
      </c>
    </row>
    <row r="5823">
      <c r="A5823" s="31" t="n">
        <v>43167</v>
      </c>
      <c r="B5823" s="32" t="n">
        <v>1074.21</v>
      </c>
      <c r="C5823" s="19">
        <f>IF(OR(B5823="",B5822=""),"",LN(B5823/B5822))</f>
        <v/>
      </c>
      <c r="D5823" s="16">
        <f>STDEV(C5804:C5823)*SQRT(252)</f>
        <v/>
      </c>
      <c r="E5823" s="32" t="n">
        <v>106.08</v>
      </c>
      <c r="F5823" s="19">
        <f>IF(OR(E5823="",E5822=""),"",LN(E5823/E5822))</f>
        <v/>
      </c>
      <c r="G5823" s="33" t="n">
        <v>6.3389</v>
      </c>
      <c r="H5823" s="19">
        <f>IF(OR(G5823="",G5822=""),"",LN(G5823/G5822))</f>
        <v/>
      </c>
      <c r="I5823" s="32" t="n">
        <v>108.2671</v>
      </c>
      <c r="J5823" s="32" t="n">
        <v>16.54</v>
      </c>
      <c r="K5823" s="32" t="n">
        <v>2.86</v>
      </c>
      <c r="L5823" s="32" t="n"/>
      <c r="M5823" s="32" t="n">
        <v>1068.7</v>
      </c>
      <c r="N5823" s="32" t="n">
        <v>1.65</v>
      </c>
      <c r="O5823" s="32" t="n">
        <v>-44.65903715099998</v>
      </c>
    </row>
    <row r="5824">
      <c r="A5824" s="31" t="n">
        <v>43168</v>
      </c>
      <c r="B5824" s="32" t="n">
        <v>1066.59</v>
      </c>
      <c r="C5824" s="19">
        <f>IF(OR(B5824="",B5823=""),"",LN(B5824/B5823))</f>
        <v/>
      </c>
      <c r="D5824" s="16">
        <f>STDEV(C5805:C5824)*SQRT(252)</f>
        <v/>
      </c>
      <c r="E5824" s="32" t="n">
        <v>106.74</v>
      </c>
      <c r="F5824" s="19">
        <f>IF(OR(E5824="",E5823=""),"",LN(E5824/E5823))</f>
        <v/>
      </c>
      <c r="G5824" s="33" t="n">
        <v>6.3285</v>
      </c>
      <c r="H5824" s="19">
        <f>IF(OR(G5824="",G5823=""),"",LN(G5824/G5823))</f>
        <v/>
      </c>
      <c r="I5824" s="32" t="n">
        <v>107.923</v>
      </c>
      <c r="J5824" s="32" t="n">
        <v>14.64</v>
      </c>
      <c r="K5824" s="32" t="n">
        <v>2.9</v>
      </c>
      <c r="L5824" s="32" t="n"/>
      <c r="M5824" s="32" t="n">
        <v>1068.4</v>
      </c>
      <c r="N5824" s="32" t="n">
        <v>1.65</v>
      </c>
      <c r="O5824" s="32" t="n">
        <v>276.26745029</v>
      </c>
    </row>
    <row r="5825">
      <c r="A5825" s="31" t="n">
        <v>43171</v>
      </c>
      <c r="B5825" s="32" t="n">
        <v>1063.7</v>
      </c>
      <c r="C5825" s="19">
        <f>IF(OR(B5825="",B5824=""),"",LN(B5825/B5824))</f>
        <v/>
      </c>
      <c r="D5825" s="16">
        <f>STDEV(C5806:C5825)*SQRT(252)</f>
        <v/>
      </c>
      <c r="E5825" s="32" t="n">
        <v>106.52</v>
      </c>
      <c r="F5825" s="19">
        <f>IF(OR(E5825="",E5824=""),"",LN(E5825/E5824))</f>
        <v/>
      </c>
      <c r="G5825" s="33" t="n">
        <v>6.327</v>
      </c>
      <c r="H5825" s="19">
        <f>IF(OR(G5825="",G5824=""),"",LN(G5825/G5824))</f>
        <v/>
      </c>
      <c r="I5825" s="32" t="n">
        <v>107.9438</v>
      </c>
      <c r="J5825" s="32" t="n">
        <v>15.78</v>
      </c>
      <c r="K5825" s="32" t="n">
        <v>2.87</v>
      </c>
      <c r="L5825" s="32" t="n"/>
      <c r="M5825" s="32" t="n">
        <v>1069.2</v>
      </c>
      <c r="N5825" s="32" t="n">
        <v>1.65</v>
      </c>
      <c r="O5825" s="32" t="n">
        <v>289.436990991</v>
      </c>
    </row>
    <row r="5826">
      <c r="A5826" s="31" t="n">
        <v>43172</v>
      </c>
      <c r="B5826" s="32" t="n">
        <v>1062.14</v>
      </c>
      <c r="C5826" s="19">
        <f>IF(OR(B5826="",B5825=""),"",LN(B5826/B5825))</f>
        <v/>
      </c>
      <c r="D5826" s="16">
        <f>STDEV(C5807:C5826)*SQRT(252)</f>
        <v/>
      </c>
      <c r="E5826" s="32" t="n">
        <v>106.64</v>
      </c>
      <c r="F5826" s="19">
        <f>IF(OR(E5826="",E5825=""),"",LN(E5826/E5825))</f>
        <v/>
      </c>
      <c r="G5826" s="33" t="n">
        <v>6.318</v>
      </c>
      <c r="H5826" s="19">
        <f>IF(OR(G5826="",G5825=""),"",LN(G5826/G5825))</f>
        <v/>
      </c>
      <c r="I5826" s="32" t="n">
        <v>107.7384</v>
      </c>
      <c r="J5826" s="32" t="n">
        <v>16.35</v>
      </c>
      <c r="K5826" s="32" t="n">
        <v>2.84</v>
      </c>
      <c r="L5826" s="32" t="n"/>
      <c r="M5826" s="32" t="n">
        <v>1064.3</v>
      </c>
      <c r="N5826" s="32" t="n">
        <v>1.65</v>
      </c>
      <c r="O5826" s="32" t="n">
        <v>584.343969905</v>
      </c>
    </row>
    <row r="5827">
      <c r="A5827" s="31" t="n">
        <v>43173</v>
      </c>
      <c r="B5827" s="32" t="n">
        <v>1063.38</v>
      </c>
      <c r="C5827" s="19">
        <f>IF(OR(B5827="",B5826=""),"",LN(B5827/B5826))</f>
        <v/>
      </c>
      <c r="D5827" s="16">
        <f>STDEV(C5808:C5827)*SQRT(252)</f>
        <v/>
      </c>
      <c r="E5827" s="32" t="n">
        <v>106.17</v>
      </c>
      <c r="F5827" s="19">
        <f>IF(OR(E5827="",E5826=""),"",LN(E5827/E5826))</f>
        <v/>
      </c>
      <c r="G5827" s="33" t="n">
        <v>6.314</v>
      </c>
      <c r="H5827" s="19">
        <f>IF(OR(G5827="",G5826=""),"",LN(G5827/G5826))</f>
        <v/>
      </c>
      <c r="I5827" s="32" t="n">
        <v>107.8623</v>
      </c>
      <c r="J5827" s="32" t="n">
        <v>17.23</v>
      </c>
      <c r="K5827" s="32" t="n">
        <v>2.81</v>
      </c>
      <c r="L5827" s="32" t="n"/>
      <c r="M5827" s="32" t="n">
        <v>1065.8</v>
      </c>
      <c r="N5827" s="32" t="n">
        <v>1.65</v>
      </c>
      <c r="O5827" s="32" t="n">
        <v>-164.821867092</v>
      </c>
    </row>
    <row r="5828">
      <c r="A5828" s="31" t="n">
        <v>43174</v>
      </c>
      <c r="B5828" s="32" t="n">
        <v>1065.89</v>
      </c>
      <c r="C5828" s="19">
        <f>IF(OR(B5828="",B5827=""),"",LN(B5828/B5827))</f>
        <v/>
      </c>
      <c r="D5828" s="16">
        <f>STDEV(C5809:C5828)*SQRT(252)</f>
        <v/>
      </c>
      <c r="E5828" s="32" t="n">
        <v>106.07</v>
      </c>
      <c r="F5828" s="19">
        <f>IF(OR(E5828="",E5827=""),"",LN(E5828/E5827))</f>
        <v/>
      </c>
      <c r="G5828" s="33" t="n">
        <v>6.3202</v>
      </c>
      <c r="H5828" s="19">
        <f>IF(OR(G5828="",G5827=""),"",LN(G5828/G5827))</f>
        <v/>
      </c>
      <c r="I5828" s="32" t="n">
        <v>108.2032</v>
      </c>
      <c r="J5828" s="32" t="n">
        <v>16.59</v>
      </c>
      <c r="K5828" s="32" t="n">
        <v>2.82</v>
      </c>
      <c r="L5828" s="32" t="n"/>
      <c r="M5828" s="32" t="n">
        <v>1065.8</v>
      </c>
      <c r="N5828" s="32" t="n">
        <v>1.65</v>
      </c>
      <c r="O5828" s="32" t="n">
        <v>-17.723080279</v>
      </c>
    </row>
    <row r="5829">
      <c r="A5829" s="31" t="n">
        <v>43175</v>
      </c>
      <c r="B5829" s="32" t="n">
        <v>1068.4</v>
      </c>
      <c r="C5829" s="19">
        <f>IF(OR(B5829="",B5828=""),"",LN(B5829/B5828))</f>
        <v/>
      </c>
      <c r="D5829" s="16">
        <f>STDEV(C5810:C5829)*SQRT(252)</f>
        <v/>
      </c>
      <c r="E5829" s="32" t="n">
        <v>106.1</v>
      </c>
      <c r="F5829" s="19">
        <f>IF(OR(E5829="",E5828=""),"",LN(E5829/E5828))</f>
        <v/>
      </c>
      <c r="G5829" s="33" t="n">
        <v>6.33</v>
      </c>
      <c r="H5829" s="19">
        <f>IF(OR(G5829="",G5828=""),"",LN(G5829/G5828))</f>
        <v/>
      </c>
      <c r="I5829" s="32" t="n">
        <v>108.4332</v>
      </c>
      <c r="J5829" s="32" t="n">
        <v>15.8</v>
      </c>
      <c r="K5829" s="32" t="n">
        <v>2.85</v>
      </c>
      <c r="L5829" s="32" t="n"/>
      <c r="M5829" s="32" t="n">
        <v>1065.8</v>
      </c>
      <c r="N5829" s="32" t="n">
        <v>1.65</v>
      </c>
      <c r="O5829" s="32" t="n">
        <v>272.928574301</v>
      </c>
    </row>
    <row r="5830">
      <c r="A5830" s="31" t="n">
        <v>43178</v>
      </c>
      <c r="B5830" s="32" t="n">
        <v>1072.29</v>
      </c>
      <c r="C5830" s="19">
        <f>IF(OR(B5830="",B5829=""),"",LN(B5830/B5829))</f>
        <v/>
      </c>
      <c r="D5830" s="16">
        <f>STDEV(C5811:C5830)*SQRT(252)</f>
        <v/>
      </c>
      <c r="E5830" s="32" t="n">
        <v>105.83</v>
      </c>
      <c r="F5830" s="19">
        <f>IF(OR(E5830="",E5829=""),"",LN(E5830/E5829))</f>
        <v/>
      </c>
      <c r="G5830" s="33" t="n">
        <v>6.3291</v>
      </c>
      <c r="H5830" s="19">
        <f>IF(OR(G5830="",G5829=""),"",LN(G5830/G5829))</f>
        <v/>
      </c>
      <c r="I5830" s="32" t="n">
        <v>108.3145</v>
      </c>
      <c r="J5830" s="32" t="n">
        <v>19.02</v>
      </c>
      <c r="K5830" s="32" t="n">
        <v>2.85</v>
      </c>
      <c r="L5830" s="32" t="n"/>
      <c r="M5830" s="32" t="n">
        <v>1069.6</v>
      </c>
      <c r="N5830" s="32" t="n">
        <v>1.65</v>
      </c>
      <c r="O5830" s="32" t="n">
        <v>-143.104397729</v>
      </c>
    </row>
    <row r="5831">
      <c r="A5831" s="31" t="n">
        <v>43179</v>
      </c>
      <c r="B5831" s="32" t="n">
        <v>1070.61</v>
      </c>
      <c r="C5831" s="19">
        <f>IF(OR(B5831="",B5830=""),"",LN(B5831/B5830))</f>
        <v/>
      </c>
      <c r="D5831" s="16">
        <f>STDEV(C5812:C5831)*SQRT(252)</f>
        <v/>
      </c>
      <c r="E5831" s="32" t="n">
        <v>106.42</v>
      </c>
      <c r="F5831" s="19">
        <f>IF(OR(E5831="",E5830=""),"",LN(E5831/E5830))</f>
        <v/>
      </c>
      <c r="G5831" s="33" t="n">
        <v>6.3328</v>
      </c>
      <c r="H5831" s="19">
        <f>IF(OR(G5831="",G5830=""),"",LN(G5831/G5830))</f>
        <v/>
      </c>
      <c r="I5831" s="32" t="n">
        <v>108.4953</v>
      </c>
      <c r="J5831" s="32" t="n">
        <v>18.2</v>
      </c>
      <c r="K5831" s="32" t="n">
        <v>2.89</v>
      </c>
      <c r="L5831" s="32" t="n"/>
      <c r="M5831" s="32" t="n">
        <v>1071.2</v>
      </c>
      <c r="N5831" s="32" t="n">
        <v>1.65</v>
      </c>
      <c r="O5831" s="32" t="n">
        <v>-47.743764793</v>
      </c>
    </row>
    <row r="5832">
      <c r="A5832" s="31" t="n">
        <v>43180</v>
      </c>
      <c r="B5832" s="32" t="n">
        <v>1070.51</v>
      </c>
      <c r="C5832" s="19">
        <f>IF(OR(B5832="",B5831=""),"",LN(B5832/B5831))</f>
        <v/>
      </c>
      <c r="D5832" s="16">
        <f>STDEV(C5813:C5832)*SQRT(252)</f>
        <v/>
      </c>
      <c r="E5832" s="32" t="n">
        <v>106.3</v>
      </c>
      <c r="F5832" s="19">
        <f>IF(OR(E5832="",E5831=""),"",LN(E5832/E5831))</f>
        <v/>
      </c>
      <c r="G5832" s="33" t="n">
        <v>6.32</v>
      </c>
      <c r="H5832" s="19">
        <f>IF(OR(G5832="",G5831=""),"",LN(G5832/G5831))</f>
        <v/>
      </c>
      <c r="I5832" s="32" t="n"/>
      <c r="J5832" s="32" t="n">
        <v>17.86</v>
      </c>
      <c r="K5832" s="32" t="n">
        <v>2.89</v>
      </c>
      <c r="L5832" s="32" t="n"/>
      <c r="M5832" s="32" t="n">
        <v>1071</v>
      </c>
      <c r="N5832" s="32" t="n">
        <v>1.65</v>
      </c>
      <c r="O5832" s="32" t="n">
        <v>-119.874196588</v>
      </c>
    </row>
    <row r="5833">
      <c r="A5833" s="31" t="n">
        <v>43181</v>
      </c>
      <c r="B5833" s="32" t="n">
        <v>1079.51</v>
      </c>
      <c r="C5833" s="19">
        <f>IF(OR(B5833="",B5832=""),"",LN(B5833/B5832))</f>
        <v/>
      </c>
      <c r="D5833" s="16">
        <f>STDEV(C5814:C5833)*SQRT(252)</f>
        <v/>
      </c>
      <c r="E5833" s="32" t="n">
        <v>105.34</v>
      </c>
      <c r="F5833" s="19">
        <f>IF(OR(E5833="",E5832=""),"",LN(E5833/E5832))</f>
        <v/>
      </c>
      <c r="G5833" s="33" t="n">
        <v>6.331</v>
      </c>
      <c r="H5833" s="19">
        <f>IF(OR(G5833="",G5832=""),"",LN(G5833/G5832))</f>
        <v/>
      </c>
      <c r="I5833" s="32" t="n">
        <v>107.9935</v>
      </c>
      <c r="J5833" s="32" t="n">
        <v>23.34</v>
      </c>
      <c r="K5833" s="32" t="n">
        <v>2.83</v>
      </c>
      <c r="L5833" s="32" t="n"/>
      <c r="M5833" s="32" t="n">
        <v>1071.4</v>
      </c>
      <c r="N5833" s="32" t="n">
        <v>1.65</v>
      </c>
      <c r="O5833" s="32" t="n">
        <v>200.166415669</v>
      </c>
    </row>
    <row r="5834">
      <c r="A5834" s="31" t="n">
        <v>43182</v>
      </c>
      <c r="B5834" s="32" t="n">
        <v>1081.29</v>
      </c>
      <c r="C5834" s="19">
        <f>IF(OR(B5834="",B5833=""),"",LN(B5834/B5833))</f>
        <v/>
      </c>
      <c r="D5834" s="16">
        <f>STDEV(C5815:C5834)*SQRT(252)</f>
        <v/>
      </c>
      <c r="E5834" s="32" t="n">
        <v>104.83</v>
      </c>
      <c r="F5834" s="19">
        <f>IF(OR(E5834="",E5833=""),"",LN(E5834/E5833))</f>
        <v/>
      </c>
      <c r="G5834" s="33" t="n">
        <v>6.311</v>
      </c>
      <c r="H5834" s="19">
        <f>IF(OR(G5834="",G5833=""),"",LN(G5834/G5833))</f>
        <v/>
      </c>
      <c r="I5834" s="32" t="n">
        <v>107.7495</v>
      </c>
      <c r="J5834" s="32" t="n">
        <v>24.87</v>
      </c>
      <c r="K5834" s="32" t="n">
        <v>2.82</v>
      </c>
      <c r="L5834" s="32" t="n"/>
      <c r="M5834" s="32" t="n">
        <v>1069.2</v>
      </c>
      <c r="N5834" s="32" t="n">
        <v>1.65</v>
      </c>
      <c r="O5834" s="32" t="n">
        <v>-163.410123384</v>
      </c>
    </row>
    <row r="5835">
      <c r="A5835" s="31" t="n">
        <v>43185</v>
      </c>
      <c r="B5835" s="32" t="n">
        <v>1076.87</v>
      </c>
      <c r="C5835" s="19">
        <f>IF(OR(B5835="",B5834=""),"",LN(B5835/B5834))</f>
        <v/>
      </c>
      <c r="D5835" s="16">
        <f>STDEV(C5816:C5835)*SQRT(252)</f>
        <v/>
      </c>
      <c r="E5835" s="32" t="n">
        <v>105</v>
      </c>
      <c r="F5835" s="19">
        <f>IF(OR(E5835="",E5834=""),"",LN(E5835/E5834))</f>
        <v/>
      </c>
      <c r="G5835" s="33" t="n">
        <v>6.2685</v>
      </c>
      <c r="H5835" s="19">
        <f>IF(OR(G5835="",G5834=""),"",LN(G5835/G5834))</f>
        <v/>
      </c>
      <c r="I5835" s="32" t="n">
        <v>107.1819</v>
      </c>
      <c r="J5835" s="32" t="n">
        <v>21.03</v>
      </c>
      <c r="K5835" s="32" t="n">
        <v>2.85</v>
      </c>
      <c r="L5835" s="32" t="n"/>
      <c r="M5835" s="32" t="n">
        <v>1080.8</v>
      </c>
      <c r="N5835" s="32" t="n">
        <v>1.65</v>
      </c>
      <c r="O5835" s="32" t="n">
        <v>84.14635755900001</v>
      </c>
    </row>
    <row r="5836">
      <c r="A5836" s="31" t="n">
        <v>43186</v>
      </c>
      <c r="B5836" s="32" t="n">
        <v>1071.21</v>
      </c>
      <c r="C5836" s="19">
        <f>IF(OR(B5836="",B5835=""),"",LN(B5836/B5835))</f>
        <v/>
      </c>
      <c r="D5836" s="16">
        <f>STDEV(C5817:C5836)*SQRT(252)</f>
        <v/>
      </c>
      <c r="E5836" s="32" t="n">
        <v>105.72</v>
      </c>
      <c r="F5836" s="19">
        <f>IF(OR(E5836="",E5835=""),"",LN(E5836/E5835))</f>
        <v/>
      </c>
      <c r="G5836" s="33" t="n">
        <v>6.2781</v>
      </c>
      <c r="H5836" s="19">
        <f>IF(OR(G5836="",G5835=""),"",LN(G5836/G5835))</f>
        <v/>
      </c>
      <c r="I5836" s="32" t="n">
        <v>107.3359</v>
      </c>
      <c r="J5836" s="32" t="n">
        <v>22.5</v>
      </c>
      <c r="K5836" s="32" t="n">
        <v>2.78</v>
      </c>
      <c r="L5836" s="32" t="n"/>
      <c r="M5836" s="32" t="n">
        <v>1081.2</v>
      </c>
      <c r="N5836" s="32" t="n">
        <v>1.65</v>
      </c>
      <c r="O5836" s="32" t="n">
        <v>-162.686287602</v>
      </c>
    </row>
    <row r="5837">
      <c r="A5837" s="31" t="n">
        <v>43187</v>
      </c>
      <c r="B5837" s="32" t="n">
        <v>1063.03</v>
      </c>
      <c r="C5837" s="19">
        <f>IF(OR(B5837="",B5836=""),"",LN(B5837/B5836))</f>
        <v/>
      </c>
      <c r="D5837" s="16">
        <f>STDEV(C5818:C5837)*SQRT(252)</f>
        <v/>
      </c>
      <c r="E5837" s="32" t="n">
        <v>106.3</v>
      </c>
      <c r="F5837" s="19">
        <f>IF(OR(E5837="",E5836=""),"",LN(E5837/E5836))</f>
        <v/>
      </c>
      <c r="G5837" s="33" t="n">
        <v>6.2946</v>
      </c>
      <c r="H5837" s="19">
        <f>IF(OR(G5837="",G5836=""),"",LN(G5837/G5836))</f>
        <v/>
      </c>
      <c r="I5837" s="32" t="n">
        <v>107.5733</v>
      </c>
      <c r="J5837" s="32" t="n">
        <v>22.87</v>
      </c>
      <c r="K5837" s="32" t="n">
        <v>2.77</v>
      </c>
      <c r="L5837" s="32" t="n"/>
      <c r="M5837" s="32" t="n">
        <v>1072.2</v>
      </c>
      <c r="N5837" s="32" t="n">
        <v>1.65</v>
      </c>
      <c r="O5837" s="32" t="n">
        <v>-328.98975118</v>
      </c>
    </row>
    <row r="5838">
      <c r="A5838" s="31" t="n">
        <v>43188</v>
      </c>
      <c r="B5838" s="32" t="n">
        <v>1060.31</v>
      </c>
      <c r="C5838" s="19">
        <f>IF(OR(B5838="",B5837=""),"",LN(B5838/B5837))</f>
        <v/>
      </c>
      <c r="D5838" s="16">
        <f>STDEV(C5819:C5838)*SQRT(252)</f>
        <v/>
      </c>
      <c r="E5838" s="32" t="n">
        <v>106.27</v>
      </c>
      <c r="F5838" s="19">
        <f>IF(OR(E5838="",E5837=""),"",LN(E5838/E5837))</f>
        <v/>
      </c>
      <c r="G5838" s="33" t="n">
        <v>6.2876</v>
      </c>
      <c r="H5838" s="19">
        <f>IF(OR(G5838="",G5837=""),"",LN(G5838/G5837))</f>
        <v/>
      </c>
      <c r="I5838" s="32" t="n">
        <v>107.665</v>
      </c>
      <c r="J5838" s="32" t="n">
        <v>19.97</v>
      </c>
      <c r="K5838" s="32" t="n">
        <v>2.74</v>
      </c>
      <c r="L5838" s="32" t="n"/>
      <c r="M5838" s="32" t="n">
        <v>1069.4</v>
      </c>
      <c r="N5838" s="32" t="n">
        <v>1.65</v>
      </c>
      <c r="O5838" s="32" t="n">
        <v>-288.787563661</v>
      </c>
    </row>
    <row r="5839">
      <c r="A5839" s="31" t="n">
        <v>43189</v>
      </c>
      <c r="B5839" s="32" t="n">
        <v>1060.99</v>
      </c>
      <c r="C5839" s="19">
        <f>IF(OR(B5839="",B5838=""),"",LN(B5839/B5838))</f>
        <v/>
      </c>
      <c r="D5839" s="16">
        <f>STDEV(C5820:C5839)*SQRT(252)</f>
        <v/>
      </c>
      <c r="E5839" s="32" t="n">
        <v>106.2</v>
      </c>
      <c r="F5839" s="19">
        <f>IF(OR(E5839="",E5838=""),"",LN(E5839/E5838))</f>
        <v/>
      </c>
      <c r="G5839" s="33" t="n">
        <v>6.2726</v>
      </c>
      <c r="H5839" s="19">
        <f>IF(OR(G5839="",G5838=""),"",LN(G5839/G5838))</f>
        <v/>
      </c>
      <c r="I5839" s="32" t="n">
        <v>107.4784</v>
      </c>
      <c r="J5839" s="32" t="n"/>
      <c r="K5839" s="32" t="n"/>
      <c r="L5839" s="32" t="n"/>
      <c r="M5839" s="32" t="n">
        <v>1066.5</v>
      </c>
      <c r="N5839" s="32" t="n">
        <v>1.65</v>
      </c>
      <c r="O5839" s="32" t="n">
        <v>-164.295965432</v>
      </c>
    </row>
    <row r="5840">
      <c r="A5840" s="31" t="n">
        <v>43192</v>
      </c>
      <c r="B5840" s="32" t="n">
        <v>1056.03</v>
      </c>
      <c r="C5840" s="19">
        <f>IF(OR(B5840="",B5839=""),"",LN(B5840/B5839))</f>
        <v/>
      </c>
      <c r="D5840" s="16">
        <f>STDEV(C5821:C5840)*SQRT(252)</f>
        <v/>
      </c>
      <c r="E5840" s="32" t="n">
        <v>105.99</v>
      </c>
      <c r="F5840" s="19">
        <f>IF(OR(E5840="",E5839=""),"",LN(E5840/E5839))</f>
        <v/>
      </c>
      <c r="G5840" s="33" t="n">
        <v>6.2785</v>
      </c>
      <c r="H5840" s="19">
        <f>IF(OR(G5840="",G5839=""),"",LN(G5840/G5839))</f>
        <v/>
      </c>
      <c r="I5840" s="32" t="n">
        <v>107.7033</v>
      </c>
      <c r="J5840" s="32" t="n">
        <v>23.62</v>
      </c>
      <c r="K5840" s="32" t="n">
        <v>2.73</v>
      </c>
      <c r="L5840" s="32" t="n"/>
      <c r="M5840" s="32" t="n">
        <v>1064.4</v>
      </c>
      <c r="N5840" s="32" t="n">
        <v>1.65</v>
      </c>
      <c r="O5840" s="32" t="n">
        <v>-64.579373719</v>
      </c>
    </row>
    <row r="5841">
      <c r="A5841" s="31" t="n">
        <v>43193</v>
      </c>
      <c r="B5841" s="32" t="n">
        <v>1054.63</v>
      </c>
      <c r="C5841" s="19">
        <f>IF(OR(B5841="",B5840=""),"",LN(B5841/B5840))</f>
        <v/>
      </c>
      <c r="D5841" s="16">
        <f>STDEV(C5822:C5841)*SQRT(252)</f>
        <v/>
      </c>
      <c r="E5841" s="32" t="n">
        <v>106.45</v>
      </c>
      <c r="F5841" s="19">
        <f>IF(OR(E5841="",E5840=""),"",LN(E5841/E5840))</f>
        <v/>
      </c>
      <c r="G5841" s="33" t="n">
        <v>6.2881</v>
      </c>
      <c r="H5841" s="19">
        <f>IF(OR(G5841="",G5840=""),"",LN(G5841/G5840))</f>
        <v/>
      </c>
      <c r="I5841" s="32" t="n">
        <v>107.5624</v>
      </c>
      <c r="J5841" s="32" t="n">
        <v>21.1</v>
      </c>
      <c r="K5841" s="32" t="n">
        <v>2.79</v>
      </c>
      <c r="L5841" s="32" t="n">
        <v>1.83</v>
      </c>
      <c r="M5841" s="32" t="n">
        <v>1058.1</v>
      </c>
      <c r="N5841" s="32" t="n">
        <v>1.65</v>
      </c>
      <c r="O5841" s="32" t="n">
        <v>-23.371024717</v>
      </c>
    </row>
    <row r="5842">
      <c r="A5842" s="31" t="n">
        <v>43194</v>
      </c>
      <c r="B5842" s="32" t="n">
        <v>1059.5</v>
      </c>
      <c r="C5842" s="19">
        <f>IF(OR(B5842="",B5841=""),"",LN(B5842/B5841))</f>
        <v/>
      </c>
      <c r="D5842" s="16">
        <f>STDEV(C5823:C5842)*SQRT(252)</f>
        <v/>
      </c>
      <c r="E5842" s="32" t="n">
        <v>106.56</v>
      </c>
      <c r="F5842" s="19">
        <f>IF(OR(E5842="",E5841=""),"",LN(E5842/E5841))</f>
        <v/>
      </c>
      <c r="G5842" s="33" t="n">
        <v>6.3045</v>
      </c>
      <c r="H5842" s="19">
        <f>IF(OR(G5842="",G5841=""),"",LN(G5842/G5841))</f>
        <v/>
      </c>
      <c r="I5842" s="32" t="n">
        <v>107.6361</v>
      </c>
      <c r="J5842" s="32" t="n">
        <v>20.06</v>
      </c>
      <c r="K5842" s="32" t="n">
        <v>2.79</v>
      </c>
      <c r="L5842" s="32" t="n">
        <v>1.74</v>
      </c>
      <c r="M5842" s="32" t="n">
        <v>1057.8</v>
      </c>
      <c r="N5842" s="32" t="n">
        <v>1.65</v>
      </c>
      <c r="O5842" s="32" t="n">
        <v>-288.663369159</v>
      </c>
    </row>
    <row r="5843">
      <c r="A5843" s="31" t="n">
        <v>43195</v>
      </c>
      <c r="B5843" s="32" t="n">
        <v>1061.56</v>
      </c>
      <c r="C5843" s="19">
        <f>IF(OR(B5843="",B5842=""),"",LN(B5843/B5842))</f>
        <v/>
      </c>
      <c r="D5843" s="16">
        <f>STDEV(C5824:C5843)*SQRT(252)</f>
        <v/>
      </c>
      <c r="E5843" s="32" t="n">
        <v>107.48</v>
      </c>
      <c r="F5843" s="19">
        <f>IF(OR(E5843="",E5842=""),"",LN(E5843/E5842))</f>
        <v/>
      </c>
      <c r="G5843" s="33" t="n">
        <v>6.3045</v>
      </c>
      <c r="H5843" s="19">
        <f>IF(OR(G5843="",G5842=""),"",LN(G5843/G5842))</f>
        <v/>
      </c>
      <c r="I5843" s="32" t="n">
        <v>107.7281</v>
      </c>
      <c r="J5843" s="32" t="n">
        <v>18.94</v>
      </c>
      <c r="K5843" s="32" t="n">
        <v>2.83</v>
      </c>
      <c r="L5843" s="32" t="n">
        <v>1.75</v>
      </c>
      <c r="M5843" s="32" t="n">
        <v>1057.6</v>
      </c>
      <c r="N5843" s="32" t="n">
        <v>1.65</v>
      </c>
      <c r="O5843" s="32" t="n">
        <v>148.38058361</v>
      </c>
    </row>
    <row r="5844">
      <c r="A5844" s="31" t="n">
        <v>43196</v>
      </c>
      <c r="B5844" s="32" t="n">
        <v>1068.73</v>
      </c>
      <c r="C5844" s="19">
        <f>IF(OR(B5844="",B5843=""),"",LN(B5844/B5843))</f>
        <v/>
      </c>
      <c r="D5844" s="16">
        <f>STDEV(C5825:C5844)*SQRT(252)</f>
        <v/>
      </c>
      <c r="E5844" s="32" t="n">
        <v>107.03</v>
      </c>
      <c r="F5844" s="19">
        <f>IF(OR(E5844="",E5843=""),"",LN(E5844/E5843))</f>
        <v/>
      </c>
      <c r="G5844" s="33" t="n">
        <v>6.3045</v>
      </c>
      <c r="H5844" s="19">
        <f>IF(OR(G5844="",G5843=""),"",LN(G5844/G5843))</f>
        <v/>
      </c>
      <c r="I5844" s="32" t="n">
        <v>107.7886</v>
      </c>
      <c r="J5844" s="32" t="n">
        <v>21.49</v>
      </c>
      <c r="K5844" s="32" t="n">
        <v>2.77</v>
      </c>
      <c r="L5844" s="32" t="n">
        <v>1.75</v>
      </c>
      <c r="M5844" s="32" t="n">
        <v>1059.5</v>
      </c>
      <c r="N5844" s="32" t="n">
        <v>1.65</v>
      </c>
      <c r="O5844" s="32" t="n">
        <v>-263.407426316</v>
      </c>
    </row>
    <row r="5845">
      <c r="A5845" s="31" t="n">
        <v>43199</v>
      </c>
      <c r="B5845" s="32" t="n">
        <v>1067.11</v>
      </c>
      <c r="C5845" s="19">
        <f>IF(OR(B5845="",B5844=""),"",LN(B5845/B5844))</f>
        <v/>
      </c>
      <c r="D5845" s="16">
        <f>STDEV(C5826:C5845)*SQRT(252)</f>
        <v/>
      </c>
      <c r="E5845" s="32" t="n">
        <v>107.06</v>
      </c>
      <c r="F5845" s="19">
        <f>IF(OR(E5845="",E5844=""),"",LN(E5845/E5844))</f>
        <v/>
      </c>
      <c r="G5845" s="33" t="n">
        <v>6.3035</v>
      </c>
      <c r="H5845" s="19">
        <f>IF(OR(G5845="",G5844=""),"",LN(G5845/G5844))</f>
        <v/>
      </c>
      <c r="I5845" s="32" t="n">
        <v>107.5316</v>
      </c>
      <c r="J5845" s="32" t="n">
        <v>21.77</v>
      </c>
      <c r="K5845" s="32" t="n">
        <v>2.78</v>
      </c>
      <c r="L5845" s="32" t="n">
        <v>1.75</v>
      </c>
      <c r="M5845" s="32" t="n">
        <v>1066</v>
      </c>
      <c r="N5845" s="32" t="n">
        <v>1.65</v>
      </c>
      <c r="O5845" s="32" t="n">
        <v>-54.05034177</v>
      </c>
    </row>
    <row r="5846">
      <c r="A5846" s="31" t="n">
        <v>43200</v>
      </c>
      <c r="B5846" s="32" t="n">
        <v>1064.53</v>
      </c>
      <c r="C5846" s="19">
        <f>IF(OR(B5846="",B5845=""),"",LN(B5846/B5845))</f>
        <v/>
      </c>
      <c r="D5846" s="16">
        <f>STDEV(C5827:C5846)*SQRT(252)</f>
        <v/>
      </c>
      <c r="E5846" s="32" t="n">
        <v>107.3</v>
      </c>
      <c r="F5846" s="19">
        <f>IF(OR(E5846="",E5845=""),"",LN(E5846/E5845))</f>
        <v/>
      </c>
      <c r="G5846" s="33" t="n">
        <v>6.2798</v>
      </c>
      <c r="H5846" s="19">
        <f>IF(OR(G5846="",G5845=""),"",LN(G5846/G5845))</f>
        <v/>
      </c>
      <c r="I5846" s="32" t="n">
        <v>107.3659</v>
      </c>
      <c r="J5846" s="32" t="n">
        <v>20.47</v>
      </c>
      <c r="K5846" s="32" t="n">
        <v>2.8</v>
      </c>
      <c r="L5846" s="32" t="n">
        <v>1.75</v>
      </c>
      <c r="M5846" s="32" t="n">
        <v>1067.5</v>
      </c>
      <c r="N5846" s="32" t="n">
        <v>1.65</v>
      </c>
      <c r="O5846" s="32" t="n">
        <v>-134.927961611</v>
      </c>
    </row>
    <row r="5847">
      <c r="A5847" s="31" t="n">
        <v>43201</v>
      </c>
      <c r="B5847" s="32" t="n">
        <v>1066.76</v>
      </c>
      <c r="C5847" s="19">
        <f>IF(OR(B5847="",B5846=""),"",LN(B5847/B5846))</f>
        <v/>
      </c>
      <c r="D5847" s="16">
        <f>STDEV(C5828:C5847)*SQRT(252)</f>
        <v/>
      </c>
      <c r="E5847" s="32" t="n">
        <v>106.78</v>
      </c>
      <c r="F5847" s="19">
        <f>IF(OR(E5847="",E5846=""),"",LN(E5847/E5846))</f>
        <v/>
      </c>
      <c r="G5847" s="33" t="n">
        <v>6.2655</v>
      </c>
      <c r="H5847" s="19">
        <f>IF(OR(G5847="",G5846=""),"",LN(G5847/G5846))</f>
        <v/>
      </c>
      <c r="I5847" s="32" t="n">
        <v>107.1224</v>
      </c>
      <c r="J5847" s="32" t="n">
        <v>20.24</v>
      </c>
      <c r="K5847" s="32" t="n">
        <v>2.79</v>
      </c>
      <c r="L5847" s="32" t="n">
        <v>1.76</v>
      </c>
      <c r="M5847" s="32" t="n">
        <v>1067.7</v>
      </c>
      <c r="N5847" s="32" t="n">
        <v>1.65</v>
      </c>
      <c r="O5847" s="32" t="n">
        <v>514.061735061</v>
      </c>
    </row>
    <row r="5848">
      <c r="A5848" s="31" t="n">
        <v>43202</v>
      </c>
      <c r="B5848" s="32" t="n">
        <v>1069.84</v>
      </c>
      <c r="C5848" s="19">
        <f>IF(OR(B5848="",B5847=""),"",LN(B5848/B5847))</f>
        <v/>
      </c>
      <c r="D5848" s="16">
        <f>STDEV(C5829:C5848)*SQRT(252)</f>
        <v/>
      </c>
      <c r="E5848" s="32" t="n">
        <v>107.3</v>
      </c>
      <c r="F5848" s="19">
        <f>IF(OR(E5848="",E5847=""),"",LN(E5848/E5847))</f>
        <v/>
      </c>
      <c r="G5848" s="33" t="n">
        <v>6.2876</v>
      </c>
      <c r="H5848" s="19">
        <f>IF(OR(G5848="",G5847=""),"",LN(G5848/G5847))</f>
        <v/>
      </c>
      <c r="I5848" s="32" t="n">
        <v>107.2905</v>
      </c>
      <c r="J5848" s="32" t="n">
        <v>18.49</v>
      </c>
      <c r="K5848" s="32" t="n">
        <v>2.83</v>
      </c>
      <c r="L5848" s="32" t="n">
        <v>1.73</v>
      </c>
      <c r="M5848" s="32" t="n">
        <v>1066.4</v>
      </c>
      <c r="N5848" s="32" t="n">
        <v>1.65</v>
      </c>
      <c r="O5848" s="32" t="n">
        <v>194.692081238</v>
      </c>
    </row>
    <row r="5849">
      <c r="A5849" s="31" t="n">
        <v>43203</v>
      </c>
      <c r="B5849" s="32" t="n">
        <v>1070.55</v>
      </c>
      <c r="C5849" s="19">
        <f>IF(OR(B5849="",B5848=""),"",LN(B5849/B5848))</f>
        <v/>
      </c>
      <c r="D5849" s="16">
        <f>STDEV(C5830:C5849)*SQRT(252)</f>
        <v/>
      </c>
      <c r="E5849" s="32" t="n">
        <v>107.52</v>
      </c>
      <c r="F5849" s="19">
        <f>IF(OR(E5849="",E5848=""),"",LN(E5849/E5848))</f>
        <v/>
      </c>
      <c r="G5849" s="33" t="n">
        <v>6.2725</v>
      </c>
      <c r="H5849" s="19">
        <f>IF(OR(G5849="",G5848=""),"",LN(G5849/G5848))</f>
        <v/>
      </c>
      <c r="I5849" s="32" t="n">
        <v>107.2368</v>
      </c>
      <c r="J5849" s="32" t="n">
        <v>17.41</v>
      </c>
      <c r="K5849" s="32" t="n">
        <v>2.82</v>
      </c>
      <c r="L5849" s="32" t="n">
        <v>1.72</v>
      </c>
      <c r="M5849" s="32" t="n">
        <v>1068.7</v>
      </c>
      <c r="N5849" s="32" t="n">
        <v>1.65</v>
      </c>
      <c r="O5849" s="32" t="n">
        <v>141.805016669</v>
      </c>
    </row>
    <row r="5850">
      <c r="A5850" s="31" t="n">
        <v>43206</v>
      </c>
      <c r="B5850" s="32" t="n">
        <v>1071.59</v>
      </c>
      <c r="C5850" s="19">
        <f>IF(OR(B5850="",B5849=""),"",LN(B5850/B5849))</f>
        <v/>
      </c>
      <c r="D5850" s="16">
        <f>STDEV(C5831:C5850)*SQRT(252)</f>
        <v/>
      </c>
      <c r="E5850" s="32" t="n">
        <v>107.26</v>
      </c>
      <c r="F5850" s="19">
        <f>IF(OR(E5850="",E5849=""),"",LN(E5850/E5849))</f>
        <v/>
      </c>
      <c r="G5850" s="33" t="n">
        <v>6.2752</v>
      </c>
      <c r="H5850" s="19">
        <f>IF(OR(G5850="",G5849=""),"",LN(G5850/G5849))</f>
        <v/>
      </c>
      <c r="I5850" s="32" t="n">
        <v>107.0595</v>
      </c>
      <c r="J5850" s="32" t="n">
        <v>16.56</v>
      </c>
      <c r="K5850" s="32" t="n">
        <v>2.83</v>
      </c>
      <c r="L5850" s="32" t="n">
        <v>1.77</v>
      </c>
      <c r="M5850" s="32" t="n">
        <v>1070</v>
      </c>
      <c r="N5850" s="32" t="n">
        <v>1.65</v>
      </c>
      <c r="O5850" s="32" t="n">
        <v>7.905342490000002</v>
      </c>
    </row>
    <row r="5851">
      <c r="A5851" s="31" t="n">
        <v>43207</v>
      </c>
      <c r="B5851" s="32" t="n">
        <v>1066.56</v>
      </c>
      <c r="C5851" s="19">
        <f>IF(OR(B5851="",B5850=""),"",LN(B5851/B5850))</f>
        <v/>
      </c>
      <c r="D5851" s="16">
        <f>STDEV(C5832:C5851)*SQRT(252)</f>
        <v/>
      </c>
      <c r="E5851" s="32" t="n">
        <v>107.09</v>
      </c>
      <c r="F5851" s="19">
        <f>IF(OR(E5851="",E5850=""),"",LN(E5851/E5850))</f>
        <v/>
      </c>
      <c r="G5851" s="33" t="n">
        <v>6.2804</v>
      </c>
      <c r="H5851" s="19">
        <f>IF(OR(G5851="",G5850=""),"",LN(G5851/G5850))</f>
        <v/>
      </c>
      <c r="I5851" s="32" t="n">
        <v>107.0344</v>
      </c>
      <c r="J5851" s="32" t="n">
        <v>15.25</v>
      </c>
      <c r="K5851" s="32" t="n">
        <v>2.82</v>
      </c>
      <c r="L5851" s="32" t="n">
        <v>1.76</v>
      </c>
      <c r="M5851" s="32" t="n">
        <v>1073.1</v>
      </c>
      <c r="N5851" s="32" t="n">
        <v>1.65</v>
      </c>
      <c r="O5851" s="32" t="n">
        <v>-267.989131649</v>
      </c>
    </row>
    <row r="5852">
      <c r="A5852" s="31" t="n">
        <v>43208</v>
      </c>
      <c r="B5852" s="32" t="n">
        <v>1064.51</v>
      </c>
      <c r="C5852" s="19">
        <f>IF(OR(B5852="",B5851=""),"",LN(B5852/B5851))</f>
        <v/>
      </c>
      <c r="D5852" s="16">
        <f>STDEV(C5833:C5852)*SQRT(252)</f>
        <v/>
      </c>
      <c r="E5852" s="32" t="n">
        <v>107.26</v>
      </c>
      <c r="F5852" s="19">
        <f>IF(OR(E5852="",E5851=""),"",LN(E5852/E5851))</f>
        <v/>
      </c>
      <c r="G5852" s="33" t="n">
        <v>6.2722</v>
      </c>
      <c r="H5852" s="19">
        <f>IF(OR(G5852="",G5851=""),"",LN(G5852/G5851))</f>
        <v/>
      </c>
      <c r="I5852" s="32" t="n">
        <v>107.1096</v>
      </c>
      <c r="J5852" s="32" t="n">
        <v>15.6</v>
      </c>
      <c r="K5852" s="32" t="n">
        <v>2.87</v>
      </c>
      <c r="L5852" s="32" t="n">
        <v>1.75</v>
      </c>
      <c r="M5852" s="32" t="n">
        <v>1068.4</v>
      </c>
      <c r="N5852" s="32" t="n">
        <v>1.65</v>
      </c>
      <c r="O5852" s="32" t="n">
        <v>241.473435177</v>
      </c>
    </row>
    <row r="5853">
      <c r="A5853" s="31" t="n">
        <v>43209</v>
      </c>
      <c r="B5853" s="32" t="n">
        <v>1065.68</v>
      </c>
      <c r="C5853" s="19">
        <f>IF(OR(B5853="",B5852=""),"",LN(B5853/B5852))</f>
        <v/>
      </c>
      <c r="D5853" s="16">
        <f>STDEV(C5834:C5853)*SQRT(252)</f>
        <v/>
      </c>
      <c r="E5853" s="32" t="n">
        <v>107.42</v>
      </c>
      <c r="F5853" s="19">
        <f>IF(OR(E5853="",E5852=""),"",LN(E5853/E5852))</f>
        <v/>
      </c>
      <c r="G5853" s="33" t="n">
        <v>6.2765</v>
      </c>
      <c r="H5853" s="19">
        <f>IF(OR(G5853="",G5852=""),"",LN(G5853/G5852))</f>
        <v/>
      </c>
      <c r="I5853" s="32" t="n">
        <v>107.5197</v>
      </c>
      <c r="J5853" s="32" t="n">
        <v>15.96</v>
      </c>
      <c r="K5853" s="32" t="n">
        <v>2.92</v>
      </c>
      <c r="L5853" s="32" t="n">
        <v>1.73</v>
      </c>
      <c r="M5853" s="32" t="n">
        <v>1066.5</v>
      </c>
      <c r="N5853" s="32" t="n">
        <v>1.65</v>
      </c>
      <c r="O5853" s="32" t="n">
        <v>223.459616636</v>
      </c>
    </row>
    <row r="5854">
      <c r="A5854" s="31" t="n">
        <v>43210</v>
      </c>
      <c r="B5854" s="32" t="n">
        <v>1071</v>
      </c>
      <c r="C5854" s="19">
        <f>IF(OR(B5854="",B5853=""),"",LN(B5854/B5853))</f>
        <v/>
      </c>
      <c r="D5854" s="16">
        <f>STDEV(C5835:C5854)*SQRT(252)</f>
        <v/>
      </c>
      <c r="E5854" s="32" t="n">
        <v>107.6</v>
      </c>
      <c r="F5854" s="19">
        <f>IF(OR(E5854="",E5853=""),"",LN(E5854/E5853))</f>
        <v/>
      </c>
      <c r="G5854" s="33" t="n">
        <v>6.2945</v>
      </c>
      <c r="H5854" s="19">
        <f>IF(OR(G5854="",G5853=""),"",LN(G5854/G5853))</f>
        <v/>
      </c>
      <c r="I5854" s="32" t="n">
        <v>108.1787</v>
      </c>
      <c r="J5854" s="32" t="n">
        <v>16.88</v>
      </c>
      <c r="K5854" s="32" t="n">
        <v>2.96</v>
      </c>
      <c r="L5854" s="32" t="n">
        <v>1.72</v>
      </c>
      <c r="M5854" s="32" t="n">
        <v>1063.5</v>
      </c>
      <c r="N5854" s="32" t="n">
        <v>1.65</v>
      </c>
      <c r="O5854" s="32" t="n">
        <v>-482.174746782</v>
      </c>
    </row>
    <row r="5855">
      <c r="A5855" s="31" t="n">
        <v>43213</v>
      </c>
      <c r="B5855" s="32" t="n">
        <v>1077.72</v>
      </c>
      <c r="C5855" s="19">
        <f>IF(OR(B5855="",B5854=""),"",LN(B5855/B5854))</f>
        <v/>
      </c>
      <c r="D5855" s="16">
        <f>STDEV(C5836:C5855)*SQRT(252)</f>
        <v/>
      </c>
      <c r="E5855" s="32" t="n">
        <v>108.62</v>
      </c>
      <c r="F5855" s="19">
        <f>IF(OR(E5855="",E5854=""),"",LN(E5855/E5854))</f>
        <v/>
      </c>
      <c r="G5855" s="33" t="n">
        <v>6.3158</v>
      </c>
      <c r="H5855" s="19">
        <f>IF(OR(G5855="",G5854=""),"",LN(G5855/G5854))</f>
        <v/>
      </c>
      <c r="I5855" s="32" t="n">
        <v>108.9332</v>
      </c>
      <c r="J5855" s="32" t="n">
        <v>16.34</v>
      </c>
      <c r="K5855" s="32" t="n">
        <v>2.98</v>
      </c>
      <c r="L5855" s="32" t="n">
        <v>1.7</v>
      </c>
      <c r="M5855" s="32" t="n">
        <v>1067.3</v>
      </c>
      <c r="N5855" s="32" t="n">
        <v>1.65</v>
      </c>
      <c r="O5855" s="32" t="n">
        <v>-420.059974923</v>
      </c>
    </row>
    <row r="5856">
      <c r="A5856" s="31" t="n">
        <v>43214</v>
      </c>
      <c r="B5856" s="32" t="n">
        <v>1074.8</v>
      </c>
      <c r="C5856" s="19">
        <f>IF(OR(B5856="",B5855=""),"",LN(B5856/B5855))</f>
        <v/>
      </c>
      <c r="D5856" s="16">
        <f>STDEV(C5837:C5856)*SQRT(252)</f>
        <v/>
      </c>
      <c r="E5856" s="32" t="n">
        <v>109.03</v>
      </c>
      <c r="F5856" s="19">
        <f>IF(OR(E5856="",E5855=""),"",LN(E5856/E5855))</f>
        <v/>
      </c>
      <c r="G5856" s="33" t="n">
        <v>6.3035</v>
      </c>
      <c r="H5856" s="19">
        <f>IF(OR(G5856="",G5855=""),"",LN(G5856/G5855))</f>
        <v/>
      </c>
      <c r="I5856" s="32" t="n">
        <v>108.7906</v>
      </c>
      <c r="J5856" s="32" t="n">
        <v>18.02</v>
      </c>
      <c r="K5856" s="32" t="n">
        <v>3</v>
      </c>
      <c r="L5856" s="32" t="n">
        <v>1.71</v>
      </c>
      <c r="M5856" s="32" t="n">
        <v>1068.9</v>
      </c>
      <c r="N5856" s="32" t="n">
        <v>1.65</v>
      </c>
      <c r="O5856" s="32" t="n">
        <v>-502.852429498</v>
      </c>
    </row>
    <row r="5857">
      <c r="A5857" s="31" t="n">
        <v>43215</v>
      </c>
      <c r="B5857" s="32" t="n">
        <v>1082.99</v>
      </c>
      <c r="C5857" s="19">
        <f>IF(OR(B5857="",B5856=""),"",LN(B5857/B5856))</f>
        <v/>
      </c>
      <c r="D5857" s="16">
        <f>STDEV(C5838:C5857)*SQRT(252)</f>
        <v/>
      </c>
      <c r="E5857" s="32" t="n">
        <v>109.33</v>
      </c>
      <c r="F5857" s="19">
        <f>IF(OR(E5857="",E5856=""),"",LN(E5857/E5856))</f>
        <v/>
      </c>
      <c r="G5857" s="33" t="n">
        <v>6.3236</v>
      </c>
      <c r="H5857" s="19">
        <f>IF(OR(G5857="",G5856=""),"",LN(G5857/G5856))</f>
        <v/>
      </c>
      <c r="I5857" s="32" t="n">
        <v>109.3447</v>
      </c>
      <c r="J5857" s="32" t="n">
        <v>17.84</v>
      </c>
      <c r="K5857" s="32" t="n">
        <v>3.03</v>
      </c>
      <c r="L5857" s="32" t="n">
        <v>1.71</v>
      </c>
      <c r="M5857" s="32" t="n">
        <v>1076.9</v>
      </c>
      <c r="N5857" s="32" t="n">
        <v>1.65</v>
      </c>
      <c r="O5857" s="32" t="n">
        <v>-854.2235948529999</v>
      </c>
    </row>
    <row r="5858">
      <c r="A5858" s="31" t="n">
        <v>43216</v>
      </c>
      <c r="B5858" s="32" t="n">
        <v>1078.2</v>
      </c>
      <c r="C5858" s="19">
        <f>IF(OR(B5858="",B5857=""),"",LN(B5858/B5857))</f>
        <v/>
      </c>
      <c r="D5858" s="16">
        <f>STDEV(C5839:C5858)*SQRT(252)</f>
        <v/>
      </c>
      <c r="E5858" s="32" t="n">
        <v>109.3</v>
      </c>
      <c r="F5858" s="19">
        <f>IF(OR(E5858="",E5857=""),"",LN(E5858/E5857))</f>
        <v/>
      </c>
      <c r="G5858" s="33" t="n">
        <v>6.334</v>
      </c>
      <c r="H5858" s="19">
        <f>IF(OR(G5858="",G5857=""),"",LN(G5858/G5857))</f>
        <v/>
      </c>
      <c r="I5858" s="32" t="n">
        <v>109.3646</v>
      </c>
      <c r="J5858" s="32" t="n">
        <v>16.24</v>
      </c>
      <c r="K5858" s="32" t="n">
        <v>3</v>
      </c>
      <c r="L5858" s="32" t="n">
        <v>1.72</v>
      </c>
      <c r="M5858" s="32" t="n">
        <v>1078.7</v>
      </c>
      <c r="N5858" s="32" t="n">
        <v>1.65</v>
      </c>
      <c r="O5858" s="32" t="n">
        <v>134.49431041</v>
      </c>
    </row>
    <row r="5859">
      <c r="A5859" s="31" t="n">
        <v>43217</v>
      </c>
      <c r="B5859" s="32" t="n">
        <v>1067.59</v>
      </c>
      <c r="C5859" s="19">
        <f>IF(OR(B5859="",B5858=""),"",LN(B5859/B5858))</f>
        <v/>
      </c>
      <c r="D5859" s="16">
        <f>STDEV(C5840:C5859)*SQRT(252)</f>
        <v/>
      </c>
      <c r="E5859" s="32" t="n">
        <v>109.12</v>
      </c>
      <c r="F5859" s="19">
        <f>IF(OR(E5859="",E5858=""),"",LN(E5859/E5858))</f>
        <v/>
      </c>
      <c r="G5859" s="33" t="n">
        <v>6.3325</v>
      </c>
      <c r="H5859" s="19">
        <f>IF(OR(G5859="",G5858=""),"",LN(G5859/G5858))</f>
        <v/>
      </c>
      <c r="I5859" s="32" t="n">
        <v>109.1735</v>
      </c>
      <c r="J5859" s="32" t="n">
        <v>15.41</v>
      </c>
      <c r="K5859" s="32" t="n">
        <v>2.96</v>
      </c>
      <c r="L5859" s="32" t="n">
        <v>1.72</v>
      </c>
      <c r="M5859" s="32" t="n">
        <v>1079.7</v>
      </c>
      <c r="N5859" s="32" t="n">
        <v>1.65</v>
      </c>
      <c r="O5859" s="32" t="n">
        <v>180.841722743</v>
      </c>
    </row>
    <row r="5860">
      <c r="A5860" s="31" t="n">
        <v>43220</v>
      </c>
      <c r="B5860" s="32" t="n">
        <v>1069.07</v>
      </c>
      <c r="C5860" s="19">
        <f>IF(OR(B5860="",B5859=""),"",LN(B5860/B5859))</f>
        <v/>
      </c>
      <c r="D5860" s="16">
        <f>STDEV(C5841:C5860)*SQRT(252)</f>
        <v/>
      </c>
      <c r="E5860" s="32" t="n">
        <v>109.28</v>
      </c>
      <c r="F5860" s="19">
        <f>IF(OR(E5860="",E5859=""),"",LN(E5860/E5859))</f>
        <v/>
      </c>
      <c r="G5860" s="33" t="n">
        <v>6.3325</v>
      </c>
      <c r="H5860" s="19">
        <f>IF(OR(G5860="",G5859=""),"",LN(G5860/G5859))</f>
        <v/>
      </c>
      <c r="I5860" s="32" t="n">
        <v>109.3363</v>
      </c>
      <c r="J5860" s="32" t="n">
        <v>15.93</v>
      </c>
      <c r="K5860" s="32" t="n">
        <v>2.95</v>
      </c>
      <c r="L5860" s="32" t="n">
        <v>1.77</v>
      </c>
      <c r="M5860" s="32" t="n">
        <v>1076.2</v>
      </c>
      <c r="N5860" s="32" t="n">
        <v>1.65</v>
      </c>
      <c r="O5860" s="32" t="n">
        <v>254.2944455</v>
      </c>
    </row>
    <row r="5861">
      <c r="A5861" s="31" t="n">
        <v>43221</v>
      </c>
      <c r="B5861" s="32" t="n">
        <v>1071.91</v>
      </c>
      <c r="C5861" s="19">
        <f>IF(OR(B5861="",B5860=""),"",LN(B5861/B5860))</f>
        <v/>
      </c>
      <c r="D5861" s="16">
        <f>STDEV(C5842:C5861)*SQRT(252)</f>
        <v/>
      </c>
      <c r="E5861" s="32" t="n">
        <v>109.69</v>
      </c>
      <c r="F5861" s="19">
        <f>IF(OR(E5861="",E5860=""),"",LN(E5861/E5860))</f>
        <v/>
      </c>
      <c r="G5861" s="33" t="n">
        <v>6.3325</v>
      </c>
      <c r="H5861" s="19">
        <f>IF(OR(G5861="",G5860=""),"",LN(G5861/G5860))</f>
        <v/>
      </c>
      <c r="I5861" s="32" t="n">
        <v>109.7445</v>
      </c>
      <c r="J5861" s="32" t="n">
        <v>15.49</v>
      </c>
      <c r="K5861" s="32" t="n">
        <v>2.97</v>
      </c>
      <c r="L5861" s="32" t="n">
        <v>1.76</v>
      </c>
      <c r="M5861" s="32" t="n"/>
      <c r="N5861" s="32" t="n"/>
      <c r="O5861" s="32" t="n"/>
    </row>
    <row r="5862">
      <c r="A5862" s="31" t="n">
        <v>43222</v>
      </c>
      <c r="B5862" s="32" t="n">
        <v>1076.52</v>
      </c>
      <c r="C5862" s="19">
        <f>IF(OR(B5862="",B5861=""),"",LN(B5862/B5861))</f>
        <v/>
      </c>
      <c r="D5862" s="16">
        <f>STDEV(C5843:C5862)*SQRT(252)</f>
        <v/>
      </c>
      <c r="E5862" s="32" t="n">
        <v>109.89</v>
      </c>
      <c r="F5862" s="19">
        <f>IF(OR(E5862="",E5861=""),"",LN(E5862/E5861))</f>
        <v/>
      </c>
      <c r="G5862" s="33" t="n">
        <v>6.361</v>
      </c>
      <c r="H5862" s="19">
        <f>IF(OR(G5862="",G5861=""),"",LN(G5862/G5861))</f>
        <v/>
      </c>
      <c r="I5862" s="32" t="n">
        <v>110.1625</v>
      </c>
      <c r="J5862" s="32" t="n">
        <v>15.97</v>
      </c>
      <c r="K5862" s="32" t="n">
        <v>2.97</v>
      </c>
      <c r="L5862" s="32" t="n">
        <v>1.75</v>
      </c>
      <c r="M5862" s="32" t="n">
        <v>1067.5</v>
      </c>
      <c r="N5862" s="32" t="n">
        <v>1.65</v>
      </c>
      <c r="O5862" s="32" t="n">
        <v>-12.06126105800001</v>
      </c>
    </row>
    <row r="5863">
      <c r="A5863" s="31" t="n">
        <v>43223</v>
      </c>
      <c r="B5863" s="32" t="n">
        <v>1078.33</v>
      </c>
      <c r="C5863" s="19">
        <f>IF(OR(B5863="",B5862=""),"",LN(B5863/B5862))</f>
        <v/>
      </c>
      <c r="D5863" s="16">
        <f>STDEV(C5844:C5863)*SQRT(252)</f>
        <v/>
      </c>
      <c r="E5863" s="32" t="n">
        <v>109.06</v>
      </c>
      <c r="F5863" s="19">
        <f>IF(OR(E5863="",E5862=""),"",LN(E5863/E5862))</f>
        <v/>
      </c>
      <c r="G5863" s="33" t="n">
        <v>6.352</v>
      </c>
      <c r="H5863" s="19">
        <f>IF(OR(G5863="",G5862=""),"",LN(G5863/G5862))</f>
        <v/>
      </c>
      <c r="I5863" s="32" t="n">
        <v>110.1803</v>
      </c>
      <c r="J5863" s="32" t="n">
        <v>15.9</v>
      </c>
      <c r="K5863" s="32" t="n">
        <v>2.94</v>
      </c>
      <c r="L5863" s="32" t="n">
        <v>1.74</v>
      </c>
      <c r="M5863" s="32" t="n">
        <v>1074.9</v>
      </c>
      <c r="N5863" s="32" t="n">
        <v>1.65</v>
      </c>
      <c r="O5863" s="32" t="n">
        <v>-365.881752322</v>
      </c>
    </row>
    <row r="5864">
      <c r="A5864" s="31" t="n">
        <v>43224</v>
      </c>
      <c r="B5864" s="32" t="n">
        <v>1074.09</v>
      </c>
      <c r="C5864" s="19">
        <f>IF(OR(B5864="",B5863=""),"",LN(B5864/B5863))</f>
        <v/>
      </c>
      <c r="D5864" s="16">
        <f>STDEV(C5845:C5864)*SQRT(252)</f>
        <v/>
      </c>
      <c r="E5864" s="32" t="n">
        <v>109.16</v>
      </c>
      <c r="F5864" s="19">
        <f>IF(OR(E5864="",E5863=""),"",LN(E5864/E5863))</f>
        <v/>
      </c>
      <c r="G5864" s="33" t="n">
        <v>6.3589</v>
      </c>
      <c r="H5864" s="19">
        <f>IF(OR(G5864="",G5863=""),"",LN(G5864/G5863))</f>
        <v/>
      </c>
      <c r="I5864" s="32" t="n">
        <v>110.25</v>
      </c>
      <c r="J5864" s="32" t="n">
        <v>14.77</v>
      </c>
      <c r="K5864" s="32" t="n">
        <v>2.95</v>
      </c>
      <c r="L5864" s="32" t="n">
        <v>1.72</v>
      </c>
      <c r="M5864" s="32" t="n">
        <v>1076.5</v>
      </c>
      <c r="N5864" s="32" t="n">
        <v>1.65</v>
      </c>
      <c r="O5864" s="32" t="n">
        <v>-38.490255722</v>
      </c>
    </row>
    <row r="5865">
      <c r="A5865" s="31" t="n">
        <v>43227</v>
      </c>
      <c r="B5865" s="32" t="n">
        <v>1079.72</v>
      </c>
      <c r="C5865" s="19">
        <f>IF(OR(B5865="",B5864=""),"",LN(B5865/B5864))</f>
        <v/>
      </c>
      <c r="D5865" s="16">
        <f>STDEV(C5846:C5865)*SQRT(252)</f>
        <v/>
      </c>
      <c r="E5865" s="32" t="n">
        <v>109.14</v>
      </c>
      <c r="F5865" s="19">
        <f>IF(OR(E5865="",E5864=""),"",LN(E5865/E5864))</f>
        <v/>
      </c>
      <c r="G5865" s="33" t="n">
        <v>6.364</v>
      </c>
      <c r="H5865" s="19">
        <f>IF(OR(G5865="",G5864=""),"",LN(G5865/G5864))</f>
        <v/>
      </c>
      <c r="I5865" s="32" t="n">
        <v>110.5721</v>
      </c>
      <c r="J5865" s="32" t="n">
        <v>14.75</v>
      </c>
      <c r="K5865" s="32" t="n">
        <v>2.95</v>
      </c>
      <c r="L5865" s="32" t="n">
        <v>1.71</v>
      </c>
      <c r="M5865" s="32" t="n"/>
      <c r="N5865" s="32" t="n"/>
      <c r="O5865" s="32" t="n"/>
    </row>
    <row r="5866">
      <c r="A5866" s="31" t="n">
        <v>43228</v>
      </c>
      <c r="B5866" s="32" t="n">
        <v>1078.35</v>
      </c>
      <c r="C5866" s="19">
        <f>IF(OR(B5866="",B5865=""),"",LN(B5866/B5865))</f>
        <v/>
      </c>
      <c r="D5866" s="16">
        <f>STDEV(C5847:C5866)*SQRT(252)</f>
        <v/>
      </c>
      <c r="E5866" s="32" t="n">
        <v>109.16</v>
      </c>
      <c r="F5866" s="19">
        <f>IF(OR(E5866="",E5865=""),"",LN(E5866/E5865))</f>
        <v/>
      </c>
      <c r="G5866" s="33" t="n">
        <v>6.369</v>
      </c>
      <c r="H5866" s="19">
        <f>IF(OR(G5866="",G5865=""),"",LN(G5866/G5865))</f>
        <v/>
      </c>
      <c r="I5866" s="32" t="n">
        <v>111.063</v>
      </c>
      <c r="J5866" s="32" t="n">
        <v>14.71</v>
      </c>
      <c r="K5866" s="32" t="n">
        <v>2.97</v>
      </c>
      <c r="L5866" s="32" t="n">
        <v>1.72</v>
      </c>
      <c r="M5866" s="32" t="n">
        <v>1076.7</v>
      </c>
      <c r="N5866" s="32" t="n">
        <v>1.65</v>
      </c>
      <c r="O5866" s="32" t="n">
        <v>-55.905032558</v>
      </c>
    </row>
    <row r="5867">
      <c r="A5867" s="31" t="n">
        <v>43229</v>
      </c>
      <c r="B5867" s="32" t="n">
        <v>1078.22</v>
      </c>
      <c r="C5867" s="19">
        <f>IF(OR(B5867="",B5866=""),"",LN(B5867/B5866))</f>
        <v/>
      </c>
      <c r="D5867" s="16">
        <f>STDEV(C5848:C5867)*SQRT(252)</f>
        <v/>
      </c>
      <c r="E5867" s="32" t="n">
        <v>109.68</v>
      </c>
      <c r="F5867" s="19">
        <f>IF(OR(E5867="",E5866=""),"",LN(E5867/E5866))</f>
        <v/>
      </c>
      <c r="G5867" s="33" t="n">
        <v>6.3585</v>
      </c>
      <c r="H5867" s="19">
        <f>IF(OR(G5867="",G5866=""),"",LN(G5867/G5866))</f>
        <v/>
      </c>
      <c r="I5867" s="32" t="n">
        <v>110.8818</v>
      </c>
      <c r="J5867" s="32" t="n">
        <v>13.42</v>
      </c>
      <c r="K5867" s="32" t="n">
        <v>3</v>
      </c>
      <c r="L5867" s="32" t="n">
        <v>1.72</v>
      </c>
      <c r="M5867" s="32" t="n">
        <v>1078.2</v>
      </c>
      <c r="N5867" s="32" t="n">
        <v>1.65</v>
      </c>
      <c r="O5867" s="32" t="n">
        <v>-143.129248896</v>
      </c>
    </row>
    <row r="5868">
      <c r="A5868" s="31" t="n">
        <v>43230</v>
      </c>
      <c r="B5868" s="32" t="n">
        <v>1065.41</v>
      </c>
      <c r="C5868" s="19">
        <f>IF(OR(B5868="",B5867=""),"",LN(B5868/B5867))</f>
        <v/>
      </c>
      <c r="D5868" s="16">
        <f>STDEV(C5849:C5868)*SQRT(252)</f>
        <v/>
      </c>
      <c r="E5868" s="32" t="n">
        <v>109.53</v>
      </c>
      <c r="F5868" s="19">
        <f>IF(OR(E5868="",E5867=""),"",LN(E5868/E5867))</f>
        <v/>
      </c>
      <c r="G5868" s="33" t="n">
        <v>6.344</v>
      </c>
      <c r="H5868" s="19">
        <f>IF(OR(G5868="",G5867=""),"",LN(G5868/G5867))</f>
        <v/>
      </c>
      <c r="I5868" s="32" t="n">
        <v>110.405</v>
      </c>
      <c r="J5868" s="32" t="n">
        <v>13.23</v>
      </c>
      <c r="K5868" s="32" t="n">
        <v>2.97</v>
      </c>
      <c r="L5868" s="32" t="n">
        <v>1.73</v>
      </c>
      <c r="M5868" s="32" t="n">
        <v>1081.3</v>
      </c>
      <c r="N5868" s="32" t="n">
        <v>1.65</v>
      </c>
      <c r="O5868" s="32" t="n">
        <v>-137.226772533</v>
      </c>
    </row>
    <row r="5869">
      <c r="A5869" s="31" t="n">
        <v>43231</v>
      </c>
      <c r="B5869" s="32" t="n">
        <v>1067.14</v>
      </c>
      <c r="C5869" s="19">
        <f>IF(OR(B5869="",B5868=""),"",LN(B5869/B5868))</f>
        <v/>
      </c>
      <c r="D5869" s="16">
        <f>STDEV(C5850:C5869)*SQRT(252)</f>
        <v/>
      </c>
      <c r="E5869" s="32" t="n">
        <v>109.26</v>
      </c>
      <c r="F5869" s="19">
        <f>IF(OR(E5869="",E5868=""),"",LN(E5869/E5868))</f>
        <v/>
      </c>
      <c r="G5869" s="33" t="n">
        <v>6.3333</v>
      </c>
      <c r="H5869" s="19">
        <f>IF(OR(G5869="",G5868=""),"",LN(G5869/G5868))</f>
        <v/>
      </c>
      <c r="I5869" s="32" t="n">
        <v>110.2847</v>
      </c>
      <c r="J5869" s="32" t="n">
        <v>12.65</v>
      </c>
      <c r="K5869" s="32" t="n">
        <v>2.97</v>
      </c>
      <c r="L5869" s="32" t="n">
        <v>1.73</v>
      </c>
      <c r="M5869" s="32" t="n">
        <v>1075.3</v>
      </c>
      <c r="N5869" s="32" t="n">
        <v>1.65</v>
      </c>
      <c r="O5869" s="32" t="n">
        <v>188.498111294</v>
      </c>
    </row>
    <row r="5870">
      <c r="A5870" s="31" t="n">
        <v>43234</v>
      </c>
      <c r="B5870" s="32" t="n">
        <v>1068.83</v>
      </c>
      <c r="C5870" s="19">
        <f>IF(OR(B5870="",B5869=""),"",LN(B5870/B5869))</f>
        <v/>
      </c>
      <c r="D5870" s="16">
        <f>STDEV(C5851:C5870)*SQRT(252)</f>
        <v/>
      </c>
      <c r="E5870" s="32" t="n">
        <v>109.52</v>
      </c>
      <c r="F5870" s="19">
        <f>IF(OR(E5870="",E5869=""),"",LN(E5870/E5869))</f>
        <v/>
      </c>
      <c r="G5870" s="33" t="n">
        <v>6.336</v>
      </c>
      <c r="H5870" s="19">
        <f>IF(OR(G5870="",G5869=""),"",LN(G5870/G5869))</f>
        <v/>
      </c>
      <c r="I5870" s="32" t="n">
        <v>110.408</v>
      </c>
      <c r="J5870" s="32" t="n">
        <v>12.93</v>
      </c>
      <c r="K5870" s="32" t="n">
        <v>3</v>
      </c>
      <c r="L5870" s="32" t="n">
        <v>1.75</v>
      </c>
      <c r="M5870" s="32" t="n">
        <v>1068.6</v>
      </c>
      <c r="N5870" s="32" t="n">
        <v>1.65</v>
      </c>
      <c r="O5870" s="32" t="n">
        <v>-141.924883467</v>
      </c>
    </row>
    <row r="5871">
      <c r="A5871" s="31" t="n">
        <v>43235</v>
      </c>
      <c r="B5871" s="32" t="n">
        <v>1076.46</v>
      </c>
      <c r="C5871" s="19">
        <f>IF(OR(B5871="",B5870=""),"",LN(B5871/B5870))</f>
        <v/>
      </c>
      <c r="D5871" s="16">
        <f>STDEV(C5852:C5871)*SQRT(252)</f>
        <v/>
      </c>
      <c r="E5871" s="32" t="n">
        <v>110.25</v>
      </c>
      <c r="F5871" s="19">
        <f>IF(OR(E5871="",E5870=""),"",LN(E5871/E5870))</f>
        <v/>
      </c>
      <c r="G5871" s="33" t="n">
        <v>6.376</v>
      </c>
      <c r="H5871" s="19">
        <f>IF(OR(G5871="",G5870=""),"",LN(G5871/G5870))</f>
        <v/>
      </c>
      <c r="I5871" s="32" t="n">
        <v>111.2292</v>
      </c>
      <c r="J5871" s="32" t="n">
        <v>14.63</v>
      </c>
      <c r="K5871" s="32" t="n">
        <v>3.08</v>
      </c>
      <c r="L5871" s="32" t="n">
        <v>1.79</v>
      </c>
      <c r="M5871" s="32" t="n">
        <v>1066.6</v>
      </c>
      <c r="N5871" s="32" t="n">
        <v>1.65</v>
      </c>
      <c r="O5871" s="32" t="n">
        <v>-272.798562243</v>
      </c>
    </row>
    <row r="5872">
      <c r="A5872" s="31" t="n">
        <v>43236</v>
      </c>
      <c r="B5872" s="32" t="n">
        <v>1076.66</v>
      </c>
      <c r="C5872" s="19">
        <f>IF(OR(B5872="",B5871=""),"",LN(B5872/B5871))</f>
        <v/>
      </c>
      <c r="D5872" s="16">
        <f>STDEV(C5853:C5872)*SQRT(252)</f>
        <v/>
      </c>
      <c r="E5872" s="32" t="n">
        <v>110.22</v>
      </c>
      <c r="F5872" s="19">
        <f>IF(OR(E5872="",E5871=""),"",LN(E5872/E5871))</f>
        <v/>
      </c>
      <c r="G5872" s="33" t="n">
        <v>6.3706</v>
      </c>
      <c r="H5872" s="19">
        <f>IF(OR(G5872="",G5871=""),"",LN(G5872/G5871))</f>
        <v/>
      </c>
      <c r="I5872" s="32" t="n">
        <v>111.3068</v>
      </c>
      <c r="J5872" s="32" t="n">
        <v>13.42</v>
      </c>
      <c r="K5872" s="32" t="n">
        <v>3.09</v>
      </c>
      <c r="L5872" s="32" t="n">
        <v>1.75</v>
      </c>
      <c r="M5872" s="32" t="n">
        <v>1072.6</v>
      </c>
      <c r="N5872" s="32" t="n">
        <v>1.65</v>
      </c>
      <c r="O5872" s="32" t="n">
        <v>-67.67578426600001</v>
      </c>
    </row>
    <row r="5873">
      <c r="A5873" s="31" t="n">
        <v>43237</v>
      </c>
      <c r="B5873" s="32" t="n">
        <v>1082.37</v>
      </c>
      <c r="C5873" s="19">
        <f>IF(OR(B5873="",B5872=""),"",LN(B5873/B5872))</f>
        <v/>
      </c>
      <c r="D5873" s="16">
        <f>STDEV(C5854:C5873)*SQRT(252)</f>
        <v/>
      </c>
      <c r="E5873" s="32" t="n">
        <v>110.76</v>
      </c>
      <c r="F5873" s="19">
        <f>IF(OR(E5873="",E5872=""),"",LN(E5873/E5872))</f>
        <v/>
      </c>
      <c r="G5873" s="33" t="n">
        <v>6.3645</v>
      </c>
      <c r="H5873" s="19">
        <f>IF(OR(G5873="",G5872=""),"",LN(G5873/G5872))</f>
        <v/>
      </c>
      <c r="I5873" s="32" t="n">
        <v>111.3547</v>
      </c>
      <c r="J5873" s="32" t="n">
        <v>13.43</v>
      </c>
      <c r="K5873" s="32" t="n">
        <v>3.11</v>
      </c>
      <c r="L5873" s="32" t="n">
        <v>1.74</v>
      </c>
      <c r="M5873" s="32" t="n">
        <v>1078.7</v>
      </c>
      <c r="N5873" s="32" t="n">
        <v>1.65</v>
      </c>
      <c r="O5873" s="32" t="n">
        <v>-196.497389587</v>
      </c>
    </row>
    <row r="5874">
      <c r="A5874" s="31" t="n">
        <v>43238</v>
      </c>
      <c r="B5874" s="32" t="n">
        <v>1080.91</v>
      </c>
      <c r="C5874" s="19">
        <f>IF(OR(B5874="",B5873=""),"",LN(B5874/B5873))</f>
        <v/>
      </c>
      <c r="D5874" s="16">
        <f>STDEV(C5855:C5874)*SQRT(252)</f>
        <v/>
      </c>
      <c r="E5874" s="32" t="n">
        <v>110.71</v>
      </c>
      <c r="F5874" s="19">
        <f>IF(OR(E5874="",E5873=""),"",LN(E5874/E5873))</f>
        <v/>
      </c>
      <c r="G5874" s="33" t="n">
        <v>6.3768</v>
      </c>
      <c r="H5874" s="19">
        <f>IF(OR(G5874="",G5873=""),"",LN(G5874/G5873))</f>
        <v/>
      </c>
      <c r="I5874" s="32" t="n">
        <v>111.7171</v>
      </c>
      <c r="J5874" s="32" t="n">
        <v>13.42</v>
      </c>
      <c r="K5874" s="32" t="n">
        <v>3.06</v>
      </c>
      <c r="L5874" s="32" t="n">
        <v>1.73</v>
      </c>
      <c r="M5874" s="32" t="n">
        <v>1079.3</v>
      </c>
      <c r="N5874" s="32" t="n">
        <v>1.65</v>
      </c>
      <c r="O5874" s="32" t="n">
        <v>68.746334535</v>
      </c>
    </row>
    <row r="5875">
      <c r="A5875" s="31" t="n">
        <v>43241</v>
      </c>
      <c r="B5875" s="32" t="n">
        <v>1079.33</v>
      </c>
      <c r="C5875" s="19">
        <f>IF(OR(B5875="",B5874=""),"",LN(B5875/B5874))</f>
        <v/>
      </c>
      <c r="D5875" s="16">
        <f>STDEV(C5856:C5875)*SQRT(252)</f>
        <v/>
      </c>
      <c r="E5875" s="32" t="n">
        <v>111.08</v>
      </c>
      <c r="F5875" s="19">
        <f>IF(OR(E5875="",E5874=""),"",LN(E5875/E5874))</f>
        <v/>
      </c>
      <c r="G5875" s="33" t="n">
        <v>6.3815</v>
      </c>
      <c r="H5875" s="19">
        <f>IF(OR(G5875="",G5874=""),"",LN(G5875/G5874))</f>
        <v/>
      </c>
      <c r="I5875" s="32" t="n">
        <v>111.6394</v>
      </c>
      <c r="J5875" s="32" t="n">
        <v>13.08</v>
      </c>
      <c r="K5875" s="32" t="n">
        <v>3.06</v>
      </c>
      <c r="L5875" s="32" t="n">
        <v>1.69</v>
      </c>
      <c r="M5875" s="32" t="n">
        <v>1080</v>
      </c>
      <c r="N5875" s="32" t="n">
        <v>1.65</v>
      </c>
      <c r="O5875" s="32" t="n">
        <v>-125.987822424</v>
      </c>
    </row>
    <row r="5876">
      <c r="A5876" s="31" t="n">
        <v>43242</v>
      </c>
      <c r="B5876" s="32" t="n">
        <v>1073.3</v>
      </c>
      <c r="C5876" s="19">
        <f>IF(OR(B5876="",B5875=""),"",LN(B5876/B5875))</f>
        <v/>
      </c>
      <c r="D5876" s="16">
        <f>STDEV(C5857:C5876)*SQRT(252)</f>
        <v/>
      </c>
      <c r="E5876" s="32" t="n">
        <v>110.94</v>
      </c>
      <c r="F5876" s="19">
        <f>IF(OR(E5876="",E5875=""),"",LN(E5876/E5875))</f>
        <v/>
      </c>
      <c r="G5876" s="33" t="n">
        <v>6.366</v>
      </c>
      <c r="H5876" s="19">
        <f>IF(OR(G5876="",G5875=""),"",LN(G5876/G5875))</f>
        <v/>
      </c>
      <c r="I5876" s="32" t="n">
        <v>111.1945</v>
      </c>
      <c r="J5876" s="32" t="n">
        <v>13.22</v>
      </c>
      <c r="K5876" s="32" t="n">
        <v>3.06</v>
      </c>
      <c r="L5876" s="32" t="n">
        <v>1.65</v>
      </c>
      <c r="M5876" s="32" t="n"/>
      <c r="N5876" s="32" t="n"/>
      <c r="O5876" s="32" t="n"/>
    </row>
    <row r="5877">
      <c r="A5877" s="31" t="n">
        <v>43243</v>
      </c>
      <c r="B5877" s="32" t="n">
        <v>1078.88</v>
      </c>
      <c r="C5877" s="19">
        <f>IF(OR(B5877="",B5876=""),"",LN(B5877/B5876))</f>
        <v/>
      </c>
      <c r="D5877" s="16">
        <f>STDEV(C5858:C5877)*SQRT(252)</f>
        <v/>
      </c>
      <c r="E5877" s="32" t="n">
        <v>110.05</v>
      </c>
      <c r="F5877" s="19">
        <f>IF(OR(E5877="",E5876=""),"",LN(E5877/E5876))</f>
        <v/>
      </c>
      <c r="G5877" s="33" t="n">
        <v>6.3875</v>
      </c>
      <c r="H5877" s="19">
        <f>IF(OR(G5877="",G5876=""),"",LN(G5877/G5876))</f>
        <v/>
      </c>
      <c r="I5877" s="32" t="n">
        <v>111.6933</v>
      </c>
      <c r="J5877" s="32" t="n">
        <v>12.58</v>
      </c>
      <c r="K5877" s="32" t="n">
        <v>3.01</v>
      </c>
      <c r="L5877" s="32" t="n">
        <v>1.67</v>
      </c>
      <c r="M5877" s="32" t="n">
        <v>1083.8</v>
      </c>
      <c r="N5877" s="32" t="n">
        <v>1.65</v>
      </c>
      <c r="O5877" s="32" t="n">
        <v>239.396733004</v>
      </c>
    </row>
    <row r="5878">
      <c r="A5878" s="31" t="n">
        <v>43244</v>
      </c>
      <c r="B5878" s="32" t="n">
        <v>1082.77</v>
      </c>
      <c r="C5878" s="19">
        <f>IF(OR(B5878="",B5877=""),"",LN(B5878/B5877))</f>
        <v/>
      </c>
      <c r="D5878" s="16">
        <f>STDEV(C5859:C5878)*SQRT(252)</f>
        <v/>
      </c>
      <c r="E5878" s="32" t="n">
        <v>109.3</v>
      </c>
      <c r="F5878" s="19">
        <f>IF(OR(E5878="",E5877=""),"",LN(E5878/E5877))</f>
        <v/>
      </c>
      <c r="G5878" s="33" t="n">
        <v>6.3757</v>
      </c>
      <c r="H5878" s="19">
        <f>IF(OR(G5878="",G5877=""),"",LN(G5878/G5877))</f>
        <v/>
      </c>
      <c r="I5878" s="32" t="n">
        <v>111.4885</v>
      </c>
      <c r="J5878" s="32" t="n">
        <v>12.53</v>
      </c>
      <c r="K5878" s="32" t="n">
        <v>2.98</v>
      </c>
      <c r="L5878" s="32" t="n">
        <v>1.74</v>
      </c>
      <c r="M5878" s="32" t="n">
        <v>1078.8</v>
      </c>
      <c r="N5878" s="32" t="n">
        <v>1.65</v>
      </c>
      <c r="O5878" s="32" t="n">
        <v>151.064156334</v>
      </c>
    </row>
    <row r="5879">
      <c r="A5879" s="31" t="n">
        <v>43245</v>
      </c>
      <c r="B5879" s="32" t="n">
        <v>1076.35</v>
      </c>
      <c r="C5879" s="19">
        <f>IF(OR(B5879="",B5878=""),"",LN(B5879/B5878))</f>
        <v/>
      </c>
      <c r="D5879" s="16">
        <f>STDEV(C5860:C5879)*SQRT(252)</f>
        <v/>
      </c>
      <c r="E5879" s="32" t="n">
        <v>109.35</v>
      </c>
      <c r="F5879" s="19">
        <f>IF(OR(E5879="",E5878=""),"",LN(E5879/E5878))</f>
        <v/>
      </c>
      <c r="G5879" s="33" t="n">
        <v>6.3903</v>
      </c>
      <c r="H5879" s="19">
        <f>IF(OR(G5879="",G5878=""),"",LN(G5879/G5878))</f>
        <v/>
      </c>
      <c r="I5879" s="32" t="n">
        <v>111.5843</v>
      </c>
      <c r="J5879" s="32" t="n">
        <v>13.22</v>
      </c>
      <c r="K5879" s="32" t="n">
        <v>2.93</v>
      </c>
      <c r="L5879" s="32" t="n">
        <v>1.73</v>
      </c>
      <c r="M5879" s="32" t="n">
        <v>1079.7</v>
      </c>
      <c r="N5879" s="32" t="n">
        <v>1.65</v>
      </c>
      <c r="O5879" s="32" t="n">
        <v>418.726898405</v>
      </c>
    </row>
    <row r="5880">
      <c r="A5880" s="31" t="n">
        <v>43249</v>
      </c>
      <c r="B5880" s="32" t="n">
        <v>1082.59</v>
      </c>
      <c r="C5880" s="19">
        <f>IF(OR(B5880="",B5879=""),"",LN(B5880/B5879))</f>
        <v/>
      </c>
      <c r="D5880" s="16">
        <f>STDEV(C5861:C5880)*SQRT(252)</f>
        <v/>
      </c>
      <c r="E5880" s="32" t="n">
        <v>108.62</v>
      </c>
      <c r="F5880" s="19">
        <f>IF(OR(E5880="",E5879=""),"",LN(E5880/E5879))</f>
        <v/>
      </c>
      <c r="G5880" s="33" t="n">
        <v>6.4162</v>
      </c>
      <c r="H5880" s="19">
        <f>IF(OR(G5880="",G5879=""),"",LN(G5880/G5879))</f>
        <v/>
      </c>
      <c r="I5880" s="32" t="n">
        <v>112.2127</v>
      </c>
      <c r="J5880" s="32" t="n">
        <v>17.02</v>
      </c>
      <c r="K5880" s="32" t="n">
        <v>2.77</v>
      </c>
      <c r="L5880" s="32" t="n">
        <v>1.72</v>
      </c>
      <c r="M5880" s="32" t="n">
        <v>1073.2</v>
      </c>
      <c r="N5880" s="32" t="n">
        <v>1.65</v>
      </c>
      <c r="O5880" s="32" t="n">
        <v>-250.851585365</v>
      </c>
    </row>
    <row r="5881">
      <c r="A5881" s="31" t="n">
        <v>43250</v>
      </c>
      <c r="B5881" s="32" t="n">
        <v>1077.62</v>
      </c>
      <c r="C5881" s="19">
        <f>IF(OR(B5881="",B5880=""),"",LN(B5881/B5880))</f>
        <v/>
      </c>
      <c r="D5881" s="16">
        <f>STDEV(C5862:C5881)*SQRT(252)</f>
        <v/>
      </c>
      <c r="E5881" s="32" t="n">
        <v>109.04</v>
      </c>
      <c r="F5881" s="19">
        <f>IF(OR(E5881="",E5880=""),"",LN(E5881/E5880))</f>
        <v/>
      </c>
      <c r="G5881" s="33" t="n">
        <v>6.4175</v>
      </c>
      <c r="H5881" s="19">
        <f>IF(OR(G5881="",G5880=""),"",LN(G5881/G5880))</f>
        <v/>
      </c>
      <c r="I5881" s="32" t="n">
        <v>111.6731</v>
      </c>
      <c r="J5881" s="32" t="n">
        <v>14.94</v>
      </c>
      <c r="K5881" s="32" t="n">
        <v>2.84</v>
      </c>
      <c r="L5881" s="32" t="n">
        <v>1.72</v>
      </c>
      <c r="M5881" s="32" t="n">
        <v>1076.1</v>
      </c>
      <c r="N5881" s="32" t="n">
        <v>1.65</v>
      </c>
      <c r="O5881" s="32" t="n">
        <v>-652.485036978</v>
      </c>
    </row>
    <row r="5882">
      <c r="A5882" s="31" t="n">
        <v>43251</v>
      </c>
      <c r="B5882" s="32" t="n">
        <v>1080.75</v>
      </c>
      <c r="C5882" s="19">
        <f>IF(OR(B5882="",B5881=""),"",LN(B5882/B5881))</f>
        <v/>
      </c>
      <c r="D5882" s="16">
        <f>STDEV(C5863:C5882)*SQRT(252)</f>
        <v/>
      </c>
      <c r="E5882" s="32" t="n">
        <v>108.73</v>
      </c>
      <c r="F5882" s="19">
        <f>IF(OR(E5882="",E5881=""),"",LN(E5882/E5881))</f>
        <v/>
      </c>
      <c r="G5882" s="33" t="n">
        <v>6.4096</v>
      </c>
      <c r="H5882" s="19">
        <f>IF(OR(G5882="",G5881=""),"",LN(G5882/G5881))</f>
        <v/>
      </c>
      <c r="I5882" s="32" t="n">
        <v>111.9894</v>
      </c>
      <c r="J5882" s="32" t="n">
        <v>15.43</v>
      </c>
      <c r="K5882" s="32" t="n">
        <v>2.83</v>
      </c>
      <c r="L5882" s="32" t="n">
        <v>1.81</v>
      </c>
      <c r="M5882" s="32" t="n">
        <v>1081.3</v>
      </c>
      <c r="N5882" s="32" t="n">
        <v>1.65</v>
      </c>
      <c r="O5882" s="32" t="n">
        <v>1182.381081137</v>
      </c>
    </row>
    <row r="5883">
      <c r="A5883" s="31" t="n">
        <v>43252</v>
      </c>
      <c r="B5883" s="32" t="n">
        <v>1071.27</v>
      </c>
      <c r="C5883" s="19">
        <f>IF(OR(B5883="",B5882=""),"",LN(B5883/B5882))</f>
        <v/>
      </c>
      <c r="D5883" s="16">
        <f>STDEV(C5864:C5883)*SQRT(252)</f>
        <v/>
      </c>
      <c r="E5883" s="32" t="n">
        <v>109.49</v>
      </c>
      <c r="F5883" s="19">
        <f>IF(OR(E5883="",E5882=""),"",LN(E5883/E5882))</f>
        <v/>
      </c>
      <c r="G5883" s="33" t="n">
        <v>6.418</v>
      </c>
      <c r="H5883" s="19">
        <f>IF(OR(G5883="",G5882=""),"",LN(G5883/G5882))</f>
        <v/>
      </c>
      <c r="I5883" s="32" t="n">
        <v>111.8265</v>
      </c>
      <c r="J5883" s="32" t="n">
        <v>13.46</v>
      </c>
      <c r="K5883" s="32" t="n">
        <v>2.89</v>
      </c>
      <c r="L5883" s="32" t="n">
        <v>1.81</v>
      </c>
      <c r="M5883" s="32" t="n">
        <v>1076.4</v>
      </c>
      <c r="N5883" s="32" t="n">
        <v>1.65</v>
      </c>
      <c r="O5883" s="32" t="n">
        <v>295.391865759</v>
      </c>
    </row>
    <row r="5884">
      <c r="A5884" s="31" t="n">
        <v>43255</v>
      </c>
      <c r="B5884" s="32" t="n">
        <v>1070.13</v>
      </c>
      <c r="C5884" s="19">
        <f>IF(OR(B5884="",B5883=""),"",LN(B5884/B5883))</f>
        <v/>
      </c>
      <c r="D5884" s="16">
        <f>STDEV(C5865:C5884)*SQRT(252)</f>
        <v/>
      </c>
      <c r="E5884" s="32" t="n">
        <v>109.66</v>
      </c>
      <c r="F5884" s="19">
        <f>IF(OR(E5884="",E5883=""),"",LN(E5884/E5883))</f>
        <v/>
      </c>
      <c r="G5884" s="33" t="n">
        <v>6.405</v>
      </c>
      <c r="H5884" s="19">
        <f>IF(OR(G5884="",G5883=""),"",LN(G5884/G5883))</f>
        <v/>
      </c>
      <c r="I5884" s="32" t="n">
        <v>111.8247</v>
      </c>
      <c r="J5884" s="32" t="n">
        <v>12.74</v>
      </c>
      <c r="K5884" s="32" t="n">
        <v>2.94</v>
      </c>
      <c r="L5884" s="32" t="n">
        <v>1.8</v>
      </c>
      <c r="M5884" s="32" t="n">
        <v>1076</v>
      </c>
      <c r="N5884" s="32" t="n">
        <v>1.65</v>
      </c>
      <c r="O5884" s="32" t="n">
        <v>-34.035319665</v>
      </c>
    </row>
    <row r="5885">
      <c r="A5885" s="31" t="n">
        <v>43256</v>
      </c>
      <c r="B5885" s="32" t="n">
        <v>1071.86</v>
      </c>
      <c r="C5885" s="19">
        <f>IF(OR(B5885="",B5884=""),"",LN(B5885/B5884))</f>
        <v/>
      </c>
      <c r="D5885" s="16">
        <f>STDEV(C5866:C5885)*SQRT(252)</f>
        <v/>
      </c>
      <c r="E5885" s="32" t="n">
        <v>109.63</v>
      </c>
      <c r="F5885" s="19">
        <f>IF(OR(E5885="",E5884=""),"",LN(E5885/E5884))</f>
        <v/>
      </c>
      <c r="G5885" s="33" t="n">
        <v>6.4042</v>
      </c>
      <c r="H5885" s="19">
        <f>IF(OR(G5885="",G5884=""),"",LN(G5885/G5884))</f>
        <v/>
      </c>
      <c r="I5885" s="32" t="n">
        <v>112.264</v>
      </c>
      <c r="J5885" s="32" t="n">
        <v>12.4</v>
      </c>
      <c r="K5885" s="32" t="n">
        <v>2.92</v>
      </c>
      <c r="L5885" s="32" t="n">
        <v>1.75</v>
      </c>
      <c r="M5885" s="32" t="n">
        <v>1070.9</v>
      </c>
      <c r="N5885" s="32" t="n">
        <v>1.65</v>
      </c>
      <c r="O5885" s="32" t="n">
        <v>-9.445500238999999</v>
      </c>
    </row>
    <row r="5886">
      <c r="A5886" s="31" t="n">
        <v>43257</v>
      </c>
      <c r="B5886" s="32" t="n">
        <v>1065.9</v>
      </c>
      <c r="C5886" s="19">
        <f>IF(OR(B5886="",B5885=""),"",LN(B5886/B5885))</f>
        <v/>
      </c>
      <c r="D5886" s="16">
        <f>STDEV(C5867:C5886)*SQRT(252)</f>
        <v/>
      </c>
      <c r="E5886" s="32" t="n">
        <v>110</v>
      </c>
      <c r="F5886" s="19">
        <f>IF(OR(E5886="",E5885=""),"",LN(E5886/E5885))</f>
        <v/>
      </c>
      <c r="G5886" s="33" t="n">
        <v>6.385</v>
      </c>
      <c r="H5886" s="19">
        <f>IF(OR(G5886="",G5885=""),"",LN(G5886/G5885))</f>
        <v/>
      </c>
      <c r="I5886" s="32" t="n">
        <v>111.7525</v>
      </c>
      <c r="J5886" s="32" t="n">
        <v>11.64</v>
      </c>
      <c r="K5886" s="32" t="n">
        <v>2.97</v>
      </c>
      <c r="L5886" s="32" t="n">
        <v>1.73</v>
      </c>
      <c r="M5886" s="32" t="n"/>
      <c r="N5886" s="32" t="n"/>
      <c r="O5886" s="32" t="n"/>
    </row>
    <row r="5887">
      <c r="A5887" s="31" t="n">
        <v>43258</v>
      </c>
      <c r="B5887" s="32" t="n">
        <v>1071.11</v>
      </c>
      <c r="C5887" s="19">
        <f>IF(OR(B5887="",B5886=""),"",LN(B5887/B5886))</f>
        <v/>
      </c>
      <c r="D5887" s="16">
        <f>STDEV(C5868:C5887)*SQRT(252)</f>
        <v/>
      </c>
      <c r="E5887" s="32" t="n">
        <v>109.92</v>
      </c>
      <c r="F5887" s="19">
        <f>IF(OR(E5887="",E5886=""),"",LN(E5887/E5886))</f>
        <v/>
      </c>
      <c r="G5887" s="33" t="n">
        <v>6.389</v>
      </c>
      <c r="H5887" s="19">
        <f>IF(OR(G5887="",G5886=""),"",LN(G5887/G5886))</f>
        <v/>
      </c>
      <c r="I5887" s="32" t="n">
        <v>112.0725</v>
      </c>
      <c r="J5887" s="32" t="n">
        <v>12.13</v>
      </c>
      <c r="K5887" s="32" t="n">
        <v>2.93</v>
      </c>
      <c r="L5887" s="32" t="n">
        <v>1.71</v>
      </c>
      <c r="M5887" s="32" t="n">
        <v>1069.6</v>
      </c>
      <c r="N5887" s="32" t="n">
        <v>1.65</v>
      </c>
      <c r="O5887" s="32" t="n">
        <v>268.75808025</v>
      </c>
    </row>
    <row r="5888">
      <c r="A5888" s="31" t="n">
        <v>43259</v>
      </c>
      <c r="B5888" s="32" t="n">
        <v>1075</v>
      </c>
      <c r="C5888" s="19">
        <f>IF(OR(B5888="",B5887=""),"",LN(B5888/B5887))</f>
        <v/>
      </c>
      <c r="D5888" s="16">
        <f>STDEV(C5869:C5888)*SQRT(252)</f>
        <v/>
      </c>
      <c r="E5888" s="32" t="n">
        <v>109.45</v>
      </c>
      <c r="F5888" s="19">
        <f>IF(OR(E5888="",E5887=""),"",LN(E5888/E5887))</f>
        <v/>
      </c>
      <c r="G5888" s="33" t="n">
        <v>6.4031</v>
      </c>
      <c r="H5888" s="19">
        <f>IF(OR(G5888="",G5887=""),"",LN(G5888/G5887))</f>
        <v/>
      </c>
      <c r="I5888" s="32" t="n">
        <v>112.1066</v>
      </c>
      <c r="J5888" s="32" t="n">
        <v>12.18</v>
      </c>
      <c r="K5888" s="32" t="n">
        <v>2.93</v>
      </c>
      <c r="L5888" s="32" t="n">
        <v>1.69</v>
      </c>
      <c r="M5888" s="32" t="n">
        <v>1067.9</v>
      </c>
      <c r="N5888" s="32" t="n">
        <v>1.65</v>
      </c>
      <c r="O5888" s="32" t="n">
        <v>56.88518664199999</v>
      </c>
    </row>
    <row r="5889">
      <c r="A5889" s="31" t="n">
        <v>43262</v>
      </c>
      <c r="B5889" s="32" t="n">
        <v>1075.08</v>
      </c>
      <c r="C5889" s="19">
        <f>IF(OR(B5889="",B5888=""),"",LN(B5889/B5888))</f>
        <v/>
      </c>
      <c r="D5889" s="16">
        <f>STDEV(C5870:C5889)*SQRT(252)</f>
        <v/>
      </c>
      <c r="E5889" s="32" t="n">
        <v>109.94</v>
      </c>
      <c r="F5889" s="19">
        <f>IF(OR(E5889="",E5888=""),"",LN(E5889/E5888))</f>
        <v/>
      </c>
      <c r="G5889" s="33" t="n">
        <v>6.4</v>
      </c>
      <c r="H5889" s="19">
        <f>IF(OR(G5889="",G5888=""),"",LN(G5889/G5888))</f>
        <v/>
      </c>
      <c r="I5889" s="32" t="n">
        <v>112.1106</v>
      </c>
      <c r="J5889" s="32" t="n">
        <v>12.35</v>
      </c>
      <c r="K5889" s="32" t="n">
        <v>2.96</v>
      </c>
      <c r="L5889" s="32" t="n">
        <v>1.69</v>
      </c>
      <c r="M5889" s="32" t="n">
        <v>1073.2</v>
      </c>
      <c r="N5889" s="32" t="n">
        <v>1.65</v>
      </c>
      <c r="O5889" s="32" t="n">
        <v>-4.959945219999999</v>
      </c>
    </row>
    <row r="5890">
      <c r="A5890" s="31" t="n">
        <v>43263</v>
      </c>
      <c r="B5890" s="32" t="n">
        <v>1077.14</v>
      </c>
      <c r="C5890" s="19">
        <f>IF(OR(B5890="",B5889=""),"",LN(B5890/B5889))</f>
        <v/>
      </c>
      <c r="D5890" s="16">
        <f>STDEV(C5871:C5890)*SQRT(252)</f>
        <v/>
      </c>
      <c r="E5890" s="32" t="n">
        <v>110.22</v>
      </c>
      <c r="F5890" s="19">
        <f>IF(OR(E5890="",E5889=""),"",LN(E5890/E5889))</f>
        <v/>
      </c>
      <c r="G5890" s="33" t="n">
        <v>6.3992</v>
      </c>
      <c r="H5890" s="19">
        <f>IF(OR(G5890="",G5889=""),"",LN(G5890/G5889))</f>
        <v/>
      </c>
      <c r="I5890" s="32" t="n">
        <v>112.2138</v>
      </c>
      <c r="J5890" s="32" t="n">
        <v>12.34</v>
      </c>
      <c r="K5890" s="32" t="n">
        <v>2.96</v>
      </c>
      <c r="L5890" s="32" t="n">
        <v>1.67</v>
      </c>
      <c r="M5890" s="32" t="n">
        <v>1073.5</v>
      </c>
      <c r="N5890" s="32" t="n">
        <v>1.65</v>
      </c>
      <c r="O5890" s="32" t="n">
        <v>-84.403913612</v>
      </c>
    </row>
    <row r="5891">
      <c r="A5891" s="31" t="n">
        <v>43264</v>
      </c>
      <c r="B5891" s="32" t="n">
        <v>1082.59</v>
      </c>
      <c r="C5891" s="19">
        <f>IF(OR(B5891="",B5890=""),"",LN(B5891/B5890))</f>
        <v/>
      </c>
      <c r="D5891" s="16">
        <f>STDEV(C5872:C5891)*SQRT(252)</f>
        <v/>
      </c>
      <c r="E5891" s="32" t="n">
        <v>110.41</v>
      </c>
      <c r="F5891" s="19">
        <f>IF(OR(E5891="",E5890=""),"",LN(E5891/E5890))</f>
        <v/>
      </c>
      <c r="G5891" s="33" t="n">
        <v>6.3944</v>
      </c>
      <c r="H5891" s="19">
        <f>IF(OR(G5891="",G5890=""),"",LN(G5891/G5890))</f>
        <v/>
      </c>
      <c r="I5891" s="32" t="n">
        <v>112.2577</v>
      </c>
      <c r="J5891" s="32" t="n">
        <v>12.94</v>
      </c>
      <c r="K5891" s="32" t="n">
        <v>2.98</v>
      </c>
      <c r="L5891" s="32" t="n">
        <v>1.71</v>
      </c>
      <c r="M5891" s="32" t="n"/>
      <c r="N5891" s="32" t="n"/>
      <c r="O5891" s="32" t="n"/>
    </row>
    <row r="5892">
      <c r="A5892" s="31" t="n">
        <v>43265</v>
      </c>
      <c r="B5892" s="32" t="n">
        <v>1084.06</v>
      </c>
      <c r="C5892" s="19">
        <f>IF(OR(B5892="",B5891=""),"",LN(B5892/B5891))</f>
        <v/>
      </c>
      <c r="D5892" s="16">
        <f>STDEV(C5873:C5892)*SQRT(252)</f>
        <v/>
      </c>
      <c r="E5892" s="32" t="n">
        <v>110.44</v>
      </c>
      <c r="F5892" s="19">
        <f>IF(OR(E5892="",E5891=""),"",LN(E5892/E5891))</f>
        <v/>
      </c>
      <c r="G5892" s="33" t="n">
        <v>6.398</v>
      </c>
      <c r="H5892" s="19">
        <f>IF(OR(G5892="",G5891=""),"",LN(G5892/G5891))</f>
        <v/>
      </c>
      <c r="I5892" s="32" t="n">
        <v>112.8593</v>
      </c>
      <c r="J5892" s="32" t="n">
        <v>12.12</v>
      </c>
      <c r="K5892" s="32" t="n">
        <v>2.94</v>
      </c>
      <c r="L5892" s="32" t="n">
        <v>1.9</v>
      </c>
      <c r="M5892" s="32" t="n">
        <v>1075.1</v>
      </c>
      <c r="N5892" s="32" t="n">
        <v>1.65</v>
      </c>
      <c r="O5892" s="32" t="n">
        <v>-469.176381623</v>
      </c>
    </row>
    <row r="5893">
      <c r="A5893" s="31" t="n">
        <v>43266</v>
      </c>
      <c r="B5893" s="32" t="n">
        <v>1101.89</v>
      </c>
      <c r="C5893" s="19">
        <f>IF(OR(B5893="",B5892=""),"",LN(B5893/B5892))</f>
        <v/>
      </c>
      <c r="D5893" s="16">
        <f>STDEV(C5874:C5893)*SQRT(252)</f>
        <v/>
      </c>
      <c r="E5893" s="32" t="n">
        <v>110.58</v>
      </c>
      <c r="F5893" s="19">
        <f>IF(OR(E5893="",E5892=""),"",LN(E5893/E5892))</f>
        <v/>
      </c>
      <c r="G5893" s="33" t="n">
        <v>6.4379</v>
      </c>
      <c r="H5893" s="19">
        <f>IF(OR(G5893="",G5892=""),"",LN(G5893/G5892))</f>
        <v/>
      </c>
      <c r="I5893" s="32" t="n">
        <v>113.3379</v>
      </c>
      <c r="J5893" s="32" t="n">
        <v>11.98</v>
      </c>
      <c r="K5893" s="32" t="n">
        <v>2.93</v>
      </c>
      <c r="L5893" s="32" t="n">
        <v>1.91</v>
      </c>
      <c r="M5893" s="32" t="n">
        <v>1082.5</v>
      </c>
      <c r="N5893" s="32" t="n">
        <v>1.65</v>
      </c>
      <c r="O5893" s="32" t="n">
        <v>-503.181851341</v>
      </c>
    </row>
    <row r="5894">
      <c r="A5894" s="31" t="n">
        <v>43269</v>
      </c>
      <c r="B5894" s="32" t="n">
        <v>1105.07</v>
      </c>
      <c r="C5894" s="19">
        <f>IF(OR(B5894="",B5893=""),"",LN(B5894/B5893))</f>
        <v/>
      </c>
      <c r="D5894" s="16">
        <f>STDEV(C5875:C5894)*SQRT(252)</f>
        <v/>
      </c>
      <c r="E5894" s="32" t="n">
        <v>110.44</v>
      </c>
      <c r="F5894" s="19">
        <f>IF(OR(E5894="",E5893=""),"",LN(E5894/E5893))</f>
        <v/>
      </c>
      <c r="G5894" s="33" t="n">
        <v>6.4379</v>
      </c>
      <c r="H5894" s="19">
        <f>IF(OR(G5894="",G5893=""),"",LN(G5894/G5893))</f>
        <v/>
      </c>
      <c r="I5894" s="32" t="n">
        <v>113.4899</v>
      </c>
      <c r="J5894" s="32" t="n">
        <v>12.31</v>
      </c>
      <c r="K5894" s="32" t="n">
        <v>2.92</v>
      </c>
      <c r="L5894" s="32" t="n">
        <v>1.9</v>
      </c>
      <c r="M5894" s="32" t="n">
        <v>1091.4</v>
      </c>
      <c r="N5894" s="32" t="n">
        <v>1.65</v>
      </c>
      <c r="O5894" s="32" t="n">
        <v>-342.43976371</v>
      </c>
    </row>
    <row r="5895">
      <c r="A5895" s="31" t="n">
        <v>43270</v>
      </c>
      <c r="B5895" s="32" t="n">
        <v>1110.64</v>
      </c>
      <c r="C5895" s="19">
        <f>IF(OR(B5895="",B5894=""),"",LN(B5895/B5894))</f>
        <v/>
      </c>
      <c r="D5895" s="16">
        <f>STDEV(C5876:C5895)*SQRT(252)</f>
        <v/>
      </c>
      <c r="E5895" s="32" t="n">
        <v>110.02</v>
      </c>
      <c r="F5895" s="19">
        <f>IF(OR(E5895="",E5894=""),"",LN(E5895/E5894))</f>
        <v/>
      </c>
      <c r="G5895" s="33" t="n">
        <v>6.4802</v>
      </c>
      <c r="H5895" s="19">
        <f>IF(OR(G5895="",G5894=""),"",LN(G5895/G5894))</f>
        <v/>
      </c>
      <c r="I5895" s="32" t="n">
        <v>113.639</v>
      </c>
      <c r="J5895" s="32" t="n">
        <v>13.35</v>
      </c>
      <c r="K5895" s="32" t="n">
        <v>2.89</v>
      </c>
      <c r="L5895" s="32" t="n">
        <v>1.88</v>
      </c>
      <c r="M5895" s="32" t="n">
        <v>1104.4</v>
      </c>
      <c r="N5895" s="32" t="n">
        <v>1.65</v>
      </c>
      <c r="O5895" s="32" t="n">
        <v>-168.488042722</v>
      </c>
    </row>
    <row r="5896">
      <c r="A5896" s="31" t="n">
        <v>43271</v>
      </c>
      <c r="B5896" s="32" t="n">
        <v>1107.42</v>
      </c>
      <c r="C5896" s="19">
        <f>IF(OR(B5896="",B5895=""),"",LN(B5896/B5895))</f>
        <v/>
      </c>
      <c r="D5896" s="16">
        <f>STDEV(C5877:C5896)*SQRT(252)</f>
        <v/>
      </c>
      <c r="E5896" s="32" t="n">
        <v>110.14</v>
      </c>
      <c r="F5896" s="19">
        <f>IF(OR(E5896="",E5895=""),"",LN(E5896/E5895))</f>
        <v/>
      </c>
      <c r="G5896" s="33" t="n">
        <v>6.4713</v>
      </c>
      <c r="H5896" s="19">
        <f>IF(OR(G5896="",G5895=""),"",LN(G5896/G5895))</f>
        <v/>
      </c>
      <c r="I5896" s="32" t="n">
        <v>113.4784</v>
      </c>
      <c r="J5896" s="32" t="n">
        <v>12.79</v>
      </c>
      <c r="K5896" s="32" t="n">
        <v>2.93</v>
      </c>
      <c r="L5896" s="32" t="n">
        <v>1.87</v>
      </c>
      <c r="M5896" s="32" t="n">
        <v>1105.5</v>
      </c>
      <c r="N5896" s="32" t="n">
        <v>1.65</v>
      </c>
      <c r="O5896" s="32" t="n">
        <v>269.125425018</v>
      </c>
    </row>
    <row r="5897">
      <c r="A5897" s="31" t="n">
        <v>43272</v>
      </c>
      <c r="B5897" s="32" t="n">
        <v>1110.01</v>
      </c>
      <c r="C5897" s="19">
        <f>IF(OR(B5897="",B5896=""),"",LN(B5897/B5896))</f>
        <v/>
      </c>
      <c r="D5897" s="16">
        <f>STDEV(C5878:C5897)*SQRT(252)</f>
        <v/>
      </c>
      <c r="E5897" s="32" t="n">
        <v>110.05</v>
      </c>
      <c r="F5897" s="19">
        <f>IF(OR(E5897="",E5896=""),"",LN(E5897/E5896))</f>
        <v/>
      </c>
      <c r="G5897" s="33" t="n">
        <v>6.49</v>
      </c>
      <c r="H5897" s="19">
        <f>IF(OR(G5897="",G5896=""),"",LN(G5897/G5896))</f>
        <v/>
      </c>
      <c r="I5897" s="32" t="n">
        <v>113.6109</v>
      </c>
      <c r="J5897" s="32" t="n">
        <v>14.64</v>
      </c>
      <c r="K5897" s="32" t="n">
        <v>2.9</v>
      </c>
      <c r="L5897" s="32" t="n">
        <v>1.87</v>
      </c>
      <c r="M5897" s="32" t="n">
        <v>1108</v>
      </c>
      <c r="N5897" s="32" t="n">
        <v>1.65</v>
      </c>
      <c r="O5897" s="32" t="n">
        <v>-222.183021333</v>
      </c>
    </row>
    <row r="5898">
      <c r="A5898" s="31" t="n">
        <v>43273</v>
      </c>
      <c r="B5898" s="32" t="n">
        <v>1114.49</v>
      </c>
      <c r="C5898" s="19">
        <f>IF(OR(B5898="",B5897=""),"",LN(B5898/B5897))</f>
        <v/>
      </c>
      <c r="D5898" s="16">
        <f>STDEV(C5879:C5898)*SQRT(252)</f>
        <v/>
      </c>
      <c r="E5898" s="32" t="n">
        <v>109.98</v>
      </c>
      <c r="F5898" s="19">
        <f>IF(OR(E5898="",E5897=""),"",LN(E5898/E5897))</f>
        <v/>
      </c>
      <c r="G5898" s="33" t="n">
        <v>6.5027</v>
      </c>
      <c r="H5898" s="19">
        <f>IF(OR(G5898="",G5897=""),"",LN(G5898/G5897))</f>
        <v/>
      </c>
      <c r="I5898" s="32" t="n">
        <v>113.3047</v>
      </c>
      <c r="J5898" s="32" t="n">
        <v>13.77</v>
      </c>
      <c r="K5898" s="32" t="n">
        <v>2.9</v>
      </c>
      <c r="L5898" s="32" t="n">
        <v>1.92</v>
      </c>
      <c r="M5898" s="32" t="n">
        <v>1109</v>
      </c>
      <c r="N5898" s="32" t="n">
        <v>1.65</v>
      </c>
      <c r="O5898" s="32" t="n">
        <v>-10.010439501</v>
      </c>
    </row>
    <row r="5899">
      <c r="A5899" s="31" t="n">
        <v>43276</v>
      </c>
      <c r="B5899" s="32" t="n">
        <v>1114.4</v>
      </c>
      <c r="C5899" s="19">
        <f>IF(OR(B5899="",B5898=""),"",LN(B5899/B5898))</f>
        <v/>
      </c>
      <c r="D5899" s="16">
        <f>STDEV(C5880:C5899)*SQRT(252)</f>
        <v/>
      </c>
      <c r="E5899" s="32" t="n">
        <v>109.62</v>
      </c>
      <c r="F5899" s="19">
        <f>IF(OR(E5899="",E5898=""),"",LN(E5899/E5898))</f>
        <v/>
      </c>
      <c r="G5899" s="33" t="n">
        <v>6.536</v>
      </c>
      <c r="H5899" s="19">
        <f>IF(OR(G5899="",G5898=""),"",LN(G5899/G5898))</f>
        <v/>
      </c>
      <c r="I5899" s="32" t="n">
        <v>113.286</v>
      </c>
      <c r="J5899" s="32" t="n">
        <v>17.33</v>
      </c>
      <c r="K5899" s="32" t="n">
        <v>2.87</v>
      </c>
      <c r="L5899" s="32" t="n">
        <v>1.91</v>
      </c>
      <c r="M5899" s="32" t="n">
        <v>1108.9</v>
      </c>
      <c r="N5899" s="32" t="n">
        <v>1.65</v>
      </c>
      <c r="O5899" s="32" t="n">
        <v>-94.355833546</v>
      </c>
    </row>
    <row r="5900">
      <c r="A5900" s="31" t="n">
        <v>43277</v>
      </c>
      <c r="B5900" s="32" t="n">
        <v>1118.08</v>
      </c>
      <c r="C5900" s="19">
        <f>IF(OR(B5900="",B5899=""),"",LN(B5900/B5899))</f>
        <v/>
      </c>
      <c r="D5900" s="16">
        <f>STDEV(C5881:C5900)*SQRT(252)</f>
        <v/>
      </c>
      <c r="E5900" s="32" t="n">
        <v>109.92</v>
      </c>
      <c r="F5900" s="19">
        <f>IF(OR(E5900="",E5899=""),"",LN(E5900/E5899))</f>
        <v/>
      </c>
      <c r="G5900" s="33" t="n">
        <v>6.5759</v>
      </c>
      <c r="H5900" s="19">
        <f>IF(OR(G5900="",G5899=""),"",LN(G5900/G5899))</f>
        <v/>
      </c>
      <c r="I5900" s="32" t="n">
        <v>113.3016</v>
      </c>
      <c r="J5900" s="32" t="n">
        <v>15.92</v>
      </c>
      <c r="K5900" s="32" t="n">
        <v>2.88</v>
      </c>
      <c r="L5900" s="32" t="n">
        <v>1.9</v>
      </c>
      <c r="M5900" s="32" t="n">
        <v>1116.1</v>
      </c>
      <c r="N5900" s="32" t="n">
        <v>1.65</v>
      </c>
      <c r="O5900" s="32" t="n">
        <v>-378.445557421</v>
      </c>
    </row>
    <row r="5901">
      <c r="A5901" s="31" t="n">
        <v>43278</v>
      </c>
      <c r="B5901" s="32" t="n">
        <v>1121.57</v>
      </c>
      <c r="C5901" s="19">
        <f>IF(OR(B5901="",B5900=""),"",LN(B5901/B5900))</f>
        <v/>
      </c>
      <c r="D5901" s="16">
        <f>STDEV(C5882:C5901)*SQRT(252)</f>
        <v/>
      </c>
      <c r="E5901" s="32" t="n">
        <v>110.34</v>
      </c>
      <c r="F5901" s="19">
        <f>IF(OR(E5901="",E5900=""),"",LN(E5901/E5900))</f>
        <v/>
      </c>
      <c r="G5901" s="33" t="n">
        <v>6.5992</v>
      </c>
      <c r="H5901" s="19">
        <f>IF(OR(G5901="",G5900=""),"",LN(G5901/G5900))</f>
        <v/>
      </c>
      <c r="I5901" s="32" t="n">
        <v>113.8971</v>
      </c>
      <c r="J5901" s="32" t="n">
        <v>17.91</v>
      </c>
      <c r="K5901" s="32" t="n">
        <v>2.83</v>
      </c>
      <c r="L5901" s="32" t="n">
        <v>1.9</v>
      </c>
      <c r="M5901" s="32" t="n">
        <v>1115.2</v>
      </c>
      <c r="N5901" s="32" t="n">
        <v>1.65</v>
      </c>
      <c r="O5901" s="32" t="n">
        <v>190.928989528</v>
      </c>
    </row>
    <row r="5902">
      <c r="A5902" s="31" t="n">
        <v>43279</v>
      </c>
      <c r="B5902" s="32" t="n">
        <v>1121.96</v>
      </c>
      <c r="C5902" s="19">
        <f>IF(OR(B5902="",B5901=""),"",LN(B5902/B5901))</f>
        <v/>
      </c>
      <c r="D5902" s="16">
        <f>STDEV(C5883:C5902)*SQRT(252)</f>
        <v/>
      </c>
      <c r="E5902" s="32" t="n">
        <v>110.38</v>
      </c>
      <c r="F5902" s="19">
        <f>IF(OR(E5902="",E5901=""),"",LN(E5902/E5901))</f>
        <v/>
      </c>
      <c r="G5902" s="33" t="n">
        <v>6.6235</v>
      </c>
      <c r="H5902" s="19">
        <f>IF(OR(G5902="",G5901=""),"",LN(G5902/G5901))</f>
        <v/>
      </c>
      <c r="I5902" s="32" t="n">
        <v>113.8405</v>
      </c>
      <c r="J5902" s="32" t="n">
        <v>16.85</v>
      </c>
      <c r="K5902" s="32" t="n">
        <v>2.84</v>
      </c>
      <c r="L5902" s="32" t="n">
        <v>1.93</v>
      </c>
      <c r="M5902" s="32" t="n">
        <v>1117.9</v>
      </c>
      <c r="N5902" s="32" t="n">
        <v>1.65</v>
      </c>
      <c r="O5902" s="32" t="n">
        <v>-271.021654875</v>
      </c>
    </row>
    <row r="5903">
      <c r="A5903" s="31" t="n">
        <v>43280</v>
      </c>
      <c r="B5903" s="32" t="n">
        <v>1111.79</v>
      </c>
      <c r="C5903" s="19">
        <f>IF(OR(B5903="",B5902=""),"",LN(B5903/B5902))</f>
        <v/>
      </c>
      <c r="D5903" s="16">
        <f>STDEV(C5884:C5903)*SQRT(252)</f>
        <v/>
      </c>
      <c r="E5903" s="32" t="n">
        <v>110.71</v>
      </c>
      <c r="F5903" s="19">
        <f>IF(OR(E5903="",E5902=""),"",LN(E5903/E5902))</f>
        <v/>
      </c>
      <c r="G5903" s="33" t="n">
        <v>6.6171</v>
      </c>
      <c r="H5903" s="19">
        <f>IF(OR(G5903="",G5902=""),"",LN(G5903/G5902))</f>
        <v/>
      </c>
      <c r="I5903" s="32" t="n">
        <v>113.2586</v>
      </c>
      <c r="J5903" s="32" t="n">
        <v>16.09</v>
      </c>
      <c r="K5903" s="32" t="n">
        <v>2.85</v>
      </c>
      <c r="L5903" s="32" t="n">
        <v>2.12</v>
      </c>
      <c r="M5903" s="32" t="n">
        <v>1121.7</v>
      </c>
      <c r="N5903" s="32" t="n">
        <v>1.65</v>
      </c>
      <c r="O5903" s="32" t="n">
        <v>230.016765756</v>
      </c>
    </row>
    <row r="5904">
      <c r="A5904" s="31" t="n">
        <v>43283</v>
      </c>
      <c r="B5904" s="32" t="n">
        <v>1119.31</v>
      </c>
      <c r="C5904" s="19">
        <f>IF(OR(B5904="",B5903=""),"",LN(B5904/B5903))</f>
        <v/>
      </c>
      <c r="D5904" s="16">
        <f>STDEV(C5885:C5904)*SQRT(252)</f>
        <v/>
      </c>
      <c r="E5904" s="32" t="n">
        <v>110.73</v>
      </c>
      <c r="F5904" s="19">
        <f>IF(OR(E5904="",E5903=""),"",LN(E5904/E5903))</f>
        <v/>
      </c>
      <c r="G5904" s="33" t="n">
        <v>6.6632</v>
      </c>
      <c r="H5904" s="19">
        <f>IF(OR(G5904="",G5903=""),"",LN(G5904/G5903))</f>
        <v/>
      </c>
      <c r="I5904" s="32" t="n">
        <v>114.1673</v>
      </c>
      <c r="J5904" s="32" t="n">
        <v>15.6</v>
      </c>
      <c r="K5904" s="32" t="n">
        <v>2.87</v>
      </c>
      <c r="L5904" s="32" t="n">
        <v>2.04</v>
      </c>
      <c r="M5904" s="32" t="n">
        <v>1117.2</v>
      </c>
      <c r="N5904" s="32" t="n">
        <v>1.65</v>
      </c>
      <c r="O5904" s="32" t="n">
        <v>77.55218164999999</v>
      </c>
    </row>
    <row r="5905">
      <c r="A5905" s="31" t="n">
        <v>43284</v>
      </c>
      <c r="B5905" s="32" t="n">
        <v>1114.41</v>
      </c>
      <c r="C5905" s="19">
        <f>IF(OR(B5905="",B5904=""),"",LN(B5905/B5904))</f>
        <v/>
      </c>
      <c r="D5905" s="16">
        <f>STDEV(C5886:C5905)*SQRT(252)</f>
        <v/>
      </c>
      <c r="E5905" s="32" t="n">
        <v>110.54</v>
      </c>
      <c r="F5905" s="19">
        <f>IF(OR(E5905="",E5904=""),"",LN(E5905/E5904))</f>
        <v/>
      </c>
      <c r="G5905" s="33" t="n">
        <v>6.6368</v>
      </c>
      <c r="H5905" s="19">
        <f>IF(OR(G5905="",G5904=""),"",LN(G5905/G5904))</f>
        <v/>
      </c>
      <c r="I5905" s="32" t="n">
        <v>113.3222</v>
      </c>
      <c r="J5905" s="32" t="n">
        <v>16.14</v>
      </c>
      <c r="K5905" s="32" t="n">
        <v>2.83</v>
      </c>
      <c r="L5905" s="32" t="n">
        <v>2</v>
      </c>
      <c r="M5905" s="32" t="n">
        <v>1117.4</v>
      </c>
      <c r="N5905" s="32" t="n">
        <v>1.65</v>
      </c>
      <c r="O5905" s="32" t="n">
        <v>363.486559032</v>
      </c>
    </row>
    <row r="5906">
      <c r="A5906" s="31" t="n">
        <v>43286</v>
      </c>
      <c r="B5906" s="32" t="n">
        <v>1118.2</v>
      </c>
      <c r="C5906" s="19">
        <f>IF(OR(B5906="",B5905=""),"",LN(B5906/B5905))</f>
        <v/>
      </c>
      <c r="D5906" s="16">
        <f>STDEV(C5887:C5906)*SQRT(252)</f>
        <v/>
      </c>
      <c r="E5906" s="32" t="n">
        <v>110.59</v>
      </c>
      <c r="F5906" s="19">
        <f>IF(OR(E5906="",E5905=""),"",LN(E5906/E5905))</f>
        <v/>
      </c>
      <c r="G5906" s="33" t="n">
        <v>6.6341</v>
      </c>
      <c r="H5906" s="19">
        <f>IF(OR(G5906="",G5905=""),"",LN(G5906/G5905))</f>
        <v/>
      </c>
      <c r="I5906" s="32" t="n">
        <v>112.9759</v>
      </c>
      <c r="J5906" s="32" t="n">
        <v>14.97</v>
      </c>
      <c r="K5906" s="32" t="n">
        <v>2.84</v>
      </c>
      <c r="L5906" s="32" t="n">
        <v>1.97</v>
      </c>
      <c r="M5906" s="32" t="n">
        <v>1115.3</v>
      </c>
      <c r="N5906" s="32" t="n">
        <v>1.65</v>
      </c>
      <c r="O5906" s="32" t="n">
        <v>-60.37220838100001</v>
      </c>
    </row>
    <row r="5907">
      <c r="A5907" s="31" t="n">
        <v>43287</v>
      </c>
      <c r="B5907" s="32" t="n">
        <v>1114.98</v>
      </c>
      <c r="C5907" s="19">
        <f>IF(OR(B5907="",B5906=""),"",LN(B5907/B5906))</f>
        <v/>
      </c>
      <c r="D5907" s="16">
        <f>STDEV(C5888:C5907)*SQRT(252)</f>
        <v/>
      </c>
      <c r="E5907" s="32" t="n">
        <v>110.48</v>
      </c>
      <c r="F5907" s="19">
        <f>IF(OR(E5907="",E5906=""),"",LN(E5907/E5906))</f>
        <v/>
      </c>
      <c r="G5907" s="33" t="n">
        <v>6.6396</v>
      </c>
      <c r="H5907" s="19">
        <f>IF(OR(G5907="",G5906=""),"",LN(G5907/G5906))</f>
        <v/>
      </c>
      <c r="I5907" s="32" t="n">
        <v>112.6428</v>
      </c>
      <c r="J5907" s="32" t="n">
        <v>13.37</v>
      </c>
      <c r="K5907" s="32" t="n">
        <v>2.82</v>
      </c>
      <c r="L5907" s="32" t="n">
        <v>1.93</v>
      </c>
      <c r="M5907" s="32" t="n">
        <v>1118.4</v>
      </c>
      <c r="N5907" s="32" t="n">
        <v>1.65</v>
      </c>
      <c r="O5907" s="32" t="n">
        <v>-447.582235442</v>
      </c>
    </row>
    <row r="5908">
      <c r="A5908" s="31" t="n">
        <v>43290</v>
      </c>
      <c r="B5908" s="32" t="n">
        <v>1111.38</v>
      </c>
      <c r="C5908" s="19">
        <f>IF(OR(B5908="",B5907=""),"",LN(B5908/B5907))</f>
        <v/>
      </c>
      <c r="D5908" s="16">
        <f>STDEV(C5889:C5908)*SQRT(252)</f>
        <v/>
      </c>
      <c r="E5908" s="32" t="n">
        <v>110.78</v>
      </c>
      <c r="F5908" s="19">
        <f>IF(OR(E5908="",E5907=""),"",LN(E5908/E5907))</f>
        <v/>
      </c>
      <c r="G5908" s="33" t="n">
        <v>6.6123</v>
      </c>
      <c r="H5908" s="19">
        <f>IF(OR(G5908="",G5907=""),"",LN(G5908/G5907))</f>
        <v/>
      </c>
      <c r="I5908" s="32" t="n">
        <v>112.6425</v>
      </c>
      <c r="J5908" s="32" t="n">
        <v>12.69</v>
      </c>
      <c r="K5908" s="32" t="n">
        <v>2.86</v>
      </c>
      <c r="L5908" s="32" t="n">
        <v>1.89</v>
      </c>
      <c r="M5908" s="32" t="n">
        <v>1117.8</v>
      </c>
      <c r="N5908" s="32" t="n">
        <v>1.65</v>
      </c>
      <c r="O5908" s="32" t="n">
        <v>-108.623331768</v>
      </c>
    </row>
    <row r="5909">
      <c r="A5909" s="31" t="n">
        <v>43291</v>
      </c>
      <c r="B5909" s="32" t="n">
        <v>1113.81</v>
      </c>
      <c r="C5909" s="19">
        <f>IF(OR(B5909="",B5908=""),"",LN(B5909/B5908))</f>
        <v/>
      </c>
      <c r="D5909" s="16">
        <f>STDEV(C5890:C5909)*SQRT(252)</f>
        <v/>
      </c>
      <c r="E5909" s="32" t="n">
        <v>111.24</v>
      </c>
      <c r="F5909" s="19">
        <f>IF(OR(E5909="",E5908=""),"",LN(E5909/E5908))</f>
        <v/>
      </c>
      <c r="G5909" s="33" t="n">
        <v>6.6296</v>
      </c>
      <c r="H5909" s="19">
        <f>IF(OR(G5909="",G5908=""),"",LN(G5909/G5908))</f>
        <v/>
      </c>
      <c r="I5909" s="32" t="n">
        <v>112.5794</v>
      </c>
      <c r="J5909" s="32" t="n">
        <v>12.64</v>
      </c>
      <c r="K5909" s="32" t="n">
        <v>2.87</v>
      </c>
      <c r="L5909" s="32" t="n">
        <v>1.89</v>
      </c>
      <c r="M5909" s="32" t="n">
        <v>1112.3</v>
      </c>
      <c r="N5909" s="32" t="n">
        <v>1.65</v>
      </c>
      <c r="O5909" s="32" t="n">
        <v>68.05256047</v>
      </c>
    </row>
    <row r="5910">
      <c r="A5910" s="31" t="n">
        <v>43292</v>
      </c>
      <c r="B5910" s="32" t="n">
        <v>1122.1</v>
      </c>
      <c r="C5910" s="19">
        <f>IF(OR(B5910="",B5909=""),"",LN(B5910/B5909))</f>
        <v/>
      </c>
      <c r="D5910" s="16">
        <f>STDEV(C5891:C5910)*SQRT(252)</f>
        <v/>
      </c>
      <c r="E5910" s="32" t="n">
        <v>111.52</v>
      </c>
      <c r="F5910" s="19">
        <f>IF(OR(E5910="",E5909=""),"",LN(E5910/E5909))</f>
        <v/>
      </c>
      <c r="G5910" s="33" t="n">
        <v>6.6764</v>
      </c>
      <c r="H5910" s="19">
        <f>IF(OR(G5910="",G5909=""),"",LN(G5910/G5909))</f>
        <v/>
      </c>
      <c r="I5910" s="32" t="n">
        <v>112.8582</v>
      </c>
      <c r="J5910" s="32" t="n">
        <v>13.63</v>
      </c>
      <c r="K5910" s="32" t="n">
        <v>2.85</v>
      </c>
      <c r="L5910" s="32" t="n">
        <v>1.89</v>
      </c>
      <c r="M5910" s="32" t="n">
        <v>1113.8</v>
      </c>
      <c r="N5910" s="32" t="n">
        <v>1.65</v>
      </c>
      <c r="O5910" s="32" t="n">
        <v>139.775698248</v>
      </c>
    </row>
    <row r="5911">
      <c r="A5911" s="31" t="n">
        <v>43293</v>
      </c>
      <c r="B5911" s="32" t="n">
        <v>1121.38</v>
      </c>
      <c r="C5911" s="19">
        <f>IF(OR(B5911="",B5910=""),"",LN(B5911/B5910))</f>
        <v/>
      </c>
      <c r="D5911" s="16">
        <f>STDEV(C5892:C5911)*SQRT(252)</f>
        <v/>
      </c>
      <c r="E5911" s="32" t="n">
        <v>112.41</v>
      </c>
      <c r="F5911" s="19">
        <f>IF(OR(E5911="",E5910=""),"",LN(E5911/E5910))</f>
        <v/>
      </c>
      <c r="G5911" s="33" t="n">
        <v>6.663</v>
      </c>
      <c r="H5911" s="19">
        <f>IF(OR(G5911="",G5910=""),"",LN(G5911/G5910))</f>
        <v/>
      </c>
      <c r="I5911" s="32" t="n">
        <v>112.779</v>
      </c>
      <c r="J5911" s="32" t="n">
        <v>12.58</v>
      </c>
      <c r="K5911" s="32" t="n">
        <v>2.85</v>
      </c>
      <c r="L5911" s="32" t="n">
        <v>1.9</v>
      </c>
      <c r="M5911" s="32" t="n">
        <v>1120.8</v>
      </c>
      <c r="N5911" s="32" t="n">
        <v>1.65</v>
      </c>
      <c r="O5911" s="32" t="n">
        <v>48.003638262</v>
      </c>
    </row>
    <row r="5912">
      <c r="A5912" s="31" t="n">
        <v>43294</v>
      </c>
      <c r="B5912" s="32" t="n">
        <v>1130.3</v>
      </c>
      <c r="C5912" s="19">
        <f>IF(OR(B5912="",B5911=""),"",LN(B5912/B5911))</f>
        <v/>
      </c>
      <c r="D5912" s="16">
        <f>STDEV(C5893:C5912)*SQRT(252)</f>
        <v/>
      </c>
      <c r="E5912" s="32" t="n">
        <v>112.38</v>
      </c>
      <c r="F5912" s="19">
        <f>IF(OR(E5912="",E5911=""),"",LN(E5912/E5911))</f>
        <v/>
      </c>
      <c r="G5912" s="33" t="n">
        <v>6.69</v>
      </c>
      <c r="H5912" s="19">
        <f>IF(OR(G5912="",G5911=""),"",LN(G5912/G5911))</f>
        <v/>
      </c>
      <c r="I5912" s="32" t="n">
        <v>113.0705</v>
      </c>
      <c r="J5912" s="32" t="n">
        <v>12.18</v>
      </c>
      <c r="K5912" s="32" t="n">
        <v>2.83</v>
      </c>
      <c r="L5912" s="32" t="n">
        <v>1.9</v>
      </c>
      <c r="M5912" s="32" t="n">
        <v>1127.8</v>
      </c>
      <c r="N5912" s="32" t="n">
        <v>1.65</v>
      </c>
      <c r="O5912" s="32" t="n">
        <v>238.719290438</v>
      </c>
    </row>
    <row r="5913">
      <c r="A5913" s="31" t="n">
        <v>43297</v>
      </c>
      <c r="B5913" s="32" t="n">
        <v>1127.81</v>
      </c>
      <c r="C5913" s="19">
        <f>IF(OR(B5913="",B5912=""),"",LN(B5913/B5912))</f>
        <v/>
      </c>
      <c r="D5913" s="16">
        <f>STDEV(C5894:C5913)*SQRT(252)</f>
        <v/>
      </c>
      <c r="E5913" s="32" t="n">
        <v>112.29</v>
      </c>
      <c r="F5913" s="19">
        <f>IF(OR(E5913="",E5912=""),"",LN(E5913/E5912))</f>
        <v/>
      </c>
      <c r="G5913" s="33" t="n">
        <v>6.6866</v>
      </c>
      <c r="H5913" s="19">
        <f>IF(OR(G5913="",G5912=""),"",LN(G5913/G5912))</f>
        <v/>
      </c>
      <c r="I5913" s="32" t="n">
        <v>112.8437</v>
      </c>
      <c r="J5913" s="32" t="n">
        <v>12.83</v>
      </c>
      <c r="K5913" s="32" t="n">
        <v>2.85</v>
      </c>
      <c r="L5913" s="32" t="n">
        <v>1.95</v>
      </c>
      <c r="M5913" s="32" t="n">
        <v>1123.4</v>
      </c>
      <c r="N5913" s="32" t="n">
        <v>1.65</v>
      </c>
      <c r="O5913" s="32" t="n">
        <v>-113.336764071</v>
      </c>
    </row>
    <row r="5914">
      <c r="A5914" s="31" t="n">
        <v>43298</v>
      </c>
      <c r="B5914" s="32" t="n">
        <v>1125.63</v>
      </c>
      <c r="C5914" s="19">
        <f>IF(OR(B5914="",B5913=""),"",LN(B5914/B5913))</f>
        <v/>
      </c>
      <c r="D5914" s="16">
        <f>STDEV(C5895:C5914)*SQRT(252)</f>
        <v/>
      </c>
      <c r="E5914" s="32" t="n">
        <v>112.79</v>
      </c>
      <c r="F5914" s="19">
        <f>IF(OR(E5914="",E5913=""),"",LN(E5914/E5913))</f>
        <v/>
      </c>
      <c r="G5914" s="33" t="n">
        <v>6.7018</v>
      </c>
      <c r="H5914" s="19">
        <f>IF(OR(G5914="",G5913=""),"",LN(G5914/G5913))</f>
        <v/>
      </c>
      <c r="I5914" s="32" t="n">
        <v>113.1504</v>
      </c>
      <c r="J5914" s="32" t="n">
        <v>12.06</v>
      </c>
      <c r="K5914" s="32" t="n">
        <v>2.86</v>
      </c>
      <c r="L5914" s="32" t="n">
        <v>1.92</v>
      </c>
      <c r="M5914" s="32" t="n">
        <v>1128.7</v>
      </c>
      <c r="N5914" s="32" t="n">
        <v>1.65</v>
      </c>
      <c r="O5914" s="32" t="n">
        <v>-142.839966099</v>
      </c>
    </row>
    <row r="5915">
      <c r="A5915" s="31" t="n">
        <v>43299</v>
      </c>
      <c r="B5915" s="32" t="n">
        <v>1130.76</v>
      </c>
      <c r="C5915" s="19">
        <f>IF(OR(B5915="",B5914=""),"",LN(B5915/B5914))</f>
        <v/>
      </c>
      <c r="D5915" s="16">
        <f>STDEV(C5896:C5915)*SQRT(252)</f>
        <v/>
      </c>
      <c r="E5915" s="32" t="n">
        <v>112.82</v>
      </c>
      <c r="F5915" s="19">
        <f>IF(OR(E5915="",E5914=""),"",LN(E5915/E5914))</f>
        <v/>
      </c>
      <c r="G5915" s="33" t="n">
        <v>6.7161</v>
      </c>
      <c r="H5915" s="19">
        <f>IF(OR(G5915="",G5914=""),"",LN(G5915/G5914))</f>
        <v/>
      </c>
      <c r="I5915" s="32" t="n">
        <v>113.3348</v>
      </c>
      <c r="J5915" s="32" t="n">
        <v>12.1</v>
      </c>
      <c r="K5915" s="32" t="n">
        <v>2.88</v>
      </c>
      <c r="L5915" s="32" t="n">
        <v>1.9</v>
      </c>
      <c r="M5915" s="32" t="n">
        <v>1125.2</v>
      </c>
      <c r="N5915" s="32" t="n">
        <v>1.65</v>
      </c>
      <c r="O5915" s="32" t="n">
        <v>77.854267283</v>
      </c>
    </row>
    <row r="5916">
      <c r="A5916" s="31" t="n">
        <v>43300</v>
      </c>
      <c r="B5916" s="32" t="n">
        <v>1136.38</v>
      </c>
      <c r="C5916" s="19">
        <f>IF(OR(B5916="",B5915=""),"",LN(B5916/B5915))</f>
        <v/>
      </c>
      <c r="D5916" s="16">
        <f>STDEV(C5897:C5916)*SQRT(252)</f>
        <v/>
      </c>
      <c r="E5916" s="32" t="n">
        <v>112.98</v>
      </c>
      <c r="F5916" s="19">
        <f>IF(OR(E5916="",E5915=""),"",LN(E5916/E5915))</f>
        <v/>
      </c>
      <c r="G5916" s="33" t="n">
        <v>6.7701</v>
      </c>
      <c r="H5916" s="19">
        <f>IF(OR(G5916="",G5915=""),"",LN(G5916/G5915))</f>
        <v/>
      </c>
      <c r="I5916" s="32" t="n">
        <v>113.9463</v>
      </c>
      <c r="J5916" s="32" t="n">
        <v>12.87</v>
      </c>
      <c r="K5916" s="32" t="n">
        <v>2.84</v>
      </c>
      <c r="L5916" s="32" t="n">
        <v>1.9</v>
      </c>
      <c r="M5916" s="32" t="n">
        <v>1128.9</v>
      </c>
      <c r="N5916" s="32" t="n">
        <v>1.65</v>
      </c>
      <c r="O5916" s="32" t="n">
        <v>-20.332363467</v>
      </c>
    </row>
    <row r="5917">
      <c r="A5917" s="31" t="n">
        <v>43301</v>
      </c>
      <c r="B5917" s="32" t="n">
        <v>1128.16</v>
      </c>
      <c r="C5917" s="19">
        <f>IF(OR(B5917="",B5916=""),"",LN(B5917/B5916))</f>
        <v/>
      </c>
      <c r="D5917" s="16">
        <f>STDEV(C5898:C5917)*SQRT(252)</f>
        <v/>
      </c>
      <c r="E5917" s="32" t="n">
        <v>111.74</v>
      </c>
      <c r="F5917" s="19">
        <f>IF(OR(E5917="",E5916=""),"",LN(E5917/E5916))</f>
        <v/>
      </c>
      <c r="G5917" s="33" t="n">
        <v>6.7659</v>
      </c>
      <c r="H5917" s="19">
        <f>IF(OR(G5917="",G5916=""),"",LN(G5917/G5916))</f>
        <v/>
      </c>
      <c r="I5917" s="32" t="n">
        <v>113.3213</v>
      </c>
      <c r="J5917" s="32" t="n">
        <v>12.86</v>
      </c>
      <c r="K5917" s="32" t="n">
        <v>2.89</v>
      </c>
      <c r="L5917" s="32" t="n">
        <v>1.88</v>
      </c>
      <c r="M5917" s="32" t="n">
        <v>1131.2</v>
      </c>
      <c r="N5917" s="32" t="n">
        <v>1.65</v>
      </c>
      <c r="O5917" s="32" t="n">
        <v>-175.196392202</v>
      </c>
    </row>
    <row r="5918">
      <c r="A5918" s="31" t="n">
        <v>43304</v>
      </c>
      <c r="B5918" s="32" t="n">
        <v>1134.45</v>
      </c>
      <c r="C5918" s="19">
        <f>IF(OR(B5918="",B5917=""),"",LN(B5918/B5917))</f>
        <v/>
      </c>
      <c r="D5918" s="16">
        <f>STDEV(C5899:C5918)*SQRT(252)</f>
        <v/>
      </c>
      <c r="E5918" s="32" t="n">
        <v>111.36</v>
      </c>
      <c r="F5918" s="19">
        <f>IF(OR(E5918="",E5917=""),"",LN(E5918/E5917))</f>
        <v/>
      </c>
      <c r="G5918" s="33" t="n">
        <v>6.7927</v>
      </c>
      <c r="H5918" s="19">
        <f>IF(OR(G5918="",G5917=""),"",LN(G5918/G5917))</f>
        <v/>
      </c>
      <c r="I5918" s="32" t="n">
        <v>113.4246</v>
      </c>
      <c r="J5918" s="32" t="n">
        <v>12.62</v>
      </c>
      <c r="K5918" s="32" t="n">
        <v>2.96</v>
      </c>
      <c r="L5918" s="32" t="n">
        <v>1.87</v>
      </c>
      <c r="M5918" s="32" t="n">
        <v>1134.8</v>
      </c>
      <c r="N5918" s="32" t="n">
        <v>1.65</v>
      </c>
      <c r="O5918" s="32" t="n">
        <v>-92.769611134</v>
      </c>
    </row>
    <row r="5919">
      <c r="A5919" s="31" t="n">
        <v>43305</v>
      </c>
      <c r="B5919" s="32" t="n">
        <v>1127.39</v>
      </c>
      <c r="C5919" s="19">
        <f>IF(OR(B5919="",B5918=""),"",LN(B5919/B5918))</f>
        <v/>
      </c>
      <c r="D5919" s="16">
        <f>STDEV(C5900:C5919)*SQRT(252)</f>
        <v/>
      </c>
      <c r="E5919" s="32" t="n">
        <v>111.27</v>
      </c>
      <c r="F5919" s="19">
        <f>IF(OR(E5919="",E5918=""),"",LN(E5919/E5918))</f>
        <v/>
      </c>
      <c r="G5919" s="33" t="n">
        <v>6.7912</v>
      </c>
      <c r="H5919" s="19">
        <f>IF(OR(G5919="",G5918=""),"",LN(G5919/G5918))</f>
        <v/>
      </c>
      <c r="I5919" s="32" t="n">
        <v>113.2045</v>
      </c>
      <c r="J5919" s="32" t="n">
        <v>12.41</v>
      </c>
      <c r="K5919" s="32" t="n">
        <v>2.95</v>
      </c>
      <c r="L5919" s="32" t="n">
        <v>1.9</v>
      </c>
      <c r="M5919" s="32" t="n">
        <v>1128.5</v>
      </c>
      <c r="N5919" s="32" t="n">
        <v>1.65</v>
      </c>
      <c r="O5919" s="32" t="n">
        <v>187.419476212</v>
      </c>
    </row>
    <row r="5920">
      <c r="A5920" s="31" t="n">
        <v>43306</v>
      </c>
      <c r="B5920" s="32" t="n">
        <v>1122.59</v>
      </c>
      <c r="C5920" s="19">
        <f>IF(OR(B5920="",B5919=""),"",LN(B5920/B5919))</f>
        <v/>
      </c>
      <c r="D5920" s="16">
        <f>STDEV(C5901:C5920)*SQRT(252)</f>
        <v/>
      </c>
      <c r="E5920" s="32" t="n">
        <v>111.02</v>
      </c>
      <c r="F5920" s="19">
        <f>IF(OR(E5920="",E5919=""),"",LN(E5920/E5919))</f>
        <v/>
      </c>
      <c r="G5920" s="33" t="n">
        <v>6.7658</v>
      </c>
      <c r="H5920" s="19">
        <f>IF(OR(G5920="",G5919=""),"",LN(G5920/G5919))</f>
        <v/>
      </c>
      <c r="I5920" s="32" t="n">
        <v>112.9221</v>
      </c>
      <c r="J5920" s="32" t="n">
        <v>12.29</v>
      </c>
      <c r="K5920" s="32" t="n">
        <v>2.94</v>
      </c>
      <c r="L5920" s="32" t="n">
        <v>1.87</v>
      </c>
      <c r="M5920" s="32" t="n">
        <v>1135.2</v>
      </c>
      <c r="N5920" s="32" t="n">
        <v>1.65</v>
      </c>
      <c r="O5920" s="32" t="n">
        <v>-199.960411355</v>
      </c>
    </row>
    <row r="5921">
      <c r="A5921" s="31" t="n">
        <v>43307</v>
      </c>
      <c r="B5921" s="32" t="n">
        <v>1121.72</v>
      </c>
      <c r="C5921" s="19">
        <f>IF(OR(B5921="",B5920=""),"",LN(B5921/B5920))</f>
        <v/>
      </c>
      <c r="D5921" s="16">
        <f>STDEV(C5902:C5921)*SQRT(252)</f>
        <v/>
      </c>
      <c r="E5921" s="32" t="n">
        <v>111.2</v>
      </c>
      <c r="F5921" s="19">
        <f>IF(OR(E5921="",E5920=""),"",LN(E5921/E5920))</f>
        <v/>
      </c>
      <c r="G5921" s="33" t="n">
        <v>6.7865</v>
      </c>
      <c r="H5921" s="19">
        <f>IF(OR(G5921="",G5920=""),"",LN(G5921/G5920))</f>
        <v/>
      </c>
      <c r="I5921" s="32" t="n">
        <v>112.9179</v>
      </c>
      <c r="J5921" s="32" t="n">
        <v>12.14</v>
      </c>
      <c r="K5921" s="32" t="n">
        <v>2.98</v>
      </c>
      <c r="L5921" s="32" t="n">
        <v>1.9</v>
      </c>
      <c r="M5921" s="32" t="n">
        <v>1127.5</v>
      </c>
      <c r="N5921" s="32" t="n">
        <v>1.65</v>
      </c>
      <c r="O5921" s="32" t="n">
        <v>186.345107618</v>
      </c>
    </row>
    <row r="5922">
      <c r="A5922" s="31" t="n">
        <v>43308</v>
      </c>
      <c r="B5922" s="32" t="n">
        <v>1115.77</v>
      </c>
      <c r="C5922" s="19">
        <f>IF(OR(B5922="",B5921=""),"",LN(B5922/B5921))</f>
        <v/>
      </c>
      <c r="D5922" s="16">
        <f>STDEV(C5903:C5922)*SQRT(252)</f>
        <v/>
      </c>
      <c r="E5922" s="32" t="n">
        <v>110.94</v>
      </c>
      <c r="F5922" s="19">
        <f>IF(OR(E5922="",E5921=""),"",LN(E5922/E5921))</f>
        <v/>
      </c>
      <c r="G5922" s="33" t="n">
        <v>6.8097</v>
      </c>
      <c r="H5922" s="19">
        <f>IF(OR(G5922="",G5921=""),"",LN(G5922/G5921))</f>
        <v/>
      </c>
      <c r="I5922" s="32" t="n">
        <v>112.8125</v>
      </c>
      <c r="J5922" s="32" t="n">
        <v>13.03</v>
      </c>
      <c r="K5922" s="32" t="n">
        <v>2.96</v>
      </c>
      <c r="L5922" s="32" t="n">
        <v>1.88</v>
      </c>
      <c r="M5922" s="32" t="n">
        <v>1119.6</v>
      </c>
      <c r="N5922" s="32" t="n">
        <v>1.65</v>
      </c>
      <c r="O5922" s="32" t="n">
        <v>147.992888857</v>
      </c>
    </row>
    <row r="5923">
      <c r="A5923" s="31" t="n">
        <v>43311</v>
      </c>
      <c r="B5923" s="32" t="n">
        <v>1116.98</v>
      </c>
      <c r="C5923" s="19">
        <f>IF(OR(B5923="",B5922=""),"",LN(B5923/B5922))</f>
        <v/>
      </c>
      <c r="D5923" s="16">
        <f>STDEV(C5904:C5923)*SQRT(252)</f>
        <v/>
      </c>
      <c r="E5923" s="32" t="n">
        <v>110.98</v>
      </c>
      <c r="F5923" s="19">
        <f>IF(OR(E5923="",E5922=""),"",LN(E5923/E5922))</f>
        <v/>
      </c>
      <c r="G5923" s="33" t="n">
        <v>6.8102</v>
      </c>
      <c r="H5923" s="19">
        <f>IF(OR(G5923="",G5922=""),"",LN(G5923/G5922))</f>
        <v/>
      </c>
      <c r="I5923" s="32" t="n">
        <v>112.6044</v>
      </c>
      <c r="J5923" s="32" t="n">
        <v>14.26</v>
      </c>
      <c r="K5923" s="32" t="n">
        <v>2.98</v>
      </c>
      <c r="L5923" s="32" t="n">
        <v>1.88</v>
      </c>
      <c r="M5923" s="32" t="n">
        <v>1120</v>
      </c>
      <c r="N5923" s="32" t="n">
        <v>1.65</v>
      </c>
      <c r="O5923" s="32" t="n">
        <v>105.108201954</v>
      </c>
    </row>
    <row r="5924">
      <c r="A5924" s="31" t="n">
        <v>43312</v>
      </c>
      <c r="B5924" s="32" t="n">
        <v>1112.75</v>
      </c>
      <c r="C5924" s="19">
        <f>IF(OR(B5924="",B5923=""),"",LN(B5924/B5923))</f>
        <v/>
      </c>
      <c r="D5924" s="16">
        <f>STDEV(C5905:C5924)*SQRT(252)</f>
        <v/>
      </c>
      <c r="E5924" s="32" t="n">
        <v>111.88</v>
      </c>
      <c r="F5924" s="19">
        <f>IF(OR(E5924="",E5923=""),"",LN(E5924/E5923))</f>
        <v/>
      </c>
      <c r="G5924" s="33" t="n">
        <v>6.8038</v>
      </c>
      <c r="H5924" s="19">
        <f>IF(OR(G5924="",G5923=""),"",LN(G5924/G5923))</f>
        <v/>
      </c>
      <c r="I5924" s="32" t="n">
        <v>112.7299</v>
      </c>
      <c r="J5924" s="32" t="n">
        <v>12.83</v>
      </c>
      <c r="K5924" s="32" t="n">
        <v>2.96</v>
      </c>
      <c r="L5924" s="32" t="n">
        <v>1.93</v>
      </c>
      <c r="M5924" s="32" t="n">
        <v>1116.7</v>
      </c>
      <c r="N5924" s="32" t="n">
        <v>1.65</v>
      </c>
      <c r="O5924" s="32" t="n">
        <v>-134.701295389</v>
      </c>
    </row>
    <row r="5925">
      <c r="A5925" s="31" t="n">
        <v>43313</v>
      </c>
      <c r="B5925" s="32" t="n">
        <v>1118.15</v>
      </c>
      <c r="C5925" s="19">
        <f>IF(OR(B5925="",B5924=""),"",LN(B5925/B5924))</f>
        <v/>
      </c>
      <c r="D5925" s="16">
        <f>STDEV(C5906:C5925)*SQRT(252)</f>
        <v/>
      </c>
      <c r="E5925" s="32" t="n">
        <v>111.72</v>
      </c>
      <c r="F5925" s="19">
        <f>IF(OR(E5925="",E5924=""),"",LN(E5925/E5924))</f>
        <v/>
      </c>
      <c r="G5925" s="33" t="n">
        <v>6.8154</v>
      </c>
      <c r="H5925" s="19">
        <f>IF(OR(G5925="",G5924=""),"",LN(G5925/G5924))</f>
        <v/>
      </c>
      <c r="I5925" s="32" t="n">
        <v>112.8899</v>
      </c>
      <c r="J5925" s="32" t="n">
        <v>13.15</v>
      </c>
      <c r="K5925" s="32" t="n">
        <v>3</v>
      </c>
      <c r="L5925" s="32" t="n">
        <v>1.88</v>
      </c>
      <c r="M5925" s="32" t="n">
        <v>1117.9</v>
      </c>
      <c r="N5925" s="32" t="n">
        <v>1.65</v>
      </c>
      <c r="O5925" s="32" t="n">
        <v>181.810676479</v>
      </c>
    </row>
    <row r="5926">
      <c r="A5926" s="31" t="n">
        <v>43314</v>
      </c>
      <c r="B5926" s="32" t="n">
        <v>1126.91</v>
      </c>
      <c r="C5926" s="19">
        <f>IF(OR(B5926="",B5925=""),"",LN(B5926/B5925))</f>
        <v/>
      </c>
      <c r="D5926" s="16">
        <f>STDEV(C5907:C5926)*SQRT(252)</f>
        <v/>
      </c>
      <c r="E5926" s="32" t="n">
        <v>111.48</v>
      </c>
      <c r="F5926" s="19">
        <f>IF(OR(E5926="",E5925=""),"",LN(E5926/E5925))</f>
        <v/>
      </c>
      <c r="G5926" s="33" t="n">
        <v>6.838</v>
      </c>
      <c r="H5926" s="19">
        <f>IF(OR(G5926="",G5925=""),"",LN(G5926/G5925))</f>
        <v/>
      </c>
      <c r="I5926" s="32" t="n">
        <v>113.1679</v>
      </c>
      <c r="J5926" s="32" t="n">
        <v>12.19</v>
      </c>
      <c r="K5926" s="32" t="n">
        <v>2.98</v>
      </c>
      <c r="L5926" s="32" t="n">
        <v>1.91</v>
      </c>
      <c r="M5926" s="32" t="n">
        <v>1119.3</v>
      </c>
      <c r="N5926" s="32" t="n">
        <v>1.65</v>
      </c>
      <c r="O5926" s="32" t="n">
        <v>-153.713889615</v>
      </c>
    </row>
    <row r="5927">
      <c r="A5927" s="31" t="n">
        <v>43315</v>
      </c>
      <c r="B5927" s="32" t="n">
        <v>1122.68</v>
      </c>
      <c r="C5927" s="19">
        <f>IF(OR(B5927="",B5926=""),"",LN(B5927/B5926))</f>
        <v/>
      </c>
      <c r="D5927" s="16">
        <f>STDEV(C5908:C5927)*SQRT(252)</f>
        <v/>
      </c>
      <c r="E5927" s="32" t="n">
        <v>111.12</v>
      </c>
      <c r="F5927" s="19">
        <f>IF(OR(E5927="",E5926=""),"",LN(E5927/E5926))</f>
        <v/>
      </c>
      <c r="G5927" s="33" t="n">
        <v>6.8309</v>
      </c>
      <c r="H5927" s="19">
        <f>IF(OR(G5927="",G5926=""),"",LN(G5927/G5926))</f>
        <v/>
      </c>
      <c r="I5927" s="32" t="n">
        <v>113.012</v>
      </c>
      <c r="J5927" s="32" t="n">
        <v>11.64</v>
      </c>
      <c r="K5927" s="32" t="n">
        <v>2.95</v>
      </c>
      <c r="L5927" s="32" t="n">
        <v>1.86</v>
      </c>
      <c r="M5927" s="32" t="n">
        <v>1122.6</v>
      </c>
      <c r="N5927" s="32" t="n">
        <v>1.65</v>
      </c>
      <c r="O5927" s="32" t="n">
        <v>133.573373227</v>
      </c>
    </row>
    <row r="5928">
      <c r="A5928" s="31" t="n">
        <v>43318</v>
      </c>
      <c r="B5928" s="32" t="n">
        <v>1125.9</v>
      </c>
      <c r="C5928" s="19">
        <f>IF(OR(B5928="",B5927=""),"",LN(B5928/B5927))</f>
        <v/>
      </c>
      <c r="D5928" s="16">
        <f>STDEV(C5909:C5928)*SQRT(252)</f>
        <v/>
      </c>
      <c r="E5928" s="32" t="n">
        <v>111.43</v>
      </c>
      <c r="F5928" s="19">
        <f>IF(OR(E5928="",E5927=""),"",LN(E5928/E5927))</f>
        <v/>
      </c>
      <c r="G5928" s="33" t="n">
        <v>6.85</v>
      </c>
      <c r="H5928" s="19">
        <f>IF(OR(G5928="",G5927=""),"",LN(G5928/G5927))</f>
        <v/>
      </c>
      <c r="I5928" s="32" t="n">
        <v>113.229</v>
      </c>
      <c r="J5928" s="32" t="n">
        <v>11.27</v>
      </c>
      <c r="K5928" s="32" t="n">
        <v>2.94</v>
      </c>
      <c r="L5928" s="32" t="n">
        <v>1.86</v>
      </c>
      <c r="M5928" s="32" t="n">
        <v>1128.1</v>
      </c>
      <c r="N5928" s="32" t="n">
        <v>1.65</v>
      </c>
      <c r="O5928" s="32" t="n">
        <v>-20.991230663</v>
      </c>
    </row>
    <row r="5929">
      <c r="A5929" s="31" t="n">
        <v>43319</v>
      </c>
      <c r="B5929" s="32" t="n">
        <v>1118</v>
      </c>
      <c r="C5929" s="19">
        <f>IF(OR(B5929="",B5928=""),"",LN(B5929/B5928))</f>
        <v/>
      </c>
      <c r="D5929" s="16">
        <f>STDEV(C5910:C5929)*SQRT(252)</f>
        <v/>
      </c>
      <c r="E5929" s="32" t="n">
        <v>111.19</v>
      </c>
      <c r="F5929" s="19">
        <f>IF(OR(E5929="",E5928=""),"",LN(E5929/E5928))</f>
        <v/>
      </c>
      <c r="G5929" s="33" t="n">
        <v>6.828</v>
      </c>
      <c r="H5929" s="19">
        <f>IF(OR(G5929="",G5928=""),"",LN(G5929/G5928))</f>
        <v/>
      </c>
      <c r="I5929" s="32" t="n">
        <v>112.9759</v>
      </c>
      <c r="J5929" s="32" t="n">
        <v>10.93</v>
      </c>
      <c r="K5929" s="32" t="n">
        <v>2.98</v>
      </c>
      <c r="L5929" s="32" t="n">
        <v>1.87</v>
      </c>
      <c r="M5929" s="32" t="n">
        <v>1123.5</v>
      </c>
      <c r="N5929" s="32" t="n">
        <v>1.65</v>
      </c>
      <c r="O5929" s="32" t="n">
        <v>45.114365003</v>
      </c>
    </row>
    <row r="5930">
      <c r="A5930" s="31" t="n">
        <v>43320</v>
      </c>
      <c r="B5930" s="32" t="n">
        <v>1119.01</v>
      </c>
      <c r="C5930" s="19">
        <f>IF(OR(B5930="",B5929=""),"",LN(B5930/B5929))</f>
        <v/>
      </c>
      <c r="D5930" s="16">
        <f>STDEV(C5911:C5930)*SQRT(252)</f>
        <v/>
      </c>
      <c r="E5930" s="32" t="n">
        <v>110.96</v>
      </c>
      <c r="F5930" s="19">
        <f>IF(OR(E5930="",E5929=""),"",LN(E5930/E5929))</f>
        <v/>
      </c>
      <c r="G5930" s="33" t="n">
        <v>6.8344</v>
      </c>
      <c r="H5930" s="19">
        <f>IF(OR(G5930="",G5929=""),"",LN(G5930/G5929))</f>
        <v/>
      </c>
      <c r="I5930" s="32" t="n">
        <v>113.1411</v>
      </c>
      <c r="J5930" s="32" t="n">
        <v>10.85</v>
      </c>
      <c r="K5930" s="32" t="n">
        <v>2.96</v>
      </c>
      <c r="L5930" s="32" t="n">
        <v>1.88</v>
      </c>
      <c r="M5930" s="32" t="n">
        <v>1125.7</v>
      </c>
      <c r="N5930" s="32" t="n">
        <v>1.65</v>
      </c>
      <c r="O5930" s="32" t="n">
        <v>346.867868156</v>
      </c>
    </row>
    <row r="5931">
      <c r="A5931" s="31" t="n">
        <v>43321</v>
      </c>
      <c r="B5931" s="32" t="n">
        <v>1119</v>
      </c>
      <c r="C5931" s="19">
        <f>IF(OR(B5931="",B5930=""),"",LN(B5931/B5930))</f>
        <v/>
      </c>
      <c r="D5931" s="16">
        <f>STDEV(C5912:C5931)*SQRT(252)</f>
        <v/>
      </c>
      <c r="E5931" s="32" t="n">
        <v>110.9</v>
      </c>
      <c r="F5931" s="19">
        <f>IF(OR(E5931="",E5930=""),"",LN(E5931/E5930))</f>
        <v/>
      </c>
      <c r="G5931" s="33" t="n">
        <v>6.8199</v>
      </c>
      <c r="H5931" s="19">
        <f>IF(OR(G5931="",G5930=""),"",LN(G5931/G5930))</f>
        <v/>
      </c>
      <c r="I5931" s="32" t="n">
        <v>113.3806</v>
      </c>
      <c r="J5931" s="32" t="n">
        <v>11.27</v>
      </c>
      <c r="K5931" s="32" t="n">
        <v>2.93</v>
      </c>
      <c r="L5931" s="32" t="n">
        <v>1.91</v>
      </c>
      <c r="M5931" s="32" t="n">
        <v>1118.8</v>
      </c>
      <c r="N5931" s="32" t="n">
        <v>1.65</v>
      </c>
      <c r="O5931" s="32" t="n">
        <v>-219.271704649</v>
      </c>
    </row>
    <row r="5932">
      <c r="A5932" s="31" t="n">
        <v>43322</v>
      </c>
      <c r="B5932" s="32" t="n">
        <v>1130.19</v>
      </c>
      <c r="C5932" s="19">
        <f>IF(OR(B5932="",B5931=""),"",LN(B5932/B5931))</f>
        <v/>
      </c>
      <c r="D5932" s="16">
        <f>STDEV(C5913:C5932)*SQRT(252)</f>
        <v/>
      </c>
      <c r="E5932" s="32" t="n">
        <v>110.66</v>
      </c>
      <c r="F5932" s="19">
        <f>IF(OR(E5932="",E5931=""),"",LN(E5932/E5931))</f>
        <v/>
      </c>
      <c r="G5932" s="33" t="n">
        <v>6.8458</v>
      </c>
      <c r="H5932" s="19">
        <f>IF(OR(G5932="",G5931=""),"",LN(G5932/G5931))</f>
        <v/>
      </c>
      <c r="I5932" s="32" t="n">
        <v>114.3005</v>
      </c>
      <c r="J5932" s="32" t="n">
        <v>13.16</v>
      </c>
      <c r="K5932" s="32" t="n">
        <v>2.87</v>
      </c>
      <c r="L5932" s="32" t="n">
        <v>1.9</v>
      </c>
      <c r="M5932" s="32" t="n">
        <v>1117.9</v>
      </c>
      <c r="N5932" s="32" t="n">
        <v>1.65</v>
      </c>
      <c r="O5932" s="32" t="n">
        <v>-166.219399156</v>
      </c>
    </row>
    <row r="5933">
      <c r="A5933" s="31" t="n">
        <v>43325</v>
      </c>
      <c r="B5933" s="32" t="n">
        <v>1133.19</v>
      </c>
      <c r="C5933" s="19">
        <f>IF(OR(B5933="",B5932=""),"",LN(B5933/B5932))</f>
        <v/>
      </c>
      <c r="D5933" s="16">
        <f>STDEV(C5914:C5933)*SQRT(252)</f>
        <v/>
      </c>
      <c r="E5933" s="32" t="n">
        <v>110.65</v>
      </c>
      <c r="F5933" s="19">
        <f>IF(OR(E5933="",E5932=""),"",LN(E5933/E5932))</f>
        <v/>
      </c>
      <c r="G5933" s="33" t="n">
        <v>6.888</v>
      </c>
      <c r="H5933" s="19">
        <f>IF(OR(G5933="",G5932=""),"",LN(G5933/G5932))</f>
        <v/>
      </c>
      <c r="I5933" s="32" t="n">
        <v>114.851</v>
      </c>
      <c r="J5933" s="32" t="n">
        <v>14.78</v>
      </c>
      <c r="K5933" s="32" t="n">
        <v>2.88</v>
      </c>
      <c r="L5933" s="32" t="n">
        <v>1.91</v>
      </c>
      <c r="M5933" s="32" t="n">
        <v>1126.3</v>
      </c>
      <c r="N5933" s="32" t="n">
        <v>1.65</v>
      </c>
      <c r="O5933" s="32" t="n">
        <v>-231.993899531</v>
      </c>
    </row>
    <row r="5934">
      <c r="A5934" s="31" t="n">
        <v>43326</v>
      </c>
      <c r="B5934" s="32" t="n">
        <v>1128.9</v>
      </c>
      <c r="C5934" s="19">
        <f>IF(OR(B5934="",B5933=""),"",LN(B5934/B5933))</f>
        <v/>
      </c>
      <c r="D5934" s="16">
        <f>STDEV(C5915:C5934)*SQRT(252)</f>
        <v/>
      </c>
      <c r="E5934" s="32" t="n">
        <v>110.92</v>
      </c>
      <c r="F5934" s="19">
        <f>IF(OR(E5934="",E5933=""),"",LN(E5934/E5933))</f>
        <v/>
      </c>
      <c r="G5934" s="33" t="n">
        <v>6.8809</v>
      </c>
      <c r="H5934" s="19">
        <f>IF(OR(G5934="",G5933=""),"",LN(G5934/G5933))</f>
        <v/>
      </c>
      <c r="I5934" s="32" t="n">
        <v>114.658</v>
      </c>
      <c r="J5934" s="32" t="n">
        <v>13.31</v>
      </c>
      <c r="K5934" s="32" t="n">
        <v>2.89</v>
      </c>
      <c r="L5934" s="32" t="n">
        <v>1.93</v>
      </c>
      <c r="M5934" s="32" t="n">
        <v>1133.7</v>
      </c>
      <c r="N5934" s="32" t="n">
        <v>1.65</v>
      </c>
      <c r="O5934" s="32" t="n">
        <v>76.77214351500001</v>
      </c>
    </row>
    <row r="5935">
      <c r="A5935" s="31" t="n">
        <v>43327</v>
      </c>
      <c r="B5935" s="32" t="n">
        <v>1135.3</v>
      </c>
      <c r="C5935" s="19">
        <f>IF(OR(B5935="",B5934=""),"",LN(B5935/B5934))</f>
        <v/>
      </c>
      <c r="D5935" s="16">
        <f>STDEV(C5916:C5935)*SQRT(252)</f>
        <v/>
      </c>
      <c r="E5935" s="32" t="n">
        <v>110.62</v>
      </c>
      <c r="F5935" s="19">
        <f>IF(OR(E5935="",E5934=""),"",LN(E5935/E5934))</f>
        <v/>
      </c>
      <c r="G5935" s="33" t="n">
        <v>6.933</v>
      </c>
      <c r="H5935" s="19">
        <f>IF(OR(G5935="",G5934=""),"",LN(G5935/G5934))</f>
        <v/>
      </c>
      <c r="I5935" s="32" t="n">
        <v>115.1526</v>
      </c>
      <c r="J5935" s="32" t="n">
        <v>14.64</v>
      </c>
      <c r="K5935" s="32" t="n">
        <v>2.86</v>
      </c>
      <c r="L5935" s="32" t="n">
        <v>1.98</v>
      </c>
      <c r="M5935" s="32" t="n"/>
      <c r="N5935" s="32" t="n"/>
      <c r="O5935" s="32" t="n"/>
    </row>
    <row r="5936">
      <c r="A5936" s="31" t="n">
        <v>43328</v>
      </c>
      <c r="B5936" s="32" t="n">
        <v>1125.35</v>
      </c>
      <c r="C5936" s="19">
        <f>IF(OR(B5936="",B5935=""),"",LN(B5936/B5935))</f>
        <v/>
      </c>
      <c r="D5936" s="16">
        <f>STDEV(C5917:C5936)*SQRT(252)</f>
        <v/>
      </c>
      <c r="E5936" s="32" t="n">
        <v>110.89</v>
      </c>
      <c r="F5936" s="19">
        <f>IF(OR(E5936="",E5935=""),"",LN(E5936/E5935))</f>
        <v/>
      </c>
      <c r="G5936" s="33" t="n">
        <v>6.8792</v>
      </c>
      <c r="H5936" s="19">
        <f>IF(OR(G5936="",G5935=""),"",LN(G5936/G5935))</f>
        <v/>
      </c>
      <c r="I5936" s="32" t="n">
        <v>114.6416</v>
      </c>
      <c r="J5936" s="32" t="n">
        <v>13.45</v>
      </c>
      <c r="K5936" s="32" t="n">
        <v>2.87</v>
      </c>
      <c r="L5936" s="32" t="n">
        <v>1.99</v>
      </c>
      <c r="M5936" s="32" t="n">
        <v>1132.1</v>
      </c>
      <c r="N5936" s="32" t="n">
        <v>1.65</v>
      </c>
      <c r="O5936" s="32" t="n">
        <v>-203.446593437</v>
      </c>
    </row>
    <row r="5937">
      <c r="A5937" s="31" t="n">
        <v>43329</v>
      </c>
      <c r="B5937" s="32" t="n">
        <v>1123.2</v>
      </c>
      <c r="C5937" s="19">
        <f>IF(OR(B5937="",B5936=""),"",LN(B5937/B5936))</f>
        <v/>
      </c>
      <c r="D5937" s="16">
        <f>STDEV(C5918:C5937)*SQRT(252)</f>
        <v/>
      </c>
      <c r="E5937" s="32" t="n">
        <v>110.54</v>
      </c>
      <c r="F5937" s="19">
        <f>IF(OR(E5937="",E5936=""),"",LN(E5937/E5936))</f>
        <v/>
      </c>
      <c r="G5937" s="33" t="n">
        <v>6.874</v>
      </c>
      <c r="H5937" s="19">
        <f>IF(OR(G5937="",G5936=""),"",LN(G5937/G5936))</f>
        <v/>
      </c>
      <c r="I5937" s="32" t="n">
        <v>114.5339</v>
      </c>
      <c r="J5937" s="32" t="n">
        <v>12.64</v>
      </c>
      <c r="K5937" s="32" t="n">
        <v>2.87</v>
      </c>
      <c r="L5937" s="32" t="n">
        <v>1.9</v>
      </c>
      <c r="M5937" s="32" t="n">
        <v>1130.7</v>
      </c>
      <c r="N5937" s="32" t="n">
        <v>1.65</v>
      </c>
      <c r="O5937" s="32" t="n">
        <v>170.768633629</v>
      </c>
    </row>
    <row r="5938">
      <c r="A5938" s="31" t="n">
        <v>43332</v>
      </c>
      <c r="B5938" s="32" t="n">
        <v>1121.3</v>
      </c>
      <c r="C5938" s="19">
        <f>IF(OR(B5938="",B5937=""),"",LN(B5938/B5937))</f>
        <v/>
      </c>
      <c r="D5938" s="16">
        <f>STDEV(C5919:C5938)*SQRT(252)</f>
        <v/>
      </c>
      <c r="E5938" s="32" t="n">
        <v>110.38</v>
      </c>
      <c r="F5938" s="19">
        <f>IF(OR(E5938="",E5937=""),"",LN(E5938/E5937))</f>
        <v/>
      </c>
      <c r="G5938" s="33" t="n">
        <v>6.8546</v>
      </c>
      <c r="H5938" s="19">
        <f>IF(OR(G5938="",G5937=""),"",LN(G5938/G5937))</f>
        <v/>
      </c>
      <c r="I5938" s="32" t="n">
        <v>114.3504</v>
      </c>
      <c r="J5938" s="32" t="n">
        <v>12.49</v>
      </c>
      <c r="K5938" s="32" t="n">
        <v>2.82</v>
      </c>
      <c r="L5938" s="32" t="n">
        <v>1.9</v>
      </c>
      <c r="M5938" s="32" t="n">
        <v>1125.6</v>
      </c>
      <c r="N5938" s="32" t="n">
        <v>1.65</v>
      </c>
      <c r="O5938" s="32" t="n">
        <v>-106.323552948</v>
      </c>
    </row>
    <row r="5939">
      <c r="A5939" s="31" t="n">
        <v>43333</v>
      </c>
      <c r="B5939" s="32" t="n">
        <v>1117.41</v>
      </c>
      <c r="C5939" s="19">
        <f>IF(OR(B5939="",B5938=""),"",LN(B5939/B5938))</f>
        <v/>
      </c>
      <c r="D5939" s="16">
        <f>STDEV(C5920:C5939)*SQRT(252)</f>
        <v/>
      </c>
      <c r="E5939" s="32" t="n">
        <v>110.48</v>
      </c>
      <c r="F5939" s="19">
        <f>IF(OR(E5939="",E5938=""),"",LN(E5939/E5938))</f>
        <v/>
      </c>
      <c r="G5939" s="33" t="n">
        <v>6.8444</v>
      </c>
      <c r="H5939" s="19">
        <f>IF(OR(G5939="",G5938=""),"",LN(G5939/G5938))</f>
        <v/>
      </c>
      <c r="I5939" s="32" t="n">
        <v>113.8604</v>
      </c>
      <c r="J5939" s="32" t="n">
        <v>12.86</v>
      </c>
      <c r="K5939" s="32" t="n">
        <v>2.85</v>
      </c>
      <c r="L5939" s="32" t="n">
        <v>1.9</v>
      </c>
      <c r="M5939" s="32" t="n">
        <v>1121.7</v>
      </c>
      <c r="N5939" s="32" t="n">
        <v>1.65</v>
      </c>
      <c r="O5939" s="32" t="n">
        <v>217.623440629</v>
      </c>
    </row>
    <row r="5940">
      <c r="A5940" s="31" t="n">
        <v>43334</v>
      </c>
      <c r="B5940" s="32" t="n">
        <v>1117</v>
      </c>
      <c r="C5940" s="19">
        <f>IF(OR(B5940="",B5939=""),"",LN(B5940/B5939))</f>
        <v/>
      </c>
      <c r="D5940" s="16">
        <f>STDEV(C5921:C5940)*SQRT(252)</f>
        <v/>
      </c>
      <c r="E5940" s="32" t="n">
        <v>110.54</v>
      </c>
      <c r="F5940" s="19">
        <f>IF(OR(E5940="",E5939=""),"",LN(E5940/E5939))</f>
        <v/>
      </c>
      <c r="G5940" s="33" t="n">
        <v>6.84</v>
      </c>
      <c r="H5940" s="19">
        <f>IF(OR(G5940="",G5939=""),"",LN(G5940/G5939))</f>
        <v/>
      </c>
      <c r="I5940" s="32" t="n">
        <v>113.663</v>
      </c>
      <c r="J5940" s="32" t="n">
        <v>12.25</v>
      </c>
      <c r="K5940" s="32" t="n">
        <v>2.82</v>
      </c>
      <c r="L5940" s="32" t="n">
        <v>1.9</v>
      </c>
      <c r="M5940" s="32" t="n">
        <v>1118.2</v>
      </c>
      <c r="N5940" s="32" t="n">
        <v>1.65</v>
      </c>
      <c r="O5940" s="32" t="n">
        <v>165.614932034</v>
      </c>
    </row>
    <row r="5941">
      <c r="A5941" s="31" t="n">
        <v>43335</v>
      </c>
      <c r="B5941" s="32" t="n">
        <v>1123.37</v>
      </c>
      <c r="C5941" s="19">
        <f>IF(OR(B5941="",B5940=""),"",LN(B5941/B5940))</f>
        <v/>
      </c>
      <c r="D5941" s="16">
        <f>STDEV(C5922:C5941)*SQRT(252)</f>
        <v/>
      </c>
      <c r="E5941" s="32" t="n">
        <v>111.14</v>
      </c>
      <c r="F5941" s="19">
        <f>IF(OR(E5941="",E5940=""),"",LN(E5941/E5940))</f>
        <v/>
      </c>
      <c r="G5941" s="33" t="n">
        <v>6.8748</v>
      </c>
      <c r="H5941" s="19">
        <f>IF(OR(G5941="",G5940=""),"",LN(G5941/G5940))</f>
        <v/>
      </c>
      <c r="I5941" s="32" t="n">
        <v>114.0932</v>
      </c>
      <c r="J5941" s="32" t="n">
        <v>12.41</v>
      </c>
      <c r="K5941" s="32" t="n">
        <v>2.82</v>
      </c>
      <c r="L5941" s="32" t="n">
        <v>1.94</v>
      </c>
      <c r="M5941" s="32" t="n">
        <v>1118.7</v>
      </c>
      <c r="N5941" s="32" t="n">
        <v>1.65</v>
      </c>
      <c r="O5941" s="32" t="n">
        <v>216.185937271</v>
      </c>
    </row>
    <row r="5942">
      <c r="A5942" s="31" t="n">
        <v>43336</v>
      </c>
      <c r="B5942" s="32" t="n">
        <v>1113.3</v>
      </c>
      <c r="C5942" s="19">
        <f>IF(OR(B5942="",B5941=""),"",LN(B5942/B5941))</f>
        <v/>
      </c>
      <c r="D5942" s="16">
        <f>STDEV(C5923:C5942)*SQRT(252)</f>
        <v/>
      </c>
      <c r="E5942" s="32" t="n">
        <v>111.22</v>
      </c>
      <c r="F5942" s="19">
        <f>IF(OR(E5942="",E5941=""),"",LN(E5942/E5941))</f>
        <v/>
      </c>
      <c r="G5942" s="33" t="n">
        <v>6.803</v>
      </c>
      <c r="H5942" s="19">
        <f>IF(OR(G5942="",G5941=""),"",LN(G5942/G5941))</f>
        <v/>
      </c>
      <c r="I5942" s="32" t="n">
        <v>113.5985</v>
      </c>
      <c r="J5942" s="32" t="n">
        <v>11.99</v>
      </c>
      <c r="K5942" s="32" t="n">
        <v>2.82</v>
      </c>
      <c r="L5942" s="32" t="n">
        <v>1.95</v>
      </c>
      <c r="M5942" s="32" t="n">
        <v>1120.8</v>
      </c>
      <c r="N5942" s="32" t="n">
        <v>1.65</v>
      </c>
      <c r="O5942" s="32" t="n">
        <v>100.018432526</v>
      </c>
    </row>
    <row r="5943">
      <c r="A5943" s="31" t="n">
        <v>43339</v>
      </c>
      <c r="B5943" s="32" t="n">
        <v>1107.69</v>
      </c>
      <c r="C5943" s="19">
        <f>IF(OR(B5943="",B5942=""),"",LN(B5943/B5942))</f>
        <v/>
      </c>
      <c r="D5943" s="16">
        <f>STDEV(C5924:C5943)*SQRT(252)</f>
        <v/>
      </c>
      <c r="E5943" s="32" t="n">
        <v>111.09</v>
      </c>
      <c r="F5943" s="19">
        <f>IF(OR(E5943="",E5942=""),"",LN(E5943/E5942))</f>
        <v/>
      </c>
      <c r="G5943" s="33" t="n">
        <v>6.8145</v>
      </c>
      <c r="H5943" s="19">
        <f>IF(OR(G5943="",G5942=""),"",LN(G5943/G5942))</f>
        <v/>
      </c>
      <c r="I5943" s="32" t="n">
        <v>113.2721</v>
      </c>
      <c r="J5943" s="32" t="n">
        <v>12.16</v>
      </c>
      <c r="K5943" s="32" t="n">
        <v>2.85</v>
      </c>
      <c r="L5943" s="32" t="n">
        <v>1.95</v>
      </c>
      <c r="M5943" s="32" t="n">
        <v>1121.8</v>
      </c>
      <c r="N5943" s="32" t="n">
        <v>1.65</v>
      </c>
      <c r="O5943" s="32" t="n">
        <v>276.182303102</v>
      </c>
    </row>
    <row r="5944">
      <c r="A5944" s="31" t="n">
        <v>43340</v>
      </c>
      <c r="B5944" s="32" t="n">
        <v>1105.14</v>
      </c>
      <c r="C5944" s="19">
        <f>IF(OR(B5944="",B5943=""),"",LN(B5944/B5943))</f>
        <v/>
      </c>
      <c r="D5944" s="16">
        <f>STDEV(C5925:C5944)*SQRT(252)</f>
        <v/>
      </c>
      <c r="E5944" s="32" t="n">
        <v>111.04</v>
      </c>
      <c r="F5944" s="19">
        <f>IF(OR(E5944="",E5943=""),"",LN(E5944/E5943))</f>
        <v/>
      </c>
      <c r="G5944" s="33" t="n">
        <v>6.8018</v>
      </c>
      <c r="H5944" s="19">
        <f>IF(OR(G5944="",G5943=""),"",LN(G5944/G5943))</f>
        <v/>
      </c>
      <c r="I5944" s="32" t="n">
        <v>113.3444</v>
      </c>
      <c r="J5944" s="32" t="n">
        <v>12.5</v>
      </c>
      <c r="K5944" s="32" t="n">
        <v>2.88</v>
      </c>
      <c r="L5944" s="32" t="n">
        <v>1.95</v>
      </c>
      <c r="M5944" s="32" t="n">
        <v>1114.3</v>
      </c>
      <c r="N5944" s="32" t="n">
        <v>1.65</v>
      </c>
      <c r="O5944" s="32" t="n">
        <v>137.811843912</v>
      </c>
    </row>
    <row r="5945">
      <c r="A5945" s="31" t="n">
        <v>43341</v>
      </c>
      <c r="B5945" s="32" t="n">
        <v>1109.2</v>
      </c>
      <c r="C5945" s="19">
        <f>IF(OR(B5945="",B5944=""),"",LN(B5945/B5944))</f>
        <v/>
      </c>
      <c r="D5945" s="16">
        <f>STDEV(C5926:C5945)*SQRT(252)</f>
        <v/>
      </c>
      <c r="E5945" s="32" t="n">
        <v>111.8</v>
      </c>
      <c r="F5945" s="19">
        <f>IF(OR(E5945="",E5944=""),"",LN(E5945/E5944))</f>
        <v/>
      </c>
      <c r="G5945" s="33" t="n">
        <v>6.819</v>
      </c>
      <c r="H5945" s="19">
        <f>IF(OR(G5945="",G5944=""),"",LN(G5945/G5944))</f>
        <v/>
      </c>
      <c r="I5945" s="32" t="n">
        <v>113.6461</v>
      </c>
      <c r="J5945" s="32" t="n">
        <v>12.25</v>
      </c>
      <c r="K5945" s="32" t="n">
        <v>2.89</v>
      </c>
      <c r="L5945" s="32" t="n">
        <v>1.93</v>
      </c>
      <c r="M5945" s="32" t="n">
        <v>1110</v>
      </c>
      <c r="N5945" s="32" t="n">
        <v>1.65</v>
      </c>
      <c r="O5945" s="32" t="n">
        <v>146.208122495</v>
      </c>
    </row>
    <row r="5946">
      <c r="A5946" s="31" t="n">
        <v>43342</v>
      </c>
      <c r="B5946" s="32" t="n">
        <v>1113.13</v>
      </c>
      <c r="C5946" s="19">
        <f>IF(OR(B5946="",B5945=""),"",LN(B5946/B5945))</f>
        <v/>
      </c>
      <c r="D5946" s="16">
        <f>STDEV(C5927:C5946)*SQRT(252)</f>
        <v/>
      </c>
      <c r="E5946" s="32" t="n">
        <v>111.17</v>
      </c>
      <c r="F5946" s="19">
        <f>IF(OR(E5946="",E5945=""),"",LN(E5946/E5945))</f>
        <v/>
      </c>
      <c r="G5946" s="33" t="n">
        <v>6.8415</v>
      </c>
      <c r="H5946" s="19">
        <f>IF(OR(G5946="",G5945=""),"",LN(G5946/G5945))</f>
        <v/>
      </c>
      <c r="I5946" s="32" t="n">
        <v>114.0899</v>
      </c>
      <c r="J5946" s="32" t="n">
        <v>13.53</v>
      </c>
      <c r="K5946" s="32" t="n">
        <v>2.86</v>
      </c>
      <c r="L5946" s="32" t="n">
        <v>1.93</v>
      </c>
      <c r="M5946" s="32" t="n">
        <v>1108.8</v>
      </c>
      <c r="N5946" s="32" t="n">
        <v>1.65</v>
      </c>
      <c r="O5946" s="32" t="n">
        <v>217.802996258</v>
      </c>
    </row>
    <row r="5947">
      <c r="A5947" s="31" t="n">
        <v>43343</v>
      </c>
      <c r="B5947" s="32" t="n">
        <v>1116.5</v>
      </c>
      <c r="C5947" s="19">
        <f>IF(OR(B5947="",B5946=""),"",LN(B5947/B5946))</f>
        <v/>
      </c>
      <c r="D5947" s="16">
        <f>STDEV(C5928:C5947)*SQRT(252)</f>
        <v/>
      </c>
      <c r="E5947" s="32" t="n">
        <v>110.98</v>
      </c>
      <c r="F5947" s="19">
        <f>IF(OR(E5947="",E5946=""),"",LN(E5947/E5946))</f>
        <v/>
      </c>
      <c r="G5947" s="33" t="n">
        <v>6.83</v>
      </c>
      <c r="H5947" s="19">
        <f>IF(OR(G5947="",G5946=""),"",LN(G5947/G5946))</f>
        <v/>
      </c>
      <c r="I5947" s="32" t="n">
        <v>114.2755</v>
      </c>
      <c r="J5947" s="32" t="n">
        <v>12.86</v>
      </c>
      <c r="K5947" s="32" t="n">
        <v>2.86</v>
      </c>
      <c r="L5947" s="32" t="n">
        <v>1.97</v>
      </c>
      <c r="M5947" s="32" t="n">
        <v>1108.8</v>
      </c>
      <c r="N5947" s="32" t="n">
        <v>1.65</v>
      </c>
      <c r="O5947" s="32" t="n">
        <v>503.634448809</v>
      </c>
    </row>
    <row r="5948">
      <c r="A5948" s="31" t="n">
        <v>43347</v>
      </c>
      <c r="B5948" s="32" t="n">
        <v>1117.5</v>
      </c>
      <c r="C5948" s="19">
        <f>IF(OR(B5948="",B5947=""),"",LN(B5948/B5947))</f>
        <v/>
      </c>
      <c r="D5948" s="16">
        <f>STDEV(C5929:C5948)*SQRT(252)</f>
        <v/>
      </c>
      <c r="E5948" s="32" t="n">
        <v>111.44</v>
      </c>
      <c r="F5948" s="19">
        <f>IF(OR(E5948="",E5947=""),"",LN(E5948/E5947))</f>
        <v/>
      </c>
      <c r="G5948" s="33" t="n">
        <v>6.8427</v>
      </c>
      <c r="H5948" s="19">
        <f>IF(OR(G5948="",G5947=""),"",LN(G5948/G5947))</f>
        <v/>
      </c>
      <c r="I5948" s="32" t="n">
        <v>114.8584</v>
      </c>
      <c r="J5948" s="32" t="n">
        <v>13.16</v>
      </c>
      <c r="K5948" s="32" t="n">
        <v>2.9</v>
      </c>
      <c r="L5948" s="32" t="n">
        <v>1.95</v>
      </c>
      <c r="M5948" s="32" t="n">
        <v>1113.5</v>
      </c>
      <c r="N5948" s="32" t="n">
        <v>1.65</v>
      </c>
      <c r="O5948" s="32" t="n">
        <v>111.79201101</v>
      </c>
    </row>
    <row r="5949">
      <c r="A5949" s="31" t="n">
        <v>43348</v>
      </c>
      <c r="B5949" s="32" t="n">
        <v>1121</v>
      </c>
      <c r="C5949" s="19">
        <f>IF(OR(B5949="",B5948=""),"",LN(B5949/B5948))</f>
        <v/>
      </c>
      <c r="D5949" s="16">
        <f>STDEV(C5930:C5949)*SQRT(252)</f>
        <v/>
      </c>
      <c r="E5949" s="32" t="n">
        <v>111.47</v>
      </c>
      <c r="F5949" s="19">
        <f>IF(OR(E5949="",E5948=""),"",LN(E5949/E5948))</f>
        <v/>
      </c>
      <c r="G5949" s="33" t="n">
        <v>6.827</v>
      </c>
      <c r="H5949" s="19">
        <f>IF(OR(G5949="",G5948=""),"",LN(G5949/G5948))</f>
        <v/>
      </c>
      <c r="I5949" s="32" t="n">
        <v>114.7477</v>
      </c>
      <c r="J5949" s="32" t="n">
        <v>13.91</v>
      </c>
      <c r="K5949" s="32" t="n">
        <v>2.9</v>
      </c>
      <c r="L5949" s="32" t="n">
        <v>1.95</v>
      </c>
      <c r="M5949" s="32" t="n">
        <v>1114.2</v>
      </c>
      <c r="N5949" s="32" t="n">
        <v>1.65</v>
      </c>
      <c r="O5949" s="32" t="n">
        <v>-73.94018135100001</v>
      </c>
    </row>
    <row r="5950">
      <c r="A5950" s="31" t="n">
        <v>43349</v>
      </c>
      <c r="B5950" s="32" t="n">
        <v>1122.4</v>
      </c>
      <c r="C5950" s="19">
        <f>IF(OR(B5950="",B5949=""),"",LN(B5950/B5949))</f>
        <v/>
      </c>
      <c r="D5950" s="16">
        <f>STDEV(C5931:C5950)*SQRT(252)</f>
        <v/>
      </c>
      <c r="E5950" s="32" t="n">
        <v>110.87</v>
      </c>
      <c r="F5950" s="19">
        <f>IF(OR(E5950="",E5949=""),"",LN(E5950/E5949))</f>
        <v/>
      </c>
      <c r="G5950" s="33" t="n">
        <v>6.8322</v>
      </c>
      <c r="H5950" s="19">
        <f>IF(OR(G5950="",G5949=""),"",LN(G5950/G5949))</f>
        <v/>
      </c>
      <c r="I5950" s="32" t="n">
        <v>114.6479</v>
      </c>
      <c r="J5950" s="32" t="n">
        <v>14.65</v>
      </c>
      <c r="K5950" s="32" t="n">
        <v>2.88</v>
      </c>
      <c r="L5950" s="32" t="n">
        <v>1.94</v>
      </c>
      <c r="M5950" s="32" t="n">
        <v>1117.6</v>
      </c>
      <c r="N5950" s="32" t="n">
        <v>1.65</v>
      </c>
      <c r="O5950" s="32" t="n">
        <v>-300.421726135</v>
      </c>
    </row>
    <row r="5951">
      <c r="A5951" s="31" t="n">
        <v>43350</v>
      </c>
      <c r="B5951" s="32" t="n">
        <v>1123.5</v>
      </c>
      <c r="C5951" s="19">
        <f>IF(OR(B5951="",B5950=""),"",LN(B5951/B5950))</f>
        <v/>
      </c>
      <c r="D5951" s="16">
        <f>STDEV(C5932:C5951)*SQRT(252)</f>
        <v/>
      </c>
      <c r="E5951" s="32" t="n">
        <v>111.18</v>
      </c>
      <c r="F5951" s="19">
        <f>IF(OR(E5951="",E5950=""),"",LN(E5951/E5950))</f>
        <v/>
      </c>
      <c r="G5951" s="33" t="n">
        <v>6.8419</v>
      </c>
      <c r="H5951" s="19">
        <f>IF(OR(G5951="",G5950=""),"",LN(G5951/G5950))</f>
        <v/>
      </c>
      <c r="I5951" s="32" t="n">
        <v>114.5816</v>
      </c>
      <c r="J5951" s="32" t="n">
        <v>14.88</v>
      </c>
      <c r="K5951" s="32" t="n">
        <v>2.94</v>
      </c>
      <c r="L5951" s="32" t="n">
        <v>1.94</v>
      </c>
      <c r="M5951" s="32" t="n">
        <v>1121.2</v>
      </c>
      <c r="N5951" s="32" t="n">
        <v>1.65</v>
      </c>
      <c r="O5951" s="32" t="n">
        <v>-742.548274874</v>
      </c>
    </row>
    <row r="5952">
      <c r="A5952" s="31" t="n">
        <v>43353</v>
      </c>
      <c r="B5952" s="32" t="n">
        <v>1127.9</v>
      </c>
      <c r="C5952" s="19">
        <f>IF(OR(B5952="",B5951=""),"",LN(B5952/B5951))</f>
        <v/>
      </c>
      <c r="D5952" s="16">
        <f>STDEV(C5933:C5952)*SQRT(252)</f>
        <v/>
      </c>
      <c r="E5952" s="32" t="n">
        <v>111.09</v>
      </c>
      <c r="F5952" s="19">
        <f>IF(OR(E5952="",E5951=""),"",LN(E5952/E5951))</f>
        <v/>
      </c>
      <c r="G5952" s="33" t="n">
        <v>6.8545</v>
      </c>
      <c r="H5952" s="19">
        <f>IF(OR(G5952="",G5951=""),"",LN(G5952/G5951))</f>
        <v/>
      </c>
      <c r="I5952" s="32" t="n">
        <v>114.6802</v>
      </c>
      <c r="J5952" s="32" t="n">
        <v>14.16</v>
      </c>
      <c r="K5952" s="32" t="n">
        <v>2.94</v>
      </c>
      <c r="L5952" s="32" t="n">
        <v>1.94</v>
      </c>
      <c r="M5952" s="32" t="n">
        <v>1123.1</v>
      </c>
      <c r="N5952" s="32" t="n">
        <v>1.65</v>
      </c>
      <c r="O5952" s="32" t="n">
        <v>123.51585142</v>
      </c>
    </row>
    <row r="5953">
      <c r="A5953" s="31" t="n">
        <v>43354</v>
      </c>
      <c r="B5953" s="32" t="n">
        <v>1126.17</v>
      </c>
      <c r="C5953" s="19">
        <f>IF(OR(B5953="",B5952=""),"",LN(B5953/B5952))</f>
        <v/>
      </c>
      <c r="D5953" s="16">
        <f>STDEV(C5934:C5953)*SQRT(252)</f>
        <v/>
      </c>
      <c r="E5953" s="32" t="n">
        <v>111.54</v>
      </c>
      <c r="F5953" s="19">
        <f>IF(OR(E5953="",E5952=""),"",LN(E5953/E5952))</f>
        <v/>
      </c>
      <c r="G5953" s="33" t="n">
        <v>6.8704</v>
      </c>
      <c r="H5953" s="19">
        <f>IF(OR(G5953="",G5952=""),"",LN(G5953/G5952))</f>
        <v/>
      </c>
      <c r="I5953" s="32" t="n">
        <v>114.7051</v>
      </c>
      <c r="J5953" s="32" t="n">
        <v>13.22</v>
      </c>
      <c r="K5953" s="32" t="n">
        <v>2.98</v>
      </c>
      <c r="L5953" s="32" t="n">
        <v>1.94</v>
      </c>
      <c r="M5953" s="32" t="n">
        <v>1128.1</v>
      </c>
      <c r="N5953" s="32" t="n">
        <v>1.65</v>
      </c>
      <c r="O5953" s="32" t="n">
        <v>-156.502327667</v>
      </c>
    </row>
    <row r="5954">
      <c r="A5954" s="31" t="n">
        <v>43355</v>
      </c>
      <c r="B5954" s="32" t="n">
        <v>1121.62</v>
      </c>
      <c r="C5954" s="19">
        <f>IF(OR(B5954="",B5953=""),"",LN(B5954/B5953))</f>
        <v/>
      </c>
      <c r="D5954" s="16">
        <f>STDEV(C5935:C5954)*SQRT(252)</f>
        <v/>
      </c>
      <c r="E5954" s="32" t="n">
        <v>111.29</v>
      </c>
      <c r="F5954" s="19">
        <f>IF(OR(E5954="",E5953=""),"",LN(E5954/E5953))</f>
        <v/>
      </c>
      <c r="G5954" s="33" t="n">
        <v>6.8574</v>
      </c>
      <c r="H5954" s="19">
        <f>IF(OR(G5954="",G5953=""),"",LN(G5954/G5953))</f>
        <v/>
      </c>
      <c r="I5954" s="32" t="n">
        <v>114.2192</v>
      </c>
      <c r="J5954" s="32" t="n">
        <v>13.14</v>
      </c>
      <c r="K5954" s="32" t="n">
        <v>2.97</v>
      </c>
      <c r="L5954" s="32" t="n">
        <v>1.94</v>
      </c>
      <c r="M5954" s="32" t="n">
        <v>1126.8</v>
      </c>
      <c r="N5954" s="32" t="n">
        <v>1.65</v>
      </c>
      <c r="O5954" s="32" t="n">
        <v>-345.913272274</v>
      </c>
    </row>
    <row r="5955">
      <c r="A5955" s="31" t="n">
        <v>43356</v>
      </c>
      <c r="B5955" s="32" t="n">
        <v>1120.9</v>
      </c>
      <c r="C5955" s="19">
        <f>IF(OR(B5955="",B5954=""),"",LN(B5955/B5954))</f>
        <v/>
      </c>
      <c r="D5955" s="16">
        <f>STDEV(C5936:C5955)*SQRT(252)</f>
        <v/>
      </c>
      <c r="E5955" s="32" t="n">
        <v>111.92</v>
      </c>
      <c r="F5955" s="19">
        <f>IF(OR(E5955="",E5954=""),"",LN(E5955/E5954))</f>
        <v/>
      </c>
      <c r="G5955" s="33" t="n">
        <v>6.8407</v>
      </c>
      <c r="H5955" s="19">
        <f>IF(OR(G5955="",G5954=""),"",LN(G5955/G5954))</f>
        <v/>
      </c>
      <c r="I5955" s="32" t="n">
        <v>113.9268</v>
      </c>
      <c r="J5955" s="32" t="n">
        <v>12.37</v>
      </c>
      <c r="K5955" s="32" t="n">
        <v>2.97</v>
      </c>
      <c r="L5955" s="32" t="n">
        <v>1.94</v>
      </c>
      <c r="M5955" s="32" t="n">
        <v>1127.3</v>
      </c>
      <c r="N5955" s="32" t="n">
        <v>1.65</v>
      </c>
      <c r="O5955" s="32" t="n">
        <v>-297.648007918</v>
      </c>
    </row>
    <row r="5956">
      <c r="A5956" s="31" t="n">
        <v>43357</v>
      </c>
      <c r="B5956" s="32" t="n">
        <v>1119</v>
      </c>
      <c r="C5956" s="19">
        <f>IF(OR(B5956="",B5955=""),"",LN(B5956/B5955))</f>
        <v/>
      </c>
      <c r="D5956" s="16">
        <f>STDEV(C5937:C5956)*SQRT(252)</f>
        <v/>
      </c>
      <c r="E5956" s="32" t="n">
        <v>112.09</v>
      </c>
      <c r="F5956" s="19">
        <f>IF(OR(E5956="",E5955=""),"",LN(E5956/E5955))</f>
        <v/>
      </c>
      <c r="G5956" s="33" t="n">
        <v>6.8673</v>
      </c>
      <c r="H5956" s="19">
        <f>IF(OR(G5956="",G5955=""),"",LN(G5956/G5955))</f>
        <v/>
      </c>
      <c r="I5956" s="32" t="n">
        <v>114.0657</v>
      </c>
      <c r="J5956" s="32" t="n">
        <v>12.07</v>
      </c>
      <c r="K5956" s="32" t="n">
        <v>2.99</v>
      </c>
      <c r="L5956" s="32" t="n">
        <v>1.95</v>
      </c>
      <c r="M5956" s="32" t="n">
        <v>1121.2</v>
      </c>
      <c r="N5956" s="32" t="n">
        <v>1.65</v>
      </c>
      <c r="O5956" s="32" t="n">
        <v>331.153911234</v>
      </c>
    </row>
    <row r="5957">
      <c r="A5957" s="31" t="n">
        <v>43360</v>
      </c>
      <c r="B5957" s="32" t="n">
        <v>1124.71</v>
      </c>
      <c r="C5957" s="19">
        <f>IF(OR(B5957="",B5956=""),"",LN(B5957/B5956))</f>
        <v/>
      </c>
      <c r="D5957" s="16">
        <f>STDEV(C5938:C5957)*SQRT(252)</f>
        <v/>
      </c>
      <c r="E5957" s="32" t="n">
        <v>111.97</v>
      </c>
      <c r="F5957" s="19">
        <f>IF(OR(E5957="",E5956=""),"",LN(E5957/E5956))</f>
        <v/>
      </c>
      <c r="G5957" s="33" t="n">
        <v>6.854</v>
      </c>
      <c r="H5957" s="19">
        <f>IF(OR(G5957="",G5956=""),"",LN(G5957/G5956))</f>
        <v/>
      </c>
      <c r="I5957" s="32" t="n">
        <v>113.9158</v>
      </c>
      <c r="J5957" s="32" t="n">
        <v>13.68</v>
      </c>
      <c r="K5957" s="32" t="n">
        <v>2.99</v>
      </c>
      <c r="L5957" s="32" t="n">
        <v>2</v>
      </c>
      <c r="M5957" s="32" t="n">
        <v>1119.2</v>
      </c>
      <c r="N5957" s="32" t="n">
        <v>1.65</v>
      </c>
      <c r="O5957" s="32" t="n">
        <v>148.174571319</v>
      </c>
    </row>
    <row r="5958">
      <c r="A5958" s="31" t="n">
        <v>43361</v>
      </c>
      <c r="B5958" s="32" t="n">
        <v>1122.18</v>
      </c>
      <c r="C5958" s="19">
        <f>IF(OR(B5958="",B5957=""),"",LN(B5958/B5957))</f>
        <v/>
      </c>
      <c r="D5958" s="16">
        <f>STDEV(C5939:C5958)*SQRT(252)</f>
        <v/>
      </c>
      <c r="E5958" s="32" t="n">
        <v>112.3</v>
      </c>
      <c r="F5958" s="19">
        <f>IF(OR(E5958="",E5957=""),"",LN(E5958/E5957))</f>
        <v/>
      </c>
      <c r="G5958" s="33" t="n">
        <v>6.8591</v>
      </c>
      <c r="H5958" s="19">
        <f>IF(OR(G5958="",G5957=""),"",LN(G5958/G5957))</f>
        <v/>
      </c>
      <c r="I5958" s="32" t="n">
        <v>113.7739</v>
      </c>
      <c r="J5958" s="32" t="n">
        <v>12.79</v>
      </c>
      <c r="K5958" s="32" t="n">
        <v>3.05</v>
      </c>
      <c r="L5958" s="32" t="n">
        <v>1.94</v>
      </c>
      <c r="M5958" s="32" t="n">
        <v>1126.2</v>
      </c>
      <c r="N5958" s="32" t="n">
        <v>1.65</v>
      </c>
      <c r="O5958" s="32" t="n">
        <v>-75.726095986</v>
      </c>
    </row>
    <row r="5959">
      <c r="A5959" s="31" t="n">
        <v>43362</v>
      </c>
      <c r="B5959" s="32" t="n">
        <v>1120.61</v>
      </c>
      <c r="C5959" s="19">
        <f>IF(OR(B5959="",B5958=""),"",LN(B5959/B5958))</f>
        <v/>
      </c>
      <c r="D5959" s="16">
        <f>STDEV(C5940:C5959)*SQRT(252)</f>
        <v/>
      </c>
      <c r="E5959" s="32" t="n">
        <v>112.21</v>
      </c>
      <c r="F5959" s="19">
        <f>IF(OR(E5959="",E5958=""),"",LN(E5959/E5958))</f>
        <v/>
      </c>
      <c r="G5959" s="33" t="n">
        <v>6.8466</v>
      </c>
      <c r="H5959" s="19">
        <f>IF(OR(G5959="",G5958=""),"",LN(G5959/G5958))</f>
        <v/>
      </c>
      <c r="I5959" s="32" t="n">
        <v>113.6532</v>
      </c>
      <c r="J5959" s="32" t="n">
        <v>11.75</v>
      </c>
      <c r="K5959" s="32" t="n">
        <v>3.08</v>
      </c>
      <c r="L5959" s="32" t="n">
        <v>1.92</v>
      </c>
      <c r="M5959" s="32" t="n">
        <v>1126.3</v>
      </c>
      <c r="N5959" s="32" t="n">
        <v>1.65</v>
      </c>
      <c r="O5959" s="32" t="n">
        <v>239.83451616</v>
      </c>
    </row>
    <row r="5960">
      <c r="A5960" s="31" t="n">
        <v>43363</v>
      </c>
      <c r="B5960" s="32" t="n">
        <v>1119.58</v>
      </c>
      <c r="C5960" s="19">
        <f>IF(OR(B5960="",B5959=""),"",LN(B5960/B5959))</f>
        <v/>
      </c>
      <c r="D5960" s="16">
        <f>STDEV(C5941:C5960)*SQRT(252)</f>
        <v/>
      </c>
      <c r="E5960" s="32" t="n">
        <v>112.58</v>
      </c>
      <c r="F5960" s="19">
        <f>IF(OR(E5960="",E5959=""),"",LN(E5960/E5959))</f>
        <v/>
      </c>
      <c r="G5960" s="33" t="n">
        <v>6.8455</v>
      </c>
      <c r="H5960" s="19">
        <f>IF(OR(G5960="",G5959=""),"",LN(G5960/G5959))</f>
        <v/>
      </c>
      <c r="I5960" s="32" t="n">
        <v>113.4989</v>
      </c>
      <c r="J5960" s="32" t="n">
        <v>11.8</v>
      </c>
      <c r="K5960" s="32" t="n">
        <v>3.07</v>
      </c>
      <c r="L5960" s="32" t="n">
        <v>1.92</v>
      </c>
      <c r="M5960" s="32" t="n">
        <v>1123</v>
      </c>
      <c r="N5960" s="32" t="n">
        <v>1.65</v>
      </c>
      <c r="O5960" s="32" t="n">
        <v>267.849463418</v>
      </c>
    </row>
    <row r="5961">
      <c r="A5961" s="31" t="n">
        <v>43364</v>
      </c>
      <c r="B5961" s="32" t="n">
        <v>1114.3</v>
      </c>
      <c r="C5961" s="19">
        <f>IF(OR(B5961="",B5960=""),"",LN(B5961/B5960))</f>
        <v/>
      </c>
      <c r="D5961" s="16">
        <f>STDEV(C5942:C5961)*SQRT(252)</f>
        <v/>
      </c>
      <c r="E5961" s="32" t="n">
        <v>112.62</v>
      </c>
      <c r="F5961" s="19">
        <f>IF(OR(E5961="",E5960=""),"",LN(E5961/E5960))</f>
        <v/>
      </c>
      <c r="G5961" s="33" t="n">
        <v>6.8559</v>
      </c>
      <c r="H5961" s="19">
        <f>IF(OR(G5961="",G5960=""),"",LN(G5961/G5960))</f>
        <v/>
      </c>
      <c r="I5961" s="32" t="n">
        <v>113.5099</v>
      </c>
      <c r="J5961" s="32" t="n">
        <v>11.68</v>
      </c>
      <c r="K5961" s="32" t="n">
        <v>3.07</v>
      </c>
      <c r="L5961" s="32" t="n">
        <v>1.92</v>
      </c>
      <c r="M5961" s="32" t="n">
        <v>1119.9</v>
      </c>
      <c r="N5961" s="32" t="n">
        <v>1.65</v>
      </c>
      <c r="O5961" s="32" t="n">
        <v>903.747389653</v>
      </c>
    </row>
    <row r="5962">
      <c r="A5962" s="31" t="n">
        <v>43367</v>
      </c>
      <c r="B5962" s="32" t="n">
        <v>1119.28</v>
      </c>
      <c r="C5962" s="19">
        <f>IF(OR(B5962="",B5961=""),"",LN(B5962/B5961))</f>
        <v/>
      </c>
      <c r="D5962" s="16">
        <f>STDEV(C5943:C5962)*SQRT(252)</f>
        <v/>
      </c>
      <c r="E5962" s="32" t="n">
        <v>112.62</v>
      </c>
      <c r="F5962" s="19">
        <f>IF(OR(E5962="",E5961=""),"",LN(E5962/E5961))</f>
        <v/>
      </c>
      <c r="G5962" s="33" t="n">
        <v>6.8559</v>
      </c>
      <c r="H5962" s="19">
        <f>IF(OR(G5962="",G5961=""),"",LN(G5962/G5961))</f>
        <v/>
      </c>
      <c r="I5962" s="32" t="n">
        <v>113.5301</v>
      </c>
      <c r="J5962" s="32" t="n">
        <v>12.2</v>
      </c>
      <c r="K5962" s="32" t="n">
        <v>3.08</v>
      </c>
      <c r="L5962" s="32" t="n">
        <v>1.95</v>
      </c>
      <c r="M5962" s="32" t="n"/>
      <c r="N5962" s="32" t="n"/>
      <c r="O5962" s="32" t="n"/>
    </row>
    <row r="5963">
      <c r="A5963" s="31" t="n">
        <v>43368</v>
      </c>
      <c r="B5963" s="32" t="n">
        <v>1118.12</v>
      </c>
      <c r="C5963" s="19">
        <f>IF(OR(B5963="",B5962=""),"",LN(B5963/B5962))</f>
        <v/>
      </c>
      <c r="D5963" s="16">
        <f>STDEV(C5944:C5963)*SQRT(252)</f>
        <v/>
      </c>
      <c r="E5963" s="32" t="n">
        <v>112.88</v>
      </c>
      <c r="F5963" s="19">
        <f>IF(OR(E5963="",E5962=""),"",LN(E5963/E5962))</f>
        <v/>
      </c>
      <c r="G5963" s="33" t="n">
        <v>6.8632</v>
      </c>
      <c r="H5963" s="19">
        <f>IF(OR(G5963="",G5962=""),"",LN(G5963/G5962))</f>
        <v/>
      </c>
      <c r="I5963" s="32" t="n">
        <v>113.7202</v>
      </c>
      <c r="J5963" s="32" t="n">
        <v>12.42</v>
      </c>
      <c r="K5963" s="32" t="n">
        <v>3.1</v>
      </c>
      <c r="L5963" s="32" t="n">
        <v>1.93</v>
      </c>
      <c r="M5963" s="32" t="n"/>
      <c r="N5963" s="32" t="n"/>
      <c r="O5963" s="32" t="n"/>
    </row>
    <row r="5964">
      <c r="A5964" s="31" t="n">
        <v>43369</v>
      </c>
      <c r="B5964" s="32" t="n">
        <v>1114.64</v>
      </c>
      <c r="C5964" s="19">
        <f>IF(OR(B5964="",B5963=""),"",LN(B5964/B5963))</f>
        <v/>
      </c>
      <c r="D5964" s="16">
        <f>STDEV(C5945:C5964)*SQRT(252)</f>
        <v/>
      </c>
      <c r="E5964" s="32" t="n">
        <v>112.92</v>
      </c>
      <c r="F5964" s="19">
        <f>IF(OR(E5964="",E5963=""),"",LN(E5964/E5963))</f>
        <v/>
      </c>
      <c r="G5964" s="33" t="n">
        <v>6.8763</v>
      </c>
      <c r="H5964" s="19">
        <f>IF(OR(G5964="",G5963=""),"",LN(G5964/G5963))</f>
        <v/>
      </c>
      <c r="I5964" s="32" t="n">
        <v>113.6739</v>
      </c>
      <c r="J5964" s="32" t="n">
        <v>12.89</v>
      </c>
      <c r="K5964" s="32" t="n">
        <v>3.06</v>
      </c>
      <c r="L5964" s="32" t="n">
        <v>1.92</v>
      </c>
      <c r="M5964" s="32" t="n"/>
      <c r="N5964" s="32" t="n"/>
      <c r="O5964" s="32" t="n"/>
    </row>
    <row r="5965">
      <c r="A5965" s="31" t="n">
        <v>43370</v>
      </c>
      <c r="B5965" s="32" t="n">
        <v>1113.41</v>
      </c>
      <c r="C5965" s="19">
        <f>IF(OR(B5965="",B5964=""),"",LN(B5965/B5964))</f>
        <v/>
      </c>
      <c r="D5965" s="16">
        <f>STDEV(C5946:C5965)*SQRT(252)</f>
        <v/>
      </c>
      <c r="E5965" s="32" t="n">
        <v>113.38</v>
      </c>
      <c r="F5965" s="19">
        <f>IF(OR(E5965="",E5964=""),"",LN(E5965/E5964))</f>
        <v/>
      </c>
      <c r="G5965" s="33" t="n">
        <v>6.888</v>
      </c>
      <c r="H5965" s="19">
        <f>IF(OR(G5965="",G5964=""),"",LN(G5965/G5964))</f>
        <v/>
      </c>
      <c r="I5965" s="32" t="n">
        <v>113.9784</v>
      </c>
      <c r="J5965" s="32" t="n">
        <v>12.41</v>
      </c>
      <c r="K5965" s="32" t="n">
        <v>3.06</v>
      </c>
      <c r="L5965" s="32" t="n">
        <v>2.16</v>
      </c>
      <c r="M5965" s="32" t="n">
        <v>1116.6</v>
      </c>
      <c r="N5965" s="32" t="n">
        <v>1.65</v>
      </c>
      <c r="O5965" s="32" t="n">
        <v>248.946742498</v>
      </c>
    </row>
    <row r="5966">
      <c r="A5966" s="31" t="n">
        <v>43371</v>
      </c>
      <c r="B5966" s="32" t="n">
        <v>1109.76</v>
      </c>
      <c r="C5966" s="19">
        <f>IF(OR(B5966="",B5965=""),"",LN(B5966/B5965))</f>
        <v/>
      </c>
      <c r="D5966" s="16">
        <f>STDEV(C5947:C5966)*SQRT(252)</f>
        <v/>
      </c>
      <c r="E5966" s="32" t="n">
        <v>113.48</v>
      </c>
      <c r="F5966" s="19">
        <f>IF(OR(E5966="",E5965=""),"",LN(E5966/E5965))</f>
        <v/>
      </c>
      <c r="G5966" s="33" t="n">
        <v>6.868</v>
      </c>
      <c r="H5966" s="19">
        <f>IF(OR(G5966="",G5965=""),"",LN(G5966/G5965))</f>
        <v/>
      </c>
      <c r="I5966" s="32" t="n">
        <v>113.8077</v>
      </c>
      <c r="J5966" s="32" t="n">
        <v>12.12</v>
      </c>
      <c r="K5966" s="32" t="n">
        <v>3.05</v>
      </c>
      <c r="L5966" s="32" t="n">
        <v>2.25</v>
      </c>
      <c r="M5966" s="32" t="n">
        <v>1112.7</v>
      </c>
      <c r="N5966" s="32" t="n">
        <v>1.65</v>
      </c>
      <c r="O5966" s="32" t="n">
        <v>-311.544390433</v>
      </c>
    </row>
    <row r="5967">
      <c r="A5967" s="31" t="n">
        <v>43374</v>
      </c>
      <c r="B5967" s="32" t="n">
        <v>1112.53</v>
      </c>
      <c r="C5967" s="19">
        <f>IF(OR(B5967="",B5966=""),"",LN(B5967/B5966))</f>
        <v/>
      </c>
      <c r="D5967" s="16">
        <f>STDEV(C5948:C5967)*SQRT(252)</f>
        <v/>
      </c>
      <c r="E5967" s="32" t="n">
        <v>113.96</v>
      </c>
      <c r="F5967" s="19">
        <f>IF(OR(E5967="",E5966=""),"",LN(E5967/E5966))</f>
        <v/>
      </c>
      <c r="G5967" s="33" t="n">
        <v>6.868</v>
      </c>
      <c r="H5967" s="19">
        <f>IF(OR(G5967="",G5966=""),"",LN(G5967/G5966))</f>
        <v/>
      </c>
      <c r="I5967" s="32" t="n">
        <v>113.8235</v>
      </c>
      <c r="J5967" s="32" t="n">
        <v>12</v>
      </c>
      <c r="K5967" s="32" t="n">
        <v>3.09</v>
      </c>
      <c r="L5967" s="32" t="n">
        <v>2.22</v>
      </c>
      <c r="M5967" s="32" t="n">
        <v>1110.2</v>
      </c>
      <c r="N5967" s="32" t="n">
        <v>1.65</v>
      </c>
      <c r="O5967" s="32" t="n">
        <v>-69.987849172</v>
      </c>
    </row>
    <row r="5968">
      <c r="A5968" s="31" t="n">
        <v>43375</v>
      </c>
      <c r="B5968" s="32" t="n">
        <v>1112.43</v>
      </c>
      <c r="C5968" s="19">
        <f>IF(OR(B5968="",B5967=""),"",LN(B5968/B5967))</f>
        <v/>
      </c>
      <c r="D5968" s="16">
        <f>STDEV(C5949:C5968)*SQRT(252)</f>
        <v/>
      </c>
      <c r="E5968" s="32" t="n">
        <v>113.66</v>
      </c>
      <c r="F5968" s="19">
        <f>IF(OR(E5968="",E5967=""),"",LN(E5968/E5967))</f>
        <v/>
      </c>
      <c r="G5968" s="33" t="n">
        <v>6.868</v>
      </c>
      <c r="H5968" s="19">
        <f>IF(OR(G5968="",G5967=""),"",LN(G5968/G5967))</f>
        <v/>
      </c>
      <c r="I5968" s="32" t="n">
        <v>113.8954</v>
      </c>
      <c r="J5968" s="32" t="n">
        <v>12.05</v>
      </c>
      <c r="K5968" s="32" t="n">
        <v>3.05</v>
      </c>
      <c r="L5968" s="32" t="n">
        <v>2.2</v>
      </c>
      <c r="M5968" s="32" t="n">
        <v>1110.9</v>
      </c>
      <c r="N5968" s="32" t="n">
        <v>1.65</v>
      </c>
      <c r="O5968" s="32" t="n">
        <v>-336.46618017</v>
      </c>
    </row>
    <row r="5969">
      <c r="A5969" s="31" t="n">
        <v>43376</v>
      </c>
      <c r="B5969" s="32" t="n">
        <v>1121.42</v>
      </c>
      <c r="C5969" s="19">
        <f>IF(OR(B5969="",B5968=""),"",LN(B5969/B5968))</f>
        <v/>
      </c>
      <c r="D5969" s="16">
        <f>STDEV(C5950:C5969)*SQRT(252)</f>
        <v/>
      </c>
      <c r="E5969" s="32" t="n">
        <v>114.19</v>
      </c>
      <c r="F5969" s="19">
        <f>IF(OR(E5969="",E5968=""),"",LN(E5969/E5968))</f>
        <v/>
      </c>
      <c r="G5969" s="33" t="n">
        <v>6.868</v>
      </c>
      <c r="H5969" s="19">
        <f>IF(OR(G5969="",G5968=""),"",LN(G5969/G5968))</f>
        <v/>
      </c>
      <c r="I5969" s="32" t="n">
        <v>114.1569</v>
      </c>
      <c r="J5969" s="32" t="n">
        <v>11.61</v>
      </c>
      <c r="K5969" s="32" t="n">
        <v>3.15</v>
      </c>
      <c r="L5969" s="32" t="n">
        <v>2.2</v>
      </c>
      <c r="M5969" s="32" t="n"/>
      <c r="N5969" s="32" t="n"/>
      <c r="O5969" s="32" t="n"/>
    </row>
    <row r="5970">
      <c r="A5970" s="31" t="n">
        <v>43377</v>
      </c>
      <c r="B5970" s="32" t="n">
        <v>1130.78</v>
      </c>
      <c r="C5970" s="19">
        <f>IF(OR(B5970="",B5969=""),"",LN(B5970/B5969))</f>
        <v/>
      </c>
      <c r="D5970" s="16">
        <f>STDEV(C5951:C5970)*SQRT(252)</f>
        <v/>
      </c>
      <c r="E5970" s="32" t="n">
        <v>113.79</v>
      </c>
      <c r="F5970" s="19">
        <f>IF(OR(E5970="",E5969=""),"",LN(E5970/E5969))</f>
        <v/>
      </c>
      <c r="G5970" s="33" t="n">
        <v>6.868</v>
      </c>
      <c r="H5970" s="19">
        <f>IF(OR(G5970="",G5969=""),"",LN(G5970/G5969))</f>
        <v/>
      </c>
      <c r="I5970" s="32" t="n">
        <v>114.6867</v>
      </c>
      <c r="J5970" s="32" t="n">
        <v>14.22</v>
      </c>
      <c r="K5970" s="32" t="n">
        <v>3.19</v>
      </c>
      <c r="L5970" s="32" t="n">
        <v>2.18</v>
      </c>
      <c r="M5970" s="32" t="n">
        <v>1116.4</v>
      </c>
      <c r="N5970" s="32" t="n">
        <v>1.65</v>
      </c>
      <c r="O5970" s="32" t="n">
        <v>-530.821045332</v>
      </c>
    </row>
    <row r="5971">
      <c r="A5971" s="31" t="n">
        <v>43378</v>
      </c>
      <c r="B5971" s="32" t="n">
        <v>1131.25</v>
      </c>
      <c r="C5971" s="19">
        <f>IF(OR(B5971="",B5970=""),"",LN(B5971/B5970))</f>
        <v/>
      </c>
      <c r="D5971" s="16">
        <f>STDEV(C5952:C5971)*SQRT(252)</f>
        <v/>
      </c>
      <c r="E5971" s="32" t="n">
        <v>113.56</v>
      </c>
      <c r="F5971" s="19">
        <f>IF(OR(E5971="",E5970=""),"",LN(E5971/E5970))</f>
        <v/>
      </c>
      <c r="G5971" s="33" t="n">
        <v>6.868</v>
      </c>
      <c r="H5971" s="19">
        <f>IF(OR(G5971="",G5970=""),"",LN(G5971/G5970))</f>
        <v/>
      </c>
      <c r="I5971" s="32" t="n">
        <v>114.561</v>
      </c>
      <c r="J5971" s="32" t="n">
        <v>14.82</v>
      </c>
      <c r="K5971" s="32" t="n">
        <v>3.23</v>
      </c>
      <c r="L5971" s="32" t="n">
        <v>2.16</v>
      </c>
      <c r="M5971" s="32" t="n">
        <v>1128.3</v>
      </c>
      <c r="N5971" s="32" t="n">
        <v>1.65</v>
      </c>
      <c r="O5971" s="32" t="n">
        <v>-430.219619403</v>
      </c>
    </row>
    <row r="5972">
      <c r="A5972" s="31" t="n">
        <v>43382</v>
      </c>
      <c r="B5972" s="32" t="n">
        <v>1132.87</v>
      </c>
      <c r="C5972" s="19">
        <f>IF(OR(B5972="",B5971=""),"",LN(B5972/B5971))</f>
        <v/>
      </c>
      <c r="D5972" s="16">
        <f>STDEV(C5953:C5972)*SQRT(252)</f>
        <v/>
      </c>
      <c r="E5972" s="32" t="n">
        <v>113.13</v>
      </c>
      <c r="F5972" s="19">
        <f>IF(OR(E5972="",E5971=""),"",LN(E5972/E5971))</f>
        <v/>
      </c>
      <c r="G5972" s="33" t="n">
        <v>6.9217</v>
      </c>
      <c r="H5972" s="19">
        <f>IF(OR(G5972="",G5971=""),"",LN(G5972/G5971))</f>
        <v/>
      </c>
      <c r="I5972" s="32" t="n">
        <v>114.6583</v>
      </c>
      <c r="J5972" s="32" t="n">
        <v>15.95</v>
      </c>
      <c r="K5972" s="32" t="n">
        <v>3.21</v>
      </c>
      <c r="L5972" s="32" t="n">
        <v>2.15</v>
      </c>
      <c r="M5972" s="32" t="n"/>
      <c r="N5972" s="32" t="n"/>
      <c r="O5972" s="32" t="n"/>
    </row>
    <row r="5973">
      <c r="A5973" s="31" t="n">
        <v>43383</v>
      </c>
      <c r="B5973" s="32" t="n">
        <v>1138.9</v>
      </c>
      <c r="C5973" s="19">
        <f>IF(OR(B5973="",B5972=""),"",LN(B5973/B5972))</f>
        <v/>
      </c>
      <c r="D5973" s="16">
        <f>STDEV(C5954:C5973)*SQRT(252)</f>
        <v/>
      </c>
      <c r="E5973" s="32" t="n">
        <v>112.71</v>
      </c>
      <c r="F5973" s="19">
        <f>IF(OR(E5973="",E5972=""),"",LN(E5973/E5972))</f>
        <v/>
      </c>
      <c r="G5973" s="33" t="n">
        <v>6.9224</v>
      </c>
      <c r="H5973" s="19">
        <f>IF(OR(G5973="",G5972=""),"",LN(G5973/G5972))</f>
        <v/>
      </c>
      <c r="I5973" s="32" t="n">
        <v>114.6072</v>
      </c>
      <c r="J5973" s="32" t="n">
        <v>22.96</v>
      </c>
      <c r="K5973" s="32" t="n">
        <v>3.22</v>
      </c>
      <c r="L5973" s="32" t="n">
        <v>2.15</v>
      </c>
      <c r="M5973" s="32" t="n">
        <v>1131.7</v>
      </c>
      <c r="N5973" s="32" t="n">
        <v>1.65</v>
      </c>
      <c r="O5973" s="32" t="n">
        <v>-289.267187782</v>
      </c>
    </row>
    <row r="5974">
      <c r="A5974" s="31" t="n">
        <v>43384</v>
      </c>
      <c r="B5974" s="32" t="n">
        <v>1134.16</v>
      </c>
      <c r="C5974" s="19">
        <f>IF(OR(B5974="",B5973=""),"",LN(B5974/B5973))</f>
        <v/>
      </c>
      <c r="D5974" s="16">
        <f>STDEV(C5955:C5974)*SQRT(252)</f>
        <v/>
      </c>
      <c r="E5974" s="32" t="n">
        <v>112.26</v>
      </c>
      <c r="F5974" s="19">
        <f>IF(OR(E5974="",E5973=""),"",LN(E5974/E5973))</f>
        <v/>
      </c>
      <c r="G5974" s="33" t="n">
        <v>6.888</v>
      </c>
      <c r="H5974" s="19">
        <f>IF(OR(G5974="",G5973=""),"",LN(G5974/G5973))</f>
        <v/>
      </c>
      <c r="I5974" s="32" t="n">
        <v>114.4074</v>
      </c>
      <c r="J5974" s="32" t="n">
        <v>24.98</v>
      </c>
      <c r="K5974" s="32" t="n">
        <v>3.14</v>
      </c>
      <c r="L5974" s="32" t="n">
        <v>2.17</v>
      </c>
      <c r="M5974" s="32" t="n">
        <v>1132.5</v>
      </c>
      <c r="N5974" s="32" t="n">
        <v>1.65</v>
      </c>
      <c r="O5974" s="32" t="n">
        <v>-403.552496584</v>
      </c>
    </row>
    <row r="5975">
      <c r="A5975" s="31" t="n">
        <v>43385</v>
      </c>
      <c r="B5975" s="32" t="n">
        <v>1130.82</v>
      </c>
      <c r="C5975" s="19">
        <f>IF(OR(B5975="",B5974=""),"",LN(B5975/B5974))</f>
        <v/>
      </c>
      <c r="D5975" s="16">
        <f>STDEV(C5956:C5975)*SQRT(252)</f>
        <v/>
      </c>
      <c r="E5975" s="32" t="n">
        <v>112.02</v>
      </c>
      <c r="F5975" s="19">
        <f>IF(OR(E5975="",E5974=""),"",LN(E5975/E5974))</f>
        <v/>
      </c>
      <c r="G5975" s="33" t="n">
        <v>6.9182</v>
      </c>
      <c r="H5975" s="19">
        <f>IF(OR(G5975="",G5974=""),"",LN(G5975/G5974))</f>
        <v/>
      </c>
      <c r="I5975" s="32" t="n">
        <v>114.3691</v>
      </c>
      <c r="J5975" s="32" t="n">
        <v>21.31</v>
      </c>
      <c r="K5975" s="32" t="n">
        <v>3.15</v>
      </c>
      <c r="L5975" s="32" t="n">
        <v>2.18</v>
      </c>
      <c r="M5975" s="32" t="n">
        <v>1142.5</v>
      </c>
      <c r="N5975" s="32" t="n">
        <v>1.66</v>
      </c>
      <c r="O5975" s="32" t="n">
        <v>93.984007976</v>
      </c>
    </row>
    <row r="5976">
      <c r="A5976" s="31" t="n">
        <v>43388</v>
      </c>
      <c r="B5976" s="32" t="n">
        <v>1129.3</v>
      </c>
      <c r="C5976" s="19">
        <f>IF(OR(B5976="",B5975=""),"",LN(B5976/B5975))</f>
        <v/>
      </c>
      <c r="D5976" s="16">
        <f>STDEV(C5957:C5976)*SQRT(252)</f>
        <v/>
      </c>
      <c r="E5976" s="32" t="n">
        <v>111.82</v>
      </c>
      <c r="F5976" s="19">
        <f>IF(OR(E5976="",E5975=""),"",LN(E5976/E5975))</f>
        <v/>
      </c>
      <c r="G5976" s="33" t="n">
        <v>6.9131</v>
      </c>
      <c r="H5976" s="19">
        <f>IF(OR(G5976="",G5975=""),"",LN(G5976/G5975))</f>
        <v/>
      </c>
      <c r="I5976" s="32" t="n">
        <v>114.045</v>
      </c>
      <c r="J5976" s="32" t="n">
        <v>21.3</v>
      </c>
      <c r="K5976" s="32" t="n">
        <v>3.16</v>
      </c>
      <c r="L5976" s="32" t="n">
        <v>2.21</v>
      </c>
      <c r="M5976" s="32" t="n">
        <v>1133.3</v>
      </c>
      <c r="N5976" s="32" t="n">
        <v>1.67</v>
      </c>
      <c r="O5976" s="32" t="n">
        <v>-133.005908149</v>
      </c>
    </row>
    <row r="5977">
      <c r="A5977" s="31" t="n">
        <v>43389</v>
      </c>
      <c r="B5977" s="32" t="n">
        <v>1123.88</v>
      </c>
      <c r="C5977" s="19">
        <f>IF(OR(B5977="",B5976=""),"",LN(B5977/B5976))</f>
        <v/>
      </c>
      <c r="D5977" s="16">
        <f>STDEV(C5958:C5977)*SQRT(252)</f>
        <v/>
      </c>
      <c r="E5977" s="32" t="n">
        <v>112.16</v>
      </c>
      <c r="F5977" s="19">
        <f>IF(OR(E5977="",E5976=""),"",LN(E5977/E5976))</f>
        <v/>
      </c>
      <c r="G5977" s="33" t="n">
        <v>6.9102</v>
      </c>
      <c r="H5977" s="19">
        <f>IF(OR(G5977="",G5976=""),"",LN(G5977/G5976))</f>
        <v/>
      </c>
      <c r="I5977" s="32" t="n">
        <v>113.8963</v>
      </c>
      <c r="J5977" s="32" t="n">
        <v>17.62</v>
      </c>
      <c r="K5977" s="32" t="n">
        <v>3.16</v>
      </c>
      <c r="L5977" s="32" t="n">
        <v>2.18</v>
      </c>
      <c r="M5977" s="32" t="n">
        <v>1133.4</v>
      </c>
      <c r="N5977" s="32" t="n">
        <v>1.68</v>
      </c>
      <c r="O5977" s="32" t="n">
        <v>-62.789562692</v>
      </c>
    </row>
    <row r="5978">
      <c r="A5978" s="31" t="n">
        <v>43390</v>
      </c>
      <c r="B5978" s="32" t="n">
        <v>1126.2</v>
      </c>
      <c r="C5978" s="19">
        <f>IF(OR(B5978="",B5977=""),"",LN(B5978/B5977))</f>
        <v/>
      </c>
      <c r="D5978" s="16">
        <f>STDEV(C5959:C5978)*SQRT(252)</f>
        <v/>
      </c>
      <c r="E5978" s="32" t="n">
        <v>112.21</v>
      </c>
      <c r="F5978" s="19">
        <f>IF(OR(E5978="",E5977=""),"",LN(E5978/E5977))</f>
        <v/>
      </c>
      <c r="G5978" s="33" t="n">
        <v>6.9263</v>
      </c>
      <c r="H5978" s="19">
        <f>IF(OR(G5978="",G5977=""),"",LN(G5978/G5977))</f>
        <v/>
      </c>
      <c r="I5978" s="32" t="n">
        <v>114.1755</v>
      </c>
      <c r="J5978" s="32" t="n">
        <v>17.4</v>
      </c>
      <c r="K5978" s="32" t="n">
        <v>3.19</v>
      </c>
      <c r="L5978" s="32" t="n">
        <v>2.18</v>
      </c>
      <c r="M5978" s="32" t="n">
        <v>1128.1</v>
      </c>
      <c r="N5978" s="32" t="n">
        <v>1.68</v>
      </c>
      <c r="O5978" s="32" t="n">
        <v>-121.596617292</v>
      </c>
    </row>
    <row r="5979">
      <c r="A5979" s="31" t="n">
        <v>43391</v>
      </c>
      <c r="B5979" s="32" t="n">
        <v>1138.06</v>
      </c>
      <c r="C5979" s="19">
        <f>IF(OR(B5979="",B5978=""),"",LN(B5979/B5978))</f>
        <v/>
      </c>
      <c r="D5979" s="16">
        <f>STDEV(C5960:C5979)*SQRT(252)</f>
        <v/>
      </c>
      <c r="E5979" s="32" t="n">
        <v>112.11</v>
      </c>
      <c r="F5979" s="19">
        <f>IF(OR(E5979="",E5978=""),"",LN(E5979/E5978))</f>
        <v/>
      </c>
      <c r="G5979" s="33" t="n">
        <v>6.9367</v>
      </c>
      <c r="H5979" s="19">
        <f>IF(OR(G5979="",G5978=""),"",LN(G5979/G5978))</f>
        <v/>
      </c>
      <c r="I5979" s="32" t="n">
        <v>114.8164</v>
      </c>
      <c r="J5979" s="32" t="n">
        <v>20.06</v>
      </c>
      <c r="K5979" s="32" t="n">
        <v>3.17</v>
      </c>
      <c r="L5979" s="32" t="n">
        <v>2.19</v>
      </c>
      <c r="M5979" s="32" t="n">
        <v>1125</v>
      </c>
      <c r="N5979" s="32" t="n">
        <v>1.69</v>
      </c>
      <c r="O5979" s="32" t="n">
        <v>-148.249012444</v>
      </c>
    </row>
    <row r="5980">
      <c r="A5980" s="31" t="n">
        <v>43392</v>
      </c>
      <c r="B5980" s="32" t="n">
        <v>1131.13</v>
      </c>
      <c r="C5980" s="19">
        <f>IF(OR(B5980="",B5979=""),"",LN(B5980/B5979))</f>
        <v/>
      </c>
      <c r="D5980" s="16">
        <f>STDEV(C5961:C5980)*SQRT(252)</f>
        <v/>
      </c>
      <c r="E5980" s="32" t="n">
        <v>112.52</v>
      </c>
      <c r="F5980" s="19">
        <f>IF(OR(E5980="",E5979=""),"",LN(E5980/E5979))</f>
        <v/>
      </c>
      <c r="G5980" s="33" t="n">
        <v>6.9291</v>
      </c>
      <c r="H5980" s="19">
        <f>IF(OR(G5980="",G5979=""),"",LN(G5980/G5979))</f>
        <v/>
      </c>
      <c r="I5980" s="32" t="n">
        <v>114.8567</v>
      </c>
      <c r="J5980" s="32" t="n">
        <v>19.89</v>
      </c>
      <c r="K5980" s="32" t="n">
        <v>3.2</v>
      </c>
      <c r="L5980" s="32" t="n">
        <v>2.19</v>
      </c>
      <c r="M5980" s="32" t="n">
        <v>1132.6</v>
      </c>
      <c r="N5980" s="32" t="n">
        <v>1.7</v>
      </c>
      <c r="O5980" s="32" t="n">
        <v>-206.366089936</v>
      </c>
    </row>
    <row r="5981">
      <c r="A5981" s="31" t="n">
        <v>43395</v>
      </c>
      <c r="B5981" s="32" t="n">
        <v>1132.7</v>
      </c>
      <c r="C5981" s="19">
        <f>IF(OR(B5981="",B5980=""),"",LN(B5981/B5980))</f>
        <v/>
      </c>
      <c r="D5981" s="16">
        <f>STDEV(C5962:C5981)*SQRT(252)</f>
        <v/>
      </c>
      <c r="E5981" s="32" t="n">
        <v>112.78</v>
      </c>
      <c r="F5981" s="19">
        <f>IF(OR(E5981="",E5980=""),"",LN(E5981/E5980))</f>
        <v/>
      </c>
      <c r="G5981" s="33" t="n">
        <v>6.9446</v>
      </c>
      <c r="H5981" s="19">
        <f>IF(OR(G5981="",G5980=""),"",LN(G5981/G5980))</f>
        <v/>
      </c>
      <c r="I5981" s="32" t="n">
        <v>115.1782</v>
      </c>
      <c r="J5981" s="32" t="n">
        <v>19.64</v>
      </c>
      <c r="K5981" s="32" t="n">
        <v>3.2</v>
      </c>
      <c r="L5981" s="32" t="n">
        <v>2.18</v>
      </c>
      <c r="M5981" s="32" t="n">
        <v>1134.3</v>
      </c>
      <c r="N5981" s="32" t="n">
        <v>1.7</v>
      </c>
      <c r="O5981" s="32" t="n">
        <v>-152.686206722</v>
      </c>
    </row>
    <row r="5982">
      <c r="A5982" s="31" t="n">
        <v>43396</v>
      </c>
      <c r="B5982" s="32" t="n">
        <v>1137.53</v>
      </c>
      <c r="C5982" s="19">
        <f>IF(OR(B5982="",B5981=""),"",LN(B5982/B5981))</f>
        <v/>
      </c>
      <c r="D5982" s="16">
        <f>STDEV(C5963:C5982)*SQRT(252)</f>
        <v/>
      </c>
      <c r="E5982" s="32" t="n">
        <v>112.12</v>
      </c>
      <c r="F5982" s="19">
        <f>IF(OR(E5982="",E5981=""),"",LN(E5982/E5981))</f>
        <v/>
      </c>
      <c r="G5982" s="33" t="n">
        <v>6.9373</v>
      </c>
      <c r="H5982" s="19">
        <f>IF(OR(G5982="",G5981=""),"",LN(G5982/G5981))</f>
        <v/>
      </c>
      <c r="I5982" s="32" t="n">
        <v>115.1651</v>
      </c>
      <c r="J5982" s="32" t="n">
        <v>20.71</v>
      </c>
      <c r="K5982" s="32" t="n">
        <v>3.17</v>
      </c>
      <c r="L5982" s="32" t="n">
        <v>2.17</v>
      </c>
      <c r="M5982" s="32" t="n">
        <v>1130.9</v>
      </c>
      <c r="N5982" s="32" t="n">
        <v>1.7</v>
      </c>
      <c r="O5982" s="32" t="n">
        <v>-668.1628154580001</v>
      </c>
    </row>
    <row r="5983">
      <c r="A5983" s="31" t="n">
        <v>43397</v>
      </c>
      <c r="B5983" s="32" t="n">
        <v>1136.66</v>
      </c>
      <c r="C5983" s="19">
        <f>IF(OR(B5983="",B5982=""),"",LN(B5983/B5982))</f>
        <v/>
      </c>
      <c r="D5983" s="16">
        <f>STDEV(C5964:C5983)*SQRT(252)</f>
        <v/>
      </c>
      <c r="E5983" s="32" t="n">
        <v>112.58</v>
      </c>
      <c r="F5983" s="19">
        <f>IF(OR(E5983="",E5982=""),"",LN(E5983/E5982))</f>
        <v/>
      </c>
      <c r="G5983" s="33" t="n">
        <v>6.942</v>
      </c>
      <c r="H5983" s="19">
        <f>IF(OR(G5983="",G5982=""),"",LN(G5983/G5982))</f>
        <v/>
      </c>
      <c r="I5983" s="32" t="n">
        <v>115.3755</v>
      </c>
      <c r="J5983" s="32" t="n">
        <v>25.23</v>
      </c>
      <c r="K5983" s="32" t="n">
        <v>3.1</v>
      </c>
      <c r="L5983" s="32" t="n">
        <v>2.18</v>
      </c>
      <c r="M5983" s="32" t="n">
        <v>1135.8</v>
      </c>
      <c r="N5983" s="32" t="n">
        <v>1.7</v>
      </c>
      <c r="O5983" s="32" t="n">
        <v>-381.779099185</v>
      </c>
    </row>
    <row r="5984">
      <c r="A5984" s="31" t="n">
        <v>43398</v>
      </c>
      <c r="B5984" s="32" t="n">
        <v>1134.9</v>
      </c>
      <c r="C5984" s="19">
        <f>IF(OR(B5984="",B5983=""),"",LN(B5984/B5983))</f>
        <v/>
      </c>
      <c r="D5984" s="16">
        <f>STDEV(C5965:C5984)*SQRT(252)</f>
        <v/>
      </c>
      <c r="E5984" s="32" t="n">
        <v>112.54</v>
      </c>
      <c r="F5984" s="19">
        <f>IF(OR(E5984="",E5983=""),"",LN(E5984/E5983))</f>
        <v/>
      </c>
      <c r="G5984" s="33" t="n">
        <v>6.9477</v>
      </c>
      <c r="H5984" s="19">
        <f>IF(OR(G5984="",G5983=""),"",LN(G5984/G5983))</f>
        <v/>
      </c>
      <c r="I5984" s="32" t="n">
        <v>115.4831</v>
      </c>
      <c r="J5984" s="32" t="n">
        <v>24.22</v>
      </c>
      <c r="K5984" s="32" t="n">
        <v>3.14</v>
      </c>
      <c r="L5984" s="32" t="n">
        <v>2.19</v>
      </c>
      <c r="M5984" s="32" t="n">
        <v>1132.2</v>
      </c>
      <c r="N5984" s="32" t="n">
        <v>1.7</v>
      </c>
      <c r="O5984" s="32" t="n">
        <v>-254.999323817</v>
      </c>
    </row>
    <row r="5985">
      <c r="A5985" s="31" t="n">
        <v>43399</v>
      </c>
      <c r="B5985" s="32" t="n">
        <v>1141.74</v>
      </c>
      <c r="C5985" s="19">
        <f>IF(OR(B5985="",B5984=""),"",LN(B5985/B5984))</f>
        <v/>
      </c>
      <c r="D5985" s="16">
        <f>STDEV(C5966:C5985)*SQRT(252)</f>
        <v/>
      </c>
      <c r="E5985" s="32" t="n">
        <v>111.65</v>
      </c>
      <c r="F5985" s="19">
        <f>IF(OR(E5985="",E5984=""),"",LN(E5985/E5984))</f>
        <v/>
      </c>
      <c r="G5985" s="33" t="n">
        <v>6.9425</v>
      </c>
      <c r="H5985" s="19">
        <f>IF(OR(G5985="",G5984=""),"",LN(G5985/G5984))</f>
        <v/>
      </c>
      <c r="I5985" s="32" t="n">
        <v>115.473</v>
      </c>
      <c r="J5985" s="32" t="n">
        <v>24.16</v>
      </c>
      <c r="K5985" s="32" t="n">
        <v>3.08</v>
      </c>
      <c r="L5985" s="32" t="n">
        <v>2.19</v>
      </c>
      <c r="M5985" s="32" t="n">
        <v>1138.5</v>
      </c>
      <c r="N5985" s="32" t="n">
        <v>1.7</v>
      </c>
      <c r="O5985" s="32" t="n">
        <v>-226.735546096</v>
      </c>
    </row>
    <row r="5986">
      <c r="A5986" s="31" t="n">
        <v>43402</v>
      </c>
      <c r="B5986" s="32" t="n">
        <v>1139.81</v>
      </c>
      <c r="C5986" s="19">
        <f>IF(OR(B5986="",B5985=""),"",LN(B5986/B5985))</f>
        <v/>
      </c>
      <c r="D5986" s="16">
        <f>STDEV(C5967:C5986)*SQRT(252)</f>
        <v/>
      </c>
      <c r="E5986" s="32" t="n">
        <v>112.49</v>
      </c>
      <c r="F5986" s="19">
        <f>IF(OR(E5986="",E5985=""),"",LN(E5986/E5985))</f>
        <v/>
      </c>
      <c r="G5986" s="33" t="n">
        <v>6.9605</v>
      </c>
      <c r="H5986" s="19">
        <f>IF(OR(G5986="",G5985=""),"",LN(G5986/G5985))</f>
        <v/>
      </c>
      <c r="I5986" s="32" t="n">
        <v>115.8936</v>
      </c>
      <c r="J5986" s="32" t="n">
        <v>24.7</v>
      </c>
      <c r="K5986" s="32" t="n">
        <v>3.08</v>
      </c>
      <c r="L5986" s="32" t="n">
        <v>2.18</v>
      </c>
      <c r="M5986" s="32" t="n">
        <v>1140.6</v>
      </c>
      <c r="N5986" s="32" t="n">
        <v>1.7</v>
      </c>
      <c r="O5986" s="32" t="n">
        <v>-54.52492006299998</v>
      </c>
    </row>
    <row r="5987">
      <c r="A5987" s="31" t="n">
        <v>43403</v>
      </c>
      <c r="B5987" s="32" t="n">
        <v>1137.68</v>
      </c>
      <c r="C5987" s="19">
        <f>IF(OR(B5987="",B5986=""),"",LN(B5987/B5986))</f>
        <v/>
      </c>
      <c r="D5987" s="16">
        <f>STDEV(C5968:C5987)*SQRT(252)</f>
        <v/>
      </c>
      <c r="E5987" s="32" t="n">
        <v>112.76</v>
      </c>
      <c r="F5987" s="19">
        <f>IF(OR(E5987="",E5986=""),"",LN(E5987/E5986))</f>
        <v/>
      </c>
      <c r="G5987" s="33" t="n">
        <v>6.9663</v>
      </c>
      <c r="H5987" s="19">
        <f>IF(OR(G5987="",G5986=""),"",LN(G5987/G5986))</f>
        <v/>
      </c>
      <c r="I5987" s="32" t="n">
        <v>116.2357</v>
      </c>
      <c r="J5987" s="32" t="n">
        <v>23.35</v>
      </c>
      <c r="K5987" s="32" t="n">
        <v>3.12</v>
      </c>
      <c r="L5987" s="32" t="n">
        <v>2.18</v>
      </c>
      <c r="M5987" s="32" t="n">
        <v>1138.6</v>
      </c>
      <c r="N5987" s="32" t="n">
        <v>1.7</v>
      </c>
      <c r="O5987" s="32" t="n">
        <v>-79.85410605000001</v>
      </c>
    </row>
    <row r="5988">
      <c r="A5988" s="31" t="n">
        <v>43404</v>
      </c>
      <c r="B5988" s="32" t="n">
        <v>1140.78</v>
      </c>
      <c r="C5988" s="19">
        <f>IF(OR(B5988="",B5987=""),"",LN(B5988/B5987))</f>
        <v/>
      </c>
      <c r="D5988" s="16">
        <f>STDEV(C5969:C5988)*SQRT(252)</f>
        <v/>
      </c>
      <c r="E5988" s="32" t="n">
        <v>112.86</v>
      </c>
      <c r="F5988" s="19">
        <f>IF(OR(E5988="",E5987=""),"",LN(E5988/E5987))</f>
        <v/>
      </c>
      <c r="G5988" s="33" t="n">
        <v>6.9737</v>
      </c>
      <c r="H5988" s="19">
        <f>IF(OR(G5988="",G5987=""),"",LN(G5988/G5987))</f>
        <v/>
      </c>
      <c r="I5988" s="32" t="n">
        <v>116.5281</v>
      </c>
      <c r="J5988" s="32" t="n">
        <v>21.23</v>
      </c>
      <c r="K5988" s="32" t="n">
        <v>3.15</v>
      </c>
      <c r="L5988" s="32" t="n">
        <v>2.22</v>
      </c>
      <c r="M5988" s="32" t="n">
        <v>1140.6</v>
      </c>
      <c r="N5988" s="32" t="n">
        <v>1.7</v>
      </c>
      <c r="O5988" s="32" t="n">
        <v>21.38465871400001</v>
      </c>
    </row>
    <row r="5989">
      <c r="A5989" s="31" t="n">
        <v>43405</v>
      </c>
      <c r="B5989" s="32" t="n">
        <v>1126.19</v>
      </c>
      <c r="C5989" s="19">
        <f>IF(OR(B5989="",B5988=""),"",LN(B5989/B5988))</f>
        <v/>
      </c>
      <c r="D5989" s="16">
        <f>STDEV(C5970:C5989)*SQRT(252)</f>
        <v/>
      </c>
      <c r="E5989" s="32" t="n">
        <v>112.79</v>
      </c>
      <c r="F5989" s="19">
        <f>IF(OR(E5989="",E5988=""),"",LN(E5989/E5988))</f>
        <v/>
      </c>
      <c r="G5989" s="33" t="n">
        <v>6.9205</v>
      </c>
      <c r="H5989" s="19">
        <f>IF(OR(G5989="",G5988=""),"",LN(G5989/G5988))</f>
        <v/>
      </c>
      <c r="I5989" s="32" t="n">
        <v>115.8657</v>
      </c>
      <c r="J5989" s="32" t="n">
        <v>19.34</v>
      </c>
      <c r="K5989" s="32" t="n">
        <v>3.14</v>
      </c>
      <c r="L5989" s="32" t="n">
        <v>2.22</v>
      </c>
      <c r="M5989" s="32" t="n">
        <v>1139.2</v>
      </c>
      <c r="N5989" s="32" t="n">
        <v>1.7</v>
      </c>
      <c r="O5989" s="32" t="n">
        <v>322.253769071</v>
      </c>
    </row>
    <row r="5990">
      <c r="A5990" s="31" t="n">
        <v>43406</v>
      </c>
      <c r="B5990" s="32" t="n">
        <v>1117.72</v>
      </c>
      <c r="C5990" s="19">
        <f>IF(OR(B5990="",B5989=""),"",LN(B5990/B5989))</f>
        <v/>
      </c>
      <c r="D5990" s="16">
        <f>STDEV(C5971:C5990)*SQRT(252)</f>
        <v/>
      </c>
      <c r="E5990" s="32" t="n">
        <v>113.09</v>
      </c>
      <c r="F5990" s="19">
        <f>IF(OR(E5990="",E5989=""),"",LN(E5990/E5989))</f>
        <v/>
      </c>
      <c r="G5990" s="33" t="n">
        <v>6.8894</v>
      </c>
      <c r="H5990" s="19">
        <f>IF(OR(G5990="",G5989=""),"",LN(G5990/G5989))</f>
        <v/>
      </c>
      <c r="I5990" s="32" t="n">
        <v>115.643</v>
      </c>
      <c r="J5990" s="32" t="n">
        <v>19.51</v>
      </c>
      <c r="K5990" s="32" t="n">
        <v>3.22</v>
      </c>
      <c r="L5990" s="32" t="n">
        <v>2.25</v>
      </c>
      <c r="M5990" s="32" t="n">
        <v>1138.8</v>
      </c>
      <c r="N5990" s="32" t="n">
        <v>1.7</v>
      </c>
      <c r="O5990" s="32" t="n">
        <v>566.7479294140001</v>
      </c>
    </row>
    <row r="5991">
      <c r="A5991" s="31" t="n">
        <v>43409</v>
      </c>
      <c r="B5991" s="32" t="n">
        <v>1122.13</v>
      </c>
      <c r="C5991" s="19">
        <f>IF(OR(B5991="",B5990=""),"",LN(B5991/B5990))</f>
        <v/>
      </c>
      <c r="D5991" s="16">
        <f>STDEV(C5972:C5991)*SQRT(252)</f>
        <v/>
      </c>
      <c r="E5991" s="32" t="n">
        <v>113.22</v>
      </c>
      <c r="F5991" s="19">
        <f>IF(OR(E5991="",E5990=""),"",LN(E5991/E5990))</f>
        <v/>
      </c>
      <c r="G5991" s="33" t="n">
        <v>6.9249</v>
      </c>
      <c r="H5991" s="19">
        <f>IF(OR(G5991="",G5990=""),"",LN(G5991/G5990))</f>
        <v/>
      </c>
      <c r="I5991" s="32" t="n">
        <v>115.703</v>
      </c>
      <c r="J5991" s="32" t="n">
        <v>19.96</v>
      </c>
      <c r="K5991" s="32" t="n">
        <v>3.2</v>
      </c>
      <c r="L5991" s="32" t="n">
        <v>2.24</v>
      </c>
      <c r="M5991" s="32" t="n">
        <v>1125.5</v>
      </c>
      <c r="N5991" s="32" t="n">
        <v>1.7</v>
      </c>
      <c r="O5991" s="32" t="n">
        <v>-144.42099796</v>
      </c>
    </row>
    <row r="5992">
      <c r="A5992" s="31" t="n">
        <v>43410</v>
      </c>
      <c r="B5992" s="32" t="n">
        <v>1121.31</v>
      </c>
      <c r="C5992" s="19">
        <f>IF(OR(B5992="",B5991=""),"",LN(B5992/B5991))</f>
        <v/>
      </c>
      <c r="D5992" s="16">
        <f>STDEV(C5973:C5992)*SQRT(252)</f>
        <v/>
      </c>
      <c r="E5992" s="32" t="n">
        <v>113.38</v>
      </c>
      <c r="F5992" s="19">
        <f>IF(OR(E5992="",E5991=""),"",LN(E5992/E5991))</f>
        <v/>
      </c>
      <c r="G5992" s="33" t="n">
        <v>6.9172</v>
      </c>
      <c r="H5992" s="19">
        <f>IF(OR(G5992="",G5991=""),"",LN(G5992/G5991))</f>
        <v/>
      </c>
      <c r="I5992" s="32" t="n">
        <v>115.5622</v>
      </c>
      <c r="J5992" s="32" t="n">
        <v>19.91</v>
      </c>
      <c r="K5992" s="32" t="n">
        <v>3.22</v>
      </c>
      <c r="L5992" s="32" t="n">
        <v>2.22</v>
      </c>
      <c r="M5992" s="32" t="n">
        <v>1122.7</v>
      </c>
      <c r="N5992" s="32" t="n">
        <v>1.7</v>
      </c>
      <c r="O5992" s="32" t="n">
        <v>-77.55556255299999</v>
      </c>
    </row>
    <row r="5993">
      <c r="A5993" s="31" t="n">
        <v>43411</v>
      </c>
      <c r="B5993" s="32" t="n">
        <v>1117.52</v>
      </c>
      <c r="C5993" s="19">
        <f>IF(OR(B5993="",B5992=""),"",LN(B5993/B5992))</f>
        <v/>
      </c>
      <c r="D5993" s="16">
        <f>STDEV(C5974:C5993)*SQRT(252)</f>
        <v/>
      </c>
      <c r="E5993" s="32" t="n">
        <v>113.32</v>
      </c>
      <c r="F5993" s="19">
        <f>IF(OR(E5993="",E5992=""),"",LN(E5993/E5992))</f>
        <v/>
      </c>
      <c r="G5993" s="33" t="n">
        <v>6.9174</v>
      </c>
      <c r="H5993" s="19">
        <f>IF(OR(G5993="",G5992=""),"",LN(G5993/G5992))</f>
        <v/>
      </c>
      <c r="I5993" s="32" t="n">
        <v>115.2519</v>
      </c>
      <c r="J5993" s="32" t="n">
        <v>16.36</v>
      </c>
      <c r="K5993" s="32" t="n">
        <v>3.22</v>
      </c>
      <c r="L5993" s="32" t="n">
        <v>2.18</v>
      </c>
      <c r="M5993" s="32" t="n">
        <v>1122.5</v>
      </c>
      <c r="N5993" s="32" t="n">
        <v>1.7</v>
      </c>
      <c r="O5993" s="32" t="n">
        <v>-71.689313583</v>
      </c>
    </row>
    <row r="5994">
      <c r="A5994" s="31" t="n">
        <v>43412</v>
      </c>
      <c r="B5994" s="32" t="n">
        <v>1118.99</v>
      </c>
      <c r="C5994" s="19">
        <f>IF(OR(B5994="",B5993=""),"",LN(B5994/B5993))</f>
        <v/>
      </c>
      <c r="D5994" s="16">
        <f>STDEV(C5975:C5994)*SQRT(252)</f>
        <v/>
      </c>
      <c r="E5994" s="32" t="n">
        <v>113.87</v>
      </c>
      <c r="F5994" s="19">
        <f>IF(OR(E5994="",E5993=""),"",LN(E5994/E5993))</f>
        <v/>
      </c>
      <c r="G5994" s="33" t="n">
        <v>6.9318</v>
      </c>
      <c r="H5994" s="19">
        <f>IF(OR(G5994="",G5993=""),"",LN(G5994/G5993))</f>
        <v/>
      </c>
      <c r="I5994" s="32" t="n">
        <v>115.6478</v>
      </c>
      <c r="J5994" s="32" t="n">
        <v>16.72</v>
      </c>
      <c r="K5994" s="32" t="n">
        <v>3.24</v>
      </c>
      <c r="L5994" s="32" t="n">
        <v>2.21</v>
      </c>
      <c r="M5994" s="32" t="n">
        <v>1120.9</v>
      </c>
      <c r="N5994" s="32" t="n">
        <v>1.7</v>
      </c>
      <c r="O5994" s="32" t="n">
        <v>513.160561434</v>
      </c>
    </row>
    <row r="5995">
      <c r="A5995" s="31" t="n">
        <v>43413</v>
      </c>
      <c r="B5995" s="32" t="n">
        <v>1131.4</v>
      </c>
      <c r="C5995" s="19">
        <f>IF(OR(B5995="",B5994=""),"",LN(B5995/B5994))</f>
        <v/>
      </c>
      <c r="D5995" s="16">
        <f>STDEV(C5976:C5995)*SQRT(252)</f>
        <v/>
      </c>
      <c r="E5995" s="32" t="n">
        <v>113.77</v>
      </c>
      <c r="F5995" s="19">
        <f>IF(OR(E5995="",E5994=""),"",LN(E5995/E5994))</f>
        <v/>
      </c>
      <c r="G5995" s="33" t="n">
        <v>6.9553</v>
      </c>
      <c r="H5995" s="19">
        <f>IF(OR(G5995="",G5994=""),"",LN(G5995/G5994))</f>
        <v/>
      </c>
      <c r="I5995" s="32" t="n">
        <v>116.4778</v>
      </c>
      <c r="J5995" s="32" t="n">
        <v>17.36</v>
      </c>
      <c r="K5995" s="32" t="n">
        <v>3.19</v>
      </c>
      <c r="L5995" s="32" t="n">
        <v>2.2</v>
      </c>
      <c r="M5995" s="32" t="n">
        <v>1118.4</v>
      </c>
      <c r="N5995" s="32" t="n">
        <v>1.7</v>
      </c>
      <c r="O5995" s="32" t="n">
        <v>-43.554140203</v>
      </c>
    </row>
    <row r="5996">
      <c r="A5996" s="31" t="n">
        <v>43417</v>
      </c>
      <c r="B5996" s="32" t="n">
        <v>1132.29</v>
      </c>
      <c r="C5996" s="19">
        <f>IF(OR(B5996="",B5995=""),"",LN(B5996/B5995))</f>
        <v/>
      </c>
      <c r="D5996" s="16">
        <f>STDEV(C5977:C5996)*SQRT(252)</f>
        <v/>
      </c>
      <c r="E5996" s="32" t="n">
        <v>113.97</v>
      </c>
      <c r="F5996" s="19">
        <f>IF(OR(E5996="",E5995=""),"",LN(E5996/E5995))</f>
        <v/>
      </c>
      <c r="G5996" s="33" t="n">
        <v>6.9546</v>
      </c>
      <c r="H5996" s="19">
        <f>IF(OR(G5996="",G5995=""),"",LN(G5996/G5995))</f>
        <v/>
      </c>
      <c r="I5996" s="32" t="n">
        <v>116.6694</v>
      </c>
      <c r="J5996" s="32" t="n">
        <v>20.02</v>
      </c>
      <c r="K5996" s="32" t="n">
        <v>3.14</v>
      </c>
      <c r="L5996" s="32" t="n">
        <v>2.2</v>
      </c>
      <c r="M5996" s="32" t="n">
        <v>1132</v>
      </c>
      <c r="N5996" s="32" t="n">
        <v>1.7</v>
      </c>
      <c r="O5996" s="32" t="n">
        <v>-316.995470771</v>
      </c>
    </row>
    <row r="5997">
      <c r="A5997" s="31" t="n">
        <v>43418</v>
      </c>
      <c r="B5997" s="32" t="n">
        <v>1132.1</v>
      </c>
      <c r="C5997" s="19">
        <f>IF(OR(B5997="",B5996=""),"",LN(B5997/B5996))</f>
        <v/>
      </c>
      <c r="D5997" s="16">
        <f>STDEV(C5978:C5997)*SQRT(252)</f>
        <v/>
      </c>
      <c r="E5997" s="32" t="n">
        <v>113.7</v>
      </c>
      <c r="F5997" s="19">
        <f>IF(OR(E5997="",E5996=""),"",LN(E5997/E5996))</f>
        <v/>
      </c>
      <c r="G5997" s="33" t="n">
        <v>6.95</v>
      </c>
      <c r="H5997" s="19">
        <f>IF(OR(G5997="",G5996=""),"",LN(G5997/G5996))</f>
        <v/>
      </c>
      <c r="I5997" s="32" t="n">
        <v>116.498</v>
      </c>
      <c r="J5997" s="32" t="n">
        <v>21.25</v>
      </c>
      <c r="K5997" s="32" t="n">
        <v>3.12</v>
      </c>
      <c r="L5997" s="32" t="n">
        <v>2.2</v>
      </c>
      <c r="M5997" s="32" t="n">
        <v>1135.7</v>
      </c>
      <c r="N5997" s="32" t="n">
        <v>1.7</v>
      </c>
      <c r="O5997" s="32" t="n">
        <v>-127.677208235</v>
      </c>
    </row>
    <row r="5998">
      <c r="A5998" s="31" t="n">
        <v>43419</v>
      </c>
      <c r="B5998" s="32" t="n">
        <v>1127.2</v>
      </c>
      <c r="C5998" s="19">
        <f>IF(OR(B5998="",B5997=""),"",LN(B5998/B5997))</f>
        <v/>
      </c>
      <c r="D5998" s="16">
        <f>STDEV(C5979:C5998)*SQRT(252)</f>
        <v/>
      </c>
      <c r="E5998" s="32" t="n">
        <v>113.46</v>
      </c>
      <c r="F5998" s="19">
        <f>IF(OR(E5998="",E5997=""),"",LN(E5998/E5997))</f>
        <v/>
      </c>
      <c r="G5998" s="33" t="n">
        <v>6.938</v>
      </c>
      <c r="H5998" s="19">
        <f>IF(OR(G5998="",G5997=""),"",LN(G5998/G5997))</f>
        <v/>
      </c>
      <c r="I5998" s="32" t="n">
        <v>116.3861</v>
      </c>
      <c r="J5998" s="32" t="n">
        <v>19.98</v>
      </c>
      <c r="K5998" s="32" t="n">
        <v>3.11</v>
      </c>
      <c r="L5998" s="32" t="n">
        <v>2.28</v>
      </c>
      <c r="M5998" s="32" t="n">
        <v>1132.4</v>
      </c>
      <c r="N5998" s="32" t="n">
        <v>1.7</v>
      </c>
      <c r="O5998" s="32" t="n">
        <v>-183.634760451</v>
      </c>
    </row>
    <row r="5999">
      <c r="A5999" s="31" t="n">
        <v>43420</v>
      </c>
      <c r="B5999" s="32" t="n">
        <v>1124.81</v>
      </c>
      <c r="C5999" s="19">
        <f>IF(OR(B5999="",B5998=""),"",LN(B5999/B5998))</f>
        <v/>
      </c>
      <c r="D5999" s="16">
        <f>STDEV(C5980:C5999)*SQRT(252)</f>
        <v/>
      </c>
      <c r="E5999" s="32" t="n">
        <v>112.76</v>
      </c>
      <c r="F5999" s="19">
        <f>IF(OR(E5999="",E5998=""),"",LN(E5999/E5998))</f>
        <v/>
      </c>
      <c r="G5999" s="33" t="n">
        <v>6.9367</v>
      </c>
      <c r="H5999" s="19">
        <f>IF(OR(G5999="",G5998=""),"",LN(G5999/G5998))</f>
        <v/>
      </c>
      <c r="I5999" s="32" t="n">
        <v>115.9258</v>
      </c>
      <c r="J5999" s="32" t="n">
        <v>18.14</v>
      </c>
      <c r="K5999" s="32" t="n">
        <v>3.08</v>
      </c>
      <c r="L5999" s="32" t="n">
        <v>2.26</v>
      </c>
      <c r="M5999" s="32" t="n">
        <v>1130.3</v>
      </c>
      <c r="N5999" s="32" t="n">
        <v>1.7</v>
      </c>
      <c r="O5999" s="32" t="n">
        <v>42.514140219</v>
      </c>
    </row>
    <row r="6000">
      <c r="A6000" s="31" t="n">
        <v>43423</v>
      </c>
      <c r="B6000" s="32" t="n">
        <v>1126.08</v>
      </c>
      <c r="C6000" s="19">
        <f>IF(OR(B6000="",B5999=""),"",LN(B6000/B5999))</f>
        <v/>
      </c>
      <c r="D6000" s="16">
        <f>STDEV(C5981:C6000)*SQRT(252)</f>
        <v/>
      </c>
      <c r="E6000" s="32" t="n">
        <v>112.54</v>
      </c>
      <c r="F6000" s="19">
        <f>IF(OR(E6000="",E5999=""),"",LN(E6000/E5999))</f>
        <v/>
      </c>
      <c r="G6000" s="33" t="n">
        <v>6.9398</v>
      </c>
      <c r="H6000" s="19">
        <f>IF(OR(G6000="",G5999=""),"",LN(G6000/G5999))</f>
        <v/>
      </c>
      <c r="I6000" s="32" t="n">
        <v>115.9859</v>
      </c>
      <c r="J6000" s="32" t="n">
        <v>20.1</v>
      </c>
      <c r="K6000" s="32" t="n">
        <v>3.06</v>
      </c>
      <c r="L6000" s="32" t="n">
        <v>2.24</v>
      </c>
      <c r="M6000" s="32" t="n">
        <v>1128.7</v>
      </c>
      <c r="N6000" s="32" t="n">
        <v>1.7</v>
      </c>
      <c r="O6000" s="32" t="n">
        <v>-46.195974509</v>
      </c>
    </row>
    <row r="6001">
      <c r="A6001" s="31" t="n">
        <v>43424</v>
      </c>
      <c r="B6001" s="32" t="n">
        <v>1128.53</v>
      </c>
      <c r="C6001" s="19">
        <f>IF(OR(B6001="",B6000=""),"",LN(B6001/B6000))</f>
        <v/>
      </c>
      <c r="D6001" s="16">
        <f>STDEV(C5982:C6001)*SQRT(252)</f>
        <v/>
      </c>
      <c r="E6001" s="32" t="n">
        <v>112.66</v>
      </c>
      <c r="F6001" s="19">
        <f>IF(OR(E6001="",E6000=""),"",LN(E6001/E6000))</f>
        <v/>
      </c>
      <c r="G6001" s="33" t="n">
        <v>6.9448</v>
      </c>
      <c r="H6001" s="19">
        <f>IF(OR(G6001="",G6000=""),"",LN(G6001/G6000))</f>
        <v/>
      </c>
      <c r="I6001" s="32" t="n">
        <v>116.2367</v>
      </c>
      <c r="J6001" s="32" t="n">
        <v>22.48</v>
      </c>
      <c r="K6001" s="32" t="n">
        <v>3.06</v>
      </c>
      <c r="L6001" s="32" t="n">
        <v>2.2</v>
      </c>
      <c r="M6001" s="32" t="n">
        <v>1127.4</v>
      </c>
      <c r="N6001" s="32" t="n">
        <v>1.7</v>
      </c>
      <c r="O6001" s="32" t="n">
        <v>-340.076824375</v>
      </c>
    </row>
    <row r="6002">
      <c r="A6002" s="31" t="n">
        <v>43425</v>
      </c>
      <c r="B6002" s="32" t="n">
        <v>1127.3</v>
      </c>
      <c r="C6002" s="19">
        <f>IF(OR(B6002="",B6001=""),"",LN(B6002/B6001))</f>
        <v/>
      </c>
      <c r="D6002" s="16">
        <f>STDEV(C5983:C6002)*SQRT(252)</f>
        <v/>
      </c>
      <c r="E6002" s="32" t="n">
        <v>113.06</v>
      </c>
      <c r="F6002" s="19">
        <f>IF(OR(E6002="",E6001=""),"",LN(E6002/E6001))</f>
        <v/>
      </c>
      <c r="G6002" s="33" t="n">
        <v>6.9248</v>
      </c>
      <c r="H6002" s="19">
        <f>IF(OR(G6002="",G6001=""),"",LN(G6002/G6001))</f>
        <v/>
      </c>
      <c r="I6002" s="32" t="n">
        <v>116.092</v>
      </c>
      <c r="J6002" s="32" t="n">
        <v>20.8</v>
      </c>
      <c r="K6002" s="32" t="n">
        <v>3.06</v>
      </c>
      <c r="L6002" s="32" t="n">
        <v>2.18</v>
      </c>
      <c r="M6002" s="32" t="n">
        <v>1127.5</v>
      </c>
      <c r="N6002" s="32" t="n">
        <v>1.7</v>
      </c>
      <c r="O6002" s="32" t="n">
        <v>-380.309163653</v>
      </c>
    </row>
    <row r="6003">
      <c r="A6003" s="31" t="n">
        <v>43427</v>
      </c>
      <c r="B6003" s="32" t="n">
        <v>1130.9</v>
      </c>
      <c r="C6003" s="19">
        <f>IF(OR(B6003="",B6002=""),"",LN(B6003/B6002))</f>
        <v/>
      </c>
      <c r="D6003" s="16">
        <f>STDEV(C5984:C6003)*SQRT(252)</f>
        <v/>
      </c>
      <c r="E6003" s="32" t="n">
        <v>112.83</v>
      </c>
      <c r="F6003" s="19">
        <f>IF(OR(E6003="",E6002=""),"",LN(E6003/E6002))</f>
        <v/>
      </c>
      <c r="G6003" s="33" t="n">
        <v>6.9477</v>
      </c>
      <c r="H6003" s="19">
        <f>IF(OR(G6003="",G6002=""),"",LN(G6003/G6002))</f>
        <v/>
      </c>
      <c r="I6003" s="32" t="n">
        <v>116.4713</v>
      </c>
      <c r="J6003" s="32" t="n">
        <v>21.52</v>
      </c>
      <c r="K6003" s="32" t="n">
        <v>3.05</v>
      </c>
      <c r="L6003" s="32" t="n">
        <v>2.23</v>
      </c>
      <c r="M6003" s="32" t="n">
        <v>1129</v>
      </c>
      <c r="N6003" s="32" t="n">
        <v>1.7</v>
      </c>
      <c r="O6003" s="32" t="n">
        <v>27.954309813</v>
      </c>
    </row>
    <row r="6004">
      <c r="A6004" s="31" t="n">
        <v>43430</v>
      </c>
      <c r="B6004" s="32" t="n">
        <v>1126.69</v>
      </c>
      <c r="C6004" s="19">
        <f>IF(OR(B6004="",B6003=""),"",LN(B6004/B6003))</f>
        <v/>
      </c>
      <c r="D6004" s="16">
        <f>STDEV(C5985:C6004)*SQRT(252)</f>
        <v/>
      </c>
      <c r="E6004" s="32" t="n">
        <v>113.58</v>
      </c>
      <c r="F6004" s="19">
        <f>IF(OR(E6004="",E6003=""),"",LN(E6004/E6003))</f>
        <v/>
      </c>
      <c r="G6004" s="33" t="n">
        <v>6.9397</v>
      </c>
      <c r="H6004" s="19">
        <f>IF(OR(G6004="",G6003=""),"",LN(G6004/G6003))</f>
        <v/>
      </c>
      <c r="I6004" s="32" t="n">
        <v>116.6208</v>
      </c>
      <c r="J6004" s="32" t="n">
        <v>18.9</v>
      </c>
      <c r="K6004" s="32" t="n">
        <v>3.07</v>
      </c>
      <c r="L6004" s="32" t="n">
        <v>2.2</v>
      </c>
      <c r="M6004" s="32" t="n">
        <v>1130.5</v>
      </c>
      <c r="N6004" s="32" t="n">
        <v>1.7</v>
      </c>
      <c r="O6004" s="32" t="n">
        <v>88.99112878999999</v>
      </c>
    </row>
    <row r="6005">
      <c r="A6005" s="31" t="n">
        <v>43431</v>
      </c>
      <c r="B6005" s="32" t="n">
        <v>1129.41</v>
      </c>
      <c r="C6005" s="19">
        <f>IF(OR(B6005="",B6004=""),"",LN(B6005/B6004))</f>
        <v/>
      </c>
      <c r="D6005" s="16">
        <f>STDEV(C5986:C6005)*SQRT(252)</f>
        <v/>
      </c>
      <c r="E6005" s="32" t="n">
        <v>113.84</v>
      </c>
      <c r="F6005" s="19">
        <f>IF(OR(E6005="",E6004=""),"",LN(E6005/E6004))</f>
        <v/>
      </c>
      <c r="G6005" s="33" t="n">
        <v>6.9498</v>
      </c>
      <c r="H6005" s="19">
        <f>IF(OR(G6005="",G6004=""),"",LN(G6005/G6004))</f>
        <v/>
      </c>
      <c r="I6005" s="32" t="n">
        <v>116.9001</v>
      </c>
      <c r="J6005" s="32" t="n">
        <v>19.02</v>
      </c>
      <c r="K6005" s="32" t="n">
        <v>3.06</v>
      </c>
      <c r="L6005" s="32" t="n">
        <v>2.19</v>
      </c>
      <c r="M6005" s="32" t="n">
        <v>1129.9</v>
      </c>
      <c r="N6005" s="32" t="n">
        <v>1.7</v>
      </c>
      <c r="O6005" s="32" t="n">
        <v>224.202179135</v>
      </c>
    </row>
    <row r="6006">
      <c r="A6006" s="31" t="n">
        <v>43432</v>
      </c>
      <c r="B6006" s="32" t="n">
        <v>1127.81</v>
      </c>
      <c r="C6006" s="19">
        <f>IF(OR(B6006="",B6005=""),"",LN(B6006/B6005))</f>
        <v/>
      </c>
      <c r="D6006" s="16">
        <f>STDEV(C5987:C6006)*SQRT(252)</f>
        <v/>
      </c>
      <c r="E6006" s="32" t="n">
        <v>113.96</v>
      </c>
      <c r="F6006" s="19">
        <f>IF(OR(E6006="",E6005=""),"",LN(E6006/E6005))</f>
        <v/>
      </c>
      <c r="G6006" s="33" t="n">
        <v>6.9534</v>
      </c>
      <c r="H6006" s="19">
        <f>IF(OR(G6006="",G6005=""),"",LN(G6006/G6005))</f>
        <v/>
      </c>
      <c r="I6006" s="32" t="n">
        <v>116.8343</v>
      </c>
      <c r="J6006" s="32" t="n">
        <v>18.49</v>
      </c>
      <c r="K6006" s="32" t="n">
        <v>3.06</v>
      </c>
      <c r="L6006" s="32" t="n">
        <v>2.19</v>
      </c>
      <c r="M6006" s="32" t="n">
        <v>1129.7</v>
      </c>
      <c r="N6006" s="32" t="n">
        <v>1.7</v>
      </c>
      <c r="O6006" s="32" t="n">
        <v>36.22748369000001</v>
      </c>
    </row>
    <row r="6007">
      <c r="A6007" s="31" t="n">
        <v>43433</v>
      </c>
      <c r="B6007" s="32" t="n">
        <v>1119.91</v>
      </c>
      <c r="C6007" s="19">
        <f>IF(OR(B6007="",B6006=""),"",LN(B6007/B6006))</f>
        <v/>
      </c>
      <c r="D6007" s="16">
        <f>STDEV(C5988:C6007)*SQRT(252)</f>
        <v/>
      </c>
      <c r="E6007" s="32" t="n">
        <v>113.42</v>
      </c>
      <c r="F6007" s="19">
        <f>IF(OR(E6007="",E6006=""),"",LN(E6007/E6006))</f>
        <v/>
      </c>
      <c r="G6007" s="33" t="n">
        <v>6.9419</v>
      </c>
      <c r="H6007" s="19">
        <f>IF(OR(G6007="",G6006=""),"",LN(G6007/G6006))</f>
        <v/>
      </c>
      <c r="I6007" s="32" t="n">
        <v>116.1961</v>
      </c>
      <c r="J6007" s="32" t="n">
        <v>18.79</v>
      </c>
      <c r="K6007" s="32" t="n">
        <v>3.03</v>
      </c>
      <c r="L6007" s="32" t="n">
        <v>2.24</v>
      </c>
      <c r="M6007" s="32" t="n">
        <v>1128.9</v>
      </c>
      <c r="N6007" s="32" t="n">
        <v>1.7</v>
      </c>
      <c r="O6007" s="32" t="n">
        <v>314.451677299</v>
      </c>
    </row>
    <row r="6008">
      <c r="A6008" s="31" t="n">
        <v>43434</v>
      </c>
      <c r="B6008" s="32" t="n">
        <v>1118.61</v>
      </c>
      <c r="C6008" s="19">
        <f>IF(OR(B6008="",B6007=""),"",LN(B6008/B6007))</f>
        <v/>
      </c>
      <c r="D6008" s="16">
        <f>STDEV(C5989:C6008)*SQRT(252)</f>
        <v/>
      </c>
      <c r="E6008" s="32" t="n">
        <v>113.54</v>
      </c>
      <c r="F6008" s="19">
        <f>IF(OR(E6008="",E6007=""),"",LN(E6008/E6007))</f>
        <v/>
      </c>
      <c r="G6008" s="33" t="n">
        <v>6.9558</v>
      </c>
      <c r="H6008" s="19">
        <f>IF(OR(G6008="",G6007=""),"",LN(G6008/G6007))</f>
        <v/>
      </c>
      <c r="I6008" s="32" t="n">
        <v>116.413</v>
      </c>
      <c r="J6008" s="32" t="n">
        <v>18.07</v>
      </c>
      <c r="K6008" s="32" t="n">
        <v>3.01</v>
      </c>
      <c r="L6008" s="32" t="n">
        <v>2.28</v>
      </c>
      <c r="M6008" s="32" t="n">
        <v>1121.8</v>
      </c>
      <c r="N6008" s="32" t="n">
        <v>1.9</v>
      </c>
      <c r="O6008" s="32" t="n">
        <v>47.922388039</v>
      </c>
    </row>
    <row r="6009">
      <c r="A6009" s="31" t="n">
        <v>43437</v>
      </c>
      <c r="B6009" s="32" t="n">
        <v>1110.2</v>
      </c>
      <c r="C6009" s="19">
        <f>IF(OR(B6009="",B6008=""),"",LN(B6009/B6008))</f>
        <v/>
      </c>
      <c r="D6009" s="16">
        <f>STDEV(C5990:C6009)*SQRT(252)</f>
        <v/>
      </c>
      <c r="E6009" s="32" t="n">
        <v>113.54</v>
      </c>
      <c r="F6009" s="19">
        <f>IF(OR(E6009="",E6008=""),"",LN(E6009/E6008))</f>
        <v/>
      </c>
      <c r="G6009" s="33" t="n">
        <v>6.8798</v>
      </c>
      <c r="H6009" s="19">
        <f>IF(OR(G6009="",G6008=""),"",LN(G6009/G6008))</f>
        <v/>
      </c>
      <c r="I6009" s="32" t="n">
        <v>115.9057</v>
      </c>
      <c r="J6009" s="32" t="n">
        <v>16.44</v>
      </c>
      <c r="K6009" s="32" t="n">
        <v>2.98</v>
      </c>
      <c r="L6009" s="32" t="n">
        <v>2.23</v>
      </c>
      <c r="M6009" s="32" t="n">
        <v>1120.3</v>
      </c>
      <c r="N6009" s="32" t="n">
        <v>1.9</v>
      </c>
      <c r="O6009" s="32" t="n">
        <v>351.379190957</v>
      </c>
    </row>
    <row r="6010">
      <c r="A6010" s="31" t="n">
        <v>43438</v>
      </c>
      <c r="B6010" s="32" t="n">
        <v>1108.82</v>
      </c>
      <c r="C6010" s="19">
        <f>IF(OR(B6010="",B6009=""),"",LN(B6010/B6009))</f>
        <v/>
      </c>
      <c r="D6010" s="16">
        <f>STDEV(C5991:C6010)*SQRT(252)</f>
        <v/>
      </c>
      <c r="E6010" s="32" t="n">
        <v>112.93</v>
      </c>
      <c r="F6010" s="19">
        <f>IF(OR(E6010="",E6009=""),"",LN(E6010/E6009))</f>
        <v/>
      </c>
      <c r="G6010" s="33" t="n">
        <v>6.8343</v>
      </c>
      <c r="H6010" s="19">
        <f>IF(OR(G6010="",G6009=""),"",LN(G6010/G6009))</f>
        <v/>
      </c>
      <c r="I6010" s="32" t="n">
        <v>116.0028</v>
      </c>
      <c r="J6010" s="32" t="n">
        <v>20.74</v>
      </c>
      <c r="K6010" s="32" t="n">
        <v>2.91</v>
      </c>
      <c r="L6010" s="32" t="n">
        <v>2.27</v>
      </c>
      <c r="M6010" s="32" t="n">
        <v>1113.7</v>
      </c>
      <c r="N6010" s="32" t="n">
        <v>1.9</v>
      </c>
      <c r="O6010" s="32" t="n">
        <v>183.340551057</v>
      </c>
    </row>
    <row r="6011">
      <c r="A6011" s="31" t="n">
        <v>43440</v>
      </c>
      <c r="B6011" s="32" t="n">
        <v>1122.07</v>
      </c>
      <c r="C6011" s="19">
        <f>IF(OR(B6011="",B6010=""),"",LN(B6011/B6010))</f>
        <v/>
      </c>
      <c r="D6011" s="16">
        <f>STDEV(C5992:C6011)*SQRT(252)</f>
        <v/>
      </c>
      <c r="E6011" s="32" t="n">
        <v>112.46</v>
      </c>
      <c r="F6011" s="19">
        <f>IF(OR(E6011="",E6010=""),"",LN(E6011/E6010))</f>
        <v/>
      </c>
      <c r="G6011" s="33" t="n">
        <v>6.8816</v>
      </c>
      <c r="H6011" s="19">
        <f>IF(OR(G6011="",G6010=""),"",LN(G6011/G6010))</f>
        <v/>
      </c>
      <c r="I6011" s="32" t="n">
        <v>116.3991</v>
      </c>
      <c r="J6011" s="32" t="n">
        <v>21.19</v>
      </c>
      <c r="K6011" s="32" t="n">
        <v>2.87</v>
      </c>
      <c r="L6011" s="32" t="n">
        <v>2.34</v>
      </c>
      <c r="M6011" s="32" t="n">
        <v>1113.6</v>
      </c>
      <c r="N6011" s="32" t="n">
        <v>1.9</v>
      </c>
      <c r="O6011" s="32" t="n">
        <v>-466.962282255</v>
      </c>
    </row>
    <row r="6012">
      <c r="A6012" s="31" t="n">
        <v>43441</v>
      </c>
      <c r="B6012" s="32" t="n">
        <v>1121.8</v>
      </c>
      <c r="C6012" s="19">
        <f>IF(OR(B6012="",B6011=""),"",LN(B6012/B6011))</f>
        <v/>
      </c>
      <c r="D6012" s="16">
        <f>STDEV(C5993:C6012)*SQRT(252)</f>
        <v/>
      </c>
      <c r="E6012" s="32" t="n">
        <v>112.6</v>
      </c>
      <c r="F6012" s="19">
        <f>IF(OR(E6012="",E6011=""),"",LN(E6012/E6011))</f>
        <v/>
      </c>
      <c r="G6012" s="33" t="n">
        <v>6.8733</v>
      </c>
      <c r="H6012" s="19">
        <f>IF(OR(G6012="",G6011=""),"",LN(G6012/G6011))</f>
        <v/>
      </c>
      <c r="I6012" s="32" t="n">
        <v>116.0847</v>
      </c>
      <c r="J6012" s="32" t="n">
        <v>23.23</v>
      </c>
      <c r="K6012" s="32" t="n">
        <v>2.85</v>
      </c>
      <c r="L6012" s="32" t="n">
        <v>2.3</v>
      </c>
      <c r="M6012" s="32" t="n">
        <v>1117.8</v>
      </c>
      <c r="N6012" s="32" t="n">
        <v>1.9</v>
      </c>
      <c r="O6012" s="32" t="n">
        <v>100.018795737</v>
      </c>
    </row>
    <row r="6013">
      <c r="A6013" s="31" t="n">
        <v>43444</v>
      </c>
      <c r="B6013" s="32" t="n">
        <v>1128.3</v>
      </c>
      <c r="C6013" s="19">
        <f>IF(OR(B6013="",B6012=""),"",LN(B6013/B6012))</f>
        <v/>
      </c>
      <c r="D6013" s="16">
        <f>STDEV(C5994:C6013)*SQRT(252)</f>
        <v/>
      </c>
      <c r="E6013" s="32" t="n">
        <v>112.96</v>
      </c>
      <c r="F6013" s="19">
        <f>IF(OR(E6013="",E6012=""),"",LN(E6013/E6012))</f>
        <v/>
      </c>
      <c r="G6013" s="33" t="n">
        <v>6.9077</v>
      </c>
      <c r="H6013" s="19">
        <f>IF(OR(G6013="",G6012=""),"",LN(G6013/G6012))</f>
        <v/>
      </c>
      <c r="I6013" s="32" t="n">
        <v>116.6746</v>
      </c>
      <c r="J6013" s="32" t="n">
        <v>22.64</v>
      </c>
      <c r="K6013" s="32" t="n">
        <v>2.85</v>
      </c>
      <c r="L6013" s="32" t="n">
        <v>2.22</v>
      </c>
      <c r="M6013" s="32" t="n">
        <v>1118.2</v>
      </c>
      <c r="N6013" s="32" t="n">
        <v>1.9</v>
      </c>
      <c r="O6013" s="32" t="n">
        <v>-301.300083439</v>
      </c>
    </row>
    <row r="6014">
      <c r="A6014" s="31" t="n">
        <v>43445</v>
      </c>
      <c r="B6014" s="32" t="n">
        <v>1128.6</v>
      </c>
      <c r="C6014" s="19">
        <f>IF(OR(B6014="",B6013=""),"",LN(B6014/B6013))</f>
        <v/>
      </c>
      <c r="D6014" s="16">
        <f>STDEV(C5995:C6014)*SQRT(252)</f>
        <v/>
      </c>
      <c r="E6014" s="32" t="n">
        <v>113.41</v>
      </c>
      <c r="F6014" s="19">
        <f>IF(OR(E6014="",E6013=""),"",LN(E6014/E6013))</f>
        <v/>
      </c>
      <c r="G6014" s="33" t="n">
        <v>6.8968</v>
      </c>
      <c r="H6014" s="19">
        <f>IF(OR(G6014="",G6013=""),"",LN(G6014/G6013))</f>
        <v/>
      </c>
      <c r="I6014" s="32" t="n">
        <v>116.7564</v>
      </c>
      <c r="J6014" s="32" t="n">
        <v>21.76</v>
      </c>
      <c r="K6014" s="32" t="n">
        <v>2.89</v>
      </c>
      <c r="L6014" s="32" t="n">
        <v>2.19</v>
      </c>
      <c r="M6014" s="32" t="n">
        <v>1124.7</v>
      </c>
      <c r="N6014" s="32" t="n">
        <v>1.9</v>
      </c>
      <c r="O6014" s="32" t="n">
        <v>-186.072075188</v>
      </c>
    </row>
    <row r="6015">
      <c r="A6015" s="31" t="n">
        <v>43446</v>
      </c>
      <c r="B6015" s="32" t="n">
        <v>1124.51</v>
      </c>
      <c r="C6015" s="19">
        <f>IF(OR(B6015="",B6014=""),"",LN(B6015/B6014))</f>
        <v/>
      </c>
      <c r="D6015" s="16">
        <f>STDEV(C5996:C6015)*SQRT(252)</f>
        <v/>
      </c>
      <c r="E6015" s="32" t="n">
        <v>113.28</v>
      </c>
      <c r="F6015" s="19">
        <f>IF(OR(E6015="",E6014=""),"",LN(E6015/E6014))</f>
        <v/>
      </c>
      <c r="G6015" s="33" t="n">
        <v>6.8778</v>
      </c>
      <c r="H6015" s="19">
        <f>IF(OR(G6015="",G6014=""),"",LN(G6015/G6014))</f>
        <v/>
      </c>
      <c r="I6015" s="32" t="n">
        <v>116.2214</v>
      </c>
      <c r="J6015" s="32" t="n">
        <v>21.46</v>
      </c>
      <c r="K6015" s="32" t="n">
        <v>2.91</v>
      </c>
      <c r="L6015" s="32" t="n">
        <v>2.2</v>
      </c>
      <c r="M6015" s="32" t="n">
        <v>1129.4</v>
      </c>
      <c r="N6015" s="32" t="n">
        <v>1.9</v>
      </c>
      <c r="O6015" s="32" t="n">
        <v>46.49790247</v>
      </c>
    </row>
    <row r="6016">
      <c r="A6016" s="31" t="n">
        <v>43447</v>
      </c>
      <c r="B6016" s="32" t="n">
        <v>1124.73</v>
      </c>
      <c r="C6016" s="19">
        <f>IF(OR(B6016="",B6015=""),"",LN(B6016/B6015))</f>
        <v/>
      </c>
      <c r="D6016" s="16">
        <f>STDEV(C5997:C6016)*SQRT(252)</f>
        <v/>
      </c>
      <c r="E6016" s="32" t="n">
        <v>113.66</v>
      </c>
      <c r="F6016" s="19">
        <f>IF(OR(E6016="",E6015=""),"",LN(E6016/E6015))</f>
        <v/>
      </c>
      <c r="G6016" s="33" t="n">
        <v>6.8798</v>
      </c>
      <c r="H6016" s="19">
        <f>IF(OR(G6016="",G6015=""),"",LN(G6016/G6015))</f>
        <v/>
      </c>
      <c r="I6016" s="32" t="n">
        <v>116.3974</v>
      </c>
      <c r="J6016" s="32" t="n">
        <v>20.65</v>
      </c>
      <c r="K6016" s="32" t="n">
        <v>2.91</v>
      </c>
      <c r="L6016" s="32" t="n">
        <v>2.21</v>
      </c>
      <c r="M6016" s="32" t="n">
        <v>1127.6</v>
      </c>
      <c r="N6016" s="32" t="n">
        <v>1.9</v>
      </c>
      <c r="O6016" s="32" t="n">
        <v>554.7181441279999</v>
      </c>
    </row>
    <row r="6017">
      <c r="A6017" s="31" t="n">
        <v>43448</v>
      </c>
      <c r="B6017" s="32" t="n">
        <v>1133.2</v>
      </c>
      <c r="C6017" s="19">
        <f>IF(OR(B6017="",B6016=""),"",LN(B6017/B6016))</f>
        <v/>
      </c>
      <c r="D6017" s="16">
        <f>STDEV(C5998:C6017)*SQRT(252)</f>
        <v/>
      </c>
      <c r="E6017" s="32" t="n">
        <v>113.35</v>
      </c>
      <c r="F6017" s="19">
        <f>IF(OR(E6017="",E6016=""),"",LN(E6017/E6016))</f>
        <v/>
      </c>
      <c r="G6017" s="33" t="n">
        <v>6.905</v>
      </c>
      <c r="H6017" s="19">
        <f>IF(OR(G6017="",G6016=""),"",LN(G6017/G6016))</f>
        <v/>
      </c>
      <c r="I6017" s="32" t="n">
        <v>116.79</v>
      </c>
      <c r="J6017" s="32" t="n">
        <v>21.63</v>
      </c>
      <c r="K6017" s="32" t="n">
        <v>2.89</v>
      </c>
      <c r="L6017" s="32" t="n">
        <v>2.21</v>
      </c>
      <c r="M6017" s="32" t="n">
        <v>1124</v>
      </c>
      <c r="N6017" s="32" t="n">
        <v>1.9</v>
      </c>
      <c r="O6017" s="32" t="n">
        <v>-219.167347398</v>
      </c>
    </row>
    <row r="6018">
      <c r="A6018" s="31" t="n">
        <v>43451</v>
      </c>
      <c r="B6018" s="32" t="n">
        <v>1130.17</v>
      </c>
      <c r="C6018" s="19">
        <f>IF(OR(B6018="",B6017=""),"",LN(B6018/B6017))</f>
        <v/>
      </c>
      <c r="D6018" s="16">
        <f>STDEV(C5999:C6018)*SQRT(252)</f>
        <v/>
      </c>
      <c r="E6018" s="32" t="n">
        <v>112.96</v>
      </c>
      <c r="F6018" s="19">
        <f>IF(OR(E6018="",E6017=""),"",LN(E6018/E6017))</f>
        <v/>
      </c>
      <c r="G6018" s="33" t="n">
        <v>6.8962</v>
      </c>
      <c r="H6018" s="19">
        <f>IF(OR(G6018="",G6017=""),"",LN(G6018/G6017))</f>
        <v/>
      </c>
      <c r="I6018" s="32" t="n">
        <v>116.4532</v>
      </c>
      <c r="J6018" s="32" t="n">
        <v>24.52</v>
      </c>
      <c r="K6018" s="32" t="n">
        <v>2.86</v>
      </c>
      <c r="L6018" s="32" t="n">
        <v>2.31</v>
      </c>
      <c r="M6018" s="32" t="n">
        <v>1129.2</v>
      </c>
      <c r="N6018" s="32" t="n">
        <v>1.9</v>
      </c>
      <c r="O6018" s="32" t="n">
        <v>73.730883867</v>
      </c>
    </row>
    <row r="6019">
      <c r="A6019" s="31" t="n">
        <v>43452</v>
      </c>
      <c r="B6019" s="32" t="n">
        <v>1127.76</v>
      </c>
      <c r="C6019" s="19">
        <f>IF(OR(B6019="",B6018=""),"",LN(B6019/B6018))</f>
        <v/>
      </c>
      <c r="D6019" s="16">
        <f>STDEV(C6000:C6019)*SQRT(252)</f>
        <v/>
      </c>
      <c r="E6019" s="32" t="n">
        <v>112.54</v>
      </c>
      <c r="F6019" s="19">
        <f>IF(OR(E6019="",E6018=""),"",LN(E6019/E6018))</f>
        <v/>
      </c>
      <c r="G6019" s="33" t="n">
        <v>6.8939</v>
      </c>
      <c r="H6019" s="19">
        <f>IF(OR(G6019="",G6018=""),"",LN(G6019/G6018))</f>
        <v/>
      </c>
      <c r="I6019" s="32" t="n">
        <v>116.4127</v>
      </c>
      <c r="J6019" s="32" t="n">
        <v>25.58</v>
      </c>
      <c r="K6019" s="32" t="n">
        <v>2.82</v>
      </c>
      <c r="L6019" s="32" t="n">
        <v>2.32</v>
      </c>
      <c r="M6019" s="32" t="n">
        <v>1131.6</v>
      </c>
      <c r="N6019" s="32" t="n">
        <v>1.9</v>
      </c>
      <c r="O6019" s="32" t="n">
        <v>-85.701497459</v>
      </c>
    </row>
    <row r="6020">
      <c r="A6020" s="31" t="n">
        <v>43453</v>
      </c>
      <c r="B6020" s="32" t="n">
        <v>1120.96</v>
      </c>
      <c r="C6020" s="19">
        <f>IF(OR(B6020="",B6019=""),"",LN(B6020/B6019))</f>
        <v/>
      </c>
      <c r="D6020" s="16">
        <f>STDEV(C6001:C6020)*SQRT(252)</f>
        <v/>
      </c>
      <c r="E6020" s="32" t="n">
        <v>112.15</v>
      </c>
      <c r="F6020" s="19">
        <f>IF(OR(E6020="",E6019=""),"",LN(E6020/E6019))</f>
        <v/>
      </c>
      <c r="G6020" s="33" t="n">
        <v>6.8918</v>
      </c>
      <c r="H6020" s="19">
        <f>IF(OR(G6020="",G6019=""),"",LN(G6020/G6019))</f>
        <v/>
      </c>
      <c r="I6020" s="32" t="n">
        <v>116.0676</v>
      </c>
      <c r="J6020" s="32" t="n">
        <v>25.58</v>
      </c>
      <c r="K6020" s="32" t="n">
        <v>2.77</v>
      </c>
      <c r="L6020" s="32" t="n">
        <v>2.3</v>
      </c>
      <c r="M6020" s="32" t="n">
        <v>1129.9</v>
      </c>
      <c r="N6020" s="32" t="n">
        <v>1.9</v>
      </c>
      <c r="O6020" s="32" t="n">
        <v>98.30956297500001</v>
      </c>
    </row>
    <row r="6021">
      <c r="A6021" s="31" t="n">
        <v>43454</v>
      </c>
      <c r="B6021" s="32" t="n">
        <v>1123.87</v>
      </c>
      <c r="C6021" s="19">
        <f>IF(OR(B6021="",B6020=""),"",LN(B6021/B6020))</f>
        <v/>
      </c>
      <c r="D6021" s="16">
        <f>STDEV(C6002:C6021)*SQRT(252)</f>
        <v/>
      </c>
      <c r="E6021" s="32" t="n">
        <v>111.34</v>
      </c>
      <c r="F6021" s="19">
        <f>IF(OR(E6021="",E6020=""),"",LN(E6021/E6020))</f>
        <v/>
      </c>
      <c r="G6021" s="33" t="n">
        <v>6.8834</v>
      </c>
      <c r="H6021" s="19">
        <f>IF(OR(G6021="",G6020=""),"",LN(G6021/G6020))</f>
        <v/>
      </c>
      <c r="I6021" s="32" t="n">
        <v>116.0183</v>
      </c>
      <c r="J6021" s="32" t="n">
        <v>28.38</v>
      </c>
      <c r="K6021" s="32" t="n">
        <v>2.79</v>
      </c>
      <c r="L6021" s="32" t="n">
        <v>2.41</v>
      </c>
      <c r="M6021" s="32" t="n">
        <v>1125.1</v>
      </c>
      <c r="N6021" s="32" t="n">
        <v>1.9</v>
      </c>
      <c r="O6021" s="32" t="n">
        <v>-58.34615693400001</v>
      </c>
    </row>
    <row r="6022">
      <c r="A6022" s="31" t="n">
        <v>43455</v>
      </c>
      <c r="B6022" s="32" t="n">
        <v>1125.3</v>
      </c>
      <c r="C6022" s="19">
        <f>IF(OR(B6022="",B6021=""),"",LN(B6022/B6021))</f>
        <v/>
      </c>
      <c r="D6022" s="16">
        <f>STDEV(C6003:C6022)*SQRT(252)</f>
        <v/>
      </c>
      <c r="E6022" s="32" t="n">
        <v>111.14</v>
      </c>
      <c r="F6022" s="19">
        <f>IF(OR(E6022="",E6021=""),"",LN(E6022/E6021))</f>
        <v/>
      </c>
      <c r="G6022" s="33" t="n">
        <v>6.9048</v>
      </c>
      <c r="H6022" s="19">
        <f>IF(OR(G6022="",G6021=""),"",LN(G6022/G6021))</f>
        <v/>
      </c>
      <c r="I6022" s="32" t="n">
        <v>116.2227</v>
      </c>
      <c r="J6022" s="32" t="n">
        <v>30.11</v>
      </c>
      <c r="K6022" s="32" t="n">
        <v>2.79</v>
      </c>
      <c r="L6022" s="32" t="n">
        <v>2.4</v>
      </c>
      <c r="M6022" s="32" t="n">
        <v>1128.9</v>
      </c>
      <c r="N6022" s="32" t="n">
        <v>1.9</v>
      </c>
      <c r="O6022" s="32" t="n">
        <v>-160.860309028</v>
      </c>
    </row>
    <row r="6023">
      <c r="A6023" s="31" t="n">
        <v>43460</v>
      </c>
      <c r="B6023" s="32" t="n">
        <v>1124.23</v>
      </c>
      <c r="C6023" s="19">
        <f>IF(OR(B6023="",B6022=""),"",LN(B6023/B6022))</f>
        <v/>
      </c>
      <c r="D6023" s="16">
        <f>STDEV(C6004:C6023)*SQRT(252)</f>
        <v/>
      </c>
      <c r="E6023" s="32" t="n">
        <v>110.45</v>
      </c>
      <c r="F6023" s="19">
        <f>IF(OR(E6023="",E6022=""),"",LN(E6023/E6022))</f>
        <v/>
      </c>
      <c r="G6023" s="33" t="n">
        <v>6.8847</v>
      </c>
      <c r="H6023" s="19">
        <f>IF(OR(G6023="",G6022=""),"",LN(G6023/G6022))</f>
        <v/>
      </c>
      <c r="I6023" s="32" t="n">
        <v>116.1162</v>
      </c>
      <c r="J6023" s="32" t="n">
        <v>30.41</v>
      </c>
      <c r="K6023" s="32" t="n">
        <v>2.81</v>
      </c>
      <c r="L6023" s="32" t="n">
        <v>2.44</v>
      </c>
      <c r="M6023" s="32" t="n">
        <v>1125.2</v>
      </c>
      <c r="N6023" s="32" t="n">
        <v>1.92</v>
      </c>
      <c r="O6023" s="32" t="n">
        <v>70.332925633</v>
      </c>
    </row>
    <row r="6024">
      <c r="A6024" s="31" t="n">
        <v>43461</v>
      </c>
      <c r="B6024" s="32" t="n">
        <v>1121.37</v>
      </c>
      <c r="C6024" s="19">
        <f>IF(OR(B6024="",B6023=""),"",LN(B6024/B6023))</f>
        <v/>
      </c>
      <c r="D6024" s="16">
        <f>STDEV(C6005:C6024)*SQRT(252)</f>
        <v/>
      </c>
      <c r="E6024" s="32" t="n">
        <v>110.78</v>
      </c>
      <c r="F6024" s="19">
        <f>IF(OR(E6024="",E6023=""),"",LN(E6024/E6023))</f>
        <v/>
      </c>
      <c r="G6024" s="33" t="n">
        <v>6.8649</v>
      </c>
      <c r="H6024" s="19">
        <f>IF(OR(G6024="",G6023=""),"",LN(G6024/G6023))</f>
        <v/>
      </c>
      <c r="I6024" s="32" t="n">
        <v>115.9927</v>
      </c>
      <c r="J6024" s="32" t="n">
        <v>29.96</v>
      </c>
      <c r="K6024" s="32" t="n">
        <v>2.77</v>
      </c>
      <c r="L6024" s="32" t="n">
        <v>2.44</v>
      </c>
      <c r="M6024" s="32" t="n">
        <v>1125.6</v>
      </c>
      <c r="N6024" s="32" t="n">
        <v>1.92</v>
      </c>
      <c r="O6024" s="32" t="n">
        <v>124.363124889</v>
      </c>
    </row>
    <row r="6025">
      <c r="A6025" s="31" t="n">
        <v>43462</v>
      </c>
      <c r="B6025" s="32" t="n">
        <v>1114.9</v>
      </c>
      <c r="C6025" s="19">
        <f>IF(OR(B6025="",B6024=""),"",LN(B6025/B6024))</f>
        <v/>
      </c>
      <c r="D6025" s="16">
        <f>STDEV(C6006:C6025)*SQRT(252)</f>
        <v/>
      </c>
      <c r="E6025" s="32" t="n">
        <v>110.34</v>
      </c>
      <c r="F6025" s="19">
        <f>IF(OR(E6025="",E6024=""),"",LN(E6025/E6024))</f>
        <v/>
      </c>
      <c r="G6025" s="33" t="n">
        <v>6.8755</v>
      </c>
      <c r="H6025" s="19">
        <f>IF(OR(G6025="",G6024=""),"",LN(G6025/G6024))</f>
        <v/>
      </c>
      <c r="I6025" s="32" t="n">
        <v>115.7232</v>
      </c>
      <c r="J6025" s="32" t="n">
        <v>28.34</v>
      </c>
      <c r="K6025" s="32" t="n">
        <v>2.72</v>
      </c>
      <c r="L6025" s="32" t="n">
        <v>2.46</v>
      </c>
      <c r="M6025" s="32" t="n">
        <v>1121.3</v>
      </c>
      <c r="N6025" s="32" t="n">
        <v>1.93</v>
      </c>
      <c r="O6025" s="32" t="n">
        <v>272.403903179</v>
      </c>
    </row>
    <row r="6026">
      <c r="A6026" s="31" t="n">
        <v>43465</v>
      </c>
      <c r="B6026" s="32" t="n">
        <v>1112.85</v>
      </c>
      <c r="C6026" s="19">
        <f>IF(OR(B6026="",B6025=""),"",LN(B6026/B6025))</f>
        <v/>
      </c>
      <c r="D6026" s="16">
        <f>STDEV(C6007:C6026)*SQRT(252)</f>
        <v/>
      </c>
      <c r="E6026" s="32" t="n">
        <v>109.7</v>
      </c>
      <c r="F6026" s="19">
        <f>IF(OR(E6026="",E6025=""),"",LN(E6026/E6025))</f>
        <v/>
      </c>
      <c r="G6026" s="33" t="n">
        <v>6.8755</v>
      </c>
      <c r="H6026" s="19">
        <f>IF(OR(G6026="",G6025=""),"",LN(G6026/G6025))</f>
        <v/>
      </c>
      <c r="I6026" s="32" t="n">
        <v>115.5674</v>
      </c>
      <c r="J6026" s="32" t="n">
        <v>25.42</v>
      </c>
      <c r="K6026" s="32" t="n">
        <v>2.69</v>
      </c>
      <c r="L6026" s="32" t="n">
        <v>3</v>
      </c>
      <c r="M6026" s="32" t="n">
        <v>1118.1</v>
      </c>
      <c r="N6026" s="32" t="n">
        <v>1.93</v>
      </c>
      <c r="O6026" s="32" t="n"/>
    </row>
    <row r="6027">
      <c r="A6027" s="31" t="n">
        <v>43467</v>
      </c>
      <c r="B6027" s="32" t="n">
        <v>1119.11</v>
      </c>
      <c r="C6027" s="19">
        <f>IF(OR(B6027="",B6026=""),"",LN(B6027/B6026))</f>
        <v/>
      </c>
      <c r="D6027" s="16">
        <f>STDEV(C6008:C6027)*SQRT(252)</f>
        <v/>
      </c>
      <c r="E6027" s="32" t="n">
        <v>109.22</v>
      </c>
      <c r="F6027" s="19">
        <f>IF(OR(E6027="",E6026=""),"",LN(E6027/E6026))</f>
        <v/>
      </c>
      <c r="G6027" s="33" t="n">
        <v>6.8597</v>
      </c>
      <c r="H6027" s="19">
        <f>IF(OR(G6027="",G6026=""),"",LN(G6027/G6026))</f>
        <v/>
      </c>
      <c r="I6027" s="32" t="n">
        <v>115.7689</v>
      </c>
      <c r="J6027" s="32" t="n">
        <v>23.22</v>
      </c>
      <c r="K6027" s="32" t="n">
        <v>2.66</v>
      </c>
      <c r="L6027" s="32" t="n">
        <v>3.15</v>
      </c>
      <c r="M6027" s="32" t="n">
        <v>1118.1</v>
      </c>
      <c r="N6027" s="32" t="n">
        <v>1.93</v>
      </c>
      <c r="O6027" s="32" t="n">
        <v>-70.797117859</v>
      </c>
    </row>
    <row r="6028">
      <c r="A6028" s="31" t="n">
        <v>43468</v>
      </c>
      <c r="B6028" s="32" t="n">
        <v>1124.64</v>
      </c>
      <c r="C6028" s="19">
        <f>IF(OR(B6028="",B6027=""),"",LN(B6028/B6027))</f>
        <v/>
      </c>
      <c r="D6028" s="16">
        <f>STDEV(C6009:C6028)*SQRT(252)</f>
        <v/>
      </c>
      <c r="E6028" s="32" t="n">
        <v>108.07</v>
      </c>
      <c r="F6028" s="19">
        <f>IF(OR(E6028="",E6027=""),"",LN(E6028/E6027))</f>
        <v/>
      </c>
      <c r="G6028" s="33" t="n">
        <v>6.8708</v>
      </c>
      <c r="H6028" s="19">
        <f>IF(OR(G6028="",G6027=""),"",LN(G6028/G6027))</f>
        <v/>
      </c>
      <c r="I6028" s="32" t="n">
        <v>115.4622</v>
      </c>
      <c r="J6028" s="32" t="n">
        <v>25.45</v>
      </c>
      <c r="K6028" s="32" t="n">
        <v>2.56</v>
      </c>
      <c r="L6028" s="32" t="n">
        <v>2.7</v>
      </c>
      <c r="M6028" s="32" t="n">
        <v>1119</v>
      </c>
      <c r="N6028" s="32" t="n">
        <v>1.92</v>
      </c>
      <c r="O6028" s="32" t="n">
        <v>15.91484114000001</v>
      </c>
    </row>
    <row r="6029">
      <c r="A6029" s="31" t="n">
        <v>43469</v>
      </c>
      <c r="B6029" s="32" t="n">
        <v>1116.73</v>
      </c>
      <c r="C6029" s="19">
        <f>IF(OR(B6029="",B6028=""),"",LN(B6029/B6028))</f>
        <v/>
      </c>
      <c r="D6029" s="16">
        <f>STDEV(C6010:C6029)*SQRT(252)</f>
        <v/>
      </c>
      <c r="E6029" s="32" t="n">
        <v>108.29</v>
      </c>
      <c r="F6029" s="19">
        <f>IF(OR(E6029="",E6028=""),"",LN(E6029/E6028))</f>
        <v/>
      </c>
      <c r="G6029" s="33" t="n">
        <v>6.8663</v>
      </c>
      <c r="H6029" s="19">
        <f>IF(OR(G6029="",G6028=""),"",LN(G6029/G6028))</f>
        <v/>
      </c>
      <c r="I6029" s="32" t="n">
        <v>114.9821</v>
      </c>
      <c r="J6029" s="32" t="n">
        <v>21.38</v>
      </c>
      <c r="K6029" s="32" t="n">
        <v>2.67</v>
      </c>
      <c r="L6029" s="32" t="n">
        <v>2.45</v>
      </c>
      <c r="M6029" s="32" t="n">
        <v>1127.5</v>
      </c>
      <c r="N6029" s="32" t="n">
        <v>1.86</v>
      </c>
      <c r="O6029" s="32" t="n">
        <v>-103.737764728</v>
      </c>
    </row>
    <row r="6030">
      <c r="A6030" s="31" t="n">
        <v>43472</v>
      </c>
      <c r="B6030" s="32" t="n">
        <v>1117.5</v>
      </c>
      <c r="C6030" s="19">
        <f>IF(OR(B6030="",B6029=""),"",LN(B6030/B6029))</f>
        <v/>
      </c>
      <c r="D6030" s="16">
        <f>STDEV(C6011:C6030)*SQRT(252)</f>
        <v/>
      </c>
      <c r="E6030" s="32" t="n">
        <v>108.62</v>
      </c>
      <c r="F6030" s="19">
        <f>IF(OR(E6030="",E6029=""),"",LN(E6030/E6029))</f>
        <v/>
      </c>
      <c r="G6030" s="33" t="n">
        <v>6.8501</v>
      </c>
      <c r="H6030" s="19">
        <f>IF(OR(G6030="",G6029=""),"",LN(G6030/G6029))</f>
        <v/>
      </c>
      <c r="I6030" s="32" t="n">
        <v>114.5628</v>
      </c>
      <c r="J6030" s="32" t="n">
        <v>21.4</v>
      </c>
      <c r="K6030" s="32" t="n">
        <v>2.7</v>
      </c>
      <c r="L6030" s="32" t="n">
        <v>2.41</v>
      </c>
      <c r="M6030" s="32" t="n">
        <v>1125.2</v>
      </c>
      <c r="N6030" s="32" t="n">
        <v>1.86</v>
      </c>
      <c r="O6030" s="32" t="n">
        <v>50.51182903900001</v>
      </c>
    </row>
    <row r="6031">
      <c r="A6031" s="31" t="n">
        <v>43473</v>
      </c>
      <c r="B6031" s="32" t="n">
        <v>1122.93</v>
      </c>
      <c r="C6031" s="19">
        <f>IF(OR(B6031="",B6030=""),"",LN(B6031/B6030))</f>
        <v/>
      </c>
      <c r="D6031" s="16">
        <f>STDEV(C6012:C6031)*SQRT(252)</f>
        <v/>
      </c>
      <c r="E6031" s="32" t="n">
        <v>108.57</v>
      </c>
      <c r="F6031" s="19">
        <f>IF(OR(E6031="",E6030=""),"",LN(E6031/E6030))</f>
        <v/>
      </c>
      <c r="G6031" s="33" t="n">
        <v>6.8519</v>
      </c>
      <c r="H6031" s="19">
        <f>IF(OR(G6031="",G6030=""),"",LN(G6031/G6030))</f>
        <v/>
      </c>
      <c r="I6031" s="32" t="n">
        <v>114.7281</v>
      </c>
      <c r="J6031" s="32" t="n">
        <v>20.47</v>
      </c>
      <c r="K6031" s="32" t="n">
        <v>2.73</v>
      </c>
      <c r="L6031" s="32" t="n">
        <v>2.42</v>
      </c>
      <c r="M6031" s="32" t="n">
        <v>1118</v>
      </c>
      <c r="N6031" s="32" t="n">
        <v>1.86</v>
      </c>
      <c r="O6031" s="32" t="n">
        <v>-75.49504806500001</v>
      </c>
    </row>
    <row r="6032">
      <c r="A6032" s="31" t="n">
        <v>43474</v>
      </c>
      <c r="B6032" s="32" t="n">
        <v>1117.7</v>
      </c>
      <c r="C6032" s="19">
        <f>IF(OR(B6032="",B6031=""),"",LN(B6032/B6031))</f>
        <v/>
      </c>
      <c r="D6032" s="16">
        <f>STDEV(C6013:C6032)*SQRT(252)</f>
        <v/>
      </c>
      <c r="E6032" s="32" t="n">
        <v>108.38</v>
      </c>
      <c r="F6032" s="19">
        <f>IF(OR(E6032="",E6031=""),"",LN(E6032/E6031))</f>
        <v/>
      </c>
      <c r="G6032" s="33" t="n">
        <v>6.8117</v>
      </c>
      <c r="H6032" s="19">
        <f>IF(OR(G6032="",G6031=""),"",LN(G6032/G6031))</f>
        <v/>
      </c>
      <c r="I6032" s="32" t="n">
        <v>114.1406</v>
      </c>
      <c r="J6032" s="32" t="n">
        <v>19.98</v>
      </c>
      <c r="K6032" s="32" t="n">
        <v>2.74</v>
      </c>
      <c r="L6032" s="32" t="n">
        <v>2.45</v>
      </c>
      <c r="M6032" s="32" t="n">
        <v>1121.7</v>
      </c>
      <c r="N6032" s="32" t="n">
        <v>1.86</v>
      </c>
      <c r="O6032" s="32" t="n">
        <v>409.712935846</v>
      </c>
    </row>
    <row r="6033">
      <c r="A6033" s="31" t="n">
        <v>43475</v>
      </c>
      <c r="B6033" s="32" t="n">
        <v>1116.1</v>
      </c>
      <c r="C6033" s="19">
        <f>IF(OR(B6033="",B6032=""),"",LN(B6033/B6032))</f>
        <v/>
      </c>
      <c r="D6033" s="16">
        <f>STDEV(C6014:C6033)*SQRT(252)</f>
        <v/>
      </c>
      <c r="E6033" s="32" t="n">
        <v>108.29</v>
      </c>
      <c r="F6033" s="19">
        <f>IF(OR(E6033="",E6032=""),"",LN(E6033/E6032))</f>
        <v/>
      </c>
      <c r="G6033" s="33" t="n">
        <v>6.7875</v>
      </c>
      <c r="H6033" s="19">
        <f>IF(OR(G6033="",G6032=""),"",LN(G6033/G6032))</f>
        <v/>
      </c>
      <c r="I6033" s="32" t="n">
        <v>114.0496</v>
      </c>
      <c r="J6033" s="32" t="n">
        <v>19.5</v>
      </c>
      <c r="K6033" s="32" t="n">
        <v>2.74</v>
      </c>
      <c r="L6033" s="32" t="n">
        <v>2.43</v>
      </c>
      <c r="M6033" s="32" t="n">
        <v>1121.6</v>
      </c>
      <c r="N6033" s="32" t="n">
        <v>1.86</v>
      </c>
      <c r="O6033" s="32" t="n">
        <v>268.626779369</v>
      </c>
    </row>
    <row r="6034">
      <c r="A6034" s="31" t="n">
        <v>43476</v>
      </c>
      <c r="B6034" s="32" t="n">
        <v>1117.18</v>
      </c>
      <c r="C6034" s="19">
        <f>IF(OR(B6034="",B6033=""),"",LN(B6034/B6033))</f>
        <v/>
      </c>
      <c r="D6034" s="16">
        <f>STDEV(C6015:C6034)*SQRT(252)</f>
        <v/>
      </c>
      <c r="E6034" s="32" t="n">
        <v>108.34</v>
      </c>
      <c r="F6034" s="19">
        <f>IF(OR(E6034="",E6033=""),"",LN(E6034/E6033))</f>
        <v/>
      </c>
      <c r="G6034" s="33" t="n">
        <v>6.7596</v>
      </c>
      <c r="H6034" s="19">
        <f>IF(OR(G6034="",G6033=""),"",LN(G6034/G6033))</f>
        <v/>
      </c>
      <c r="I6034" s="32" t="n">
        <v>114.0404</v>
      </c>
      <c r="J6034" s="32" t="n">
        <v>18.19</v>
      </c>
      <c r="K6034" s="32" t="n">
        <v>2.71</v>
      </c>
      <c r="L6034" s="32" t="n">
        <v>2.41</v>
      </c>
      <c r="M6034" s="32" t="n">
        <v>1118.9</v>
      </c>
      <c r="N6034" s="32" t="n">
        <v>1.86</v>
      </c>
      <c r="O6034" s="32" t="n">
        <v>173.170927253</v>
      </c>
    </row>
    <row r="6035">
      <c r="A6035" s="31" t="n">
        <v>43480</v>
      </c>
      <c r="B6035" s="32" t="n">
        <v>1122.59</v>
      </c>
      <c r="C6035" s="19">
        <f>IF(OR(B6035="",B6034=""),"",LN(B6035/B6034))</f>
        <v/>
      </c>
      <c r="D6035" s="16">
        <f>STDEV(C6016:C6035)*SQRT(252)</f>
        <v/>
      </c>
      <c r="E6035" s="32" t="n">
        <v>108.72</v>
      </c>
      <c r="F6035" s="19">
        <f>IF(OR(E6035="",E6034=""),"",LN(E6035/E6034))</f>
        <v/>
      </c>
      <c r="G6035" s="33" t="n">
        <v>6.7595</v>
      </c>
      <c r="H6035" s="19">
        <f>IF(OR(G6035="",G6034=""),"",LN(G6035/G6034))</f>
        <v/>
      </c>
      <c r="I6035" s="32" t="n">
        <v>114.3402</v>
      </c>
      <c r="J6035" s="32" t="n">
        <v>18.6</v>
      </c>
      <c r="K6035" s="32" t="n">
        <v>2.72</v>
      </c>
      <c r="L6035" s="32" t="n">
        <v>2.46</v>
      </c>
      <c r="M6035" s="32" t="n">
        <v>1121.4</v>
      </c>
      <c r="N6035" s="32" t="n">
        <v>1.86</v>
      </c>
      <c r="O6035" s="32" t="n">
        <v>152.966520651</v>
      </c>
    </row>
    <row r="6036">
      <c r="A6036" s="31" t="n">
        <v>43481</v>
      </c>
      <c r="B6036" s="32" t="n">
        <v>1119.1</v>
      </c>
      <c r="C6036" s="19">
        <f>IF(OR(B6036="",B6035=""),"",LN(B6036/B6035))</f>
        <v/>
      </c>
      <c r="D6036" s="16">
        <f>STDEV(C6017:C6036)*SQRT(252)</f>
        <v/>
      </c>
      <c r="E6036" s="32" t="n">
        <v>108.84</v>
      </c>
      <c r="F6036" s="19">
        <f>IF(OR(E6036="",E6035=""),"",LN(E6036/E6035))</f>
        <v/>
      </c>
      <c r="G6036" s="33" t="n">
        <v>6.7532</v>
      </c>
      <c r="H6036" s="19">
        <f>IF(OR(G6036="",G6035=""),"",LN(G6036/G6035))</f>
        <v/>
      </c>
      <c r="I6036" s="32" t="n">
        <v>114.137</v>
      </c>
      <c r="J6036" s="32" t="n">
        <v>19.04</v>
      </c>
      <c r="K6036" s="32" t="n">
        <v>2.73</v>
      </c>
      <c r="L6036" s="32" t="n">
        <v>2.43</v>
      </c>
      <c r="M6036" s="32" t="n">
        <v>1120.1</v>
      </c>
      <c r="N6036" s="32" t="n">
        <v>1.86</v>
      </c>
      <c r="O6036" s="32" t="n">
        <v>54.788882247</v>
      </c>
    </row>
    <row r="6037">
      <c r="A6037" s="31" t="n">
        <v>43482</v>
      </c>
      <c r="B6037" s="32" t="n">
        <v>1123.34</v>
      </c>
      <c r="C6037" s="19">
        <f>IF(OR(B6037="",B6036=""),"",LN(B6037/B6036))</f>
        <v/>
      </c>
      <c r="D6037" s="16">
        <f>STDEV(C6018:C6037)*SQRT(252)</f>
        <v/>
      </c>
      <c r="E6037" s="32" t="n">
        <v>109.01</v>
      </c>
      <c r="F6037" s="19">
        <f>IF(OR(E6037="",E6036=""),"",LN(E6037/E6036))</f>
        <v/>
      </c>
      <c r="G6037" s="33" t="n">
        <v>6.7735</v>
      </c>
      <c r="H6037" s="19">
        <f>IF(OR(G6037="",G6036=""),"",LN(G6037/G6036))</f>
        <v/>
      </c>
      <c r="I6037" s="32" t="n">
        <v>114.4115</v>
      </c>
      <c r="J6037" s="32" t="n">
        <v>18.06</v>
      </c>
      <c r="K6037" s="32" t="n">
        <v>2.75</v>
      </c>
      <c r="L6037" s="32" t="n">
        <v>2.41</v>
      </c>
      <c r="M6037" s="32" t="n">
        <v>1122</v>
      </c>
      <c r="N6037" s="32" t="n">
        <v>1.86</v>
      </c>
      <c r="O6037" s="32" t="n">
        <v>162.375118596</v>
      </c>
    </row>
    <row r="6038">
      <c r="A6038" s="31" t="n">
        <v>43483</v>
      </c>
      <c r="B6038" s="32" t="n">
        <v>1122.8</v>
      </c>
      <c r="C6038" s="19">
        <f>IF(OR(B6038="",B6037=""),"",LN(B6038/B6037))</f>
        <v/>
      </c>
      <c r="D6038" s="16">
        <f>STDEV(C6019:C6038)*SQRT(252)</f>
        <v/>
      </c>
      <c r="E6038" s="32" t="n">
        <v>109.79</v>
      </c>
      <c r="F6038" s="19">
        <f>IF(OR(E6038="",E6037=""),"",LN(E6038/E6037))</f>
        <v/>
      </c>
      <c r="G6038" s="33" t="n">
        <v>6.7765</v>
      </c>
      <c r="H6038" s="19">
        <f>IF(OR(G6038="",G6037=""),"",LN(G6038/G6037))</f>
        <v/>
      </c>
      <c r="I6038" s="32" t="n">
        <v>114.558</v>
      </c>
      <c r="J6038" s="32" t="n">
        <v>17.8</v>
      </c>
      <c r="K6038" s="32" t="n">
        <v>2.79</v>
      </c>
      <c r="L6038" s="32" t="n">
        <v>2.42</v>
      </c>
      <c r="M6038" s="32" t="n">
        <v>1121.4</v>
      </c>
      <c r="N6038" s="32" t="n">
        <v>1.86</v>
      </c>
      <c r="O6038" s="32" t="n">
        <v>174.309630174</v>
      </c>
    </row>
    <row r="6039">
      <c r="A6039" s="31" t="n">
        <v>43487</v>
      </c>
      <c r="B6039" s="32" t="n">
        <v>1129.52</v>
      </c>
      <c r="C6039" s="19">
        <f>IF(OR(B6039="",B6038=""),"",LN(B6039/B6038))</f>
        <v/>
      </c>
      <c r="D6039" s="16">
        <f>STDEV(C6020:C6039)*SQRT(252)</f>
        <v/>
      </c>
      <c r="E6039" s="32" t="n">
        <v>109.34</v>
      </c>
      <c r="F6039" s="19">
        <f>IF(OR(E6039="",E6038=""),"",LN(E6039/E6038))</f>
        <v/>
      </c>
      <c r="G6039" s="33" t="n">
        <v>6.8072</v>
      </c>
      <c r="H6039" s="19">
        <f>IF(OR(G6039="",G6038=""),"",LN(G6039/G6038))</f>
        <v/>
      </c>
      <c r="I6039" s="32" t="n">
        <v>114.7541</v>
      </c>
      <c r="J6039" s="32" t="n">
        <v>20.8</v>
      </c>
      <c r="K6039" s="32" t="n">
        <v>2.74</v>
      </c>
      <c r="L6039" s="32" t="n">
        <v>2.41</v>
      </c>
      <c r="M6039" s="32" t="n">
        <v>1126.5</v>
      </c>
      <c r="N6039" s="32" t="n">
        <v>1.86</v>
      </c>
      <c r="O6039" s="32" t="n">
        <v>111.199537602</v>
      </c>
    </row>
    <row r="6040">
      <c r="A6040" s="31" t="n">
        <v>43488</v>
      </c>
      <c r="B6040" s="32" t="n">
        <v>1127.89</v>
      </c>
      <c r="C6040" s="19">
        <f>IF(OR(B6040="",B6039=""),"",LN(B6040/B6039))</f>
        <v/>
      </c>
      <c r="D6040" s="16">
        <f>STDEV(C6021:C6040)*SQRT(252)</f>
        <v/>
      </c>
      <c r="E6040" s="32" t="n">
        <v>109.44</v>
      </c>
      <c r="F6040" s="19">
        <f>IF(OR(E6040="",E6039=""),"",LN(E6040/E6039))</f>
        <v/>
      </c>
      <c r="G6040" s="33" t="n">
        <v>6.7897</v>
      </c>
      <c r="H6040" s="19">
        <f>IF(OR(G6040="",G6039=""),"",LN(G6040/G6039))</f>
        <v/>
      </c>
      <c r="I6040" s="32" t="n">
        <v>114.5759</v>
      </c>
      <c r="J6040" s="32" t="n">
        <v>19.52</v>
      </c>
      <c r="K6040" s="32" t="n">
        <v>2.76</v>
      </c>
      <c r="L6040" s="32" t="n">
        <v>2.4</v>
      </c>
      <c r="M6040" s="32" t="n">
        <v>1130.2</v>
      </c>
      <c r="N6040" s="32" t="n">
        <v>1.86</v>
      </c>
      <c r="O6040" s="32" t="n">
        <v>-63.484018472</v>
      </c>
    </row>
    <row r="6041">
      <c r="A6041" s="31" t="n">
        <v>43489</v>
      </c>
      <c r="B6041" s="32" t="n">
        <v>1126.33</v>
      </c>
      <c r="C6041" s="19">
        <f>IF(OR(B6041="",B6040=""),"",LN(B6041/B6040))</f>
        <v/>
      </c>
      <c r="D6041" s="16">
        <f>STDEV(C6022:C6041)*SQRT(252)</f>
        <v/>
      </c>
      <c r="E6041" s="32" t="n">
        <v>109.72</v>
      </c>
      <c r="F6041" s="19">
        <f>IF(OR(E6041="",E6040=""),"",LN(E6041/E6040))</f>
        <v/>
      </c>
      <c r="G6041" s="33" t="n">
        <v>6.7835</v>
      </c>
      <c r="H6041" s="19">
        <f>IF(OR(G6041="",G6040=""),"",LN(G6041/G6040))</f>
        <v/>
      </c>
      <c r="I6041" s="32" t="n">
        <v>114.617</v>
      </c>
      <c r="J6041" s="32" t="n">
        <v>18.89</v>
      </c>
      <c r="K6041" s="32" t="n">
        <v>2.72</v>
      </c>
      <c r="L6041" s="32" t="n">
        <v>2.41</v>
      </c>
      <c r="M6041" s="32" t="n">
        <v>1128.2</v>
      </c>
      <c r="N6041" s="32" t="n">
        <v>1.86</v>
      </c>
      <c r="O6041" s="32" t="n">
        <v>547.2005916859999</v>
      </c>
    </row>
    <row r="6042">
      <c r="A6042" s="31" t="n">
        <v>43490</v>
      </c>
      <c r="B6042" s="32" t="n">
        <v>1117.58</v>
      </c>
      <c r="C6042" s="19">
        <f>IF(OR(B6042="",B6041=""),"",LN(B6042/B6041))</f>
        <v/>
      </c>
      <c r="D6042" s="16">
        <f>STDEV(C6023:C6042)*SQRT(252)</f>
        <v/>
      </c>
      <c r="E6042" s="32" t="n">
        <v>109.6</v>
      </c>
      <c r="F6042" s="19">
        <f>IF(OR(E6042="",E6041=""),"",LN(E6042/E6041))</f>
        <v/>
      </c>
      <c r="G6042" s="33" t="n">
        <v>6.7448</v>
      </c>
      <c r="H6042" s="19">
        <f>IF(OR(G6042="",G6041=""),"",LN(G6042/G6041))</f>
        <v/>
      </c>
      <c r="I6042" s="32" t="n">
        <v>114.0197</v>
      </c>
      <c r="J6042" s="32" t="n">
        <v>17.42</v>
      </c>
      <c r="K6042" s="32" t="n">
        <v>2.76</v>
      </c>
      <c r="L6042" s="32" t="n">
        <v>2.4</v>
      </c>
      <c r="M6042" s="32" t="n">
        <v>1128</v>
      </c>
      <c r="N6042" s="32" t="n">
        <v>1.86</v>
      </c>
      <c r="O6042" s="32" t="n">
        <v>886.992093479</v>
      </c>
    </row>
    <row r="6043">
      <c r="A6043" s="31" t="n">
        <v>43493</v>
      </c>
      <c r="B6043" s="32" t="n">
        <v>1118.7</v>
      </c>
      <c r="C6043" s="19">
        <f>IF(OR(B6043="",B6042=""),"",LN(B6043/B6042))</f>
        <v/>
      </c>
      <c r="D6043" s="16">
        <f>STDEV(C6024:C6043)*SQRT(252)</f>
        <v/>
      </c>
      <c r="E6043" s="32" t="n">
        <v>109.2</v>
      </c>
      <c r="F6043" s="19">
        <f>IF(OR(E6043="",E6042=""),"",LN(E6043/E6042))</f>
        <v/>
      </c>
      <c r="G6043" s="33" t="n">
        <v>6.7437</v>
      </c>
      <c r="H6043" s="19">
        <f>IF(OR(G6043="",G6042=""),"",LN(G6043/G6042))</f>
        <v/>
      </c>
      <c r="I6043" s="32" t="n">
        <v>114.0522</v>
      </c>
      <c r="J6043" s="32" t="n">
        <v>18.87</v>
      </c>
      <c r="K6043" s="32" t="n">
        <v>2.75</v>
      </c>
      <c r="L6043" s="32" t="n">
        <v>2.39</v>
      </c>
      <c r="M6043" s="32" t="n">
        <v>1125.1</v>
      </c>
      <c r="N6043" s="32" t="n">
        <v>1.86</v>
      </c>
      <c r="O6043" s="32" t="n">
        <v>391.422545854</v>
      </c>
    </row>
    <row r="6044">
      <c r="A6044" s="31" t="n">
        <v>43494</v>
      </c>
      <c r="B6044" s="32" t="n">
        <v>1117.75</v>
      </c>
      <c r="C6044" s="19">
        <f>IF(OR(B6044="",B6043=""),"",LN(B6044/B6043))</f>
        <v/>
      </c>
      <c r="D6044" s="16">
        <f>STDEV(C6025:C6044)*SQRT(252)</f>
        <v/>
      </c>
      <c r="E6044" s="32" t="n">
        <v>109.36</v>
      </c>
      <c r="F6044" s="19">
        <f>IF(OR(E6044="",E6043=""),"",LN(E6044/E6043))</f>
        <v/>
      </c>
      <c r="G6044" s="33" t="n">
        <v>6.7304</v>
      </c>
      <c r="H6044" s="19">
        <f>IF(OR(G6044="",G6043=""),"",LN(G6044/G6043))</f>
        <v/>
      </c>
      <c r="I6044" s="32" t="n">
        <v>114.026</v>
      </c>
      <c r="J6044" s="32" t="n">
        <v>19.13</v>
      </c>
      <c r="K6044" s="32" t="n">
        <v>2.72</v>
      </c>
      <c r="L6044" s="32" t="n">
        <v>2.4</v>
      </c>
      <c r="M6044" s="32" t="n">
        <v>1116.9</v>
      </c>
      <c r="N6044" s="32" t="n">
        <v>1.86</v>
      </c>
      <c r="O6044" s="32" t="n">
        <v>163.438669986</v>
      </c>
    </row>
    <row r="6045">
      <c r="A6045" s="31" t="n">
        <v>43495</v>
      </c>
      <c r="B6045" s="32" t="n">
        <v>1117.29</v>
      </c>
      <c r="C6045" s="19">
        <f>IF(OR(B6045="",B6044=""),"",LN(B6045/B6044))</f>
        <v/>
      </c>
      <c r="D6045" s="16">
        <f>STDEV(C6026:C6045)*SQRT(252)</f>
        <v/>
      </c>
      <c r="E6045" s="32" t="n">
        <v>109.57</v>
      </c>
      <c r="F6045" s="19">
        <f>IF(OR(E6045="",E6044=""),"",LN(E6045/E6044))</f>
        <v/>
      </c>
      <c r="G6045" s="33" t="n">
        <v>6.7115</v>
      </c>
      <c r="H6045" s="19">
        <f>IF(OR(G6045="",G6044=""),"",LN(G6045/G6044))</f>
        <v/>
      </c>
      <c r="I6045" s="32" t="n">
        <v>114.0731</v>
      </c>
      <c r="J6045" s="32" t="n">
        <v>17.66</v>
      </c>
      <c r="K6045" s="32" t="n">
        <v>2.7</v>
      </c>
      <c r="L6045" s="32" t="n">
        <v>2.39</v>
      </c>
      <c r="M6045" s="32" t="n">
        <v>1118.1</v>
      </c>
      <c r="N6045" s="32" t="n">
        <v>1.86</v>
      </c>
      <c r="O6045" s="32" t="n">
        <v>392.092139236</v>
      </c>
    </row>
    <row r="6046">
      <c r="A6046" s="31" t="n">
        <v>43496</v>
      </c>
      <c r="B6046" s="32" t="n">
        <v>1111.82</v>
      </c>
      <c r="C6046" s="19">
        <f>IF(OR(B6046="",B6045=""),"",LN(B6046/B6045))</f>
        <v/>
      </c>
      <c r="D6046" s="16">
        <f>STDEV(C6027:C6046)*SQRT(252)</f>
        <v/>
      </c>
      <c r="E6046" s="32" t="n">
        <v>108.84</v>
      </c>
      <c r="F6046" s="19">
        <f>IF(OR(E6046="",E6045=""),"",LN(E6046/E6045))</f>
        <v/>
      </c>
      <c r="G6046" s="33" t="n">
        <v>6.6958</v>
      </c>
      <c r="H6046" s="19">
        <f>IF(OR(G6046="",G6045=""),"",LN(G6046/G6045))</f>
        <v/>
      </c>
      <c r="I6046" s="32" t="n">
        <v>113.5504</v>
      </c>
      <c r="J6046" s="32" t="n">
        <v>16.57</v>
      </c>
      <c r="K6046" s="32" t="n">
        <v>2.63</v>
      </c>
      <c r="L6046" s="32" t="n">
        <v>2.58</v>
      </c>
      <c r="M6046" s="32" t="n">
        <v>1117.2</v>
      </c>
      <c r="N6046" s="32" t="n">
        <v>1.86</v>
      </c>
      <c r="O6046" s="32" t="n">
        <v>350.962528767</v>
      </c>
    </row>
    <row r="6047">
      <c r="A6047" s="31" t="n">
        <v>43497</v>
      </c>
      <c r="B6047" s="32" t="n">
        <v>1118.31</v>
      </c>
      <c r="C6047" s="19">
        <f>IF(OR(B6047="",B6046=""),"",LN(B6047/B6046))</f>
        <v/>
      </c>
      <c r="D6047" s="16">
        <f>STDEV(C6028:C6047)*SQRT(252)</f>
        <v/>
      </c>
      <c r="E6047" s="32" t="n">
        <v>109.55</v>
      </c>
      <c r="F6047" s="19">
        <f>IF(OR(E6047="",E6046=""),"",LN(E6047/E6046))</f>
        <v/>
      </c>
      <c r="G6047" s="33" t="n">
        <v>6.7426</v>
      </c>
      <c r="H6047" s="19">
        <f>IF(OR(G6047="",G6046=""),"",LN(G6047/G6046))</f>
        <v/>
      </c>
      <c r="I6047" s="32" t="n">
        <v>113.7548</v>
      </c>
      <c r="J6047" s="32" t="n">
        <v>16.14</v>
      </c>
      <c r="K6047" s="32" t="n">
        <v>2.7</v>
      </c>
      <c r="L6047" s="32" t="n">
        <v>2.47</v>
      </c>
      <c r="M6047" s="32" t="n">
        <v>1111.6</v>
      </c>
      <c r="N6047" s="32" t="n">
        <v>1.86</v>
      </c>
      <c r="O6047" s="32" t="n">
        <v>326.788966456</v>
      </c>
    </row>
    <row r="6048">
      <c r="A6048" s="31" t="n">
        <v>43500</v>
      </c>
      <c r="B6048" s="32" t="n">
        <v>1119.15</v>
      </c>
      <c r="C6048" s="19">
        <f>IF(OR(B6048="",B6047=""),"",LN(B6048/B6047))</f>
        <v/>
      </c>
      <c r="D6048" s="16">
        <f>STDEV(C6029:C6048)*SQRT(252)</f>
        <v/>
      </c>
      <c r="E6048" s="32" t="n">
        <v>109.96</v>
      </c>
      <c r="F6048" s="19">
        <f>IF(OR(E6048="",E6047=""),"",LN(E6048/E6047))</f>
        <v/>
      </c>
      <c r="G6048" s="33" t="n">
        <v>6.7426</v>
      </c>
      <c r="H6048" s="19">
        <f>IF(OR(G6048="",G6047=""),"",LN(G6048/G6047))</f>
        <v/>
      </c>
      <c r="I6048" s="32" t="n">
        <v>113.8766</v>
      </c>
      <c r="J6048" s="32" t="n">
        <v>15.73</v>
      </c>
      <c r="K6048" s="32" t="n">
        <v>2.73</v>
      </c>
      <c r="L6048" s="32" t="n">
        <v>2.4</v>
      </c>
      <c r="M6048" s="32" t="n"/>
      <c r="N6048" s="32" t="n"/>
      <c r="O6048" s="32" t="n"/>
    </row>
    <row r="6049">
      <c r="A6049" s="31" t="n">
        <v>43501</v>
      </c>
      <c r="B6049" s="32" t="n">
        <v>1117.2</v>
      </c>
      <c r="C6049" s="19">
        <f>IF(OR(B6049="",B6048=""),"",LN(B6049/B6048))</f>
        <v/>
      </c>
      <c r="D6049" s="16">
        <f>STDEV(C6030:C6049)*SQRT(252)</f>
        <v/>
      </c>
      <c r="E6049" s="32" t="n">
        <v>109.99</v>
      </c>
      <c r="F6049" s="19">
        <f>IF(OR(E6049="",E6048=""),"",LN(E6049/E6048))</f>
        <v/>
      </c>
      <c r="G6049" s="33" t="n">
        <v>6.7426</v>
      </c>
      <c r="H6049" s="19">
        <f>IF(OR(G6049="",G6048=""),"",LN(G6049/G6048))</f>
        <v/>
      </c>
      <c r="I6049" s="32" t="n">
        <v>114.0431</v>
      </c>
      <c r="J6049" s="32" t="n">
        <v>15.57</v>
      </c>
      <c r="K6049" s="32" t="n">
        <v>2.71</v>
      </c>
      <c r="L6049" s="32" t="n">
        <v>2.4</v>
      </c>
      <c r="M6049" s="32" t="n"/>
      <c r="N6049" s="32" t="n"/>
      <c r="O6049" s="32" t="n"/>
    </row>
    <row r="6050">
      <c r="A6050" s="31" t="n">
        <v>43502</v>
      </c>
      <c r="B6050" s="32" t="n">
        <v>1119.35</v>
      </c>
      <c r="C6050" s="19">
        <f>IF(OR(B6050="",B6049=""),"",LN(B6050/B6049))</f>
        <v/>
      </c>
      <c r="D6050" s="16">
        <f>STDEV(C6031:C6050)*SQRT(252)</f>
        <v/>
      </c>
      <c r="E6050" s="32" t="n">
        <v>109.75</v>
      </c>
      <c r="F6050" s="19">
        <f>IF(OR(E6050="",E6049=""),"",LN(E6050/E6049))</f>
        <v/>
      </c>
      <c r="G6050" s="33" t="n">
        <v>6.7426</v>
      </c>
      <c r="H6050" s="19">
        <f>IF(OR(G6050="",G6049=""),"",LN(G6050/G6049))</f>
        <v/>
      </c>
      <c r="I6050" s="32" t="n">
        <v>114.2305</v>
      </c>
      <c r="J6050" s="32" t="n">
        <v>15.38</v>
      </c>
      <c r="K6050" s="32" t="n">
        <v>2.7</v>
      </c>
      <c r="L6050" s="32" t="n">
        <v>2.38</v>
      </c>
      <c r="M6050" s="32" t="n"/>
      <c r="N6050" s="32" t="n"/>
      <c r="O6050" s="32" t="n"/>
    </row>
    <row r="6051">
      <c r="A6051" s="31" t="n">
        <v>43503</v>
      </c>
      <c r="B6051" s="32" t="n">
        <v>1124.11</v>
      </c>
      <c r="C6051" s="19">
        <f>IF(OR(B6051="",B6050=""),"",LN(B6051/B6050))</f>
        <v/>
      </c>
      <c r="D6051" s="16">
        <f>STDEV(C6032:C6051)*SQRT(252)</f>
        <v/>
      </c>
      <c r="E6051" s="32" t="n">
        <v>109.7</v>
      </c>
      <c r="F6051" s="19">
        <f>IF(OR(E6051="",E6050=""),"",LN(E6051/E6050))</f>
        <v/>
      </c>
      <c r="G6051" s="33" t="n">
        <v>6.7426</v>
      </c>
      <c r="H6051" s="19">
        <f>IF(OR(G6051="",G6050=""),"",LN(G6051/G6050))</f>
        <v/>
      </c>
      <c r="I6051" s="32" t="n">
        <v>114.4339</v>
      </c>
      <c r="J6051" s="32" t="n">
        <v>16.37</v>
      </c>
      <c r="K6051" s="32" t="n">
        <v>2.65</v>
      </c>
      <c r="L6051" s="32" t="n">
        <v>2.38</v>
      </c>
      <c r="M6051" s="32" t="n">
        <v>1116.8</v>
      </c>
      <c r="N6051" s="32" t="n">
        <v>1.86</v>
      </c>
      <c r="O6051" s="32" t="n">
        <v>324.692268354</v>
      </c>
    </row>
    <row r="6052">
      <c r="A6052" s="31" t="n">
        <v>43504</v>
      </c>
      <c r="B6052" s="32" t="n">
        <v>1123.14</v>
      </c>
      <c r="C6052" s="19">
        <f>IF(OR(B6052="",B6051=""),"",LN(B6052/B6051))</f>
        <v/>
      </c>
      <c r="D6052" s="16">
        <f>STDEV(C6033:C6052)*SQRT(252)</f>
        <v/>
      </c>
      <c r="E6052" s="32" t="n">
        <v>109.76</v>
      </c>
      <c r="F6052" s="19">
        <f>IF(OR(E6052="",E6051=""),"",LN(E6052/E6051))</f>
        <v/>
      </c>
      <c r="G6052" s="33" t="n">
        <v>6.7426</v>
      </c>
      <c r="H6052" s="19">
        <f>IF(OR(G6052="",G6051=""),"",LN(G6052/G6051))</f>
        <v/>
      </c>
      <c r="I6052" s="32" t="n">
        <v>114.5003</v>
      </c>
      <c r="J6052" s="32" t="n">
        <v>15.72</v>
      </c>
      <c r="K6052" s="32" t="n">
        <v>2.63</v>
      </c>
      <c r="L6052" s="32" t="n">
        <v>2.37</v>
      </c>
      <c r="M6052" s="32" t="n">
        <v>1123.4</v>
      </c>
      <c r="N6052" s="32" t="n">
        <v>1.86</v>
      </c>
      <c r="O6052" s="32" t="n">
        <v>-268.56316828</v>
      </c>
    </row>
    <row r="6053">
      <c r="A6053" s="31" t="n">
        <v>43507</v>
      </c>
      <c r="B6053" s="32" t="n">
        <v>1126.05</v>
      </c>
      <c r="C6053" s="19">
        <f>IF(OR(B6053="",B6052=""),"",LN(B6053/B6052))</f>
        <v/>
      </c>
      <c r="D6053" s="16">
        <f>STDEV(C6034:C6053)*SQRT(252)</f>
        <v/>
      </c>
      <c r="E6053" s="32" t="n">
        <v>110.4</v>
      </c>
      <c r="F6053" s="19">
        <f>IF(OR(E6053="",E6052=""),"",LN(E6053/E6052))</f>
        <v/>
      </c>
      <c r="G6053" s="33" t="n">
        <v>6.7907</v>
      </c>
      <c r="H6053" s="19">
        <f>IF(OR(G6053="",G6052=""),"",LN(G6053/G6052))</f>
        <v/>
      </c>
      <c r="I6053" s="32" t="n">
        <v>115.031</v>
      </c>
      <c r="J6053" s="32" t="n">
        <v>15.97</v>
      </c>
      <c r="K6053" s="32" t="n">
        <v>2.65</v>
      </c>
      <c r="L6053" s="32" t="n">
        <v>2.4</v>
      </c>
      <c r="M6053" s="32" t="n">
        <v>1124.5</v>
      </c>
      <c r="N6053" s="32" t="n">
        <v>1.86</v>
      </c>
      <c r="O6053" s="32" t="n">
        <v>-54.665930012</v>
      </c>
    </row>
    <row r="6054">
      <c r="A6054" s="31" t="n">
        <v>43508</v>
      </c>
      <c r="B6054" s="32" t="n">
        <v>1122.27</v>
      </c>
      <c r="C6054" s="19">
        <f>IF(OR(B6054="",B6053=""),"",LN(B6054/B6053))</f>
        <v/>
      </c>
      <c r="D6054" s="16">
        <f>STDEV(C6035:C6054)*SQRT(252)</f>
        <v/>
      </c>
      <c r="E6054" s="32" t="n">
        <v>110.5</v>
      </c>
      <c r="F6054" s="19">
        <f>IF(OR(E6054="",E6053=""),"",LN(E6054/E6053))</f>
        <v/>
      </c>
      <c r="G6054" s="33" t="n">
        <v>6.7726</v>
      </c>
      <c r="H6054" s="19">
        <f>IF(OR(G6054="",G6053=""),"",LN(G6054/G6053))</f>
        <v/>
      </c>
      <c r="I6054" s="32" t="n">
        <v>114.7297</v>
      </c>
      <c r="J6054" s="32" t="n">
        <v>15.43</v>
      </c>
      <c r="K6054" s="32" t="n">
        <v>2.68</v>
      </c>
      <c r="L6054" s="32" t="n">
        <v>2.39</v>
      </c>
      <c r="M6054" s="32" t="n">
        <v>1124.5</v>
      </c>
      <c r="N6054" s="32" t="n">
        <v>1.86</v>
      </c>
      <c r="O6054" s="32" t="n">
        <v>-78.681247238</v>
      </c>
    </row>
    <row r="6055">
      <c r="A6055" s="31" t="n">
        <v>43509</v>
      </c>
      <c r="B6055" s="32" t="n">
        <v>1123.32</v>
      </c>
      <c r="C6055" s="19">
        <f>IF(OR(B6055="",B6054=""),"",LN(B6055/B6054))</f>
        <v/>
      </c>
      <c r="D6055" s="16">
        <f>STDEV(C6036:C6055)*SQRT(252)</f>
        <v/>
      </c>
      <c r="E6055" s="32" t="n">
        <v>110.86</v>
      </c>
      <c r="F6055" s="19">
        <f>IF(OR(E6055="",E6054=""),"",LN(E6055/E6054))</f>
        <v/>
      </c>
      <c r="G6055" s="33" t="n">
        <v>6.7598</v>
      </c>
      <c r="H6055" s="19">
        <f>IF(OR(G6055="",G6054=""),"",LN(G6055/G6054))</f>
        <v/>
      </c>
      <c r="I6055" s="32" t="n">
        <v>114.9407</v>
      </c>
      <c r="J6055" s="32" t="n">
        <v>15.65</v>
      </c>
      <c r="K6055" s="32" t="n">
        <v>2.71</v>
      </c>
      <c r="L6055" s="32" t="n">
        <v>2.38</v>
      </c>
      <c r="M6055" s="32" t="n">
        <v>1124.6</v>
      </c>
      <c r="N6055" s="32" t="n">
        <v>1.86</v>
      </c>
      <c r="O6055" s="32" t="n">
        <v>123.035889466</v>
      </c>
    </row>
    <row r="6056">
      <c r="A6056" s="31" t="n">
        <v>43510</v>
      </c>
      <c r="B6056" s="32" t="n">
        <v>1128</v>
      </c>
      <c r="C6056" s="19">
        <f>IF(OR(B6056="",B6055=""),"",LN(B6056/B6055))</f>
        <v/>
      </c>
      <c r="D6056" s="16">
        <f>STDEV(C6037:C6056)*SQRT(252)</f>
        <v/>
      </c>
      <c r="E6056" s="32" t="n">
        <v>110.68</v>
      </c>
      <c r="F6056" s="19">
        <f>IF(OR(E6056="",E6055=""),"",LN(E6056/E6055))</f>
        <v/>
      </c>
      <c r="G6056" s="33" t="n">
        <v>6.7711</v>
      </c>
      <c r="H6056" s="19">
        <f>IF(OR(G6056="",G6055=""),"",LN(G6056/G6055))</f>
        <v/>
      </c>
      <c r="I6056" s="32" t="n">
        <v>115.1007</v>
      </c>
      <c r="J6056" s="32" t="n">
        <v>16.22</v>
      </c>
      <c r="K6056" s="32" t="n">
        <v>2.66</v>
      </c>
      <c r="L6056" s="32" t="n">
        <v>2.39</v>
      </c>
      <c r="M6056" s="32" t="n">
        <v>1121.7</v>
      </c>
      <c r="N6056" s="32" t="n">
        <v>1.86</v>
      </c>
      <c r="O6056" s="32" t="n">
        <v>-34.810472111</v>
      </c>
    </row>
    <row r="6057">
      <c r="A6057" s="31" t="n">
        <v>43511</v>
      </c>
      <c r="B6057" s="32" t="n">
        <v>1125.59</v>
      </c>
      <c r="C6057" s="19">
        <f>IF(OR(B6057="",B6056=""),"",LN(B6057/B6056))</f>
        <v/>
      </c>
      <c r="D6057" s="16">
        <f>STDEV(C6038:C6057)*SQRT(252)</f>
        <v/>
      </c>
      <c r="E6057" s="32" t="n">
        <v>110.54</v>
      </c>
      <c r="F6057" s="19">
        <f>IF(OR(E6057="",E6056=""),"",LN(E6057/E6056))</f>
        <v/>
      </c>
      <c r="G6057" s="33" t="n">
        <v>6.768</v>
      </c>
      <c r="H6057" s="19">
        <f>IF(OR(G6057="",G6056=""),"",LN(G6057/G6056))</f>
        <v/>
      </c>
      <c r="I6057" s="32" t="n">
        <v>114.9923</v>
      </c>
      <c r="J6057" s="32" t="n">
        <v>14.91</v>
      </c>
      <c r="K6057" s="32" t="n">
        <v>2.66</v>
      </c>
      <c r="L6057" s="32" t="n">
        <v>2.43</v>
      </c>
      <c r="M6057" s="32" t="n">
        <v>1125</v>
      </c>
      <c r="N6057" s="32" t="n">
        <v>1.86</v>
      </c>
      <c r="O6057" s="32" t="n">
        <v>-180.850352008</v>
      </c>
    </row>
    <row r="6058">
      <c r="A6058" s="31" t="n">
        <v>43515</v>
      </c>
      <c r="B6058" s="32" t="n">
        <v>1124.54</v>
      </c>
      <c r="C6058" s="19">
        <f>IF(OR(B6058="",B6057=""),"",LN(B6058/B6057))</f>
        <v/>
      </c>
      <c r="D6058" s="16">
        <f>STDEV(C6039:C6058)*SQRT(252)</f>
        <v/>
      </c>
      <c r="E6058" s="32" t="n">
        <v>110.68</v>
      </c>
      <c r="F6058" s="19">
        <f>IF(OR(E6058="",E6057=""),"",LN(E6058/E6057))</f>
        <v/>
      </c>
      <c r="G6058" s="33" t="n">
        <v>6.756</v>
      </c>
      <c r="H6058" s="19">
        <f>IF(OR(G6058="",G6057=""),"",LN(G6058/G6057))</f>
        <v/>
      </c>
      <c r="I6058" s="32" t="n">
        <v>114.57</v>
      </c>
      <c r="J6058" s="32" t="n">
        <v>14.88</v>
      </c>
      <c r="K6058" s="32" t="n">
        <v>2.65</v>
      </c>
      <c r="L6058" s="32" t="n">
        <v>2.4</v>
      </c>
      <c r="M6058" s="32" t="n">
        <v>1124.7</v>
      </c>
      <c r="N6058" s="32" t="n">
        <v>1.88</v>
      </c>
      <c r="O6058" s="32" t="n">
        <v>51.533264602</v>
      </c>
    </row>
    <row r="6059">
      <c r="A6059" s="31" t="n">
        <v>43517</v>
      </c>
      <c r="B6059" s="32" t="n">
        <v>1125.53</v>
      </c>
      <c r="C6059" s="19">
        <f>IF(OR(B6059="",B6058=""),"",LN(B6059/B6058))</f>
        <v/>
      </c>
      <c r="D6059" s="16">
        <f>STDEV(C6040:C6059)*SQRT(252)</f>
        <v/>
      </c>
      <c r="E6059" s="32" t="n">
        <v>110.72</v>
      </c>
      <c r="F6059" s="19">
        <f>IF(OR(E6059="",E6058=""),"",LN(E6059/E6058))</f>
        <v/>
      </c>
      <c r="G6059" s="33" t="n">
        <v>6.7195</v>
      </c>
      <c r="H6059" s="19">
        <f>IF(OR(G6059="",G6058=""),"",LN(G6059/G6058))</f>
        <v/>
      </c>
      <c r="I6059" s="32" t="n">
        <v>114.5091</v>
      </c>
      <c r="J6059" s="32" t="n">
        <v>14.46</v>
      </c>
      <c r="K6059" s="32" t="n">
        <v>2.69</v>
      </c>
      <c r="L6059" s="32" t="n">
        <v>2.39</v>
      </c>
      <c r="M6059" s="32" t="n">
        <v>1122.6</v>
      </c>
      <c r="N6059" s="32" t="n">
        <v>1.89</v>
      </c>
      <c r="O6059" s="32" t="n">
        <v>225.963343213</v>
      </c>
    </row>
    <row r="6060">
      <c r="A6060" s="31" t="n">
        <v>43518</v>
      </c>
      <c r="B6060" s="32" t="n">
        <v>1121.07</v>
      </c>
      <c r="C6060" s="19">
        <f>IF(OR(B6060="",B6059=""),"",LN(B6060/B6059))</f>
        <v/>
      </c>
      <c r="D6060" s="16">
        <f>STDEV(C6041:C6060)*SQRT(252)</f>
        <v/>
      </c>
      <c r="E6060" s="32" t="n">
        <v>110.7</v>
      </c>
      <c r="F6060" s="19">
        <f>IF(OR(E6060="",E6059=""),"",LN(E6060/E6059))</f>
        <v/>
      </c>
      <c r="G6060" s="33" t="n">
        <v>6.7112</v>
      </c>
      <c r="H6060" s="19">
        <f>IF(OR(G6060="",G6059=""),"",LN(G6060/G6059))</f>
        <v/>
      </c>
      <c r="I6060" s="32" t="n">
        <v>114.2716</v>
      </c>
      <c r="J6060" s="32" t="n">
        <v>13.51</v>
      </c>
      <c r="K6060" s="32" t="n">
        <v>2.65</v>
      </c>
      <c r="L6060" s="32" t="n">
        <v>2.4</v>
      </c>
      <c r="M6060" s="32" t="n">
        <v>1124.4</v>
      </c>
      <c r="N6060" s="32" t="n">
        <v>1.89</v>
      </c>
      <c r="O6060" s="32" t="n">
        <v>-25.271505112</v>
      </c>
    </row>
    <row r="6061">
      <c r="A6061" s="31" t="n">
        <v>43521</v>
      </c>
      <c r="B6061" s="32" t="n">
        <v>1116.1</v>
      </c>
      <c r="C6061" s="19">
        <f>IF(OR(B6061="",B6060=""),"",LN(B6061/B6060))</f>
        <v/>
      </c>
      <c r="D6061" s="16">
        <f>STDEV(C6042:C6061)*SQRT(252)</f>
        <v/>
      </c>
      <c r="E6061" s="32" t="n">
        <v>111.07</v>
      </c>
      <c r="F6061" s="19">
        <f>IF(OR(E6061="",E6060=""),"",LN(E6061/E6060))</f>
        <v/>
      </c>
      <c r="G6061" s="33" t="n">
        <v>6.6844</v>
      </c>
      <c r="H6061" s="19">
        <f>IF(OR(G6061="",G6060=""),"",LN(G6061/G6060))</f>
        <v/>
      </c>
      <c r="I6061" s="32" t="n">
        <v>114.1457</v>
      </c>
      <c r="J6061" s="32" t="n">
        <v>14.85</v>
      </c>
      <c r="K6061" s="32" t="n">
        <v>2.67</v>
      </c>
      <c r="L6061" s="32" t="n">
        <v>2.38</v>
      </c>
      <c r="M6061" s="32" t="n">
        <v>1125.7</v>
      </c>
      <c r="N6061" s="32" t="n">
        <v>1.89</v>
      </c>
      <c r="O6061" s="32" t="n">
        <v>-3.437174851999998</v>
      </c>
    </row>
    <row r="6062">
      <c r="A6062" s="31" t="n">
        <v>43522</v>
      </c>
      <c r="B6062" s="32" t="n">
        <v>1116.88</v>
      </c>
      <c r="C6062" s="19">
        <f>IF(OR(B6062="",B6061=""),"",LN(B6062/B6061))</f>
        <v/>
      </c>
      <c r="D6062" s="16">
        <f>STDEV(C6043:C6062)*SQRT(252)</f>
        <v/>
      </c>
      <c r="E6062" s="32" t="n">
        <v>110.76</v>
      </c>
      <c r="F6062" s="19">
        <f>IF(OR(E6062="",E6061=""),"",LN(E6062/E6061))</f>
        <v/>
      </c>
      <c r="G6062" s="33" t="n">
        <v>6.698</v>
      </c>
      <c r="H6062" s="19">
        <f>IF(OR(G6062="",G6061=""),"",LN(G6062/G6061))</f>
        <v/>
      </c>
      <c r="I6062" s="32" t="n">
        <v>114.0687</v>
      </c>
      <c r="J6062" s="32" t="n">
        <v>15.17</v>
      </c>
      <c r="K6062" s="32" t="n">
        <v>2.64</v>
      </c>
      <c r="L6062" s="32" t="n">
        <v>2.38</v>
      </c>
      <c r="M6062" s="32" t="n">
        <v>1120.8</v>
      </c>
      <c r="N6062" s="32" t="n">
        <v>1.89</v>
      </c>
      <c r="O6062" s="32" t="n">
        <v>-0.7203508999999997</v>
      </c>
    </row>
    <row r="6063">
      <c r="A6063" s="31" t="n">
        <v>43523</v>
      </c>
      <c r="B6063" s="32" t="n">
        <v>1117.74</v>
      </c>
      <c r="C6063" s="19">
        <f>IF(OR(B6063="",B6062=""),"",LN(B6063/B6062))</f>
        <v/>
      </c>
      <c r="D6063" s="16">
        <f>STDEV(C6044:C6063)*SQRT(252)</f>
        <v/>
      </c>
      <c r="E6063" s="32" t="n">
        <v>110.92</v>
      </c>
      <c r="F6063" s="19">
        <f>IF(OR(E6063="",E6062=""),"",LN(E6063/E6062))</f>
        <v/>
      </c>
      <c r="G6063" s="33" t="n">
        <v>6.6822</v>
      </c>
      <c r="H6063" s="19">
        <f>IF(OR(G6063="",G6062=""),"",LN(G6063/G6062))</f>
        <v/>
      </c>
      <c r="I6063" s="32" t="n">
        <v>114.0363</v>
      </c>
      <c r="J6063" s="32" t="n">
        <v>14.7</v>
      </c>
      <c r="K6063" s="32" t="n">
        <v>2.69</v>
      </c>
      <c r="L6063" s="32" t="n">
        <v>2.37</v>
      </c>
      <c r="M6063" s="32" t="n">
        <v>1118.3</v>
      </c>
      <c r="N6063" s="32" t="n">
        <v>1.89</v>
      </c>
      <c r="O6063" s="32" t="n">
        <v>-7.446477713</v>
      </c>
    </row>
    <row r="6064">
      <c r="A6064" s="31" t="n">
        <v>43524</v>
      </c>
      <c r="B6064" s="32" t="n">
        <v>1124.65</v>
      </c>
      <c r="C6064" s="19">
        <f>IF(OR(B6064="",B6063=""),"",LN(B6064/B6063))</f>
        <v/>
      </c>
      <c r="D6064" s="16">
        <f>STDEV(C6045:C6064)*SQRT(252)</f>
        <v/>
      </c>
      <c r="E6064" s="32" t="n">
        <v>111.38</v>
      </c>
      <c r="F6064" s="19">
        <f>IF(OR(E6064="",E6063=""),"",LN(E6064/E6063))</f>
        <v/>
      </c>
      <c r="G6064" s="33" t="n">
        <v>6.6912</v>
      </c>
      <c r="H6064" s="19">
        <f>IF(OR(G6064="",G6063=""),"",LN(G6064/G6063))</f>
        <v/>
      </c>
      <c r="I6064" s="32" t="n">
        <v>114.1991</v>
      </c>
      <c r="J6064" s="32" t="n">
        <v>14.78</v>
      </c>
      <c r="K6064" s="32" t="n">
        <v>2.73</v>
      </c>
      <c r="L6064" s="32" t="n">
        <v>2.58</v>
      </c>
      <c r="M6064" s="32" t="n">
        <v>1117.8</v>
      </c>
      <c r="N6064" s="32" t="n">
        <v>1.89</v>
      </c>
      <c r="O6064" s="32" t="n">
        <v>-223.32377301</v>
      </c>
    </row>
    <row r="6065">
      <c r="A6065" s="31" t="n">
        <v>43525</v>
      </c>
      <c r="B6065" s="32" t="n">
        <v>1126.76</v>
      </c>
      <c r="C6065" s="19">
        <f>IF(OR(B6065="",B6064=""),"",LN(B6065/B6064))</f>
        <v/>
      </c>
      <c r="D6065" s="16">
        <f>STDEV(C6046:C6065)*SQRT(252)</f>
        <v/>
      </c>
      <c r="E6065" s="32" t="n">
        <v>111.89</v>
      </c>
      <c r="F6065" s="19">
        <f>IF(OR(E6065="",E6064=""),"",LN(E6065/E6064))</f>
        <v/>
      </c>
      <c r="G6065" s="33" t="n">
        <v>6.7048</v>
      </c>
      <c r="H6065" s="19">
        <f>IF(OR(G6065="",G6064=""),"",LN(G6065/G6064))</f>
        <v/>
      </c>
      <c r="I6065" s="32" t="n">
        <v>114.537</v>
      </c>
      <c r="J6065" s="32" t="n">
        <v>13.57</v>
      </c>
      <c r="K6065" s="32" t="n">
        <v>2.76</v>
      </c>
      <c r="L6065" s="32" t="n">
        <v>2.38</v>
      </c>
      <c r="M6065" s="32" t="n"/>
      <c r="N6065" s="32" t="n"/>
      <c r="O6065" s="32" t="n"/>
    </row>
    <row r="6066">
      <c r="A6066" s="31" t="n">
        <v>43528</v>
      </c>
      <c r="B6066" s="32" t="n">
        <v>1126.73</v>
      </c>
      <c r="C6066" s="19">
        <f>IF(OR(B6066="",B6065=""),"",LN(B6066/B6065))</f>
        <v/>
      </c>
      <c r="D6066" s="16">
        <f>STDEV(C6047:C6066)*SQRT(252)</f>
        <v/>
      </c>
      <c r="E6066" s="32" t="n">
        <v>111.68</v>
      </c>
      <c r="F6066" s="19">
        <f>IF(OR(E6066="",E6065=""),"",LN(E6066/E6065))</f>
        <v/>
      </c>
      <c r="G6066" s="33" t="n">
        <v>6.7045</v>
      </c>
      <c r="H6066" s="19">
        <f>IF(OR(G6066="",G6065=""),"",LN(G6066/G6065))</f>
        <v/>
      </c>
      <c r="I6066" s="32" t="n">
        <v>114.6925</v>
      </c>
      <c r="J6066" s="32" t="n">
        <v>14.63</v>
      </c>
      <c r="K6066" s="32" t="n">
        <v>2.72</v>
      </c>
      <c r="L6066" s="32" t="n">
        <v>2.38</v>
      </c>
      <c r="M6066" s="32" t="n">
        <v>1119.9</v>
      </c>
      <c r="N6066" s="32" t="n">
        <v>1.89</v>
      </c>
      <c r="O6066" s="32" t="n">
        <v>32.277342422</v>
      </c>
    </row>
    <row r="6067">
      <c r="A6067" s="31" t="n">
        <v>43529</v>
      </c>
      <c r="B6067" s="32" t="n">
        <v>1126.46</v>
      </c>
      <c r="C6067" s="19">
        <f>IF(OR(B6067="",B6066=""),"",LN(B6067/B6066))</f>
        <v/>
      </c>
      <c r="D6067" s="16">
        <f>STDEV(C6048:C6067)*SQRT(252)</f>
        <v/>
      </c>
      <c r="E6067" s="32" t="n">
        <v>111.98</v>
      </c>
      <c r="F6067" s="19">
        <f>IF(OR(E6067="",E6066=""),"",LN(E6067/E6066))</f>
        <v/>
      </c>
      <c r="G6067" s="33" t="n">
        <v>6.706</v>
      </c>
      <c r="H6067" s="19">
        <f>IF(OR(G6067="",G6066=""),"",LN(G6067/G6066))</f>
        <v/>
      </c>
      <c r="I6067" s="32" t="n">
        <v>114.804</v>
      </c>
      <c r="J6067" s="32" t="n">
        <v>14.74</v>
      </c>
      <c r="K6067" s="32" t="n">
        <v>2.72</v>
      </c>
      <c r="L6067" s="32" t="n">
        <v>2.38</v>
      </c>
      <c r="M6067" s="32" t="n">
        <v>1125</v>
      </c>
      <c r="N6067" s="32" t="n">
        <v>1.89</v>
      </c>
      <c r="O6067" s="32" t="n">
        <v>-195.466536159</v>
      </c>
    </row>
    <row r="6068">
      <c r="A6068" s="31" t="n">
        <v>43530</v>
      </c>
      <c r="B6068" s="32" t="n">
        <v>1127.18</v>
      </c>
      <c r="C6068" s="19">
        <f>IF(OR(B6068="",B6067=""),"",LN(B6068/B6067))</f>
        <v/>
      </c>
      <c r="D6068" s="16">
        <f>STDEV(C6049:C6068)*SQRT(252)</f>
        <v/>
      </c>
      <c r="E6068" s="32" t="n">
        <v>111.66</v>
      </c>
      <c r="F6068" s="19">
        <f>IF(OR(E6068="",E6067=""),"",LN(E6068/E6067))</f>
        <v/>
      </c>
      <c r="G6068" s="33" t="n">
        <v>6.7099</v>
      </c>
      <c r="H6068" s="19">
        <f>IF(OR(G6068="",G6067=""),"",LN(G6068/G6067))</f>
        <v/>
      </c>
      <c r="I6068" s="32" t="n">
        <v>114.9714</v>
      </c>
      <c r="J6068" s="32" t="n">
        <v>15.74</v>
      </c>
      <c r="K6068" s="32" t="n">
        <v>2.69</v>
      </c>
      <c r="L6068" s="32" t="n">
        <v>2.38</v>
      </c>
      <c r="M6068" s="32" t="n">
        <v>1125.8</v>
      </c>
      <c r="N6068" s="32" t="n">
        <v>1.89</v>
      </c>
      <c r="O6068" s="32" t="n">
        <v>-70.29910106999999</v>
      </c>
    </row>
    <row r="6069">
      <c r="A6069" s="31" t="n">
        <v>43531</v>
      </c>
      <c r="B6069" s="32" t="n">
        <v>1133.18</v>
      </c>
      <c r="C6069" s="19">
        <f>IF(OR(B6069="",B6068=""),"",LN(B6069/B6068))</f>
        <v/>
      </c>
      <c r="D6069" s="16">
        <f>STDEV(C6050:C6069)*SQRT(252)</f>
        <v/>
      </c>
      <c r="E6069" s="32" t="n">
        <v>111.6</v>
      </c>
      <c r="F6069" s="19">
        <f>IF(OR(E6069="",E6068=""),"",LN(E6069/E6068))</f>
        <v/>
      </c>
      <c r="G6069" s="33" t="n">
        <v>6.7132</v>
      </c>
      <c r="H6069" s="19">
        <f>IF(OR(G6069="",G6068=""),"",LN(G6069/G6068))</f>
        <v/>
      </c>
      <c r="I6069" s="32" t="n">
        <v>115.4919</v>
      </c>
      <c r="J6069" s="32" t="n">
        <v>16.59</v>
      </c>
      <c r="K6069" s="32" t="n">
        <v>2.64</v>
      </c>
      <c r="L6069" s="32" t="n">
        <v>2.38</v>
      </c>
      <c r="M6069" s="32" t="n">
        <v>1127.8</v>
      </c>
      <c r="N6069" s="32" t="n">
        <v>1.89</v>
      </c>
      <c r="O6069" s="32" t="n">
        <v>-59.483533655</v>
      </c>
    </row>
    <row r="6070">
      <c r="A6070" s="31" t="n">
        <v>43532</v>
      </c>
      <c r="B6070" s="32" t="n">
        <v>1131.74</v>
      </c>
      <c r="C6070" s="19">
        <f>IF(OR(B6070="",B6069=""),"",LN(B6070/B6069))</f>
        <v/>
      </c>
      <c r="D6070" s="16">
        <f>STDEV(C6051:C6070)*SQRT(252)</f>
        <v/>
      </c>
      <c r="E6070" s="32" t="n">
        <v>111.11</v>
      </c>
      <c r="F6070" s="19">
        <f>IF(OR(E6070="",E6069=""),"",LN(E6070/E6069))</f>
        <v/>
      </c>
      <c r="G6070" s="33" t="n">
        <v>6.7201</v>
      </c>
      <c r="H6070" s="19">
        <f>IF(OR(G6070="",G6069=""),"",LN(G6070/G6069))</f>
        <v/>
      </c>
      <c r="I6070" s="32" t="n">
        <v>115.3599</v>
      </c>
      <c r="J6070" s="32" t="n">
        <v>16.05</v>
      </c>
      <c r="K6070" s="32" t="n">
        <v>2.62</v>
      </c>
      <c r="L6070" s="32" t="n">
        <v>2.39</v>
      </c>
      <c r="M6070" s="32" t="n">
        <v>1128.3</v>
      </c>
      <c r="N6070" s="32" t="n">
        <v>1.89</v>
      </c>
      <c r="O6070" s="32" t="n">
        <v>-175.605102725</v>
      </c>
    </row>
    <row r="6071">
      <c r="A6071" s="31" t="n">
        <v>43535</v>
      </c>
      <c r="B6071" s="32" t="n">
        <v>1133.05</v>
      </c>
      <c r="C6071" s="19">
        <f>IF(OR(B6071="",B6070=""),"",LN(B6071/B6070))</f>
        <v/>
      </c>
      <c r="D6071" s="16">
        <f>STDEV(C6052:C6071)*SQRT(252)</f>
        <v/>
      </c>
      <c r="E6071" s="32" t="n">
        <v>111.21</v>
      </c>
      <c r="F6071" s="19">
        <f>IF(OR(E6071="",E6070=""),"",LN(E6071/E6070))</f>
        <v/>
      </c>
      <c r="G6071" s="33" t="n">
        <v>6.7215</v>
      </c>
      <c r="H6071" s="19">
        <f>IF(OR(G6071="",G6070=""),"",LN(G6071/G6070))</f>
        <v/>
      </c>
      <c r="I6071" s="32" t="n">
        <v>115.2967</v>
      </c>
      <c r="J6071" s="32" t="n">
        <v>14.33</v>
      </c>
      <c r="K6071" s="32" t="n">
        <v>2.64</v>
      </c>
      <c r="L6071" s="32" t="n">
        <v>2.38</v>
      </c>
      <c r="M6071" s="32" t="n">
        <v>1134</v>
      </c>
      <c r="N6071" s="32" t="n">
        <v>1.89</v>
      </c>
      <c r="O6071" s="32" t="n">
        <v>-184.918588467</v>
      </c>
    </row>
    <row r="6072">
      <c r="A6072" s="31" t="n">
        <v>43536</v>
      </c>
      <c r="B6072" s="32" t="n">
        <v>1127.89</v>
      </c>
      <c r="C6072" s="19">
        <f>IF(OR(B6072="",B6071=""),"",LN(B6072/B6071))</f>
        <v/>
      </c>
      <c r="D6072" s="16">
        <f>STDEV(C6053:C6072)*SQRT(252)</f>
        <v/>
      </c>
      <c r="E6072" s="32" t="n">
        <v>111.38</v>
      </c>
      <c r="F6072" s="19">
        <f>IF(OR(E6072="",E6071=""),"",LN(E6072/E6071))</f>
        <v/>
      </c>
      <c r="G6072" s="33" t="n">
        <v>6.707</v>
      </c>
      <c r="H6072" s="19">
        <f>IF(OR(G6072="",G6071=""),"",LN(G6072/G6071))</f>
        <v/>
      </c>
      <c r="I6072" s="32" t="n">
        <v>114.939</v>
      </c>
      <c r="J6072" s="32" t="n">
        <v>13.77</v>
      </c>
      <c r="K6072" s="32" t="n">
        <v>2.61</v>
      </c>
      <c r="L6072" s="32" t="n">
        <v>2.39</v>
      </c>
      <c r="M6072" s="32" t="n">
        <v>1134.5</v>
      </c>
      <c r="N6072" s="32" t="n">
        <v>1.89</v>
      </c>
      <c r="O6072" s="32" t="n">
        <v>124.009648875</v>
      </c>
    </row>
    <row r="6073">
      <c r="A6073" s="31" t="n">
        <v>43537</v>
      </c>
      <c r="B6073" s="32" t="n">
        <v>1130.47</v>
      </c>
      <c r="C6073" s="19">
        <f>IF(OR(B6073="",B6072=""),"",LN(B6073/B6072))</f>
        <v/>
      </c>
      <c r="D6073" s="16">
        <f>STDEV(C6054:C6073)*SQRT(252)</f>
        <v/>
      </c>
      <c r="E6073" s="32" t="n">
        <v>111.23</v>
      </c>
      <c r="F6073" s="19">
        <f>IF(OR(E6073="",E6072=""),"",LN(E6073/E6072))</f>
        <v/>
      </c>
      <c r="G6073" s="33" t="n">
        <v>6.7064</v>
      </c>
      <c r="H6073" s="19">
        <f>IF(OR(G6073="",G6072=""),"",LN(G6073/G6072))</f>
        <v/>
      </c>
      <c r="I6073" s="32" t="n">
        <v>114.7372</v>
      </c>
      <c r="J6073" s="32" t="n">
        <v>13.41</v>
      </c>
      <c r="K6073" s="32" t="n">
        <v>2.61</v>
      </c>
      <c r="L6073" s="32" t="n">
        <v>2.4</v>
      </c>
      <c r="M6073" s="32" t="n">
        <v>1128.7</v>
      </c>
      <c r="N6073" s="32" t="n">
        <v>1.89</v>
      </c>
      <c r="O6073" s="32" t="n">
        <v>61.636166237</v>
      </c>
    </row>
    <row r="6074">
      <c r="A6074" s="31" t="n">
        <v>43538</v>
      </c>
      <c r="B6074" s="32" t="n">
        <v>1135.05</v>
      </c>
      <c r="C6074" s="19">
        <f>IF(OR(B6074="",B6073=""),"",LN(B6074/B6073))</f>
        <v/>
      </c>
      <c r="D6074" s="16">
        <f>STDEV(C6055:C6074)*SQRT(252)</f>
        <v/>
      </c>
      <c r="E6074" s="32" t="n">
        <v>111.71</v>
      </c>
      <c r="F6074" s="19">
        <f>IF(OR(E6074="",E6073=""),"",LN(E6074/E6073))</f>
        <v/>
      </c>
      <c r="G6074" s="33" t="n">
        <v>6.7209</v>
      </c>
      <c r="H6074" s="19">
        <f>IF(OR(G6074="",G6073=""),"",LN(G6074/G6073))</f>
        <v/>
      </c>
      <c r="I6074" s="32" t="n">
        <v>114.79</v>
      </c>
      <c r="J6074" s="32" t="n">
        <v>13.5</v>
      </c>
      <c r="K6074" s="32" t="n">
        <v>2.63</v>
      </c>
      <c r="L6074" s="32" t="n">
        <v>2.42</v>
      </c>
      <c r="M6074" s="32" t="n">
        <v>1131.5</v>
      </c>
      <c r="N6074" s="32" t="n">
        <v>1.89</v>
      </c>
      <c r="O6074" s="32" t="n">
        <v>337.815722693</v>
      </c>
    </row>
    <row r="6075">
      <c r="A6075" s="31" t="n">
        <v>43539</v>
      </c>
      <c r="B6075" s="32" t="n">
        <v>1134.44</v>
      </c>
      <c r="C6075" s="19">
        <f>IF(OR(B6075="",B6074=""),"",LN(B6075/B6074))</f>
        <v/>
      </c>
      <c r="D6075" s="16">
        <f>STDEV(C6056:C6075)*SQRT(252)</f>
        <v/>
      </c>
      <c r="E6075" s="32" t="n">
        <v>111.57</v>
      </c>
      <c r="F6075" s="19">
        <f>IF(OR(E6075="",E6074=""),"",LN(E6075/E6074))</f>
        <v/>
      </c>
      <c r="G6075" s="33" t="n">
        <v>6.7129</v>
      </c>
      <c r="H6075" s="19">
        <f>IF(OR(G6075="",G6074=""),"",LN(G6075/G6074))</f>
        <v/>
      </c>
      <c r="I6075" s="32" t="n">
        <v>114.5815</v>
      </c>
      <c r="J6075" s="32" t="n">
        <v>12.88</v>
      </c>
      <c r="K6075" s="32" t="n">
        <v>2.59</v>
      </c>
      <c r="L6075" s="32" t="n">
        <v>2.46</v>
      </c>
      <c r="M6075" s="32" t="n">
        <v>1132.7</v>
      </c>
      <c r="N6075" s="32" t="n">
        <v>1.9</v>
      </c>
      <c r="O6075" s="32" t="n">
        <v>-194.877995412</v>
      </c>
    </row>
    <row r="6076">
      <c r="A6076" s="31" t="n">
        <v>43542</v>
      </c>
      <c r="B6076" s="32" t="n">
        <v>1131.74</v>
      </c>
      <c r="C6076" s="19">
        <f>IF(OR(B6076="",B6075=""),"",LN(B6076/B6075))</f>
        <v/>
      </c>
      <c r="D6076" s="16">
        <f>STDEV(C6057:C6076)*SQRT(252)</f>
        <v/>
      </c>
      <c r="E6076" s="32" t="n">
        <v>111.41</v>
      </c>
      <c r="F6076" s="19">
        <f>IF(OR(E6076="",E6075=""),"",LN(E6076/E6075))</f>
        <v/>
      </c>
      <c r="G6076" s="33" t="n">
        <v>6.7121</v>
      </c>
      <c r="H6076" s="19">
        <f>IF(OR(G6076="",G6075=""),"",LN(G6076/G6075))</f>
        <v/>
      </c>
      <c r="I6076" s="32" t="n">
        <v>114.4375</v>
      </c>
      <c r="J6076" s="32" t="n">
        <v>13.1</v>
      </c>
      <c r="K6076" s="32" t="n">
        <v>2.6</v>
      </c>
      <c r="L6076" s="32" t="n">
        <v>2.41</v>
      </c>
      <c r="M6076" s="32" t="n">
        <v>1136.1</v>
      </c>
      <c r="N6076" s="32" t="n">
        <v>1.9</v>
      </c>
      <c r="O6076" s="32" t="n">
        <v>7.153966722999996</v>
      </c>
    </row>
    <row r="6077">
      <c r="A6077" s="31" t="n">
        <v>43543</v>
      </c>
      <c r="B6077" s="32" t="n">
        <v>1129</v>
      </c>
      <c r="C6077" s="19">
        <f>IF(OR(B6077="",B6076=""),"",LN(B6077/B6076))</f>
        <v/>
      </c>
      <c r="D6077" s="16">
        <f>STDEV(C6058:C6077)*SQRT(252)</f>
        <v/>
      </c>
      <c r="E6077" s="32" t="n">
        <v>111.38</v>
      </c>
      <c r="F6077" s="19">
        <f>IF(OR(E6077="",E6076=""),"",LN(E6077/E6076))</f>
        <v/>
      </c>
      <c r="G6077" s="33" t="n">
        <v>6.7106</v>
      </c>
      <c r="H6077" s="19">
        <f>IF(OR(G6077="",G6076=""),"",LN(G6077/G6076))</f>
        <v/>
      </c>
      <c r="I6077" s="32" t="n">
        <v>114.2324</v>
      </c>
      <c r="J6077" s="32" t="n">
        <v>13.56</v>
      </c>
      <c r="K6077" s="32" t="n">
        <v>2.61</v>
      </c>
      <c r="L6077" s="32" t="n">
        <v>2.42</v>
      </c>
      <c r="M6077" s="32" t="n">
        <v>1133.7</v>
      </c>
      <c r="N6077" s="32" t="n">
        <v>1.9</v>
      </c>
      <c r="O6077" s="32" t="n">
        <v>-61.959699453</v>
      </c>
    </row>
    <row r="6078">
      <c r="A6078" s="31" t="n">
        <v>43544</v>
      </c>
      <c r="B6078" s="32" t="n">
        <v>1128.25</v>
      </c>
      <c r="C6078" s="19">
        <f>IF(OR(B6078="",B6077=""),"",LN(B6078/B6077))</f>
        <v/>
      </c>
      <c r="D6078" s="16">
        <f>STDEV(C6059:C6078)*SQRT(252)</f>
        <v/>
      </c>
      <c r="E6078" s="32" t="n">
        <v>111.41</v>
      </c>
      <c r="F6078" s="19">
        <f>IF(OR(E6078="",E6077=""),"",LN(E6078/E6077))</f>
        <v/>
      </c>
      <c r="G6078" s="33" t="n">
        <v>6.6916</v>
      </c>
      <c r="H6078" s="19">
        <f>IF(OR(G6078="",G6077=""),"",LN(G6078/G6077))</f>
        <v/>
      </c>
      <c r="I6078" s="32" t="n">
        <v>114.1509</v>
      </c>
      <c r="J6078" s="32" t="n">
        <v>13.91</v>
      </c>
      <c r="K6078" s="32" t="n">
        <v>2.54</v>
      </c>
      <c r="L6078" s="32" t="n">
        <v>2.47</v>
      </c>
      <c r="M6078" s="32" t="n">
        <v>1130.9</v>
      </c>
      <c r="N6078" s="32" t="n">
        <v>1.9</v>
      </c>
      <c r="O6078" s="32" t="n">
        <v>-118.996472674</v>
      </c>
    </row>
    <row r="6079">
      <c r="A6079" s="31" t="n">
        <v>43545</v>
      </c>
      <c r="B6079" s="32" t="n">
        <v>1128.4</v>
      </c>
      <c r="C6079" s="19">
        <f>IF(OR(B6079="",B6078=""),"",LN(B6079/B6078))</f>
        <v/>
      </c>
      <c r="D6079" s="16">
        <f>STDEV(C6060:C6079)*SQRT(252)</f>
        <v/>
      </c>
      <c r="E6079" s="32" t="n">
        <v>110.86</v>
      </c>
      <c r="F6079" s="19">
        <f>IF(OR(E6079="",E6078=""),"",LN(E6079/E6078))</f>
        <v/>
      </c>
      <c r="G6079" s="33" t="n">
        <v>6.6952</v>
      </c>
      <c r="H6079" s="19">
        <f>IF(OR(G6079="",G6078=""),"",LN(G6079/G6078))</f>
        <v/>
      </c>
      <c r="I6079" s="32" t="n">
        <v>114.1684</v>
      </c>
      <c r="J6079" s="32" t="n">
        <v>13.63</v>
      </c>
      <c r="K6079" s="32" t="n">
        <v>2.54</v>
      </c>
      <c r="L6079" s="32" t="n">
        <v>2.44</v>
      </c>
      <c r="M6079" s="32" t="n">
        <v>1130.4</v>
      </c>
      <c r="N6079" s="32" t="n">
        <v>1.9</v>
      </c>
      <c r="O6079" s="32" t="n">
        <v>417.14392701</v>
      </c>
    </row>
    <row r="6080">
      <c r="A6080" s="31" t="n">
        <v>43546</v>
      </c>
      <c r="B6080" s="32" t="n">
        <v>1136.8</v>
      </c>
      <c r="C6080" s="19">
        <f>IF(OR(B6080="",B6079=""),"",LN(B6080/B6079))</f>
        <v/>
      </c>
      <c r="D6080" s="16">
        <f>STDEV(C6061:C6080)*SQRT(252)</f>
        <v/>
      </c>
      <c r="E6080" s="32" t="n">
        <v>109.76</v>
      </c>
      <c r="F6080" s="19">
        <f>IF(OR(E6080="",E6079=""),"",LN(E6080/E6079))</f>
        <v/>
      </c>
      <c r="G6080" s="33" t="n">
        <v>6.7162</v>
      </c>
      <c r="H6080" s="19">
        <f>IF(OR(G6080="",G6079=""),"",LN(G6080/G6079))</f>
        <v/>
      </c>
      <c r="I6080" s="32" t="n">
        <v>114.6856</v>
      </c>
      <c r="J6080" s="32" t="n">
        <v>16.48</v>
      </c>
      <c r="K6080" s="32" t="n">
        <v>2.44</v>
      </c>
      <c r="L6080" s="32" t="n">
        <v>2.4</v>
      </c>
      <c r="M6080" s="32" t="n">
        <v>1125.8</v>
      </c>
      <c r="N6080" s="32" t="n">
        <v>1.9</v>
      </c>
      <c r="O6080" s="32" t="n">
        <v>458.105038616</v>
      </c>
    </row>
    <row r="6081">
      <c r="A6081" s="31" t="n">
        <v>43549</v>
      </c>
      <c r="B6081" s="32" t="n">
        <v>1131.88</v>
      </c>
      <c r="C6081" s="19">
        <f>IF(OR(B6081="",B6080=""),"",LN(B6081/B6080))</f>
        <v/>
      </c>
      <c r="D6081" s="16">
        <f>STDEV(C6062:C6081)*SQRT(252)</f>
        <v/>
      </c>
      <c r="E6081" s="32" t="n">
        <v>110.09</v>
      </c>
      <c r="F6081" s="19">
        <f>IF(OR(E6081="",E6080=""),"",LN(E6081/E6080))</f>
        <v/>
      </c>
      <c r="G6081" s="33" t="n">
        <v>6.7079</v>
      </c>
      <c r="H6081" s="19">
        <f>IF(OR(G6081="",G6080=""),"",LN(G6081/G6080))</f>
        <v/>
      </c>
      <c r="I6081" s="32" t="n">
        <v>114.4171</v>
      </c>
      <c r="J6081" s="32" t="n">
        <v>16.33</v>
      </c>
      <c r="K6081" s="32" t="n">
        <v>2.43</v>
      </c>
      <c r="L6081" s="32" t="n">
        <v>2.4</v>
      </c>
      <c r="M6081" s="32" t="n">
        <v>1129.8</v>
      </c>
      <c r="N6081" s="32" t="n">
        <v>1.9</v>
      </c>
      <c r="O6081" s="32" t="n">
        <v>-107.37999545</v>
      </c>
    </row>
    <row r="6082">
      <c r="A6082" s="31" t="n">
        <v>43550</v>
      </c>
      <c r="B6082" s="32" t="n">
        <v>1133.55</v>
      </c>
      <c r="C6082" s="19">
        <f>IF(OR(B6082="",B6081=""),"",LN(B6082/B6081))</f>
        <v/>
      </c>
      <c r="D6082" s="16">
        <f>STDEV(C6063:C6082)*SQRT(252)</f>
        <v/>
      </c>
      <c r="E6082" s="32" t="n">
        <v>110.5</v>
      </c>
      <c r="F6082" s="19">
        <f>IF(OR(E6082="",E6081=""),"",LN(E6082/E6081))</f>
        <v/>
      </c>
      <c r="G6082" s="33" t="n">
        <v>6.7145</v>
      </c>
      <c r="H6082" s="19">
        <f>IF(OR(G6082="",G6081=""),"",LN(G6082/G6081))</f>
        <v/>
      </c>
      <c r="I6082" s="32" t="n">
        <v>114.6414</v>
      </c>
      <c r="J6082" s="32" t="n">
        <v>14.68</v>
      </c>
      <c r="K6082" s="32" t="n">
        <v>2.41</v>
      </c>
      <c r="L6082" s="32" t="n">
        <v>2.4</v>
      </c>
      <c r="M6082" s="32" t="n">
        <v>1134.9</v>
      </c>
      <c r="N6082" s="32" t="n">
        <v>1.9</v>
      </c>
      <c r="O6082" s="32" t="n">
        <v>123.881333369</v>
      </c>
    </row>
    <row r="6083">
      <c r="A6083" s="31" t="n">
        <v>43551</v>
      </c>
      <c r="B6083" s="32" t="n">
        <v>1138.09</v>
      </c>
      <c r="C6083" s="19">
        <f>IF(OR(B6083="",B6082=""),"",LN(B6083/B6082))</f>
        <v/>
      </c>
      <c r="D6083" s="16">
        <f>STDEV(C6064:C6083)*SQRT(252)</f>
        <v/>
      </c>
      <c r="E6083" s="32" t="n">
        <v>110.38</v>
      </c>
      <c r="F6083" s="19">
        <f>IF(OR(E6083="",E6082=""),"",LN(E6083/E6082))</f>
        <v/>
      </c>
      <c r="G6083" s="33" t="n">
        <v>6.7262</v>
      </c>
      <c r="H6083" s="19">
        <f>IF(OR(G6083="",G6082=""),"",LN(G6083/G6082))</f>
        <v/>
      </c>
      <c r="I6083" s="32" t="n">
        <v>115.1243</v>
      </c>
      <c r="J6083" s="32" t="n">
        <v>15.15</v>
      </c>
      <c r="K6083" s="32" t="n">
        <v>2.39</v>
      </c>
      <c r="L6083" s="32" t="n">
        <v>2.4</v>
      </c>
      <c r="M6083" s="32" t="n">
        <v>1132.1</v>
      </c>
      <c r="N6083" s="32" t="n">
        <v>1.9</v>
      </c>
      <c r="O6083" s="32" t="n">
        <v>-202.637657137</v>
      </c>
    </row>
    <row r="6084">
      <c r="A6084" s="31" t="n">
        <v>43552</v>
      </c>
      <c r="B6084" s="32" t="n">
        <v>1136.65</v>
      </c>
      <c r="C6084" s="19">
        <f>IF(OR(B6084="",B6083=""),"",LN(B6084/B6083))</f>
        <v/>
      </c>
      <c r="D6084" s="16">
        <f>STDEV(C6065:C6084)*SQRT(252)</f>
        <v/>
      </c>
      <c r="E6084" s="32" t="n">
        <v>110.54</v>
      </c>
      <c r="F6084" s="19">
        <f>IF(OR(E6084="",E6083=""),"",LN(E6084/E6083))</f>
        <v/>
      </c>
      <c r="G6084" s="33" t="n">
        <v>6.7381</v>
      </c>
      <c r="H6084" s="19">
        <f>IF(OR(G6084="",G6083=""),"",LN(G6084/G6083))</f>
        <v/>
      </c>
      <c r="I6084" s="32" t="n">
        <v>115.2581</v>
      </c>
      <c r="J6084" s="32" t="n">
        <v>14.43</v>
      </c>
      <c r="K6084" s="32" t="n">
        <v>2.39</v>
      </c>
      <c r="L6084" s="32" t="n">
        <v>2.43</v>
      </c>
      <c r="M6084" s="32" t="n">
        <v>1134.7</v>
      </c>
      <c r="N6084" s="32" t="n">
        <v>1.9</v>
      </c>
      <c r="O6084" s="32" t="n">
        <v>-8.748752839999998</v>
      </c>
    </row>
    <row r="6085">
      <c r="A6085" s="31" t="n">
        <v>43553</v>
      </c>
      <c r="B6085" s="32" t="n">
        <v>1136.3</v>
      </c>
      <c r="C6085" s="19">
        <f>IF(OR(B6085="",B6084=""),"",LN(B6085/B6084))</f>
        <v/>
      </c>
      <c r="D6085" s="16">
        <f>STDEV(C6066:C6085)*SQRT(252)</f>
        <v/>
      </c>
      <c r="E6085" s="32" t="n">
        <v>110.68</v>
      </c>
      <c r="F6085" s="19">
        <f>IF(OR(E6085="",E6084=""),"",LN(E6085/E6084))</f>
        <v/>
      </c>
      <c r="G6085" s="33" t="n">
        <v>6.7112</v>
      </c>
      <c r="H6085" s="19">
        <f>IF(OR(G6085="",G6084=""),"",LN(G6085/G6084))</f>
        <v/>
      </c>
      <c r="I6085" s="32" t="n">
        <v>115.1371</v>
      </c>
      <c r="J6085" s="32" t="n">
        <v>13.71</v>
      </c>
      <c r="K6085" s="32" t="n">
        <v>2.41</v>
      </c>
      <c r="L6085" s="32" t="n">
        <v>2.65</v>
      </c>
      <c r="M6085" s="32" t="n">
        <v>1137.8</v>
      </c>
      <c r="N6085" s="32" t="n">
        <v>1.9</v>
      </c>
      <c r="O6085" s="32" t="n">
        <v>117.549918416</v>
      </c>
    </row>
    <row r="6086">
      <c r="A6086" s="31" t="n">
        <v>43556</v>
      </c>
      <c r="B6086" s="32" t="n">
        <v>1133</v>
      </c>
      <c r="C6086" s="19">
        <f>IF(OR(B6086="",B6085=""),"",LN(B6086/B6085))</f>
        <v/>
      </c>
      <c r="D6086" s="16">
        <f>STDEV(C6067:C6086)*SQRT(252)</f>
        <v/>
      </c>
      <c r="E6086" s="32" t="n">
        <v>111.29</v>
      </c>
      <c r="F6086" s="19">
        <f>IF(OR(E6086="",E6085=""),"",LN(E6086/E6085))</f>
        <v/>
      </c>
      <c r="G6086" s="33" t="n">
        <v>6.7102</v>
      </c>
      <c r="H6086" s="19">
        <f>IF(OR(G6086="",G6085=""),"",LN(G6086/G6085))</f>
        <v/>
      </c>
      <c r="I6086" s="32" t="n">
        <v>114.9362</v>
      </c>
      <c r="J6086" s="32" t="n">
        <v>13.4</v>
      </c>
      <c r="K6086" s="32" t="n">
        <v>2.49</v>
      </c>
      <c r="L6086" s="32" t="n">
        <v>2.46</v>
      </c>
      <c r="M6086" s="32" t="n">
        <v>1136.1</v>
      </c>
      <c r="N6086" s="32" t="n">
        <v>1.9</v>
      </c>
      <c r="O6086" s="32" t="n">
        <v>244.098752999</v>
      </c>
    </row>
    <row r="6087">
      <c r="A6087" s="31" t="n">
        <v>43557</v>
      </c>
      <c r="B6087" s="32" t="n">
        <v>1137.16</v>
      </c>
      <c r="C6087" s="19">
        <f>IF(OR(B6087="",B6086=""),"",LN(B6087/B6086))</f>
        <v/>
      </c>
      <c r="D6087" s="16">
        <f>STDEV(C6068:C6087)*SQRT(252)</f>
        <v/>
      </c>
      <c r="E6087" s="32" t="n">
        <v>111.32</v>
      </c>
      <c r="F6087" s="19">
        <f>IF(OR(E6087="",E6086=""),"",LN(E6087/E6086))</f>
        <v/>
      </c>
      <c r="G6087" s="33" t="n">
        <v>6.7223</v>
      </c>
      <c r="H6087" s="19">
        <f>IF(OR(G6087="",G6086=""),"",LN(G6087/G6086))</f>
        <v/>
      </c>
      <c r="I6087" s="32" t="n">
        <v>115.1173</v>
      </c>
      <c r="J6087" s="32" t="n">
        <v>13.36</v>
      </c>
      <c r="K6087" s="32" t="n">
        <v>2.48</v>
      </c>
      <c r="L6087" s="32" t="n">
        <v>2.46</v>
      </c>
      <c r="M6087" s="32" t="n">
        <v>1132.7</v>
      </c>
      <c r="N6087" s="32" t="n">
        <v>1.89</v>
      </c>
      <c r="O6087" s="32" t="n">
        <v>263.84938044</v>
      </c>
    </row>
    <row r="6088">
      <c r="A6088" s="31" t="n">
        <v>43558</v>
      </c>
      <c r="B6088" s="32" t="n">
        <v>1134.29</v>
      </c>
      <c r="C6088" s="19">
        <f>IF(OR(B6088="",B6087=""),"",LN(B6088/B6087))</f>
        <v/>
      </c>
      <c r="D6088" s="16">
        <f>STDEV(C6069:C6088)*SQRT(252)</f>
        <v/>
      </c>
      <c r="E6088" s="32" t="n">
        <v>111.48</v>
      </c>
      <c r="F6088" s="19">
        <f>IF(OR(E6088="",E6087=""),"",LN(E6088/E6087))</f>
        <v/>
      </c>
      <c r="G6088" s="33" t="n">
        <v>6.7098</v>
      </c>
      <c r="H6088" s="19">
        <f>IF(OR(G6088="",G6087=""),"",LN(G6088/G6087))</f>
        <v/>
      </c>
      <c r="I6088" s="32" t="n">
        <v>114.7211</v>
      </c>
      <c r="J6088" s="32" t="n">
        <v>13.74</v>
      </c>
      <c r="K6088" s="32" t="n">
        <v>2.52</v>
      </c>
      <c r="L6088" s="32" t="n">
        <v>2.47</v>
      </c>
      <c r="M6088" s="32" t="n">
        <v>1135.8</v>
      </c>
      <c r="N6088" s="32" t="n">
        <v>1.87</v>
      </c>
      <c r="O6088" s="32" t="n">
        <v>185.234603202</v>
      </c>
    </row>
    <row r="6089">
      <c r="A6089" s="31" t="n">
        <v>43559</v>
      </c>
      <c r="B6089" s="32" t="n">
        <v>1136.05</v>
      </c>
      <c r="C6089" s="19">
        <f>IF(OR(B6089="",B6088=""),"",LN(B6089/B6088))</f>
        <v/>
      </c>
      <c r="D6089" s="16">
        <f>STDEV(C6070:C6089)*SQRT(252)</f>
        <v/>
      </c>
      <c r="E6089" s="32" t="n">
        <v>111.55</v>
      </c>
      <c r="F6089" s="19">
        <f>IF(OR(E6089="",E6088=""),"",LN(E6089/E6088))</f>
        <v/>
      </c>
      <c r="G6089" s="33" t="n">
        <v>6.7167</v>
      </c>
      <c r="H6089" s="19">
        <f>IF(OR(G6089="",G6088=""),"",LN(G6089/G6088))</f>
        <v/>
      </c>
      <c r="I6089" s="32" t="n">
        <v>114.9697</v>
      </c>
      <c r="J6089" s="32" t="n">
        <v>13.58</v>
      </c>
      <c r="K6089" s="32" t="n">
        <v>2.51</v>
      </c>
      <c r="L6089" s="32" t="n">
        <v>2.46</v>
      </c>
      <c r="M6089" s="32" t="n">
        <v>1134.9</v>
      </c>
      <c r="N6089" s="32" t="n">
        <v>1.87</v>
      </c>
      <c r="O6089" s="32" t="n">
        <v>265.186409484</v>
      </c>
    </row>
    <row r="6090">
      <c r="A6090" s="31" t="n">
        <v>43560</v>
      </c>
      <c r="B6090" s="32" t="n">
        <v>1136.87</v>
      </c>
      <c r="C6090" s="19">
        <f>IF(OR(B6090="",B6089=""),"",LN(B6090/B6089))</f>
        <v/>
      </c>
      <c r="D6090" s="16">
        <f>STDEV(C6071:C6090)*SQRT(252)</f>
        <v/>
      </c>
      <c r="E6090" s="32" t="n">
        <v>111.71</v>
      </c>
      <c r="F6090" s="19">
        <f>IF(OR(E6090="",E6089=""),"",LN(E6090/E6089))</f>
        <v/>
      </c>
      <c r="G6090" s="33" t="n">
        <v>6.7182</v>
      </c>
      <c r="H6090" s="19">
        <f>IF(OR(G6090="",G6089=""),"",LN(G6090/G6089))</f>
        <v/>
      </c>
      <c r="I6090" s="32" t="n">
        <v>114.9726</v>
      </c>
      <c r="J6090" s="32" t="n">
        <v>12.82</v>
      </c>
      <c r="K6090" s="32" t="n">
        <v>2.5</v>
      </c>
      <c r="L6090" s="32" t="n">
        <v>2.46</v>
      </c>
      <c r="M6090" s="32" t="n">
        <v>1135.5</v>
      </c>
      <c r="N6090" s="32" t="n">
        <v>1.86</v>
      </c>
      <c r="O6090" s="32" t="n">
        <v>95.414703303</v>
      </c>
    </row>
    <row r="6091">
      <c r="A6091" s="31" t="n">
        <v>43563</v>
      </c>
      <c r="B6091" s="32" t="n">
        <v>1143.25</v>
      </c>
      <c r="C6091" s="19">
        <f>IF(OR(B6091="",B6090=""),"",LN(B6091/B6090))</f>
        <v/>
      </c>
      <c r="D6091" s="16">
        <f>STDEV(C6072:C6091)*SQRT(252)</f>
        <v/>
      </c>
      <c r="E6091" s="32" t="n">
        <v>111.47</v>
      </c>
      <c r="F6091" s="19">
        <f>IF(OR(E6091="",E6090=""),"",LN(E6091/E6090))</f>
        <v/>
      </c>
      <c r="G6091" s="33" t="n">
        <v>6.7158</v>
      </c>
      <c r="H6091" s="19">
        <f>IF(OR(G6091="",G6090=""),"",LN(G6091/G6090))</f>
        <v/>
      </c>
      <c r="I6091" s="32" t="n">
        <v>114.6893</v>
      </c>
      <c r="J6091" s="32" t="n">
        <v>13.18</v>
      </c>
      <c r="K6091" s="32" t="n">
        <v>2.52</v>
      </c>
      <c r="L6091" s="32" t="n">
        <v>2.46</v>
      </c>
      <c r="M6091" s="32" t="n">
        <v>1136.4</v>
      </c>
      <c r="N6091" s="32" t="n">
        <v>1.86</v>
      </c>
      <c r="O6091" s="32" t="n">
        <v>283.522021928</v>
      </c>
    </row>
    <row r="6092">
      <c r="A6092" s="31" t="n">
        <v>43564</v>
      </c>
      <c r="B6092" s="32" t="n">
        <v>1140.25</v>
      </c>
      <c r="C6092" s="19">
        <f>IF(OR(B6092="",B6091=""),"",LN(B6092/B6091))</f>
        <v/>
      </c>
      <c r="D6092" s="16">
        <f>STDEV(C6073:C6092)*SQRT(252)</f>
        <v/>
      </c>
      <c r="E6092" s="32" t="n">
        <v>111.08</v>
      </c>
      <c r="F6092" s="19">
        <f>IF(OR(E6092="",E6091=""),"",LN(E6092/E6091))</f>
        <v/>
      </c>
      <c r="G6092" s="33" t="n">
        <v>6.7111</v>
      </c>
      <c r="H6092" s="19">
        <f>IF(OR(G6092="",G6091=""),"",LN(G6092/G6091))</f>
        <v/>
      </c>
      <c r="I6092" s="32" t="n">
        <v>114.5321</v>
      </c>
      <c r="J6092" s="32" t="n">
        <v>14.28</v>
      </c>
      <c r="K6092" s="32" t="n">
        <v>2.51</v>
      </c>
      <c r="L6092" s="32" t="n">
        <v>2.45</v>
      </c>
      <c r="M6092" s="32" t="n">
        <v>1141.4</v>
      </c>
      <c r="N6092" s="32" t="n">
        <v>1.86</v>
      </c>
      <c r="O6092" s="32" t="n">
        <v>202.305333659</v>
      </c>
    </row>
    <row r="6093">
      <c r="A6093" s="31" t="n">
        <v>43565</v>
      </c>
      <c r="B6093" s="32" t="n">
        <v>1137.26</v>
      </c>
      <c r="C6093" s="19">
        <f>IF(OR(B6093="",B6092=""),"",LN(B6093/B6092))</f>
        <v/>
      </c>
      <c r="D6093" s="16">
        <f>STDEV(C6074:C6093)*SQRT(252)</f>
        <v/>
      </c>
      <c r="E6093" s="32" t="n">
        <v>110.92</v>
      </c>
      <c r="F6093" s="19">
        <f>IF(OR(E6093="",E6092=""),"",LN(E6093/E6092))</f>
        <v/>
      </c>
      <c r="G6093" s="33" t="n">
        <v>6.7153</v>
      </c>
      <c r="H6093" s="19">
        <f>IF(OR(G6093="",G6092=""),"",LN(G6093/G6092))</f>
        <v/>
      </c>
      <c r="I6093" s="32" t="n">
        <v>114.4269</v>
      </c>
      <c r="J6093" s="32" t="n">
        <v>13.3</v>
      </c>
      <c r="K6093" s="32" t="n">
        <v>2.48</v>
      </c>
      <c r="L6093" s="32" t="n">
        <v>2.45</v>
      </c>
      <c r="M6093" s="32" t="n">
        <v>1142.8</v>
      </c>
      <c r="N6093" s="32" t="n">
        <v>1.86</v>
      </c>
      <c r="O6093" s="32" t="n">
        <v>21.441824346</v>
      </c>
    </row>
    <row r="6094">
      <c r="A6094" s="31" t="n">
        <v>43566</v>
      </c>
      <c r="B6094" s="32" t="n">
        <v>1140.73</v>
      </c>
      <c r="C6094" s="19">
        <f>IF(OR(B6094="",B6093=""),"",LN(B6094/B6093))</f>
        <v/>
      </c>
      <c r="D6094" s="16">
        <f>STDEV(C6075:C6094)*SQRT(252)</f>
        <v/>
      </c>
      <c r="E6094" s="32" t="n">
        <v>111.48</v>
      </c>
      <c r="F6094" s="19">
        <f>IF(OR(E6094="",E6093=""),"",LN(E6094/E6093))</f>
        <v/>
      </c>
      <c r="G6094" s="33" t="n">
        <v>6.7188</v>
      </c>
      <c r="H6094" s="19">
        <f>IF(OR(G6094="",G6093=""),"",LN(G6094/G6093))</f>
        <v/>
      </c>
      <c r="I6094" s="32" t="n">
        <v>114.6303</v>
      </c>
      <c r="J6094" s="32" t="n">
        <v>13.02</v>
      </c>
      <c r="K6094" s="32" t="n">
        <v>2.51</v>
      </c>
      <c r="L6094" s="32" t="n">
        <v>2.44</v>
      </c>
      <c r="M6094" s="32" t="n">
        <v>1141.2</v>
      </c>
      <c r="N6094" s="32" t="n">
        <v>1.86</v>
      </c>
      <c r="O6094" s="32" t="n">
        <v>372.305348398</v>
      </c>
    </row>
    <row r="6095">
      <c r="A6095" s="31" t="n">
        <v>43567</v>
      </c>
      <c r="B6095" s="32" t="n">
        <v>1133</v>
      </c>
      <c r="C6095" s="19">
        <f>IF(OR(B6095="",B6094=""),"",LN(B6095/B6094))</f>
        <v/>
      </c>
      <c r="D6095" s="16">
        <f>STDEV(C6076:C6095)*SQRT(252)</f>
        <v/>
      </c>
      <c r="E6095" s="32" t="n">
        <v>112</v>
      </c>
      <c r="F6095" s="19">
        <f>IF(OR(E6095="",E6094=""),"",LN(E6095/E6094))</f>
        <v/>
      </c>
      <c r="G6095" s="33" t="n">
        <v>6.7039</v>
      </c>
      <c r="H6095" s="19">
        <f>IF(OR(G6095="",G6094=""),"",LN(G6095/G6094))</f>
        <v/>
      </c>
      <c r="I6095" s="32" t="n">
        <v>114.3531</v>
      </c>
      <c r="J6095" s="32" t="n">
        <v>12.01</v>
      </c>
      <c r="K6095" s="32" t="n">
        <v>2.56</v>
      </c>
      <c r="L6095" s="32" t="n">
        <v>2.44</v>
      </c>
      <c r="M6095" s="32" t="n">
        <v>1139.2</v>
      </c>
      <c r="N6095" s="32" t="n">
        <v>1.86</v>
      </c>
      <c r="O6095" s="32" t="n">
        <v>265.44122951</v>
      </c>
    </row>
    <row r="6096">
      <c r="A6096" s="31" t="n">
        <v>43570</v>
      </c>
      <c r="B6096" s="32" t="n">
        <v>1133.6</v>
      </c>
      <c r="C6096" s="19">
        <f>IF(OR(B6096="",B6095=""),"",LN(B6096/B6095))</f>
        <v/>
      </c>
      <c r="D6096" s="16">
        <f>STDEV(C6077:C6096)*SQRT(252)</f>
        <v/>
      </c>
      <c r="E6096" s="32" t="n">
        <v>112</v>
      </c>
      <c r="F6096" s="19">
        <f>IF(OR(E6096="",E6095=""),"",LN(E6096/E6095))</f>
        <v/>
      </c>
      <c r="G6096" s="33" t="n">
        <v>6.7072</v>
      </c>
      <c r="H6096" s="19">
        <f>IF(OR(G6096="",G6095=""),"",LN(G6096/G6095))</f>
        <v/>
      </c>
      <c r="I6096" s="32" t="n">
        <v>114.495</v>
      </c>
      <c r="J6096" s="32" t="n">
        <v>12.32</v>
      </c>
      <c r="K6096" s="32" t="n">
        <v>2.55</v>
      </c>
      <c r="L6096" s="32" t="n">
        <v>2.47</v>
      </c>
      <c r="M6096" s="32" t="n">
        <v>1140.5</v>
      </c>
      <c r="N6096" s="32" t="n">
        <v>1.86</v>
      </c>
      <c r="O6096" s="32" t="n">
        <v>165.205480114</v>
      </c>
    </row>
    <row r="6097">
      <c r="A6097" s="31" t="n">
        <v>43571</v>
      </c>
      <c r="B6097" s="32" t="n">
        <v>1136.13</v>
      </c>
      <c r="C6097" s="19">
        <f>IF(OR(B6097="",B6096=""),"",LN(B6097/B6096))</f>
        <v/>
      </c>
      <c r="D6097" s="16">
        <f>STDEV(C6078:C6097)*SQRT(252)</f>
        <v/>
      </c>
      <c r="E6097" s="32" t="n">
        <v>111.95</v>
      </c>
      <c r="F6097" s="19">
        <f>IF(OR(E6097="",E6096=""),"",LN(E6097/E6096))</f>
        <v/>
      </c>
      <c r="G6097" s="33" t="n">
        <v>6.7112</v>
      </c>
      <c r="H6097" s="19">
        <f>IF(OR(G6097="",G6096=""),"",LN(G6097/G6096))</f>
        <v/>
      </c>
      <c r="I6097" s="32" t="n">
        <v>114.6756</v>
      </c>
      <c r="J6097" s="32" t="n">
        <v>12.18</v>
      </c>
      <c r="K6097" s="32" t="n">
        <v>2.6</v>
      </c>
      <c r="L6097" s="32" t="n">
        <v>2.47</v>
      </c>
      <c r="M6097" s="32" t="n">
        <v>1133.9</v>
      </c>
      <c r="N6097" s="32" t="n">
        <v>1.86</v>
      </c>
      <c r="O6097" s="32" t="n">
        <v>125.162332387</v>
      </c>
    </row>
    <row r="6098">
      <c r="A6098" s="31" t="n">
        <v>43572</v>
      </c>
      <c r="B6098" s="32" t="n">
        <v>1131.7</v>
      </c>
      <c r="C6098" s="19">
        <f>IF(OR(B6098="",B6097=""),"",LN(B6098/B6097))</f>
        <v/>
      </c>
      <c r="D6098" s="16">
        <f>STDEV(C6079:C6098)*SQRT(252)</f>
        <v/>
      </c>
      <c r="E6098" s="32" t="n">
        <v>112</v>
      </c>
      <c r="F6098" s="19">
        <f>IF(OR(E6098="",E6097=""),"",LN(E6098/E6097))</f>
        <v/>
      </c>
      <c r="G6098" s="33" t="n">
        <v>6.687</v>
      </c>
      <c r="H6098" s="19">
        <f>IF(OR(G6098="",G6097=""),"",LN(G6098/G6097))</f>
        <v/>
      </c>
      <c r="I6098" s="32" t="n">
        <v>114.5141</v>
      </c>
      <c r="J6098" s="32" t="n">
        <v>12.6</v>
      </c>
      <c r="K6098" s="32" t="n">
        <v>2.59</v>
      </c>
      <c r="L6098" s="32" t="n">
        <v>2.5</v>
      </c>
      <c r="M6098" s="32" t="n">
        <v>1135.7</v>
      </c>
      <c r="N6098" s="32" t="n">
        <v>1.86</v>
      </c>
      <c r="O6098" s="32" t="n">
        <v>110.784629679</v>
      </c>
    </row>
    <row r="6099">
      <c r="A6099" s="31" t="n">
        <v>43573</v>
      </c>
      <c r="B6099" s="32" t="n">
        <v>1136.2</v>
      </c>
      <c r="C6099" s="19">
        <f>IF(OR(B6099="",B6098=""),"",LN(B6099/B6098))</f>
        <v/>
      </c>
      <c r="D6099" s="16">
        <f>STDEV(C6080:C6099)*SQRT(252)</f>
        <v/>
      </c>
      <c r="E6099" s="32" t="n">
        <v>111.94</v>
      </c>
      <c r="F6099" s="19">
        <f>IF(OR(E6099="",E6098=""),"",LN(E6099/E6098))</f>
        <v/>
      </c>
      <c r="G6099" s="33" t="n">
        <v>6.7081</v>
      </c>
      <c r="H6099" s="19">
        <f>IF(OR(G6099="",G6098=""),"",LN(G6099/G6098))</f>
        <v/>
      </c>
      <c r="I6099" s="32" t="n">
        <v>114.7073</v>
      </c>
      <c r="J6099" s="32" t="n">
        <v>12.09</v>
      </c>
      <c r="K6099" s="32" t="n">
        <v>2.57</v>
      </c>
      <c r="L6099" s="32" t="n">
        <v>2.5</v>
      </c>
      <c r="M6099" s="32" t="n">
        <v>1136.1</v>
      </c>
      <c r="N6099" s="32" t="n">
        <v>1.86</v>
      </c>
      <c r="O6099" s="32" t="n">
        <v>-205.843741387</v>
      </c>
    </row>
    <row r="6100">
      <c r="A6100" s="31" t="n">
        <v>43574</v>
      </c>
      <c r="B6100" s="32" t="n">
        <v>1135.4</v>
      </c>
      <c r="C6100" s="19">
        <f>IF(OR(B6100="",B6099=""),"",LN(B6100/B6099))</f>
        <v/>
      </c>
      <c r="D6100" s="16">
        <f>STDEV(C6081:C6100)*SQRT(252)</f>
        <v/>
      </c>
      <c r="E6100" s="32" t="n">
        <v>111.92</v>
      </c>
      <c r="F6100" s="19">
        <f>IF(OR(E6100="",E6099=""),"",LN(E6100/E6099))</f>
        <v/>
      </c>
      <c r="G6100" s="33" t="n">
        <v>6.7032</v>
      </c>
      <c r="H6100" s="19">
        <f>IF(OR(G6100="",G6099=""),"",LN(G6100/G6099))</f>
        <v/>
      </c>
      <c r="I6100" s="32" t="n">
        <v>114.6977</v>
      </c>
      <c r="J6100" s="32" t="n"/>
      <c r="K6100" s="32" t="n"/>
      <c r="L6100" s="32" t="n"/>
      <c r="M6100" s="32" t="n">
        <v>1136.2</v>
      </c>
      <c r="N6100" s="32" t="n">
        <v>1.86</v>
      </c>
      <c r="O6100" s="32" t="n">
        <v>74.90403887699999</v>
      </c>
    </row>
    <row r="6101">
      <c r="A6101" s="31" t="n">
        <v>43577</v>
      </c>
      <c r="B6101" s="32" t="n">
        <v>1140.52</v>
      </c>
      <c r="C6101" s="19">
        <f>IF(OR(B6101="",B6100=""),"",LN(B6101/B6100))</f>
        <v/>
      </c>
      <c r="D6101" s="16">
        <f>STDEV(C6082:C6101)*SQRT(252)</f>
        <v/>
      </c>
      <c r="E6101" s="32" t="n">
        <v>111.94</v>
      </c>
      <c r="F6101" s="19">
        <f>IF(OR(E6101="",E6100=""),"",LN(E6101/E6100))</f>
        <v/>
      </c>
      <c r="G6101" s="33" t="n">
        <v>6.7112</v>
      </c>
      <c r="H6101" s="19">
        <f>IF(OR(G6101="",G6100=""),"",LN(G6101/G6100))</f>
        <v/>
      </c>
      <c r="I6101" s="32" t="n">
        <v>114.7694</v>
      </c>
      <c r="J6101" s="32" t="n">
        <v>12.42</v>
      </c>
      <c r="K6101" s="32" t="n">
        <v>2.59</v>
      </c>
      <c r="L6101" s="32" t="n">
        <v>2.46</v>
      </c>
      <c r="M6101" s="32" t="n">
        <v>1137.1</v>
      </c>
      <c r="N6101" s="32" t="n">
        <v>1.85</v>
      </c>
      <c r="O6101" s="32" t="n">
        <v>-33.372780663</v>
      </c>
    </row>
    <row r="6102">
      <c r="A6102" s="31" t="n">
        <v>43578</v>
      </c>
      <c r="B6102" s="32" t="n">
        <v>1143.22</v>
      </c>
      <c r="C6102" s="19">
        <f>IF(OR(B6102="",B6101=""),"",LN(B6102/B6101))</f>
        <v/>
      </c>
      <c r="D6102" s="16">
        <f>STDEV(C6083:C6102)*SQRT(252)</f>
        <v/>
      </c>
      <c r="E6102" s="32" t="n">
        <v>111.86</v>
      </c>
      <c r="F6102" s="19">
        <f>IF(OR(E6102="",E6101=""),"",LN(E6102/E6101))</f>
        <v/>
      </c>
      <c r="G6102" s="33" t="n">
        <v>6.7249</v>
      </c>
      <c r="H6102" s="19">
        <f>IF(OR(G6102="",G6101=""),"",LN(G6102/G6101))</f>
        <v/>
      </c>
      <c r="I6102" s="32" t="n">
        <v>115.1578</v>
      </c>
      <c r="J6102" s="32" t="n">
        <v>12.28</v>
      </c>
      <c r="K6102" s="32" t="n">
        <v>2.57</v>
      </c>
      <c r="L6102" s="32" t="n">
        <v>2.46</v>
      </c>
      <c r="M6102" s="32" t="n">
        <v>1140.8</v>
      </c>
      <c r="N6102" s="32" t="n">
        <v>1.85</v>
      </c>
      <c r="O6102" s="32" t="n">
        <v>43.90463673</v>
      </c>
    </row>
    <row r="6103">
      <c r="A6103" s="31" t="n">
        <v>43579</v>
      </c>
      <c r="B6103" s="32" t="n">
        <v>1155.65</v>
      </c>
      <c r="C6103" s="19">
        <f>IF(OR(B6103="",B6102=""),"",LN(B6103/B6102))</f>
        <v/>
      </c>
      <c r="D6103" s="16">
        <f>STDEV(C6084:C6103)*SQRT(252)</f>
        <v/>
      </c>
      <c r="E6103" s="32" t="n">
        <v>111.81</v>
      </c>
      <c r="F6103" s="19">
        <f>IF(OR(E6103="",E6102=""),"",LN(E6103/E6102))</f>
        <v/>
      </c>
      <c r="G6103" s="33" t="n">
        <v>6.7207</v>
      </c>
      <c r="H6103" s="19">
        <f>IF(OR(G6103="",G6102=""),"",LN(G6103/G6102))</f>
        <v/>
      </c>
      <c r="I6103" s="32" t="n">
        <v>115.4187</v>
      </c>
      <c r="J6103" s="32" t="n">
        <v>13.14</v>
      </c>
      <c r="K6103" s="32" t="n">
        <v>2.53</v>
      </c>
      <c r="L6103" s="32" t="n">
        <v>2.44</v>
      </c>
      <c r="M6103" s="32" t="n">
        <v>1141.1</v>
      </c>
      <c r="N6103" s="32" t="n">
        <v>1.85</v>
      </c>
      <c r="O6103" s="32" t="n">
        <v>13.541935041</v>
      </c>
    </row>
    <row r="6104">
      <c r="A6104" s="31" t="n">
        <v>43580</v>
      </c>
      <c r="B6104" s="32" t="n">
        <v>1160.15</v>
      </c>
      <c r="C6104" s="19">
        <f>IF(OR(B6104="",B6103=""),"",LN(B6104/B6103))</f>
        <v/>
      </c>
      <c r="D6104" s="16">
        <f>STDEV(C6085:C6104)*SQRT(252)</f>
        <v/>
      </c>
      <c r="E6104" s="32" t="n">
        <v>111.59</v>
      </c>
      <c r="F6104" s="19">
        <f>IF(OR(E6104="",E6103=""),"",LN(E6104/E6103))</f>
        <v/>
      </c>
      <c r="G6104" s="33" t="n">
        <v>6.7418</v>
      </c>
      <c r="H6104" s="19">
        <f>IF(OR(G6104="",G6103=""),"",LN(G6104/G6103))</f>
        <v/>
      </c>
      <c r="I6104" s="32" t="n">
        <v>115.7709</v>
      </c>
      <c r="J6104" s="32" t="n">
        <v>13.25</v>
      </c>
      <c r="K6104" s="32" t="n">
        <v>2.54</v>
      </c>
      <c r="L6104" s="32" t="n">
        <v>2.45</v>
      </c>
      <c r="M6104" s="32" t="n">
        <v>1146.9</v>
      </c>
      <c r="N6104" s="32" t="n">
        <v>1.85</v>
      </c>
      <c r="O6104" s="32" t="n">
        <v>-47.83988795400001</v>
      </c>
    </row>
    <row r="6105">
      <c r="A6105" s="31" t="n">
        <v>43581</v>
      </c>
      <c r="B6105" s="32" t="n">
        <v>1158.1</v>
      </c>
      <c r="C6105" s="19">
        <f>IF(OR(B6105="",B6104=""),"",LN(B6105/B6104))</f>
        <v/>
      </c>
      <c r="D6105" s="16">
        <f>STDEV(C6086:C6105)*SQRT(252)</f>
        <v/>
      </c>
      <c r="E6105" s="32" t="n">
        <v>111.6</v>
      </c>
      <c r="F6105" s="19">
        <f>IF(OR(E6105="",E6104=""),"",LN(E6105/E6104))</f>
        <v/>
      </c>
      <c r="G6105" s="33" t="n">
        <v>6.7282</v>
      </c>
      <c r="H6105" s="19">
        <f>IF(OR(G6105="",G6104=""),"",LN(G6105/G6104))</f>
        <v/>
      </c>
      <c r="I6105" s="32" t="n">
        <v>115.4767</v>
      </c>
      <c r="J6105" s="32" t="n">
        <v>12.73</v>
      </c>
      <c r="K6105" s="32" t="n">
        <v>2.51</v>
      </c>
      <c r="L6105" s="32" t="n">
        <v>2.46</v>
      </c>
      <c r="M6105" s="32" t="n">
        <v>1158.7</v>
      </c>
      <c r="N6105" s="32" t="n">
        <v>1.84</v>
      </c>
      <c r="O6105" s="32" t="n">
        <v>26.721739472</v>
      </c>
    </row>
    <row r="6106">
      <c r="A6106" s="31" t="n">
        <v>43584</v>
      </c>
      <c r="B6106" s="32" t="n">
        <v>1160</v>
      </c>
      <c r="C6106" s="19">
        <f>IF(OR(B6106="",B6105=""),"",LN(B6106/B6105))</f>
        <v/>
      </c>
      <c r="D6106" s="16">
        <f>STDEV(C6087:C6106)*SQRT(252)</f>
        <v/>
      </c>
      <c r="E6106" s="32" t="n">
        <v>111.8</v>
      </c>
      <c r="F6106" s="19">
        <f>IF(OR(E6106="",E6105=""),"",LN(E6106/E6105))</f>
        <v/>
      </c>
      <c r="G6106" s="33" t="n">
        <v>6.7332</v>
      </c>
      <c r="H6106" s="19">
        <f>IF(OR(G6106="",G6105=""),"",LN(G6106/G6105))</f>
        <v/>
      </c>
      <c r="I6106" s="32" t="n">
        <v>115.5227</v>
      </c>
      <c r="J6106" s="32" t="n">
        <v>13.11</v>
      </c>
      <c r="K6106" s="32" t="n">
        <v>2.54</v>
      </c>
      <c r="L6106" s="32" t="n">
        <v>2.48</v>
      </c>
      <c r="M6106" s="32" t="n">
        <v>1159.7</v>
      </c>
      <c r="N6106" s="32" t="n">
        <v>1.84</v>
      </c>
      <c r="O6106" s="32" t="n">
        <v>57.335839768</v>
      </c>
    </row>
    <row r="6107">
      <c r="A6107" s="31" t="n">
        <v>43585</v>
      </c>
      <c r="B6107" s="32" t="n">
        <v>1165.1</v>
      </c>
      <c r="C6107" s="19">
        <f>IF(OR(B6107="",B6106=""),"",LN(B6107/B6106))</f>
        <v/>
      </c>
      <c r="D6107" s="16">
        <f>STDEV(C6088:C6107)*SQRT(252)</f>
        <v/>
      </c>
      <c r="E6107" s="32" t="n">
        <v>111.4</v>
      </c>
      <c r="F6107" s="19">
        <f>IF(OR(E6107="",E6106=""),"",LN(E6107/E6106))</f>
        <v/>
      </c>
      <c r="G6107" s="33" t="n">
        <v>6.7347</v>
      </c>
      <c r="H6107" s="19">
        <f>IF(OR(G6107="",G6106=""),"",LN(G6107/G6106))</f>
        <v/>
      </c>
      <c r="I6107" s="32" t="n">
        <v>115.3281</v>
      </c>
      <c r="J6107" s="32" t="n">
        <v>13.12</v>
      </c>
      <c r="K6107" s="32" t="n">
        <v>2.51</v>
      </c>
      <c r="L6107" s="32" t="n">
        <v>2.76</v>
      </c>
      <c r="M6107" s="32" t="n">
        <v>1158.2</v>
      </c>
      <c r="N6107" s="32" t="n">
        <v>1.84</v>
      </c>
      <c r="O6107" s="32" t="n">
        <v>34.533249975</v>
      </c>
    </row>
    <row r="6108">
      <c r="A6108" s="31" t="n">
        <v>43586</v>
      </c>
      <c r="B6108" s="32" t="n">
        <v>1161.61</v>
      </c>
      <c r="C6108" s="19">
        <f>IF(OR(B6108="",B6107=""),"",LN(B6108/B6107))</f>
        <v/>
      </c>
      <c r="D6108" s="16">
        <f>STDEV(C6089:C6108)*SQRT(252)</f>
        <v/>
      </c>
      <c r="E6108" s="32" t="n">
        <v>111.18</v>
      </c>
      <c r="F6108" s="19">
        <f>IF(OR(E6108="",E6107=""),"",LN(E6108/E6107))</f>
        <v/>
      </c>
      <c r="G6108" s="33" t="n">
        <v>6.7319</v>
      </c>
      <c r="H6108" s="19">
        <f>IF(OR(G6108="",G6107=""),"",LN(G6108/G6107))</f>
        <v/>
      </c>
      <c r="I6108" s="32" t="n">
        <v>115.0022</v>
      </c>
      <c r="J6108" s="32" t="n">
        <v>14.8</v>
      </c>
      <c r="K6108" s="32" t="n">
        <v>2.52</v>
      </c>
      <c r="L6108" s="32" t="n">
        <v>2.54</v>
      </c>
      <c r="M6108" s="32" t="n"/>
      <c r="N6108" s="32" t="n"/>
      <c r="O6108" s="32" t="n"/>
    </row>
    <row r="6109">
      <c r="A6109" s="31" t="n">
        <v>43587</v>
      </c>
      <c r="B6109" s="32" t="n">
        <v>1166.62</v>
      </c>
      <c r="C6109" s="19">
        <f>IF(OR(B6109="",B6108=""),"",LN(B6109/B6108))</f>
        <v/>
      </c>
      <c r="D6109" s="16">
        <f>STDEV(C6090:C6109)*SQRT(252)</f>
        <v/>
      </c>
      <c r="E6109" s="32" t="n">
        <v>111.39</v>
      </c>
      <c r="F6109" s="19">
        <f>IF(OR(E6109="",E6108=""),"",LN(E6109/E6108))</f>
        <v/>
      </c>
      <c r="G6109" s="33" t="n">
        <v>6.7337</v>
      </c>
      <c r="H6109" s="19">
        <f>IF(OR(G6109="",G6108=""),"",LN(G6109/G6108))</f>
        <v/>
      </c>
      <c r="I6109" s="32" t="n">
        <v>115.5617</v>
      </c>
      <c r="J6109" s="32" t="n">
        <v>14.42</v>
      </c>
      <c r="K6109" s="32" t="n">
        <v>2.55</v>
      </c>
      <c r="L6109" s="32" t="n">
        <v>2.5</v>
      </c>
      <c r="M6109" s="32" t="n">
        <v>1163.8</v>
      </c>
      <c r="N6109" s="32" t="n">
        <v>1.84</v>
      </c>
      <c r="O6109" s="32" t="n">
        <v>135.75123817</v>
      </c>
    </row>
    <row r="6110">
      <c r="A6110" s="31" t="n">
        <v>43588</v>
      </c>
      <c r="B6110" s="32" t="n">
        <v>1165.95</v>
      </c>
      <c r="C6110" s="19">
        <f>IF(OR(B6110="",B6109=""),"",LN(B6110/B6109))</f>
        <v/>
      </c>
      <c r="D6110" s="16">
        <f>STDEV(C6091:C6110)*SQRT(252)</f>
        <v/>
      </c>
      <c r="E6110" s="32" t="n">
        <v>111.28</v>
      </c>
      <c r="F6110" s="19">
        <f>IF(OR(E6110="",E6109=""),"",LN(E6110/E6109))</f>
        <v/>
      </c>
      <c r="G6110" s="33" t="n">
        <v>6.7337</v>
      </c>
      <c r="H6110" s="19">
        <f>IF(OR(G6110="",G6109=""),"",LN(G6110/G6109))</f>
        <v/>
      </c>
      <c r="I6110" s="32" t="n">
        <v>115.2646</v>
      </c>
      <c r="J6110" s="32" t="n">
        <v>12.87</v>
      </c>
      <c r="K6110" s="32" t="n">
        <v>2.54</v>
      </c>
      <c r="L6110" s="32" t="n">
        <v>2.43</v>
      </c>
      <c r="M6110" s="32" t="n">
        <v>1163.9</v>
      </c>
      <c r="N6110" s="32" t="n">
        <v>1.84</v>
      </c>
      <c r="O6110" s="32" t="n">
        <v>161.571969598</v>
      </c>
    </row>
    <row r="6111">
      <c r="A6111" s="31" t="n">
        <v>43591</v>
      </c>
      <c r="B6111" s="32" t="n">
        <v>1169.2</v>
      </c>
      <c r="C6111" s="19">
        <f>IF(OR(B6111="",B6110=""),"",LN(B6111/B6110))</f>
        <v/>
      </c>
      <c r="D6111" s="16">
        <f>STDEV(C6092:C6111)*SQRT(252)</f>
        <v/>
      </c>
      <c r="E6111" s="32" t="n">
        <v>110.86</v>
      </c>
      <c r="F6111" s="19">
        <f>IF(OR(E6111="",E6110=""),"",LN(E6111/E6110))</f>
        <v/>
      </c>
      <c r="G6111" s="33" t="n">
        <v>6.7602</v>
      </c>
      <c r="H6111" s="19">
        <f>IF(OR(G6111="",G6110=""),"",LN(G6111/G6110))</f>
        <v/>
      </c>
      <c r="I6111" s="32" t="n">
        <v>115.3811</v>
      </c>
      <c r="J6111" s="32" t="n">
        <v>15.44</v>
      </c>
      <c r="K6111" s="32" t="n">
        <v>2.51</v>
      </c>
      <c r="L6111" s="32" t="n">
        <v>2.42</v>
      </c>
      <c r="M6111" s="32" t="n"/>
      <c r="N6111" s="32" t="n"/>
      <c r="O6111" s="32" t="n"/>
    </row>
    <row r="6112">
      <c r="A6112" s="31" t="n">
        <v>43592</v>
      </c>
      <c r="B6112" s="32" t="n">
        <v>1172.5</v>
      </c>
      <c r="C6112" s="19">
        <f>IF(OR(B6112="",B6111=""),"",LN(B6112/B6111))</f>
        <v/>
      </c>
      <c r="D6112" s="16">
        <f>STDEV(C6093:C6112)*SQRT(252)</f>
        <v/>
      </c>
      <c r="E6112" s="32" t="n">
        <v>110.34</v>
      </c>
      <c r="F6112" s="19">
        <f>IF(OR(E6112="",E6111=""),"",LN(E6112/E6111))</f>
        <v/>
      </c>
      <c r="G6112" s="33" t="n">
        <v>6.7755</v>
      </c>
      <c r="H6112" s="19">
        <f>IF(OR(G6112="",G6111=""),"",LN(G6112/G6111))</f>
        <v/>
      </c>
      <c r="I6112" s="32" t="n">
        <v>115.6116</v>
      </c>
      <c r="J6112" s="32" t="n">
        <v>19.32</v>
      </c>
      <c r="K6112" s="32" t="n">
        <v>2.45</v>
      </c>
      <c r="L6112" s="32" t="n">
        <v>2.44</v>
      </c>
      <c r="M6112" s="32" t="n">
        <v>1169.4</v>
      </c>
      <c r="N6112" s="32" t="n">
        <v>1.84</v>
      </c>
      <c r="O6112" s="32" t="n">
        <v>195.775671123</v>
      </c>
    </row>
    <row r="6113">
      <c r="A6113" s="31" t="n">
        <v>43593</v>
      </c>
      <c r="B6113" s="32" t="n">
        <v>1170.2</v>
      </c>
      <c r="C6113" s="19">
        <f>IF(OR(B6113="",B6112=""),"",LN(B6113/B6112))</f>
        <v/>
      </c>
      <c r="D6113" s="16">
        <f>STDEV(C6094:C6113)*SQRT(252)</f>
        <v/>
      </c>
      <c r="E6113" s="32" t="n">
        <v>110.12</v>
      </c>
      <c r="F6113" s="19">
        <f>IF(OR(E6113="",E6112=""),"",LN(E6113/E6112))</f>
        <v/>
      </c>
      <c r="G6113" s="33" t="n">
        <v>6.7818</v>
      </c>
      <c r="H6113" s="19">
        <f>IF(OR(G6113="",G6112=""),"",LN(G6113/G6112))</f>
        <v/>
      </c>
      <c r="I6113" s="32" t="n">
        <v>115.5171</v>
      </c>
      <c r="J6113" s="32" t="n">
        <v>19.4</v>
      </c>
      <c r="K6113" s="32" t="n">
        <v>2.49</v>
      </c>
      <c r="L6113" s="32" t="n">
        <v>2.43</v>
      </c>
      <c r="M6113" s="32" t="n">
        <v>1169.8</v>
      </c>
      <c r="N6113" s="32" t="n">
        <v>1.84</v>
      </c>
      <c r="O6113" s="32" t="n">
        <v>-64.319884874</v>
      </c>
    </row>
    <row r="6114">
      <c r="A6114" s="31" t="n">
        <v>43594</v>
      </c>
      <c r="B6114" s="32" t="n">
        <v>1183.1</v>
      </c>
      <c r="C6114" s="19">
        <f>IF(OR(B6114="",B6113=""),"",LN(B6114/B6113))</f>
        <v/>
      </c>
      <c r="D6114" s="16">
        <f>STDEV(C6095:C6114)*SQRT(252)</f>
        <v/>
      </c>
      <c r="E6114" s="32" t="n">
        <v>109.55</v>
      </c>
      <c r="F6114" s="19">
        <f>IF(OR(E6114="",E6113=""),"",LN(E6114/E6113))</f>
        <v/>
      </c>
      <c r="G6114" s="33" t="n">
        <v>6.8256</v>
      </c>
      <c r="H6114" s="19">
        <f>IF(OR(G6114="",G6113=""),"",LN(G6114/G6113))</f>
        <v/>
      </c>
      <c r="I6114" s="32" t="n">
        <v>115.8421</v>
      </c>
      <c r="J6114" s="32" t="n">
        <v>19.1</v>
      </c>
      <c r="K6114" s="32" t="n">
        <v>2.45</v>
      </c>
      <c r="L6114" s="32" t="n">
        <v>2.41</v>
      </c>
      <c r="M6114" s="32" t="n">
        <v>1169.9</v>
      </c>
      <c r="N6114" s="32" t="n">
        <v>1.84</v>
      </c>
      <c r="O6114" s="32" t="n">
        <v>-243.548302856</v>
      </c>
    </row>
    <row r="6115">
      <c r="A6115" s="31" t="n">
        <v>43595</v>
      </c>
      <c r="B6115" s="32" t="n">
        <v>1176.62</v>
      </c>
      <c r="C6115" s="19">
        <f>IF(OR(B6115="",B6114=""),"",LN(B6115/B6114))</f>
        <v/>
      </c>
      <c r="D6115" s="16">
        <f>STDEV(C6096:C6115)*SQRT(252)</f>
        <v/>
      </c>
      <c r="E6115" s="32" t="n">
        <v>109.56</v>
      </c>
      <c r="F6115" s="19">
        <f>IF(OR(E6115="",E6114=""),"",LN(E6115/E6114))</f>
        <v/>
      </c>
      <c r="G6115" s="33" t="n">
        <v>6.8217</v>
      </c>
      <c r="H6115" s="19">
        <f>IF(OR(G6115="",G6114=""),"",LN(G6115/G6114))</f>
        <v/>
      </c>
      <c r="I6115" s="32" t="n">
        <v>115.5334</v>
      </c>
      <c r="J6115" s="32" t="n">
        <v>16.04</v>
      </c>
      <c r="K6115" s="32" t="n">
        <v>2.47</v>
      </c>
      <c r="L6115" s="32" t="n">
        <v>2.4</v>
      </c>
      <c r="M6115" s="32" t="n">
        <v>1175.8</v>
      </c>
      <c r="N6115" s="32" t="n">
        <v>1.84</v>
      </c>
      <c r="O6115" s="32" t="n">
        <v>-278.75119003</v>
      </c>
    </row>
    <row r="6116">
      <c r="A6116" s="31" t="n">
        <v>43598</v>
      </c>
      <c r="B6116" s="32" t="n">
        <v>1186.94</v>
      </c>
      <c r="C6116" s="19">
        <f>IF(OR(B6116="",B6115=""),"",LN(B6116/B6115))</f>
        <v/>
      </c>
      <c r="D6116" s="16">
        <f>STDEV(C6097:C6116)*SQRT(252)</f>
        <v/>
      </c>
      <c r="E6116" s="32" t="n">
        <v>109.18</v>
      </c>
      <c r="F6116" s="19">
        <f>IF(OR(E6116="",E6115=""),"",LN(E6116/E6115))</f>
        <v/>
      </c>
      <c r="G6116" s="33" t="n">
        <v>6.8765</v>
      </c>
      <c r="H6116" s="19">
        <f>IF(OR(G6116="",G6115=""),"",LN(G6116/G6115))</f>
        <v/>
      </c>
      <c r="I6116" s="32" t="n">
        <v>115.915</v>
      </c>
      <c r="J6116" s="32" t="n">
        <v>20.55</v>
      </c>
      <c r="K6116" s="32" t="n">
        <v>2.4</v>
      </c>
      <c r="L6116" s="32" t="n">
        <v>2.38</v>
      </c>
      <c r="M6116" s="32" t="n">
        <v>1178.1</v>
      </c>
      <c r="N6116" s="32" t="n">
        <v>1.84</v>
      </c>
      <c r="O6116" s="32" t="n">
        <v>-180.511911841</v>
      </c>
    </row>
    <row r="6117">
      <c r="A6117" s="31" t="n">
        <v>43599</v>
      </c>
      <c r="B6117" s="32" t="n">
        <v>1186.94</v>
      </c>
      <c r="C6117" s="19">
        <f>IF(OR(B6117="",B6116=""),"",LN(B6117/B6116))</f>
        <v/>
      </c>
      <c r="D6117" s="16">
        <f>STDEV(C6098:C6117)*SQRT(252)</f>
        <v/>
      </c>
      <c r="E6117" s="32" t="n">
        <v>109.68</v>
      </c>
      <c r="F6117" s="19">
        <f>IF(OR(E6117="",E6116=""),"",LN(E6117/E6116))</f>
        <v/>
      </c>
      <c r="G6117" s="33" t="n">
        <v>6.8737</v>
      </c>
      <c r="H6117" s="19">
        <f>IF(OR(G6117="",G6116=""),"",LN(G6117/G6116))</f>
        <v/>
      </c>
      <c r="I6117" s="32" t="n">
        <v>115.9425</v>
      </c>
      <c r="J6117" s="32" t="n">
        <v>18.06</v>
      </c>
      <c r="K6117" s="32" t="n">
        <v>2.42</v>
      </c>
      <c r="L6117" s="32" t="n">
        <v>2.39</v>
      </c>
      <c r="M6117" s="32" t="n">
        <v>1183.1</v>
      </c>
      <c r="N6117" s="32" t="n">
        <v>1.84</v>
      </c>
      <c r="O6117" s="32" t="n">
        <v>-177.858918019</v>
      </c>
    </row>
    <row r="6118">
      <c r="A6118" s="31" t="n">
        <v>43600</v>
      </c>
      <c r="B6118" s="32" t="n">
        <v>1188.74</v>
      </c>
      <c r="C6118" s="19">
        <f>IF(OR(B6118="",B6117=""),"",LN(B6118/B6117))</f>
        <v/>
      </c>
      <c r="D6118" s="16">
        <f>STDEV(C6099:C6118)*SQRT(252)</f>
        <v/>
      </c>
      <c r="E6118" s="32" t="n">
        <v>109.58</v>
      </c>
      <c r="F6118" s="19">
        <f>IF(OR(E6118="",E6117=""),"",LN(E6118/E6117))</f>
        <v/>
      </c>
      <c r="G6118" s="33" t="n">
        <v>6.8742</v>
      </c>
      <c r="H6118" s="19">
        <f>IF(OR(G6118="",G6117=""),"",LN(G6118/G6117))</f>
        <v/>
      </c>
      <c r="I6118" s="32" t="n">
        <v>115.8565</v>
      </c>
      <c r="J6118" s="32" t="n">
        <v>16.44</v>
      </c>
      <c r="K6118" s="32" t="n">
        <v>2.37</v>
      </c>
      <c r="L6118" s="32" t="n">
        <v>2.48</v>
      </c>
      <c r="M6118" s="32" t="n">
        <v>1187</v>
      </c>
      <c r="N6118" s="32" t="n">
        <v>1.84</v>
      </c>
      <c r="O6118" s="32" t="n">
        <v>-67.671093442</v>
      </c>
    </row>
    <row r="6119">
      <c r="A6119" s="31" t="n">
        <v>43601</v>
      </c>
      <c r="B6119" s="32" t="n">
        <v>1190.52</v>
      </c>
      <c r="C6119" s="19">
        <f>IF(OR(B6119="",B6118=""),"",LN(B6119/B6118))</f>
        <v/>
      </c>
      <c r="D6119" s="16">
        <f>STDEV(C6100:C6119)*SQRT(252)</f>
        <v/>
      </c>
      <c r="E6119" s="32" t="n">
        <v>109.89</v>
      </c>
      <c r="F6119" s="19">
        <f>IF(OR(E6119="",E6118=""),"",LN(E6119/E6118))</f>
        <v/>
      </c>
      <c r="G6119" s="33" t="n">
        <v>6.8832</v>
      </c>
      <c r="H6119" s="19">
        <f>IF(OR(G6119="",G6118=""),"",LN(G6119/G6118))</f>
        <v/>
      </c>
      <c r="I6119" s="32" t="n">
        <v>116.0346</v>
      </c>
      <c r="J6119" s="32" t="n">
        <v>15.29</v>
      </c>
      <c r="K6119" s="32" t="n">
        <v>2.4</v>
      </c>
      <c r="L6119" s="32" t="n">
        <v>2.43</v>
      </c>
      <c r="M6119" s="32" t="n">
        <v>1189.4</v>
      </c>
      <c r="N6119" s="32" t="n">
        <v>1.84</v>
      </c>
      <c r="O6119" s="32" t="n">
        <v>-630.111553482</v>
      </c>
    </row>
    <row r="6120">
      <c r="A6120" s="31" t="n">
        <v>43602</v>
      </c>
      <c r="B6120" s="32" t="n">
        <v>1195.07</v>
      </c>
      <c r="C6120" s="19">
        <f>IF(OR(B6120="",B6119=""),"",LN(B6120/B6119))</f>
        <v/>
      </c>
      <c r="D6120" s="16">
        <f>STDEV(C6101:C6120)*SQRT(252)</f>
        <v/>
      </c>
      <c r="E6120" s="32" t="n">
        <v>109.9</v>
      </c>
      <c r="F6120" s="19">
        <f>IF(OR(E6120="",E6119=""),"",LN(E6120/E6119))</f>
        <v/>
      </c>
      <c r="G6120" s="33" t="n">
        <v>6.9182</v>
      </c>
      <c r="H6120" s="19">
        <f>IF(OR(G6120="",G6119=""),"",LN(G6120/G6119))</f>
        <v/>
      </c>
      <c r="I6120" s="32" t="n">
        <v>116.448</v>
      </c>
      <c r="J6120" s="32" t="n">
        <v>15.96</v>
      </c>
      <c r="K6120" s="32" t="n">
        <v>2.39</v>
      </c>
      <c r="L6120" s="32" t="n">
        <v>2.42</v>
      </c>
      <c r="M6120" s="32" t="n">
        <v>1189.8</v>
      </c>
      <c r="N6120" s="32" t="n">
        <v>1.84</v>
      </c>
      <c r="O6120" s="32" t="n">
        <v>-234.422581679</v>
      </c>
    </row>
    <row r="6121">
      <c r="A6121" s="31" t="n">
        <v>43605</v>
      </c>
      <c r="B6121" s="32" t="n">
        <v>1193.81</v>
      </c>
      <c r="C6121" s="19">
        <f>IF(OR(B6121="",B6120=""),"",LN(B6121/B6120))</f>
        <v/>
      </c>
      <c r="D6121" s="16">
        <f>STDEV(C6102:C6121)*SQRT(252)</f>
        <v/>
      </c>
      <c r="E6121" s="32" t="n">
        <v>109.96</v>
      </c>
      <c r="F6121" s="19">
        <f>IF(OR(E6121="",E6120=""),"",LN(E6121/E6120))</f>
        <v/>
      </c>
      <c r="G6121" s="33" t="n">
        <v>6.9111</v>
      </c>
      <c r="H6121" s="19">
        <f>IF(OR(G6121="",G6120=""),"",LN(G6121/G6120))</f>
        <v/>
      </c>
      <c r="I6121" s="32" t="n">
        <v>116.3119</v>
      </c>
      <c r="J6121" s="32" t="n">
        <v>16.31</v>
      </c>
      <c r="K6121" s="32" t="n">
        <v>2.41</v>
      </c>
      <c r="L6121" s="32" t="n">
        <v>2.39</v>
      </c>
      <c r="M6121" s="32" t="n">
        <v>1192.7</v>
      </c>
      <c r="N6121" s="32" t="n">
        <v>1.84</v>
      </c>
      <c r="O6121" s="32" t="n">
        <v>-72.448319451</v>
      </c>
    </row>
    <row r="6122">
      <c r="A6122" s="31" t="n">
        <v>43606</v>
      </c>
      <c r="B6122" s="32" t="n">
        <v>1194.31</v>
      </c>
      <c r="C6122" s="19">
        <f>IF(OR(B6122="",B6121=""),"",LN(B6122/B6121))</f>
        <v/>
      </c>
      <c r="D6122" s="16">
        <f>STDEV(C6103:C6122)*SQRT(252)</f>
        <v/>
      </c>
      <c r="E6122" s="32" t="n">
        <v>110.6</v>
      </c>
      <c r="F6122" s="19">
        <f>IF(OR(E6122="",E6121=""),"",LN(E6122/E6121))</f>
        <v/>
      </c>
      <c r="G6122" s="33" t="n">
        <v>6.9007</v>
      </c>
      <c r="H6122" s="19">
        <f>IF(OR(G6122="",G6121=""),"",LN(G6122/G6121))</f>
        <v/>
      </c>
      <c r="I6122" s="32" t="n">
        <v>116.2844</v>
      </c>
      <c r="J6122" s="32" t="n">
        <v>14.95</v>
      </c>
      <c r="K6122" s="32" t="n">
        <v>2.43</v>
      </c>
      <c r="L6122" s="32" t="n">
        <v>2.38</v>
      </c>
      <c r="M6122" s="32" t="n">
        <v>1192.9</v>
      </c>
      <c r="N6122" s="32" t="n">
        <v>1.84</v>
      </c>
      <c r="O6122" s="32" t="n">
        <v>8.786973416999999</v>
      </c>
    </row>
    <row r="6123">
      <c r="A6123" s="31" t="n">
        <v>43607</v>
      </c>
      <c r="B6123" s="32" t="n">
        <v>1194.36</v>
      </c>
      <c r="C6123" s="19">
        <f>IF(OR(B6123="",B6122=""),"",LN(B6123/B6122))</f>
        <v/>
      </c>
      <c r="D6123" s="16">
        <f>STDEV(C6104:C6123)*SQRT(252)</f>
        <v/>
      </c>
      <c r="E6123" s="32" t="n">
        <v>110.28</v>
      </c>
      <c r="F6123" s="19">
        <f>IF(OR(E6123="",E6122=""),"",LN(E6123/E6122))</f>
        <v/>
      </c>
      <c r="G6123" s="33" t="n">
        <v>6.9054</v>
      </c>
      <c r="H6123" s="19">
        <f>IF(OR(G6123="",G6122=""),"",LN(G6123/G6122))</f>
        <v/>
      </c>
      <c r="I6123" s="32" t="n">
        <v>116.2412</v>
      </c>
      <c r="J6123" s="32" t="n">
        <v>14.75</v>
      </c>
      <c r="K6123" s="32" t="n">
        <v>2.39</v>
      </c>
      <c r="L6123" s="32" t="n">
        <v>2.37</v>
      </c>
      <c r="M6123" s="32" t="n">
        <v>1193.3</v>
      </c>
      <c r="N6123" s="32" t="n">
        <v>1.84</v>
      </c>
      <c r="O6123" s="32" t="n">
        <v>-51.481665928</v>
      </c>
    </row>
    <row r="6124">
      <c r="A6124" s="31" t="n">
        <v>43608</v>
      </c>
      <c r="B6124" s="32" t="n">
        <v>1189.31</v>
      </c>
      <c r="C6124" s="19">
        <f>IF(OR(B6124="",B6123=""),"",LN(B6124/B6123))</f>
        <v/>
      </c>
      <c r="D6124" s="16">
        <f>STDEV(C6105:C6124)*SQRT(252)</f>
        <v/>
      </c>
      <c r="E6124" s="32" t="n">
        <v>109.58</v>
      </c>
      <c r="F6124" s="19">
        <f>IF(OR(E6124="",E6123=""),"",LN(E6124/E6123))</f>
        <v/>
      </c>
      <c r="G6124" s="33" t="n">
        <v>6.9087</v>
      </c>
      <c r="H6124" s="19">
        <f>IF(OR(G6124="",G6123=""),"",LN(G6124/G6123))</f>
        <v/>
      </c>
      <c r="I6124" s="32" t="n">
        <v>116.2368</v>
      </c>
      <c r="J6124" s="32" t="n">
        <v>16.92</v>
      </c>
      <c r="K6124" s="32" t="n">
        <v>2.31</v>
      </c>
      <c r="L6124" s="32" t="n">
        <v>2.37</v>
      </c>
      <c r="M6124" s="32" t="n">
        <v>1194.6</v>
      </c>
      <c r="N6124" s="32" t="n">
        <v>1.84</v>
      </c>
      <c r="O6124" s="32" t="n">
        <v>-0.3782252499999998</v>
      </c>
    </row>
    <row r="6125">
      <c r="A6125" s="31" t="n">
        <v>43609</v>
      </c>
      <c r="B6125" s="32" t="n">
        <v>1186.2</v>
      </c>
      <c r="C6125" s="19">
        <f>IF(OR(B6125="",B6124=""),"",LN(B6125/B6124))</f>
        <v/>
      </c>
      <c r="D6125" s="16">
        <f>STDEV(C6106:C6125)*SQRT(252)</f>
        <v/>
      </c>
      <c r="E6125" s="32" t="n">
        <v>109.38</v>
      </c>
      <c r="F6125" s="19">
        <f>IF(OR(E6125="",E6124=""),"",LN(E6125/E6124))</f>
        <v/>
      </c>
      <c r="G6125" s="33" t="n">
        <v>6.8997</v>
      </c>
      <c r="H6125" s="19">
        <f>IF(OR(G6125="",G6124=""),"",LN(G6125/G6124))</f>
        <v/>
      </c>
      <c r="I6125" s="32" t="n">
        <v>116.0806</v>
      </c>
      <c r="J6125" s="32" t="n">
        <v>15.85</v>
      </c>
      <c r="K6125" s="32" t="n">
        <v>2.32</v>
      </c>
      <c r="L6125" s="32" t="n">
        <v>2.37</v>
      </c>
      <c r="M6125" s="32" t="n">
        <v>1191.2</v>
      </c>
      <c r="N6125" s="32" t="n">
        <v>1.84</v>
      </c>
      <c r="O6125" s="32" t="n">
        <v>-352.762538128</v>
      </c>
    </row>
    <row r="6126">
      <c r="A6126" s="31" t="n">
        <v>43613</v>
      </c>
      <c r="B6126" s="32" t="n">
        <v>1186.66</v>
      </c>
      <c r="C6126" s="19">
        <f>IF(OR(B6126="",B6125=""),"",LN(B6126/B6125))</f>
        <v/>
      </c>
      <c r="D6126" s="16">
        <f>STDEV(C6107:C6126)*SQRT(252)</f>
        <v/>
      </c>
      <c r="E6126" s="32" t="n">
        <v>109.49</v>
      </c>
      <c r="F6126" s="19">
        <f>IF(OR(E6126="",E6125=""),"",LN(E6126/E6125))</f>
        <v/>
      </c>
      <c r="G6126" s="33" t="n">
        <v>6.9078</v>
      </c>
      <c r="H6126" s="19">
        <f>IF(OR(G6126="",G6125=""),"",LN(G6126/G6125))</f>
        <v/>
      </c>
      <c r="I6126" s="32" t="n">
        <v>116.3174</v>
      </c>
      <c r="J6126" s="32" t="n">
        <v>17.5</v>
      </c>
      <c r="K6126" s="32" t="n">
        <v>2.26</v>
      </c>
      <c r="L6126" s="32" t="n">
        <v>2.41</v>
      </c>
      <c r="M6126" s="32" t="n">
        <v>1184.1</v>
      </c>
      <c r="N6126" s="32" t="n">
        <v>1.84</v>
      </c>
      <c r="O6126" s="32" t="n">
        <v>-679.761655951</v>
      </c>
    </row>
    <row r="6127">
      <c r="A6127" s="31" t="n">
        <v>43614</v>
      </c>
      <c r="B6127" s="32" t="n">
        <v>1186.66</v>
      </c>
      <c r="C6127" s="19">
        <f>IF(OR(B6127="",B6126=""),"",LN(B6127/B6126))</f>
        <v/>
      </c>
      <c r="D6127" s="16">
        <f>STDEV(C6108:C6127)*SQRT(252)</f>
        <v/>
      </c>
      <c r="E6127" s="32" t="n">
        <v>109.24</v>
      </c>
      <c r="F6127" s="19">
        <f>IF(OR(E6127="",E6126=""),"",LN(E6127/E6126))</f>
        <v/>
      </c>
      <c r="G6127" s="33" t="n">
        <v>6.9138</v>
      </c>
      <c r="H6127" s="19">
        <f>IF(OR(G6127="",G6126=""),"",LN(G6127/G6126))</f>
        <v/>
      </c>
      <c r="I6127" s="32" t="n">
        <v>116.5535</v>
      </c>
      <c r="J6127" s="32" t="n">
        <v>17.9</v>
      </c>
      <c r="K6127" s="32" t="n">
        <v>2.25</v>
      </c>
      <c r="L6127" s="32" t="n">
        <v>2.4</v>
      </c>
      <c r="M6127" s="32" t="n">
        <v>1187.6</v>
      </c>
      <c r="N6127" s="32" t="n">
        <v>1.84</v>
      </c>
      <c r="O6127" s="32" t="n">
        <v>-487.323818697</v>
      </c>
    </row>
    <row r="6128">
      <c r="A6128" s="31" t="n">
        <v>43615</v>
      </c>
      <c r="B6128" s="32" t="n">
        <v>1189.14</v>
      </c>
      <c r="C6128" s="19">
        <f>IF(OR(B6128="",B6127=""),"",LN(B6128/B6127))</f>
        <v/>
      </c>
      <c r="D6128" s="16">
        <f>STDEV(C6109:C6128)*SQRT(252)</f>
        <v/>
      </c>
      <c r="E6128" s="32" t="n">
        <v>109.67</v>
      </c>
      <c r="F6128" s="19">
        <f>IF(OR(E6128="",E6127=""),"",LN(E6128/E6127))</f>
        <v/>
      </c>
      <c r="G6128" s="33" t="n">
        <v>6.9011</v>
      </c>
      <c r="H6128" s="19">
        <f>IF(OR(G6128="",G6127=""),"",LN(G6128/G6127))</f>
        <v/>
      </c>
      <c r="I6128" s="32" t="n">
        <v>116.3989</v>
      </c>
      <c r="J6128" s="32" t="n">
        <v>17.3</v>
      </c>
      <c r="K6128" s="32" t="n">
        <v>2.22</v>
      </c>
      <c r="L6128" s="32" t="n">
        <v>2.4</v>
      </c>
      <c r="M6128" s="32" t="n">
        <v>1193.1</v>
      </c>
      <c r="N6128" s="32" t="n">
        <v>1.84</v>
      </c>
      <c r="O6128" s="32" t="n">
        <v>-15.833816044</v>
      </c>
    </row>
    <row r="6129">
      <c r="A6129" s="31" t="n">
        <v>43616</v>
      </c>
      <c r="B6129" s="32" t="n">
        <v>1190.5</v>
      </c>
      <c r="C6129" s="19">
        <f>IF(OR(B6129="",B6128=""),"",LN(B6129/B6128))</f>
        <v/>
      </c>
      <c r="D6129" s="16">
        <f>STDEV(C6110:C6129)*SQRT(252)</f>
        <v/>
      </c>
      <c r="E6129" s="32" t="n">
        <v>108.66</v>
      </c>
      <c r="F6129" s="19">
        <f>IF(OR(E6129="",E6128=""),"",LN(E6129/E6128))</f>
        <v/>
      </c>
      <c r="G6129" s="33" t="n">
        <v>6.9027</v>
      </c>
      <c r="H6129" s="19">
        <f>IF(OR(G6129="",G6128=""),"",LN(G6129/G6128))</f>
        <v/>
      </c>
      <c r="I6129" s="32" t="n">
        <v>116.7273</v>
      </c>
      <c r="J6129" s="32" t="n">
        <v>18.71</v>
      </c>
      <c r="K6129" s="32" t="n">
        <v>2.14</v>
      </c>
      <c r="L6129" s="32" t="n">
        <v>2.49</v>
      </c>
      <c r="M6129" s="32" t="n">
        <v>1190</v>
      </c>
      <c r="N6129" s="32" t="n">
        <v>1.84</v>
      </c>
      <c r="O6129" s="32" t="n">
        <v>244.088749072</v>
      </c>
    </row>
    <row r="6130">
      <c r="A6130" s="31" t="n">
        <v>43619</v>
      </c>
      <c r="B6130" s="32" t="n">
        <v>1180.97</v>
      </c>
      <c r="C6130" s="19">
        <f>IF(OR(B6130="",B6129=""),"",LN(B6130/B6129))</f>
        <v/>
      </c>
      <c r="D6130" s="16">
        <f>STDEV(C6111:C6130)*SQRT(252)</f>
        <v/>
      </c>
      <c r="E6130" s="32" t="n">
        <v>108.39</v>
      </c>
      <c r="F6130" s="19">
        <f>IF(OR(E6130="",E6129=""),"",LN(E6130/E6129))</f>
        <v/>
      </c>
      <c r="G6130" s="33" t="n">
        <v>6.9028</v>
      </c>
      <c r="H6130" s="19">
        <f>IF(OR(G6130="",G6129=""),"",LN(G6130/G6129))</f>
        <v/>
      </c>
      <c r="I6130" s="32" t="n">
        <v>116.4764</v>
      </c>
      <c r="J6130" s="32" t="n">
        <v>18.86</v>
      </c>
      <c r="K6130" s="32" t="n">
        <v>2.07</v>
      </c>
      <c r="L6130" s="32" t="n">
        <v>2.4</v>
      </c>
      <c r="M6130" s="32" t="n">
        <v>1191.2</v>
      </c>
      <c r="N6130" s="32" t="n">
        <v>1.82</v>
      </c>
      <c r="O6130" s="32" t="n">
        <v>265.887916241</v>
      </c>
    </row>
    <row r="6131">
      <c r="A6131" s="31" t="n">
        <v>43620</v>
      </c>
      <c r="B6131" s="32" t="n">
        <v>1180.58</v>
      </c>
      <c r="C6131" s="19">
        <f>IF(OR(B6131="",B6130=""),"",LN(B6131/B6130))</f>
        <v/>
      </c>
      <c r="D6131" s="16">
        <f>STDEV(C6112:C6131)*SQRT(252)</f>
        <v/>
      </c>
      <c r="E6131" s="32" t="n">
        <v>108.3</v>
      </c>
      <c r="F6131" s="19">
        <f>IF(OR(E6131="",E6130=""),"",LN(E6131/E6130))</f>
        <v/>
      </c>
      <c r="G6131" s="33" t="n">
        <v>6.9072</v>
      </c>
      <c r="H6131" s="19">
        <f>IF(OR(G6131="",G6130=""),"",LN(G6131/G6130))</f>
        <v/>
      </c>
      <c r="I6131" s="32" t="n">
        <v>116.091</v>
      </c>
      <c r="J6131" s="32" t="n">
        <v>16.97</v>
      </c>
      <c r="K6131" s="32" t="n">
        <v>2.12</v>
      </c>
      <c r="L6131" s="32" t="n">
        <v>2.39</v>
      </c>
      <c r="M6131" s="32" t="n">
        <v>1183</v>
      </c>
      <c r="N6131" s="32" t="n">
        <v>1.82</v>
      </c>
      <c r="O6131" s="32" t="n">
        <v>-231.114072223</v>
      </c>
    </row>
    <row r="6132">
      <c r="A6132" s="31" t="n">
        <v>43621</v>
      </c>
      <c r="B6132" s="32" t="n">
        <v>1178.24</v>
      </c>
      <c r="C6132" s="19">
        <f>IF(OR(B6132="",B6131=""),"",LN(B6132/B6131))</f>
        <v/>
      </c>
      <c r="D6132" s="16">
        <f>STDEV(C6113:C6132)*SQRT(252)</f>
        <v/>
      </c>
      <c r="E6132" s="32" t="n">
        <v>108.2</v>
      </c>
      <c r="F6132" s="19">
        <f>IF(OR(E6132="",E6131=""),"",LN(E6132/E6131))</f>
        <v/>
      </c>
      <c r="G6132" s="33" t="n">
        <v>6.9084</v>
      </c>
      <c r="H6132" s="19">
        <f>IF(OR(G6132="",G6131=""),"",LN(G6132/G6131))</f>
        <v/>
      </c>
      <c r="I6132" s="32" t="n">
        <v>116.03</v>
      </c>
      <c r="J6132" s="32" t="n">
        <v>16.09</v>
      </c>
      <c r="K6132" s="32" t="n">
        <v>2.12</v>
      </c>
      <c r="L6132" s="32" t="n">
        <v>2.4</v>
      </c>
      <c r="M6132" s="32" t="n">
        <v>1181.5</v>
      </c>
      <c r="N6132" s="32" t="n">
        <v>1.82</v>
      </c>
      <c r="O6132" s="32" t="n">
        <v>-141.283647349</v>
      </c>
    </row>
    <row r="6133">
      <c r="A6133" s="31" t="n">
        <v>43622</v>
      </c>
      <c r="B6133" s="32" t="n">
        <v>1179.51</v>
      </c>
      <c r="C6133" s="19">
        <f>IF(OR(B6133="",B6132=""),"",LN(B6133/B6132))</f>
        <v/>
      </c>
      <c r="D6133" s="16">
        <f>STDEV(C6114:C6133)*SQRT(252)</f>
        <v/>
      </c>
      <c r="E6133" s="32" t="n">
        <v>108.08</v>
      </c>
      <c r="F6133" s="19">
        <f>IF(OR(E6133="",E6132=""),"",LN(E6133/E6132))</f>
        <v/>
      </c>
      <c r="G6133" s="33" t="n">
        <v>6.9082</v>
      </c>
      <c r="H6133" s="19">
        <f>IF(OR(G6133="",G6132=""),"",LN(G6133/G6132))</f>
        <v/>
      </c>
      <c r="I6133" s="32" t="n">
        <v>115.9771</v>
      </c>
      <c r="J6133" s="32" t="n">
        <v>15.93</v>
      </c>
      <c r="K6133" s="32" t="n">
        <v>2.12</v>
      </c>
      <c r="L6133" s="32" t="n">
        <v>2.4</v>
      </c>
      <c r="M6133" s="32" t="n"/>
      <c r="N6133" s="32" t="n"/>
      <c r="O6133" s="32" t="n"/>
    </row>
    <row r="6134">
      <c r="A6134" s="31" t="n">
        <v>43623</v>
      </c>
      <c r="B6134" s="32" t="n">
        <v>1181.27</v>
      </c>
      <c r="C6134" s="19">
        <f>IF(OR(B6134="",B6133=""),"",LN(B6134/B6133))</f>
        <v/>
      </c>
      <c r="D6134" s="16">
        <f>STDEV(C6115:C6134)*SQRT(252)</f>
        <v/>
      </c>
      <c r="E6134" s="32" t="n">
        <v>108.15</v>
      </c>
      <c r="F6134" s="19">
        <f>IF(OR(E6134="",E6133=""),"",LN(E6134/E6133))</f>
        <v/>
      </c>
      <c r="G6134" s="33" t="n">
        <v>6.9057</v>
      </c>
      <c r="H6134" s="19">
        <f>IF(OR(G6134="",G6133=""),"",LN(G6134/G6133))</f>
        <v/>
      </c>
      <c r="I6134" s="32" t="n">
        <v>115.7368</v>
      </c>
      <c r="J6134" s="32" t="n">
        <v>16.3</v>
      </c>
      <c r="K6134" s="32" t="n">
        <v>2.09</v>
      </c>
      <c r="L6134" s="32" t="n">
        <v>2.39</v>
      </c>
      <c r="M6134" s="32" t="n">
        <v>1179.8</v>
      </c>
      <c r="N6134" s="32" t="n">
        <v>1.82</v>
      </c>
      <c r="O6134" s="32" t="n">
        <v>25.03131282</v>
      </c>
    </row>
    <row r="6135">
      <c r="A6135" s="31" t="n">
        <v>43626</v>
      </c>
      <c r="B6135" s="32" t="n">
        <v>1185.01</v>
      </c>
      <c r="C6135" s="19">
        <f>IF(OR(B6135="",B6134=""),"",LN(B6135/B6134))</f>
        <v/>
      </c>
      <c r="D6135" s="16">
        <f>STDEV(C6116:C6135)*SQRT(252)</f>
        <v/>
      </c>
      <c r="E6135" s="32" t="n">
        <v>108.56</v>
      </c>
      <c r="F6135" s="19">
        <f>IF(OR(E6135="",E6134=""),"",LN(E6135/E6134))</f>
        <v/>
      </c>
      <c r="G6135" s="33" t="n">
        <v>6.9298</v>
      </c>
      <c r="H6135" s="19">
        <f>IF(OR(G6135="",G6134=""),"",LN(G6135/G6134))</f>
        <v/>
      </c>
      <c r="I6135" s="32" t="n">
        <v>115.5001</v>
      </c>
      <c r="J6135" s="32" t="n">
        <v>15.94</v>
      </c>
      <c r="K6135" s="32" t="n">
        <v>2.15</v>
      </c>
      <c r="L6135" s="32" t="n">
        <v>2.39</v>
      </c>
      <c r="M6135" s="32" t="n">
        <v>1179.5</v>
      </c>
      <c r="N6135" s="32" t="n">
        <v>1.82</v>
      </c>
      <c r="O6135" s="32" t="n">
        <v>125.978488046</v>
      </c>
    </row>
    <row r="6136">
      <c r="A6136" s="31" t="n">
        <v>43627</v>
      </c>
      <c r="B6136" s="32" t="n">
        <v>1178.88</v>
      </c>
      <c r="C6136" s="19">
        <f>IF(OR(B6136="",B6135=""),"",LN(B6136/B6135))</f>
        <v/>
      </c>
      <c r="D6136" s="16">
        <f>STDEV(C6117:C6136)*SQRT(252)</f>
        <v/>
      </c>
      <c r="E6136" s="32" t="n">
        <v>108.52</v>
      </c>
      <c r="F6136" s="19">
        <f>IF(OR(E6136="",E6135=""),"",LN(E6136/E6135))</f>
        <v/>
      </c>
      <c r="G6136" s="33" t="n">
        <v>6.9107</v>
      </c>
      <c r="H6136" s="19">
        <f>IF(OR(G6136="",G6135=""),"",LN(G6136/G6135))</f>
        <v/>
      </c>
      <c r="I6136" s="32" t="n">
        <v>115.3794</v>
      </c>
      <c r="J6136" s="32" t="n">
        <v>15.99</v>
      </c>
      <c r="K6136" s="32" t="n">
        <v>2.15</v>
      </c>
      <c r="L6136" s="32" t="n">
        <v>2.38</v>
      </c>
      <c r="M6136" s="32" t="n">
        <v>1184</v>
      </c>
      <c r="N6136" s="32" t="n">
        <v>1.82</v>
      </c>
      <c r="O6136" s="32" t="n">
        <v>81.85827636799999</v>
      </c>
    </row>
    <row r="6137">
      <c r="A6137" s="31" t="n">
        <v>43628</v>
      </c>
      <c r="B6137" s="32" t="n">
        <v>1182.82</v>
      </c>
      <c r="C6137" s="19">
        <f>IF(OR(B6137="",B6136=""),"",LN(B6137/B6136))</f>
        <v/>
      </c>
      <c r="D6137" s="16">
        <f>STDEV(C6118:C6137)*SQRT(252)</f>
        <v/>
      </c>
      <c r="E6137" s="32" t="n">
        <v>108.42</v>
      </c>
      <c r="F6137" s="19">
        <f>IF(OR(E6137="",E6136=""),"",LN(E6137/E6136))</f>
        <v/>
      </c>
      <c r="G6137" s="33" t="n">
        <v>6.9161</v>
      </c>
      <c r="H6137" s="19">
        <f>IF(OR(G6137="",G6136=""),"",LN(G6137/G6136))</f>
        <v/>
      </c>
      <c r="I6137" s="32" t="n">
        <v>115.438</v>
      </c>
      <c r="J6137" s="32" t="n">
        <v>15.91</v>
      </c>
      <c r="K6137" s="32" t="n">
        <v>2.13</v>
      </c>
      <c r="L6137" s="32" t="n">
        <v>2.37</v>
      </c>
      <c r="M6137" s="32" t="n">
        <v>1181.7</v>
      </c>
      <c r="N6137" s="32" t="n">
        <v>1.81</v>
      </c>
      <c r="O6137" s="32" t="n">
        <v>-64.522673564</v>
      </c>
    </row>
    <row r="6138">
      <c r="A6138" s="31" t="n">
        <v>43629</v>
      </c>
      <c r="B6138" s="32" t="n">
        <v>1183.23</v>
      </c>
      <c r="C6138" s="19">
        <f>IF(OR(B6138="",B6137=""),"",LN(B6138/B6137))</f>
        <v/>
      </c>
      <c r="D6138" s="16">
        <f>STDEV(C6119:C6138)*SQRT(252)</f>
        <v/>
      </c>
      <c r="E6138" s="32" t="n">
        <v>108.44</v>
      </c>
      <c r="F6138" s="19">
        <f>IF(OR(E6138="",E6137=""),"",LN(E6138/E6137))</f>
        <v/>
      </c>
      <c r="G6138" s="33" t="n">
        <v>6.9212</v>
      </c>
      <c r="H6138" s="19">
        <f>IF(OR(G6138="",G6137=""),"",LN(G6138/G6137))</f>
        <v/>
      </c>
      <c r="I6138" s="32" t="n">
        <v>115.6275</v>
      </c>
      <c r="J6138" s="32" t="n">
        <v>15.82</v>
      </c>
      <c r="K6138" s="32" t="n">
        <v>2.1</v>
      </c>
      <c r="L6138" s="32" t="n">
        <v>2.35</v>
      </c>
      <c r="M6138" s="32" t="n">
        <v>1181.7</v>
      </c>
      <c r="N6138" s="32" t="n">
        <v>1.81</v>
      </c>
      <c r="O6138" s="32" t="n">
        <v>7.154802915000005</v>
      </c>
    </row>
    <row r="6139">
      <c r="A6139" s="31" t="n">
        <v>43630</v>
      </c>
      <c r="B6139" s="32" t="n">
        <v>1184.7</v>
      </c>
      <c r="C6139" s="19">
        <f>IF(OR(B6139="",B6138=""),"",LN(B6139/B6138))</f>
        <v/>
      </c>
      <c r="D6139" s="16">
        <f>STDEV(C6120:C6139)*SQRT(252)</f>
        <v/>
      </c>
      <c r="E6139" s="32" t="n">
        <v>108.44</v>
      </c>
      <c r="F6139" s="19">
        <f>IF(OR(E6139="",E6138=""),"",LN(E6139/E6138))</f>
        <v/>
      </c>
      <c r="G6139" s="33" t="n">
        <v>6.9247</v>
      </c>
      <c r="H6139" s="19">
        <f>IF(OR(G6139="",G6138=""),"",LN(G6139/G6138))</f>
        <v/>
      </c>
      <c r="I6139" s="32" t="n">
        <v>115.9057</v>
      </c>
      <c r="J6139" s="32" t="n">
        <v>15.28</v>
      </c>
      <c r="K6139" s="32" t="n">
        <v>2.09</v>
      </c>
      <c r="L6139" s="32" t="n">
        <v>2.35</v>
      </c>
      <c r="M6139" s="32" t="n">
        <v>1184.7</v>
      </c>
      <c r="N6139" s="32" t="n">
        <v>1.81</v>
      </c>
      <c r="O6139" s="32" t="n">
        <v>-191.261939694</v>
      </c>
    </row>
    <row r="6140">
      <c r="A6140" s="31" t="n">
        <v>43633</v>
      </c>
      <c r="B6140" s="32" t="n">
        <v>1186.53</v>
      </c>
      <c r="C6140" s="19">
        <f>IF(OR(B6140="",B6139=""),"",LN(B6140/B6139))</f>
        <v/>
      </c>
      <c r="D6140" s="16">
        <f>STDEV(C6121:C6140)*SQRT(252)</f>
        <v/>
      </c>
      <c r="E6140" s="32" t="n">
        <v>108.56</v>
      </c>
      <c r="F6140" s="19">
        <f>IF(OR(E6140="",E6139=""),"",LN(E6140/E6139))</f>
        <v/>
      </c>
      <c r="G6140" s="33" t="n">
        <v>6.9251</v>
      </c>
      <c r="H6140" s="19">
        <f>IF(OR(G6140="",G6139=""),"",LN(G6140/G6139))</f>
        <v/>
      </c>
      <c r="I6140" s="32" t="n">
        <v>115.9684</v>
      </c>
      <c r="J6140" s="32" t="n">
        <v>15.35</v>
      </c>
      <c r="K6140" s="32" t="n">
        <v>2.09</v>
      </c>
      <c r="L6140" s="32" t="n">
        <v>2.41</v>
      </c>
      <c r="M6140" s="32" t="n">
        <v>1184</v>
      </c>
      <c r="N6140" s="32" t="n">
        <v>1.8</v>
      </c>
      <c r="O6140" s="32" t="n">
        <v>-183.381610644</v>
      </c>
    </row>
    <row r="6141">
      <c r="A6141" s="31" t="n">
        <v>43634</v>
      </c>
      <c r="B6141" s="32" t="n">
        <v>1185.37</v>
      </c>
      <c r="C6141" s="19">
        <f>IF(OR(B6141="",B6140=""),"",LN(B6141/B6140))</f>
        <v/>
      </c>
      <c r="D6141" s="16">
        <f>STDEV(C6122:C6141)*SQRT(252)</f>
        <v/>
      </c>
      <c r="E6141" s="32" t="n">
        <v>108.39</v>
      </c>
      <c r="F6141" s="19">
        <f>IF(OR(E6141="",E6140=""),"",LN(E6141/E6140))</f>
        <v/>
      </c>
      <c r="G6141" s="33" t="n">
        <v>6.9002</v>
      </c>
      <c r="H6141" s="19">
        <f>IF(OR(G6141="",G6140=""),"",LN(G6141/G6140))</f>
        <v/>
      </c>
      <c r="I6141" s="32" t="n">
        <v>115.8797</v>
      </c>
      <c r="J6141" s="32" t="n">
        <v>15.15</v>
      </c>
      <c r="K6141" s="32" t="n">
        <v>2.06</v>
      </c>
      <c r="L6141" s="32" t="n">
        <v>2.39</v>
      </c>
      <c r="M6141" s="32" t="n">
        <v>1186.3</v>
      </c>
      <c r="N6141" s="32" t="n">
        <v>1.8</v>
      </c>
      <c r="O6141" s="32" t="n">
        <v>216.634717332</v>
      </c>
    </row>
    <row r="6142">
      <c r="A6142" s="31" t="n">
        <v>43635</v>
      </c>
      <c r="B6142" s="32" t="n">
        <v>1185.37</v>
      </c>
      <c r="C6142" s="19">
        <f>IF(OR(B6142="",B6141=""),"",LN(B6142/B6141))</f>
        <v/>
      </c>
      <c r="D6142" s="16">
        <f>STDEV(C6123:C6142)*SQRT(252)</f>
        <v/>
      </c>
      <c r="E6142" s="32" t="n">
        <v>108.36</v>
      </c>
      <c r="F6142" s="19">
        <f>IF(OR(E6142="",E6141=""),"",LN(E6142/E6141))</f>
        <v/>
      </c>
      <c r="G6142" s="33" t="n">
        <v>6.8996</v>
      </c>
      <c r="H6142" s="19">
        <f>IF(OR(G6142="",G6141=""),"",LN(G6142/G6141))</f>
        <v/>
      </c>
      <c r="I6142" s="32" t="n">
        <v>115.7889</v>
      </c>
      <c r="J6142" s="32" t="n">
        <v>14.33</v>
      </c>
      <c r="K6142" s="32" t="n">
        <v>2.03</v>
      </c>
      <c r="L6142" s="32" t="n">
        <v>2.36</v>
      </c>
      <c r="M6142" s="32" t="n">
        <v>1185</v>
      </c>
      <c r="N6142" s="32" t="n">
        <v>1.8</v>
      </c>
      <c r="O6142" s="32" t="n">
        <v>276.976882197</v>
      </c>
    </row>
    <row r="6143">
      <c r="A6143" s="31" t="n">
        <v>43636</v>
      </c>
      <c r="B6143" s="32" t="n">
        <v>1159.05</v>
      </c>
      <c r="C6143" s="19">
        <f>IF(OR(B6143="",B6142=""),"",LN(B6143/B6142))</f>
        <v/>
      </c>
      <c r="D6143" s="16">
        <f>STDEV(C6124:C6143)*SQRT(252)</f>
        <v/>
      </c>
      <c r="E6143" s="32" t="n">
        <v>107.52</v>
      </c>
      <c r="F6143" s="19">
        <f>IF(OR(E6143="",E6142=""),"",LN(E6143/E6142))</f>
        <v/>
      </c>
      <c r="G6143" s="33" t="n">
        <v>6.851</v>
      </c>
      <c r="H6143" s="19">
        <f>IF(OR(G6143="",G6142=""),"",LN(G6143/G6142))</f>
        <v/>
      </c>
      <c r="I6143" s="32" t="n">
        <v>114.8046</v>
      </c>
      <c r="J6143" s="32" t="n">
        <v>14.75</v>
      </c>
      <c r="K6143" s="32" t="n">
        <v>2.01</v>
      </c>
      <c r="L6143" s="32" t="n">
        <v>2.36</v>
      </c>
      <c r="M6143" s="32" t="n">
        <v>1177</v>
      </c>
      <c r="N6143" s="32" t="n">
        <v>1.8</v>
      </c>
      <c r="O6143" s="32" t="n">
        <v>33.271520178</v>
      </c>
    </row>
    <row r="6144">
      <c r="A6144" s="31" t="n">
        <v>43637</v>
      </c>
      <c r="B6144" s="32" t="n">
        <v>1163.25</v>
      </c>
      <c r="C6144" s="19">
        <f>IF(OR(B6144="",B6143=""),"",LN(B6144/B6143))</f>
        <v/>
      </c>
      <c r="D6144" s="16">
        <f>STDEV(C6125:C6144)*SQRT(252)</f>
        <v/>
      </c>
      <c r="E6144" s="32" t="n">
        <v>107.55</v>
      </c>
      <c r="F6144" s="19">
        <f>IF(OR(E6144="",E6143=""),"",LN(E6144/E6143))</f>
        <v/>
      </c>
      <c r="G6144" s="33" t="n">
        <v>6.8686</v>
      </c>
      <c r="H6144" s="19">
        <f>IF(OR(G6144="",G6143=""),"",LN(G6144/G6143))</f>
        <v/>
      </c>
      <c r="I6144" s="32" t="n">
        <v>114.8377</v>
      </c>
      <c r="J6144" s="32" t="n">
        <v>15.4</v>
      </c>
      <c r="K6144" s="32" t="n">
        <v>2.07</v>
      </c>
      <c r="L6144" s="32" t="n">
        <v>2.37</v>
      </c>
      <c r="M6144" s="32" t="n">
        <v>1167.7</v>
      </c>
      <c r="N6144" s="32" t="n">
        <v>1.8</v>
      </c>
      <c r="O6144" s="32" t="n">
        <v>-53.459913793</v>
      </c>
    </row>
    <row r="6145">
      <c r="A6145" s="31" t="n">
        <v>43640</v>
      </c>
      <c r="B6145" s="32" t="n">
        <v>1156.14</v>
      </c>
      <c r="C6145" s="19">
        <f>IF(OR(B6145="",B6144=""),"",LN(B6145/B6144))</f>
        <v/>
      </c>
      <c r="D6145" s="16">
        <f>STDEV(C6126:C6145)*SQRT(252)</f>
        <v/>
      </c>
      <c r="E6145" s="32" t="n">
        <v>107.36</v>
      </c>
      <c r="F6145" s="19">
        <f>IF(OR(E6145="",E6144=""),"",LN(E6145/E6144))</f>
        <v/>
      </c>
      <c r="G6145" s="33" t="n">
        <v>6.8758</v>
      </c>
      <c r="H6145" s="19">
        <f>IF(OR(G6145="",G6144=""),"",LN(G6145/G6144))</f>
        <v/>
      </c>
      <c r="I6145" s="32" t="n">
        <v>114.6559</v>
      </c>
      <c r="J6145" s="32" t="n">
        <v>15.26</v>
      </c>
      <c r="K6145" s="32" t="n">
        <v>2.02</v>
      </c>
      <c r="L6145" s="32" t="n">
        <v>2.39</v>
      </c>
      <c r="M6145" s="32" t="n">
        <v>1162</v>
      </c>
      <c r="N6145" s="32" t="n">
        <v>1.79</v>
      </c>
      <c r="O6145" s="32" t="n">
        <v>-167.494053364</v>
      </c>
    </row>
    <row r="6146">
      <c r="A6146" s="31" t="n">
        <v>43641</v>
      </c>
      <c r="B6146" s="32" t="n">
        <v>1155.97</v>
      </c>
      <c r="C6146" s="19">
        <f>IF(OR(B6146="",B6145=""),"",LN(B6146/B6145))</f>
        <v/>
      </c>
      <c r="D6146" s="16">
        <f>STDEV(C6127:C6146)*SQRT(252)</f>
        <v/>
      </c>
      <c r="E6146" s="32" t="n">
        <v>106.92</v>
      </c>
      <c r="F6146" s="19">
        <f>IF(OR(E6146="",E6145=""),"",LN(E6146/E6145))</f>
        <v/>
      </c>
      <c r="G6146" s="33" t="n">
        <v>6.8791</v>
      </c>
      <c r="H6146" s="19">
        <f>IF(OR(G6146="",G6145=""),"",LN(G6146/G6145))</f>
        <v/>
      </c>
      <c r="I6146" s="32" t="n">
        <v>114.6363</v>
      </c>
      <c r="J6146" s="32" t="n">
        <v>16.28</v>
      </c>
      <c r="K6146" s="32" t="n">
        <v>2</v>
      </c>
      <c r="L6146" s="32" t="n">
        <v>2.41</v>
      </c>
      <c r="M6146" s="32" t="n">
        <v>1157.9</v>
      </c>
      <c r="N6146" s="32" t="n">
        <v>1.79</v>
      </c>
      <c r="O6146" s="32" t="n">
        <v>-65.738574149</v>
      </c>
    </row>
    <row r="6147">
      <c r="A6147" s="31" t="n">
        <v>43642</v>
      </c>
      <c r="B6147" s="32" t="n">
        <v>1156.36</v>
      </c>
      <c r="C6147" s="19">
        <f>IF(OR(B6147="",B6146=""),"",LN(B6147/B6146))</f>
        <v/>
      </c>
      <c r="D6147" s="16">
        <f>STDEV(C6128:C6147)*SQRT(252)</f>
        <v/>
      </c>
      <c r="E6147" s="32" t="n">
        <v>107.64</v>
      </c>
      <c r="F6147" s="19">
        <f>IF(OR(E6147="",E6146=""),"",LN(E6147/E6146))</f>
        <v/>
      </c>
      <c r="G6147" s="33" t="n">
        <v>6.8781</v>
      </c>
      <c r="H6147" s="19">
        <f>IF(OR(G6147="",G6146=""),"",LN(G6147/G6146))</f>
        <v/>
      </c>
      <c r="I6147" s="32" t="n">
        <v>114.5608</v>
      </c>
      <c r="J6147" s="32" t="n">
        <v>16.21</v>
      </c>
      <c r="K6147" s="32" t="n">
        <v>2.05</v>
      </c>
      <c r="L6147" s="32" t="n">
        <v>2.43</v>
      </c>
      <c r="M6147" s="32" t="n">
        <v>1154.7</v>
      </c>
      <c r="N6147" s="32" t="n">
        <v>1.78</v>
      </c>
      <c r="O6147" s="32" t="n">
        <v>27.662844542</v>
      </c>
    </row>
    <row r="6148">
      <c r="A6148" s="31" t="n">
        <v>43643</v>
      </c>
      <c r="B6148" s="32" t="n">
        <v>1157.86</v>
      </c>
      <c r="C6148" s="19">
        <f>IF(OR(B6148="",B6147=""),"",LN(B6148/B6147))</f>
        <v/>
      </c>
      <c r="D6148" s="16">
        <f>STDEV(C6129:C6148)*SQRT(252)</f>
        <v/>
      </c>
      <c r="E6148" s="32" t="n">
        <v>107.73</v>
      </c>
      <c r="F6148" s="19">
        <f>IF(OR(E6148="",E6147=""),"",LN(E6148/E6147))</f>
        <v/>
      </c>
      <c r="G6148" s="33" t="n">
        <v>6.8762</v>
      </c>
      <c r="H6148" s="19">
        <f>IF(OR(G6148="",G6147=""),"",LN(G6148/G6147))</f>
        <v/>
      </c>
      <c r="I6148" s="32" t="n">
        <v>114.665</v>
      </c>
      <c r="J6148" s="32" t="n">
        <v>15.82</v>
      </c>
      <c r="K6148" s="32" t="n">
        <v>2.01</v>
      </c>
      <c r="L6148" s="32" t="n">
        <v>2.42</v>
      </c>
      <c r="M6148" s="32" t="n">
        <v>1158.2</v>
      </c>
      <c r="N6148" s="32" t="n">
        <v>1.78</v>
      </c>
      <c r="O6148" s="32" t="n">
        <v>70.81872872599999</v>
      </c>
    </row>
    <row r="6149">
      <c r="A6149" s="31" t="n">
        <v>43644</v>
      </c>
      <c r="B6149" s="32" t="n">
        <v>1154.58</v>
      </c>
      <c r="C6149" s="19">
        <f>IF(OR(B6149="",B6148=""),"",LN(B6149/B6148))</f>
        <v/>
      </c>
      <c r="D6149" s="16">
        <f>STDEV(C6130:C6149)*SQRT(252)</f>
        <v/>
      </c>
      <c r="E6149" s="32" t="n">
        <v>107.84</v>
      </c>
      <c r="F6149" s="19">
        <f>IF(OR(E6149="",E6148=""),"",LN(E6149/E6148))</f>
        <v/>
      </c>
      <c r="G6149" s="33" t="n">
        <v>6.865</v>
      </c>
      <c r="H6149" s="19">
        <f>IF(OR(G6149="",G6148=""),"",LN(G6149/G6148))</f>
        <v/>
      </c>
      <c r="I6149" s="32" t="n">
        <v>114.5821</v>
      </c>
      <c r="J6149" s="32" t="n">
        <v>15.08</v>
      </c>
      <c r="K6149" s="32" t="n">
        <v>2</v>
      </c>
      <c r="L6149" s="32" t="n">
        <v>2.5</v>
      </c>
      <c r="M6149" s="32" t="n">
        <v>1156.8</v>
      </c>
      <c r="N6149" s="32" t="n">
        <v>1.78</v>
      </c>
      <c r="O6149" s="32" t="n">
        <v>300.122595758</v>
      </c>
    </row>
    <row r="6150">
      <c r="A6150" s="31" t="n">
        <v>43647</v>
      </c>
      <c r="B6150" s="32" t="n">
        <v>1158.5</v>
      </c>
      <c r="C6150" s="19">
        <f>IF(OR(B6150="",B6149=""),"",LN(B6150/B6149))</f>
        <v/>
      </c>
      <c r="D6150" s="16">
        <f>STDEV(C6131:C6150)*SQRT(252)</f>
        <v/>
      </c>
      <c r="E6150" s="32" t="n">
        <v>108.42</v>
      </c>
      <c r="F6150" s="19">
        <f>IF(OR(E6150="",E6149=""),"",LN(E6150/E6149))</f>
        <v/>
      </c>
      <c r="G6150" s="33" t="n">
        <v>6.8487</v>
      </c>
      <c r="H6150" s="19">
        <f>IF(OR(G6150="",G6149=""),"",LN(G6150/G6149))</f>
        <v/>
      </c>
      <c r="I6150" s="32" t="n">
        <v>114.7239</v>
      </c>
      <c r="J6150" s="32" t="n">
        <v>14.06</v>
      </c>
      <c r="K6150" s="32" t="n">
        <v>2.03</v>
      </c>
      <c r="L6150" s="32" t="n">
        <v>2.42</v>
      </c>
      <c r="M6150" s="32" t="n">
        <v>1156.4</v>
      </c>
      <c r="N6150" s="32" t="n">
        <v>1.78</v>
      </c>
      <c r="O6150" s="32" t="n">
        <v>226.415704794</v>
      </c>
    </row>
    <row r="6151">
      <c r="A6151" s="31" t="n">
        <v>43648</v>
      </c>
      <c r="B6151" s="32" t="n">
        <v>1166.31</v>
      </c>
      <c r="C6151" s="19">
        <f>IF(OR(B6151="",B6150=""),"",LN(B6151/B6150))</f>
        <v/>
      </c>
      <c r="D6151" s="16">
        <f>STDEV(C6132:C6151)*SQRT(252)</f>
        <v/>
      </c>
      <c r="E6151" s="32" t="n">
        <v>107.98</v>
      </c>
      <c r="F6151" s="19">
        <f>IF(OR(E6151="",E6150=""),"",LN(E6151/E6150))</f>
        <v/>
      </c>
      <c r="G6151" s="33" t="n">
        <v>6.8717</v>
      </c>
      <c r="H6151" s="19">
        <f>IF(OR(G6151="",G6150=""),"",LN(G6151/G6150))</f>
        <v/>
      </c>
      <c r="I6151" s="32" t="n">
        <v>114.8258</v>
      </c>
      <c r="J6151" s="32" t="n">
        <v>12.93</v>
      </c>
      <c r="K6151" s="32" t="n">
        <v>1.98</v>
      </c>
      <c r="L6151" s="32" t="n">
        <v>2.51</v>
      </c>
      <c r="M6151" s="32" t="n">
        <v>1155.4</v>
      </c>
      <c r="N6151" s="32" t="n">
        <v>1.78</v>
      </c>
      <c r="O6151" s="32" t="n">
        <v>15.603704051</v>
      </c>
    </row>
    <row r="6152">
      <c r="A6152" s="31" t="n">
        <v>43649</v>
      </c>
      <c r="B6152" s="32" t="n">
        <v>1171.14</v>
      </c>
      <c r="C6152" s="19">
        <f>IF(OR(B6152="",B6151=""),"",LN(B6152/B6151))</f>
        <v/>
      </c>
      <c r="D6152" s="16">
        <f>STDEV(C6133:C6152)*SQRT(252)</f>
        <v/>
      </c>
      <c r="E6152" s="32" t="n">
        <v>107.84</v>
      </c>
      <c r="F6152" s="19">
        <f>IF(OR(E6152="",E6151=""),"",LN(E6152/E6151))</f>
        <v/>
      </c>
      <c r="G6152" s="33" t="n">
        <v>6.8806</v>
      </c>
      <c r="H6152" s="19">
        <f>IF(OR(G6152="",G6151=""),"",LN(G6152/G6151))</f>
        <v/>
      </c>
      <c r="I6152" s="32" t="n">
        <v>114.8135</v>
      </c>
      <c r="J6152" s="32" t="n">
        <v>12.57</v>
      </c>
      <c r="K6152" s="32" t="n">
        <v>1.96</v>
      </c>
      <c r="L6152" s="32" t="n">
        <v>2.56</v>
      </c>
      <c r="M6152" s="32" t="n">
        <v>1164.8</v>
      </c>
      <c r="N6152" s="32" t="n">
        <v>1.78</v>
      </c>
      <c r="O6152" s="32" t="n">
        <v>-153.963475749</v>
      </c>
    </row>
    <row r="6153">
      <c r="A6153" s="31" t="n">
        <v>43651</v>
      </c>
      <c r="B6153" s="32" t="n">
        <v>1170.26</v>
      </c>
      <c r="C6153" s="19">
        <f>IF(OR(B6153="",B6152=""),"",LN(B6153/B6152))</f>
        <v/>
      </c>
      <c r="D6153" s="16">
        <f>STDEV(C6134:C6153)*SQRT(252)</f>
        <v/>
      </c>
      <c r="E6153" s="32" t="n">
        <v>108.55</v>
      </c>
      <c r="F6153" s="19">
        <f>IF(OR(E6153="",E6152=""),"",LN(E6153/E6152))</f>
        <v/>
      </c>
      <c r="G6153" s="33" t="n">
        <v>6.8925</v>
      </c>
      <c r="H6153" s="19">
        <f>IF(OR(G6153="",G6152=""),"",LN(G6153/G6152))</f>
        <v/>
      </c>
      <c r="I6153" s="32" t="n">
        <v>115.1132</v>
      </c>
      <c r="J6153" s="32" t="n">
        <v>13.28</v>
      </c>
      <c r="K6153" s="32" t="n">
        <v>2.04</v>
      </c>
      <c r="L6153" s="32" t="n">
        <v>2.59</v>
      </c>
      <c r="M6153" s="32" t="n">
        <v>1169.2</v>
      </c>
      <c r="N6153" s="32" t="n">
        <v>1.78</v>
      </c>
      <c r="O6153" s="32" t="n">
        <v>-51.35604247000001</v>
      </c>
    </row>
    <row r="6154">
      <c r="A6154" s="31" t="n">
        <v>43654</v>
      </c>
      <c r="B6154" s="32" t="n">
        <v>1181.31</v>
      </c>
      <c r="C6154" s="19">
        <f>IF(OR(B6154="",B6153=""),"",LN(B6154/B6153))</f>
        <v/>
      </c>
      <c r="D6154" s="16">
        <f>STDEV(C6135:C6154)*SQRT(252)</f>
        <v/>
      </c>
      <c r="E6154" s="32" t="n">
        <v>108.72</v>
      </c>
      <c r="F6154" s="19">
        <f>IF(OR(E6154="",E6153=""),"",LN(E6154/E6153))</f>
        <v/>
      </c>
      <c r="G6154" s="33" t="n">
        <v>6.8808</v>
      </c>
      <c r="H6154" s="19">
        <f>IF(OR(G6154="",G6153=""),"",LN(G6154/G6153))</f>
        <v/>
      </c>
      <c r="I6154" s="32" t="n">
        <v>115.0254</v>
      </c>
      <c r="J6154" s="32" t="n">
        <v>13.96</v>
      </c>
      <c r="K6154" s="32" t="n">
        <v>2.05</v>
      </c>
      <c r="L6154" s="32" t="n">
        <v>2.48</v>
      </c>
      <c r="M6154" s="32" t="n">
        <v>1170.4</v>
      </c>
      <c r="N6154" s="32" t="n">
        <v>1.78</v>
      </c>
      <c r="O6154" s="32" t="n">
        <v>-95.47693121200001</v>
      </c>
    </row>
    <row r="6155">
      <c r="A6155" s="31" t="n">
        <v>43655</v>
      </c>
      <c r="B6155" s="32" t="n">
        <v>1180.2</v>
      </c>
      <c r="C6155" s="19">
        <f>IF(OR(B6155="",B6154=""),"",LN(B6155/B6154))</f>
        <v/>
      </c>
      <c r="D6155" s="16">
        <f>STDEV(C6136:C6155)*SQRT(252)</f>
        <v/>
      </c>
      <c r="E6155" s="32" t="n">
        <v>108.78</v>
      </c>
      <c r="F6155" s="19">
        <f>IF(OR(E6155="",E6154=""),"",LN(E6155/E6154))</f>
        <v/>
      </c>
      <c r="G6155" s="33" t="n">
        <v>6.8866</v>
      </c>
      <c r="H6155" s="19">
        <f>IF(OR(G6155="",G6154=""),"",LN(G6155/G6154))</f>
        <v/>
      </c>
      <c r="I6155" s="32" t="n">
        <v>115.1017</v>
      </c>
      <c r="J6155" s="32" t="n">
        <v>14.09</v>
      </c>
      <c r="K6155" s="32" t="n">
        <v>2.07</v>
      </c>
      <c r="L6155" s="32" t="n">
        <v>2.45</v>
      </c>
      <c r="M6155" s="32" t="n">
        <v>1178.5</v>
      </c>
      <c r="N6155" s="32" t="n">
        <v>1.78</v>
      </c>
      <c r="O6155" s="32" t="n">
        <v>65.654214645</v>
      </c>
    </row>
    <row r="6156">
      <c r="A6156" s="31" t="n">
        <v>43656</v>
      </c>
      <c r="B6156" s="32" t="n">
        <v>1181.58</v>
      </c>
      <c r="C6156" s="19">
        <f>IF(OR(B6156="",B6155=""),"",LN(B6156/B6155))</f>
        <v/>
      </c>
      <c r="D6156" s="16">
        <f>STDEV(C6137:C6156)*SQRT(252)</f>
        <v/>
      </c>
      <c r="E6156" s="32" t="n">
        <v>108.44</v>
      </c>
      <c r="F6156" s="19">
        <f>IF(OR(E6156="",E6155=""),"",LN(E6156/E6155))</f>
        <v/>
      </c>
      <c r="G6156" s="33" t="n">
        <v>6.8705</v>
      </c>
      <c r="H6156" s="19">
        <f>IF(OR(G6156="",G6155=""),"",LN(G6156/G6155))</f>
        <v/>
      </c>
      <c r="I6156" s="32" t="n">
        <v>115.0879</v>
      </c>
      <c r="J6156" s="32" t="n">
        <v>13.03</v>
      </c>
      <c r="K6156" s="32" t="n">
        <v>2.07</v>
      </c>
      <c r="L6156" s="32" t="n">
        <v>2.46</v>
      </c>
      <c r="M6156" s="32" t="n">
        <v>1179.9</v>
      </c>
      <c r="N6156" s="32" t="n">
        <v>1.78</v>
      </c>
      <c r="O6156" s="32" t="n">
        <v>272.337756425</v>
      </c>
    </row>
    <row r="6157">
      <c r="A6157" s="31" t="n">
        <v>43657</v>
      </c>
      <c r="B6157" s="32" t="n">
        <v>1173.35</v>
      </c>
      <c r="C6157" s="19">
        <f>IF(OR(B6157="",B6156=""),"",LN(B6157/B6156))</f>
        <v/>
      </c>
      <c r="D6157" s="16">
        <f>STDEV(C6138:C6157)*SQRT(252)</f>
        <v/>
      </c>
      <c r="E6157" s="32" t="n">
        <v>108.29</v>
      </c>
      <c r="F6157" s="19">
        <f>IF(OR(E6157="",E6156=""),"",LN(E6157/E6156))</f>
        <v/>
      </c>
      <c r="G6157" s="33" t="n">
        <v>6.8682</v>
      </c>
      <c r="H6157" s="19">
        <f>IF(OR(G6157="",G6156=""),"",LN(G6157/G6156))</f>
        <v/>
      </c>
      <c r="I6157" s="32" t="n">
        <v>114.8361</v>
      </c>
      <c r="J6157" s="32" t="n">
        <v>12.93</v>
      </c>
      <c r="K6157" s="32" t="n">
        <v>2.13</v>
      </c>
      <c r="L6157" s="32" t="n">
        <v>2.41</v>
      </c>
      <c r="M6157" s="32" t="n">
        <v>1181.4</v>
      </c>
      <c r="N6157" s="32" t="n">
        <v>1.78</v>
      </c>
      <c r="O6157" s="32" t="n">
        <v>346.621558508</v>
      </c>
    </row>
    <row r="6158">
      <c r="A6158" s="31" t="n">
        <v>43658</v>
      </c>
      <c r="B6158" s="32" t="n">
        <v>1178.71</v>
      </c>
      <c r="C6158" s="19">
        <f>IF(OR(B6158="",B6157=""),"",LN(B6158/B6157))</f>
        <v/>
      </c>
      <c r="D6158" s="16">
        <f>STDEV(C6139:C6158)*SQRT(252)</f>
        <v/>
      </c>
      <c r="E6158" s="32" t="n">
        <v>108</v>
      </c>
      <c r="F6158" s="19">
        <f>IF(OR(E6158="",E6157=""),"",LN(E6158/E6157))</f>
        <v/>
      </c>
      <c r="G6158" s="33" t="n">
        <v>6.8796</v>
      </c>
      <c r="H6158" s="19">
        <f>IF(OR(G6158="",G6157=""),"",LN(G6158/G6157))</f>
        <v/>
      </c>
      <c r="I6158" s="32" t="n">
        <v>114.7685</v>
      </c>
      <c r="J6158" s="32" t="n">
        <v>12.39</v>
      </c>
      <c r="K6158" s="32" t="n">
        <v>2.12</v>
      </c>
      <c r="L6158" s="32" t="n">
        <v>2.36</v>
      </c>
      <c r="M6158" s="32" t="n">
        <v>1173.8</v>
      </c>
      <c r="N6158" s="32" t="n">
        <v>1.78</v>
      </c>
      <c r="O6158" s="32" t="n">
        <v>25.248832154</v>
      </c>
    </row>
    <row r="6159">
      <c r="A6159" s="31" t="n">
        <v>43661</v>
      </c>
      <c r="B6159" s="32" t="n">
        <v>1179.04</v>
      </c>
      <c r="C6159" s="19">
        <f>IF(OR(B6159="",B6158=""),"",LN(B6159/B6158))</f>
        <v/>
      </c>
      <c r="D6159" s="16">
        <f>STDEV(C6140:C6159)*SQRT(252)</f>
        <v/>
      </c>
      <c r="E6159" s="32" t="n">
        <v>107.89</v>
      </c>
      <c r="F6159" s="19">
        <f>IF(OR(E6159="",E6158=""),"",LN(E6159/E6158))</f>
        <v/>
      </c>
      <c r="G6159" s="33" t="n">
        <v>6.8769</v>
      </c>
      <c r="H6159" s="19">
        <f>IF(OR(G6159="",G6158=""),"",LN(G6159/G6158))</f>
        <v/>
      </c>
      <c r="I6159" s="32" t="n">
        <v>114.6819</v>
      </c>
      <c r="J6159" s="32" t="n">
        <v>12.68</v>
      </c>
      <c r="K6159" s="32" t="n">
        <v>2.09</v>
      </c>
      <c r="L6159" s="32" t="n">
        <v>2.46</v>
      </c>
      <c r="M6159" s="32" t="n">
        <v>1177.3</v>
      </c>
      <c r="N6159" s="32" t="n">
        <v>1.78</v>
      </c>
      <c r="O6159" s="32" t="n">
        <v>-106.450187626</v>
      </c>
    </row>
    <row r="6160">
      <c r="A6160" s="31" t="n">
        <v>43662</v>
      </c>
      <c r="B6160" s="32" t="n">
        <v>1177.31</v>
      </c>
      <c r="C6160" s="19">
        <f>IF(OR(B6160="",B6159=""),"",LN(B6160/B6159))</f>
        <v/>
      </c>
      <c r="D6160" s="16">
        <f>STDEV(C6141:C6160)*SQRT(252)</f>
        <v/>
      </c>
      <c r="E6160" s="32" t="n">
        <v>108.35</v>
      </c>
      <c r="F6160" s="19">
        <f>IF(OR(E6160="",E6159=""),"",LN(E6160/E6159))</f>
        <v/>
      </c>
      <c r="G6160" s="33" t="n">
        <v>6.8753</v>
      </c>
      <c r="H6160" s="19">
        <f>IF(OR(G6160="",G6159=""),"",LN(G6160/G6159))</f>
        <v/>
      </c>
      <c r="I6160" s="32" t="n">
        <v>115.0111</v>
      </c>
      <c r="J6160" s="32" t="n">
        <v>12.86</v>
      </c>
      <c r="K6160" s="32" t="n">
        <v>2.13</v>
      </c>
      <c r="L6160" s="32" t="n">
        <v>2.47</v>
      </c>
      <c r="M6160" s="32" t="n">
        <v>1179.2</v>
      </c>
      <c r="N6160" s="32" t="n">
        <v>1.78</v>
      </c>
      <c r="O6160" s="32" t="n">
        <v>257.31242642</v>
      </c>
    </row>
    <row r="6161">
      <c r="A6161" s="31" t="n">
        <v>43663</v>
      </c>
      <c r="B6161" s="32" t="n">
        <v>1181.09</v>
      </c>
      <c r="C6161" s="19">
        <f>IF(OR(B6161="",B6160=""),"",LN(B6161/B6160))</f>
        <v/>
      </c>
      <c r="D6161" s="16">
        <f>STDEV(C6142:C6161)*SQRT(252)</f>
        <v/>
      </c>
      <c r="E6161" s="32" t="n">
        <v>108.1</v>
      </c>
      <c r="F6161" s="19">
        <f>IF(OR(E6161="",E6160=""),"",LN(E6161/E6160))</f>
        <v/>
      </c>
      <c r="G6161" s="33" t="n">
        <v>6.8731</v>
      </c>
      <c r="H6161" s="19">
        <f>IF(OR(G6161="",G6160=""),"",LN(G6161/G6160))</f>
        <v/>
      </c>
      <c r="I6161" s="32" t="n">
        <v>114.8819</v>
      </c>
      <c r="J6161" s="32" t="n">
        <v>13.97</v>
      </c>
      <c r="K6161" s="32" t="n">
        <v>2.06</v>
      </c>
      <c r="L6161" s="32" t="n">
        <v>2.47</v>
      </c>
      <c r="M6161" s="32" t="n">
        <v>1178.5</v>
      </c>
      <c r="N6161" s="32" t="n">
        <v>1.73</v>
      </c>
      <c r="O6161" s="32" t="n">
        <v>-18.354806199</v>
      </c>
    </row>
    <row r="6162">
      <c r="A6162" s="31" t="n">
        <v>43664</v>
      </c>
      <c r="B6162" s="32" t="n">
        <v>1178.29</v>
      </c>
      <c r="C6162" s="19">
        <f>IF(OR(B6162="",B6161=""),"",LN(B6162/B6161))</f>
        <v/>
      </c>
      <c r="D6162" s="16">
        <f>STDEV(C6143:C6162)*SQRT(252)</f>
        <v/>
      </c>
      <c r="E6162" s="32" t="n">
        <v>107.74</v>
      </c>
      <c r="F6162" s="19">
        <f>IF(OR(E6162="",E6161=""),"",LN(E6162/E6161))</f>
        <v/>
      </c>
      <c r="G6162" s="33" t="n">
        <v>6.8788</v>
      </c>
      <c r="H6162" s="19">
        <f>IF(OR(G6162="",G6161=""),"",LN(G6162/G6161))</f>
        <v/>
      </c>
      <c r="I6162" s="32" t="n">
        <v>114.8744</v>
      </c>
      <c r="J6162" s="32" t="n">
        <v>13.53</v>
      </c>
      <c r="K6162" s="32" t="n">
        <v>2.04</v>
      </c>
      <c r="L6162" s="32" t="n">
        <v>2.46</v>
      </c>
      <c r="M6162" s="32" t="n">
        <v>1180.4</v>
      </c>
      <c r="N6162" s="32" t="n">
        <v>1.61</v>
      </c>
      <c r="O6162" s="32" t="n">
        <v>80.21020609200001</v>
      </c>
    </row>
    <row r="6163">
      <c r="A6163" s="31" t="n">
        <v>43665</v>
      </c>
      <c r="B6163" s="32" t="n">
        <v>1173.92</v>
      </c>
      <c r="C6163" s="19">
        <f>IF(OR(B6163="",B6162=""),"",LN(B6163/B6162))</f>
        <v/>
      </c>
      <c r="D6163" s="16">
        <f>STDEV(C6144:C6163)*SQRT(252)</f>
        <v/>
      </c>
      <c r="E6163" s="32" t="n">
        <v>107.78</v>
      </c>
      <c r="F6163" s="19">
        <f>IF(OR(E6163="",E6162=""),"",LN(E6163/E6162))</f>
        <v/>
      </c>
      <c r="G6163" s="33" t="n">
        <v>6.8812</v>
      </c>
      <c r="H6163" s="19">
        <f>IF(OR(G6163="",G6162=""),"",LN(G6163/G6162))</f>
        <v/>
      </c>
      <c r="I6163" s="32" t="n">
        <v>114.8695</v>
      </c>
      <c r="J6163" s="32" t="n">
        <v>14.45</v>
      </c>
      <c r="K6163" s="32" t="n">
        <v>2.05</v>
      </c>
      <c r="L6163" s="32" t="n">
        <v>2.41</v>
      </c>
      <c r="M6163" s="32" t="n">
        <v>1179.5</v>
      </c>
      <c r="N6163" s="32" t="n">
        <v>1.59</v>
      </c>
      <c r="O6163" s="32" t="n">
        <v>109.718044307</v>
      </c>
    </row>
    <row r="6164">
      <c r="A6164" s="31" t="n">
        <v>43668</v>
      </c>
      <c r="B6164" s="32" t="n">
        <v>1178.17</v>
      </c>
      <c r="C6164" s="19">
        <f>IF(OR(B6164="",B6163=""),"",LN(B6164/B6163))</f>
        <v/>
      </c>
      <c r="D6164" s="16">
        <f>STDEV(C6145:C6164)*SQRT(252)</f>
        <v/>
      </c>
      <c r="E6164" s="32" t="n">
        <v>107.91</v>
      </c>
      <c r="F6164" s="19">
        <f>IF(OR(E6164="",E6163=""),"",LN(E6164/E6163))</f>
        <v/>
      </c>
      <c r="G6164" s="33" t="n">
        <v>6.8803</v>
      </c>
      <c r="H6164" s="19">
        <f>IF(OR(G6164="",G6163=""),"",LN(G6164/G6163))</f>
        <v/>
      </c>
      <c r="I6164" s="32" t="n">
        <v>115.0018</v>
      </c>
      <c r="J6164" s="32" t="n">
        <v>13.53</v>
      </c>
      <c r="K6164" s="32" t="n">
        <v>2.05</v>
      </c>
      <c r="L6164" s="32" t="n">
        <v>2.4</v>
      </c>
      <c r="M6164" s="32" t="n">
        <v>1173.4</v>
      </c>
      <c r="N6164" s="32" t="n">
        <v>1.59</v>
      </c>
      <c r="O6164" s="32" t="n">
        <v>210.347795118</v>
      </c>
    </row>
    <row r="6165">
      <c r="A6165" s="31" t="n">
        <v>43669</v>
      </c>
      <c r="B6165" s="32" t="n">
        <v>1178.72</v>
      </c>
      <c r="C6165" s="19">
        <f>IF(OR(B6165="",B6164=""),"",LN(B6165/B6164))</f>
        <v/>
      </c>
      <c r="D6165" s="16">
        <f>STDEV(C6146:C6165)*SQRT(252)</f>
        <v/>
      </c>
      <c r="E6165" s="32" t="n">
        <v>108.06</v>
      </c>
      <c r="F6165" s="19">
        <f>IF(OR(E6165="",E6164=""),"",LN(E6165/E6164))</f>
        <v/>
      </c>
      <c r="G6165" s="33" t="n">
        <v>6.8787</v>
      </c>
      <c r="H6165" s="19">
        <f>IF(OR(G6165="",G6164=""),"",LN(G6165/G6164))</f>
        <v/>
      </c>
      <c r="I6165" s="32" t="n">
        <v>115.2995</v>
      </c>
      <c r="J6165" s="32" t="n">
        <v>12.61</v>
      </c>
      <c r="K6165" s="32" t="n">
        <v>2.08</v>
      </c>
      <c r="L6165" s="32" t="n">
        <v>2.4</v>
      </c>
      <c r="M6165" s="32" t="n">
        <v>1177.6</v>
      </c>
      <c r="N6165" s="32" t="n">
        <v>1.59</v>
      </c>
      <c r="O6165" s="32" t="n">
        <v>182.140670389</v>
      </c>
    </row>
    <row r="6166">
      <c r="A6166" s="31" t="n">
        <v>43670</v>
      </c>
      <c r="B6166" s="32" t="n">
        <v>1177.54</v>
      </c>
      <c r="C6166" s="19">
        <f>IF(OR(B6166="",B6165=""),"",LN(B6166/B6165))</f>
        <v/>
      </c>
      <c r="D6166" s="16">
        <f>STDEV(C6147:C6166)*SQRT(252)</f>
        <v/>
      </c>
      <c r="E6166" s="32" t="n">
        <v>108.08</v>
      </c>
      <c r="F6166" s="19">
        <f>IF(OR(E6166="",E6165=""),"",LN(E6166/E6165))</f>
        <v/>
      </c>
      <c r="G6166" s="33" t="n">
        <v>6.8717</v>
      </c>
      <c r="H6166" s="19">
        <f>IF(OR(G6166="",G6165=""),"",LN(G6166/G6165))</f>
        <v/>
      </c>
      <c r="I6166" s="32" t="n">
        <v>115.2436</v>
      </c>
      <c r="J6166" s="32" t="n">
        <v>12.07</v>
      </c>
      <c r="K6166" s="32" t="n">
        <v>2.05</v>
      </c>
      <c r="L6166" s="32" t="n">
        <v>2.41</v>
      </c>
      <c r="M6166" s="32" t="n">
        <v>1178.4</v>
      </c>
      <c r="N6166" s="32" t="n">
        <v>1.56</v>
      </c>
      <c r="O6166" s="32" t="n">
        <v>59.240516572</v>
      </c>
    </row>
    <row r="6167">
      <c r="A6167" s="31" t="n">
        <v>43671</v>
      </c>
      <c r="B6167" s="32" t="n">
        <v>1181.17</v>
      </c>
      <c r="C6167" s="19">
        <f>IF(OR(B6167="",B6166=""),"",LN(B6167/B6166))</f>
        <v/>
      </c>
      <c r="D6167" s="16">
        <f>STDEV(C6148:C6167)*SQRT(252)</f>
        <v/>
      </c>
      <c r="E6167" s="32" t="n">
        <v>108.58</v>
      </c>
      <c r="F6167" s="19">
        <f>IF(OR(E6167="",E6166=""),"",LN(E6167/E6166))</f>
        <v/>
      </c>
      <c r="G6167" s="33" t="n">
        <v>6.8714</v>
      </c>
      <c r="H6167" s="19">
        <f>IF(OR(G6167="",G6166=""),"",LN(G6167/G6166))</f>
        <v/>
      </c>
      <c r="I6167" s="32" t="n">
        <v>115.2982</v>
      </c>
      <c r="J6167" s="32" t="n">
        <v>12.74</v>
      </c>
      <c r="K6167" s="32" t="n">
        <v>2.08</v>
      </c>
      <c r="L6167" s="32" t="n">
        <v>2.42</v>
      </c>
      <c r="M6167" s="32" t="n">
        <v>1178.2</v>
      </c>
      <c r="N6167" s="32" t="n">
        <v>1.54</v>
      </c>
      <c r="O6167" s="32" t="n">
        <v>147.144581496</v>
      </c>
    </row>
    <row r="6168">
      <c r="A6168" s="31" t="n">
        <v>43672</v>
      </c>
      <c r="B6168" s="32" t="n">
        <v>1184.51</v>
      </c>
      <c r="C6168" s="19">
        <f>IF(OR(B6168="",B6167=""),"",LN(B6168/B6167))</f>
        <v/>
      </c>
      <c r="D6168" s="16">
        <f>STDEV(C6149:C6168)*SQRT(252)</f>
        <v/>
      </c>
      <c r="E6168" s="32" t="n">
        <v>108.69</v>
      </c>
      <c r="F6168" s="19">
        <f>IF(OR(E6168="",E6167=""),"",LN(E6168/E6167))</f>
        <v/>
      </c>
      <c r="G6168" s="33" t="n">
        <v>6.8785</v>
      </c>
      <c r="H6168" s="19">
        <f>IF(OR(G6168="",G6167=""),"",LN(G6168/G6167))</f>
        <v/>
      </c>
      <c r="I6168" s="32" t="n">
        <v>115.5449</v>
      </c>
      <c r="J6168" s="32" t="n">
        <v>12.16</v>
      </c>
      <c r="K6168" s="32" t="n">
        <v>2.08</v>
      </c>
      <c r="L6168" s="32" t="n">
        <v>2.41</v>
      </c>
      <c r="M6168" s="32" t="n">
        <v>1179.8</v>
      </c>
      <c r="N6168" s="32" t="n">
        <v>1.53</v>
      </c>
      <c r="O6168" s="32" t="n">
        <v>124.971512306</v>
      </c>
    </row>
    <row r="6169">
      <c r="A6169" s="31" t="n">
        <v>43675</v>
      </c>
      <c r="B6169" s="32" t="n">
        <v>1183.36</v>
      </c>
      <c r="C6169" s="19">
        <f>IF(OR(B6169="",B6168=""),"",LN(B6169/B6168))</f>
        <v/>
      </c>
      <c r="D6169" s="16">
        <f>STDEV(C6150:C6169)*SQRT(252)</f>
        <v/>
      </c>
      <c r="E6169" s="32" t="n">
        <v>108.86</v>
      </c>
      <c r="F6169" s="19">
        <f>IF(OR(E6169="",E6168=""),"",LN(E6169/E6168))</f>
        <v/>
      </c>
      <c r="G6169" s="33" t="n">
        <v>6.8927</v>
      </c>
      <c r="H6169" s="19">
        <f>IF(OR(G6169="",G6168=""),"",LN(G6169/G6168))</f>
        <v/>
      </c>
      <c r="I6169" s="32" t="n">
        <v>115.5885</v>
      </c>
      <c r="J6169" s="32" t="n">
        <v>12.83</v>
      </c>
      <c r="K6169" s="32" t="n">
        <v>2.06</v>
      </c>
      <c r="L6169" s="32" t="n">
        <v>2.4</v>
      </c>
      <c r="M6169" s="32" t="n">
        <v>1184.2</v>
      </c>
      <c r="N6169" s="32" t="n">
        <v>1.53</v>
      </c>
      <c r="O6169" s="32" t="n">
        <v>-62.299921753</v>
      </c>
    </row>
    <row r="6170">
      <c r="A6170" s="31" t="n">
        <v>43676</v>
      </c>
      <c r="B6170" s="32" t="n">
        <v>1181.94</v>
      </c>
      <c r="C6170" s="19">
        <f>IF(OR(B6170="",B6169=""),"",LN(B6170/B6169))</f>
        <v/>
      </c>
      <c r="D6170" s="16">
        <f>STDEV(C6151:C6170)*SQRT(252)</f>
        <v/>
      </c>
      <c r="E6170" s="32" t="n">
        <v>108.66</v>
      </c>
      <c r="F6170" s="19">
        <f>IF(OR(E6170="",E6169=""),"",LN(E6170/E6169))</f>
        <v/>
      </c>
      <c r="G6170" s="33" t="n">
        <v>6.8833</v>
      </c>
      <c r="H6170" s="19">
        <f>IF(OR(G6170="",G6169=""),"",LN(G6170/G6169))</f>
        <v/>
      </c>
      <c r="I6170" s="32" t="n">
        <v>115.6211</v>
      </c>
      <c r="J6170" s="32" t="n">
        <v>13.94</v>
      </c>
      <c r="K6170" s="32" t="n">
        <v>2.06</v>
      </c>
      <c r="L6170" s="32" t="n">
        <v>2.39</v>
      </c>
      <c r="M6170" s="32" t="n">
        <v>1183.4</v>
      </c>
      <c r="N6170" s="32" t="n">
        <v>1.52</v>
      </c>
      <c r="O6170" s="32" t="n">
        <v>291.086517167</v>
      </c>
    </row>
    <row r="6171">
      <c r="A6171" s="31" t="n">
        <v>43677</v>
      </c>
      <c r="B6171" s="32" t="n">
        <v>1182.74</v>
      </c>
      <c r="C6171" s="19">
        <f>IF(OR(B6171="",B6170=""),"",LN(B6171/B6170))</f>
        <v/>
      </c>
      <c r="D6171" s="16">
        <f>STDEV(C6152:C6171)*SQRT(252)</f>
        <v/>
      </c>
      <c r="E6171" s="32" t="n">
        <v>108.58</v>
      </c>
      <c r="F6171" s="19">
        <f>IF(OR(E6171="",E6170=""),"",LN(E6171/E6170))</f>
        <v/>
      </c>
      <c r="G6171" s="33" t="n">
        <v>6.8833</v>
      </c>
      <c r="H6171" s="19">
        <f>IF(OR(G6171="",G6170=""),"",LN(G6171/G6170))</f>
        <v/>
      </c>
      <c r="I6171" s="32" t="n">
        <v>115.4946</v>
      </c>
      <c r="J6171" s="32" t="n">
        <v>16.12</v>
      </c>
      <c r="K6171" s="32" t="n">
        <v>2.02</v>
      </c>
      <c r="L6171" s="32" t="n">
        <v>2.55</v>
      </c>
      <c r="M6171" s="32" t="n">
        <v>1182</v>
      </c>
      <c r="N6171" s="32" t="n">
        <v>1.5</v>
      </c>
      <c r="O6171" s="32" t="n">
        <v>-22.304262439</v>
      </c>
    </row>
    <row r="6172">
      <c r="A6172" s="31" t="n">
        <v>43678</v>
      </c>
      <c r="B6172" s="32" t="n">
        <v>1187</v>
      </c>
      <c r="C6172" s="19">
        <f>IF(OR(B6172="",B6171=""),"",LN(B6172/B6171))</f>
        <v/>
      </c>
      <c r="D6172" s="16">
        <f>STDEV(C6153:C6172)*SQRT(252)</f>
        <v/>
      </c>
      <c r="E6172" s="32" t="n">
        <v>108.28</v>
      </c>
      <c r="F6172" s="19">
        <f>IF(OR(E6172="",E6171=""),"",LN(E6172/E6171))</f>
        <v/>
      </c>
      <c r="G6172" s="33" t="n">
        <v>6.8972</v>
      </c>
      <c r="H6172" s="19">
        <f>IF(OR(G6172="",G6171=""),"",LN(G6172/G6171))</f>
        <v/>
      </c>
      <c r="I6172" s="32" t="n">
        <v>116.0499</v>
      </c>
      <c r="J6172" s="32" t="n">
        <v>17.87</v>
      </c>
      <c r="K6172" s="32" t="n">
        <v>1.9</v>
      </c>
      <c r="L6172" s="32" t="n">
        <v>2.19</v>
      </c>
      <c r="M6172" s="32" t="n">
        <v>1181.9</v>
      </c>
      <c r="N6172" s="32" t="n">
        <v>1.5</v>
      </c>
      <c r="O6172" s="32" t="n">
        <v>-111.598457817</v>
      </c>
    </row>
    <row r="6173">
      <c r="A6173" s="31" t="n">
        <v>43679</v>
      </c>
      <c r="B6173" s="32" t="n">
        <v>1196.59</v>
      </c>
      <c r="C6173" s="19">
        <f>IF(OR(B6173="",B6172=""),"",LN(B6173/B6172))</f>
        <v/>
      </c>
      <c r="D6173" s="16">
        <f>STDEV(C6154:C6173)*SQRT(252)</f>
        <v/>
      </c>
      <c r="E6173" s="32" t="n">
        <v>106.64</v>
      </c>
      <c r="F6173" s="19">
        <f>IF(OR(E6173="",E6172=""),"",LN(E6173/E6172))</f>
        <v/>
      </c>
      <c r="G6173" s="33" t="n">
        <v>6.9387</v>
      </c>
      <c r="H6173" s="19">
        <f>IF(OR(G6173="",G6172=""),"",LN(G6173/G6172))</f>
        <v/>
      </c>
      <c r="I6173" s="32" t="n">
        <v>116.1864</v>
      </c>
      <c r="J6173" s="32" t="n">
        <v>17.61</v>
      </c>
      <c r="K6173" s="32" t="n">
        <v>1.86</v>
      </c>
      <c r="L6173" s="32" t="n">
        <v>2.19</v>
      </c>
      <c r="M6173" s="32" t="n">
        <v>1188.5</v>
      </c>
      <c r="N6173" s="32" t="n">
        <v>1.5</v>
      </c>
      <c r="O6173" s="32" t="n">
        <v>-327.8897045370001</v>
      </c>
    </row>
    <row r="6174">
      <c r="A6174" s="31" t="n">
        <v>43682</v>
      </c>
      <c r="B6174" s="32" t="n">
        <v>1215.5</v>
      </c>
      <c r="C6174" s="19">
        <f>IF(OR(B6174="",B6173=""),"",LN(B6174/B6173))</f>
        <v/>
      </c>
      <c r="D6174" s="16">
        <f>STDEV(C6155:C6174)*SQRT(252)</f>
        <v/>
      </c>
      <c r="E6174" s="32" t="n">
        <v>106.02</v>
      </c>
      <c r="F6174" s="19">
        <f>IF(OR(E6174="",E6173=""),"",LN(E6174/E6173))</f>
        <v/>
      </c>
      <c r="G6174" s="33" t="n">
        <v>7.0481</v>
      </c>
      <c r="H6174" s="19">
        <f>IF(OR(G6174="",G6173=""),"",LN(G6174/G6173))</f>
        <v/>
      </c>
      <c r="I6174" s="32" t="n">
        <v>116.5851</v>
      </c>
      <c r="J6174" s="32" t="n">
        <v>24.59</v>
      </c>
      <c r="K6174" s="32" t="n">
        <v>1.75</v>
      </c>
      <c r="L6174" s="32" t="n">
        <v>2.13</v>
      </c>
      <c r="M6174" s="32" t="n">
        <v>1194.8</v>
      </c>
      <c r="N6174" s="32" t="n">
        <v>1.5</v>
      </c>
      <c r="O6174" s="32" t="n">
        <v>-353.723998432</v>
      </c>
    </row>
    <row r="6175">
      <c r="A6175" s="31" t="n">
        <v>43683</v>
      </c>
      <c r="B6175" s="32" t="n">
        <v>1214.83</v>
      </c>
      <c r="C6175" s="19">
        <f>IF(OR(B6175="",B6174=""),"",LN(B6175/B6174))</f>
        <v/>
      </c>
      <c r="D6175" s="16">
        <f>STDEV(C6156:C6175)*SQRT(252)</f>
        <v/>
      </c>
      <c r="E6175" s="32" t="n">
        <v>106.45</v>
      </c>
      <c r="F6175" s="19">
        <f>IF(OR(E6175="",E6174=""),"",LN(E6175/E6174))</f>
        <v/>
      </c>
      <c r="G6175" s="33" t="n">
        <v>7.0192</v>
      </c>
      <c r="H6175" s="19">
        <f>IF(OR(G6175="",G6174=""),"",LN(G6175/G6174))</f>
        <v/>
      </c>
      <c r="I6175" s="32" t="n">
        <v>116.6904</v>
      </c>
      <c r="J6175" s="32" t="n">
        <v>20.17</v>
      </c>
      <c r="K6175" s="32" t="n">
        <v>1.73</v>
      </c>
      <c r="L6175" s="32" t="n">
        <v>2.11</v>
      </c>
      <c r="M6175" s="32" t="n">
        <v>1211.8</v>
      </c>
      <c r="N6175" s="32" t="n">
        <v>1.49</v>
      </c>
      <c r="O6175" s="32" t="n">
        <v>-318.751005834</v>
      </c>
    </row>
    <row r="6176">
      <c r="A6176" s="31" t="n">
        <v>43684</v>
      </c>
      <c r="B6176" s="32" t="n">
        <v>1214.46</v>
      </c>
      <c r="C6176" s="19">
        <f>IF(OR(B6176="",B6175=""),"",LN(B6176/B6175))</f>
        <v/>
      </c>
      <c r="D6176" s="16">
        <f>STDEV(C6157:C6176)*SQRT(252)</f>
        <v/>
      </c>
      <c r="E6176" s="32" t="n">
        <v>105.62</v>
      </c>
      <c r="F6176" s="19">
        <f>IF(OR(E6176="",E6175=""),"",LN(E6176/E6175))</f>
        <v/>
      </c>
      <c r="G6176" s="33" t="n">
        <v>7.0592</v>
      </c>
      <c r="H6176" s="19">
        <f>IF(OR(G6176="",G6175=""),"",LN(G6176/G6175))</f>
        <v/>
      </c>
      <c r="I6176" s="32" t="n">
        <v>116.7987</v>
      </c>
      <c r="J6176" s="32" t="n">
        <v>19.49</v>
      </c>
      <c r="K6176" s="32" t="n">
        <v>1.71</v>
      </c>
      <c r="L6176" s="32" t="n">
        <v>2.1</v>
      </c>
      <c r="M6176" s="32" t="n">
        <v>1214.3</v>
      </c>
      <c r="N6176" s="32" t="n">
        <v>1.49</v>
      </c>
      <c r="O6176" s="32" t="n">
        <v>-24.00788113300001</v>
      </c>
    </row>
    <row r="6177">
      <c r="A6177" s="31" t="n">
        <v>43685</v>
      </c>
      <c r="B6177" s="32" t="n">
        <v>1208.77</v>
      </c>
      <c r="C6177" s="19">
        <f>IF(OR(B6177="",B6176=""),"",LN(B6177/B6176))</f>
        <v/>
      </c>
      <c r="D6177" s="16">
        <f>STDEV(C6158:C6177)*SQRT(252)</f>
        <v/>
      </c>
      <c r="E6177" s="32" t="n">
        <v>106.04</v>
      </c>
      <c r="F6177" s="19">
        <f>IF(OR(E6177="",E6176=""),"",LN(E6177/E6176))</f>
        <v/>
      </c>
      <c r="G6177" s="33" t="n">
        <v>7.044</v>
      </c>
      <c r="H6177" s="19">
        <f>IF(OR(G6177="",G6176=""),"",LN(G6177/G6176))</f>
        <v/>
      </c>
      <c r="I6177" s="32" t="n">
        <v>116.474</v>
      </c>
      <c r="J6177" s="32" t="n">
        <v>16.91</v>
      </c>
      <c r="K6177" s="32" t="n">
        <v>1.72</v>
      </c>
      <c r="L6177" s="32" t="n">
        <v>2.09</v>
      </c>
      <c r="M6177" s="32" t="n">
        <v>1214.5</v>
      </c>
      <c r="N6177" s="32" t="n">
        <v>1.49</v>
      </c>
      <c r="O6177" s="32" t="n">
        <v>-150.913431376</v>
      </c>
    </row>
    <row r="6178">
      <c r="A6178" s="31" t="n">
        <v>43686</v>
      </c>
      <c r="B6178" s="32" t="n">
        <v>1214.15</v>
      </c>
      <c r="C6178" s="19">
        <f>IF(OR(B6178="",B6177=""),"",LN(B6178/B6177))</f>
        <v/>
      </c>
      <c r="D6178" s="16">
        <f>STDEV(C6159:C6178)*SQRT(252)</f>
        <v/>
      </c>
      <c r="E6178" s="32" t="n">
        <v>105.3</v>
      </c>
      <c r="F6178" s="19">
        <f>IF(OR(E6178="",E6177=""),"",LN(E6178/E6177))</f>
        <v/>
      </c>
      <c r="G6178" s="33" t="n">
        <v>7.0613</v>
      </c>
      <c r="H6178" s="19">
        <f>IF(OR(G6178="",G6177=""),"",LN(G6178/G6177))</f>
        <v/>
      </c>
      <c r="I6178" s="32" t="n">
        <v>116.4419</v>
      </c>
      <c r="J6178" s="32" t="n">
        <v>17.97</v>
      </c>
      <c r="K6178" s="32" t="n">
        <v>1.74</v>
      </c>
      <c r="L6178" s="32" t="n">
        <v>2.11</v>
      </c>
      <c r="M6178" s="32" t="n">
        <v>1211.3</v>
      </c>
      <c r="N6178" s="32" t="n">
        <v>1.49</v>
      </c>
      <c r="O6178" s="32" t="n">
        <v>-102.986595678</v>
      </c>
    </row>
    <row r="6179">
      <c r="A6179" s="31" t="n">
        <v>43689</v>
      </c>
      <c r="B6179" s="32" t="n">
        <v>1215.7</v>
      </c>
      <c r="C6179" s="19">
        <f>IF(OR(B6179="",B6178=""),"",LN(B6179/B6178))</f>
        <v/>
      </c>
      <c r="D6179" s="16">
        <f>STDEV(C6160:C6179)*SQRT(252)</f>
        <v/>
      </c>
      <c r="E6179" s="32" t="n">
        <v>105.38</v>
      </c>
      <c r="F6179" s="19">
        <f>IF(OR(E6179="",E6178=""),"",LN(E6179/E6178))</f>
        <v/>
      </c>
      <c r="G6179" s="33" t="n">
        <v>7.0578</v>
      </c>
      <c r="H6179" s="19">
        <f>IF(OR(G6179="",G6178=""),"",LN(G6179/G6178))</f>
        <v/>
      </c>
      <c r="I6179" s="32" t="n">
        <v>116.7548</v>
      </c>
      <c r="J6179" s="32" t="n">
        <v>21.09</v>
      </c>
      <c r="K6179" s="32" t="n">
        <v>1.65</v>
      </c>
      <c r="L6179" s="32" t="n">
        <v>2.12</v>
      </c>
      <c r="M6179" s="32" t="n">
        <v>1209.7</v>
      </c>
      <c r="N6179" s="32" t="n">
        <v>1.49</v>
      </c>
      <c r="O6179" s="32" t="n">
        <v>-50.173369162</v>
      </c>
    </row>
    <row r="6180">
      <c r="A6180" s="31" t="n">
        <v>43690</v>
      </c>
      <c r="B6180" s="32" t="n">
        <v>1220.7</v>
      </c>
      <c r="C6180" s="19">
        <f>IF(OR(B6180="",B6179=""),"",LN(B6180/B6179))</f>
        <v/>
      </c>
      <c r="D6180" s="16">
        <f>STDEV(C6161:C6180)*SQRT(252)</f>
        <v/>
      </c>
      <c r="E6180" s="32" t="n">
        <v>106.6</v>
      </c>
      <c r="F6180" s="19">
        <f>IF(OR(E6180="",E6179=""),"",LN(E6180/E6179))</f>
        <v/>
      </c>
      <c r="G6180" s="33" t="n">
        <v>7.0423</v>
      </c>
      <c r="H6180" s="19">
        <f>IF(OR(G6180="",G6179=""),"",LN(G6180/G6179))</f>
        <v/>
      </c>
      <c r="I6180" s="32" t="n">
        <v>116.7267</v>
      </c>
      <c r="J6180" s="32" t="n">
        <v>17.52</v>
      </c>
      <c r="K6180" s="32" t="n">
        <v>1.68</v>
      </c>
      <c r="L6180" s="32" t="n">
        <v>2.16</v>
      </c>
      <c r="M6180" s="32" t="n">
        <v>1215.6</v>
      </c>
      <c r="N6180" s="32" t="n">
        <v>1.49</v>
      </c>
      <c r="O6180" s="32" t="n">
        <v>-247.609178899</v>
      </c>
    </row>
    <row r="6181">
      <c r="A6181" s="31" t="n">
        <v>43691</v>
      </c>
      <c r="B6181" s="32" t="n">
        <v>1212.44</v>
      </c>
      <c r="C6181" s="19">
        <f>IF(OR(B6181="",B6180=""),"",LN(B6181/B6180))</f>
        <v/>
      </c>
      <c r="D6181" s="16">
        <f>STDEV(C6162:C6181)*SQRT(252)</f>
        <v/>
      </c>
      <c r="E6181" s="32" t="n">
        <v>105.79</v>
      </c>
      <c r="F6181" s="19">
        <f>IF(OR(E6181="",E6180=""),"",LN(E6181/E6180))</f>
        <v/>
      </c>
      <c r="G6181" s="33" t="n">
        <v>7.0224</v>
      </c>
      <c r="H6181" s="19">
        <f>IF(OR(G6181="",G6180=""),"",LN(G6181/G6180))</f>
        <v/>
      </c>
      <c r="I6181" s="32" t="n">
        <v>117.0913</v>
      </c>
      <c r="J6181" s="32" t="n">
        <v>22.1</v>
      </c>
      <c r="K6181" s="32" t="n">
        <v>1.59</v>
      </c>
      <c r="L6181" s="32" t="n">
        <v>2.13</v>
      </c>
      <c r="M6181" s="32" t="n">
        <v>1218.9</v>
      </c>
      <c r="N6181" s="32" t="n">
        <v>1.49</v>
      </c>
      <c r="O6181" s="32" t="n">
        <v>-115.617954016</v>
      </c>
    </row>
    <row r="6182">
      <c r="A6182" s="31" t="n">
        <v>43692</v>
      </c>
      <c r="B6182" s="32" t="n">
        <v>1214.34</v>
      </c>
      <c r="C6182" s="19">
        <f>IF(OR(B6182="",B6181=""),"",LN(B6182/B6181))</f>
        <v/>
      </c>
      <c r="D6182" s="16">
        <f>STDEV(C6163:C6182)*SQRT(252)</f>
        <v/>
      </c>
      <c r="E6182" s="32" t="n">
        <v>106.12</v>
      </c>
      <c r="F6182" s="19">
        <f>IF(OR(E6182="",E6181=""),"",LN(E6182/E6181))</f>
        <v/>
      </c>
      <c r="G6182" s="33" t="n">
        <v>7.0327</v>
      </c>
      <c r="H6182" s="19">
        <f>IF(OR(G6182="",G6181=""),"",LN(G6182/G6181))</f>
        <v/>
      </c>
      <c r="I6182" s="32" t="n">
        <v>117.2239</v>
      </c>
      <c r="J6182" s="32" t="n">
        <v>21.18</v>
      </c>
      <c r="K6182" s="32" t="n">
        <v>1.52</v>
      </c>
      <c r="L6182" s="32" t="n">
        <v>2.18</v>
      </c>
      <c r="M6182" s="32" t="n"/>
      <c r="N6182" s="32" t="n"/>
      <c r="O6182" s="32" t="n"/>
    </row>
    <row r="6183">
      <c r="A6183" s="31" t="n">
        <v>43693</v>
      </c>
      <c r="B6183" s="32" t="n">
        <v>1205.75</v>
      </c>
      <c r="C6183" s="19">
        <f>IF(OR(B6183="",B6182=""),"",LN(B6183/B6182))</f>
        <v/>
      </c>
      <c r="D6183" s="16">
        <f>STDEV(C6164:C6183)*SQRT(252)</f>
        <v/>
      </c>
      <c r="E6183" s="32" t="n">
        <v>106.34</v>
      </c>
      <c r="F6183" s="19">
        <f>IF(OR(E6183="",E6182=""),"",LN(E6183/E6182))</f>
        <v/>
      </c>
      <c r="G6183" s="33" t="n">
        <v>7.0413</v>
      </c>
      <c r="H6183" s="19">
        <f>IF(OR(G6183="",G6182=""),"",LN(G6183/G6182))</f>
        <v/>
      </c>
      <c r="I6183" s="32" t="n">
        <v>117.0786</v>
      </c>
      <c r="J6183" s="32" t="n">
        <v>18.47</v>
      </c>
      <c r="K6183" s="32" t="n">
        <v>1.55</v>
      </c>
      <c r="L6183" s="32" t="n">
        <v>2.13</v>
      </c>
      <c r="M6183" s="32" t="n">
        <v>1211.7</v>
      </c>
      <c r="N6183" s="32" t="n">
        <v>1.49</v>
      </c>
      <c r="O6183" s="32" t="n">
        <v>-105.269342776</v>
      </c>
    </row>
    <row r="6184">
      <c r="A6184" s="31" t="n">
        <v>43696</v>
      </c>
      <c r="B6184" s="32" t="n">
        <v>1210.6</v>
      </c>
      <c r="C6184" s="19">
        <f>IF(OR(B6184="",B6183=""),"",LN(B6184/B6183))</f>
        <v/>
      </c>
      <c r="D6184" s="16">
        <f>STDEV(C6165:C6184)*SQRT(252)</f>
        <v/>
      </c>
      <c r="E6184" s="32" t="n">
        <v>106.5</v>
      </c>
      <c r="F6184" s="19">
        <f>IF(OR(E6184="",E6183=""),"",LN(E6184/E6183))</f>
        <v/>
      </c>
      <c r="G6184" s="33" t="n">
        <v>7.0499</v>
      </c>
      <c r="H6184" s="19">
        <f>IF(OR(G6184="",G6183=""),"",LN(G6184/G6183))</f>
        <v/>
      </c>
      <c r="I6184" s="32" t="n">
        <v>117.3886</v>
      </c>
      <c r="J6184" s="32" t="n">
        <v>16.88</v>
      </c>
      <c r="K6184" s="32" t="n">
        <v>1.6</v>
      </c>
      <c r="L6184" s="32" t="n">
        <v>2.11</v>
      </c>
      <c r="M6184" s="32" t="n">
        <v>1213.3</v>
      </c>
      <c r="N6184" s="32" t="n">
        <v>1.49</v>
      </c>
      <c r="O6184" s="32" t="n">
        <v>-155.01631614</v>
      </c>
    </row>
    <row r="6185">
      <c r="A6185" s="31" t="n">
        <v>43697</v>
      </c>
      <c r="B6185" s="32" t="n">
        <v>1207.93</v>
      </c>
      <c r="C6185" s="19">
        <f>IF(OR(B6185="",B6184=""),"",LN(B6185/B6184))</f>
        <v/>
      </c>
      <c r="D6185" s="16">
        <f>STDEV(C6166:C6185)*SQRT(252)</f>
        <v/>
      </c>
      <c r="E6185" s="32" t="n">
        <v>106.35</v>
      </c>
      <c r="F6185" s="19">
        <f>IF(OR(E6185="",E6184=""),"",LN(E6185/E6184))</f>
        <v/>
      </c>
      <c r="G6185" s="33" t="n">
        <v>7.0597</v>
      </c>
      <c r="H6185" s="19">
        <f>IF(OR(G6185="",G6184=""),"",LN(G6185/G6184))</f>
        <v/>
      </c>
      <c r="I6185" s="32" t="n">
        <v>117.3726</v>
      </c>
      <c r="J6185" s="32" t="n">
        <v>17.5</v>
      </c>
      <c r="K6185" s="32" t="n">
        <v>1.55</v>
      </c>
      <c r="L6185" s="32" t="n">
        <v>2.13</v>
      </c>
      <c r="M6185" s="32" t="n">
        <v>1210.7</v>
      </c>
      <c r="N6185" s="32" t="n">
        <v>1.49</v>
      </c>
      <c r="O6185" s="32" t="n">
        <v>113.653024714</v>
      </c>
    </row>
    <row r="6186">
      <c r="A6186" s="31" t="n">
        <v>43698</v>
      </c>
      <c r="B6186" s="32" t="n">
        <v>1202</v>
      </c>
      <c r="C6186" s="19">
        <f>IF(OR(B6186="",B6185=""),"",LN(B6186/B6185))</f>
        <v/>
      </c>
      <c r="D6186" s="16">
        <f>STDEV(C6167:C6186)*SQRT(252)</f>
        <v/>
      </c>
      <c r="E6186" s="32" t="n">
        <v>106.52</v>
      </c>
      <c r="F6186" s="19">
        <f>IF(OR(E6186="",E6185=""),"",LN(E6186/E6185))</f>
        <v/>
      </c>
      <c r="G6186" s="33" t="n">
        <v>7.0623</v>
      </c>
      <c r="H6186" s="19">
        <f>IF(OR(G6186="",G6185=""),"",LN(G6186/G6185))</f>
        <v/>
      </c>
      <c r="I6186" s="32" t="n">
        <v>117.1764</v>
      </c>
      <c r="J6186" s="32" t="n">
        <v>15.8</v>
      </c>
      <c r="K6186" s="32" t="n">
        <v>1.59</v>
      </c>
      <c r="L6186" s="32" t="n">
        <v>2.1</v>
      </c>
      <c r="M6186" s="32" t="n">
        <v>1210.2</v>
      </c>
      <c r="N6186" s="32" t="n">
        <v>1.49</v>
      </c>
      <c r="O6186" s="32" t="n">
        <v>-155.21389513</v>
      </c>
    </row>
    <row r="6187">
      <c r="A6187" s="31" t="n">
        <v>43699</v>
      </c>
      <c r="B6187" s="32" t="n">
        <v>1206.96</v>
      </c>
      <c r="C6187" s="19">
        <f>IF(OR(B6187="",B6186=""),"",LN(B6187/B6186))</f>
        <v/>
      </c>
      <c r="D6187" s="16">
        <f>STDEV(C6168:C6187)*SQRT(252)</f>
        <v/>
      </c>
      <c r="E6187" s="32" t="n">
        <v>106.44</v>
      </c>
      <c r="F6187" s="19">
        <f>IF(OR(E6187="",E6186=""),"",LN(E6187/E6186))</f>
        <v/>
      </c>
      <c r="G6187" s="33" t="n">
        <v>7.0829</v>
      </c>
      <c r="H6187" s="19">
        <f>IF(OR(G6187="",G6186=""),"",LN(G6187/G6186))</f>
        <v/>
      </c>
      <c r="I6187" s="32" t="n">
        <v>117.3558</v>
      </c>
      <c r="J6187" s="32" t="n">
        <v>16.68</v>
      </c>
      <c r="K6187" s="32" t="n">
        <v>1.62</v>
      </c>
      <c r="L6187" s="32" t="n">
        <v>2.09</v>
      </c>
      <c r="M6187" s="32" t="n">
        <v>1204</v>
      </c>
      <c r="N6187" s="32" t="n">
        <v>1.49</v>
      </c>
      <c r="O6187" s="32" t="n">
        <v>-239.267228218</v>
      </c>
    </row>
    <row r="6188">
      <c r="A6188" s="31" t="n">
        <v>43700</v>
      </c>
      <c r="B6188" s="32" t="n">
        <v>1210.5</v>
      </c>
      <c r="C6188" s="19">
        <f>IF(OR(B6188="",B6187=""),"",LN(B6188/B6187))</f>
        <v/>
      </c>
      <c r="D6188" s="16">
        <f>STDEV(C6169:C6188)*SQRT(252)</f>
        <v/>
      </c>
      <c r="E6188" s="32" t="n">
        <v>105.3</v>
      </c>
      <c r="F6188" s="19">
        <f>IF(OR(E6188="",E6187=""),"",LN(E6188/E6187))</f>
        <v/>
      </c>
      <c r="G6188" s="33" t="n">
        <v>7.0928</v>
      </c>
      <c r="H6188" s="19">
        <f>IF(OR(G6188="",G6187=""),"",LN(G6188/G6187))</f>
        <v/>
      </c>
      <c r="I6188" s="32" t="n">
        <v>117.3009</v>
      </c>
      <c r="J6188" s="32" t="n">
        <v>19.87</v>
      </c>
      <c r="K6188" s="32" t="n">
        <v>1.52</v>
      </c>
      <c r="L6188" s="32" t="n">
        <v>2.1</v>
      </c>
      <c r="M6188" s="32" t="n">
        <v>1205.1</v>
      </c>
      <c r="N6188" s="32" t="n">
        <v>1.49</v>
      </c>
      <c r="O6188" s="32" t="n">
        <v>41.998879883</v>
      </c>
    </row>
    <row r="6189">
      <c r="A6189" s="31" t="n">
        <v>43703</v>
      </c>
      <c r="B6189" s="32" t="n">
        <v>1217.51</v>
      </c>
      <c r="C6189" s="19">
        <f>IF(OR(B6189="",B6188=""),"",LN(B6189/B6188))</f>
        <v/>
      </c>
      <c r="D6189" s="16">
        <f>STDEV(C6170:C6189)*SQRT(252)</f>
        <v/>
      </c>
      <c r="E6189" s="32" t="n">
        <v>106</v>
      </c>
      <c r="F6189" s="19">
        <f>IF(OR(E6189="",E6188=""),"",LN(E6189/E6188))</f>
        <v/>
      </c>
      <c r="G6189" s="33" t="n">
        <v>7.1503</v>
      </c>
      <c r="H6189" s="19">
        <f>IF(OR(G6189="",G6188=""),"",LN(G6189/G6188))</f>
        <v/>
      </c>
      <c r="I6189" s="32" t="n">
        <v>117.6658</v>
      </c>
      <c r="J6189" s="32" t="n">
        <v>19.32</v>
      </c>
      <c r="K6189" s="32" t="n">
        <v>1.54</v>
      </c>
      <c r="L6189" s="32" t="n">
        <v>2.1</v>
      </c>
      <c r="M6189" s="32" t="n">
        <v>1212.2</v>
      </c>
      <c r="N6189" s="32" t="n">
        <v>1.49</v>
      </c>
      <c r="O6189" s="32" t="n">
        <v>-229.374633835</v>
      </c>
    </row>
    <row r="6190">
      <c r="A6190" s="31" t="n">
        <v>43704</v>
      </c>
      <c r="B6190" s="32" t="n">
        <v>1211.38</v>
      </c>
      <c r="C6190" s="19">
        <f>IF(OR(B6190="",B6189=""),"",LN(B6190/B6189))</f>
        <v/>
      </c>
      <c r="D6190" s="16">
        <f>STDEV(C6171:C6190)*SQRT(252)</f>
        <v/>
      </c>
      <c r="E6190" s="32" t="n">
        <v>105.8</v>
      </c>
      <c r="F6190" s="19">
        <f>IF(OR(E6190="",E6189=""),"",LN(E6190/E6189))</f>
        <v/>
      </c>
      <c r="G6190" s="33" t="n">
        <v>7.1603</v>
      </c>
      <c r="H6190" s="19">
        <f>IF(OR(G6190="",G6189=""),"",LN(G6190/G6189))</f>
        <v/>
      </c>
      <c r="I6190" s="32" t="n">
        <v>117.75</v>
      </c>
      <c r="J6190" s="32" t="n">
        <v>20.31</v>
      </c>
      <c r="K6190" s="32" t="n">
        <v>1.49</v>
      </c>
      <c r="L6190" s="32" t="n">
        <v>2.15</v>
      </c>
      <c r="M6190" s="32" t="n">
        <v>1218.2</v>
      </c>
      <c r="N6190" s="32" t="n">
        <v>1.49</v>
      </c>
      <c r="O6190" s="32" t="n">
        <v>-111.051532242</v>
      </c>
    </row>
    <row r="6191">
      <c r="A6191" s="31" t="n">
        <v>43705</v>
      </c>
      <c r="B6191" s="32" t="n">
        <v>1213.75</v>
      </c>
      <c r="C6191" s="19">
        <f>IF(OR(B6191="",B6190=""),"",LN(B6191/B6190))</f>
        <v/>
      </c>
      <c r="D6191" s="16">
        <f>STDEV(C6172:C6191)*SQRT(252)</f>
        <v/>
      </c>
      <c r="E6191" s="32" t="n">
        <v>105.86</v>
      </c>
      <c r="F6191" s="19">
        <f>IF(OR(E6191="",E6190=""),"",LN(E6191/E6190))</f>
        <v/>
      </c>
      <c r="G6191" s="33" t="n">
        <v>7.1628</v>
      </c>
      <c r="H6191" s="19">
        <f>IF(OR(G6191="",G6190=""),"",LN(G6191/G6190))</f>
        <v/>
      </c>
      <c r="I6191" s="32" t="n">
        <v>117.8767</v>
      </c>
      <c r="J6191" s="32" t="n">
        <v>19.35</v>
      </c>
      <c r="K6191" s="32" t="n">
        <v>1.47</v>
      </c>
      <c r="L6191" s="32" t="n">
        <v>2.12</v>
      </c>
      <c r="M6191" s="32" t="n">
        <v>1213.1</v>
      </c>
      <c r="N6191" s="32" t="n">
        <v>1.49</v>
      </c>
      <c r="O6191" s="32" t="n">
        <v>8.997398546999996</v>
      </c>
    </row>
    <row r="6192">
      <c r="A6192" s="31" t="n">
        <v>43706</v>
      </c>
      <c r="B6192" s="32" t="n">
        <v>1216.14</v>
      </c>
      <c r="C6192" s="19">
        <f>IF(OR(B6192="",B6191=""),"",LN(B6192/B6191))</f>
        <v/>
      </c>
      <c r="D6192" s="16">
        <f>STDEV(C6173:C6192)*SQRT(252)</f>
        <v/>
      </c>
      <c r="E6192" s="32" t="n">
        <v>106.5</v>
      </c>
      <c r="F6192" s="19">
        <f>IF(OR(E6192="",E6191=""),"",LN(E6192/E6191))</f>
        <v/>
      </c>
      <c r="G6192" s="33" t="n">
        <v>7.1434</v>
      </c>
      <c r="H6192" s="19">
        <f>IF(OR(G6192="",G6191=""),"",LN(G6192/G6191))</f>
        <v/>
      </c>
      <c r="I6192" s="32" t="n">
        <v>118.0625</v>
      </c>
      <c r="J6192" s="32" t="n">
        <v>17.88</v>
      </c>
      <c r="K6192" s="32" t="n">
        <v>1.5</v>
      </c>
      <c r="L6192" s="32" t="n">
        <v>2.12</v>
      </c>
      <c r="M6192" s="32" t="n">
        <v>1213.5</v>
      </c>
      <c r="N6192" s="32" t="n">
        <v>1.49</v>
      </c>
      <c r="O6192" s="32" t="n">
        <v>-227.862711133</v>
      </c>
    </row>
    <row r="6193">
      <c r="A6193" s="31" t="n">
        <v>43707</v>
      </c>
      <c r="B6193" s="32" t="n">
        <v>1211.32</v>
      </c>
      <c r="C6193" s="19">
        <f>IF(OR(B6193="",B6192=""),"",LN(B6193/B6192))</f>
        <v/>
      </c>
      <c r="D6193" s="16">
        <f>STDEV(C6174:C6193)*SQRT(252)</f>
        <v/>
      </c>
      <c r="E6193" s="32" t="n">
        <v>106.3</v>
      </c>
      <c r="F6193" s="19">
        <f>IF(OR(E6193="",E6192=""),"",LN(E6193/E6192))</f>
        <v/>
      </c>
      <c r="G6193" s="33" t="n">
        <v>7.1543</v>
      </c>
      <c r="H6193" s="19">
        <f>IF(OR(G6193="",G6192=""),"",LN(G6193/G6192))</f>
        <v/>
      </c>
      <c r="I6193" s="32" t="n">
        <v>118.1575</v>
      </c>
      <c r="J6193" s="32" t="n">
        <v>18.98</v>
      </c>
      <c r="K6193" s="32" t="n">
        <v>1.5</v>
      </c>
      <c r="L6193" s="32" t="n">
        <v>2.16</v>
      </c>
      <c r="M6193" s="32" t="n">
        <v>1215.2</v>
      </c>
      <c r="N6193" s="32" t="n">
        <v>1.49</v>
      </c>
      <c r="O6193" s="32" t="n">
        <v>267.960679765</v>
      </c>
    </row>
    <row r="6194">
      <c r="A6194" s="31" t="n">
        <v>43711</v>
      </c>
      <c r="B6194" s="32" t="n">
        <v>1212.44</v>
      </c>
      <c r="C6194" s="19">
        <f>IF(OR(B6194="",B6193=""),"",LN(B6194/B6193))</f>
        <v/>
      </c>
      <c r="D6194" s="16">
        <f>STDEV(C6175:C6194)*SQRT(252)</f>
        <v/>
      </c>
      <c r="E6194" s="32" t="n">
        <v>105.88</v>
      </c>
      <c r="F6194" s="19">
        <f>IF(OR(E6194="",E6193=""),"",LN(E6194/E6193))</f>
        <v/>
      </c>
      <c r="G6194" s="33" t="n">
        <v>7.1786</v>
      </c>
      <c r="H6194" s="19">
        <f>IF(OR(G6194="",G6193=""),"",LN(G6194/G6193))</f>
        <v/>
      </c>
      <c r="I6194" s="32" t="n">
        <v>118.3113</v>
      </c>
      <c r="J6194" s="32" t="n">
        <v>19.66</v>
      </c>
      <c r="K6194" s="32" t="n">
        <v>1.47</v>
      </c>
      <c r="L6194" s="32" t="n">
        <v>2.17</v>
      </c>
      <c r="M6194" s="32" t="n">
        <v>1211.9</v>
      </c>
      <c r="N6194" s="32" t="n">
        <v>1.49</v>
      </c>
      <c r="O6194" s="32" t="n">
        <v>-352.167413073</v>
      </c>
    </row>
    <row r="6195">
      <c r="A6195" s="31" t="n">
        <v>43712</v>
      </c>
      <c r="B6195" s="32" t="n">
        <v>1207.84</v>
      </c>
      <c r="C6195" s="19">
        <f>IF(OR(B6195="",B6194=""),"",LN(B6195/B6194))</f>
        <v/>
      </c>
      <c r="D6195" s="16">
        <f>STDEV(C6176:C6195)*SQRT(252)</f>
        <v/>
      </c>
      <c r="E6195" s="32" t="n">
        <v>106.28</v>
      </c>
      <c r="F6195" s="19">
        <f>IF(OR(E6195="",E6194=""),"",LN(E6195/E6194))</f>
        <v/>
      </c>
      <c r="G6195" s="33" t="n">
        <v>7.144</v>
      </c>
      <c r="H6195" s="19">
        <f>IF(OR(G6195="",G6194=""),"",LN(G6195/G6194))</f>
        <v/>
      </c>
      <c r="I6195" s="32" t="n">
        <v>117.6729</v>
      </c>
      <c r="J6195" s="32" t="n">
        <v>17.33</v>
      </c>
      <c r="K6195" s="32" t="n">
        <v>1.47</v>
      </c>
      <c r="L6195" s="32" t="n">
        <v>2.21</v>
      </c>
      <c r="M6195" s="32" t="n">
        <v>1215.2</v>
      </c>
      <c r="N6195" s="32" t="n">
        <v>1.5</v>
      </c>
      <c r="O6195" s="32" t="n">
        <v>-290.026493671</v>
      </c>
    </row>
    <row r="6196">
      <c r="A6196" s="31" t="n">
        <v>43713</v>
      </c>
      <c r="B6196" s="32" t="n">
        <v>1200.18</v>
      </c>
      <c r="C6196" s="19">
        <f>IF(OR(B6196="",B6195=""),"",LN(B6196/B6195))</f>
        <v/>
      </c>
      <c r="D6196" s="16">
        <f>STDEV(C6177:C6196)*SQRT(252)</f>
        <v/>
      </c>
      <c r="E6196" s="32" t="n">
        <v>106.96</v>
      </c>
      <c r="F6196" s="19">
        <f>IF(OR(E6196="",E6195=""),"",LN(E6196/E6195))</f>
        <v/>
      </c>
      <c r="G6196" s="33" t="n">
        <v>7.1468</v>
      </c>
      <c r="H6196" s="19">
        <f>IF(OR(G6196="",G6195=""),"",LN(G6196/G6195))</f>
        <v/>
      </c>
      <c r="I6196" s="32" t="n">
        <v>117.4776</v>
      </c>
      <c r="J6196" s="32" t="n">
        <v>16.27</v>
      </c>
      <c r="K6196" s="32" t="n">
        <v>1.57</v>
      </c>
      <c r="L6196" s="32" t="n">
        <v>2.21</v>
      </c>
      <c r="M6196" s="32" t="n">
        <v>1209.7</v>
      </c>
      <c r="N6196" s="32" t="n">
        <v>1.53</v>
      </c>
      <c r="O6196" s="32" t="n">
        <v>182.894232703</v>
      </c>
    </row>
    <row r="6197">
      <c r="A6197" s="31" t="n">
        <v>43714</v>
      </c>
      <c r="B6197" s="32" t="n">
        <v>1196.81</v>
      </c>
      <c r="C6197" s="19">
        <f>IF(OR(B6197="",B6196=""),"",LN(B6197/B6196))</f>
        <v/>
      </c>
      <c r="D6197" s="16">
        <f>STDEV(C6178:C6197)*SQRT(252)</f>
        <v/>
      </c>
      <c r="E6197" s="32" t="n">
        <v>106.8</v>
      </c>
      <c r="F6197" s="19">
        <f>IF(OR(E6197="",E6196=""),"",LN(E6197/E6196))</f>
        <v/>
      </c>
      <c r="G6197" s="33" t="n">
        <v>7.1131</v>
      </c>
      <c r="H6197" s="19">
        <f>IF(OR(G6197="",G6196=""),"",LN(G6197/G6196))</f>
        <v/>
      </c>
      <c r="I6197" s="32" t="n">
        <v>117.1292</v>
      </c>
      <c r="J6197" s="32" t="n">
        <v>15</v>
      </c>
      <c r="K6197" s="32" t="n">
        <v>1.55</v>
      </c>
      <c r="L6197" s="32" t="n">
        <v>2.15</v>
      </c>
      <c r="M6197" s="32" t="n">
        <v>1199.6</v>
      </c>
      <c r="N6197" s="32" t="n">
        <v>1.54</v>
      </c>
      <c r="O6197" s="32" t="n">
        <v>10.737113756</v>
      </c>
    </row>
    <row r="6198">
      <c r="A6198" s="31" t="n">
        <v>43717</v>
      </c>
      <c r="B6198" s="32" t="n">
        <v>1192.33</v>
      </c>
      <c r="C6198" s="19">
        <f>IF(OR(B6198="",B6197=""),"",LN(B6198/B6197))</f>
        <v/>
      </c>
      <c r="D6198" s="16">
        <f>STDEV(C6179:C6198)*SQRT(252)</f>
        <v/>
      </c>
      <c r="E6198" s="32" t="n">
        <v>107.14</v>
      </c>
      <c r="F6198" s="19">
        <f>IF(OR(E6198="",E6197=""),"",LN(E6198/E6197))</f>
        <v/>
      </c>
      <c r="G6198" s="33" t="n">
        <v>7.121</v>
      </c>
      <c r="H6198" s="19">
        <f>IF(OR(G6198="",G6197=""),"",LN(G6198/G6197))</f>
        <v/>
      </c>
      <c r="I6198" s="32" t="n">
        <v>117.0601</v>
      </c>
      <c r="J6198" s="32" t="n">
        <v>15.27</v>
      </c>
      <c r="K6198" s="32" t="n">
        <v>1.63</v>
      </c>
      <c r="L6198" s="32" t="n">
        <v>2.12</v>
      </c>
      <c r="M6198" s="32" t="n">
        <v>1196.9</v>
      </c>
      <c r="N6198" s="32" t="n">
        <v>1.54</v>
      </c>
      <c r="O6198" s="32" t="n">
        <v>180.090939965</v>
      </c>
    </row>
    <row r="6199">
      <c r="A6199" s="31" t="n">
        <v>43718</v>
      </c>
      <c r="B6199" s="32" t="n">
        <v>1191.22</v>
      </c>
      <c r="C6199" s="19">
        <f>IF(OR(B6199="",B6198=""),"",LN(B6199/B6198))</f>
        <v/>
      </c>
      <c r="D6199" s="16">
        <f>STDEV(C6180:C6199)*SQRT(252)</f>
        <v/>
      </c>
      <c r="E6199" s="32" t="n">
        <v>107.34</v>
      </c>
      <c r="F6199" s="19">
        <f>IF(OR(E6199="",E6198=""),"",LN(E6199/E6198))</f>
        <v/>
      </c>
      <c r="G6199" s="33" t="n">
        <v>7.1121</v>
      </c>
      <c r="H6199" s="19">
        <f>IF(OR(G6199="",G6198=""),"",LN(G6199/G6198))</f>
        <v/>
      </c>
      <c r="I6199" s="32" t="n">
        <v>117.0887</v>
      </c>
      <c r="J6199" s="32" t="n">
        <v>15.2</v>
      </c>
      <c r="K6199" s="32" t="n">
        <v>1.72</v>
      </c>
      <c r="L6199" s="32" t="n">
        <v>2.14</v>
      </c>
      <c r="M6199" s="32" t="n">
        <v>1192.4</v>
      </c>
      <c r="N6199" s="32" t="n">
        <v>1.54</v>
      </c>
      <c r="O6199" s="32" t="n">
        <v>-6.889900304999999</v>
      </c>
    </row>
    <row r="6200">
      <c r="A6200" s="31" t="n">
        <v>43719</v>
      </c>
      <c r="B6200" s="32" t="n">
        <v>1191.51</v>
      </c>
      <c r="C6200" s="19">
        <f>IF(OR(B6200="",B6199=""),"",LN(B6200/B6199))</f>
        <v/>
      </c>
      <c r="D6200" s="16">
        <f>STDEV(C6181:C6200)*SQRT(252)</f>
        <v/>
      </c>
      <c r="E6200" s="32" t="n">
        <v>107.73</v>
      </c>
      <c r="F6200" s="19">
        <f>IF(OR(E6200="",E6199=""),"",LN(E6200/E6199))</f>
        <v/>
      </c>
      <c r="G6200" s="33" t="n">
        <v>7.1153</v>
      </c>
      <c r="H6200" s="19">
        <f>IF(OR(G6200="",G6199=""),"",LN(G6200/G6199))</f>
        <v/>
      </c>
      <c r="I6200" s="32" t="n">
        <v>117.3125</v>
      </c>
      <c r="J6200" s="32" t="n">
        <v>14.61</v>
      </c>
      <c r="K6200" s="32" t="n">
        <v>1.75</v>
      </c>
      <c r="L6200" s="32" t="n">
        <v>2.15</v>
      </c>
      <c r="M6200" s="32" t="n">
        <v>1191.9</v>
      </c>
      <c r="N6200" s="32" t="n">
        <v>1.54</v>
      </c>
      <c r="O6200" s="32" t="n">
        <v>-253.357157111</v>
      </c>
    </row>
    <row r="6201">
      <c r="A6201" s="31" t="n">
        <v>43720</v>
      </c>
      <c r="B6201" s="32" t="n">
        <v>1180.7</v>
      </c>
      <c r="C6201" s="19">
        <f>IF(OR(B6201="",B6200=""),"",LN(B6201/B6200))</f>
        <v/>
      </c>
      <c r="D6201" s="16">
        <f>STDEV(C6182:C6201)*SQRT(252)</f>
        <v/>
      </c>
      <c r="E6201" s="32" t="n">
        <v>107.97</v>
      </c>
      <c r="F6201" s="19">
        <f>IF(OR(E6201="",E6200=""),"",LN(E6201/E6200))</f>
        <v/>
      </c>
      <c r="G6201" s="33" t="n">
        <v>7.0787</v>
      </c>
      <c r="H6201" s="19">
        <f>IF(OR(G6201="",G6200=""),"",LN(G6201/G6200))</f>
        <v/>
      </c>
      <c r="I6201" s="32" t="n">
        <v>116.8375</v>
      </c>
      <c r="J6201" s="32" t="n">
        <v>14.22</v>
      </c>
      <c r="K6201" s="32" t="n">
        <v>1.79</v>
      </c>
      <c r="L6201" s="32" t="n">
        <v>2.2</v>
      </c>
      <c r="M6201" s="32" t="n"/>
      <c r="N6201" s="32" t="n"/>
      <c r="O6201" s="32" t="n"/>
    </row>
    <row r="6202">
      <c r="A6202" s="31" t="n">
        <v>43721</v>
      </c>
      <c r="B6202" s="32" t="n">
        <v>1176.62</v>
      </c>
      <c r="C6202" s="19">
        <f>IF(OR(B6202="",B6201=""),"",LN(B6202/B6201))</f>
        <v/>
      </c>
      <c r="D6202" s="16">
        <f>STDEV(C6183:C6202)*SQRT(252)</f>
        <v/>
      </c>
      <c r="E6202" s="32" t="n">
        <v>108.12</v>
      </c>
      <c r="F6202" s="19">
        <f>IF(OR(E6202="",E6201=""),"",LN(E6202/E6201))</f>
        <v/>
      </c>
      <c r="G6202" s="33" t="n">
        <v>7.0754</v>
      </c>
      <c r="H6202" s="19">
        <f>IF(OR(G6202="",G6201=""),"",LN(G6202/G6201))</f>
        <v/>
      </c>
      <c r="I6202" s="32" t="n">
        <v>116.7677</v>
      </c>
      <c r="J6202" s="32" t="n">
        <v>13.74</v>
      </c>
      <c r="K6202" s="32" t="n">
        <v>1.9</v>
      </c>
      <c r="L6202" s="32" t="n">
        <v>2.2</v>
      </c>
      <c r="M6202" s="32" t="n"/>
      <c r="N6202" s="32" t="n"/>
      <c r="O6202" s="32" t="n"/>
    </row>
    <row r="6203">
      <c r="A6203" s="31" t="n">
        <v>43724</v>
      </c>
      <c r="B6203" s="32" t="n">
        <v>1182.96</v>
      </c>
      <c r="C6203" s="19">
        <f>IF(OR(B6203="",B6202=""),"",LN(B6203/B6202))</f>
        <v/>
      </c>
      <c r="D6203" s="16">
        <f>STDEV(C6184:C6203)*SQRT(252)</f>
        <v/>
      </c>
      <c r="E6203" s="32" t="n">
        <v>107.94</v>
      </c>
      <c r="F6203" s="19">
        <f>IF(OR(E6203="",E6202=""),"",LN(E6203/E6202))</f>
        <v/>
      </c>
      <c r="G6203" s="33" t="n">
        <v>7.0659</v>
      </c>
      <c r="H6203" s="19">
        <f>IF(OR(G6203="",G6202=""),"",LN(G6203/G6202))</f>
        <v/>
      </c>
      <c r="I6203" s="32" t="n">
        <v>117.0251</v>
      </c>
      <c r="J6203" s="32" t="n">
        <v>14.67</v>
      </c>
      <c r="K6203" s="32" t="n">
        <v>1.84</v>
      </c>
      <c r="L6203" s="32" t="n">
        <v>2.43</v>
      </c>
      <c r="M6203" s="32" t="n">
        <v>1191.4</v>
      </c>
      <c r="N6203" s="32" t="n">
        <v>1.54</v>
      </c>
      <c r="O6203" s="32" t="n">
        <v>-136.545628087</v>
      </c>
    </row>
    <row r="6204">
      <c r="A6204" s="31" t="n">
        <v>43725</v>
      </c>
      <c r="B6204" s="32" t="n">
        <v>1186.1</v>
      </c>
      <c r="C6204" s="19">
        <f>IF(OR(B6204="",B6203=""),"",LN(B6204/B6203))</f>
        <v/>
      </c>
      <c r="D6204" s="16">
        <f>STDEV(C6185:C6204)*SQRT(252)</f>
        <v/>
      </c>
      <c r="E6204" s="32" t="n">
        <v>108.12</v>
      </c>
      <c r="F6204" s="19">
        <f>IF(OR(E6204="",E6203=""),"",LN(E6204/E6203))</f>
        <v/>
      </c>
      <c r="G6204" s="33" t="n">
        <v>7.0905</v>
      </c>
      <c r="H6204" s="19">
        <f>IF(OR(G6204="",G6203=""),"",LN(G6204/G6203))</f>
        <v/>
      </c>
      <c r="I6204" s="32" t="n">
        <v>116.9826</v>
      </c>
      <c r="J6204" s="32" t="n">
        <v>14.44</v>
      </c>
      <c r="K6204" s="32" t="n">
        <v>1.81</v>
      </c>
      <c r="L6204" s="32" t="n">
        <v>5.25</v>
      </c>
      <c r="M6204" s="32" t="n">
        <v>1184</v>
      </c>
      <c r="N6204" s="32" t="n">
        <v>1.54</v>
      </c>
      <c r="O6204" s="32" t="n">
        <v>-116.26440983</v>
      </c>
    </row>
    <row r="6205">
      <c r="A6205" s="31" t="n">
        <v>43726</v>
      </c>
      <c r="B6205" s="32" t="n">
        <v>1191.51</v>
      </c>
      <c r="C6205" s="19">
        <f>IF(OR(B6205="",B6204=""),"",LN(B6205/B6204))</f>
        <v/>
      </c>
      <c r="D6205" s="16">
        <f>STDEV(C6186:C6205)*SQRT(252)</f>
        <v/>
      </c>
      <c r="E6205" s="32" t="n">
        <v>108.17</v>
      </c>
      <c r="F6205" s="19">
        <f>IF(OR(E6205="",E6204=""),"",LN(E6205/E6204))</f>
        <v/>
      </c>
      <c r="G6205" s="33" t="n">
        <v>7.0849</v>
      </c>
      <c r="H6205" s="19">
        <f>IF(OR(G6205="",G6204=""),"",LN(G6205/G6204))</f>
        <v/>
      </c>
      <c r="I6205" s="32" t="n">
        <v>116.9766</v>
      </c>
      <c r="J6205" s="32" t="n">
        <v>13.95</v>
      </c>
      <c r="K6205" s="32" t="n">
        <v>1.8</v>
      </c>
      <c r="L6205" s="32" t="n">
        <v>2.55</v>
      </c>
      <c r="M6205" s="32" t="n">
        <v>1188.3</v>
      </c>
      <c r="N6205" s="32" t="n">
        <v>1.54</v>
      </c>
      <c r="O6205" s="32" t="n">
        <v>1.943835856999996</v>
      </c>
    </row>
    <row r="6206">
      <c r="A6206" s="31" t="n">
        <v>43727</v>
      </c>
      <c r="B6206" s="32" t="n">
        <v>1193.87</v>
      </c>
      <c r="C6206" s="19">
        <f>IF(OR(B6206="",B6205=""),"",LN(B6206/B6205))</f>
        <v/>
      </c>
      <c r="D6206" s="16">
        <f>STDEV(C6187:C6206)*SQRT(252)</f>
        <v/>
      </c>
      <c r="E6206" s="32" t="n">
        <v>108</v>
      </c>
      <c r="F6206" s="19">
        <f>IF(OR(E6206="",E6205=""),"",LN(E6206/E6205))</f>
        <v/>
      </c>
      <c r="G6206" s="33" t="n">
        <v>7.0959</v>
      </c>
      <c r="H6206" s="19">
        <f>IF(OR(G6206="",G6205=""),"",LN(G6206/G6205))</f>
        <v/>
      </c>
      <c r="I6206" s="32" t="n">
        <v>117.0861</v>
      </c>
      <c r="J6206" s="32" t="n">
        <v>14.05</v>
      </c>
      <c r="K6206" s="32" t="n">
        <v>1.79</v>
      </c>
      <c r="L6206" s="32" t="n">
        <v>1.95</v>
      </c>
      <c r="M6206" s="32" t="n">
        <v>1190.5</v>
      </c>
      <c r="N6206" s="32" t="n">
        <v>1.55</v>
      </c>
      <c r="O6206" s="32" t="n">
        <v>250.322599563</v>
      </c>
    </row>
    <row r="6207">
      <c r="A6207" s="31" t="n">
        <v>43728</v>
      </c>
      <c r="B6207" s="32" t="n">
        <v>1188.16</v>
      </c>
      <c r="C6207" s="19">
        <f>IF(OR(B6207="",B6206=""),"",LN(B6207/B6206))</f>
        <v/>
      </c>
      <c r="D6207" s="16">
        <f>STDEV(C6188:C6207)*SQRT(252)</f>
        <v/>
      </c>
      <c r="E6207" s="32" t="n">
        <v>107.95</v>
      </c>
      <c r="F6207" s="19">
        <f>IF(OR(E6207="",E6206=""),"",LN(E6207/E6206))</f>
        <v/>
      </c>
      <c r="G6207" s="33" t="n">
        <v>7.0909</v>
      </c>
      <c r="H6207" s="19">
        <f>IF(OR(G6207="",G6206=""),"",LN(G6207/G6206))</f>
        <v/>
      </c>
      <c r="I6207" s="32" t="n">
        <v>117.1819</v>
      </c>
      <c r="J6207" s="32" t="n">
        <v>15.32</v>
      </c>
      <c r="K6207" s="32" t="n">
        <v>1.74</v>
      </c>
      <c r="L6207" s="32" t="n">
        <v>1.86</v>
      </c>
      <c r="M6207" s="32" t="n">
        <v>1195.1</v>
      </c>
      <c r="N6207" s="32" t="n">
        <v>1.55</v>
      </c>
      <c r="O6207" s="32" t="n">
        <v>78.07662489200001</v>
      </c>
    </row>
    <row r="6208">
      <c r="A6208" s="31" t="n">
        <v>43731</v>
      </c>
      <c r="B6208" s="32" t="n">
        <v>1195.48</v>
      </c>
      <c r="C6208" s="19">
        <f>IF(OR(B6208="",B6207=""),"",LN(B6208/B6207))</f>
        <v/>
      </c>
      <c r="D6208" s="16">
        <f>STDEV(C6189:C6208)*SQRT(252)</f>
        <v/>
      </c>
      <c r="E6208" s="32" t="n">
        <v>107.47</v>
      </c>
      <c r="F6208" s="19">
        <f>IF(OR(E6208="",E6207=""),"",LN(E6208/E6207))</f>
        <v/>
      </c>
      <c r="G6208" s="33" t="n">
        <v>7.1168</v>
      </c>
      <c r="H6208" s="19">
        <f>IF(OR(G6208="",G6207=""),"",LN(G6208/G6207))</f>
        <v/>
      </c>
      <c r="I6208" s="32" t="n">
        <v>117.2986</v>
      </c>
      <c r="J6208" s="32" t="n">
        <v>14.91</v>
      </c>
      <c r="K6208" s="32" t="n">
        <v>1.72</v>
      </c>
      <c r="L6208" s="32" t="n">
        <v>1.85</v>
      </c>
      <c r="M6208" s="32" t="n">
        <v>1191.1</v>
      </c>
      <c r="N6208" s="32" t="n">
        <v>1.55</v>
      </c>
      <c r="O6208" s="32" t="n">
        <v>-124.27495564</v>
      </c>
    </row>
    <row r="6209">
      <c r="A6209" s="31" t="n">
        <v>43732</v>
      </c>
      <c r="B6209" s="32" t="n">
        <v>1196.52</v>
      </c>
      <c r="C6209" s="19">
        <f>IF(OR(B6209="",B6208=""),"",LN(B6209/B6208))</f>
        <v/>
      </c>
      <c r="D6209" s="16">
        <f>STDEV(C6190:C6209)*SQRT(252)</f>
        <v/>
      </c>
      <c r="E6209" s="32" t="n">
        <v>107.32</v>
      </c>
      <c r="F6209" s="19">
        <f>IF(OR(E6209="",E6208=""),"",LN(E6209/E6208))</f>
        <v/>
      </c>
      <c r="G6209" s="33" t="n">
        <v>7.1138</v>
      </c>
      <c r="H6209" s="19">
        <f>IF(OR(G6209="",G6208=""),"",LN(G6209/G6208))</f>
        <v/>
      </c>
      <c r="I6209" s="32" t="n">
        <v>117.2227</v>
      </c>
      <c r="J6209" s="32" t="n">
        <v>17.05</v>
      </c>
      <c r="K6209" s="32" t="n">
        <v>1.64</v>
      </c>
      <c r="L6209" s="32" t="n">
        <v>1.96</v>
      </c>
      <c r="M6209" s="32" t="n">
        <v>1193.1</v>
      </c>
      <c r="N6209" s="32" t="n">
        <v>1.55</v>
      </c>
      <c r="O6209" s="32" t="n">
        <v>-194.924312479</v>
      </c>
    </row>
    <row r="6210">
      <c r="A6210" s="31" t="n">
        <v>43733</v>
      </c>
      <c r="B6210" s="32" t="n">
        <v>1200.17</v>
      </c>
      <c r="C6210" s="19">
        <f>IF(OR(B6210="",B6209=""),"",LN(B6210/B6209))</f>
        <v/>
      </c>
      <c r="D6210" s="16">
        <f>STDEV(C6191:C6210)*SQRT(252)</f>
        <v/>
      </c>
      <c r="E6210" s="32" t="n">
        <v>107.78</v>
      </c>
      <c r="F6210" s="19">
        <f>IF(OR(E6210="",E6209=""),"",LN(E6210/E6209))</f>
        <v/>
      </c>
      <c r="G6210" s="33" t="n">
        <v>7.1313</v>
      </c>
      <c r="H6210" s="19">
        <f>IF(OR(G6210="",G6209=""),"",LN(G6210/G6209))</f>
        <v/>
      </c>
      <c r="I6210" s="32" t="n">
        <v>117.6527</v>
      </c>
      <c r="J6210" s="32" t="n">
        <v>15.96</v>
      </c>
      <c r="K6210" s="32" t="n">
        <v>1.73</v>
      </c>
      <c r="L6210" s="32" t="n">
        <v>2.01</v>
      </c>
      <c r="M6210" s="32" t="n">
        <v>1194</v>
      </c>
      <c r="N6210" s="32" t="n">
        <v>1.55</v>
      </c>
      <c r="O6210" s="32" t="n">
        <v>-420.276607371</v>
      </c>
    </row>
    <row r="6211">
      <c r="A6211" s="31" t="n">
        <v>43734</v>
      </c>
      <c r="B6211" s="32" t="n">
        <v>1201.99</v>
      </c>
      <c r="C6211" s="19">
        <f>IF(OR(B6211="",B6210=""),"",LN(B6211/B6210))</f>
        <v/>
      </c>
      <c r="D6211" s="16">
        <f>STDEV(C6192:C6211)*SQRT(252)</f>
        <v/>
      </c>
      <c r="E6211" s="32" t="n">
        <v>107.67</v>
      </c>
      <c r="F6211" s="19">
        <f>IF(OR(E6211="",E6210=""),"",LN(E6211/E6210))</f>
        <v/>
      </c>
      <c r="G6211" s="33" t="n">
        <v>7.13</v>
      </c>
      <c r="H6211" s="19">
        <f>IF(OR(G6211="",G6210=""),"",LN(G6211/G6210))</f>
        <v/>
      </c>
      <c r="I6211" s="32" t="n">
        <v>117.7267</v>
      </c>
      <c r="J6211" s="32" t="n">
        <v>16.07</v>
      </c>
      <c r="K6211" s="32" t="n">
        <v>1.7</v>
      </c>
      <c r="L6211" s="32" t="n">
        <v>1.85</v>
      </c>
      <c r="M6211" s="32" t="n">
        <v>1198.3</v>
      </c>
      <c r="N6211" s="32" t="n">
        <v>1.55</v>
      </c>
      <c r="O6211" s="32" t="n">
        <v>329.549686928</v>
      </c>
    </row>
    <row r="6212">
      <c r="A6212" s="31" t="n">
        <v>43735</v>
      </c>
      <c r="B6212" s="32" t="n">
        <v>1200.03</v>
      </c>
      <c r="C6212" s="19">
        <f>IF(OR(B6212="",B6211=""),"",LN(B6212/B6211))</f>
        <v/>
      </c>
      <c r="D6212" s="16">
        <f>STDEV(C6193:C6212)*SQRT(252)</f>
        <v/>
      </c>
      <c r="E6212" s="32" t="n">
        <v>108.05</v>
      </c>
      <c r="F6212" s="19">
        <f>IF(OR(E6212="",E6211=""),"",LN(E6212/E6211))</f>
        <v/>
      </c>
      <c r="G6212" s="33" t="n">
        <v>7.1218</v>
      </c>
      <c r="H6212" s="19">
        <f>IF(OR(G6212="",G6211=""),"",LN(G6212/G6211))</f>
        <v/>
      </c>
      <c r="I6212" s="32" t="n">
        <v>117.7218</v>
      </c>
      <c r="J6212" s="32" t="n">
        <v>17.22</v>
      </c>
      <c r="K6212" s="32" t="n">
        <v>1.69</v>
      </c>
      <c r="L6212" s="32" t="n">
        <v>1.82</v>
      </c>
      <c r="M6212" s="32" t="n">
        <v>1199.1</v>
      </c>
      <c r="N6212" s="32" t="n">
        <v>1.55</v>
      </c>
      <c r="O6212" s="32" t="n">
        <v>-48.724935522</v>
      </c>
    </row>
    <row r="6213">
      <c r="A6213" s="31" t="n">
        <v>43738</v>
      </c>
      <c r="B6213" s="32" t="n">
        <v>1195.85</v>
      </c>
      <c r="C6213" s="19">
        <f>IF(OR(B6213="",B6212=""),"",LN(B6213/B6212))</f>
        <v/>
      </c>
      <c r="D6213" s="16">
        <f>STDEV(C6194:C6213)*SQRT(252)</f>
        <v/>
      </c>
      <c r="E6213" s="32" t="n">
        <v>108.11</v>
      </c>
      <c r="F6213" s="19">
        <f>IF(OR(E6213="",E6212=""),"",LN(E6213/E6212))</f>
        <v/>
      </c>
      <c r="G6213" s="33" t="n">
        <v>7.1477</v>
      </c>
      <c r="H6213" s="19">
        <f>IF(OR(G6213="",G6212=""),"",LN(G6213/G6212))</f>
        <v/>
      </c>
      <c r="I6213" s="32" t="n">
        <v>117.9461</v>
      </c>
      <c r="J6213" s="32" t="n">
        <v>16.24</v>
      </c>
      <c r="K6213" s="32" t="n">
        <v>1.68</v>
      </c>
      <c r="L6213" s="32" t="n">
        <v>2.35</v>
      </c>
      <c r="M6213" s="32" t="n">
        <v>1201.3</v>
      </c>
      <c r="N6213" s="32" t="n">
        <v>1.55</v>
      </c>
      <c r="O6213" s="32" t="n">
        <v>-54.774134953</v>
      </c>
    </row>
    <row r="6214">
      <c r="A6214" s="31" t="n">
        <v>43739</v>
      </c>
      <c r="B6214" s="32" t="n">
        <v>1198.96</v>
      </c>
      <c r="C6214" s="19">
        <f>IF(OR(B6214="",B6213=""),"",LN(B6214/B6213))</f>
        <v/>
      </c>
      <c r="D6214" s="16">
        <f>STDEV(C6195:C6214)*SQRT(252)</f>
        <v/>
      </c>
      <c r="E6214" s="32" t="n">
        <v>107.7</v>
      </c>
      <c r="F6214" s="19">
        <f>IF(OR(E6214="",E6213=""),"",LN(E6214/E6213))</f>
        <v/>
      </c>
      <c r="G6214" s="33" t="n">
        <v>7.1473</v>
      </c>
      <c r="H6214" s="19">
        <f>IF(OR(G6214="",G6213=""),"",LN(G6214/G6213))</f>
        <v/>
      </c>
      <c r="I6214" s="32" t="n">
        <v>117.9595</v>
      </c>
      <c r="J6214" s="32" t="n">
        <v>18.56</v>
      </c>
      <c r="K6214" s="32" t="n">
        <v>1.65</v>
      </c>
      <c r="L6214" s="32" t="n">
        <v>1.88</v>
      </c>
      <c r="M6214" s="32" t="n">
        <v>1199.2</v>
      </c>
      <c r="N6214" s="32" t="n">
        <v>1.55</v>
      </c>
      <c r="O6214" s="32" t="n">
        <v>-127.818409248</v>
      </c>
    </row>
    <row r="6215">
      <c r="A6215" s="31" t="n">
        <v>43740</v>
      </c>
      <c r="B6215" s="32" t="n">
        <v>1205.47</v>
      </c>
      <c r="C6215" s="19">
        <f>IF(OR(B6215="",B6214=""),"",LN(B6215/B6214))</f>
        <v/>
      </c>
      <c r="D6215" s="16">
        <f>STDEV(C6196:C6215)*SQRT(252)</f>
        <v/>
      </c>
      <c r="E6215" s="32" t="n">
        <v>107.21</v>
      </c>
      <c r="F6215" s="19">
        <f>IF(OR(E6215="",E6214=""),"",LN(E6215/E6214))</f>
        <v/>
      </c>
      <c r="G6215" s="33" t="n">
        <v>7.1473</v>
      </c>
      <c r="H6215" s="19">
        <f>IF(OR(G6215="",G6214=""),"",LN(G6215/G6214))</f>
        <v/>
      </c>
      <c r="I6215" s="32" t="n">
        <v>117.9671</v>
      </c>
      <c r="J6215" s="32" t="n">
        <v>20.56</v>
      </c>
      <c r="K6215" s="32" t="n">
        <v>1.6</v>
      </c>
      <c r="L6215" s="32" t="n">
        <v>1.85</v>
      </c>
      <c r="M6215" s="32" t="n">
        <v>1198.2</v>
      </c>
      <c r="N6215" s="32" t="n">
        <v>1.55</v>
      </c>
      <c r="O6215" s="32" t="n">
        <v>-132.835770477</v>
      </c>
    </row>
    <row r="6216">
      <c r="A6216" s="31" t="n">
        <v>43741</v>
      </c>
      <c r="B6216" s="32" t="n">
        <v>1204.67</v>
      </c>
      <c r="C6216" s="19">
        <f>IF(OR(B6216="",B6215=""),"",LN(B6216/B6215))</f>
        <v/>
      </c>
      <c r="D6216" s="16">
        <f>STDEV(C6197:C6216)*SQRT(252)</f>
        <v/>
      </c>
      <c r="E6216" s="32" t="n">
        <v>106.76</v>
      </c>
      <c r="F6216" s="19">
        <f>IF(OR(E6216="",E6215=""),"",LN(E6216/E6215))</f>
        <v/>
      </c>
      <c r="G6216" s="33" t="n">
        <v>7.1473</v>
      </c>
      <c r="H6216" s="19">
        <f>IF(OR(G6216="",G6215=""),"",LN(G6216/G6215))</f>
        <v/>
      </c>
      <c r="I6216" s="32" t="n">
        <v>117.6608</v>
      </c>
      <c r="J6216" s="32" t="n">
        <v>19.12</v>
      </c>
      <c r="K6216" s="32" t="n">
        <v>1.54</v>
      </c>
      <c r="L6216" s="32" t="n">
        <v>1.84</v>
      </c>
      <c r="M6216" s="32" t="n"/>
      <c r="N6216" s="32" t="n"/>
      <c r="O6216" s="32" t="n"/>
    </row>
    <row r="6217">
      <c r="A6217" s="31" t="n">
        <v>43742</v>
      </c>
      <c r="B6217" s="32" t="n">
        <v>1192.93</v>
      </c>
      <c r="C6217" s="19">
        <f>IF(OR(B6217="",B6216=""),"",LN(B6217/B6216))</f>
        <v/>
      </c>
      <c r="D6217" s="16">
        <f>STDEV(C6198:C6217)*SQRT(252)</f>
        <v/>
      </c>
      <c r="E6217" s="32" t="n">
        <v>106.91</v>
      </c>
      <c r="F6217" s="19">
        <f>IF(OR(E6217="",E6216=""),"",LN(E6217/E6216))</f>
        <v/>
      </c>
      <c r="G6217" s="33" t="n">
        <v>7.1473</v>
      </c>
      <c r="H6217" s="19">
        <f>IF(OR(G6217="",G6216=""),"",LN(G6217/G6216))</f>
        <v/>
      </c>
      <c r="I6217" s="32" t="n">
        <v>117.5288</v>
      </c>
      <c r="J6217" s="32" t="n">
        <v>17.04</v>
      </c>
      <c r="K6217" s="32" t="n">
        <v>1.52</v>
      </c>
      <c r="L6217" s="32" t="n">
        <v>1.82</v>
      </c>
      <c r="M6217" s="32" t="n">
        <v>1203.7</v>
      </c>
      <c r="N6217" s="32" t="n">
        <v>1.55</v>
      </c>
      <c r="O6217" s="32" t="n">
        <v>-172.825291085</v>
      </c>
    </row>
    <row r="6218">
      <c r="A6218" s="31" t="n">
        <v>43745</v>
      </c>
      <c r="B6218" s="32" t="n">
        <v>1196.49</v>
      </c>
      <c r="C6218" s="19">
        <f>IF(OR(B6218="",B6217=""),"",LN(B6218/B6217))</f>
        <v/>
      </c>
      <c r="D6218" s="16">
        <f>STDEV(C6199:C6218)*SQRT(252)</f>
        <v/>
      </c>
      <c r="E6218" s="32" t="n">
        <v>107.06</v>
      </c>
      <c r="F6218" s="19">
        <f>IF(OR(E6218="",E6217=""),"",LN(E6218/E6217))</f>
        <v/>
      </c>
      <c r="G6218" s="33" t="n">
        <v>7.1473</v>
      </c>
      <c r="H6218" s="19">
        <f>IF(OR(G6218="",G6217=""),"",LN(G6218/G6217))</f>
        <v/>
      </c>
      <c r="I6218" s="32" t="n">
        <v>117.5533</v>
      </c>
      <c r="J6218" s="32" t="n">
        <v>17.86</v>
      </c>
      <c r="K6218" s="32" t="n">
        <v>1.56</v>
      </c>
      <c r="L6218" s="32" t="n">
        <v>1.83</v>
      </c>
      <c r="M6218" s="32" t="n">
        <v>1197</v>
      </c>
      <c r="N6218" s="32" t="n">
        <v>1.55</v>
      </c>
      <c r="O6218" s="32" t="n">
        <v>49.86525021000001</v>
      </c>
    </row>
    <row r="6219">
      <c r="A6219" s="31" t="n">
        <v>43746</v>
      </c>
      <c r="B6219" s="32" t="n">
        <v>1193.24</v>
      </c>
      <c r="C6219" s="19">
        <f>IF(OR(B6219="",B6218=""),"",LN(B6219/B6218))</f>
        <v/>
      </c>
      <c r="D6219" s="16">
        <f>STDEV(C6200:C6219)*SQRT(252)</f>
        <v/>
      </c>
      <c r="E6219" s="32" t="n">
        <v>107.06</v>
      </c>
      <c r="F6219" s="19">
        <f>IF(OR(E6219="",E6218=""),"",LN(E6219/E6218))</f>
        <v/>
      </c>
      <c r="G6219" s="33" t="n">
        <v>7.1422</v>
      </c>
      <c r="H6219" s="19">
        <f>IF(OR(G6219="",G6218=""),"",LN(G6219/G6218))</f>
        <v/>
      </c>
      <c r="I6219" s="32" t="n">
        <v>117.7407</v>
      </c>
      <c r="J6219" s="32" t="n">
        <v>20.28</v>
      </c>
      <c r="K6219" s="32" t="n">
        <v>1.54</v>
      </c>
      <c r="L6219" s="32" t="n">
        <v>1.85</v>
      </c>
      <c r="M6219" s="32" t="n">
        <v>1196.5</v>
      </c>
      <c r="N6219" s="32" t="n">
        <v>1.55</v>
      </c>
      <c r="O6219" s="32" t="n">
        <v>185.741119916</v>
      </c>
    </row>
    <row r="6220">
      <c r="A6220" s="31" t="n">
        <v>43747</v>
      </c>
      <c r="B6220" s="32" t="n">
        <v>1197.29</v>
      </c>
      <c r="C6220" s="19">
        <f>IF(OR(B6220="",B6219=""),"",LN(B6220/B6219))</f>
        <v/>
      </c>
      <c r="D6220" s="16">
        <f>STDEV(C6201:C6220)*SQRT(252)</f>
        <v/>
      </c>
      <c r="E6220" s="32" t="n">
        <v>107.43</v>
      </c>
      <c r="F6220" s="19">
        <f>IF(OR(E6220="",E6219=""),"",LN(E6220/E6219))</f>
        <v/>
      </c>
      <c r="G6220" s="33" t="n">
        <v>7.1316</v>
      </c>
      <c r="H6220" s="19">
        <f>IF(OR(G6220="",G6219=""),"",LN(G6220/G6219))</f>
        <v/>
      </c>
      <c r="I6220" s="32" t="n">
        <v>117.6835</v>
      </c>
      <c r="J6220" s="32" t="n">
        <v>18.64</v>
      </c>
      <c r="K6220" s="32" t="n">
        <v>1.59</v>
      </c>
      <c r="L6220" s="32" t="n">
        <v>1.85</v>
      </c>
      <c r="M6220" s="32" t="n"/>
      <c r="N6220" s="32" t="n"/>
      <c r="O6220" s="32" t="n"/>
    </row>
    <row r="6221">
      <c r="A6221" s="31" t="n">
        <v>43748</v>
      </c>
      <c r="B6221" s="32" t="n">
        <v>1190.06</v>
      </c>
      <c r="C6221" s="19">
        <f>IF(OR(B6221="",B6220=""),"",LN(B6221/B6220))</f>
        <v/>
      </c>
      <c r="D6221" s="16">
        <f>STDEV(C6202:C6221)*SQRT(252)</f>
        <v/>
      </c>
      <c r="E6221" s="32" t="n">
        <v>107.91</v>
      </c>
      <c r="F6221" s="19">
        <f>IF(OR(E6221="",E6220=""),"",LN(E6221/E6220))</f>
        <v/>
      </c>
      <c r="G6221" s="33" t="n">
        <v>7.1153</v>
      </c>
      <c r="H6221" s="19">
        <f>IF(OR(G6221="",G6220=""),"",LN(G6221/G6220))</f>
        <v/>
      </c>
      <c r="I6221" s="32" t="n">
        <v>117.2801</v>
      </c>
      <c r="J6221" s="32" t="n">
        <v>17.57</v>
      </c>
      <c r="K6221" s="32" t="n">
        <v>1.67</v>
      </c>
      <c r="L6221" s="32" t="n">
        <v>1.85</v>
      </c>
      <c r="M6221" s="32" t="n">
        <v>1194.7</v>
      </c>
      <c r="N6221" s="32" t="n">
        <v>1.55</v>
      </c>
      <c r="O6221" s="32" t="n">
        <v>-226.577134326</v>
      </c>
    </row>
    <row r="6222">
      <c r="A6222" s="31" t="n">
        <v>43749</v>
      </c>
      <c r="B6222" s="32" t="n">
        <v>1195.61</v>
      </c>
      <c r="C6222" s="19">
        <f>IF(OR(B6222="",B6221=""),"",LN(B6222/B6221))</f>
        <v/>
      </c>
      <c r="D6222" s="16">
        <f>STDEV(C6203:C6222)*SQRT(252)</f>
        <v/>
      </c>
      <c r="E6222" s="32" t="n">
        <v>108.52</v>
      </c>
      <c r="F6222" s="19">
        <f>IF(OR(E6222="",E6221=""),"",LN(E6222/E6221))</f>
        <v/>
      </c>
      <c r="G6222" s="33" t="n">
        <v>7.0868</v>
      </c>
      <c r="H6222" s="19">
        <f>IF(OR(G6222="",G6221=""),"",LN(G6222/G6221))</f>
        <v/>
      </c>
      <c r="I6222" s="32" t="n">
        <v>116.8239</v>
      </c>
      <c r="J6222" s="32" t="n">
        <v>15.58</v>
      </c>
      <c r="K6222" s="32" t="n">
        <v>1.76</v>
      </c>
      <c r="L6222" s="32" t="n">
        <v>1.85</v>
      </c>
      <c r="M6222" s="32" t="n">
        <v>1196.1</v>
      </c>
      <c r="N6222" s="32" t="n">
        <v>1.55</v>
      </c>
      <c r="O6222" s="32" t="n">
        <v>61.692405757</v>
      </c>
    </row>
    <row r="6223">
      <c r="A6223" s="31" t="n">
        <v>43753</v>
      </c>
      <c r="B6223" s="32" t="n">
        <v>1184.67</v>
      </c>
      <c r="C6223" s="19">
        <f>IF(OR(B6223="",B6222=""),"",LN(B6223/B6222))</f>
        <v/>
      </c>
      <c r="D6223" s="16">
        <f>STDEV(C6204:C6223)*SQRT(252)</f>
        <v/>
      </c>
      <c r="E6223" s="32" t="n">
        <v>108.83</v>
      </c>
      <c r="F6223" s="19">
        <f>IF(OR(E6223="",E6222=""),"",LN(E6223/E6222))</f>
        <v/>
      </c>
      <c r="G6223" s="33" t="n">
        <v>7.0814</v>
      </c>
      <c r="H6223" s="19">
        <f>IF(OR(G6223="",G6222=""),"",LN(G6223/G6222))</f>
        <v/>
      </c>
      <c r="I6223" s="32" t="n">
        <v>116.8111</v>
      </c>
      <c r="J6223" s="32" t="n">
        <v>13.54</v>
      </c>
      <c r="K6223" s="32" t="n">
        <v>1.77</v>
      </c>
      <c r="L6223" s="32" t="n">
        <v>2</v>
      </c>
      <c r="M6223" s="32" t="n">
        <v>1183.7</v>
      </c>
      <c r="N6223" s="32" t="n">
        <v>1.55</v>
      </c>
      <c r="O6223" s="32" t="n">
        <v>-0.03689199600000137</v>
      </c>
    </row>
    <row r="6224">
      <c r="A6224" s="31" t="n">
        <v>43754</v>
      </c>
      <c r="B6224" s="32" t="n">
        <v>1186.38</v>
      </c>
      <c r="C6224" s="19">
        <f>IF(OR(B6224="",B6223=""),"",LN(B6224/B6223))</f>
        <v/>
      </c>
      <c r="D6224" s="16">
        <f>STDEV(C6205:C6224)*SQRT(252)</f>
        <v/>
      </c>
      <c r="E6224" s="32" t="n">
        <v>108.71</v>
      </c>
      <c r="F6224" s="19">
        <f>IF(OR(E6224="",E6223=""),"",LN(E6224/E6223))</f>
        <v/>
      </c>
      <c r="G6224" s="33" t="n">
        <v>7.092</v>
      </c>
      <c r="H6224" s="19">
        <f>IF(OR(G6224="",G6223=""),"",LN(G6224/G6223))</f>
        <v/>
      </c>
      <c r="I6224" s="32" t="n">
        <v>116.6425</v>
      </c>
      <c r="J6224" s="32" t="n">
        <v>13.68</v>
      </c>
      <c r="K6224" s="32" t="n">
        <v>1.75</v>
      </c>
      <c r="L6224" s="32" t="n">
        <v>2.05</v>
      </c>
      <c r="M6224" s="32" t="n">
        <v>1184.1</v>
      </c>
      <c r="N6224" s="32" t="n">
        <v>1.36</v>
      </c>
      <c r="O6224" s="32" t="n">
        <v>67.14179765200001</v>
      </c>
    </row>
    <row r="6225">
      <c r="A6225" s="31" t="n">
        <v>43755</v>
      </c>
      <c r="B6225" s="32" t="n">
        <v>1179.05</v>
      </c>
      <c r="C6225" s="19">
        <f>IF(OR(B6225="",B6224=""),"",LN(B6225/B6224))</f>
        <v/>
      </c>
      <c r="D6225" s="16">
        <f>STDEV(C6206:C6225)*SQRT(252)</f>
        <v/>
      </c>
      <c r="E6225" s="32" t="n">
        <v>108.51</v>
      </c>
      <c r="F6225" s="19">
        <f>IF(OR(E6225="",E6224=""),"",LN(E6225/E6224))</f>
        <v/>
      </c>
      <c r="G6225" s="33" t="n">
        <v>7.0766</v>
      </c>
      <c r="H6225" s="19">
        <f>IF(OR(G6225="",G6224=""),"",LN(G6225/G6224))</f>
        <v/>
      </c>
      <c r="I6225" s="32" t="n">
        <v>116.2615</v>
      </c>
      <c r="J6225" s="32" t="n">
        <v>13.79</v>
      </c>
      <c r="K6225" s="32" t="n">
        <v>1.76</v>
      </c>
      <c r="L6225" s="32" t="n">
        <v>1.95</v>
      </c>
      <c r="M6225" s="32" t="n">
        <v>1187</v>
      </c>
      <c r="N6225" s="32" t="n">
        <v>1.36</v>
      </c>
      <c r="O6225" s="32" t="n">
        <v>-176.203077549</v>
      </c>
    </row>
    <row r="6226">
      <c r="A6226" s="31" t="n">
        <v>43756</v>
      </c>
      <c r="B6226" s="32" t="n">
        <v>1181.06</v>
      </c>
      <c r="C6226" s="19">
        <f>IF(OR(B6226="",B6225=""),"",LN(B6226/B6225))</f>
        <v/>
      </c>
      <c r="D6226" s="16">
        <f>STDEV(C6207:C6226)*SQRT(252)</f>
        <v/>
      </c>
      <c r="E6226" s="32" t="n">
        <v>108.44</v>
      </c>
      <c r="F6226" s="19">
        <f>IF(OR(E6226="",E6225=""),"",LN(E6226/E6225))</f>
        <v/>
      </c>
      <c r="G6226" s="33" t="n">
        <v>7.0805</v>
      </c>
      <c r="H6226" s="19">
        <f>IF(OR(G6226="",G6225=""),"",LN(G6226/G6225))</f>
        <v/>
      </c>
      <c r="I6226" s="32" t="n">
        <v>116.1344</v>
      </c>
      <c r="J6226" s="32" t="n">
        <v>14.25</v>
      </c>
      <c r="K6226" s="32" t="n">
        <v>1.76</v>
      </c>
      <c r="L6226" s="32" t="n">
        <v>1.88</v>
      </c>
      <c r="M6226" s="32" t="n">
        <v>1186.6</v>
      </c>
      <c r="N6226" s="32" t="n">
        <v>1.36</v>
      </c>
      <c r="O6226" s="32" t="n">
        <v>-129.592518998</v>
      </c>
    </row>
    <row r="6227">
      <c r="A6227" s="31" t="n">
        <v>43759</v>
      </c>
      <c r="B6227" s="32" t="n">
        <v>1172.57</v>
      </c>
      <c r="C6227" s="19">
        <f>IF(OR(B6227="",B6226=""),"",LN(B6227/B6226))</f>
        <v/>
      </c>
      <c r="D6227" s="16">
        <f>STDEV(C6208:C6227)*SQRT(252)</f>
        <v/>
      </c>
      <c r="E6227" s="32" t="n">
        <v>108.57</v>
      </c>
      <c r="F6227" s="19">
        <f>IF(OR(E6227="",E6226=""),"",LN(E6227/E6226))</f>
        <v/>
      </c>
      <c r="G6227" s="33" t="n">
        <v>7.0748</v>
      </c>
      <c r="H6227" s="19">
        <f>IF(OR(G6227="",G6226=""),"",LN(G6227/G6226))</f>
        <v/>
      </c>
      <c r="I6227" s="32" t="n">
        <v>116.0436</v>
      </c>
      <c r="J6227" s="32" t="n">
        <v>14</v>
      </c>
      <c r="K6227" s="32" t="n">
        <v>1.8</v>
      </c>
      <c r="L6227" s="32" t="n">
        <v>1.86</v>
      </c>
      <c r="M6227" s="32" t="n">
        <v>1180.5</v>
      </c>
      <c r="N6227" s="32" t="n">
        <v>1.36</v>
      </c>
      <c r="O6227" s="32" t="n">
        <v>-139.710252918</v>
      </c>
    </row>
    <row r="6228">
      <c r="A6228" s="31" t="n">
        <v>43760</v>
      </c>
      <c r="B6228" s="32" t="n">
        <v>1170.49</v>
      </c>
      <c r="C6228" s="19">
        <f>IF(OR(B6228="",B6227=""),"",LN(B6228/B6227))</f>
        <v/>
      </c>
      <c r="D6228" s="16">
        <f>STDEV(C6209:C6228)*SQRT(252)</f>
        <v/>
      </c>
      <c r="E6228" s="32" t="n">
        <v>108.56</v>
      </c>
      <c r="F6228" s="19">
        <f>IF(OR(E6228="",E6227=""),"",LN(E6228/E6227))</f>
        <v/>
      </c>
      <c r="G6228" s="33" t="n">
        <v>7.0761</v>
      </c>
      <c r="H6228" s="19">
        <f>IF(OR(G6228="",G6227=""),"",LN(G6228/G6227))</f>
        <v/>
      </c>
      <c r="I6228" s="32" t="n">
        <v>115.9851</v>
      </c>
      <c r="J6228" s="32" t="n">
        <v>14.46</v>
      </c>
      <c r="K6228" s="32" t="n">
        <v>1.78</v>
      </c>
      <c r="L6228" s="32" t="n">
        <v>1.87</v>
      </c>
      <c r="M6228" s="32" t="n">
        <v>1175.4</v>
      </c>
      <c r="N6228" s="32" t="n">
        <v>1.36</v>
      </c>
      <c r="O6228" s="32" t="n">
        <v>236.093559807</v>
      </c>
    </row>
    <row r="6229">
      <c r="A6229" s="31" t="n">
        <v>43761</v>
      </c>
      <c r="B6229" s="32" t="n">
        <v>1172.07</v>
      </c>
      <c r="C6229" s="19">
        <f>IF(OR(B6229="",B6228=""),"",LN(B6229/B6228))</f>
        <v/>
      </c>
      <c r="D6229" s="16">
        <f>STDEV(C6210:C6229)*SQRT(252)</f>
        <v/>
      </c>
      <c r="E6229" s="32" t="n">
        <v>108.64</v>
      </c>
      <c r="F6229" s="19">
        <f>IF(OR(E6229="",E6228=""),"",LN(E6229/E6228))</f>
        <v/>
      </c>
      <c r="G6229" s="33" t="n">
        <v>7.0624</v>
      </c>
      <c r="H6229" s="19">
        <f>IF(OR(G6229="",G6228=""),"",LN(G6229/G6228))</f>
        <v/>
      </c>
      <c r="I6229" s="32" t="n">
        <v>116.0586</v>
      </c>
      <c r="J6229" s="32" t="n">
        <v>14.01</v>
      </c>
      <c r="K6229" s="32" t="n">
        <v>1.77</v>
      </c>
      <c r="L6229" s="32" t="n">
        <v>1.87</v>
      </c>
      <c r="M6229" s="32" t="n">
        <v>1171.4</v>
      </c>
      <c r="N6229" s="32" t="n">
        <v>1.36</v>
      </c>
      <c r="O6229" s="32" t="n">
        <v>248.437265156</v>
      </c>
    </row>
    <row r="6230">
      <c r="A6230" s="31" t="n">
        <v>43762</v>
      </c>
      <c r="B6230" s="32" t="n">
        <v>1173.19</v>
      </c>
      <c r="C6230" s="19">
        <f>IF(OR(B6230="",B6229=""),"",LN(B6230/B6229))</f>
        <v/>
      </c>
      <c r="D6230" s="16">
        <f>STDEV(C6211:C6230)*SQRT(252)</f>
        <v/>
      </c>
      <c r="E6230" s="32" t="n">
        <v>108.62</v>
      </c>
      <c r="F6230" s="19">
        <f>IF(OR(E6230="",E6229=""),"",LN(E6230/E6229))</f>
        <v/>
      </c>
      <c r="G6230" s="33" t="n">
        <v>7.0684</v>
      </c>
      <c r="H6230" s="19">
        <f>IF(OR(G6230="",G6229=""),"",LN(G6230/G6229))</f>
        <v/>
      </c>
      <c r="I6230" s="32" t="n">
        <v>116.1278</v>
      </c>
      <c r="J6230" s="32" t="n">
        <v>13.71</v>
      </c>
      <c r="K6230" s="32" t="n">
        <v>1.77</v>
      </c>
      <c r="L6230" s="32" t="n">
        <v>1.86</v>
      </c>
      <c r="M6230" s="32" t="n">
        <v>1173.7</v>
      </c>
      <c r="N6230" s="32" t="n">
        <v>1.37</v>
      </c>
      <c r="O6230" s="32" t="n">
        <v>37.03563331300001</v>
      </c>
    </row>
    <row r="6231">
      <c r="A6231" s="31" t="n">
        <v>43763</v>
      </c>
      <c r="B6231" s="32" t="n">
        <v>1171.58</v>
      </c>
      <c r="C6231" s="19">
        <f>IF(OR(B6231="",B6230=""),"",LN(B6231/B6230))</f>
        <v/>
      </c>
      <c r="D6231" s="16">
        <f>STDEV(C6212:C6231)*SQRT(252)</f>
        <v/>
      </c>
      <c r="E6231" s="32" t="n">
        <v>108.75</v>
      </c>
      <c r="F6231" s="19">
        <f>IF(OR(E6231="",E6230=""),"",LN(E6231/E6230))</f>
        <v/>
      </c>
      <c r="G6231" s="33" t="n">
        <v>7.0647</v>
      </c>
      <c r="H6231" s="19">
        <f>IF(OR(G6231="",G6230=""),"",LN(G6231/G6230))</f>
        <v/>
      </c>
      <c r="I6231" s="32" t="n">
        <v>116.0774</v>
      </c>
      <c r="J6231" s="32" t="n">
        <v>12.65</v>
      </c>
      <c r="K6231" s="32" t="n">
        <v>1.8</v>
      </c>
      <c r="L6231" s="32" t="n">
        <v>1.84</v>
      </c>
      <c r="M6231" s="32" t="n">
        <v>1171</v>
      </c>
      <c r="N6231" s="32" t="n">
        <v>1.37</v>
      </c>
      <c r="O6231" s="32" t="n">
        <v>-1.051448022999999</v>
      </c>
    </row>
    <row r="6232">
      <c r="A6232" s="31" t="n">
        <v>43766</v>
      </c>
      <c r="B6232" s="32" t="n">
        <v>1170.17</v>
      </c>
      <c r="C6232" s="19">
        <f>IF(OR(B6232="",B6231=""),"",LN(B6232/B6231))</f>
        <v/>
      </c>
      <c r="D6232" s="16">
        <f>STDEV(C6213:C6232)*SQRT(252)</f>
        <v/>
      </c>
      <c r="E6232" s="32" t="n">
        <v>109.02</v>
      </c>
      <c r="F6232" s="19">
        <f>IF(OR(E6232="",E6231=""),"",LN(E6232/E6231))</f>
        <v/>
      </c>
      <c r="G6232" s="33" t="n">
        <v>7.067</v>
      </c>
      <c r="H6232" s="19">
        <f>IF(OR(G6232="",G6231=""),"",LN(G6232/G6231))</f>
        <v/>
      </c>
      <c r="I6232" s="32" t="n">
        <v>116.0222</v>
      </c>
      <c r="J6232" s="32" t="n">
        <v>13.11</v>
      </c>
      <c r="K6232" s="32" t="n">
        <v>1.85</v>
      </c>
      <c r="L6232" s="32" t="n">
        <v>1.82</v>
      </c>
      <c r="M6232" s="32" t="n">
        <v>1174.2</v>
      </c>
      <c r="N6232" s="32" t="n">
        <v>1.44</v>
      </c>
      <c r="O6232" s="32" t="n">
        <v>-34.222113834</v>
      </c>
    </row>
    <row r="6233">
      <c r="A6233" s="31" t="n">
        <v>43767</v>
      </c>
      <c r="B6233" s="32" t="n">
        <v>1163.03</v>
      </c>
      <c r="C6233" s="19">
        <f>IF(OR(B6233="",B6232=""),"",LN(B6233/B6232))</f>
        <v/>
      </c>
      <c r="D6233" s="16">
        <f>STDEV(C6214:C6233)*SQRT(252)</f>
        <v/>
      </c>
      <c r="E6233" s="32" t="n">
        <v>108.83</v>
      </c>
      <c r="F6233" s="19">
        <f>IF(OR(E6233="",E6232=""),"",LN(E6233/E6232))</f>
        <v/>
      </c>
      <c r="G6233" s="33" t="n">
        <v>7.0655</v>
      </c>
      <c r="H6233" s="19">
        <f>IF(OR(G6233="",G6232=""),"",LN(G6233/G6232))</f>
        <v/>
      </c>
      <c r="I6233" s="32" t="n">
        <v>115.9797</v>
      </c>
      <c r="J6233" s="32" t="n">
        <v>13.2</v>
      </c>
      <c r="K6233" s="32" t="n">
        <v>1.84</v>
      </c>
      <c r="L6233" s="32" t="n">
        <v>1.81</v>
      </c>
      <c r="M6233" s="32" t="n">
        <v>1169.6</v>
      </c>
      <c r="N6233" s="32" t="n">
        <v>1.44</v>
      </c>
      <c r="O6233" s="32" t="n">
        <v>-63.519887741</v>
      </c>
    </row>
    <row r="6234">
      <c r="A6234" s="31" t="n">
        <v>43768</v>
      </c>
      <c r="B6234" s="32" t="n">
        <v>1167.76</v>
      </c>
      <c r="C6234" s="19">
        <f>IF(OR(B6234="",B6233=""),"",LN(B6234/B6233))</f>
        <v/>
      </c>
      <c r="D6234" s="16">
        <f>STDEV(C6215:C6234)*SQRT(252)</f>
        <v/>
      </c>
      <c r="E6234" s="32" t="n">
        <v>108.88</v>
      </c>
      <c r="F6234" s="19">
        <f>IF(OR(E6234="",E6233=""),"",LN(E6234/E6233))</f>
        <v/>
      </c>
      <c r="G6234" s="33" t="n">
        <v>7.0541</v>
      </c>
      <c r="H6234" s="19">
        <f>IF(OR(G6234="",G6233=""),"",LN(G6234/G6233))</f>
        <v/>
      </c>
      <c r="I6234" s="32" t="n">
        <v>116.1636</v>
      </c>
      <c r="J6234" s="32" t="n">
        <v>12.33</v>
      </c>
      <c r="K6234" s="32" t="n">
        <v>1.78</v>
      </c>
      <c r="L6234" s="32" t="n">
        <v>1.82</v>
      </c>
      <c r="M6234" s="32" t="n">
        <v>1166.5</v>
      </c>
      <c r="N6234" s="32" t="n">
        <v>1.44</v>
      </c>
      <c r="O6234" s="32" t="n">
        <v>-47.799097759</v>
      </c>
    </row>
    <row r="6235">
      <c r="A6235" s="31" t="n">
        <v>43769</v>
      </c>
      <c r="B6235" s="32" t="n">
        <v>1169.1</v>
      </c>
      <c r="C6235" s="19">
        <f>IF(OR(B6235="",B6234=""),"",LN(B6235/B6234))</f>
        <v/>
      </c>
      <c r="D6235" s="16">
        <f>STDEV(C6216:C6235)*SQRT(252)</f>
        <v/>
      </c>
      <c r="E6235" s="32" t="n">
        <v>108.09</v>
      </c>
      <c r="F6235" s="19">
        <f>IF(OR(E6235="",E6234=""),"",LN(E6235/E6234))</f>
        <v/>
      </c>
      <c r="G6235" s="33" t="n">
        <v>7.0379</v>
      </c>
      <c r="H6235" s="19">
        <f>IF(OR(G6235="",G6234=""),"",LN(G6235/G6234))</f>
        <v/>
      </c>
      <c r="I6235" s="32" t="n">
        <v>115.9125</v>
      </c>
      <c r="J6235" s="32" t="n">
        <v>13.22</v>
      </c>
      <c r="K6235" s="32" t="n">
        <v>1.69</v>
      </c>
      <c r="L6235" s="32" t="n">
        <v>1.76</v>
      </c>
      <c r="M6235" s="32" t="n">
        <v>1168.4</v>
      </c>
      <c r="N6235" s="32" t="n">
        <v>1.44</v>
      </c>
      <c r="O6235" s="32" t="n">
        <v>63.757953314</v>
      </c>
    </row>
    <row r="6236">
      <c r="A6236" s="31" t="n">
        <v>43770</v>
      </c>
      <c r="B6236" s="32" t="n">
        <v>1165.45</v>
      </c>
      <c r="C6236" s="19">
        <f>IF(OR(B6236="",B6235=""),"",LN(B6236/B6235))</f>
        <v/>
      </c>
      <c r="D6236" s="16">
        <f>STDEV(C6217:C6236)*SQRT(252)</f>
        <v/>
      </c>
      <c r="E6236" s="32" t="n">
        <v>108.16</v>
      </c>
      <c r="F6236" s="19">
        <f>IF(OR(E6236="",E6235=""),"",LN(E6236/E6235))</f>
        <v/>
      </c>
      <c r="G6236" s="33" t="n">
        <v>7.0368</v>
      </c>
      <c r="H6236" s="19">
        <f>IF(OR(G6236="",G6235=""),"",LN(G6236/G6235))</f>
        <v/>
      </c>
      <c r="I6236" s="32" t="n">
        <v>115.7312</v>
      </c>
      <c r="J6236" s="32" t="n">
        <v>12.3</v>
      </c>
      <c r="K6236" s="32" t="n">
        <v>1.73</v>
      </c>
      <c r="L6236" s="32" t="n">
        <v>1.58</v>
      </c>
      <c r="M6236" s="32" t="n">
        <v>1161.7</v>
      </c>
      <c r="N6236" s="32" t="n">
        <v>1.44</v>
      </c>
      <c r="O6236" s="32" t="n">
        <v>126.567762121</v>
      </c>
    </row>
    <row r="6237">
      <c r="A6237" s="31" t="n">
        <v>43773</v>
      </c>
      <c r="B6237" s="32" t="n">
        <v>1159.29</v>
      </c>
      <c r="C6237" s="19">
        <f>IF(OR(B6237="",B6236=""),"",LN(B6237/B6236))</f>
        <v/>
      </c>
      <c r="D6237" s="16">
        <f>STDEV(C6218:C6237)*SQRT(252)</f>
        <v/>
      </c>
      <c r="E6237" s="32" t="n">
        <v>108.56</v>
      </c>
      <c r="F6237" s="19">
        <f>IF(OR(E6237="",E6236=""),"",LN(E6237/E6236))</f>
        <v/>
      </c>
      <c r="G6237" s="33" t="n">
        <v>7.03</v>
      </c>
      <c r="H6237" s="19">
        <f>IF(OR(G6237="",G6236=""),"",LN(G6237/G6236))</f>
        <v/>
      </c>
      <c r="I6237" s="32" t="n">
        <v>115.8624</v>
      </c>
      <c r="J6237" s="32" t="n">
        <v>12.83</v>
      </c>
      <c r="K6237" s="32" t="n">
        <v>1.79</v>
      </c>
      <c r="L6237" s="32" t="n">
        <v>1.56</v>
      </c>
      <c r="M6237" s="32" t="n">
        <v>1167.6</v>
      </c>
      <c r="N6237" s="32" t="n">
        <v>1.46</v>
      </c>
      <c r="O6237" s="32" t="n">
        <v>23.354708825</v>
      </c>
    </row>
    <row r="6238">
      <c r="A6238" s="31" t="n">
        <v>43774</v>
      </c>
      <c r="B6238" s="32" t="n">
        <v>1157.64</v>
      </c>
      <c r="C6238" s="19">
        <f>IF(OR(B6238="",B6237=""),"",LN(B6238/B6237))</f>
        <v/>
      </c>
      <c r="D6238" s="16">
        <f>STDEV(C6219:C6238)*SQRT(252)</f>
        <v/>
      </c>
      <c r="E6238" s="32" t="n">
        <v>109.13</v>
      </c>
      <c r="F6238" s="19">
        <f>IF(OR(E6238="",E6237=""),"",LN(E6238/E6237))</f>
        <v/>
      </c>
      <c r="G6238" s="33" t="n">
        <v>7.0082</v>
      </c>
      <c r="H6238" s="19">
        <f>IF(OR(G6238="",G6237=""),"",LN(G6238/G6237))</f>
        <v/>
      </c>
      <c r="I6238" s="32" t="n">
        <v>116.1138</v>
      </c>
      <c r="J6238" s="32" t="n">
        <v>13.1</v>
      </c>
      <c r="K6238" s="32" t="n">
        <v>1.86</v>
      </c>
      <c r="L6238" s="32" t="n">
        <v>1.58</v>
      </c>
      <c r="M6238" s="32" t="n">
        <v>1160.4</v>
      </c>
      <c r="N6238" s="32" t="n">
        <v>1.49</v>
      </c>
      <c r="O6238" s="32" t="n">
        <v>348.013622148</v>
      </c>
    </row>
    <row r="6239">
      <c r="A6239" s="31" t="n">
        <v>43775</v>
      </c>
      <c r="B6239" s="32" t="n">
        <v>1156.73</v>
      </c>
      <c r="C6239" s="19">
        <f>IF(OR(B6239="",B6238=""),"",LN(B6239/B6238))</f>
        <v/>
      </c>
      <c r="D6239" s="16">
        <f>STDEV(C6220:C6239)*SQRT(252)</f>
        <v/>
      </c>
      <c r="E6239" s="32" t="n">
        <v>108.86</v>
      </c>
      <c r="F6239" s="19">
        <f>IF(OR(E6239="",E6238=""),"",LN(E6239/E6238))</f>
        <v/>
      </c>
      <c r="G6239" s="33" t="n">
        <v>6.9968</v>
      </c>
      <c r="H6239" s="19">
        <f>IF(OR(G6239="",G6238=""),"",LN(G6239/G6238))</f>
        <v/>
      </c>
      <c r="I6239" s="32" t="n">
        <v>116.1004</v>
      </c>
      <c r="J6239" s="32" t="n">
        <v>12.62</v>
      </c>
      <c r="K6239" s="32" t="n">
        <v>1.81</v>
      </c>
      <c r="L6239" s="32" t="n">
        <v>1.57</v>
      </c>
      <c r="M6239" s="32" t="n">
        <v>1160.1</v>
      </c>
      <c r="N6239" s="32" t="n">
        <v>1.5</v>
      </c>
      <c r="O6239" s="32" t="n">
        <v>198.658913838</v>
      </c>
    </row>
    <row r="6240">
      <c r="A6240" s="31" t="n">
        <v>43776</v>
      </c>
      <c r="B6240" s="32" t="n">
        <v>1154.44</v>
      </c>
      <c r="C6240" s="19">
        <f>IF(OR(B6240="",B6239=""),"",LN(B6240/B6239))</f>
        <v/>
      </c>
      <c r="D6240" s="16">
        <f>STDEV(C6221:C6240)*SQRT(252)</f>
        <v/>
      </c>
      <c r="E6240" s="32" t="n">
        <v>109.42</v>
      </c>
      <c r="F6240" s="19">
        <f>IF(OR(E6240="",E6239=""),"",LN(E6240/E6239))</f>
        <v/>
      </c>
      <c r="G6240" s="33" t="n">
        <v>6.9766</v>
      </c>
      <c r="H6240" s="19">
        <f>IF(OR(G6240="",G6239=""),"",LN(G6240/G6239))</f>
        <v/>
      </c>
      <c r="I6240" s="32" t="n">
        <v>116.1172</v>
      </c>
      <c r="J6240" s="32" t="n">
        <v>12.73</v>
      </c>
      <c r="K6240" s="32" t="n">
        <v>1.92</v>
      </c>
      <c r="L6240" s="32" t="n">
        <v>1.56</v>
      </c>
      <c r="M6240" s="32" t="n">
        <v>1157.5</v>
      </c>
      <c r="N6240" s="32" t="n">
        <v>1.52</v>
      </c>
      <c r="O6240" s="32" t="n">
        <v>-220.943842194</v>
      </c>
    </row>
    <row r="6241">
      <c r="A6241" s="31" t="n">
        <v>43777</v>
      </c>
      <c r="B6241" s="32" t="n">
        <v>1157.14</v>
      </c>
      <c r="C6241" s="19">
        <f>IF(OR(B6241="",B6240=""),"",LN(B6241/B6240))</f>
        <v/>
      </c>
      <c r="D6241" s="16">
        <f>STDEV(C6222:C6241)*SQRT(252)</f>
        <v/>
      </c>
      <c r="E6241" s="32" t="n">
        <v>109.14</v>
      </c>
      <c r="F6241" s="19">
        <f>IF(OR(E6241="",E6240=""),"",LN(E6241/E6240))</f>
        <v/>
      </c>
      <c r="G6241" s="33" t="n">
        <v>6.9954</v>
      </c>
      <c r="H6241" s="19">
        <f>IF(OR(G6241="",G6240=""),"",LN(G6241/G6240))</f>
        <v/>
      </c>
      <c r="I6241" s="32" t="n">
        <v>116.3436</v>
      </c>
      <c r="J6241" s="32" t="n">
        <v>12.07</v>
      </c>
      <c r="K6241" s="32" t="n">
        <v>1.94</v>
      </c>
      <c r="L6241" s="32" t="n">
        <v>1.56</v>
      </c>
      <c r="M6241" s="32" t="n">
        <v>1160.6</v>
      </c>
      <c r="N6241" s="32" t="n">
        <v>1.52</v>
      </c>
      <c r="O6241" s="32" t="n">
        <v>-172.479667935</v>
      </c>
    </row>
    <row r="6242">
      <c r="A6242" s="31" t="n">
        <v>43781</v>
      </c>
      <c r="B6242" s="32" t="n">
        <v>1160.8</v>
      </c>
      <c r="C6242" s="19">
        <f>IF(OR(B6242="",B6241=""),"",LN(B6242/B6241))</f>
        <v/>
      </c>
      <c r="D6242" s="16">
        <f>STDEV(C6223:C6242)*SQRT(252)</f>
        <v/>
      </c>
      <c r="E6242" s="32" t="n">
        <v>109.09</v>
      </c>
      <c r="F6242" s="19">
        <f>IF(OR(E6242="",E6241=""),"",LN(E6242/E6241))</f>
        <v/>
      </c>
      <c r="G6242" s="33" t="n">
        <v>7.0066</v>
      </c>
      <c r="H6242" s="19">
        <f>IF(OR(G6242="",G6241=""),"",LN(G6242/G6241))</f>
        <v/>
      </c>
      <c r="I6242" s="32" t="n">
        <v>116.5837</v>
      </c>
      <c r="J6242" s="32" t="n">
        <v>12.68</v>
      </c>
      <c r="K6242" s="32" t="n">
        <v>1.92</v>
      </c>
      <c r="L6242" s="32" t="n">
        <v>1.57</v>
      </c>
      <c r="M6242" s="32" t="n">
        <v>1161.3</v>
      </c>
      <c r="N6242" s="32" t="n">
        <v>1.53</v>
      </c>
      <c r="O6242" s="32" t="n">
        <v>-32.281613494</v>
      </c>
    </row>
    <row r="6243">
      <c r="A6243" s="31" t="n">
        <v>43782</v>
      </c>
      <c r="B6243" s="32" t="n">
        <v>1167.76</v>
      </c>
      <c r="C6243" s="19">
        <f>IF(OR(B6243="",B6242=""),"",LN(B6243/B6242))</f>
        <v/>
      </c>
      <c r="D6243" s="16">
        <f>STDEV(C6224:C6243)*SQRT(252)</f>
        <v/>
      </c>
      <c r="E6243" s="32" t="n">
        <v>108.83</v>
      </c>
      <c r="F6243" s="19">
        <f>IF(OR(E6243="",E6242=""),"",LN(E6243/E6242))</f>
        <v/>
      </c>
      <c r="G6243" s="33" t="n">
        <v>7.0223</v>
      </c>
      <c r="H6243" s="19">
        <f>IF(OR(G6243="",G6242=""),"",LN(G6243/G6242))</f>
        <v/>
      </c>
      <c r="I6243" s="32" t="n">
        <v>116.8397</v>
      </c>
      <c r="J6243" s="32" t="n">
        <v>13</v>
      </c>
      <c r="K6243" s="32" t="n">
        <v>1.88</v>
      </c>
      <c r="L6243" s="32" t="n">
        <v>1.57</v>
      </c>
      <c r="M6243" s="32" t="n">
        <v>1163.5</v>
      </c>
      <c r="N6243" s="32" t="n">
        <v>1.53</v>
      </c>
      <c r="O6243" s="32" t="n">
        <v>-77.041206243</v>
      </c>
    </row>
    <row r="6244">
      <c r="A6244" s="31" t="n">
        <v>43783</v>
      </c>
      <c r="B6244" s="32" t="n">
        <v>1169.82</v>
      </c>
      <c r="C6244" s="19">
        <f>IF(OR(B6244="",B6243=""),"",LN(B6244/B6243))</f>
        <v/>
      </c>
      <c r="D6244" s="16">
        <f>STDEV(C6225:C6244)*SQRT(252)</f>
        <v/>
      </c>
      <c r="E6244" s="32" t="n">
        <v>108.33</v>
      </c>
      <c r="F6244" s="19">
        <f>IF(OR(E6244="",E6243=""),"",LN(E6244/E6243))</f>
        <v/>
      </c>
      <c r="G6244" s="33" t="n">
        <v>7.0195</v>
      </c>
      <c r="H6244" s="19">
        <f>IF(OR(G6244="",G6243=""),"",LN(G6244/G6243))</f>
        <v/>
      </c>
      <c r="I6244" s="32" t="n">
        <v>116.8022</v>
      </c>
      <c r="J6244" s="32" t="n">
        <v>13.05</v>
      </c>
      <c r="K6244" s="32" t="n">
        <v>1.82</v>
      </c>
      <c r="L6244" s="32" t="n">
        <v>1.58</v>
      </c>
      <c r="M6244" s="32" t="n">
        <v>1167.6</v>
      </c>
      <c r="N6244" s="32" t="n">
        <v>1.53</v>
      </c>
      <c r="O6244" s="32" t="n">
        <v>-225.602622144</v>
      </c>
    </row>
    <row r="6245">
      <c r="A6245" s="31" t="n">
        <v>43784</v>
      </c>
      <c r="B6245" s="32" t="n">
        <v>1166.98</v>
      </c>
      <c r="C6245" s="19">
        <f>IF(OR(B6245="",B6244=""),"",LN(B6245/B6244))</f>
        <v/>
      </c>
      <c r="D6245" s="16">
        <f>STDEV(C6226:C6245)*SQRT(252)</f>
        <v/>
      </c>
      <c r="E6245" s="32" t="n">
        <v>108.8</v>
      </c>
      <c r="F6245" s="19">
        <f>IF(OR(E6245="",E6244=""),"",LN(E6245/E6244))</f>
        <v/>
      </c>
      <c r="G6245" s="33" t="n">
        <v>7.0075</v>
      </c>
      <c r="H6245" s="19">
        <f>IF(OR(G6245="",G6244=""),"",LN(G6245/G6244))</f>
        <v/>
      </c>
      <c r="I6245" s="32" t="n">
        <v>116.4401</v>
      </c>
      <c r="J6245" s="32" t="n">
        <v>12.05</v>
      </c>
      <c r="K6245" s="32" t="n">
        <v>1.84</v>
      </c>
      <c r="L6245" s="32" t="n">
        <v>1.59</v>
      </c>
      <c r="M6245" s="32" t="n">
        <v>1170.4</v>
      </c>
      <c r="N6245" s="32" t="n">
        <v>1.53</v>
      </c>
      <c r="O6245" s="32" t="n">
        <v>-44.40764906699999</v>
      </c>
    </row>
    <row r="6246">
      <c r="A6246" s="31" t="n">
        <v>43787</v>
      </c>
      <c r="B6246" s="32" t="n">
        <v>1163.76</v>
      </c>
      <c r="C6246" s="19">
        <f>IF(OR(B6246="",B6245=""),"",LN(B6246/B6245))</f>
        <v/>
      </c>
      <c r="D6246" s="16">
        <f>STDEV(C6227:C6246)*SQRT(252)</f>
        <v/>
      </c>
      <c r="E6246" s="32" t="n">
        <v>108.61</v>
      </c>
      <c r="F6246" s="19">
        <f>IF(OR(E6246="",E6245=""),"",LN(E6246/E6245))</f>
        <v/>
      </c>
      <c r="G6246" s="33" t="n">
        <v>7.0246</v>
      </c>
      <c r="H6246" s="19">
        <f>IF(OR(G6246="",G6245=""),"",LN(G6246/G6245))</f>
        <v/>
      </c>
      <c r="I6246" s="32" t="n">
        <v>116.3625</v>
      </c>
      <c r="J6246" s="32" t="n">
        <v>12.46</v>
      </c>
      <c r="K6246" s="32" t="n">
        <v>1.81</v>
      </c>
      <c r="L6246" s="32" t="n">
        <v>1.56</v>
      </c>
      <c r="M6246" s="32" t="n">
        <v>1166.3</v>
      </c>
      <c r="N6246" s="32" t="n">
        <v>1.53</v>
      </c>
      <c r="O6246" s="32" t="n">
        <v>-141.72874412</v>
      </c>
    </row>
    <row r="6247">
      <c r="A6247" s="31" t="n">
        <v>43788</v>
      </c>
      <c r="B6247" s="32" t="n">
        <v>1167.13</v>
      </c>
      <c r="C6247" s="19">
        <f>IF(OR(B6247="",B6246=""),"",LN(B6247/B6246))</f>
        <v/>
      </c>
      <c r="D6247" s="16">
        <f>STDEV(C6228:C6247)*SQRT(252)</f>
        <v/>
      </c>
      <c r="E6247" s="32" t="n">
        <v>108.59</v>
      </c>
      <c r="F6247" s="19">
        <f>IF(OR(E6247="",E6246=""),"",LN(E6247/E6246))</f>
        <v/>
      </c>
      <c r="G6247" s="33" t="n">
        <v>7.0263</v>
      </c>
      <c r="H6247" s="19">
        <f>IF(OR(G6247="",G6246=""),"",LN(G6247/G6246))</f>
        <v/>
      </c>
      <c r="I6247" s="32" t="n">
        <v>116.5391</v>
      </c>
      <c r="J6247" s="32" t="n">
        <v>12.86</v>
      </c>
      <c r="K6247" s="32" t="n">
        <v>1.79</v>
      </c>
      <c r="L6247" s="32" t="n">
        <v>1.57</v>
      </c>
      <c r="M6247" s="32" t="n">
        <v>1164.5</v>
      </c>
      <c r="N6247" s="32" t="n">
        <v>1.53</v>
      </c>
      <c r="O6247" s="32" t="n">
        <v>-121.611633144</v>
      </c>
    </row>
    <row r="6248">
      <c r="A6248" s="31" t="n">
        <v>43789</v>
      </c>
      <c r="B6248" s="32" t="n">
        <v>1169.8</v>
      </c>
      <c r="C6248" s="19">
        <f>IF(OR(B6248="",B6247=""),"",LN(B6248/B6247))</f>
        <v/>
      </c>
      <c r="D6248" s="16">
        <f>STDEV(C6229:C6248)*SQRT(252)</f>
        <v/>
      </c>
      <c r="E6248" s="32" t="n">
        <v>108.67</v>
      </c>
      <c r="F6248" s="19">
        <f>IF(OR(E6248="",E6247=""),"",LN(E6248/E6247))</f>
        <v/>
      </c>
      <c r="G6248" s="33" t="n">
        <v>7.0344</v>
      </c>
      <c r="H6248" s="19">
        <f>IF(OR(G6248="",G6247=""),"",LN(G6248/G6247))</f>
        <v/>
      </c>
      <c r="I6248" s="32" t="n">
        <v>116.828</v>
      </c>
      <c r="J6248" s="32" t="n">
        <v>12.78</v>
      </c>
      <c r="K6248" s="32" t="n">
        <v>1.73</v>
      </c>
      <c r="L6248" s="32" t="n">
        <v>1.57</v>
      </c>
      <c r="M6248" s="32" t="n">
        <v>1168.6</v>
      </c>
      <c r="N6248" s="32" t="n">
        <v>1.53</v>
      </c>
      <c r="O6248" s="32" t="n">
        <v>-354.266684814</v>
      </c>
    </row>
    <row r="6249">
      <c r="A6249" s="31" t="n">
        <v>43790</v>
      </c>
      <c r="B6249" s="32" t="n">
        <v>1175.71</v>
      </c>
      <c r="C6249" s="19">
        <f>IF(OR(B6249="",B6248=""),"",LN(B6249/B6248))</f>
        <v/>
      </c>
      <c r="D6249" s="16">
        <f>STDEV(C6230:C6249)*SQRT(252)</f>
        <v/>
      </c>
      <c r="E6249" s="32" t="n">
        <v>108.53</v>
      </c>
      <c r="F6249" s="19">
        <f>IF(OR(E6249="",E6248=""),"",LN(E6249/E6248))</f>
        <v/>
      </c>
      <c r="G6249" s="33" t="n">
        <v>7.0285</v>
      </c>
      <c r="H6249" s="19">
        <f>IF(OR(G6249="",G6248=""),"",LN(G6249/G6248))</f>
        <v/>
      </c>
      <c r="I6249" s="32" t="n">
        <v>116.7435</v>
      </c>
      <c r="J6249" s="32" t="n">
        <v>13.13</v>
      </c>
      <c r="K6249" s="32" t="n">
        <v>1.77</v>
      </c>
      <c r="L6249" s="32" t="n">
        <v>1.58</v>
      </c>
      <c r="M6249" s="32" t="n">
        <v>1170.1</v>
      </c>
      <c r="N6249" s="32" t="n">
        <v>1.53</v>
      </c>
      <c r="O6249" s="32" t="n">
        <v>-566.0565197249999</v>
      </c>
    </row>
    <row r="6250">
      <c r="A6250" s="31" t="n">
        <v>43791</v>
      </c>
      <c r="B6250" s="32" t="n">
        <v>1179.33</v>
      </c>
      <c r="C6250" s="19">
        <f>IF(OR(B6250="",B6249=""),"",LN(B6250/B6249))</f>
        <v/>
      </c>
      <c r="D6250" s="16">
        <f>STDEV(C6231:C6250)*SQRT(252)</f>
        <v/>
      </c>
      <c r="E6250" s="32" t="n">
        <v>108.67</v>
      </c>
      <c r="F6250" s="19">
        <f>IF(OR(E6250="",E6249=""),"",LN(E6250/E6249))</f>
        <v/>
      </c>
      <c r="G6250" s="33" t="n">
        <v>7.0389</v>
      </c>
      <c r="H6250" s="19">
        <f>IF(OR(G6250="",G6249=""),"",LN(G6250/G6249))</f>
        <v/>
      </c>
      <c r="I6250" s="32" t="n">
        <v>116.9137</v>
      </c>
      <c r="J6250" s="32" t="n">
        <v>12.34</v>
      </c>
      <c r="K6250" s="32" t="n">
        <v>1.77</v>
      </c>
      <c r="L6250" s="32" t="n">
        <v>1.58</v>
      </c>
      <c r="M6250" s="32" t="n">
        <v>1176.5</v>
      </c>
      <c r="N6250" s="32" t="n">
        <v>1.53</v>
      </c>
      <c r="O6250" s="32" t="n">
        <v>-173.013347492</v>
      </c>
    </row>
    <row r="6251">
      <c r="A6251" s="31" t="n">
        <v>43794</v>
      </c>
      <c r="B6251" s="32" t="n">
        <v>1173.09</v>
      </c>
      <c r="C6251" s="19">
        <f>IF(OR(B6251="",B6250=""),"",LN(B6251/B6250))</f>
        <v/>
      </c>
      <c r="D6251" s="16">
        <f>STDEV(C6232:C6251)*SQRT(252)</f>
        <v/>
      </c>
      <c r="E6251" s="32" t="n">
        <v>108.95</v>
      </c>
      <c r="F6251" s="19">
        <f>IF(OR(E6251="",E6250=""),"",LN(E6251/E6250))</f>
        <v/>
      </c>
      <c r="G6251" s="33" t="n">
        <v>7.0349</v>
      </c>
      <c r="H6251" s="19">
        <f>IF(OR(G6251="",G6250=""),"",LN(G6251/G6250))</f>
        <v/>
      </c>
      <c r="I6251" s="32" t="n">
        <v>117.0098</v>
      </c>
      <c r="J6251" s="32" t="n">
        <v>11.87</v>
      </c>
      <c r="K6251" s="32" t="n">
        <v>1.76</v>
      </c>
      <c r="L6251" s="32" t="n">
        <v>1.56</v>
      </c>
      <c r="M6251" s="32" t="n">
        <v>1177.8</v>
      </c>
      <c r="N6251" s="32" t="n">
        <v>1.53</v>
      </c>
      <c r="O6251" s="32" t="n">
        <v>-214.894693258</v>
      </c>
    </row>
    <row r="6252">
      <c r="A6252" s="31" t="n">
        <v>43795</v>
      </c>
      <c r="B6252" s="32" t="n">
        <v>1175.59</v>
      </c>
      <c r="C6252" s="19">
        <f>IF(OR(B6252="",B6251=""),"",LN(B6252/B6251))</f>
        <v/>
      </c>
      <c r="D6252" s="16">
        <f>STDEV(C6233:C6252)*SQRT(252)</f>
        <v/>
      </c>
      <c r="E6252" s="32" t="n">
        <v>109.11</v>
      </c>
      <c r="F6252" s="19">
        <f>IF(OR(E6252="",E6251=""),"",LN(E6252/E6251))</f>
        <v/>
      </c>
      <c r="G6252" s="33" t="n">
        <v>7.0319</v>
      </c>
      <c r="H6252" s="19">
        <f>IF(OR(G6252="",G6251=""),"",LN(G6252/G6251))</f>
        <v/>
      </c>
      <c r="I6252" s="32" t="n">
        <v>117.0513</v>
      </c>
      <c r="J6252" s="32" t="n">
        <v>11.54</v>
      </c>
      <c r="K6252" s="32" t="n">
        <v>1.74</v>
      </c>
      <c r="L6252" s="32" t="n">
        <v>1.54</v>
      </c>
      <c r="M6252" s="32" t="n">
        <v>1176.2</v>
      </c>
      <c r="N6252" s="32" t="n">
        <v>1.53</v>
      </c>
      <c r="O6252" s="32" t="n">
        <v>-856.667420431</v>
      </c>
    </row>
    <row r="6253">
      <c r="A6253" s="31" t="n">
        <v>43796</v>
      </c>
      <c r="B6253" s="32" t="n">
        <v>1176.89</v>
      </c>
      <c r="C6253" s="19">
        <f>IF(OR(B6253="",B6252=""),"",LN(B6253/B6252))</f>
        <v/>
      </c>
      <c r="D6253" s="16">
        <f>STDEV(C6234:C6253)*SQRT(252)</f>
        <v/>
      </c>
      <c r="E6253" s="32" t="n">
        <v>109.38</v>
      </c>
      <c r="F6253" s="19">
        <f>IF(OR(E6253="",E6252=""),"",LN(E6253/E6252))</f>
        <v/>
      </c>
      <c r="G6253" s="33" t="n">
        <v>7.028</v>
      </c>
      <c r="H6253" s="19">
        <f>IF(OR(G6253="",G6252=""),"",LN(G6253/G6252))</f>
        <v/>
      </c>
      <c r="I6253" s="32" t="n">
        <v>117.1273</v>
      </c>
      <c r="J6253" s="32" t="n">
        <v>11.75</v>
      </c>
      <c r="K6253" s="32" t="n">
        <v>1.77</v>
      </c>
      <c r="L6253" s="32" t="n">
        <v>1.55</v>
      </c>
      <c r="M6253" s="32" t="n">
        <v>1174.4</v>
      </c>
      <c r="N6253" s="32" t="n">
        <v>1.53</v>
      </c>
      <c r="O6253" s="32" t="n">
        <v>-234.757878602</v>
      </c>
    </row>
    <row r="6254">
      <c r="A6254" s="31" t="n">
        <v>43798</v>
      </c>
      <c r="B6254" s="32" t="n">
        <v>1181.33</v>
      </c>
      <c r="C6254" s="19">
        <f>IF(OR(B6254="",B6253=""),"",LN(B6254/B6253))</f>
        <v/>
      </c>
      <c r="D6254" s="16">
        <f>STDEV(C6235:C6254)*SQRT(252)</f>
        <v/>
      </c>
      <c r="E6254" s="32" t="n">
        <v>109.47</v>
      </c>
      <c r="F6254" s="19">
        <f>IF(OR(E6254="",E6253=""),"",LN(E6254/E6253))</f>
        <v/>
      </c>
      <c r="G6254" s="33" t="n">
        <v>7.0308</v>
      </c>
      <c r="H6254" s="19">
        <f>IF(OR(G6254="",G6253=""),"",LN(G6254/G6253))</f>
        <v/>
      </c>
      <c r="I6254" s="32" t="n">
        <v>117.1204</v>
      </c>
      <c r="J6254" s="32" t="n">
        <v>12.62</v>
      </c>
      <c r="K6254" s="32" t="n">
        <v>1.78</v>
      </c>
      <c r="L6254" s="32" t="n">
        <v>1.65</v>
      </c>
      <c r="M6254" s="32" t="n">
        <v>1179.3</v>
      </c>
      <c r="N6254" s="32" t="n">
        <v>1.53</v>
      </c>
      <c r="O6254" s="32" t="n">
        <v>-456.113159914</v>
      </c>
    </row>
    <row r="6255">
      <c r="A6255" s="31" t="n">
        <v>43801</v>
      </c>
      <c r="B6255" s="32" t="n">
        <v>1182.84</v>
      </c>
      <c r="C6255" s="19">
        <f>IF(OR(B6255="",B6254=""),"",LN(B6255/B6254))</f>
        <v/>
      </c>
      <c r="D6255" s="16">
        <f>STDEV(C6236:C6255)*SQRT(252)</f>
        <v/>
      </c>
      <c r="E6255" s="32" t="n">
        <v>109.09</v>
      </c>
      <c r="F6255" s="19">
        <f>IF(OR(E6255="",E6254=""),"",LN(E6255/E6254))</f>
        <v/>
      </c>
      <c r="G6255" s="33" t="n">
        <v>7.038</v>
      </c>
      <c r="H6255" s="19">
        <f>IF(OR(G6255="",G6254=""),"",LN(G6255/G6254))</f>
        <v/>
      </c>
      <c r="I6255" s="32" t="n">
        <v>116.9647</v>
      </c>
      <c r="J6255" s="32" t="n">
        <v>14.91</v>
      </c>
      <c r="K6255" s="32" t="n">
        <v>1.83</v>
      </c>
      <c r="L6255" s="32" t="n">
        <v>1.63</v>
      </c>
      <c r="M6255" s="32" t="n">
        <v>1180.3</v>
      </c>
      <c r="N6255" s="32" t="n">
        <v>1.53</v>
      </c>
      <c r="O6255" s="32" t="n">
        <v>-317.047860576</v>
      </c>
    </row>
    <row r="6256">
      <c r="A6256" s="31" t="n">
        <v>43802</v>
      </c>
      <c r="B6256" s="32" t="n">
        <v>1190.31</v>
      </c>
      <c r="C6256" s="19">
        <f>IF(OR(B6256="",B6255=""),"",LN(B6256/B6255))</f>
        <v/>
      </c>
      <c r="D6256" s="16">
        <f>STDEV(C6237:C6256)*SQRT(252)</f>
        <v/>
      </c>
      <c r="E6256" s="32" t="n">
        <v>108.53</v>
      </c>
      <c r="F6256" s="19">
        <f>IF(OR(E6256="",E6255=""),"",LN(E6256/E6255))</f>
        <v/>
      </c>
      <c r="G6256" s="33" t="n">
        <v>7.0609</v>
      </c>
      <c r="H6256" s="19">
        <f>IF(OR(G6256="",G6255=""),"",LN(G6256/G6255))</f>
        <v/>
      </c>
      <c r="I6256" s="32" t="n">
        <v>116.8898</v>
      </c>
      <c r="J6256" s="32" t="n">
        <v>15.96</v>
      </c>
      <c r="K6256" s="32" t="n">
        <v>1.72</v>
      </c>
      <c r="L6256" s="32" t="n">
        <v>1.55</v>
      </c>
      <c r="M6256" s="32" t="n">
        <v>1180.4</v>
      </c>
      <c r="N6256" s="32" t="n">
        <v>1.53</v>
      </c>
      <c r="O6256" s="32" t="n">
        <v>-321.24531116</v>
      </c>
    </row>
    <row r="6257">
      <c r="A6257" s="31" t="n">
        <v>43803</v>
      </c>
      <c r="B6257" s="32" t="n">
        <v>1194.45</v>
      </c>
      <c r="C6257" s="19">
        <f>IF(OR(B6257="",B6256=""),"",LN(B6257/B6256))</f>
        <v/>
      </c>
      <c r="D6257" s="16">
        <f>STDEV(C6238:C6257)*SQRT(252)</f>
        <v/>
      </c>
      <c r="E6257" s="32" t="n">
        <v>108.87</v>
      </c>
      <c r="F6257" s="19">
        <f>IF(OR(E6257="",E6256=""),"",LN(E6257/E6256))</f>
        <v/>
      </c>
      <c r="G6257" s="33" t="n">
        <v>7.0489</v>
      </c>
      <c r="H6257" s="19">
        <f>IF(OR(G6257="",G6256=""),"",LN(G6257/G6256))</f>
        <v/>
      </c>
      <c r="I6257" s="32" t="n">
        <v>116.692</v>
      </c>
      <c r="J6257" s="32" t="n">
        <v>14.8</v>
      </c>
      <c r="K6257" s="32" t="n">
        <v>1.77</v>
      </c>
      <c r="L6257" s="32" t="n">
        <v>1.54</v>
      </c>
      <c r="M6257" s="32" t="n">
        <v>1186.2</v>
      </c>
      <c r="N6257" s="32" t="n">
        <v>1.53</v>
      </c>
      <c r="O6257" s="32" t="n">
        <v>-312.348545153</v>
      </c>
    </row>
    <row r="6258">
      <c r="A6258" s="31" t="n">
        <v>43804</v>
      </c>
      <c r="B6258" s="32" t="n">
        <v>1189.23</v>
      </c>
      <c r="C6258" s="19">
        <f>IF(OR(B6258="",B6257=""),"",LN(B6258/B6257))</f>
        <v/>
      </c>
      <c r="D6258" s="16">
        <f>STDEV(C6239:C6258)*SQRT(252)</f>
        <v/>
      </c>
      <c r="E6258" s="32" t="n">
        <v>108.69</v>
      </c>
      <c r="F6258" s="19">
        <f>IF(OR(E6258="",E6257=""),"",LN(E6258/E6257))</f>
        <v/>
      </c>
      <c r="G6258" s="33" t="n">
        <v>7.0445</v>
      </c>
      <c r="H6258" s="19">
        <f>IF(OR(G6258="",G6257=""),"",LN(G6258/G6257))</f>
        <v/>
      </c>
      <c r="I6258" s="32" t="n">
        <v>116.3838</v>
      </c>
      <c r="J6258" s="32" t="n">
        <v>14.52</v>
      </c>
      <c r="K6258" s="32" t="n">
        <v>1.8</v>
      </c>
      <c r="L6258" s="32" t="n">
        <v>1.55</v>
      </c>
      <c r="M6258" s="32" t="n">
        <v>1193.7</v>
      </c>
      <c r="N6258" s="32" t="n">
        <v>1.53</v>
      </c>
      <c r="O6258" s="32" t="n">
        <v>-102.980326411</v>
      </c>
    </row>
    <row r="6259">
      <c r="A6259" s="31" t="n">
        <v>43805</v>
      </c>
      <c r="B6259" s="32" t="n">
        <v>1189.86</v>
      </c>
      <c r="C6259" s="19">
        <f>IF(OR(B6259="",B6258=""),"",LN(B6259/B6258))</f>
        <v/>
      </c>
      <c r="D6259" s="16">
        <f>STDEV(C6240:C6259)*SQRT(252)</f>
        <v/>
      </c>
      <c r="E6259" s="32" t="n">
        <v>108.66</v>
      </c>
      <c r="F6259" s="19">
        <f>IF(OR(E6259="",E6258=""),"",LN(E6259/E6258))</f>
        <v/>
      </c>
      <c r="G6259" s="33" t="n">
        <v>7.0348</v>
      </c>
      <c r="H6259" s="19">
        <f>IF(OR(G6259="",G6258=""),"",LN(G6259/G6258))</f>
        <v/>
      </c>
      <c r="I6259" s="32" t="n">
        <v>116.5381</v>
      </c>
      <c r="J6259" s="32" t="n">
        <v>13.62</v>
      </c>
      <c r="K6259" s="32" t="n">
        <v>1.84</v>
      </c>
      <c r="L6259" s="32" t="n">
        <v>1.55</v>
      </c>
      <c r="M6259" s="32" t="n">
        <v>1190.2</v>
      </c>
      <c r="N6259" s="32" t="n">
        <v>1.53</v>
      </c>
      <c r="O6259" s="32" t="n">
        <v>242.893203645</v>
      </c>
    </row>
    <row r="6260">
      <c r="A6260" s="31" t="n">
        <v>43808</v>
      </c>
      <c r="B6260" s="32" t="n">
        <v>1189.45</v>
      </c>
      <c r="C6260" s="19">
        <f>IF(OR(B6260="",B6259=""),"",LN(B6260/B6259))</f>
        <v/>
      </c>
      <c r="D6260" s="16">
        <f>STDEV(C6241:C6260)*SQRT(252)</f>
        <v/>
      </c>
      <c r="E6260" s="32" t="n">
        <v>108.59</v>
      </c>
      <c r="F6260" s="19">
        <f>IF(OR(E6260="",E6259=""),"",LN(E6260/E6259))</f>
        <v/>
      </c>
      <c r="G6260" s="33" t="n">
        <v>7.0389</v>
      </c>
      <c r="H6260" s="19">
        <f>IF(OR(G6260="",G6259=""),"",LN(G6260/G6259))</f>
        <v/>
      </c>
      <c r="I6260" s="32" t="n">
        <v>116.3283</v>
      </c>
      <c r="J6260" s="32" t="n">
        <v>15.86</v>
      </c>
      <c r="K6260" s="32" t="n">
        <v>1.83</v>
      </c>
      <c r="L6260" s="32" t="n">
        <v>1.56</v>
      </c>
      <c r="M6260" s="32" t="n">
        <v>1189.7</v>
      </c>
      <c r="N6260" s="32" t="n">
        <v>1.53</v>
      </c>
      <c r="O6260" s="32" t="n">
        <v>1.379761807999998</v>
      </c>
    </row>
    <row r="6261">
      <c r="A6261" s="31" t="n">
        <v>43809</v>
      </c>
      <c r="B6261" s="32" t="n">
        <v>1191.01</v>
      </c>
      <c r="C6261" s="19">
        <f>IF(OR(B6261="",B6260=""),"",LN(B6261/B6260))</f>
        <v/>
      </c>
      <c r="D6261" s="16">
        <f>STDEV(C6242:C6261)*SQRT(252)</f>
        <v/>
      </c>
      <c r="E6261" s="32" t="n">
        <v>108.73</v>
      </c>
      <c r="F6261" s="19">
        <f>IF(OR(E6261="",E6260=""),"",LN(E6261/E6260))</f>
        <v/>
      </c>
      <c r="G6261" s="33" t="n">
        <v>7.0328</v>
      </c>
      <c r="H6261" s="19">
        <f>IF(OR(G6261="",G6260=""),"",LN(G6261/G6260))</f>
        <v/>
      </c>
      <c r="I6261" s="32" t="n">
        <v>116.2542</v>
      </c>
      <c r="J6261" s="32" t="n">
        <v>15.68</v>
      </c>
      <c r="K6261" s="32" t="n">
        <v>1.85</v>
      </c>
      <c r="L6261" s="32" t="n">
        <v>1.55</v>
      </c>
      <c r="M6261" s="32" t="n">
        <v>1189.3</v>
      </c>
      <c r="N6261" s="32" t="n">
        <v>1.53</v>
      </c>
      <c r="O6261" s="32" t="n">
        <v>-44.948307531</v>
      </c>
    </row>
    <row r="6262">
      <c r="A6262" s="31" t="n">
        <v>43810</v>
      </c>
      <c r="B6262" s="32" t="n">
        <v>1192.2</v>
      </c>
      <c r="C6262" s="19">
        <f>IF(OR(B6262="",B6261=""),"",LN(B6262/B6261))</f>
        <v/>
      </c>
      <c r="D6262" s="16">
        <f>STDEV(C6243:C6262)*SQRT(252)</f>
        <v/>
      </c>
      <c r="E6262" s="32" t="n">
        <v>108.67</v>
      </c>
      <c r="F6262" s="19">
        <f>IF(OR(E6262="",E6261=""),"",LN(E6262/E6261))</f>
        <v/>
      </c>
      <c r="G6262" s="33" t="n">
        <v>7.0384</v>
      </c>
      <c r="H6262" s="19">
        <f>IF(OR(G6262="",G6261=""),"",LN(G6262/G6261))</f>
        <v/>
      </c>
      <c r="I6262" s="32" t="n">
        <v>116.1478</v>
      </c>
      <c r="J6262" s="32" t="n">
        <v>14.99</v>
      </c>
      <c r="K6262" s="32" t="n">
        <v>1.79</v>
      </c>
      <c r="L6262" s="32" t="n">
        <v>1.54</v>
      </c>
      <c r="M6262" s="32" t="n">
        <v>1192</v>
      </c>
      <c r="N6262" s="32" t="n">
        <v>1.53</v>
      </c>
      <c r="O6262" s="32" t="n">
        <v>17.300677869</v>
      </c>
    </row>
    <row r="6263">
      <c r="A6263" s="31" t="n">
        <v>43811</v>
      </c>
      <c r="B6263" s="32" t="n">
        <v>1186.41</v>
      </c>
      <c r="C6263" s="19">
        <f>IF(OR(B6263="",B6262=""),"",LN(B6263/B6262))</f>
        <v/>
      </c>
      <c r="D6263" s="16">
        <f>STDEV(C6244:C6263)*SQRT(252)</f>
        <v/>
      </c>
      <c r="E6263" s="32" t="n">
        <v>109.16</v>
      </c>
      <c r="F6263" s="19">
        <f>IF(OR(E6263="",E6262=""),"",LN(E6263/E6262))</f>
        <v/>
      </c>
      <c r="G6263" s="33" t="n">
        <v>6.9925</v>
      </c>
      <c r="H6263" s="19">
        <f>IF(OR(G6263="",G6262=""),"",LN(G6263/G6262))</f>
        <v/>
      </c>
      <c r="I6263" s="32" t="n">
        <v>115.8741</v>
      </c>
      <c r="J6263" s="32" t="n">
        <v>13.94</v>
      </c>
      <c r="K6263" s="32" t="n">
        <v>1.9</v>
      </c>
      <c r="L6263" s="32" t="n">
        <v>1.53</v>
      </c>
      <c r="M6263" s="32" t="n">
        <v>1193.3</v>
      </c>
      <c r="N6263" s="32" t="n">
        <v>1.53</v>
      </c>
      <c r="O6263" s="32" t="n">
        <v>573.182212422</v>
      </c>
    </row>
    <row r="6264">
      <c r="A6264" s="31" t="n">
        <v>43812</v>
      </c>
      <c r="B6264" s="32" t="n">
        <v>1171.97</v>
      </c>
      <c r="C6264" s="19">
        <f>IF(OR(B6264="",B6263=""),"",LN(B6264/B6263))</f>
        <v/>
      </c>
      <c r="D6264" s="16">
        <f>STDEV(C6245:C6264)*SQRT(252)</f>
        <v/>
      </c>
      <c r="E6264" s="32" t="n">
        <v>109.28</v>
      </c>
      <c r="F6264" s="19">
        <f>IF(OR(E6264="",E6263=""),"",LN(E6264/E6263))</f>
        <v/>
      </c>
      <c r="G6264" s="33" t="n">
        <v>6.9925</v>
      </c>
      <c r="H6264" s="19">
        <f>IF(OR(G6264="",G6263=""),"",LN(G6264/G6263))</f>
        <v/>
      </c>
      <c r="I6264" s="32" t="n">
        <v>115.6967</v>
      </c>
      <c r="J6264" s="32" t="n">
        <v>12.63</v>
      </c>
      <c r="K6264" s="32" t="n">
        <v>1.82</v>
      </c>
      <c r="L6264" s="32" t="n">
        <v>1.54</v>
      </c>
      <c r="M6264" s="32" t="n">
        <v>1188.6</v>
      </c>
      <c r="N6264" s="32" t="n">
        <v>1.53</v>
      </c>
      <c r="O6264" s="32" t="n">
        <v>524.247833418</v>
      </c>
    </row>
    <row r="6265">
      <c r="A6265" s="31" t="n">
        <v>43815</v>
      </c>
      <c r="B6265" s="32" t="n">
        <v>1171.8</v>
      </c>
      <c r="C6265" s="19">
        <f>IF(OR(B6265="",B6264=""),"",LN(B6265/B6264))</f>
        <v/>
      </c>
      <c r="D6265" s="16">
        <f>STDEV(C6246:C6265)*SQRT(252)</f>
        <v/>
      </c>
      <c r="E6265" s="32" t="n">
        <v>109.64</v>
      </c>
      <c r="F6265" s="19">
        <f>IF(OR(E6265="",E6264=""),"",LN(E6265/E6264))</f>
        <v/>
      </c>
      <c r="G6265" s="33" t="n">
        <v>6.9921</v>
      </c>
      <c r="H6265" s="19">
        <f>IF(OR(G6265="",G6264=""),"",LN(G6265/G6264))</f>
        <v/>
      </c>
      <c r="I6265" s="32" t="n">
        <v>115.555</v>
      </c>
      <c r="J6265" s="32" t="n">
        <v>12.14</v>
      </c>
      <c r="K6265" s="32" t="n">
        <v>1.89</v>
      </c>
      <c r="L6265" s="32" t="n">
        <v>1.62</v>
      </c>
      <c r="M6265" s="32" t="n">
        <v>1171.7</v>
      </c>
      <c r="N6265" s="32" t="n">
        <v>1.53</v>
      </c>
      <c r="O6265" s="32" t="n">
        <v>-182.424460643</v>
      </c>
    </row>
    <row r="6266">
      <c r="A6266" s="31" t="n">
        <v>43816</v>
      </c>
      <c r="B6266" s="32" t="n">
        <v>1165.81</v>
      </c>
      <c r="C6266" s="19">
        <f>IF(OR(B6266="",B6265=""),"",LN(B6266/B6265))</f>
        <v/>
      </c>
      <c r="D6266" s="16">
        <f>STDEV(C6247:C6266)*SQRT(252)</f>
        <v/>
      </c>
      <c r="E6266" s="32" t="n">
        <v>109.52</v>
      </c>
      <c r="F6266" s="19">
        <f>IF(OR(E6266="",E6265=""),"",LN(E6266/E6265))</f>
        <v/>
      </c>
      <c r="G6266" s="33" t="n">
        <v>6.9967</v>
      </c>
      <c r="H6266" s="19">
        <f>IF(OR(G6266="",G6265=""),"",LN(G6266/G6265))</f>
        <v/>
      </c>
      <c r="I6266" s="32" t="n">
        <v>115.5553</v>
      </c>
      <c r="J6266" s="32" t="n">
        <v>12.29</v>
      </c>
      <c r="K6266" s="32" t="n">
        <v>1.89</v>
      </c>
      <c r="L6266" s="32" t="n">
        <v>1.54</v>
      </c>
      <c r="M6266" s="32" t="n">
        <v>1172.9</v>
      </c>
      <c r="N6266" s="32" t="n">
        <v>1.53</v>
      </c>
      <c r="O6266" s="32" t="n">
        <v>539.7389034830001</v>
      </c>
    </row>
    <row r="6267">
      <c r="A6267" s="31" t="n">
        <v>43817</v>
      </c>
      <c r="B6267" s="32" t="n">
        <v>1168.02</v>
      </c>
      <c r="C6267" s="19">
        <f>IF(OR(B6267="",B6266=""),"",LN(B6267/B6266))</f>
        <v/>
      </c>
      <c r="D6267" s="16">
        <f>STDEV(C6248:C6267)*SQRT(252)</f>
        <v/>
      </c>
      <c r="E6267" s="32" t="n">
        <v>109.58</v>
      </c>
      <c r="F6267" s="19">
        <f>IF(OR(E6267="",E6266=""),"",LN(E6267/E6266))</f>
        <v/>
      </c>
      <c r="G6267" s="33" t="n">
        <v>7.0029</v>
      </c>
      <c r="H6267" s="19">
        <f>IF(OR(G6267="",G6266=""),"",LN(G6267/G6266))</f>
        <v/>
      </c>
      <c r="I6267" s="32" t="n">
        <v>115.6618</v>
      </c>
      <c r="J6267" s="32" t="n">
        <v>12.58</v>
      </c>
      <c r="K6267" s="32" t="n">
        <v>1.92</v>
      </c>
      <c r="L6267" s="32" t="n">
        <v>1.53</v>
      </c>
      <c r="M6267" s="32" t="n">
        <v>1166.7</v>
      </c>
      <c r="N6267" s="32" t="n">
        <v>1.53</v>
      </c>
      <c r="O6267" s="32" t="n">
        <v>360.665923659</v>
      </c>
    </row>
    <row r="6268">
      <c r="A6268" s="31" t="n">
        <v>43818</v>
      </c>
      <c r="B6268" s="32" t="n">
        <v>1165.04</v>
      </c>
      <c r="C6268" s="19">
        <f>IF(OR(B6268="",B6267=""),"",LN(B6268/B6267))</f>
        <v/>
      </c>
      <c r="D6268" s="16">
        <f>STDEV(C6249:C6268)*SQRT(252)</f>
        <v/>
      </c>
      <c r="E6268" s="32" t="n">
        <v>109.23</v>
      </c>
      <c r="F6268" s="19">
        <f>IF(OR(E6268="",E6267=""),"",LN(E6268/E6267))</f>
        <v/>
      </c>
      <c r="G6268" s="33" t="n">
        <v>7.0097</v>
      </c>
      <c r="H6268" s="19">
        <f>IF(OR(G6268="",G6267=""),"",LN(G6268/G6267))</f>
        <v/>
      </c>
      <c r="I6268" s="32" t="n">
        <v>115.5988</v>
      </c>
      <c r="J6268" s="32" t="n">
        <v>12.5</v>
      </c>
      <c r="K6268" s="32" t="n">
        <v>1.92</v>
      </c>
      <c r="L6268" s="32" t="n">
        <v>1.53</v>
      </c>
      <c r="M6268" s="32" t="n">
        <v>1165.3</v>
      </c>
      <c r="N6268" s="32" t="n">
        <v>1.53</v>
      </c>
      <c r="O6268" s="32" t="n">
        <v>227.202519981</v>
      </c>
    </row>
    <row r="6269">
      <c r="A6269" s="31" t="n">
        <v>43819</v>
      </c>
      <c r="B6269" s="32" t="n">
        <v>1160.3</v>
      </c>
      <c r="C6269" s="19">
        <f>IF(OR(B6269="",B6268=""),"",LN(B6269/B6268))</f>
        <v/>
      </c>
      <c r="D6269" s="16">
        <f>STDEV(C6250:C6269)*SQRT(252)</f>
        <v/>
      </c>
      <c r="E6269" s="32" t="n">
        <v>109.45</v>
      </c>
      <c r="F6269" s="19">
        <f>IF(OR(E6269="",E6268=""),"",LN(E6269/E6268))</f>
        <v/>
      </c>
      <c r="G6269" s="33" t="n">
        <v>7.0063</v>
      </c>
      <c r="H6269" s="19">
        <f>IF(OR(G6269="",G6268=""),"",LN(G6269/G6268))</f>
        <v/>
      </c>
      <c r="I6269" s="32" t="n">
        <v>115.7598</v>
      </c>
      <c r="J6269" s="32" t="n">
        <v>12.51</v>
      </c>
      <c r="K6269" s="32" t="n">
        <v>1.92</v>
      </c>
      <c r="L6269" s="32" t="n">
        <v>1.53</v>
      </c>
      <c r="M6269" s="32" t="n">
        <v>1164.5</v>
      </c>
      <c r="N6269" s="32" t="n">
        <v>1.53</v>
      </c>
      <c r="O6269" s="32" t="n">
        <v>255.830365545</v>
      </c>
    </row>
    <row r="6270">
      <c r="A6270" s="31" t="n">
        <v>43822</v>
      </c>
      <c r="B6270" s="32" t="n">
        <v>1163.64</v>
      </c>
      <c r="C6270" s="19">
        <f>IF(OR(B6270="",B6269=""),"",LN(B6270/B6269))</f>
        <v/>
      </c>
      <c r="D6270" s="16">
        <f>STDEV(C6251:C6270)*SQRT(252)</f>
        <v/>
      </c>
      <c r="E6270" s="32" t="n">
        <v>109.39</v>
      </c>
      <c r="F6270" s="19">
        <f>IF(OR(E6270="",E6269=""),"",LN(E6270/E6269))</f>
        <v/>
      </c>
      <c r="G6270" s="33" t="n">
        <v>7.0124</v>
      </c>
      <c r="H6270" s="19">
        <f>IF(OR(G6270="",G6269=""),"",LN(G6270/G6269))</f>
        <v/>
      </c>
      <c r="I6270" s="32" t="n">
        <v>115.8059</v>
      </c>
      <c r="J6270" s="32" t="n">
        <v>12.61</v>
      </c>
      <c r="K6270" s="32" t="n">
        <v>1.93</v>
      </c>
      <c r="L6270" s="32" t="n">
        <v>1.52</v>
      </c>
      <c r="M6270" s="32" t="n">
        <v>1162.6</v>
      </c>
      <c r="N6270" s="32" t="n">
        <v>1.53</v>
      </c>
      <c r="O6270" s="32" t="n">
        <v>-113.479837475</v>
      </c>
    </row>
    <row r="6271">
      <c r="A6271" s="31" t="n">
        <v>43823</v>
      </c>
      <c r="B6271" s="32" t="n">
        <v>1163.21</v>
      </c>
      <c r="C6271" s="19">
        <f>IF(OR(B6271="",B6270=""),"",LN(B6271/B6270))</f>
        <v/>
      </c>
      <c r="D6271" s="16">
        <f>STDEV(C6252:C6271)*SQRT(252)</f>
        <v/>
      </c>
      <c r="E6271" s="32" t="n">
        <v>109.38</v>
      </c>
      <c r="F6271" s="19">
        <f>IF(OR(E6271="",E6270=""),"",LN(E6271/E6270))</f>
        <v/>
      </c>
      <c r="G6271" s="33" t="n">
        <v>7.0064</v>
      </c>
      <c r="H6271" s="19">
        <f>IF(OR(G6271="",G6270=""),"",LN(G6271/G6270))</f>
        <v/>
      </c>
      <c r="I6271" s="32" t="n"/>
      <c r="J6271" s="32" t="n">
        <v>12.67</v>
      </c>
      <c r="K6271" s="32" t="n">
        <v>1.9</v>
      </c>
      <c r="L6271" s="32" t="n">
        <v>1.52</v>
      </c>
      <c r="M6271" s="32" t="n">
        <v>1161.7</v>
      </c>
      <c r="N6271" s="32" t="n">
        <v>1.53</v>
      </c>
      <c r="O6271" s="32" t="n">
        <v>-168.725472646</v>
      </c>
    </row>
    <row r="6272">
      <c r="A6272" s="31" t="n">
        <v>43825</v>
      </c>
      <c r="B6272" s="32" t="n">
        <v>1161.18</v>
      </c>
      <c r="C6272" s="19">
        <f>IF(OR(B6272="",B6271=""),"",LN(B6272/B6271))</f>
        <v/>
      </c>
      <c r="D6272" s="16">
        <f>STDEV(C6253:C6272)*SQRT(252)</f>
        <v/>
      </c>
      <c r="E6272" s="32" t="n">
        <v>109.67</v>
      </c>
      <c r="F6272" s="19">
        <f>IF(OR(E6272="",E6271=""),"",LN(E6272/E6271))</f>
        <v/>
      </c>
      <c r="G6272" s="33" t="n">
        <v>6.9949</v>
      </c>
      <c r="H6272" s="19">
        <f>IF(OR(G6272="",G6271=""),"",LN(G6272/G6271))</f>
        <v/>
      </c>
      <c r="I6272" s="32" t="n">
        <v>115.634</v>
      </c>
      <c r="J6272" s="32" t="n">
        <v>12.65</v>
      </c>
      <c r="K6272" s="32" t="n">
        <v>1.9</v>
      </c>
      <c r="L6272" s="32" t="n">
        <v>1.52</v>
      </c>
      <c r="M6272" s="32" t="n">
        <v>1163.7</v>
      </c>
      <c r="N6272" s="32" t="n">
        <v>1.53</v>
      </c>
      <c r="O6272" s="32" t="n">
        <v>191.480682645</v>
      </c>
    </row>
    <row r="6273">
      <c r="A6273" s="31" t="n">
        <v>43826</v>
      </c>
      <c r="B6273" s="32" t="n">
        <v>1160.87</v>
      </c>
      <c r="C6273" s="19">
        <f>IF(OR(B6273="",B6272=""),"",LN(B6273/B6272))</f>
        <v/>
      </c>
      <c r="D6273" s="16">
        <f>STDEV(C6254:C6273)*SQRT(252)</f>
        <v/>
      </c>
      <c r="E6273" s="32" t="n">
        <v>109.47</v>
      </c>
      <c r="F6273" s="19">
        <f>IF(OR(E6273="",E6272=""),"",LN(E6273/E6272))</f>
        <v/>
      </c>
      <c r="G6273" s="33" t="n">
        <v>6.9954</v>
      </c>
      <c r="H6273" s="19">
        <f>IF(OR(G6273="",G6272=""),"",LN(G6273/G6272))</f>
        <v/>
      </c>
      <c r="I6273" s="32" t="n">
        <v>115.22</v>
      </c>
      <c r="J6273" s="32" t="n">
        <v>13.43</v>
      </c>
      <c r="K6273" s="32" t="n">
        <v>1.88</v>
      </c>
      <c r="L6273" s="32" t="n">
        <v>1.53</v>
      </c>
      <c r="M6273" s="32" t="n">
        <v>1161.2</v>
      </c>
      <c r="N6273" s="32" t="n">
        <v>1.53</v>
      </c>
      <c r="O6273" s="32" t="n">
        <v>107.201158112</v>
      </c>
    </row>
    <row r="6274">
      <c r="A6274" s="31" t="n">
        <v>43829</v>
      </c>
      <c r="B6274" s="32" t="n">
        <v>1155.75</v>
      </c>
      <c r="C6274" s="19">
        <f>IF(OR(B6274="",B6273=""),"",LN(B6274/B6273))</f>
        <v/>
      </c>
      <c r="D6274" s="16">
        <f>STDEV(C6255:C6274)*SQRT(252)</f>
        <v/>
      </c>
      <c r="E6274" s="32" t="n">
        <v>108.85</v>
      </c>
      <c r="F6274" s="19">
        <f>IF(OR(E6274="",E6273=""),"",LN(E6274/E6273))</f>
        <v/>
      </c>
      <c r="G6274" s="33" t="n">
        <v>6.9864</v>
      </c>
      <c r="H6274" s="19">
        <f>IF(OR(G6274="",G6273=""),"",LN(G6274/G6273))</f>
        <v/>
      </c>
      <c r="I6274" s="32" t="n">
        <v>114.9631</v>
      </c>
      <c r="J6274" s="32" t="n">
        <v>14.82</v>
      </c>
      <c r="K6274" s="32" t="n">
        <v>1.9</v>
      </c>
      <c r="L6274" s="32" t="n">
        <v>1.54</v>
      </c>
      <c r="M6274" s="32" t="n">
        <v>1160.9</v>
      </c>
      <c r="N6274" s="32" t="n">
        <v>1.53</v>
      </c>
      <c r="O6274" s="32" t="n">
        <v>-292.757773946</v>
      </c>
    </row>
    <row r="6275">
      <c r="A6275" s="31" t="n">
        <v>43830</v>
      </c>
      <c r="B6275" s="32" t="n">
        <v>1155.46</v>
      </c>
      <c r="C6275" s="19">
        <f>IF(OR(B6275="",B6274=""),"",LN(B6275/B6274))</f>
        <v/>
      </c>
      <c r="D6275" s="16">
        <f>STDEV(C6256:C6275)*SQRT(252)</f>
        <v/>
      </c>
      <c r="E6275" s="32" t="n">
        <v>108.67</v>
      </c>
      <c r="F6275" s="19">
        <f>IF(OR(E6275="",E6274=""),"",LN(E6275/E6274))</f>
        <v/>
      </c>
      <c r="G6275" s="33" t="n">
        <v>6.9618</v>
      </c>
      <c r="H6275" s="19">
        <f>IF(OR(G6275="",G6274=""),"",LN(G6275/G6274))</f>
        <v/>
      </c>
      <c r="I6275" s="32" t="n">
        <v>114.669</v>
      </c>
      <c r="J6275" s="32" t="n">
        <v>13.78</v>
      </c>
      <c r="K6275" s="32" t="n">
        <v>1.92</v>
      </c>
      <c r="L6275" s="32" t="n">
        <v>1.55</v>
      </c>
      <c r="M6275" s="32" t="n">
        <v>1157.8</v>
      </c>
      <c r="N6275" s="32" t="n">
        <v>1.53</v>
      </c>
      <c r="O6275" s="32" t="n"/>
    </row>
    <row r="6276">
      <c r="A6276" s="31" t="n">
        <v>43832</v>
      </c>
      <c r="B6276" s="32" t="n">
        <v>1157.95</v>
      </c>
      <c r="C6276" s="19">
        <f>IF(OR(B6276="",B6275=""),"",LN(B6276/B6275))</f>
        <v/>
      </c>
      <c r="D6276" s="16">
        <f>STDEV(C6257:C6276)*SQRT(252)</f>
        <v/>
      </c>
      <c r="E6276" s="32" t="n">
        <v>108.43</v>
      </c>
      <c r="F6276" s="19">
        <f>IF(OR(E6276="",E6275=""),"",LN(E6276/E6275))</f>
        <v/>
      </c>
      <c r="G6276" s="33" t="n">
        <v>6.9642</v>
      </c>
      <c r="H6276" s="19">
        <f>IF(OR(G6276="",G6275=""),"",LN(G6276/G6275))</f>
        <v/>
      </c>
      <c r="I6276" s="32" t="n">
        <v>114.9745</v>
      </c>
      <c r="J6276" s="32" t="n">
        <v>12.47</v>
      </c>
      <c r="K6276" s="32" t="n">
        <v>1.88</v>
      </c>
      <c r="L6276" s="32" t="n">
        <v>1.54</v>
      </c>
      <c r="M6276" s="32" t="n">
        <v>1157.8</v>
      </c>
      <c r="N6276" s="32" t="n">
        <v>1.53</v>
      </c>
      <c r="O6276" s="32" t="n">
        <v>-69.50376794499999</v>
      </c>
    </row>
    <row r="6277">
      <c r="A6277" s="31" t="n">
        <v>43833</v>
      </c>
      <c r="B6277" s="32" t="n">
        <v>1165.15</v>
      </c>
      <c r="C6277" s="19">
        <f>IF(OR(B6277="",B6276=""),"",LN(B6277/B6276))</f>
        <v/>
      </c>
      <c r="D6277" s="16">
        <f>STDEV(C6258:C6277)*SQRT(252)</f>
        <v/>
      </c>
      <c r="E6277" s="32" t="n">
        <v>107.94</v>
      </c>
      <c r="F6277" s="19">
        <f>IF(OR(E6277="",E6276=""),"",LN(E6277/E6276))</f>
        <v/>
      </c>
      <c r="G6277" s="33" t="n">
        <v>6.9649</v>
      </c>
      <c r="H6277" s="19">
        <f>IF(OR(G6277="",G6276=""),"",LN(G6277/G6276))</f>
        <v/>
      </c>
      <c r="I6277" s="32" t="n">
        <v>114.9867</v>
      </c>
      <c r="J6277" s="32" t="n">
        <v>14.02</v>
      </c>
      <c r="K6277" s="32" t="n">
        <v>1.8</v>
      </c>
      <c r="L6277" s="32" t="n">
        <v>1.55</v>
      </c>
      <c r="M6277" s="32" t="n">
        <v>1156.9</v>
      </c>
      <c r="N6277" s="32" t="n">
        <v>1.53</v>
      </c>
      <c r="O6277" s="32" t="n">
        <v>130.208572542</v>
      </c>
    </row>
    <row r="6278">
      <c r="A6278" s="31" t="n">
        <v>43836</v>
      </c>
      <c r="B6278" s="32" t="n">
        <v>1167.49</v>
      </c>
      <c r="C6278" s="19">
        <f>IF(OR(B6278="",B6277=""),"",LN(B6278/B6277))</f>
        <v/>
      </c>
      <c r="D6278" s="16">
        <f>STDEV(C6259:C6278)*SQRT(252)</f>
        <v/>
      </c>
      <c r="E6278" s="32" t="n">
        <v>108.36</v>
      </c>
      <c r="F6278" s="19">
        <f>IF(OR(E6278="",E6277=""),"",LN(E6278/E6277))</f>
        <v/>
      </c>
      <c r="G6278" s="33" t="n">
        <v>6.9749</v>
      </c>
      <c r="H6278" s="19">
        <f>IF(OR(G6278="",G6277=""),"",LN(G6278/G6277))</f>
        <v/>
      </c>
      <c r="I6278" s="32" t="n">
        <v>114.9557</v>
      </c>
      <c r="J6278" s="32" t="n">
        <v>13.85</v>
      </c>
      <c r="K6278" s="32" t="n">
        <v>1.81</v>
      </c>
      <c r="L6278" s="32" t="n">
        <v>1.55</v>
      </c>
      <c r="M6278" s="32" t="n">
        <v>1162.7</v>
      </c>
      <c r="N6278" s="32" t="n">
        <v>1.49</v>
      </c>
      <c r="O6278" s="32" t="n">
        <v>25.92699530200001</v>
      </c>
    </row>
    <row r="6279">
      <c r="A6279" s="31" t="n">
        <v>43837</v>
      </c>
      <c r="B6279" s="32" t="n">
        <v>1166.21</v>
      </c>
      <c r="C6279" s="19">
        <f>IF(OR(B6279="",B6278=""),"",LN(B6279/B6278))</f>
        <v/>
      </c>
      <c r="D6279" s="16">
        <f>STDEV(C6260:C6279)*SQRT(252)</f>
        <v/>
      </c>
      <c r="E6279" s="32" t="n">
        <v>108.53</v>
      </c>
      <c r="F6279" s="19">
        <f>IF(OR(E6279="",E6278=""),"",LN(E6279/E6278))</f>
        <v/>
      </c>
      <c r="G6279" s="33" t="n">
        <v>6.9443</v>
      </c>
      <c r="H6279" s="19">
        <f>IF(OR(G6279="",G6278=""),"",LN(G6279/G6278))</f>
        <v/>
      </c>
      <c r="I6279" s="32" t="n">
        <v>115.1477</v>
      </c>
      <c r="J6279" s="32" t="n">
        <v>13.79</v>
      </c>
      <c r="K6279" s="32" t="n">
        <v>1.83</v>
      </c>
      <c r="L6279" s="32" t="n">
        <v>1.56</v>
      </c>
      <c r="M6279" s="32" t="n">
        <v>1169.6</v>
      </c>
      <c r="N6279" s="32" t="n">
        <v>1.46</v>
      </c>
      <c r="O6279" s="32" t="n">
        <v>164.309814847</v>
      </c>
    </row>
    <row r="6280">
      <c r="A6280" s="31" t="n">
        <v>43838</v>
      </c>
      <c r="B6280" s="32" t="n">
        <v>1170.61</v>
      </c>
      <c r="C6280" s="19">
        <f>IF(OR(B6280="",B6279=""),"",LN(B6280/B6279))</f>
        <v/>
      </c>
      <c r="D6280" s="16">
        <f>STDEV(C6261:C6280)*SQRT(252)</f>
        <v/>
      </c>
      <c r="E6280" s="32" t="n">
        <v>109.03</v>
      </c>
      <c r="F6280" s="19">
        <f>IF(OR(E6280="",E6279=""),"",LN(E6280/E6279))</f>
        <v/>
      </c>
      <c r="G6280" s="33" t="n">
        <v>6.9447</v>
      </c>
      <c r="H6280" s="19">
        <f>IF(OR(G6280="",G6279=""),"",LN(G6280/G6279))</f>
        <v/>
      </c>
      <c r="I6280" s="32" t="n">
        <v>115.1328</v>
      </c>
      <c r="J6280" s="32" t="n">
        <v>13.45</v>
      </c>
      <c r="K6280" s="32" t="n">
        <v>1.87</v>
      </c>
      <c r="L6280" s="32" t="n">
        <v>1.55</v>
      </c>
      <c r="M6280" s="32" t="n">
        <v>1165.3</v>
      </c>
      <c r="N6280" s="32" t="n">
        <v>1.46</v>
      </c>
      <c r="O6280" s="32" t="n">
        <v>227.677155985</v>
      </c>
    </row>
    <row r="6281">
      <c r="A6281" s="31" t="n">
        <v>43839</v>
      </c>
      <c r="B6281" s="32" t="n">
        <v>1158.63</v>
      </c>
      <c r="C6281" s="19">
        <f>IF(OR(B6281="",B6280=""),"",LN(B6281/B6280))</f>
        <v/>
      </c>
      <c r="D6281" s="16">
        <f>STDEV(C6262:C6281)*SQRT(252)</f>
        <v/>
      </c>
      <c r="E6281" s="32" t="n">
        <v>109.47</v>
      </c>
      <c r="F6281" s="19">
        <f>IF(OR(E6281="",E6280=""),"",LN(E6281/E6280))</f>
        <v/>
      </c>
      <c r="G6281" s="33" t="n">
        <v>6.9309</v>
      </c>
      <c r="H6281" s="19">
        <f>IF(OR(G6281="",G6280=""),"",LN(G6281/G6280))</f>
        <v/>
      </c>
      <c r="I6281" s="32" t="n">
        <v>115.2331</v>
      </c>
      <c r="J6281" s="32" t="n">
        <v>12.54</v>
      </c>
      <c r="K6281" s="32" t="n">
        <v>1.85</v>
      </c>
      <c r="L6281" s="32" t="n">
        <v>1.55</v>
      </c>
      <c r="M6281" s="32" t="n">
        <v>1174.1</v>
      </c>
      <c r="N6281" s="32" t="n">
        <v>1.46</v>
      </c>
      <c r="O6281" s="32" t="n">
        <v>251.83872105</v>
      </c>
    </row>
    <row r="6282">
      <c r="A6282" s="31" t="n">
        <v>43840</v>
      </c>
      <c r="B6282" s="32" t="n">
        <v>1161.18</v>
      </c>
      <c r="C6282" s="19">
        <f>IF(OR(B6282="",B6281=""),"",LN(B6282/B6281))</f>
        <v/>
      </c>
      <c r="D6282" s="16">
        <f>STDEV(C6263:C6282)*SQRT(252)</f>
        <v/>
      </c>
      <c r="E6282" s="32" t="n">
        <v>109.5</v>
      </c>
      <c r="F6282" s="19">
        <f>IF(OR(E6282="",E6281=""),"",LN(E6282/E6281))</f>
        <v/>
      </c>
      <c r="G6282" s="33" t="n">
        <v>6.9178</v>
      </c>
      <c r="H6282" s="19">
        <f>IF(OR(G6282="",G6281=""),"",LN(G6282/G6281))</f>
        <v/>
      </c>
      <c r="I6282" s="32" t="n">
        <v>115.0677</v>
      </c>
      <c r="J6282" s="32" t="n">
        <v>12.56</v>
      </c>
      <c r="K6282" s="32" t="n">
        <v>1.83</v>
      </c>
      <c r="L6282" s="32" t="n">
        <v>1.55</v>
      </c>
      <c r="M6282" s="32" t="n">
        <v>1160</v>
      </c>
      <c r="N6282" s="32" t="n">
        <v>1.46</v>
      </c>
      <c r="O6282" s="32" t="n">
        <v>322.623376967</v>
      </c>
    </row>
    <row r="6283">
      <c r="A6283" s="31" t="n">
        <v>43843</v>
      </c>
      <c r="B6283" s="32" t="n">
        <v>1156.25</v>
      </c>
      <c r="C6283" s="19">
        <f>IF(OR(B6283="",B6282=""),"",LN(B6283/B6282))</f>
        <v/>
      </c>
      <c r="D6283" s="16">
        <f>STDEV(C6264:C6283)*SQRT(252)</f>
        <v/>
      </c>
      <c r="E6283" s="32" t="n">
        <v>109.93</v>
      </c>
      <c r="F6283" s="19">
        <f>IF(OR(E6283="",E6282=""),"",LN(E6283/E6282))</f>
        <v/>
      </c>
      <c r="G6283" s="33" t="n">
        <v>6.8924</v>
      </c>
      <c r="H6283" s="19">
        <f>IF(OR(G6283="",G6282=""),"",LN(G6283/G6282))</f>
        <v/>
      </c>
      <c r="I6283" s="32" t="n">
        <v>115.0342</v>
      </c>
      <c r="J6283" s="32" t="n">
        <v>12.32</v>
      </c>
      <c r="K6283" s="32" t="n">
        <v>1.85</v>
      </c>
      <c r="L6283" s="32" t="n">
        <v>1.54</v>
      </c>
      <c r="M6283" s="32" t="n">
        <v>1161.1</v>
      </c>
      <c r="N6283" s="32" t="n">
        <v>1.46</v>
      </c>
      <c r="O6283" s="32" t="n">
        <v>232.386638111</v>
      </c>
    </row>
    <row r="6284">
      <c r="A6284" s="31" t="n">
        <v>43844</v>
      </c>
      <c r="B6284" s="32" t="n">
        <v>1156.28</v>
      </c>
      <c r="C6284" s="19">
        <f>IF(OR(B6284="",B6283=""),"",LN(B6284/B6283))</f>
        <v/>
      </c>
      <c r="D6284" s="16">
        <f>STDEV(C6265:C6284)*SQRT(252)</f>
        <v/>
      </c>
      <c r="E6284" s="32" t="n">
        <v>110.05</v>
      </c>
      <c r="F6284" s="19">
        <f>IF(OR(E6284="",E6283=""),"",LN(E6284/E6283))</f>
        <v/>
      </c>
      <c r="G6284" s="33" t="n">
        <v>6.8837</v>
      </c>
      <c r="H6284" s="19">
        <f>IF(OR(G6284="",G6283=""),"",LN(G6284/G6283))</f>
        <v/>
      </c>
      <c r="I6284" s="32" t="n">
        <v>115.0239</v>
      </c>
      <c r="J6284" s="32" t="n">
        <v>12.39</v>
      </c>
      <c r="K6284" s="32" t="n">
        <v>1.82</v>
      </c>
      <c r="L6284" s="32" t="n">
        <v>1.55</v>
      </c>
      <c r="M6284" s="32" t="n">
        <v>1155.7</v>
      </c>
      <c r="N6284" s="32" t="n">
        <v>1.46</v>
      </c>
      <c r="O6284" s="32" t="n">
        <v>233.158044359</v>
      </c>
    </row>
    <row r="6285">
      <c r="A6285" s="31" t="n">
        <v>43845</v>
      </c>
      <c r="B6285" s="32" t="n">
        <v>1156.84</v>
      </c>
      <c r="C6285" s="19">
        <f>IF(OR(B6285="",B6284=""),"",LN(B6285/B6284))</f>
        <v/>
      </c>
      <c r="D6285" s="16">
        <f>STDEV(C6266:C6285)*SQRT(252)</f>
        <v/>
      </c>
      <c r="E6285" s="32" t="n">
        <v>109.94</v>
      </c>
      <c r="F6285" s="19">
        <f>IF(OR(E6285="",E6284=""),"",LN(E6285/E6284))</f>
        <v/>
      </c>
      <c r="G6285" s="33" t="n">
        <v>6.8899</v>
      </c>
      <c r="H6285" s="19">
        <f>IF(OR(G6285="",G6284=""),"",LN(G6285/G6284))</f>
        <v/>
      </c>
      <c r="I6285" s="32" t="n">
        <v>114.9528</v>
      </c>
      <c r="J6285" s="32" t="n">
        <v>12.42</v>
      </c>
      <c r="K6285" s="32" t="n">
        <v>1.79</v>
      </c>
      <c r="L6285" s="32" t="n">
        <v>1.56</v>
      </c>
      <c r="M6285" s="32" t="n">
        <v>1153.1</v>
      </c>
      <c r="N6285" s="32" t="n">
        <v>1.46</v>
      </c>
      <c r="O6285" s="32" t="n">
        <v>-95.40425992900001</v>
      </c>
    </row>
    <row r="6286">
      <c r="A6286" s="31" t="n">
        <v>43846</v>
      </c>
      <c r="B6286" s="32" t="n">
        <v>1160.86</v>
      </c>
      <c r="C6286" s="19">
        <f>IF(OR(B6286="",B6285=""),"",LN(B6286/B6285))</f>
        <v/>
      </c>
      <c r="D6286" s="16">
        <f>STDEV(C6267:C6286)*SQRT(252)</f>
        <v/>
      </c>
      <c r="E6286" s="32" t="n">
        <v>110.16</v>
      </c>
      <c r="F6286" s="19">
        <f>IF(OR(E6286="",E6285=""),"",LN(E6286/E6285))</f>
        <v/>
      </c>
      <c r="G6286" s="33" t="n">
        <v>6.8769</v>
      </c>
      <c r="H6286" s="19">
        <f>IF(OR(G6286="",G6285=""),"",LN(G6286/G6285))</f>
        <v/>
      </c>
      <c r="I6286" s="32" t="n">
        <v>115.0006</v>
      </c>
      <c r="J6286" s="32" t="n">
        <v>12.32</v>
      </c>
      <c r="K6286" s="32" t="n">
        <v>1.81</v>
      </c>
      <c r="L6286" s="32" t="n">
        <v>1.55</v>
      </c>
      <c r="M6286" s="32" t="n">
        <v>1158.8</v>
      </c>
      <c r="N6286" s="32" t="n">
        <v>1.46</v>
      </c>
      <c r="O6286" s="32" t="n">
        <v>-24.45894888</v>
      </c>
    </row>
    <row r="6287">
      <c r="A6287" s="31" t="n">
        <v>43847</v>
      </c>
      <c r="B6287" s="32" t="n">
        <v>1159.08</v>
      </c>
      <c r="C6287" s="19">
        <f>IF(OR(B6287="",B6286=""),"",LN(B6287/B6286))</f>
        <v/>
      </c>
      <c r="D6287" s="16">
        <f>STDEV(C6268:C6287)*SQRT(252)</f>
        <v/>
      </c>
      <c r="E6287" s="32" t="n">
        <v>110.16</v>
      </c>
      <c r="F6287" s="19">
        <f>IF(OR(E6287="",E6286=""),"",LN(E6287/E6286))</f>
        <v/>
      </c>
      <c r="G6287" s="33" t="n">
        <v>6.8589</v>
      </c>
      <c r="H6287" s="19">
        <f>IF(OR(G6287="",G6286=""),"",LN(G6287/G6286))</f>
        <v/>
      </c>
      <c r="I6287" s="32" t="n">
        <v>115.0656</v>
      </c>
      <c r="J6287" s="32" t="n">
        <v>12.1</v>
      </c>
      <c r="K6287" s="32" t="n">
        <v>1.84</v>
      </c>
      <c r="L6287" s="32" t="n">
        <v>1.54</v>
      </c>
      <c r="M6287" s="32" t="n">
        <v>1159.6</v>
      </c>
      <c r="N6287" s="32" t="n">
        <v>1.46</v>
      </c>
      <c r="O6287" s="32" t="n">
        <v>105.490429331</v>
      </c>
    </row>
    <row r="6288">
      <c r="A6288" s="31" t="n">
        <v>43851</v>
      </c>
      <c r="B6288" s="32" t="n">
        <v>1166.56</v>
      </c>
      <c r="C6288" s="19">
        <f>IF(OR(B6288="",B6287=""),"",LN(B6288/B6287))</f>
        <v/>
      </c>
      <c r="D6288" s="16">
        <f>STDEV(C6269:C6288)*SQRT(252)</f>
        <v/>
      </c>
      <c r="E6288" s="32" t="n">
        <v>109.95</v>
      </c>
      <c r="F6288" s="19">
        <f>IF(OR(E6288="",E6287=""),"",LN(E6288/E6287))</f>
        <v/>
      </c>
      <c r="G6288" s="33" t="n">
        <v>6.9049</v>
      </c>
      <c r="H6288" s="19">
        <f>IF(OR(G6288="",G6287=""),"",LN(G6288/G6287))</f>
        <v/>
      </c>
      <c r="I6288" s="32" t="n">
        <v>115.1876</v>
      </c>
      <c r="J6288" s="32" t="n">
        <v>12.85</v>
      </c>
      <c r="K6288" s="32" t="n">
        <v>1.78</v>
      </c>
      <c r="L6288" s="32" t="n">
        <v>1.54</v>
      </c>
      <c r="M6288" s="32" t="n">
        <v>1158.8</v>
      </c>
      <c r="N6288" s="32" t="n">
        <v>1.46</v>
      </c>
      <c r="O6288" s="32" t="n">
        <v>-256.323397364</v>
      </c>
    </row>
    <row r="6289">
      <c r="A6289" s="31" t="n">
        <v>43852</v>
      </c>
      <c r="B6289" s="32" t="n">
        <v>1165.68</v>
      </c>
      <c r="C6289" s="19">
        <f>IF(OR(B6289="",B6288=""),"",LN(B6289/B6288))</f>
        <v/>
      </c>
      <c r="D6289" s="16">
        <f>STDEV(C6270:C6289)*SQRT(252)</f>
        <v/>
      </c>
      <c r="E6289" s="32" t="n">
        <v>109.93</v>
      </c>
      <c r="F6289" s="19">
        <f>IF(OR(E6289="",E6288=""),"",LN(E6289/E6288))</f>
        <v/>
      </c>
      <c r="G6289" s="33" t="n">
        <v>6.904</v>
      </c>
      <c r="H6289" s="19">
        <f>IF(OR(G6289="",G6288=""),"",LN(G6289/G6288))</f>
        <v/>
      </c>
      <c r="I6289" s="32" t="n">
        <v>115.2273</v>
      </c>
      <c r="J6289" s="32" t="n">
        <v>12.91</v>
      </c>
      <c r="K6289" s="32" t="n">
        <v>1.77</v>
      </c>
      <c r="L6289" s="32" t="n">
        <v>1.54</v>
      </c>
      <c r="M6289" s="32" t="n">
        <v>1164.7</v>
      </c>
      <c r="N6289" s="32" t="n">
        <v>1.46</v>
      </c>
      <c r="O6289" s="32" t="n">
        <v>-7.868869829000005</v>
      </c>
    </row>
    <row r="6290">
      <c r="A6290" s="31" t="n">
        <v>43853</v>
      </c>
      <c r="B6290" s="32" t="n">
        <v>1168.38</v>
      </c>
      <c r="C6290" s="19">
        <f>IF(OR(B6290="",B6289=""),"",LN(B6290/B6289))</f>
        <v/>
      </c>
      <c r="D6290" s="16">
        <f>STDEV(C6271:C6290)*SQRT(252)</f>
        <v/>
      </c>
      <c r="E6290" s="32" t="n">
        <v>109.39</v>
      </c>
      <c r="F6290" s="19">
        <f>IF(OR(E6290="",E6289=""),"",LN(E6290/E6289))</f>
        <v/>
      </c>
      <c r="G6290" s="33" t="n">
        <v>6.9364</v>
      </c>
      <c r="H6290" s="19">
        <f>IF(OR(G6290="",G6289=""),"",LN(G6290/G6289))</f>
        <v/>
      </c>
      <c r="I6290" s="32" t="n">
        <v>115.5545</v>
      </c>
      <c r="J6290" s="32" t="n">
        <v>12.98</v>
      </c>
      <c r="K6290" s="32" t="n">
        <v>1.74</v>
      </c>
      <c r="L6290" s="32" t="n">
        <v>1.54</v>
      </c>
      <c r="M6290" s="32" t="n">
        <v>1165.1</v>
      </c>
      <c r="N6290" s="32" t="n">
        <v>1.46</v>
      </c>
      <c r="O6290" s="32" t="n">
        <v>-188.730009874</v>
      </c>
    </row>
    <row r="6291">
      <c r="A6291" s="31" t="n">
        <v>43854</v>
      </c>
      <c r="B6291" s="32" t="n">
        <v>1166.91</v>
      </c>
      <c r="C6291" s="19">
        <f>IF(OR(B6291="",B6290=""),"",LN(B6291/B6290))</f>
        <v/>
      </c>
      <c r="D6291" s="16">
        <f>STDEV(C6272:C6291)*SQRT(252)</f>
        <v/>
      </c>
      <c r="E6291" s="32" t="n">
        <v>109.31</v>
      </c>
      <c r="F6291" s="19">
        <f>IF(OR(E6291="",E6290=""),"",LN(E6291/E6290))</f>
        <v/>
      </c>
      <c r="G6291" s="33" t="n">
        <v>6.9161</v>
      </c>
      <c r="H6291" s="19">
        <f>IF(OR(G6291="",G6290=""),"",LN(G6291/G6290))</f>
        <v/>
      </c>
      <c r="I6291" s="32" t="n">
        <v>115.5556</v>
      </c>
      <c r="J6291" s="32" t="n">
        <v>14.56</v>
      </c>
      <c r="K6291" s="32" t="n">
        <v>1.7</v>
      </c>
      <c r="L6291" s="32" t="n">
        <v>1.53</v>
      </c>
      <c r="M6291" s="32" t="n"/>
      <c r="N6291" s="32" t="n"/>
      <c r="O6291" s="32" t="n"/>
    </row>
    <row r="6292">
      <c r="A6292" s="31" t="n">
        <v>43857</v>
      </c>
      <c r="B6292" s="32" t="n">
        <v>1176.2</v>
      </c>
      <c r="C6292" s="19">
        <f>IF(OR(B6292="",B6291=""),"",LN(B6292/B6291))</f>
        <v/>
      </c>
      <c r="D6292" s="16">
        <f>STDEV(C6273:C6292)*SQRT(252)</f>
        <v/>
      </c>
      <c r="E6292" s="32" t="n">
        <v>108.95</v>
      </c>
      <c r="F6292" s="19">
        <f>IF(OR(E6292="",E6291=""),"",LN(E6292/E6291))</f>
        <v/>
      </c>
      <c r="G6292" s="33" t="n">
        <v>6.9161</v>
      </c>
      <c r="H6292" s="19">
        <f>IF(OR(G6292="",G6291=""),"",LN(G6292/G6291))</f>
        <v/>
      </c>
      <c r="I6292" s="32" t="n">
        <v>115.8004</v>
      </c>
      <c r="J6292" s="32" t="n">
        <v>18.23</v>
      </c>
      <c r="K6292" s="32" t="n">
        <v>1.61</v>
      </c>
      <c r="L6292" s="32" t="n">
        <v>1.53</v>
      </c>
      <c r="M6292" s="32" t="n"/>
      <c r="N6292" s="32" t="n"/>
      <c r="O6292" s="32" t="n"/>
    </row>
    <row r="6293">
      <c r="A6293" s="31" t="n">
        <v>43858</v>
      </c>
      <c r="B6293" s="32" t="n">
        <v>1176.23</v>
      </c>
      <c r="C6293" s="19">
        <f>IF(OR(B6293="",B6292=""),"",LN(B6293/B6292))</f>
        <v/>
      </c>
      <c r="D6293" s="16">
        <f>STDEV(C6274:C6293)*SQRT(252)</f>
        <v/>
      </c>
      <c r="E6293" s="32" t="n">
        <v>109.17</v>
      </c>
      <c r="F6293" s="19">
        <f>IF(OR(E6293="",E6292=""),"",LN(E6293/E6292))</f>
        <v/>
      </c>
      <c r="G6293" s="33" t="n">
        <v>6.9161</v>
      </c>
      <c r="H6293" s="19">
        <f>IF(OR(G6293="",G6292=""),"",LN(G6293/G6292))</f>
        <v/>
      </c>
      <c r="I6293" s="32" t="n">
        <v>115.7239</v>
      </c>
      <c r="J6293" s="32" t="n">
        <v>16.28</v>
      </c>
      <c r="K6293" s="32" t="n">
        <v>1.65</v>
      </c>
      <c r="L6293" s="32" t="n">
        <v>1.53</v>
      </c>
      <c r="M6293" s="32" t="n">
        <v>1167.2</v>
      </c>
      <c r="N6293" s="32" t="n">
        <v>1.46</v>
      </c>
      <c r="O6293" s="32" t="n">
        <v>-528.0356104389999</v>
      </c>
    </row>
    <row r="6294">
      <c r="A6294" s="31" t="n">
        <v>43859</v>
      </c>
      <c r="B6294" s="32" t="n">
        <v>1176.98</v>
      </c>
      <c r="C6294" s="19">
        <f>IF(OR(B6294="",B6293=""),"",LN(B6294/B6293))</f>
        <v/>
      </c>
      <c r="D6294" s="16">
        <f>STDEV(C6275:C6294)*SQRT(252)</f>
        <v/>
      </c>
      <c r="E6294" s="32" t="n">
        <v>109.15</v>
      </c>
      <c r="F6294" s="19">
        <f>IF(OR(E6294="",E6293=""),"",LN(E6294/E6293))</f>
        <v/>
      </c>
      <c r="G6294" s="33" t="n">
        <v>6.9161</v>
      </c>
      <c r="H6294" s="19">
        <f>IF(OR(G6294="",G6293=""),"",LN(G6294/G6293))</f>
        <v/>
      </c>
      <c r="I6294" s="32" t="n">
        <v>115.7003</v>
      </c>
      <c r="J6294" s="32" t="n">
        <v>16.39</v>
      </c>
      <c r="K6294" s="32" t="n">
        <v>1.6</v>
      </c>
      <c r="L6294" s="32" t="n">
        <v>1.53</v>
      </c>
      <c r="M6294" s="32" t="n">
        <v>1176.7</v>
      </c>
      <c r="N6294" s="32" t="n">
        <v>1.46</v>
      </c>
      <c r="O6294" s="32" t="n">
        <v>63.24708427400001</v>
      </c>
    </row>
    <row r="6295">
      <c r="A6295" s="31" t="n">
        <v>43860</v>
      </c>
      <c r="B6295" s="32" t="n">
        <v>1191.94</v>
      </c>
      <c r="C6295" s="19">
        <f>IF(OR(B6295="",B6294=""),"",LN(B6295/B6294))</f>
        <v/>
      </c>
      <c r="D6295" s="16">
        <f>STDEV(C6276:C6295)*SQRT(252)</f>
        <v/>
      </c>
      <c r="E6295" s="32" t="n">
        <v>108.75</v>
      </c>
      <c r="F6295" s="19">
        <f>IF(OR(E6295="",E6294=""),"",LN(E6295/E6294))</f>
        <v/>
      </c>
      <c r="G6295" s="33" t="n">
        <v>6.9161</v>
      </c>
      <c r="H6295" s="19">
        <f>IF(OR(G6295="",G6294=""),"",LN(G6295/G6294))</f>
        <v/>
      </c>
      <c r="I6295" s="32" t="n">
        <v>115.8077</v>
      </c>
      <c r="J6295" s="32" t="n">
        <v>15.49</v>
      </c>
      <c r="K6295" s="32" t="n">
        <v>1.57</v>
      </c>
      <c r="L6295" s="32" t="n">
        <v>1.58</v>
      </c>
      <c r="M6295" s="32" t="n">
        <v>1176</v>
      </c>
      <c r="N6295" s="32" t="n">
        <v>1.43</v>
      </c>
      <c r="O6295" s="32" t="n">
        <v>-362.487324822</v>
      </c>
    </row>
    <row r="6296">
      <c r="A6296" s="31" t="n">
        <v>43861</v>
      </c>
      <c r="B6296" s="32" t="n">
        <v>1191.3</v>
      </c>
      <c r="C6296" s="19">
        <f>IF(OR(B6296="",B6295=""),"",LN(B6296/B6295))</f>
        <v/>
      </c>
      <c r="D6296" s="16">
        <f>STDEV(C6277:C6296)*SQRT(252)</f>
        <v/>
      </c>
      <c r="E6296" s="32" t="n">
        <v>108.5</v>
      </c>
      <c r="F6296" s="19">
        <f>IF(OR(E6296="",E6295=""),"",LN(E6296/E6295))</f>
        <v/>
      </c>
      <c r="G6296" s="33" t="n">
        <v>6.9161</v>
      </c>
      <c r="H6296" s="19">
        <f>IF(OR(G6296="",G6295=""),"",LN(G6296/G6295))</f>
        <v/>
      </c>
      <c r="I6296" s="32" t="n">
        <v>115.7345</v>
      </c>
      <c r="J6296" s="32" t="n">
        <v>18.84</v>
      </c>
      <c r="K6296" s="32" t="n">
        <v>1.51</v>
      </c>
      <c r="L6296" s="32" t="n">
        <v>1.6</v>
      </c>
      <c r="M6296" s="32" t="n">
        <v>1183.5</v>
      </c>
      <c r="N6296" s="32" t="n">
        <v>1.42</v>
      </c>
      <c r="O6296" s="32" t="n">
        <v>-439.10405533</v>
      </c>
    </row>
    <row r="6297">
      <c r="A6297" s="31" t="n">
        <v>43864</v>
      </c>
      <c r="B6297" s="32" t="n">
        <v>1194.8</v>
      </c>
      <c r="C6297" s="19">
        <f>IF(OR(B6297="",B6296=""),"",LN(B6297/B6296))</f>
        <v/>
      </c>
      <c r="D6297" s="16">
        <f>STDEV(C6278:C6297)*SQRT(252)</f>
        <v/>
      </c>
      <c r="E6297" s="32" t="n">
        <v>108.59</v>
      </c>
      <c r="F6297" s="19">
        <f>IF(OR(E6297="",E6296=""),"",LN(E6297/E6296))</f>
        <v/>
      </c>
      <c r="G6297" s="33" t="n">
        <v>7.0208</v>
      </c>
      <c r="H6297" s="19">
        <f>IF(OR(G6297="",G6296=""),"",LN(G6297/G6296))</f>
        <v/>
      </c>
      <c r="I6297" s="32" t="n">
        <v>116.1172</v>
      </c>
      <c r="J6297" s="32" t="n">
        <v>17.97</v>
      </c>
      <c r="K6297" s="32" t="n">
        <v>1.54</v>
      </c>
      <c r="L6297" s="32" t="n">
        <v>1.59</v>
      </c>
      <c r="M6297" s="32" t="n">
        <v>1187.8</v>
      </c>
      <c r="N6297" s="32" t="n">
        <v>1.42</v>
      </c>
      <c r="O6297" s="32" t="n">
        <v>-153.943961388</v>
      </c>
    </row>
    <row r="6298">
      <c r="A6298" s="31" t="n">
        <v>43865</v>
      </c>
      <c r="B6298" s="32" t="n">
        <v>1184.51</v>
      </c>
      <c r="C6298" s="19">
        <f>IF(OR(B6298="",B6297=""),"",LN(B6298/B6297))</f>
        <v/>
      </c>
      <c r="D6298" s="16">
        <f>STDEV(C6279:C6298)*SQRT(252)</f>
        <v/>
      </c>
      <c r="E6298" s="32" t="n">
        <v>109.41</v>
      </c>
      <c r="F6298" s="19">
        <f>IF(OR(E6298="",E6297=""),"",LN(E6298/E6297))</f>
        <v/>
      </c>
      <c r="G6298" s="33" t="n">
        <v>6.9979</v>
      </c>
      <c r="H6298" s="19">
        <f>IF(OR(G6298="",G6297=""),"",LN(G6298/G6297))</f>
        <v/>
      </c>
      <c r="I6298" s="32" t="n">
        <v>115.9291</v>
      </c>
      <c r="J6298" s="32" t="n">
        <v>16.05</v>
      </c>
      <c r="K6298" s="32" t="n">
        <v>1.61</v>
      </c>
      <c r="L6298" s="32" t="n">
        <v>1.6</v>
      </c>
      <c r="M6298" s="32" t="n">
        <v>1196</v>
      </c>
      <c r="N6298" s="32" t="n">
        <v>1.42</v>
      </c>
      <c r="O6298" s="32" t="n">
        <v>453.545467602</v>
      </c>
    </row>
    <row r="6299">
      <c r="A6299" s="31" t="n">
        <v>43866</v>
      </c>
      <c r="B6299" s="32" t="n">
        <v>1187.25</v>
      </c>
      <c r="C6299" s="19">
        <f>IF(OR(B6299="",B6298=""),"",LN(B6299/B6298))</f>
        <v/>
      </c>
      <c r="D6299" s="16">
        <f>STDEV(C6280:C6299)*SQRT(252)</f>
        <v/>
      </c>
      <c r="E6299" s="32" t="n">
        <v>109.74</v>
      </c>
      <c r="F6299" s="19">
        <f>IF(OR(E6299="",E6298=""),"",LN(E6299/E6298))</f>
        <v/>
      </c>
      <c r="G6299" s="33" t="n">
        <v>6.972</v>
      </c>
      <c r="H6299" s="19">
        <f>IF(OR(G6299="",G6298=""),"",LN(G6299/G6298))</f>
        <v/>
      </c>
      <c r="I6299" s="32" t="n">
        <v>116.009</v>
      </c>
      <c r="J6299" s="32" t="n">
        <v>15.15</v>
      </c>
      <c r="K6299" s="32" t="n">
        <v>1.66</v>
      </c>
      <c r="L6299" s="32" t="n">
        <v>1.59</v>
      </c>
      <c r="M6299" s="32" t="n">
        <v>1189.4</v>
      </c>
      <c r="N6299" s="32" t="n">
        <v>1.42</v>
      </c>
      <c r="O6299" s="32" t="n">
        <v>417.871407731</v>
      </c>
    </row>
    <row r="6300">
      <c r="A6300" s="31" t="n">
        <v>43867</v>
      </c>
      <c r="B6300" s="32" t="n">
        <v>1179.64</v>
      </c>
      <c r="C6300" s="19">
        <f>IF(OR(B6300="",B6299=""),"",LN(B6300/B6299))</f>
        <v/>
      </c>
      <c r="D6300" s="16">
        <f>STDEV(C6281:C6300)*SQRT(252)</f>
        <v/>
      </c>
      <c r="E6300" s="32" t="n">
        <v>109.89</v>
      </c>
      <c r="F6300" s="19">
        <f>IF(OR(E6300="",E6299=""),"",LN(E6300/E6299))</f>
        <v/>
      </c>
      <c r="G6300" s="33" t="n">
        <v>6.9694</v>
      </c>
      <c r="H6300" s="19">
        <f>IF(OR(G6300="",G6299=""),"",LN(G6300/G6299))</f>
        <v/>
      </c>
      <c r="I6300" s="32" t="n">
        <v>116.1518</v>
      </c>
      <c r="J6300" s="32" t="n">
        <v>14.96</v>
      </c>
      <c r="K6300" s="32" t="n">
        <v>1.65</v>
      </c>
      <c r="L6300" s="32" t="n">
        <v>1.59</v>
      </c>
      <c r="M6300" s="32" t="n">
        <v>1188.5</v>
      </c>
      <c r="N6300" s="32" t="n">
        <v>1.42</v>
      </c>
      <c r="O6300" s="32" t="n">
        <v>218.126184358</v>
      </c>
    </row>
    <row r="6301">
      <c r="A6301" s="31" t="n">
        <v>43868</v>
      </c>
      <c r="B6301" s="32" t="n">
        <v>1186.24</v>
      </c>
      <c r="C6301" s="19">
        <f>IF(OR(B6301="",B6300=""),"",LN(B6301/B6300))</f>
        <v/>
      </c>
      <c r="D6301" s="16">
        <f>STDEV(C6282:C6301)*SQRT(252)</f>
        <v/>
      </c>
      <c r="E6301" s="32" t="n">
        <v>109.81</v>
      </c>
      <c r="F6301" s="19">
        <f>IF(OR(E6301="",E6300=""),"",LN(E6301/E6300))</f>
        <v/>
      </c>
      <c r="G6301" s="33" t="n">
        <v>7.0003</v>
      </c>
      <c r="H6301" s="19">
        <f>IF(OR(G6301="",G6300=""),"",LN(G6301/G6300))</f>
        <v/>
      </c>
      <c r="I6301" s="32" t="n">
        <v>116.5086</v>
      </c>
      <c r="J6301" s="32" t="n">
        <v>15.47</v>
      </c>
      <c r="K6301" s="32" t="n">
        <v>1.59</v>
      </c>
      <c r="L6301" s="32" t="n">
        <v>1.58</v>
      </c>
      <c r="M6301" s="32" t="n">
        <v>1181.4</v>
      </c>
      <c r="N6301" s="32" t="n">
        <v>1.42</v>
      </c>
      <c r="O6301" s="32" t="n">
        <v>-34.048675338</v>
      </c>
    </row>
    <row r="6302">
      <c r="A6302" s="31" t="n">
        <v>43871</v>
      </c>
      <c r="B6302" s="32" t="n">
        <v>1186.96</v>
      </c>
      <c r="C6302" s="19">
        <f>IF(OR(B6302="",B6301=""),"",LN(B6302/B6301))</f>
        <v/>
      </c>
      <c r="D6302" s="16">
        <f>STDEV(C6283:C6302)*SQRT(252)</f>
        <v/>
      </c>
      <c r="E6302" s="32" t="n">
        <v>109.77</v>
      </c>
      <c r="F6302" s="19">
        <f>IF(OR(E6302="",E6301=""),"",LN(E6302/E6301))</f>
        <v/>
      </c>
      <c r="G6302" s="33" t="n">
        <v>6.982</v>
      </c>
      <c r="H6302" s="19">
        <f>IF(OR(G6302="",G6301=""),"",LN(G6302/G6301))</f>
        <v/>
      </c>
      <c r="I6302" s="32" t="n">
        <v>116.5711</v>
      </c>
      <c r="J6302" s="32" t="n">
        <v>15.04</v>
      </c>
      <c r="K6302" s="32" t="n">
        <v>1.56</v>
      </c>
      <c r="L6302" s="32" t="n">
        <v>1.58</v>
      </c>
      <c r="M6302" s="32" t="n">
        <v>1187.2</v>
      </c>
      <c r="N6302" s="32" t="n">
        <v>1.42</v>
      </c>
      <c r="O6302" s="32" t="n">
        <v>-358.016311063</v>
      </c>
    </row>
    <row r="6303">
      <c r="A6303" s="31" t="n">
        <v>43872</v>
      </c>
      <c r="B6303" s="32" t="n">
        <v>1181.32</v>
      </c>
      <c r="C6303" s="19">
        <f>IF(OR(B6303="",B6302=""),"",LN(B6303/B6302))</f>
        <v/>
      </c>
      <c r="D6303" s="16">
        <f>STDEV(C6284:C6303)*SQRT(252)</f>
        <v/>
      </c>
      <c r="E6303" s="32" t="n">
        <v>109.78</v>
      </c>
      <c r="F6303" s="19">
        <f>IF(OR(E6303="",E6302=""),"",LN(E6303/E6302))</f>
        <v/>
      </c>
      <c r="G6303" s="33" t="n">
        <v>6.965</v>
      </c>
      <c r="H6303" s="19">
        <f>IF(OR(G6303="",G6302=""),"",LN(G6303/G6302))</f>
        <v/>
      </c>
      <c r="I6303" s="32" t="n">
        <v>116.3585</v>
      </c>
      <c r="J6303" s="32" t="n">
        <v>15.18</v>
      </c>
      <c r="K6303" s="32" t="n">
        <v>1.59</v>
      </c>
      <c r="L6303" s="32" t="n">
        <v>1.58</v>
      </c>
      <c r="M6303" s="32" t="n">
        <v>1189.8</v>
      </c>
      <c r="N6303" s="32" t="n">
        <v>1.42</v>
      </c>
      <c r="O6303" s="32" t="n">
        <v>-78.969695684</v>
      </c>
    </row>
    <row r="6304">
      <c r="A6304" s="31" t="n">
        <v>43873</v>
      </c>
      <c r="B6304" s="32" t="n">
        <v>1178.98</v>
      </c>
      <c r="C6304" s="19">
        <f>IF(OR(B6304="",B6303=""),"",LN(B6304/B6303))</f>
        <v/>
      </c>
      <c r="D6304" s="16">
        <f>STDEV(C6285:C6304)*SQRT(252)</f>
        <v/>
      </c>
      <c r="E6304" s="32" t="n">
        <v>110</v>
      </c>
      <c r="F6304" s="19">
        <f>IF(OR(E6304="",E6303=""),"",LN(E6304/E6303))</f>
        <v/>
      </c>
      <c r="G6304" s="33" t="n">
        <v>6.9708</v>
      </c>
      <c r="H6304" s="19">
        <f>IF(OR(G6304="",G6303=""),"",LN(G6304/G6303))</f>
        <v/>
      </c>
      <c r="I6304" s="32" t="n">
        <v>116.2794</v>
      </c>
      <c r="J6304" s="32" t="n">
        <v>13.74</v>
      </c>
      <c r="K6304" s="32" t="n">
        <v>1.62</v>
      </c>
      <c r="L6304" s="32" t="n">
        <v>1.57</v>
      </c>
      <c r="M6304" s="32" t="n">
        <v>1184.1</v>
      </c>
      <c r="N6304" s="32" t="n">
        <v>1.42</v>
      </c>
      <c r="O6304" s="32" t="n">
        <v>-225.980752427</v>
      </c>
    </row>
    <row r="6305">
      <c r="A6305" s="31" t="n">
        <v>43874</v>
      </c>
      <c r="B6305" s="32" t="n">
        <v>1182.02</v>
      </c>
      <c r="C6305" s="19">
        <f>IF(OR(B6305="",B6304=""),"",LN(B6305/B6304))</f>
        <v/>
      </c>
      <c r="D6305" s="16">
        <f>STDEV(C6286:C6305)*SQRT(252)</f>
        <v/>
      </c>
      <c r="E6305" s="32" t="n">
        <v>109.81</v>
      </c>
      <c r="F6305" s="19">
        <f>IF(OR(E6305="",E6304=""),"",LN(E6305/E6304))</f>
        <v/>
      </c>
      <c r="G6305" s="33" t="n">
        <v>6.9759</v>
      </c>
      <c r="H6305" s="19">
        <f>IF(OR(G6305="",G6304=""),"",LN(G6305/G6304))</f>
        <v/>
      </c>
      <c r="I6305" s="32" t="n">
        <v>116.3999</v>
      </c>
      <c r="J6305" s="32" t="n">
        <v>14.15</v>
      </c>
      <c r="K6305" s="32" t="n">
        <v>1.61</v>
      </c>
      <c r="L6305" s="32" t="n">
        <v>1.57</v>
      </c>
      <c r="M6305" s="32" t="n">
        <v>1179.8</v>
      </c>
      <c r="N6305" s="32" t="n">
        <v>1.42</v>
      </c>
      <c r="O6305" s="32" t="n">
        <v>213.064041275</v>
      </c>
    </row>
    <row r="6306">
      <c r="A6306" s="31" t="n">
        <v>43875</v>
      </c>
      <c r="B6306" s="32" t="n">
        <v>1183.2</v>
      </c>
      <c r="C6306" s="19">
        <f>IF(OR(B6306="",B6305=""),"",LN(B6306/B6305))</f>
        <v/>
      </c>
      <c r="D6306" s="16">
        <f>STDEV(C6287:C6306)*SQRT(252)</f>
        <v/>
      </c>
      <c r="E6306" s="32" t="n">
        <v>109.77</v>
      </c>
      <c r="F6306" s="19">
        <f>IF(OR(E6306="",E6305=""),"",LN(E6306/E6305))</f>
        <v/>
      </c>
      <c r="G6306" s="33" t="n">
        <v>6.9859</v>
      </c>
      <c r="H6306" s="19">
        <f>IF(OR(G6306="",G6305=""),"",LN(G6306/G6305))</f>
        <v/>
      </c>
      <c r="I6306" s="32" t="n">
        <v>116.4223</v>
      </c>
      <c r="J6306" s="32" t="n">
        <v>13.68</v>
      </c>
      <c r="K6306" s="32" t="n">
        <v>1.59</v>
      </c>
      <c r="L6306" s="32" t="n">
        <v>1.58</v>
      </c>
      <c r="M6306" s="32" t="n">
        <v>1181.5</v>
      </c>
      <c r="N6306" s="32" t="n">
        <v>1.42</v>
      </c>
      <c r="O6306" s="32" t="n">
        <v>125.652563527</v>
      </c>
    </row>
    <row r="6307">
      <c r="A6307" s="31" t="n">
        <v>43879</v>
      </c>
      <c r="B6307" s="32" t="n">
        <v>1190.6</v>
      </c>
      <c r="C6307" s="19">
        <f>IF(OR(B6307="",B6306=""),"",LN(B6307/B6306))</f>
        <v/>
      </c>
      <c r="D6307" s="16">
        <f>STDEV(C6288:C6307)*SQRT(252)</f>
        <v/>
      </c>
      <c r="E6307" s="32" t="n">
        <v>109.8</v>
      </c>
      <c r="F6307" s="19">
        <f>IF(OR(E6307="",E6306=""),"",LN(E6307/E6306))</f>
        <v/>
      </c>
      <c r="G6307" s="33" t="n">
        <v>6.9949</v>
      </c>
      <c r="H6307" s="19">
        <f>IF(OR(G6307="",G6306=""),"",LN(G6307/G6306))</f>
        <v/>
      </c>
      <c r="I6307" s="32" t="n">
        <v>116.6039</v>
      </c>
      <c r="J6307" s="32" t="n">
        <v>14.83</v>
      </c>
      <c r="K6307" s="32" t="n">
        <v>1.55</v>
      </c>
      <c r="L6307" s="32" t="n">
        <v>1.6</v>
      </c>
      <c r="M6307" s="32" t="n">
        <v>1182.2</v>
      </c>
      <c r="N6307" s="32" t="n">
        <v>1.42</v>
      </c>
      <c r="O6307" s="32" t="n">
        <v>-430.508868523</v>
      </c>
    </row>
    <row r="6308">
      <c r="A6308" s="31" t="n">
        <v>43880</v>
      </c>
      <c r="B6308" s="32" t="n">
        <v>1191.1</v>
      </c>
      <c r="C6308" s="19">
        <f>IF(OR(B6308="",B6307=""),"",LN(B6308/B6307))</f>
        <v/>
      </c>
      <c r="D6308" s="16">
        <f>STDEV(C6289:C6308)*SQRT(252)</f>
        <v/>
      </c>
      <c r="E6308" s="32" t="n">
        <v>111.17</v>
      </c>
      <c r="F6308" s="19">
        <f>IF(OR(E6308="",E6307=""),"",LN(E6308/E6307))</f>
        <v/>
      </c>
      <c r="G6308" s="33" t="n">
        <v>6.9975</v>
      </c>
      <c r="H6308" s="19">
        <f>IF(OR(G6308="",G6307=""),"",LN(G6308/G6307))</f>
        <v/>
      </c>
      <c r="I6308" s="32" t="n">
        <v>116.7829</v>
      </c>
      <c r="J6308" s="32" t="n">
        <v>14.38</v>
      </c>
      <c r="K6308" s="32" t="n">
        <v>1.56</v>
      </c>
      <c r="L6308" s="32" t="n">
        <v>1.59</v>
      </c>
      <c r="M6308" s="32" t="n">
        <v>1188.1</v>
      </c>
      <c r="N6308" s="32" t="n">
        <v>1.42</v>
      </c>
      <c r="O6308" s="32" t="n">
        <v>-171.805031169</v>
      </c>
    </row>
    <row r="6309">
      <c r="A6309" s="31" t="n">
        <v>43881</v>
      </c>
      <c r="B6309" s="32" t="n">
        <v>1198.34</v>
      </c>
      <c r="C6309" s="19">
        <f>IF(OR(B6309="",B6308=""),"",LN(B6309/B6308))</f>
        <v/>
      </c>
      <c r="D6309" s="16">
        <f>STDEV(C6290:C6309)*SQRT(252)</f>
        <v/>
      </c>
      <c r="E6309" s="32" t="n">
        <v>111.86</v>
      </c>
      <c r="F6309" s="19">
        <f>IF(OR(E6309="",E6308=""),"",LN(E6309/E6308))</f>
        <v/>
      </c>
      <c r="G6309" s="33" t="n">
        <v>7.0225</v>
      </c>
      <c r="H6309" s="19">
        <f>IF(OR(G6309="",G6308=""),"",LN(G6309/G6308))</f>
        <v/>
      </c>
      <c r="I6309" s="32" t="n">
        <v>117.2454</v>
      </c>
      <c r="J6309" s="32" t="n">
        <v>15.56</v>
      </c>
      <c r="K6309" s="32" t="n">
        <v>1.52</v>
      </c>
      <c r="L6309" s="32" t="n">
        <v>1.6</v>
      </c>
      <c r="M6309" s="32" t="n">
        <v>1190.8</v>
      </c>
      <c r="N6309" s="32" t="n">
        <v>1.41</v>
      </c>
      <c r="O6309" s="32" t="n">
        <v>92.70647447100001</v>
      </c>
    </row>
    <row r="6310">
      <c r="A6310" s="31" t="n">
        <v>43882</v>
      </c>
      <c r="B6310" s="32" t="n">
        <v>1207.91</v>
      </c>
      <c r="C6310" s="19">
        <f>IF(OR(B6310="",B6309=""),"",LN(B6310/B6309))</f>
        <v/>
      </c>
      <c r="D6310" s="16">
        <f>STDEV(C6291:C6310)*SQRT(252)</f>
        <v/>
      </c>
      <c r="E6310" s="32" t="n">
        <v>111.74</v>
      </c>
      <c r="F6310" s="19">
        <f>IF(OR(E6310="",E6309=""),"",LN(E6310/E6309))</f>
        <v/>
      </c>
      <c r="G6310" s="33" t="n">
        <v>7.0255</v>
      </c>
      <c r="H6310" s="19">
        <f>IF(OR(G6310="",G6309=""),"",LN(G6310/G6309))</f>
        <v/>
      </c>
      <c r="I6310" s="32" t="n">
        <v>117.0473</v>
      </c>
      <c r="J6310" s="32" t="n">
        <v>17.08</v>
      </c>
      <c r="K6310" s="32" t="n">
        <v>1.46</v>
      </c>
      <c r="L6310" s="32" t="n">
        <v>1.58</v>
      </c>
      <c r="M6310" s="32" t="n">
        <v>1197</v>
      </c>
      <c r="N6310" s="32" t="n">
        <v>1.41</v>
      </c>
      <c r="O6310" s="32" t="n">
        <v>198.969407441</v>
      </c>
    </row>
    <row r="6311">
      <c r="A6311" s="31" t="n">
        <v>43885</v>
      </c>
      <c r="B6311" s="32" t="n">
        <v>1218.5</v>
      </c>
      <c r="C6311" s="19">
        <f>IF(OR(B6311="",B6310=""),"",LN(B6311/B6310))</f>
        <v/>
      </c>
      <c r="D6311" s="16">
        <f>STDEV(C6292:C6311)*SQRT(252)</f>
        <v/>
      </c>
      <c r="E6311" s="32" t="n">
        <v>110.56</v>
      </c>
      <c r="F6311" s="19">
        <f>IF(OR(E6311="",E6310=""),"",LN(E6311/E6310))</f>
        <v/>
      </c>
      <c r="G6311" s="33" t="n">
        <v>7.0286</v>
      </c>
      <c r="H6311" s="19">
        <f>IF(OR(G6311="",G6310=""),"",LN(G6311/G6310))</f>
        <v/>
      </c>
      <c r="I6311" s="32" t="n">
        <v>117.4018</v>
      </c>
      <c r="J6311" s="32" t="n">
        <v>25.03</v>
      </c>
      <c r="K6311" s="32" t="n">
        <v>1.38</v>
      </c>
      <c r="L6311" s="32" t="n">
        <v>1.58</v>
      </c>
      <c r="M6311" s="32" t="n">
        <v>1205.6</v>
      </c>
      <c r="N6311" s="32" t="n">
        <v>1.41</v>
      </c>
      <c r="O6311" s="32" t="n">
        <v>-738.289775504</v>
      </c>
    </row>
    <row r="6312">
      <c r="A6312" s="31" t="n">
        <v>43886</v>
      </c>
      <c r="B6312" s="32" t="n">
        <v>1214.45</v>
      </c>
      <c r="C6312" s="19">
        <f>IF(OR(B6312="",B6311=""),"",LN(B6312/B6311))</f>
        <v/>
      </c>
      <c r="D6312" s="16">
        <f>STDEV(C6293:C6312)*SQRT(252)</f>
        <v/>
      </c>
      <c r="E6312" s="32" t="n">
        <v>110.23</v>
      </c>
      <c r="F6312" s="19">
        <f>IF(OR(E6312="",E6311=""),"",LN(E6312/E6311))</f>
        <v/>
      </c>
      <c r="G6312" s="33" t="n">
        <v>7.0128</v>
      </c>
      <c r="H6312" s="19">
        <f>IF(OR(G6312="",G6311=""),"",LN(G6312/G6311))</f>
        <v/>
      </c>
      <c r="I6312" s="32" t="n">
        <v>117.2425</v>
      </c>
      <c r="J6312" s="32" t="n">
        <v>27.85</v>
      </c>
      <c r="K6312" s="32" t="n">
        <v>1.33</v>
      </c>
      <c r="L6312" s="32" t="n">
        <v>1.59</v>
      </c>
      <c r="M6312" s="32" t="n">
        <v>1217.7</v>
      </c>
      <c r="N6312" s="32" t="n">
        <v>1.41</v>
      </c>
      <c r="O6312" s="32" t="n">
        <v>-648.316346057</v>
      </c>
    </row>
    <row r="6313">
      <c r="A6313" s="31" t="n">
        <v>43887</v>
      </c>
      <c r="B6313" s="32" t="n">
        <v>1213.61</v>
      </c>
      <c r="C6313" s="19">
        <f>IF(OR(B6313="",B6312=""),"",LN(B6313/B6312))</f>
        <v/>
      </c>
      <c r="D6313" s="16">
        <f>STDEV(C6294:C6313)*SQRT(252)</f>
        <v/>
      </c>
      <c r="E6313" s="32" t="n">
        <v>110.36</v>
      </c>
      <c r="F6313" s="19">
        <f>IF(OR(E6313="",E6312=""),"",LN(E6313/E6312))</f>
        <v/>
      </c>
      <c r="G6313" s="33" t="n">
        <v>7.0214</v>
      </c>
      <c r="H6313" s="19">
        <f>IF(OR(G6313="",G6312=""),"",LN(G6313/G6312))</f>
        <v/>
      </c>
      <c r="I6313" s="32" t="n">
        <v>117.405</v>
      </c>
      <c r="J6313" s="32" t="n">
        <v>27.56</v>
      </c>
      <c r="K6313" s="32" t="n">
        <v>1.33</v>
      </c>
      <c r="L6313" s="32" t="n">
        <v>1.58</v>
      </c>
      <c r="M6313" s="32" t="n">
        <v>1212.7</v>
      </c>
      <c r="N6313" s="32" t="n">
        <v>1.41</v>
      </c>
      <c r="O6313" s="32" t="n">
        <v>-1055.888193779</v>
      </c>
    </row>
    <row r="6314">
      <c r="A6314" s="31" t="n">
        <v>43888</v>
      </c>
      <c r="B6314" s="32" t="n">
        <v>1217.03</v>
      </c>
      <c r="C6314" s="19">
        <f>IF(OR(B6314="",B6313=""),"",LN(B6314/B6313))</f>
        <v/>
      </c>
      <c r="D6314" s="16">
        <f>STDEV(C6295:C6314)*SQRT(252)</f>
        <v/>
      </c>
      <c r="E6314" s="32" t="n">
        <v>110.15</v>
      </c>
      <c r="F6314" s="19">
        <f>IF(OR(E6314="",E6313=""),"",LN(E6314/E6313))</f>
        <v/>
      </c>
      <c r="G6314" s="33" t="n">
        <v>7.0036</v>
      </c>
      <c r="H6314" s="19">
        <f>IF(OR(G6314="",G6313=""),"",LN(G6314/G6313))</f>
        <v/>
      </c>
      <c r="I6314" s="32" t="n">
        <v>117.3678</v>
      </c>
      <c r="J6314" s="32" t="n">
        <v>39.16</v>
      </c>
      <c r="K6314" s="32" t="n">
        <v>1.3</v>
      </c>
      <c r="L6314" s="32" t="n">
        <v>1.58</v>
      </c>
      <c r="M6314" s="32" t="n">
        <v>1216.8</v>
      </c>
      <c r="N6314" s="32" t="n">
        <v>1.41</v>
      </c>
      <c r="O6314" s="32" t="n">
        <v>-632.575067031</v>
      </c>
    </row>
    <row r="6315">
      <c r="A6315" s="31" t="n">
        <v>43889</v>
      </c>
      <c r="B6315" s="32" t="n">
        <v>1214.92</v>
      </c>
      <c r="C6315" s="19">
        <f>IF(OR(B6315="",B6314=""),"",LN(B6315/B6314))</f>
        <v/>
      </c>
      <c r="D6315" s="16">
        <f>STDEV(C6296:C6315)*SQRT(252)</f>
        <v/>
      </c>
      <c r="E6315" s="32" t="n">
        <v>108.12</v>
      </c>
      <c r="F6315" s="19">
        <f>IF(OR(E6315="",E6314=""),"",LN(E6315/E6314))</f>
        <v/>
      </c>
      <c r="G6315" s="33" t="n">
        <v>6.9906</v>
      </c>
      <c r="H6315" s="19">
        <f>IF(OR(G6315="",G6314=""),"",LN(G6315/G6314))</f>
        <v/>
      </c>
      <c r="I6315" s="32" t="n">
        <v>117.6568</v>
      </c>
      <c r="J6315" s="32" t="n">
        <v>40.11</v>
      </c>
      <c r="K6315" s="32" t="n">
        <v>1.13</v>
      </c>
      <c r="L6315" s="32" t="n">
        <v>1.6</v>
      </c>
      <c r="M6315" s="32" t="n">
        <v>1215.9</v>
      </c>
      <c r="N6315" s="32" t="n">
        <v>1.41</v>
      </c>
      <c r="O6315" s="32" t="n">
        <v>-567.228024486</v>
      </c>
    </row>
    <row r="6316">
      <c r="A6316" s="31" t="n">
        <v>43892</v>
      </c>
      <c r="B6316" s="32" t="n">
        <v>1190.89</v>
      </c>
      <c r="C6316" s="19">
        <f>IF(OR(B6316="",B6315=""),"",LN(B6316/B6315))</f>
        <v/>
      </c>
      <c r="D6316" s="16">
        <f>STDEV(C6297:C6316)*SQRT(252)</f>
        <v/>
      </c>
      <c r="E6316" s="32" t="n">
        <v>108.02</v>
      </c>
      <c r="F6316" s="19">
        <f>IF(OR(E6316="",E6315=""),"",LN(E6316/E6315))</f>
        <v/>
      </c>
      <c r="G6316" s="33" t="n">
        <v>6.9595</v>
      </c>
      <c r="H6316" s="19">
        <f>IF(OR(G6316="",G6315=""),"",LN(G6316/G6315))</f>
        <v/>
      </c>
      <c r="I6316" s="32" t="n">
        <v>116.8144</v>
      </c>
      <c r="J6316" s="32" t="n">
        <v>33.42</v>
      </c>
      <c r="K6316" s="32" t="n">
        <v>1.1</v>
      </c>
      <c r="L6316" s="32" t="n">
        <v>1.59</v>
      </c>
      <c r="M6316" s="32" t="n">
        <v>1215.3</v>
      </c>
      <c r="N6316" s="32" t="n">
        <v>1.41</v>
      </c>
      <c r="O6316" s="32" t="n">
        <v>-666.07383234</v>
      </c>
    </row>
    <row r="6317">
      <c r="A6317" s="31" t="n">
        <v>43893</v>
      </c>
      <c r="B6317" s="32" t="n">
        <v>1194.66</v>
      </c>
      <c r="C6317" s="19">
        <f>IF(OR(B6317="",B6316=""),"",LN(B6317/B6316))</f>
        <v/>
      </c>
      <c r="D6317" s="16">
        <f>STDEV(C6298:C6317)*SQRT(252)</f>
        <v/>
      </c>
      <c r="E6317" s="32" t="n">
        <v>107.28</v>
      </c>
      <c r="F6317" s="19">
        <f>IF(OR(E6317="",E6316=""),"",LN(E6317/E6316))</f>
        <v/>
      </c>
      <c r="G6317" s="33" t="n">
        <v>6.9579</v>
      </c>
      <c r="H6317" s="19">
        <f>IF(OR(G6317="",G6316=""),"",LN(G6317/G6316))</f>
        <v/>
      </c>
      <c r="I6317" s="32" t="n">
        <v>116.4958</v>
      </c>
      <c r="J6317" s="32" t="n">
        <v>36.82</v>
      </c>
      <c r="K6317" s="32" t="n">
        <v>1.02</v>
      </c>
      <c r="L6317" s="32" t="n">
        <v>1.64</v>
      </c>
      <c r="M6317" s="32" t="n">
        <v>1200.3</v>
      </c>
      <c r="N6317" s="32" t="n">
        <v>1.41</v>
      </c>
      <c r="O6317" s="32" t="n">
        <v>-527.2217743369999</v>
      </c>
    </row>
    <row r="6318">
      <c r="A6318" s="31" t="n">
        <v>43894</v>
      </c>
      <c r="B6318" s="32" t="n">
        <v>1187.54</v>
      </c>
      <c r="C6318" s="19">
        <f>IF(OR(B6318="",B6317=""),"",LN(B6318/B6317))</f>
        <v/>
      </c>
      <c r="D6318" s="16">
        <f>STDEV(C6299:C6318)*SQRT(252)</f>
        <v/>
      </c>
      <c r="E6318" s="32" t="n">
        <v>107.34</v>
      </c>
      <c r="F6318" s="19">
        <f>IF(OR(E6318="",E6317=""),"",LN(E6318/E6317))</f>
        <v/>
      </c>
      <c r="G6318" s="33" t="n">
        <v>6.9244</v>
      </c>
      <c r="H6318" s="19">
        <f>IF(OR(G6318="",G6317=""),"",LN(G6318/G6317))</f>
        <v/>
      </c>
      <c r="I6318" s="32" t="n">
        <v>116.7802</v>
      </c>
      <c r="J6318" s="32" t="n">
        <v>31.99</v>
      </c>
      <c r="K6318" s="32" t="n">
        <v>1.02</v>
      </c>
      <c r="L6318" s="32" t="n">
        <v>1.23</v>
      </c>
      <c r="M6318" s="32" t="n">
        <v>1191.4</v>
      </c>
      <c r="N6318" s="32" t="n">
        <v>1.4</v>
      </c>
      <c r="O6318" s="32" t="n">
        <v>250.260777392</v>
      </c>
    </row>
    <row r="6319">
      <c r="A6319" s="31" t="n">
        <v>43895</v>
      </c>
      <c r="B6319" s="32" t="n">
        <v>1181.11</v>
      </c>
      <c r="C6319" s="19">
        <f>IF(OR(B6319="",B6318=""),"",LN(B6319/B6318))</f>
        <v/>
      </c>
      <c r="D6319" s="16">
        <f>STDEV(C6300:C6319)*SQRT(252)</f>
        <v/>
      </c>
      <c r="E6319" s="32" t="n">
        <v>106.56</v>
      </c>
      <c r="F6319" s="19">
        <f>IF(OR(E6319="",E6318=""),"",LN(E6319/E6318))</f>
        <v/>
      </c>
      <c r="G6319" s="33" t="n">
        <v>6.9366</v>
      </c>
      <c r="H6319" s="19">
        <f>IF(OR(G6319="",G6318=""),"",LN(G6319/G6318))</f>
        <v/>
      </c>
      <c r="I6319" s="32" t="n">
        <v>116.7901</v>
      </c>
      <c r="J6319" s="32" t="n">
        <v>39.62</v>
      </c>
      <c r="K6319" s="32" t="n">
        <v>0.92</v>
      </c>
      <c r="L6319" s="32" t="n">
        <v>1.12</v>
      </c>
      <c r="M6319" s="32" t="n">
        <v>1186.4</v>
      </c>
      <c r="N6319" s="32" t="n">
        <v>1.4</v>
      </c>
      <c r="O6319" s="32" t="n">
        <v>-227.452893743</v>
      </c>
    </row>
    <row r="6320">
      <c r="A6320" s="31" t="n">
        <v>43896</v>
      </c>
      <c r="B6320" s="32" t="n">
        <v>1192</v>
      </c>
      <c r="C6320" s="19">
        <f>IF(OR(B6320="",B6319=""),"",LN(B6320/B6319))</f>
        <v/>
      </c>
      <c r="D6320" s="16">
        <f>STDEV(C6301:C6320)*SQRT(252)</f>
        <v/>
      </c>
      <c r="E6320" s="32" t="n">
        <v>105.31</v>
      </c>
      <c r="F6320" s="19">
        <f>IF(OR(E6320="",E6319=""),"",LN(E6320/E6319))</f>
        <v/>
      </c>
      <c r="G6320" s="33" t="n">
        <v>6.9298</v>
      </c>
      <c r="H6320" s="19">
        <f>IF(OR(G6320="",G6319=""),"",LN(G6320/G6319))</f>
        <v/>
      </c>
      <c r="I6320" s="32" t="n">
        <v>116.7106</v>
      </c>
      <c r="J6320" s="32" t="n">
        <v>41.94</v>
      </c>
      <c r="K6320" s="32" t="n">
        <v>0.74</v>
      </c>
      <c r="L6320" s="32" t="n">
        <v>1.1</v>
      </c>
      <c r="M6320" s="32" t="n">
        <v>1185</v>
      </c>
      <c r="N6320" s="32" t="n">
        <v>1.4</v>
      </c>
      <c r="O6320" s="32" t="n">
        <v>-707.9848986879999</v>
      </c>
    </row>
    <row r="6321">
      <c r="A6321" s="31" t="n">
        <v>43899</v>
      </c>
      <c r="B6321" s="32" t="n">
        <v>1203.75</v>
      </c>
      <c r="C6321" s="19">
        <f>IF(OR(B6321="",B6320=""),"",LN(B6321/B6320))</f>
        <v/>
      </c>
      <c r="D6321" s="16">
        <f>STDEV(C6302:C6321)*SQRT(252)</f>
        <v/>
      </c>
      <c r="E6321" s="32" t="n">
        <v>102.52</v>
      </c>
      <c r="F6321" s="19">
        <f>IF(OR(E6321="",E6320=""),"",LN(E6321/E6320))</f>
        <v/>
      </c>
      <c r="G6321" s="33" t="n">
        <v>6.9448</v>
      </c>
      <c r="H6321" s="19">
        <f>IF(OR(G6321="",G6320=""),"",LN(G6321/G6320))</f>
        <v/>
      </c>
      <c r="I6321" s="32" t="n">
        <v>117.1871</v>
      </c>
      <c r="J6321" s="32" t="n">
        <v>54.46</v>
      </c>
      <c r="K6321" s="32" t="n">
        <v>0.54</v>
      </c>
      <c r="L6321" s="32" t="n">
        <v>1.09</v>
      </c>
      <c r="M6321" s="32" t="n">
        <v>1191.4</v>
      </c>
      <c r="N6321" s="32" t="n">
        <v>1.4</v>
      </c>
      <c r="O6321" s="32" t="n">
        <v>-1449.168268437</v>
      </c>
    </row>
    <row r="6322">
      <c r="A6322" s="31" t="n">
        <v>43900</v>
      </c>
      <c r="B6322" s="32" t="n">
        <v>1193.1</v>
      </c>
      <c r="C6322" s="19">
        <f>IF(OR(B6322="",B6321=""),"",LN(B6322/B6321))</f>
        <v/>
      </c>
      <c r="D6322" s="16">
        <f>STDEV(C6303:C6322)*SQRT(252)</f>
        <v/>
      </c>
      <c r="E6322" s="32" t="n">
        <v>103.71</v>
      </c>
      <c r="F6322" s="19">
        <f>IF(OR(E6322="",E6321=""),"",LN(E6322/E6321))</f>
        <v/>
      </c>
      <c r="G6322" s="33" t="n">
        <v>6.9549</v>
      </c>
      <c r="H6322" s="19">
        <f>IF(OR(G6322="",G6321=""),"",LN(G6322/G6321))</f>
        <v/>
      </c>
      <c r="I6322" s="32" t="n">
        <v>117.9027</v>
      </c>
      <c r="J6322" s="32" t="n">
        <v>47.3</v>
      </c>
      <c r="K6322" s="32" t="n">
        <v>0.76</v>
      </c>
      <c r="L6322" s="32" t="n">
        <v>1.11</v>
      </c>
      <c r="M6322" s="32" t="n">
        <v>1201.4</v>
      </c>
      <c r="N6322" s="32" t="n">
        <v>1.4</v>
      </c>
      <c r="O6322" s="32" t="n">
        <v>-952.149160993</v>
      </c>
    </row>
    <row r="6323">
      <c r="A6323" s="31" t="n">
        <v>43901</v>
      </c>
      <c r="B6323" s="32" t="n">
        <v>1194.16</v>
      </c>
      <c r="C6323" s="19">
        <f>IF(OR(B6323="",B6322=""),"",LN(B6323/B6322))</f>
        <v/>
      </c>
      <c r="D6323" s="16">
        <f>STDEV(C6304:C6323)*SQRT(252)</f>
        <v/>
      </c>
      <c r="E6323" s="32" t="n">
        <v>104.81</v>
      </c>
      <c r="F6323" s="19">
        <f>IF(OR(E6323="",E6322=""),"",LN(E6323/E6322))</f>
        <v/>
      </c>
      <c r="G6323" s="33" t="n">
        <v>6.9595</v>
      </c>
      <c r="H6323" s="19">
        <f>IF(OR(G6323="",G6322=""),"",LN(G6323/G6322))</f>
        <v/>
      </c>
      <c r="I6323" s="32" t="n">
        <v>118.2505</v>
      </c>
      <c r="J6323" s="32" t="n">
        <v>53.9</v>
      </c>
      <c r="K6323" s="32" t="n">
        <v>0.82</v>
      </c>
      <c r="L6323" s="32" t="n">
        <v>1.15</v>
      </c>
      <c r="M6323" s="32" t="n">
        <v>1196.7</v>
      </c>
      <c r="N6323" s="32" t="n">
        <v>1.4</v>
      </c>
      <c r="O6323" s="32" t="n">
        <v>-944.873345339</v>
      </c>
    </row>
    <row r="6324">
      <c r="A6324" s="31" t="n">
        <v>43902</v>
      </c>
      <c r="B6324" s="32" t="n">
        <v>1206.19</v>
      </c>
      <c r="C6324" s="19">
        <f>IF(OR(B6324="",B6323=""),"",LN(B6324/B6323))</f>
        <v/>
      </c>
      <c r="D6324" s="16">
        <f>STDEV(C6305:C6324)*SQRT(252)</f>
        <v/>
      </c>
      <c r="E6324" s="32" t="n">
        <v>105.67</v>
      </c>
      <c r="F6324" s="19">
        <f>IF(OR(E6324="",E6323=""),"",LN(E6324/E6323))</f>
        <v/>
      </c>
      <c r="G6324" s="33" t="n">
        <v>7.0282</v>
      </c>
      <c r="H6324" s="19">
        <f>IF(OR(G6324="",G6323=""),"",LN(G6324/G6323))</f>
        <v/>
      </c>
      <c r="I6324" s="32" t="n">
        <v>120.4883</v>
      </c>
      <c r="J6324" s="32" t="n">
        <v>75.47</v>
      </c>
      <c r="K6324" s="32" t="n">
        <v>0.88</v>
      </c>
      <c r="L6324" s="32" t="n">
        <v>1.2</v>
      </c>
      <c r="M6324" s="32" t="n">
        <v>1192.8</v>
      </c>
      <c r="N6324" s="32" t="n">
        <v>1.39</v>
      </c>
      <c r="O6324" s="32" t="n">
        <v>-743.735498986</v>
      </c>
    </row>
    <row r="6325">
      <c r="A6325" s="31" t="n">
        <v>43903</v>
      </c>
      <c r="B6325" s="32" t="n">
        <v>1211.7</v>
      </c>
      <c r="C6325" s="19">
        <f>IF(OR(B6325="",B6324=""),"",LN(B6325/B6324))</f>
        <v/>
      </c>
      <c r="D6325" s="16">
        <f>STDEV(C6306:C6325)*SQRT(252)</f>
        <v/>
      </c>
      <c r="E6325" s="32" t="n">
        <v>107.15</v>
      </c>
      <c r="F6325" s="19">
        <f>IF(OR(E6325="",E6324=""),"",LN(E6325/E6324))</f>
        <v/>
      </c>
      <c r="G6325" s="33" t="n">
        <v>7.0079</v>
      </c>
      <c r="H6325" s="19">
        <f>IF(OR(G6325="",G6324=""),"",LN(G6325/G6324))</f>
        <v/>
      </c>
      <c r="I6325" s="32" t="n">
        <v>120.4388</v>
      </c>
      <c r="J6325" s="32" t="n">
        <v>57.83</v>
      </c>
      <c r="K6325" s="32" t="n">
        <v>0.9399999999999999</v>
      </c>
      <c r="L6325" s="32" t="n">
        <v>1.1</v>
      </c>
      <c r="M6325" s="32" t="n">
        <v>1202</v>
      </c>
      <c r="N6325" s="32" t="n">
        <v>1.39</v>
      </c>
      <c r="O6325" s="32" t="n">
        <v>-988.029451007</v>
      </c>
    </row>
    <row r="6326">
      <c r="A6326" s="31" t="n">
        <v>43906</v>
      </c>
      <c r="B6326" s="32" t="n">
        <v>1225.33</v>
      </c>
      <c r="C6326" s="19">
        <f>IF(OR(B6326="",B6325=""),"",LN(B6326/B6325))</f>
        <v/>
      </c>
      <c r="D6326" s="16">
        <f>STDEV(C6307:C6326)*SQRT(252)</f>
        <v/>
      </c>
      <c r="E6326" s="32" t="n">
        <v>105.64</v>
      </c>
      <c r="F6326" s="19">
        <f>IF(OR(E6326="",E6325=""),"",LN(E6326/E6325))</f>
        <v/>
      </c>
      <c r="G6326" s="33" t="n">
        <v>6.9913</v>
      </c>
      <c r="H6326" s="19">
        <f>IF(OR(G6326="",G6325=""),"",LN(G6326/G6325))</f>
        <v/>
      </c>
      <c r="I6326" s="32" t="n">
        <v>120.9352</v>
      </c>
      <c r="J6326" s="32" t="n">
        <v>82.69</v>
      </c>
      <c r="K6326" s="32" t="n">
        <v>0.73</v>
      </c>
      <c r="L6326" s="32" t="n">
        <v>0.26</v>
      </c>
      <c r="M6326" s="32" t="n">
        <v>1222.2</v>
      </c>
      <c r="N6326" s="32" t="n">
        <v>1.39</v>
      </c>
      <c r="O6326" s="32" t="n">
        <v>-662.87023196</v>
      </c>
    </row>
    <row r="6327">
      <c r="A6327" s="31" t="n">
        <v>43907</v>
      </c>
      <c r="B6327" s="32" t="n">
        <v>1240.98</v>
      </c>
      <c r="C6327" s="19">
        <f>IF(OR(B6327="",B6326=""),"",LN(B6327/B6326))</f>
        <v/>
      </c>
      <c r="D6327" s="16">
        <f>STDEV(C6308:C6327)*SQRT(252)</f>
        <v/>
      </c>
      <c r="E6327" s="32" t="n">
        <v>107.41</v>
      </c>
      <c r="F6327" s="19">
        <f>IF(OR(E6327="",E6326=""),"",LN(E6327/E6326))</f>
        <v/>
      </c>
      <c r="G6327" s="33" t="n">
        <v>7.003</v>
      </c>
      <c r="H6327" s="19">
        <f>IF(OR(G6327="",G6326=""),"",LN(G6327/G6326))</f>
        <v/>
      </c>
      <c r="I6327" s="32" t="n">
        <v>122.4816</v>
      </c>
      <c r="J6327" s="32" t="n">
        <v>75.91</v>
      </c>
      <c r="K6327" s="32" t="n">
        <v>1.02</v>
      </c>
      <c r="L6327" s="32" t="n">
        <v>0.54</v>
      </c>
      <c r="M6327" s="32" t="n">
        <v>1219.6</v>
      </c>
      <c r="N6327" s="32" t="n">
        <v>1.02</v>
      </c>
      <c r="O6327" s="32" t="n">
        <v>-752.4379325990001</v>
      </c>
    </row>
    <row r="6328">
      <c r="A6328" s="31" t="n">
        <v>43908</v>
      </c>
      <c r="B6328" s="32" t="n">
        <v>1245.19</v>
      </c>
      <c r="C6328" s="19">
        <f>IF(OR(B6328="",B6327=""),"",LN(B6328/B6327))</f>
        <v/>
      </c>
      <c r="D6328" s="16">
        <f>STDEV(C6309:C6328)*SQRT(252)</f>
        <v/>
      </c>
      <c r="E6328" s="32" t="n">
        <v>108.45</v>
      </c>
      <c r="F6328" s="19">
        <f>IF(OR(E6328="",E6327=""),"",LN(E6328/E6327))</f>
        <v/>
      </c>
      <c r="G6328" s="33" t="n">
        <v>7.0459</v>
      </c>
      <c r="H6328" s="19">
        <f>IF(OR(G6328="",G6327=""),"",LN(G6328/G6327))</f>
        <v/>
      </c>
      <c r="I6328" s="32" t="n">
        <v>124.1623</v>
      </c>
      <c r="J6328" s="32" t="n">
        <v>76.45</v>
      </c>
      <c r="K6328" s="32" t="n">
        <v>1.18</v>
      </c>
      <c r="L6328" s="32" t="n">
        <v>0.1</v>
      </c>
      <c r="M6328" s="32" t="n">
        <v>1241.2</v>
      </c>
      <c r="N6328" s="32" t="n">
        <v>1.02</v>
      </c>
      <c r="O6328" s="32" t="n">
        <v>-628.505868117</v>
      </c>
    </row>
    <row r="6329">
      <c r="A6329" s="31" t="n">
        <v>43909</v>
      </c>
      <c r="B6329" s="32" t="n">
        <v>1250.86</v>
      </c>
      <c r="C6329" s="19">
        <f>IF(OR(B6329="",B6328=""),"",LN(B6329/B6328))</f>
        <v/>
      </c>
      <c r="D6329" s="16">
        <f>STDEV(C6310:C6329)*SQRT(252)</f>
        <v/>
      </c>
      <c r="E6329" s="32" t="n">
        <v>110.08</v>
      </c>
      <c r="F6329" s="19">
        <f>IF(OR(E6329="",E6328=""),"",LN(E6329/E6328))</f>
        <v/>
      </c>
      <c r="G6329" s="33" t="n">
        <v>7.1058</v>
      </c>
      <c r="H6329" s="19">
        <f>IF(OR(G6329="",G6328=""),"",LN(G6329/G6328))</f>
        <v/>
      </c>
      <c r="I6329" s="32" t="n">
        <v>125.0587</v>
      </c>
      <c r="J6329" s="32" t="n">
        <v>72</v>
      </c>
      <c r="K6329" s="32" t="n">
        <v>1.12</v>
      </c>
      <c r="L6329" s="32" t="n">
        <v>0.06</v>
      </c>
      <c r="M6329" s="32" t="n">
        <v>1237.8</v>
      </c>
      <c r="N6329" s="32" t="n">
        <v>1.02</v>
      </c>
      <c r="O6329" s="32" t="n">
        <v>-447.3717748030001</v>
      </c>
    </row>
    <row r="6330">
      <c r="A6330" s="31" t="n">
        <v>43910</v>
      </c>
      <c r="B6330" s="32" t="n">
        <v>1250.55</v>
      </c>
      <c r="C6330" s="19">
        <f>IF(OR(B6330="",B6329=""),"",LN(B6330/B6329))</f>
        <v/>
      </c>
      <c r="D6330" s="16">
        <f>STDEV(C6311:C6330)*SQRT(252)</f>
        <v/>
      </c>
      <c r="E6330" s="32" t="n">
        <v>111.3</v>
      </c>
      <c r="F6330" s="19">
        <f>IF(OR(E6330="",E6329=""),"",LN(E6330/E6329))</f>
        <v/>
      </c>
      <c r="G6330" s="33" t="n">
        <v>7.095</v>
      </c>
      <c r="H6330" s="19">
        <f>IF(OR(G6330="",G6329=""),"",LN(G6330/G6329))</f>
        <v/>
      </c>
      <c r="I6330" s="32" t="n">
        <v>124.9362</v>
      </c>
      <c r="J6330" s="32" t="n">
        <v>66.04000000000001</v>
      </c>
      <c r="K6330" s="32" t="n">
        <v>0.92</v>
      </c>
      <c r="L6330" s="32" t="n">
        <v>0.04</v>
      </c>
      <c r="M6330" s="32" t="n">
        <v>1280.1</v>
      </c>
      <c r="N6330" s="32" t="n">
        <v>1.02</v>
      </c>
      <c r="O6330" s="32" t="n">
        <v>-523.26822035</v>
      </c>
    </row>
    <row r="6331">
      <c r="A6331" s="31" t="n">
        <v>43913</v>
      </c>
      <c r="B6331" s="32" t="n">
        <v>1267.25</v>
      </c>
      <c r="C6331" s="19">
        <f>IF(OR(B6331="",B6330=""),"",LN(B6331/B6330))</f>
        <v/>
      </c>
      <c r="D6331" s="16">
        <f>STDEV(C6312:C6331)*SQRT(252)</f>
        <v/>
      </c>
      <c r="E6331" s="32" t="n">
        <v>111.36</v>
      </c>
      <c r="F6331" s="19">
        <f>IF(OR(E6331="",E6330=""),"",LN(E6331/E6330))</f>
        <v/>
      </c>
      <c r="G6331" s="33" t="n">
        <v>7.09</v>
      </c>
      <c r="H6331" s="19">
        <f>IF(OR(G6331="",G6330=""),"",LN(G6331/G6330))</f>
        <v/>
      </c>
      <c r="I6331" s="32" t="n">
        <v>126.1262</v>
      </c>
      <c r="J6331" s="32" t="n">
        <v>61.59</v>
      </c>
      <c r="K6331" s="32" t="n">
        <v>0.76</v>
      </c>
      <c r="L6331" s="32" t="n">
        <v>0.02</v>
      </c>
      <c r="M6331" s="32" t="n">
        <v>1254.1</v>
      </c>
      <c r="N6331" s="32" t="n">
        <v>1.02</v>
      </c>
      <c r="O6331" s="32" t="n">
        <v>-770.485151999</v>
      </c>
    </row>
    <row r="6332">
      <c r="A6332" s="31" t="n">
        <v>43914</v>
      </c>
      <c r="B6332" s="32" t="n">
        <v>1249.88</v>
      </c>
      <c r="C6332" s="19">
        <f>IF(OR(B6332="",B6331=""),"",LN(B6332/B6331))</f>
        <v/>
      </c>
      <c r="D6332" s="16">
        <f>STDEV(C6313:C6332)*SQRT(252)</f>
        <v/>
      </c>
      <c r="E6332" s="32" t="n">
        <v>111.44</v>
      </c>
      <c r="F6332" s="19">
        <f>IF(OR(E6332="",E6331=""),"",LN(E6332/E6331))</f>
        <v/>
      </c>
      <c r="G6332" s="33" t="n">
        <v>7.061</v>
      </c>
      <c r="H6332" s="19">
        <f>IF(OR(G6332="",G6331=""),"",LN(G6332/G6331))</f>
        <v/>
      </c>
      <c r="I6332" s="32" t="n">
        <v>125.5001</v>
      </c>
      <c r="J6332" s="32" t="n">
        <v>61.67</v>
      </c>
      <c r="K6332" s="32" t="n">
        <v>0.84</v>
      </c>
      <c r="L6332" s="32" t="n">
        <v>0.01</v>
      </c>
      <c r="M6332" s="32" t="n">
        <v>1274.6</v>
      </c>
      <c r="N6332" s="32" t="n">
        <v>1.07</v>
      </c>
      <c r="O6332" s="32" t="n">
        <v>-2.882801182999998</v>
      </c>
    </row>
    <row r="6333">
      <c r="A6333" s="31" t="n">
        <v>43915</v>
      </c>
      <c r="B6333" s="32" t="n">
        <v>1228.15</v>
      </c>
      <c r="C6333" s="19">
        <f>IF(OR(B6333="",B6332=""),"",LN(B6333/B6332))</f>
        <v/>
      </c>
      <c r="D6333" s="16">
        <f>STDEV(C6314:C6333)*SQRT(252)</f>
        <v/>
      </c>
      <c r="E6333" s="32" t="n">
        <v>111.43</v>
      </c>
      <c r="F6333" s="19">
        <f>IF(OR(E6333="",E6332=""),"",LN(E6333/E6332))</f>
        <v/>
      </c>
      <c r="G6333" s="33" t="n">
        <v>7.1099</v>
      </c>
      <c r="H6333" s="19">
        <f>IF(OR(G6333="",G6332=""),"",LN(G6333/G6332))</f>
        <v/>
      </c>
      <c r="I6333" s="32" t="n">
        <v>124.7916</v>
      </c>
      <c r="J6333" s="32" t="n">
        <v>63.95</v>
      </c>
      <c r="K6333" s="32" t="n">
        <v>0.88</v>
      </c>
      <c r="L6333" s="32" t="n">
        <v>0.01</v>
      </c>
      <c r="M6333" s="32" t="n">
        <v>1256</v>
      </c>
      <c r="N6333" s="32" t="n">
        <v>1.1</v>
      </c>
      <c r="O6333" s="32" t="n">
        <v>-406.458567763</v>
      </c>
    </row>
    <row r="6334">
      <c r="A6334" s="31" t="n">
        <v>43916</v>
      </c>
      <c r="B6334" s="32" t="n">
        <v>1233.47</v>
      </c>
      <c r="C6334" s="19">
        <f>IF(OR(B6334="",B6333=""),"",LN(B6334/B6333))</f>
        <v/>
      </c>
      <c r="D6334" s="16">
        <f>STDEV(C6315:C6334)*SQRT(252)</f>
        <v/>
      </c>
      <c r="E6334" s="32" t="n">
        <v>109.45</v>
      </c>
      <c r="F6334" s="19">
        <f>IF(OR(E6334="",E6333=""),"",LN(E6334/E6333))</f>
        <v/>
      </c>
      <c r="G6334" s="33" t="n">
        <v>7.0709</v>
      </c>
      <c r="H6334" s="19">
        <f>IF(OR(G6334="",G6333=""),"",LN(G6334/G6333))</f>
        <v/>
      </c>
      <c r="I6334" s="32" t="n">
        <v>122.4308</v>
      </c>
      <c r="J6334" s="32" t="n">
        <v>61</v>
      </c>
      <c r="K6334" s="32" t="n">
        <v>0.83</v>
      </c>
      <c r="L6334" s="32" t="n">
        <v>0.01</v>
      </c>
      <c r="M6334" s="32" t="n">
        <v>1230.7</v>
      </c>
      <c r="N6334" s="32" t="n">
        <v>1.1</v>
      </c>
      <c r="O6334" s="32" t="n">
        <v>-622.82167168</v>
      </c>
    </row>
    <row r="6335">
      <c r="A6335" s="31" t="n">
        <v>43917</v>
      </c>
      <c r="B6335" s="32" t="n">
        <v>1210.49</v>
      </c>
      <c r="C6335" s="19">
        <f>IF(OR(B6335="",B6334=""),"",LN(B6335/B6334))</f>
        <v/>
      </c>
      <c r="D6335" s="16">
        <f>STDEV(C6316:C6335)*SQRT(252)</f>
        <v/>
      </c>
      <c r="E6335" s="32" t="n">
        <v>108.16</v>
      </c>
      <c r="F6335" s="19">
        <f>IF(OR(E6335="",E6334=""),"",LN(E6335/E6334))</f>
        <v/>
      </c>
      <c r="G6335" s="33" t="n">
        <v>7.0942</v>
      </c>
      <c r="H6335" s="19">
        <f>IF(OR(G6335="",G6334=""),"",LN(G6335/G6334))</f>
        <v/>
      </c>
      <c r="I6335" s="32" t="n">
        <v>122.4007</v>
      </c>
      <c r="J6335" s="32" t="n">
        <v>65.54000000000001</v>
      </c>
      <c r="K6335" s="32" t="n">
        <v>0.72</v>
      </c>
      <c r="L6335" s="32" t="n">
        <v>0.01</v>
      </c>
      <c r="M6335" s="32" t="n">
        <v>1227.9</v>
      </c>
      <c r="N6335" s="32" t="n">
        <v>1.1</v>
      </c>
      <c r="O6335" s="32" t="n">
        <v>-486.600236165</v>
      </c>
    </row>
    <row r="6336">
      <c r="A6336" s="31" t="n">
        <v>43920</v>
      </c>
      <c r="B6336" s="32" t="n">
        <v>1224.11</v>
      </c>
      <c r="C6336" s="19">
        <f>IF(OR(B6336="",B6335=""),"",LN(B6336/B6335))</f>
        <v/>
      </c>
      <c r="D6336" s="16">
        <f>STDEV(C6317:C6336)*SQRT(252)</f>
        <v/>
      </c>
      <c r="E6336" s="32" t="n">
        <v>108.06</v>
      </c>
      <c r="F6336" s="19">
        <f>IF(OR(E6336="",E6335=""),"",LN(E6336/E6335))</f>
        <v/>
      </c>
      <c r="G6336" s="33" t="n">
        <v>7.0986</v>
      </c>
      <c r="H6336" s="19">
        <f>IF(OR(G6336="",G6335=""),"",LN(G6336/G6335))</f>
        <v/>
      </c>
      <c r="I6336" s="32" t="n">
        <v>123.2883</v>
      </c>
      <c r="J6336" s="32" t="n">
        <v>57.08</v>
      </c>
      <c r="K6336" s="32" t="n">
        <v>0.7</v>
      </c>
      <c r="L6336" s="32" t="n">
        <v>0.01</v>
      </c>
      <c r="M6336" s="32" t="n">
        <v>1212.4</v>
      </c>
      <c r="N6336" s="32" t="n">
        <v>1.1</v>
      </c>
      <c r="O6336" s="32" t="n">
        <v>-390.837678965</v>
      </c>
    </row>
    <row r="6337">
      <c r="A6337" s="31" t="n">
        <v>43921</v>
      </c>
      <c r="B6337" s="32" t="n">
        <v>1218.92</v>
      </c>
      <c r="C6337" s="19">
        <f>IF(OR(B6337="",B6336=""),"",LN(B6337/B6336))</f>
        <v/>
      </c>
      <c r="D6337" s="16">
        <f>STDEV(C6318:C6337)*SQRT(252)</f>
        <v/>
      </c>
      <c r="E6337" s="32" t="n">
        <v>107.53</v>
      </c>
      <c r="F6337" s="19">
        <f>IF(OR(E6337="",E6336=""),"",LN(E6337/E6336))</f>
        <v/>
      </c>
      <c r="G6337" s="33" t="n">
        <v>7.0808</v>
      </c>
      <c r="H6337" s="19">
        <f>IF(OR(G6337="",G6336=""),"",LN(G6337/G6336))</f>
        <v/>
      </c>
      <c r="I6337" s="32" t="n">
        <v>122.5301</v>
      </c>
      <c r="J6337" s="32" t="n">
        <v>53.54</v>
      </c>
      <c r="K6337" s="32" t="n">
        <v>0.7</v>
      </c>
      <c r="L6337" s="32" t="n">
        <v>0.01</v>
      </c>
      <c r="M6337" s="32" t="n">
        <v>1222.6</v>
      </c>
      <c r="N6337" s="32" t="n">
        <v>1.1</v>
      </c>
      <c r="O6337" s="32" t="n">
        <v>-170.680409691</v>
      </c>
    </row>
    <row r="6338">
      <c r="A6338" s="31" t="n">
        <v>43922</v>
      </c>
      <c r="B6338" s="32" t="n">
        <v>1229.65</v>
      </c>
      <c r="C6338" s="19">
        <f>IF(OR(B6338="",B6337=""),"",LN(B6338/B6337))</f>
        <v/>
      </c>
      <c r="D6338" s="16">
        <f>STDEV(C6319:C6338)*SQRT(252)</f>
        <v/>
      </c>
      <c r="E6338" s="32" t="n">
        <v>107.05</v>
      </c>
      <c r="F6338" s="19">
        <f>IF(OR(E6338="",E6337=""),"",LN(E6338/E6337))</f>
        <v/>
      </c>
      <c r="G6338" s="33" t="n">
        <v>7.0989</v>
      </c>
      <c r="H6338" s="19">
        <f>IF(OR(G6338="",G6337=""),"",LN(G6338/G6337))</f>
        <v/>
      </c>
      <c r="I6338" s="32" t="n">
        <v>123.7933</v>
      </c>
      <c r="J6338" s="32" t="n">
        <v>57.06</v>
      </c>
      <c r="K6338" s="32" t="n">
        <v>0.62</v>
      </c>
      <c r="L6338" s="32" t="n">
        <v>0.01</v>
      </c>
      <c r="M6338" s="32" t="n">
        <v>1220</v>
      </c>
      <c r="N6338" s="32" t="n">
        <v>1.1</v>
      </c>
      <c r="O6338" s="32" t="n">
        <v>-667.219085315</v>
      </c>
    </row>
    <row r="6339">
      <c r="A6339" s="31" t="n">
        <v>43923</v>
      </c>
      <c r="B6339" s="32" t="n">
        <v>1229.89</v>
      </c>
      <c r="C6339" s="19">
        <f>IF(OR(B6339="",B6338=""),"",LN(B6339/B6338))</f>
        <v/>
      </c>
      <c r="D6339" s="16">
        <f>STDEV(C6320:C6339)*SQRT(252)</f>
        <v/>
      </c>
      <c r="E6339" s="32" t="n">
        <v>107.85</v>
      </c>
      <c r="F6339" s="19">
        <f>IF(OR(E6339="",E6338=""),"",LN(E6339/E6338))</f>
        <v/>
      </c>
      <c r="G6339" s="33" t="n">
        <v>7.0857</v>
      </c>
      <c r="H6339" s="19">
        <f>IF(OR(G6339="",G6338=""),"",LN(G6339/G6338))</f>
        <v/>
      </c>
      <c r="I6339" s="32" t="n">
        <v>123.5916</v>
      </c>
      <c r="J6339" s="32" t="n">
        <v>50.91</v>
      </c>
      <c r="K6339" s="32" t="n">
        <v>0.63</v>
      </c>
      <c r="L6339" s="32" t="n">
        <v>0.01</v>
      </c>
      <c r="M6339" s="32" t="n">
        <v>1222.2</v>
      </c>
      <c r="N6339" s="32" t="n">
        <v>1.1</v>
      </c>
      <c r="O6339" s="32" t="n">
        <v>-722.296200987</v>
      </c>
    </row>
    <row r="6340">
      <c r="A6340" s="31" t="n">
        <v>43924</v>
      </c>
      <c r="B6340" s="32" t="n">
        <v>1230.56</v>
      </c>
      <c r="C6340" s="19">
        <f>IF(OR(B6340="",B6339=""),"",LN(B6340/B6339))</f>
        <v/>
      </c>
      <c r="D6340" s="16">
        <f>STDEV(C6321:C6340)*SQRT(252)</f>
        <v/>
      </c>
      <c r="E6340" s="32" t="n">
        <v>108.53</v>
      </c>
      <c r="F6340" s="19">
        <f>IF(OR(E6340="",E6339=""),"",LN(E6340/E6339))</f>
        <v/>
      </c>
      <c r="G6340" s="33" t="n">
        <v>7.0908</v>
      </c>
      <c r="H6340" s="19">
        <f>IF(OR(G6340="",G6339=""),"",LN(G6340/G6339))</f>
        <v/>
      </c>
      <c r="I6340" s="32" t="n">
        <v>124.4152</v>
      </c>
      <c r="J6340" s="32" t="n">
        <v>46.8</v>
      </c>
      <c r="K6340" s="32" t="n">
        <v>0.62</v>
      </c>
      <c r="L6340" s="32" t="n">
        <v>0.01</v>
      </c>
      <c r="M6340" s="32" t="n">
        <v>1237.6</v>
      </c>
      <c r="N6340" s="32" t="n">
        <v>1.1</v>
      </c>
      <c r="O6340" s="32" t="n">
        <v>-321.078411746</v>
      </c>
    </row>
    <row r="6341">
      <c r="A6341" s="31" t="n">
        <v>43927</v>
      </c>
      <c r="B6341" s="32" t="n">
        <v>1224.6</v>
      </c>
      <c r="C6341" s="19">
        <f>IF(OR(B6341="",B6340=""),"",LN(B6341/B6340))</f>
        <v/>
      </c>
      <c r="D6341" s="16">
        <f>STDEV(C6322:C6341)*SQRT(252)</f>
        <v/>
      </c>
      <c r="E6341" s="32" t="n">
        <v>109.11</v>
      </c>
      <c r="F6341" s="19">
        <f>IF(OR(E6341="",E6340=""),"",LN(E6341/E6340))</f>
        <v/>
      </c>
      <c r="G6341" s="33" t="n">
        <v>7.0895</v>
      </c>
      <c r="H6341" s="19">
        <f>IF(OR(G6341="",G6340=""),"",LN(G6341/G6340))</f>
        <v/>
      </c>
      <c r="I6341" s="32" t="n">
        <v>124.16</v>
      </c>
      <c r="J6341" s="32" t="n">
        <v>45.24</v>
      </c>
      <c r="K6341" s="32" t="n">
        <v>0.67</v>
      </c>
      <c r="L6341" s="32" t="n">
        <v>0.01</v>
      </c>
      <c r="M6341" s="32" t="n">
        <v>1229.8</v>
      </c>
      <c r="N6341" s="32" t="n">
        <v>1.1</v>
      </c>
      <c r="O6341" s="32" t="n">
        <v>-93.23808311900001</v>
      </c>
    </row>
    <row r="6342">
      <c r="A6342" s="31" t="n">
        <v>43928</v>
      </c>
      <c r="B6342" s="32" t="n">
        <v>1220.43</v>
      </c>
      <c r="C6342" s="19">
        <f>IF(OR(B6342="",B6341=""),"",LN(B6342/B6341))</f>
        <v/>
      </c>
      <c r="D6342" s="16">
        <f>STDEV(C6323:C6342)*SQRT(252)</f>
        <v/>
      </c>
      <c r="E6342" s="32" t="n">
        <v>108.97</v>
      </c>
      <c r="F6342" s="19">
        <f>IF(OR(E6342="",E6341=""),"",LN(E6342/E6341))</f>
        <v/>
      </c>
      <c r="G6342" s="33" t="n">
        <v>7.0448</v>
      </c>
      <c r="H6342" s="19">
        <f>IF(OR(G6342="",G6341=""),"",LN(G6342/G6341))</f>
        <v/>
      </c>
      <c r="I6342" s="32" t="n">
        <v>123.0956</v>
      </c>
      <c r="J6342" s="32" t="n">
        <v>46.7</v>
      </c>
      <c r="K6342" s="32" t="n">
        <v>0.75</v>
      </c>
      <c r="L6342" s="32" t="n">
        <v>0.01</v>
      </c>
      <c r="M6342" s="32" t="n">
        <v>1233.4</v>
      </c>
      <c r="N6342" s="32" t="n">
        <v>1.1</v>
      </c>
      <c r="O6342" s="32" t="n">
        <v>-337.077675668</v>
      </c>
    </row>
    <row r="6343">
      <c r="A6343" s="31" t="n">
        <v>43929</v>
      </c>
      <c r="B6343" s="32" t="n">
        <v>1220.77</v>
      </c>
      <c r="C6343" s="19">
        <f>IF(OR(B6343="",B6342=""),"",LN(B6343/B6342))</f>
        <v/>
      </c>
      <c r="D6343" s="16">
        <f>STDEV(C6324:C6343)*SQRT(252)</f>
        <v/>
      </c>
      <c r="E6343" s="32" t="n">
        <v>108.7</v>
      </c>
      <c r="F6343" s="19">
        <f>IF(OR(E6343="",E6342=""),"",LN(E6343/E6342))</f>
        <v/>
      </c>
      <c r="G6343" s="33" t="n">
        <v>7.0649</v>
      </c>
      <c r="H6343" s="19">
        <f>IF(OR(G6343="",G6342=""),"",LN(G6343/G6342))</f>
        <v/>
      </c>
      <c r="I6343" s="32" t="n">
        <v>123.2216</v>
      </c>
      <c r="J6343" s="32" t="n">
        <v>43.35</v>
      </c>
      <c r="K6343" s="32" t="n">
        <v>0.77</v>
      </c>
      <c r="L6343" s="32" t="n">
        <v>0.01</v>
      </c>
      <c r="M6343" s="32" t="n">
        <v>1222.4</v>
      </c>
      <c r="N6343" s="32" t="n">
        <v>1.1</v>
      </c>
      <c r="O6343" s="32" t="n">
        <v>-236.00492891</v>
      </c>
    </row>
    <row r="6344">
      <c r="A6344" s="31" t="n">
        <v>43930</v>
      </c>
      <c r="B6344" s="32" t="n">
        <v>1219.71</v>
      </c>
      <c r="C6344" s="19">
        <f>IF(OR(B6344="",B6343=""),"",LN(B6344/B6343))</f>
        <v/>
      </c>
      <c r="D6344" s="16">
        <f>STDEV(C6325:C6344)*SQRT(252)</f>
        <v/>
      </c>
      <c r="E6344" s="32" t="n">
        <v>108.38</v>
      </c>
      <c r="F6344" s="19">
        <f>IF(OR(E6344="",E6343=""),"",LN(E6344/E6343))</f>
        <v/>
      </c>
      <c r="G6344" s="33" t="n">
        <v>7.0428</v>
      </c>
      <c r="H6344" s="19">
        <f>IF(OR(G6344="",G6343=""),"",LN(G6344/G6343))</f>
        <v/>
      </c>
      <c r="I6344" s="32" t="n">
        <v>122.476</v>
      </c>
      <c r="J6344" s="32" t="n">
        <v>41.67</v>
      </c>
      <c r="K6344" s="32" t="n">
        <v>0.73</v>
      </c>
      <c r="L6344" s="32" t="n">
        <v>0.01</v>
      </c>
      <c r="M6344" s="32" t="n">
        <v>1219.7</v>
      </c>
      <c r="N6344" s="32" t="n">
        <v>1.1</v>
      </c>
      <c r="O6344" s="32" t="n">
        <v>-256.270893309</v>
      </c>
    </row>
    <row r="6345">
      <c r="A6345" s="31" t="n">
        <v>43931</v>
      </c>
      <c r="B6345" s="32" t="n">
        <v>1211.71</v>
      </c>
      <c r="C6345" s="19">
        <f>IF(OR(B6345="",B6344=""),"",LN(B6345/B6344))</f>
        <v/>
      </c>
      <c r="D6345" s="16">
        <f>STDEV(C6326:C6345)*SQRT(252)</f>
        <v/>
      </c>
      <c r="E6345" s="32" t="n">
        <v>108.39</v>
      </c>
      <c r="F6345" s="19">
        <f>IF(OR(E6345="",E6344=""),"",LN(E6345/E6344))</f>
        <v/>
      </c>
      <c r="G6345" s="33" t="n">
        <v>7.0341</v>
      </c>
      <c r="H6345" s="19">
        <f>IF(OR(G6345="",G6344=""),"",LN(G6345/G6344))</f>
        <v/>
      </c>
      <c r="I6345" s="32" t="n">
        <v>122.1592</v>
      </c>
      <c r="J6345" s="32" t="n"/>
      <c r="K6345" s="32" t="n"/>
      <c r="L6345" s="32" t="n"/>
      <c r="M6345" s="32" t="n">
        <v>1216.4</v>
      </c>
      <c r="N6345" s="32" t="n">
        <v>1.1</v>
      </c>
      <c r="O6345" s="32" t="n">
        <v>-193.174979478</v>
      </c>
    </row>
    <row r="6346">
      <c r="A6346" s="31" t="n">
        <v>43934</v>
      </c>
      <c r="B6346" s="32" t="n">
        <v>1217.72</v>
      </c>
      <c r="C6346" s="19">
        <f>IF(OR(B6346="",B6345=""),"",LN(B6346/B6345))</f>
        <v/>
      </c>
      <c r="D6346" s="16">
        <f>STDEV(C6327:C6346)*SQRT(252)</f>
        <v/>
      </c>
      <c r="E6346" s="32" t="n">
        <v>107.59</v>
      </c>
      <c r="F6346" s="19">
        <f>IF(OR(E6346="",E6345=""),"",LN(E6346/E6345))</f>
        <v/>
      </c>
      <c r="G6346" s="33" t="n">
        <v>7.0501</v>
      </c>
      <c r="H6346" s="19">
        <f>IF(OR(G6346="",G6345=""),"",LN(G6346/G6345))</f>
        <v/>
      </c>
      <c r="I6346" s="32" t="n">
        <v>122.5203</v>
      </c>
      <c r="J6346" s="32" t="n">
        <v>41.17</v>
      </c>
      <c r="K6346" s="32" t="n">
        <v>0.76</v>
      </c>
      <c r="L6346" s="32" t="n">
        <v>0.02</v>
      </c>
      <c r="M6346" s="32" t="n">
        <v>1212.3</v>
      </c>
      <c r="N6346" s="32" t="n">
        <v>1.1</v>
      </c>
      <c r="O6346" s="32" t="n">
        <v>-385.7853243770001</v>
      </c>
    </row>
    <row r="6347">
      <c r="A6347" s="31" t="n">
        <v>43935</v>
      </c>
      <c r="B6347" s="32" t="n">
        <v>1216.85</v>
      </c>
      <c r="C6347" s="19">
        <f>IF(OR(B6347="",B6346=""),"",LN(B6347/B6346))</f>
        <v/>
      </c>
      <c r="D6347" s="16">
        <f>STDEV(C6328:C6347)*SQRT(252)</f>
        <v/>
      </c>
      <c r="E6347" s="32" t="n">
        <v>107.08</v>
      </c>
      <c r="F6347" s="19">
        <f>IF(OR(E6347="",E6346=""),"",LN(E6347/E6346))</f>
        <v/>
      </c>
      <c r="G6347" s="33" t="n">
        <v>7.0479</v>
      </c>
      <c r="H6347" s="19">
        <f>IF(OR(G6347="",G6346=""),"",LN(G6347/G6346))</f>
        <v/>
      </c>
      <c r="I6347" s="32" t="n">
        <v>122.1121</v>
      </c>
      <c r="J6347" s="32" t="n">
        <v>37.76</v>
      </c>
      <c r="K6347" s="32" t="n">
        <v>0.76</v>
      </c>
      <c r="L6347" s="32" t="n">
        <v>0.06</v>
      </c>
      <c r="M6347" s="32" t="n">
        <v>1218.7</v>
      </c>
      <c r="N6347" s="32" t="n">
        <v>1.1</v>
      </c>
      <c r="O6347" s="32" t="n">
        <v>147.142892256</v>
      </c>
    </row>
    <row r="6348">
      <c r="A6348" s="31" t="n">
        <v>43936</v>
      </c>
      <c r="B6348" s="32" t="n">
        <v>1224.55</v>
      </c>
      <c r="C6348" s="19">
        <f>IF(OR(B6348="",B6347=""),"",LN(B6348/B6347))</f>
        <v/>
      </c>
      <c r="D6348" s="16">
        <f>STDEV(C6329:C6348)*SQRT(252)</f>
        <v/>
      </c>
      <c r="E6348" s="32" t="n">
        <v>107.42</v>
      </c>
      <c r="F6348" s="19">
        <f>IF(OR(E6348="",E6347=""),"",LN(E6348/E6347))</f>
        <v/>
      </c>
      <c r="G6348" s="33" t="n">
        <v>7.0664</v>
      </c>
      <c r="H6348" s="19">
        <f>IF(OR(G6348="",G6347=""),"",LN(G6348/G6347))</f>
        <v/>
      </c>
      <c r="I6348" s="32" t="n">
        <v>123.0752</v>
      </c>
      <c r="J6348" s="32" t="n">
        <v>40.84</v>
      </c>
      <c r="K6348" s="32" t="n">
        <v>0.63</v>
      </c>
      <c r="L6348" s="32" t="n">
        <v>0.03</v>
      </c>
      <c r="M6348" s="32" t="n"/>
      <c r="N6348" s="32" t="n"/>
      <c r="O6348" s="32" t="n"/>
    </row>
    <row r="6349">
      <c r="A6349" s="31" t="n">
        <v>43937</v>
      </c>
      <c r="B6349" s="32" t="n">
        <v>1228.21</v>
      </c>
      <c r="C6349" s="19">
        <f>IF(OR(B6349="",B6348=""),"",LN(B6349/B6348))</f>
        <v/>
      </c>
      <c r="D6349" s="16">
        <f>STDEV(C6330:C6349)*SQRT(252)</f>
        <v/>
      </c>
      <c r="E6349" s="32" t="n">
        <v>107.72</v>
      </c>
      <c r="F6349" s="19">
        <f>IF(OR(E6349="",E6348=""),"",LN(E6349/E6348))</f>
        <v/>
      </c>
      <c r="G6349" s="33" t="n">
        <v>7.0778</v>
      </c>
      <c r="H6349" s="19">
        <f>IF(OR(G6349="",G6348=""),"",LN(G6349/G6348))</f>
        <v/>
      </c>
      <c r="I6349" s="32" t="n">
        <v>123.4615</v>
      </c>
      <c r="J6349" s="32" t="n">
        <v>40.11</v>
      </c>
      <c r="K6349" s="32" t="n">
        <v>0.61</v>
      </c>
      <c r="L6349" s="32" t="n">
        <v>0.03</v>
      </c>
      <c r="M6349" s="32" t="n">
        <v>1216.7</v>
      </c>
      <c r="N6349" s="32" t="n">
        <v>1.1</v>
      </c>
      <c r="O6349" s="32" t="n">
        <v>-497.240039181</v>
      </c>
    </row>
    <row r="6350">
      <c r="A6350" s="31" t="n">
        <v>43938</v>
      </c>
      <c r="B6350" s="32" t="n">
        <v>1217.81</v>
      </c>
      <c r="C6350" s="19">
        <f>IF(OR(B6350="",B6349=""),"",LN(B6350/B6349))</f>
        <v/>
      </c>
      <c r="D6350" s="16">
        <f>STDEV(C6331:C6350)*SQRT(252)</f>
        <v/>
      </c>
      <c r="E6350" s="32" t="n">
        <v>107.52</v>
      </c>
      <c r="F6350" s="19">
        <f>IF(OR(E6350="",E6349=""),"",LN(E6350/E6349))</f>
        <v/>
      </c>
      <c r="G6350" s="33" t="n">
        <v>7.0711</v>
      </c>
      <c r="H6350" s="19">
        <f>IF(OR(G6350="",G6349=""),"",LN(G6350/G6349))</f>
        <v/>
      </c>
      <c r="I6350" s="32" t="n">
        <v>122.871</v>
      </c>
      <c r="J6350" s="32" t="n">
        <v>38.15</v>
      </c>
      <c r="K6350" s="32" t="n">
        <v>0.65</v>
      </c>
      <c r="L6350" s="32" t="n">
        <v>0.03</v>
      </c>
      <c r="M6350" s="32" t="n">
        <v>1227.5</v>
      </c>
      <c r="N6350" s="32" t="n">
        <v>1.1</v>
      </c>
      <c r="O6350" s="32" t="n">
        <v>280.699019543</v>
      </c>
    </row>
    <row r="6351">
      <c r="A6351" s="31" t="n">
        <v>43941</v>
      </c>
      <c r="B6351" s="32" t="n">
        <v>1217.29</v>
      </c>
      <c r="C6351" s="19">
        <f>IF(OR(B6351="",B6350=""),"",LN(B6351/B6350))</f>
        <v/>
      </c>
      <c r="D6351" s="16">
        <f>STDEV(C6332:C6351)*SQRT(252)</f>
        <v/>
      </c>
      <c r="E6351" s="32" t="n">
        <v>107.69</v>
      </c>
      <c r="F6351" s="19">
        <f>IF(OR(E6351="",E6350=""),"",LN(E6351/E6350))</f>
        <v/>
      </c>
      <c r="G6351" s="33" t="n">
        <v>7.0721</v>
      </c>
      <c r="H6351" s="19">
        <f>IF(OR(G6351="",G6350=""),"",LN(G6351/G6350))</f>
        <v/>
      </c>
      <c r="I6351" s="32" t="n">
        <v>123.1033</v>
      </c>
      <c r="J6351" s="32" t="n">
        <v>43.83</v>
      </c>
      <c r="K6351" s="32" t="n">
        <v>0.63</v>
      </c>
      <c r="L6351" s="32" t="n">
        <v>0.02</v>
      </c>
      <c r="M6351" s="32" t="n">
        <v>1219.3</v>
      </c>
      <c r="N6351" s="32" t="n">
        <v>1.1</v>
      </c>
      <c r="O6351" s="32" t="n">
        <v>-521.67134304</v>
      </c>
    </row>
    <row r="6352">
      <c r="A6352" s="31" t="n">
        <v>43942</v>
      </c>
      <c r="B6352" s="32" t="n">
        <v>1229.28</v>
      </c>
      <c r="C6352" s="19">
        <f>IF(OR(B6352="",B6351=""),"",LN(B6352/B6351))</f>
        <v/>
      </c>
      <c r="D6352" s="16">
        <f>STDEV(C6333:C6352)*SQRT(252)</f>
        <v/>
      </c>
      <c r="E6352" s="32" t="n">
        <v>107.69</v>
      </c>
      <c r="F6352" s="19">
        <f>IF(OR(E6352="",E6351=""),"",LN(E6352/E6351))</f>
        <v/>
      </c>
      <c r="G6352" s="33" t="n">
        <v>7.0914</v>
      </c>
      <c r="H6352" s="19">
        <f>IF(OR(G6352="",G6351=""),"",LN(G6352/G6351))</f>
        <v/>
      </c>
      <c r="I6352" s="32" t="n">
        <v>123.9116</v>
      </c>
      <c r="J6352" s="32" t="n">
        <v>45.41</v>
      </c>
      <c r="K6352" s="32" t="n">
        <v>0.58</v>
      </c>
      <c r="L6352" s="32" t="n">
        <v>0.01</v>
      </c>
      <c r="M6352" s="32" t="n">
        <v>1218.7</v>
      </c>
      <c r="N6352" s="32" t="n">
        <v>1.1</v>
      </c>
      <c r="O6352" s="32" t="n">
        <v>-589.17547817</v>
      </c>
    </row>
    <row r="6353">
      <c r="A6353" s="31" t="n">
        <v>43943</v>
      </c>
      <c r="B6353" s="32" t="n">
        <v>1234.79</v>
      </c>
      <c r="C6353" s="19">
        <f>IF(OR(B6353="",B6352=""),"",LN(B6353/B6352))</f>
        <v/>
      </c>
      <c r="D6353" s="16">
        <f>STDEV(C6334:C6353)*SQRT(252)</f>
        <v/>
      </c>
      <c r="E6353" s="32" t="n">
        <v>107.81</v>
      </c>
      <c r="F6353" s="19">
        <f>IF(OR(E6353="",E6352=""),"",LN(E6353/E6352))</f>
        <v/>
      </c>
      <c r="G6353" s="33" t="n">
        <v>7.0831</v>
      </c>
      <c r="H6353" s="19">
        <f>IF(OR(G6353="",G6352=""),"",LN(G6353/G6352))</f>
        <v/>
      </c>
      <c r="I6353" s="32" t="n">
        <v>123.9256</v>
      </c>
      <c r="J6353" s="32" t="n">
        <v>41.98</v>
      </c>
      <c r="K6353" s="32" t="n">
        <v>0.63</v>
      </c>
      <c r="L6353" s="32" t="n">
        <v>0.01</v>
      </c>
      <c r="M6353" s="32" t="n">
        <v>1231.3</v>
      </c>
      <c r="N6353" s="32" t="n">
        <v>1.1</v>
      </c>
      <c r="O6353" s="32" t="n">
        <v>-59.589022116</v>
      </c>
    </row>
    <row r="6354">
      <c r="A6354" s="31" t="n">
        <v>43944</v>
      </c>
      <c r="B6354" s="32" t="n">
        <v>1229.04</v>
      </c>
      <c r="C6354" s="19">
        <f>IF(OR(B6354="",B6353=""),"",LN(B6354/B6353))</f>
        <v/>
      </c>
      <c r="D6354" s="16">
        <f>STDEV(C6335:C6354)*SQRT(252)</f>
        <v/>
      </c>
      <c r="E6354" s="32" t="n">
        <v>107.65</v>
      </c>
      <c r="F6354" s="19">
        <f>IF(OR(E6354="",E6353=""),"",LN(E6354/E6353))</f>
        <v/>
      </c>
      <c r="G6354" s="33" t="n">
        <v>7.0654</v>
      </c>
      <c r="H6354" s="19">
        <f>IF(OR(G6354="",G6353=""),"",LN(G6354/G6353))</f>
        <v/>
      </c>
      <c r="I6354" s="32" t="n">
        <v>123.7542</v>
      </c>
      <c r="J6354" s="32" t="n">
        <v>41.38</v>
      </c>
      <c r="K6354" s="32" t="n">
        <v>0.61</v>
      </c>
      <c r="L6354" s="32" t="n">
        <v>0.01</v>
      </c>
      <c r="M6354" s="32" t="n">
        <v>1235.2</v>
      </c>
      <c r="N6354" s="32" t="n">
        <v>1.1</v>
      </c>
      <c r="O6354" s="32" t="n">
        <v>-140.187954354</v>
      </c>
    </row>
    <row r="6355">
      <c r="A6355" s="31" t="n">
        <v>43945</v>
      </c>
      <c r="B6355" s="32" t="n">
        <v>1233.88</v>
      </c>
      <c r="C6355" s="19">
        <f>IF(OR(B6355="",B6354=""),"",LN(B6355/B6354))</f>
        <v/>
      </c>
      <c r="D6355" s="16">
        <f>STDEV(C6336:C6355)*SQRT(252)</f>
        <v/>
      </c>
      <c r="E6355" s="32" t="n">
        <v>107.44</v>
      </c>
      <c r="F6355" s="19">
        <f>IF(OR(E6355="",E6354=""),"",LN(E6355/E6354))</f>
        <v/>
      </c>
      <c r="G6355" s="33" t="n">
        <v>7.0813</v>
      </c>
      <c r="H6355" s="19">
        <f>IF(OR(G6355="",G6354=""),"",LN(G6355/G6354))</f>
        <v/>
      </c>
      <c r="I6355" s="32" t="n">
        <v>124.1615</v>
      </c>
      <c r="J6355" s="32" t="n">
        <v>35.93</v>
      </c>
      <c r="K6355" s="32" t="n">
        <v>0.6</v>
      </c>
      <c r="L6355" s="32" t="n">
        <v>0.03</v>
      </c>
      <c r="M6355" s="32" t="n">
        <v>1232</v>
      </c>
      <c r="N6355" s="32" t="n">
        <v>1.1</v>
      </c>
      <c r="O6355" s="32" t="n">
        <v>-335.523478627</v>
      </c>
    </row>
    <row r="6356">
      <c r="A6356" s="31" t="n">
        <v>43948</v>
      </c>
      <c r="B6356" s="32" t="n">
        <v>1224.16</v>
      </c>
      <c r="C6356" s="19">
        <f>IF(OR(B6356="",B6355=""),"",LN(B6356/B6355))</f>
        <v/>
      </c>
      <c r="D6356" s="16">
        <f>STDEV(C6337:C6356)*SQRT(252)</f>
        <v/>
      </c>
      <c r="E6356" s="32" t="n">
        <v>107.22</v>
      </c>
      <c r="F6356" s="19">
        <f>IF(OR(E6356="",E6355=""),"",LN(E6356/E6355))</f>
        <v/>
      </c>
      <c r="G6356" s="33" t="n">
        <v>7.0848</v>
      </c>
      <c r="H6356" s="19">
        <f>IF(OR(G6356="",G6355=""),"",LN(G6356/G6355))</f>
        <v/>
      </c>
      <c r="I6356" s="32" t="n">
        <v>123.8843</v>
      </c>
      <c r="J6356" s="32" t="n">
        <v>33.29</v>
      </c>
      <c r="K6356" s="32" t="n">
        <v>0.67</v>
      </c>
      <c r="L6356" s="32" t="n">
        <v>0.03</v>
      </c>
      <c r="M6356" s="32" t="n">
        <v>1235.8</v>
      </c>
      <c r="N6356" s="32" t="n">
        <v>1.1</v>
      </c>
      <c r="O6356" s="32" t="n">
        <v>90.074941051</v>
      </c>
    </row>
    <row r="6357">
      <c r="A6357" s="31" t="n">
        <v>43949</v>
      </c>
      <c r="B6357" s="32" t="n">
        <v>1224.83</v>
      </c>
      <c r="C6357" s="19">
        <f>IF(OR(B6357="",B6356=""),"",LN(B6357/B6356))</f>
        <v/>
      </c>
      <c r="D6357" s="16">
        <f>STDEV(C6338:C6357)*SQRT(252)</f>
        <v/>
      </c>
      <c r="E6357" s="32" t="n">
        <v>106.83</v>
      </c>
      <c r="F6357" s="19">
        <f>IF(OR(E6357="",E6356=""),"",LN(E6357/E6356))</f>
        <v/>
      </c>
      <c r="G6357" s="33" t="n">
        <v>7.0776</v>
      </c>
      <c r="H6357" s="19">
        <f>IF(OR(G6357="",G6356=""),"",LN(G6357/G6356))</f>
        <v/>
      </c>
      <c r="I6357" s="32" t="n">
        <v>123.3693</v>
      </c>
      <c r="J6357" s="32" t="n">
        <v>33.57</v>
      </c>
      <c r="K6357" s="32" t="n">
        <v>0.62</v>
      </c>
      <c r="L6357" s="32" t="n">
        <v>0.01</v>
      </c>
      <c r="M6357" s="32" t="n">
        <v>1230.3</v>
      </c>
      <c r="N6357" s="32" t="n">
        <v>1.1</v>
      </c>
      <c r="O6357" s="32" t="n">
        <v>-243.588767492</v>
      </c>
    </row>
    <row r="6358">
      <c r="A6358" s="31" t="n">
        <v>43950</v>
      </c>
      <c r="B6358" s="32" t="n">
        <v>1219.2</v>
      </c>
      <c r="C6358" s="19">
        <f>IF(OR(B6358="",B6357=""),"",LN(B6358/B6357))</f>
        <v/>
      </c>
      <c r="D6358" s="16">
        <f>STDEV(C6339:C6358)*SQRT(252)</f>
        <v/>
      </c>
      <c r="E6358" s="32" t="n">
        <v>106.67</v>
      </c>
      <c r="F6358" s="19">
        <f>IF(OR(E6358="",E6357=""),"",LN(E6358/E6357))</f>
        <v/>
      </c>
      <c r="G6358" s="33" t="n">
        <v>7.0755</v>
      </c>
      <c r="H6358" s="19">
        <f>IF(OR(G6358="",G6357=""),"",LN(G6358/G6357))</f>
        <v/>
      </c>
      <c r="I6358" s="32" t="n">
        <v>122.7782</v>
      </c>
      <c r="J6358" s="32" t="n">
        <v>31.23</v>
      </c>
      <c r="K6358" s="32" t="n">
        <v>0.63</v>
      </c>
      <c r="L6358" s="32" t="n">
        <v>0.01</v>
      </c>
      <c r="M6358" s="32" t="n">
        <v>1225.2</v>
      </c>
      <c r="N6358" s="32" t="n">
        <v>1.1</v>
      </c>
      <c r="O6358" s="32" t="n">
        <v>214.258593789</v>
      </c>
    </row>
    <row r="6359">
      <c r="A6359" s="31" t="n">
        <v>43951</v>
      </c>
      <c r="B6359" s="32" t="n">
        <v>1203.95</v>
      </c>
      <c r="C6359" s="19">
        <f>IF(OR(B6359="",B6358=""),"",LN(B6359/B6358))</f>
        <v/>
      </c>
      <c r="D6359" s="16">
        <f>STDEV(C6340:C6359)*SQRT(252)</f>
        <v/>
      </c>
      <c r="E6359" s="32" t="n">
        <v>106.94</v>
      </c>
      <c r="F6359" s="19">
        <f>IF(OR(E6359="",E6358=""),"",LN(E6359/E6358))</f>
        <v/>
      </c>
      <c r="G6359" s="33" t="n">
        <v>7.0622</v>
      </c>
      <c r="H6359" s="19">
        <f>IF(OR(G6359="",G6358=""),"",LN(G6359/G6358))</f>
        <v/>
      </c>
      <c r="I6359" s="32" t="n">
        <v>122.327</v>
      </c>
      <c r="J6359" s="32" t="n">
        <v>34.15</v>
      </c>
      <c r="K6359" s="32" t="n">
        <v>0.64</v>
      </c>
      <c r="L6359" s="32" t="n">
        <v>0.04</v>
      </c>
      <c r="M6359" s="32" t="n"/>
      <c r="N6359" s="32" t="n"/>
      <c r="O6359" s="32" t="n"/>
    </row>
    <row r="6360">
      <c r="A6360" s="31" t="n">
        <v>43952</v>
      </c>
      <c r="B6360" s="32" t="n">
        <v>1223.2</v>
      </c>
      <c r="C6360" s="19">
        <f>IF(OR(B6360="",B6359=""),"",LN(B6360/B6359))</f>
        <v/>
      </c>
      <c r="D6360" s="16">
        <f>STDEV(C6341:C6360)*SQRT(252)</f>
        <v/>
      </c>
      <c r="E6360" s="32" t="n">
        <v>106.76</v>
      </c>
      <c r="F6360" s="19">
        <f>IF(OR(E6360="",E6359=""),"",LN(E6360/E6359))</f>
        <v/>
      </c>
      <c r="G6360" s="33" t="n">
        <v>7.0622</v>
      </c>
      <c r="H6360" s="19">
        <f>IF(OR(G6360="",G6359=""),"",LN(G6360/G6359))</f>
        <v/>
      </c>
      <c r="I6360" s="32" t="n">
        <v>123.1492</v>
      </c>
      <c r="J6360" s="32" t="n">
        <v>37.19</v>
      </c>
      <c r="K6360" s="32" t="n">
        <v>0.64</v>
      </c>
      <c r="L6360" s="32" t="n">
        <v>0.03</v>
      </c>
      <c r="M6360" s="32" t="n"/>
      <c r="N6360" s="32" t="n"/>
      <c r="O6360" s="32" t="n"/>
    </row>
    <row r="6361">
      <c r="A6361" s="31" t="n">
        <v>43955</v>
      </c>
      <c r="B6361" s="32" t="n">
        <v>1228.81</v>
      </c>
      <c r="C6361" s="19">
        <f>IF(OR(B6361="",B6360=""),"",LN(B6361/B6360))</f>
        <v/>
      </c>
      <c r="D6361" s="16">
        <f>STDEV(C6342:C6361)*SQRT(252)</f>
        <v/>
      </c>
      <c r="E6361" s="32" t="n">
        <v>106.82</v>
      </c>
      <c r="F6361" s="19">
        <f>IF(OR(E6361="",E6360=""),"",LN(E6361/E6360))</f>
        <v/>
      </c>
      <c r="G6361" s="33" t="n">
        <v>7.0622</v>
      </c>
      <c r="H6361" s="19">
        <f>IF(OR(G6361="",G6360=""),"",LN(G6361/G6360))</f>
        <v/>
      </c>
      <c r="I6361" s="32" t="n">
        <v>123.2117</v>
      </c>
      <c r="J6361" s="32" t="n">
        <v>35.97</v>
      </c>
      <c r="K6361" s="32" t="n">
        <v>0.64</v>
      </c>
      <c r="L6361" s="32" t="n">
        <v>0.05</v>
      </c>
      <c r="M6361" s="32" t="n">
        <v>1218.5</v>
      </c>
      <c r="N6361" s="32" t="n">
        <v>1.1</v>
      </c>
      <c r="O6361" s="32" t="n">
        <v>-934.898468977</v>
      </c>
    </row>
    <row r="6362">
      <c r="A6362" s="31" t="n">
        <v>43956</v>
      </c>
      <c r="B6362" s="32" t="n">
        <v>1220.13</v>
      </c>
      <c r="C6362" s="19">
        <f>IF(OR(B6362="",B6361=""),"",LN(B6362/B6361))</f>
        <v/>
      </c>
      <c r="D6362" s="16">
        <f>STDEV(C6343:C6362)*SQRT(252)</f>
        <v/>
      </c>
      <c r="E6362" s="32" t="n">
        <v>106.52</v>
      </c>
      <c r="F6362" s="19">
        <f>IF(OR(E6362="",E6361=""),"",LN(E6362/E6361))</f>
        <v/>
      </c>
      <c r="G6362" s="33" t="n">
        <v>7.0622</v>
      </c>
      <c r="H6362" s="19">
        <f>IF(OR(G6362="",G6361=""),"",LN(G6362/G6361))</f>
        <v/>
      </c>
      <c r="I6362" s="32" t="n">
        <v>122.803</v>
      </c>
      <c r="J6362" s="32" t="n">
        <v>33.61</v>
      </c>
      <c r="K6362" s="32" t="n">
        <v>0.66</v>
      </c>
      <c r="L6362" s="32" t="n">
        <v>0.05</v>
      </c>
      <c r="M6362" s="32" t="n"/>
      <c r="N6362" s="32" t="n"/>
      <c r="O6362" s="32" t="n"/>
    </row>
    <row r="6363">
      <c r="A6363" s="31" t="n">
        <v>43957</v>
      </c>
      <c r="B6363" s="32" t="n">
        <v>1222.03</v>
      </c>
      <c r="C6363" s="19">
        <f>IF(OR(B6363="",B6362=""),"",LN(B6363/B6362))</f>
        <v/>
      </c>
      <c r="D6363" s="16">
        <f>STDEV(C6344:C6363)*SQRT(252)</f>
        <v/>
      </c>
      <c r="E6363" s="32" t="n">
        <v>106.07</v>
      </c>
      <c r="F6363" s="19">
        <f>IF(OR(E6363="",E6362=""),"",LN(E6363/E6362))</f>
        <v/>
      </c>
      <c r="G6363" s="33" t="n">
        <v>7.1031</v>
      </c>
      <c r="H6363" s="19">
        <f>IF(OR(G6363="",G6362=""),"",LN(G6363/G6362))</f>
        <v/>
      </c>
      <c r="I6363" s="32" t="n">
        <v>123.609</v>
      </c>
      <c r="J6363" s="32" t="n">
        <v>34.12</v>
      </c>
      <c r="K6363" s="32" t="n">
        <v>0.72</v>
      </c>
      <c r="L6363" s="32" t="n">
        <v>0.05</v>
      </c>
      <c r="M6363" s="32" t="n">
        <v>1227.8</v>
      </c>
      <c r="N6363" s="32" t="n">
        <v>1.1</v>
      </c>
      <c r="O6363" s="32" t="n">
        <v>-237.884571187</v>
      </c>
    </row>
    <row r="6364">
      <c r="A6364" s="31" t="n">
        <v>43958</v>
      </c>
      <c r="B6364" s="32" t="n">
        <v>1224.76</v>
      </c>
      <c r="C6364" s="19">
        <f>IF(OR(B6364="",B6363=""),"",LN(B6364/B6363))</f>
        <v/>
      </c>
      <c r="D6364" s="16">
        <f>STDEV(C6345:C6364)*SQRT(252)</f>
        <v/>
      </c>
      <c r="E6364" s="32" t="n">
        <v>106.36</v>
      </c>
      <c r="F6364" s="19">
        <f>IF(OR(E6364="",E6363=""),"",LN(E6364/E6363))</f>
        <v/>
      </c>
      <c r="G6364" s="33" t="n">
        <v>7.0825</v>
      </c>
      <c r="H6364" s="19">
        <f>IF(OR(G6364="",G6363=""),"",LN(G6364/G6363))</f>
        <v/>
      </c>
      <c r="I6364" s="32" t="n">
        <v>123.1249</v>
      </c>
      <c r="J6364" s="32" t="n">
        <v>31.44</v>
      </c>
      <c r="K6364" s="32" t="n">
        <v>0.63</v>
      </c>
      <c r="L6364" s="32" t="n">
        <v>0.05</v>
      </c>
      <c r="M6364" s="32" t="n">
        <v>1223.3</v>
      </c>
      <c r="N6364" s="32" t="n">
        <v>1.08</v>
      </c>
      <c r="O6364" s="32" t="n">
        <v>-304.50770134</v>
      </c>
    </row>
    <row r="6365">
      <c r="A6365" s="31" t="n">
        <v>43959</v>
      </c>
      <c r="B6365" s="32" t="n">
        <v>1216.47</v>
      </c>
      <c r="C6365" s="19">
        <f>IF(OR(B6365="",B6364=""),"",LN(B6365/B6364))</f>
        <v/>
      </c>
      <c r="D6365" s="16">
        <f>STDEV(C6346:C6365)*SQRT(252)</f>
        <v/>
      </c>
      <c r="E6365" s="32" t="n">
        <v>106.5</v>
      </c>
      <c r="F6365" s="19">
        <f>IF(OR(E6365="",E6364=""),"",LN(E6365/E6364))</f>
        <v/>
      </c>
      <c r="G6365" s="33" t="n">
        <v>7.0732</v>
      </c>
      <c r="H6365" s="19">
        <f>IF(OR(G6365="",G6364=""),"",LN(G6365/G6364))</f>
        <v/>
      </c>
      <c r="I6365" s="32" t="n">
        <v>122.5379</v>
      </c>
      <c r="J6365" s="32" t="n">
        <v>27.98</v>
      </c>
      <c r="K6365" s="32" t="n">
        <v>0.6899999999999999</v>
      </c>
      <c r="L6365" s="32" t="n">
        <v>0.06</v>
      </c>
      <c r="M6365" s="32" t="n">
        <v>1226.5</v>
      </c>
      <c r="N6365" s="32" t="n">
        <v>1.08</v>
      </c>
      <c r="O6365" s="32" t="n">
        <v>123.415357618</v>
      </c>
    </row>
    <row r="6366">
      <c r="A6366" s="31" t="n">
        <v>43962</v>
      </c>
      <c r="B6366" s="32" t="n">
        <v>1220.2</v>
      </c>
      <c r="C6366" s="19">
        <f>IF(OR(B6366="",B6365=""),"",LN(B6366/B6365))</f>
        <v/>
      </c>
      <c r="D6366" s="16">
        <f>STDEV(C6347:C6366)*SQRT(252)</f>
        <v/>
      </c>
      <c r="E6366" s="32" t="n">
        <v>107.7</v>
      </c>
      <c r="F6366" s="19">
        <f>IF(OR(E6366="",E6365=""),"",LN(E6366/E6365))</f>
        <v/>
      </c>
      <c r="G6366" s="33" t="n">
        <v>7.0972</v>
      </c>
      <c r="H6366" s="19">
        <f>IF(OR(G6366="",G6365=""),"",LN(G6366/G6365))</f>
        <v/>
      </c>
      <c r="I6366" s="32" t="n">
        <v>123.2333</v>
      </c>
      <c r="J6366" s="32" t="n">
        <v>27.57</v>
      </c>
      <c r="K6366" s="32" t="n">
        <v>0.73</v>
      </c>
      <c r="L6366" s="32" t="n">
        <v>0.06</v>
      </c>
      <c r="M6366" s="32" t="n">
        <v>1217.7</v>
      </c>
      <c r="N6366" s="32" t="n">
        <v>1.05</v>
      </c>
      <c r="O6366" s="32" t="n">
        <v>-277.567072148</v>
      </c>
    </row>
    <row r="6367">
      <c r="A6367" s="31" t="n">
        <v>43963</v>
      </c>
      <c r="B6367" s="32" t="n">
        <v>1222</v>
      </c>
      <c r="C6367" s="19">
        <f>IF(OR(B6367="",B6366=""),"",LN(B6367/B6366))</f>
        <v/>
      </c>
      <c r="D6367" s="16">
        <f>STDEV(C6348:C6367)*SQRT(252)</f>
        <v/>
      </c>
      <c r="E6367" s="32" t="n">
        <v>107.33</v>
      </c>
      <c r="F6367" s="19">
        <f>IF(OR(E6367="",E6366=""),"",LN(E6367/E6366))</f>
        <v/>
      </c>
      <c r="G6367" s="33" t="n">
        <v>7.0816</v>
      </c>
      <c r="H6367" s="19">
        <f>IF(OR(G6367="",G6366=""),"",LN(G6367/G6366))</f>
        <v/>
      </c>
      <c r="I6367" s="32" t="n">
        <v>123.0592</v>
      </c>
      <c r="J6367" s="32" t="n">
        <v>33.04</v>
      </c>
      <c r="K6367" s="32" t="n">
        <v>0.6899999999999999</v>
      </c>
      <c r="L6367" s="32" t="n">
        <v>0.06</v>
      </c>
      <c r="M6367" s="32" t="n">
        <v>1217.8</v>
      </c>
      <c r="N6367" s="32" t="n">
        <v>1.05</v>
      </c>
      <c r="O6367" s="32" t="n">
        <v>-358.005821508</v>
      </c>
    </row>
    <row r="6368">
      <c r="A6368" s="31" t="n">
        <v>43964</v>
      </c>
      <c r="B6368" s="32" t="n">
        <v>1223.86</v>
      </c>
      <c r="C6368" s="19">
        <f>IF(OR(B6368="",B6367=""),"",LN(B6368/B6367))</f>
        <v/>
      </c>
      <c r="D6368" s="16">
        <f>STDEV(C6349:C6368)*SQRT(252)</f>
        <v/>
      </c>
      <c r="E6368" s="32" t="n">
        <v>106.92</v>
      </c>
      <c r="F6368" s="19">
        <f>IF(OR(E6368="",E6367=""),"",LN(E6368/E6367))</f>
        <v/>
      </c>
      <c r="G6368" s="33" t="n">
        <v>7.0911</v>
      </c>
      <c r="H6368" s="19">
        <f>IF(OR(G6368="",G6367=""),"",LN(G6368/G6367))</f>
        <v/>
      </c>
      <c r="I6368" s="32" t="n">
        <v>123.5408</v>
      </c>
      <c r="J6368" s="32" t="n">
        <v>35.28</v>
      </c>
      <c r="K6368" s="32" t="n">
        <v>0.64</v>
      </c>
      <c r="L6368" s="32" t="n">
        <v>0.04</v>
      </c>
      <c r="M6368" s="32" t="n">
        <v>1226.7</v>
      </c>
      <c r="N6368" s="32" t="n">
        <v>1.05</v>
      </c>
      <c r="O6368" s="32" t="n">
        <v>-318.68757155</v>
      </c>
    </row>
    <row r="6369">
      <c r="A6369" s="31" t="n">
        <v>43965</v>
      </c>
      <c r="B6369" s="32" t="n">
        <v>1227.76</v>
      </c>
      <c r="C6369" s="19">
        <f>IF(OR(B6369="",B6368=""),"",LN(B6369/B6368))</f>
        <v/>
      </c>
      <c r="D6369" s="16">
        <f>STDEV(C6350:C6369)*SQRT(252)</f>
        <v/>
      </c>
      <c r="E6369" s="32" t="n">
        <v>107.09</v>
      </c>
      <c r="F6369" s="19">
        <f>IF(OR(E6369="",E6368=""),"",LN(E6369/E6368))</f>
        <v/>
      </c>
      <c r="G6369" s="33" t="n">
        <v>7.0935</v>
      </c>
      <c r="H6369" s="19">
        <f>IF(OR(G6369="",G6368=""),"",LN(G6369/G6368))</f>
        <v/>
      </c>
      <c r="I6369" s="32" t="n">
        <v>123.6429</v>
      </c>
      <c r="J6369" s="32" t="n">
        <v>32.61</v>
      </c>
      <c r="K6369" s="32" t="n">
        <v>0.63</v>
      </c>
      <c r="L6369" s="32" t="n">
        <v>0.02</v>
      </c>
      <c r="M6369" s="32" t="n">
        <v>1226.3</v>
      </c>
      <c r="N6369" s="32" t="n">
        <v>1.05</v>
      </c>
      <c r="O6369" s="32" t="n">
        <v>-573.642454007</v>
      </c>
    </row>
    <row r="6370">
      <c r="A6370" s="31" t="n">
        <v>43966</v>
      </c>
      <c r="B6370" s="32" t="n">
        <v>1230.71</v>
      </c>
      <c r="C6370" s="19">
        <f>IF(OR(B6370="",B6369=""),"",LN(B6370/B6369))</f>
        <v/>
      </c>
      <c r="D6370" s="16">
        <f>STDEV(C6351:C6370)*SQRT(252)</f>
        <v/>
      </c>
      <c r="E6370" s="32" t="n">
        <v>107.27</v>
      </c>
      <c r="F6370" s="19">
        <f>IF(OR(E6370="",E6369=""),"",LN(E6370/E6369))</f>
        <v/>
      </c>
      <c r="G6370" s="33" t="n">
        <v>7.1013</v>
      </c>
      <c r="H6370" s="19">
        <f>IF(OR(G6370="",G6369=""),"",LN(G6370/G6369))</f>
        <v/>
      </c>
      <c r="I6370" s="32" t="n">
        <v>123.5991</v>
      </c>
      <c r="J6370" s="32" t="n">
        <v>31.89</v>
      </c>
      <c r="K6370" s="32" t="n">
        <v>0.64</v>
      </c>
      <c r="L6370" s="32" t="n">
        <v>0.05</v>
      </c>
      <c r="M6370" s="32" t="n">
        <v>1227.9</v>
      </c>
      <c r="N6370" s="32" t="n">
        <v>1.05</v>
      </c>
      <c r="O6370" s="32" t="n">
        <v>-524.618110585</v>
      </c>
    </row>
    <row r="6371">
      <c r="A6371" s="31" t="n">
        <v>43969</v>
      </c>
      <c r="B6371" s="32" t="n">
        <v>1232.32</v>
      </c>
      <c r="C6371" s="19">
        <f>IF(OR(B6371="",B6370=""),"",LN(B6371/B6370))</f>
        <v/>
      </c>
      <c r="D6371" s="16">
        <f>STDEV(C6352:C6371)*SQRT(252)</f>
        <v/>
      </c>
      <c r="E6371" s="32" t="n">
        <v>107.25</v>
      </c>
      <c r="F6371" s="19">
        <f>IF(OR(E6371="",E6370=""),"",LN(E6371/E6370))</f>
        <v/>
      </c>
      <c r="G6371" s="33" t="n">
        <v>7.1086</v>
      </c>
      <c r="H6371" s="19">
        <f>IF(OR(G6371="",G6370=""),"",LN(G6371/G6370))</f>
        <v/>
      </c>
      <c r="I6371" s="32" t="n">
        <v>122.7968</v>
      </c>
      <c r="J6371" s="32" t="n">
        <v>29.3</v>
      </c>
      <c r="K6371" s="32" t="n">
        <v>0.73</v>
      </c>
      <c r="L6371" s="32" t="n">
        <v>0.04</v>
      </c>
      <c r="M6371" s="32" t="n">
        <v>1229.3</v>
      </c>
      <c r="N6371" s="32" t="n">
        <v>1.05</v>
      </c>
      <c r="O6371" s="32" t="n">
        <v>-101.349255822</v>
      </c>
    </row>
    <row r="6372">
      <c r="A6372" s="31" t="n">
        <v>43970</v>
      </c>
      <c r="B6372" s="32" t="n">
        <v>1225.19</v>
      </c>
      <c r="C6372" s="19">
        <f>IF(OR(B6372="",B6371=""),"",LN(B6372/B6371))</f>
        <v/>
      </c>
      <c r="D6372" s="16">
        <f>STDEV(C6353:C6372)*SQRT(252)</f>
        <v/>
      </c>
      <c r="E6372" s="32" t="n">
        <v>107.89</v>
      </c>
      <c r="F6372" s="19">
        <f>IF(OR(E6372="",E6371=""),"",LN(E6372/E6371))</f>
        <v/>
      </c>
      <c r="G6372" s="33" t="n">
        <v>7.098</v>
      </c>
      <c r="H6372" s="19">
        <f>IF(OR(G6372="",G6371=""),"",LN(G6372/G6371))</f>
        <v/>
      </c>
      <c r="I6372" s="32" t="n">
        <v>122.5655</v>
      </c>
      <c r="J6372" s="32" t="n">
        <v>30.53</v>
      </c>
      <c r="K6372" s="32" t="n">
        <v>0.7</v>
      </c>
      <c r="L6372" s="32" t="n">
        <v>0.04</v>
      </c>
      <c r="M6372" s="32" t="n">
        <v>1231.6</v>
      </c>
      <c r="N6372" s="32" t="n">
        <v>1.02</v>
      </c>
      <c r="O6372" s="32" t="n">
        <v>384.179011965</v>
      </c>
    </row>
    <row r="6373">
      <c r="A6373" s="31" t="n">
        <v>43971</v>
      </c>
      <c r="B6373" s="32" t="n">
        <v>1230.02</v>
      </c>
      <c r="C6373" s="19">
        <f>IF(OR(B6373="",B6372=""),"",LN(B6373/B6372))</f>
        <v/>
      </c>
      <c r="D6373" s="16">
        <f>STDEV(C6354:C6373)*SQRT(252)</f>
        <v/>
      </c>
      <c r="E6373" s="32" t="n">
        <v>107.46</v>
      </c>
      <c r="F6373" s="19">
        <f>IF(OR(E6373="",E6372=""),"",LN(E6373/E6372))</f>
        <v/>
      </c>
      <c r="G6373" s="33" t="n">
        <v>7.0928</v>
      </c>
      <c r="H6373" s="19">
        <f>IF(OR(G6373="",G6372=""),"",LN(G6373/G6372))</f>
        <v/>
      </c>
      <c r="I6373" s="32" t="n">
        <v>122.1007</v>
      </c>
      <c r="J6373" s="32" t="n">
        <v>27.99</v>
      </c>
      <c r="K6373" s="32" t="n">
        <v>0.68</v>
      </c>
      <c r="L6373" s="32" t="n">
        <v>0.01</v>
      </c>
      <c r="M6373" s="32" t="n">
        <v>1224.5</v>
      </c>
      <c r="N6373" s="32" t="n">
        <v>1.02</v>
      </c>
      <c r="O6373" s="32" t="n">
        <v>140.225130985</v>
      </c>
    </row>
    <row r="6374">
      <c r="A6374" s="31" t="n">
        <v>43972</v>
      </c>
      <c r="B6374" s="32" t="n">
        <v>1230.53</v>
      </c>
      <c r="C6374" s="19">
        <f>IF(OR(B6374="",B6373=""),"",LN(B6374/B6373))</f>
        <v/>
      </c>
      <c r="D6374" s="16">
        <f>STDEV(C6355:C6374)*SQRT(252)</f>
        <v/>
      </c>
      <c r="E6374" s="32" t="n">
        <v>107.69</v>
      </c>
      <c r="F6374" s="19">
        <f>IF(OR(E6374="",E6373=""),"",LN(E6374/E6373))</f>
        <v/>
      </c>
      <c r="G6374" s="33" t="n">
        <v>7.1138</v>
      </c>
      <c r="H6374" s="19">
        <f>IF(OR(G6374="",G6373=""),"",LN(G6374/G6373))</f>
        <v/>
      </c>
      <c r="I6374" s="32" t="n">
        <v>122.0914</v>
      </c>
      <c r="J6374" s="32" t="n">
        <v>29.53</v>
      </c>
      <c r="K6374" s="32" t="n">
        <v>0.68</v>
      </c>
      <c r="L6374" s="32" t="n">
        <v>0.02</v>
      </c>
      <c r="M6374" s="32" t="n">
        <v>1227.8</v>
      </c>
      <c r="N6374" s="32" t="n">
        <v>1.02</v>
      </c>
      <c r="O6374" s="32" t="n">
        <v>107.155414875</v>
      </c>
    </row>
    <row r="6375">
      <c r="A6375" s="31" t="n">
        <v>43973</v>
      </c>
      <c r="B6375" s="32" t="n">
        <v>1236.53</v>
      </c>
      <c r="C6375" s="19">
        <f>IF(OR(B6375="",B6374=""),"",LN(B6375/B6374))</f>
        <v/>
      </c>
      <c r="D6375" s="16">
        <f>STDEV(C6356:C6375)*SQRT(252)</f>
        <v/>
      </c>
      <c r="E6375" s="32" t="n">
        <v>107.5</v>
      </c>
      <c r="F6375" s="19">
        <f>IF(OR(E6375="",E6374=""),"",LN(E6375/E6374))</f>
        <v/>
      </c>
      <c r="G6375" s="33" t="n">
        <v>7.1269</v>
      </c>
      <c r="H6375" s="19">
        <f>IF(OR(G6375="",G6374=""),"",LN(G6375/G6374))</f>
        <v/>
      </c>
      <c r="I6375" s="32" t="n">
        <v>122.3211</v>
      </c>
      <c r="J6375" s="32" t="n">
        <v>28.16</v>
      </c>
      <c r="K6375" s="32" t="n">
        <v>0.66</v>
      </c>
      <c r="L6375" s="32" t="n">
        <v>0.04</v>
      </c>
      <c r="M6375" s="32" t="n">
        <v>1230.7</v>
      </c>
      <c r="N6375" s="32" t="n">
        <v>1.02</v>
      </c>
      <c r="O6375" s="32" t="n">
        <v>-609.0609083859999</v>
      </c>
    </row>
    <row r="6376">
      <c r="A6376" s="31" t="n">
        <v>43977</v>
      </c>
      <c r="B6376" s="32" t="n">
        <v>1234.24</v>
      </c>
      <c r="C6376" s="19">
        <f>IF(OR(B6376="",B6375=""),"",LN(B6376/B6375))</f>
        <v/>
      </c>
      <c r="D6376" s="16">
        <f>STDEV(C6357:C6376)*SQRT(252)</f>
        <v/>
      </c>
      <c r="E6376" s="32" t="n">
        <v>107.64</v>
      </c>
      <c r="F6376" s="19">
        <f>IF(OR(E6376="",E6375=""),"",LN(E6376/E6375))</f>
        <v/>
      </c>
      <c r="G6376" s="33" t="n">
        <v>7.134</v>
      </c>
      <c r="H6376" s="19">
        <f>IF(OR(G6376="",G6375=""),"",LN(G6376/G6375))</f>
        <v/>
      </c>
      <c r="I6376" s="32" t="n">
        <v>121.3864</v>
      </c>
      <c r="J6376" s="32" t="n">
        <v>28.01</v>
      </c>
      <c r="K6376" s="32" t="n">
        <v>0.6899999999999999</v>
      </c>
      <c r="L6376" s="32" t="n">
        <v>0.06</v>
      </c>
      <c r="M6376" s="32" t="n">
        <v>1242</v>
      </c>
      <c r="N6376" s="32" t="n">
        <v>1.02</v>
      </c>
      <c r="O6376" s="32" t="n">
        <v>-16.033918136</v>
      </c>
    </row>
    <row r="6377">
      <c r="A6377" s="31" t="n">
        <v>43978</v>
      </c>
      <c r="B6377" s="32" t="n">
        <v>1238.03</v>
      </c>
      <c r="C6377" s="19">
        <f>IF(OR(B6377="",B6376=""),"",LN(B6377/B6376))</f>
        <v/>
      </c>
      <c r="D6377" s="16">
        <f>STDEV(C6358:C6377)*SQRT(252)</f>
        <v/>
      </c>
      <c r="E6377" s="32" t="n">
        <v>107.79</v>
      </c>
      <c r="F6377" s="19">
        <f>IF(OR(E6377="",E6376=""),"",LN(E6377/E6376))</f>
        <v/>
      </c>
      <c r="G6377" s="33" t="n">
        <v>7.1681</v>
      </c>
      <c r="H6377" s="19">
        <f>IF(OR(G6377="",G6376=""),"",LN(G6377/G6376))</f>
        <v/>
      </c>
      <c r="I6377" s="32" t="n">
        <v>121.5677</v>
      </c>
      <c r="J6377" s="32" t="n">
        <v>27.62</v>
      </c>
      <c r="K6377" s="32" t="n">
        <v>0.68</v>
      </c>
      <c r="L6377" s="32" t="n">
        <v>0.06</v>
      </c>
      <c r="M6377" s="32" t="n">
        <v>1237.1</v>
      </c>
      <c r="N6377" s="32" t="n">
        <v>1.02</v>
      </c>
      <c r="O6377" s="32" t="n">
        <v>-516.325925526</v>
      </c>
    </row>
    <row r="6378">
      <c r="A6378" s="31" t="n">
        <v>43979</v>
      </c>
      <c r="B6378" s="32" t="n">
        <v>1239.28</v>
      </c>
      <c r="C6378" s="19">
        <f>IF(OR(B6378="",B6377=""),"",LN(B6378/B6377))</f>
        <v/>
      </c>
      <c r="D6378" s="16">
        <f>STDEV(C6359:C6378)*SQRT(252)</f>
        <v/>
      </c>
      <c r="E6378" s="32" t="n">
        <v>107.67</v>
      </c>
      <c r="F6378" s="19">
        <f>IF(OR(E6378="",E6377=""),"",LN(E6378/E6377))</f>
        <v/>
      </c>
      <c r="G6378" s="33" t="n">
        <v>7.1447</v>
      </c>
      <c r="H6378" s="19">
        <f>IF(OR(G6378="",G6377=""),"",LN(G6378/G6377))</f>
        <v/>
      </c>
      <c r="I6378" s="32" t="n">
        <v>121.0138</v>
      </c>
      <c r="J6378" s="32" t="n">
        <v>28.59</v>
      </c>
      <c r="K6378" s="32" t="n">
        <v>0.7</v>
      </c>
      <c r="L6378" s="32" t="n">
        <v>0.06</v>
      </c>
      <c r="M6378" s="32" t="n">
        <v>1233.7</v>
      </c>
      <c r="N6378" s="32" t="n">
        <v>0.8100000000000001</v>
      </c>
      <c r="O6378" s="32" t="n">
        <v>22.240503447</v>
      </c>
    </row>
    <row r="6379">
      <c r="A6379" s="31" t="n">
        <v>43980</v>
      </c>
      <c r="B6379" s="32" t="n">
        <v>1236.61</v>
      </c>
      <c r="C6379" s="19">
        <f>IF(OR(B6379="",B6378=""),"",LN(B6379/B6378))</f>
        <v/>
      </c>
      <c r="D6379" s="16">
        <f>STDEV(C6360:C6379)*SQRT(252)</f>
        <v/>
      </c>
      <c r="E6379" s="32" t="n">
        <v>107.77</v>
      </c>
      <c r="F6379" s="19">
        <f>IF(OR(E6379="",E6378=""),"",LN(E6379/E6378))</f>
        <v/>
      </c>
      <c r="G6379" s="33" t="n">
        <v>7.1348</v>
      </c>
      <c r="H6379" s="19">
        <f>IF(OR(G6379="",G6378=""),"",LN(G6379/G6378))</f>
        <v/>
      </c>
      <c r="I6379" s="32" t="n">
        <v>120.9458</v>
      </c>
      <c r="J6379" s="32" t="n">
        <v>27.51</v>
      </c>
      <c r="K6379" s="32" t="n">
        <v>0.65</v>
      </c>
      <c r="L6379" s="32" t="n">
        <v>0.06</v>
      </c>
      <c r="M6379" s="32" t="n">
        <v>1239.4</v>
      </c>
      <c r="N6379" s="32" t="n">
        <v>0.8100000000000001</v>
      </c>
      <c r="O6379" s="32" t="n">
        <v>-26.024396518</v>
      </c>
    </row>
    <row r="6380">
      <c r="A6380" s="31" t="n">
        <v>43983</v>
      </c>
      <c r="B6380" s="32" t="n">
        <v>1224.79</v>
      </c>
      <c r="C6380" s="19">
        <f>IF(OR(B6380="",B6379=""),"",LN(B6380/B6379))</f>
        <v/>
      </c>
      <c r="D6380" s="16">
        <f>STDEV(C6361:C6380)*SQRT(252)</f>
        <v/>
      </c>
      <c r="E6380" s="32" t="n">
        <v>107.56</v>
      </c>
      <c r="F6380" s="19">
        <f>IF(OR(E6380="",E6379=""),"",LN(E6380/E6379))</f>
        <v/>
      </c>
      <c r="G6380" s="33" t="n">
        <v>7.1263</v>
      </c>
      <c r="H6380" s="19">
        <f>IF(OR(G6380="",G6379=""),"",LN(G6380/G6379))</f>
        <v/>
      </c>
      <c r="I6380" s="32" t="n">
        <v>120.2686</v>
      </c>
      <c r="J6380" s="32" t="n">
        <v>28.23</v>
      </c>
      <c r="K6380" s="32" t="n">
        <v>0.66</v>
      </c>
      <c r="L6380" s="32" t="n">
        <v>0.06</v>
      </c>
      <c r="M6380" s="32" t="n">
        <v>1237.6</v>
      </c>
      <c r="N6380" s="32" t="n">
        <v>0.8100000000000001</v>
      </c>
      <c r="O6380" s="32" t="n">
        <v>164.680154381</v>
      </c>
    </row>
    <row r="6381">
      <c r="A6381" s="31" t="n">
        <v>43984</v>
      </c>
      <c r="B6381" s="32" t="n">
        <v>1225.07</v>
      </c>
      <c r="C6381" s="19">
        <f>IF(OR(B6381="",B6380=""),"",LN(B6381/B6380))</f>
        <v/>
      </c>
      <c r="D6381" s="16">
        <f>STDEV(C6362:C6381)*SQRT(252)</f>
        <v/>
      </c>
      <c r="E6381" s="32" t="n">
        <v>108.6</v>
      </c>
      <c r="F6381" s="19">
        <f>IF(OR(E6381="",E6380=""),"",LN(E6381/E6380))</f>
        <v/>
      </c>
      <c r="G6381" s="33" t="n">
        <v>7.0992</v>
      </c>
      <c r="H6381" s="19">
        <f>IF(OR(G6381="",G6380=""),"",LN(G6381/G6380))</f>
        <v/>
      </c>
      <c r="I6381" s="32" t="n">
        <v>119.6854</v>
      </c>
      <c r="J6381" s="32" t="n">
        <v>26.84</v>
      </c>
      <c r="K6381" s="32" t="n">
        <v>0.68</v>
      </c>
      <c r="L6381" s="32" t="n">
        <v>0.07000000000000001</v>
      </c>
      <c r="M6381" s="32" t="n">
        <v>1227.8</v>
      </c>
      <c r="N6381" s="32" t="n">
        <v>0.8100000000000001</v>
      </c>
      <c r="O6381" s="32" t="n">
        <v>-55.378831834</v>
      </c>
    </row>
    <row r="6382">
      <c r="A6382" s="31" t="n">
        <v>43985</v>
      </c>
      <c r="B6382" s="32" t="n">
        <v>1216.08</v>
      </c>
      <c r="C6382" s="19">
        <f>IF(OR(B6382="",B6381=""),"",LN(B6382/B6381))</f>
        <v/>
      </c>
      <c r="D6382" s="16">
        <f>STDEV(C6363:C6382)*SQRT(252)</f>
        <v/>
      </c>
      <c r="E6382" s="32" t="n">
        <v>108.88</v>
      </c>
      <c r="F6382" s="19">
        <f>IF(OR(E6382="",E6381=""),"",LN(E6382/E6381))</f>
        <v/>
      </c>
      <c r="G6382" s="33" t="n">
        <v>7.1115</v>
      </c>
      <c r="H6382" s="19">
        <f>IF(OR(G6382="",G6381=""),"",LN(G6382/G6381))</f>
        <v/>
      </c>
      <c r="I6382" s="32" t="n">
        <v>119.2556</v>
      </c>
      <c r="J6382" s="32" t="n">
        <v>25.66</v>
      </c>
      <c r="K6382" s="32" t="n">
        <v>0.77</v>
      </c>
      <c r="L6382" s="32" t="n">
        <v>0.06</v>
      </c>
      <c r="M6382" s="32" t="n">
        <v>1224.1</v>
      </c>
      <c r="N6382" s="32" t="n">
        <v>0.8100000000000001</v>
      </c>
      <c r="O6382" s="32" t="n">
        <v>109.303475471</v>
      </c>
    </row>
    <row r="6383">
      <c r="A6383" s="31" t="n">
        <v>43986</v>
      </c>
      <c r="B6383" s="32" t="n">
        <v>1218.77</v>
      </c>
      <c r="C6383" s="19">
        <f>IF(OR(B6383="",B6382=""),"",LN(B6383/B6382))</f>
        <v/>
      </c>
      <c r="D6383" s="16">
        <f>STDEV(C6364:C6383)*SQRT(252)</f>
        <v/>
      </c>
      <c r="E6383" s="32" t="n">
        <v>109</v>
      </c>
      <c r="F6383" s="19">
        <f>IF(OR(E6383="",E6382=""),"",LN(E6383/E6382))</f>
        <v/>
      </c>
      <c r="G6383" s="33" t="n">
        <v>7.1075</v>
      </c>
      <c r="H6383" s="19">
        <f>IF(OR(G6383="",G6382=""),"",LN(G6383/G6382))</f>
        <v/>
      </c>
      <c r="I6383" s="32" t="n">
        <v>119.3014</v>
      </c>
      <c r="J6383" s="32" t="n">
        <v>25.81</v>
      </c>
      <c r="K6383" s="32" t="n">
        <v>0.82</v>
      </c>
      <c r="L6383" s="32" t="n">
        <v>0.07000000000000001</v>
      </c>
      <c r="M6383" s="32" t="n">
        <v>1216.9</v>
      </c>
      <c r="N6383" s="32" t="n">
        <v>0.8</v>
      </c>
      <c r="O6383" s="32" t="n">
        <v>180.60737497</v>
      </c>
    </row>
    <row r="6384">
      <c r="A6384" s="31" t="n">
        <v>43987</v>
      </c>
      <c r="B6384" s="32" t="n">
        <v>1202.79</v>
      </c>
      <c r="C6384" s="19">
        <f>IF(OR(B6384="",B6383=""),"",LN(B6384/B6383))</f>
        <v/>
      </c>
      <c r="D6384" s="16">
        <f>STDEV(C6365:C6384)*SQRT(252)</f>
        <v/>
      </c>
      <c r="E6384" s="32" t="n">
        <v>109.68</v>
      </c>
      <c r="F6384" s="19">
        <f>IF(OR(E6384="",E6383=""),"",LN(E6384/E6383))</f>
        <v/>
      </c>
      <c r="G6384" s="33" t="n">
        <v>7.0808</v>
      </c>
      <c r="H6384" s="19">
        <f>IF(OR(G6384="",G6383=""),"",LN(G6384/G6383))</f>
        <v/>
      </c>
      <c r="I6384" s="32" t="n">
        <v>118.8138</v>
      </c>
      <c r="J6384" s="32" t="n">
        <v>24.52</v>
      </c>
      <c r="K6384" s="32" t="n">
        <v>0.91</v>
      </c>
      <c r="L6384" s="32" t="n">
        <v>0.07000000000000001</v>
      </c>
      <c r="M6384" s="32" t="n">
        <v>1217.4</v>
      </c>
      <c r="N6384" s="32" t="n">
        <v>0.79</v>
      </c>
      <c r="O6384" s="32" t="n">
        <v>25.488063169</v>
      </c>
    </row>
    <row r="6385">
      <c r="A6385" s="31" t="n">
        <v>43990</v>
      </c>
      <c r="B6385" s="32" t="n">
        <v>1197.84</v>
      </c>
      <c r="C6385" s="19">
        <f>IF(OR(B6385="",B6384=""),"",LN(B6385/B6384))</f>
        <v/>
      </c>
      <c r="D6385" s="16">
        <f>STDEV(C6366:C6385)*SQRT(252)</f>
        <v/>
      </c>
      <c r="E6385" s="32" t="n">
        <v>108.46</v>
      </c>
      <c r="F6385" s="19">
        <f>IF(OR(E6385="",E6384=""),"",LN(E6385/E6384))</f>
        <v/>
      </c>
      <c r="G6385" s="33" t="n">
        <v>7.07</v>
      </c>
      <c r="H6385" s="19">
        <f>IF(OR(G6385="",G6384=""),"",LN(G6385/G6384))</f>
        <v/>
      </c>
      <c r="I6385" s="32" t="n">
        <v>118.6621</v>
      </c>
      <c r="J6385" s="32" t="n">
        <v>25.81</v>
      </c>
      <c r="K6385" s="32" t="n">
        <v>0.88</v>
      </c>
      <c r="L6385" s="32" t="n">
        <v>0.07000000000000001</v>
      </c>
      <c r="M6385" s="32" t="n">
        <v>1213.1</v>
      </c>
      <c r="N6385" s="32" t="n">
        <v>0.79</v>
      </c>
      <c r="O6385" s="32" t="n">
        <v>23.553134469</v>
      </c>
    </row>
    <row r="6386">
      <c r="A6386" s="31" t="n">
        <v>43991</v>
      </c>
      <c r="B6386" s="32" t="n">
        <v>1197.04</v>
      </c>
      <c r="C6386" s="19">
        <f>IF(OR(B6386="",B6385=""),"",LN(B6386/B6385))</f>
        <v/>
      </c>
      <c r="D6386" s="16">
        <f>STDEV(C6367:C6386)*SQRT(252)</f>
        <v/>
      </c>
      <c r="E6386" s="32" t="n">
        <v>107.66</v>
      </c>
      <c r="F6386" s="19">
        <f>IF(OR(E6386="",E6385=""),"",LN(E6386/E6385))</f>
        <v/>
      </c>
      <c r="G6386" s="33" t="n">
        <v>7.0765</v>
      </c>
      <c r="H6386" s="19">
        <f>IF(OR(G6386="",G6385=""),"",LN(G6386/G6385))</f>
        <v/>
      </c>
      <c r="I6386" s="32" t="n">
        <v>118.5893</v>
      </c>
      <c r="J6386" s="32" t="n">
        <v>27.57</v>
      </c>
      <c r="K6386" s="32" t="n">
        <v>0.84</v>
      </c>
      <c r="L6386" s="32" t="n">
        <v>0.08</v>
      </c>
      <c r="M6386" s="32" t="n">
        <v>1204.2</v>
      </c>
      <c r="N6386" s="32" t="n">
        <v>0.79</v>
      </c>
      <c r="O6386" s="32" t="n">
        <v>72.86829272999999</v>
      </c>
    </row>
    <row r="6387">
      <c r="A6387" s="31" t="n">
        <v>43992</v>
      </c>
      <c r="B6387" s="32" t="n">
        <v>1189.9</v>
      </c>
      <c r="C6387" s="19">
        <f>IF(OR(B6387="",B6386=""),"",LN(B6387/B6386))</f>
        <v/>
      </c>
      <c r="D6387" s="16">
        <f>STDEV(C6368:C6387)*SQRT(252)</f>
        <v/>
      </c>
      <c r="E6387" s="32" t="n">
        <v>107.25</v>
      </c>
      <c r="F6387" s="19">
        <f>IF(OR(E6387="",E6386=""),"",LN(E6387/E6386))</f>
        <v/>
      </c>
      <c r="G6387" s="33" t="n">
        <v>7.0599</v>
      </c>
      <c r="H6387" s="19">
        <f>IF(OR(G6387="",G6386=""),"",LN(G6387/G6386))</f>
        <v/>
      </c>
      <c r="I6387" s="32" t="n">
        <v>118.5231</v>
      </c>
      <c r="J6387" s="32" t="n">
        <v>27.57</v>
      </c>
      <c r="K6387" s="32" t="n">
        <v>0.75</v>
      </c>
      <c r="L6387" s="32" t="n">
        <v>0.07000000000000001</v>
      </c>
      <c r="M6387" s="32" t="n">
        <v>1197.7</v>
      </c>
      <c r="N6387" s="32" t="n">
        <v>0.79</v>
      </c>
      <c r="O6387" s="32" t="n">
        <v>20.137002632</v>
      </c>
    </row>
    <row r="6388">
      <c r="A6388" s="31" t="n">
        <v>43993</v>
      </c>
      <c r="B6388" s="32" t="n">
        <v>1196.34</v>
      </c>
      <c r="C6388" s="19">
        <f>IF(OR(B6388="",B6387=""),"",LN(B6388/B6387))</f>
        <v/>
      </c>
      <c r="D6388" s="16">
        <f>STDEV(C6369:C6388)*SQRT(252)</f>
        <v/>
      </c>
      <c r="E6388" s="32" t="n">
        <v>106.67</v>
      </c>
      <c r="F6388" s="19">
        <f>IF(OR(E6388="",E6387=""),"",LN(E6388/E6387))</f>
        <v/>
      </c>
      <c r="G6388" s="33" t="n">
        <v>7.064</v>
      </c>
      <c r="H6388" s="19">
        <f>IF(OR(G6388="",G6387=""),"",LN(G6388/G6387))</f>
        <v/>
      </c>
      <c r="I6388" s="32" t="n">
        <v>119.2347</v>
      </c>
      <c r="J6388" s="32" t="n">
        <v>40.79</v>
      </c>
      <c r="K6388" s="32" t="n">
        <v>0.66</v>
      </c>
      <c r="L6388" s="32" t="n">
        <v>0.08</v>
      </c>
      <c r="M6388" s="32" t="n">
        <v>1194.4</v>
      </c>
      <c r="N6388" s="32" t="n">
        <v>0.79</v>
      </c>
      <c r="O6388" s="32" t="n">
        <v>-168.183294123</v>
      </c>
    </row>
    <row r="6389">
      <c r="A6389" s="31" t="n">
        <v>43994</v>
      </c>
      <c r="B6389" s="32" t="n">
        <v>1204.52</v>
      </c>
      <c r="C6389" s="19">
        <f>IF(OR(B6389="",B6388=""),"",LN(B6389/B6388))</f>
        <v/>
      </c>
      <c r="D6389" s="16">
        <f>STDEV(C6370:C6389)*SQRT(252)</f>
        <v/>
      </c>
      <c r="E6389" s="32" t="n">
        <v>107.36</v>
      </c>
      <c r="F6389" s="19">
        <f>IF(OR(E6389="",E6388=""),"",LN(E6389/E6388))</f>
        <v/>
      </c>
      <c r="G6389" s="33" t="n">
        <v>7.0825</v>
      </c>
      <c r="H6389" s="19">
        <f>IF(OR(G6389="",G6388=""),"",LN(G6389/G6388))</f>
        <v/>
      </c>
      <c r="I6389" s="32" t="n">
        <v>119.6645</v>
      </c>
      <c r="J6389" s="32" t="n">
        <v>36.09</v>
      </c>
      <c r="K6389" s="32" t="n">
        <v>0.71</v>
      </c>
      <c r="L6389" s="32" t="n">
        <v>0.08</v>
      </c>
      <c r="M6389" s="32" t="n">
        <v>1192.8</v>
      </c>
      <c r="N6389" s="32" t="n">
        <v>0.79</v>
      </c>
      <c r="O6389" s="32" t="n">
        <v>-133.541515005</v>
      </c>
    </row>
    <row r="6390">
      <c r="A6390" s="31" t="n">
        <v>43997</v>
      </c>
      <c r="B6390" s="32" t="n">
        <v>1212.21</v>
      </c>
      <c r="C6390" s="19">
        <f>IF(OR(B6390="",B6389=""),"",LN(B6390/B6389))</f>
        <v/>
      </c>
      <c r="D6390" s="16">
        <f>STDEV(C6371:C6390)*SQRT(252)</f>
        <v/>
      </c>
      <c r="E6390" s="32" t="n">
        <v>107.33</v>
      </c>
      <c r="F6390" s="19">
        <f>IF(OR(E6390="",E6389=""),"",LN(E6390/E6389))</f>
        <v/>
      </c>
      <c r="G6390" s="33" t="n">
        <v>7.0887</v>
      </c>
      <c r="H6390" s="19">
        <f>IF(OR(G6390="",G6389=""),"",LN(G6390/G6389))</f>
        <v/>
      </c>
      <c r="I6390" s="32" t="n">
        <v>119.9539</v>
      </c>
      <c r="J6390" s="32" t="n">
        <v>34.4</v>
      </c>
      <c r="K6390" s="32" t="n">
        <v>0.71</v>
      </c>
      <c r="L6390" s="32" t="n">
        <v>0.09</v>
      </c>
      <c r="M6390" s="32" t="n">
        <v>1206.6</v>
      </c>
      <c r="N6390" s="32" t="n">
        <v>0.79</v>
      </c>
      <c r="O6390" s="32" t="n">
        <v>-606.314297758</v>
      </c>
    </row>
    <row r="6391">
      <c r="A6391" s="31" t="n">
        <v>43998</v>
      </c>
      <c r="B6391" s="32" t="n">
        <v>1207.26</v>
      </c>
      <c r="C6391" s="19">
        <f>IF(OR(B6391="",B6390=""),"",LN(B6391/B6390))</f>
        <v/>
      </c>
      <c r="D6391" s="16">
        <f>STDEV(C6372:C6391)*SQRT(252)</f>
        <v/>
      </c>
      <c r="E6391" s="32" t="n">
        <v>107.35</v>
      </c>
      <c r="F6391" s="19">
        <f>IF(OR(E6391="",E6390=""),"",LN(E6391/E6390))</f>
        <v/>
      </c>
      <c r="G6391" s="33" t="n">
        <v>7.0854</v>
      </c>
      <c r="H6391" s="19">
        <f>IF(OR(G6391="",G6390=""),"",LN(G6391/G6390))</f>
        <v/>
      </c>
      <c r="I6391" s="32" t="n">
        <v>119.567</v>
      </c>
      <c r="J6391" s="32" t="n">
        <v>33.67</v>
      </c>
      <c r="K6391" s="32" t="n">
        <v>0.75</v>
      </c>
      <c r="L6391" s="32" t="n">
        <v>0.09</v>
      </c>
      <c r="M6391" s="32" t="n">
        <v>1210.8</v>
      </c>
      <c r="N6391" s="32" t="n">
        <v>0.79</v>
      </c>
      <c r="O6391" s="32" t="n">
        <v>527.447443451</v>
      </c>
    </row>
    <row r="6392">
      <c r="A6392" s="31" t="n">
        <v>43999</v>
      </c>
      <c r="B6392" s="32" t="n">
        <v>1215.02</v>
      </c>
      <c r="C6392" s="19">
        <f>IF(OR(B6392="",B6391=""),"",LN(B6392/B6391))</f>
        <v/>
      </c>
      <c r="D6392" s="16">
        <f>STDEV(C6373:C6392)*SQRT(252)</f>
        <v/>
      </c>
      <c r="E6392" s="32" t="n">
        <v>107.26</v>
      </c>
      <c r="F6392" s="19">
        <f>IF(OR(E6392="",E6391=""),"",LN(E6392/E6391))</f>
        <v/>
      </c>
      <c r="G6392" s="33" t="n">
        <v>7.084</v>
      </c>
      <c r="H6392" s="19">
        <f>IF(OR(G6392="",G6391=""),"",LN(G6392/G6391))</f>
        <v/>
      </c>
      <c r="I6392" s="32" t="n">
        <v>119.9105</v>
      </c>
      <c r="J6392" s="32" t="n">
        <v>33.47</v>
      </c>
      <c r="K6392" s="32" t="n">
        <v>0.74</v>
      </c>
      <c r="L6392" s="32" t="n">
        <v>0.09</v>
      </c>
      <c r="M6392" s="32" t="n">
        <v>1206.6</v>
      </c>
      <c r="N6392" s="32" t="n">
        <v>0.79</v>
      </c>
      <c r="O6392" s="32" t="n">
        <v>-166.285583841</v>
      </c>
    </row>
    <row r="6393">
      <c r="A6393" s="31" t="n">
        <v>44000</v>
      </c>
      <c r="B6393" s="32" t="n">
        <v>1211.65</v>
      </c>
      <c r="C6393" s="19">
        <f>IF(OR(B6393="",B6392=""),"",LN(B6393/B6392))</f>
        <v/>
      </c>
      <c r="D6393" s="16">
        <f>STDEV(C6374:C6393)*SQRT(252)</f>
        <v/>
      </c>
      <c r="E6393" s="32" t="n">
        <v>106.78</v>
      </c>
      <c r="F6393" s="19">
        <f>IF(OR(E6393="",E6392=""),"",LN(E6393/E6392))</f>
        <v/>
      </c>
      <c r="G6393" s="33" t="n">
        <v>7.0869</v>
      </c>
      <c r="H6393" s="19">
        <f>IF(OR(G6393="",G6392=""),"",LN(G6393/G6392))</f>
        <v/>
      </c>
      <c r="I6393" s="32" t="n">
        <v>120.2173</v>
      </c>
      <c r="J6393" s="32" t="n">
        <v>32.94</v>
      </c>
      <c r="K6393" s="32" t="n">
        <v>0.71</v>
      </c>
      <c r="L6393" s="32" t="n">
        <v>0.09</v>
      </c>
      <c r="M6393" s="32" t="n">
        <v>1214.5</v>
      </c>
      <c r="N6393" s="32" t="n">
        <v>0.79</v>
      </c>
      <c r="O6393" s="32" t="n">
        <v>-258.081480265</v>
      </c>
    </row>
    <row r="6394">
      <c r="A6394" s="31" t="n">
        <v>44001</v>
      </c>
      <c r="B6394" s="32" t="n">
        <v>1208.38</v>
      </c>
      <c r="C6394" s="19">
        <f>IF(OR(B6394="",B6393=""),"",LN(B6394/B6393))</f>
        <v/>
      </c>
      <c r="D6394" s="16">
        <f>STDEV(C6375:C6394)*SQRT(252)</f>
        <v/>
      </c>
      <c r="E6394" s="32" t="n">
        <v>106.89</v>
      </c>
      <c r="F6394" s="19">
        <f>IF(OR(E6394="",E6393=""),"",LN(E6394/E6393))</f>
        <v/>
      </c>
      <c r="G6394" s="33" t="n">
        <v>7.0707</v>
      </c>
      <c r="H6394" s="19">
        <f>IF(OR(G6394="",G6393=""),"",LN(G6394/G6393))</f>
        <v/>
      </c>
      <c r="I6394" s="32" t="n">
        <v>120.2186</v>
      </c>
      <c r="J6394" s="32" t="n">
        <v>35.12</v>
      </c>
      <c r="K6394" s="32" t="n">
        <v>0.7</v>
      </c>
      <c r="L6394" s="32" t="n">
        <v>0.09</v>
      </c>
      <c r="M6394" s="32" t="n">
        <v>1213</v>
      </c>
      <c r="N6394" s="32" t="n">
        <v>0.79</v>
      </c>
      <c r="O6394" s="32" t="n">
        <v>-18.508110092</v>
      </c>
    </row>
    <row r="6395">
      <c r="A6395" s="31" t="n">
        <v>44004</v>
      </c>
      <c r="B6395" s="32" t="n">
        <v>1210.73</v>
      </c>
      <c r="C6395" s="19">
        <f>IF(OR(B6395="",B6394=""),"",LN(B6395/B6394))</f>
        <v/>
      </c>
      <c r="D6395" s="16">
        <f>STDEV(C6376:C6395)*SQRT(252)</f>
        <v/>
      </c>
      <c r="E6395" s="32" t="n">
        <v>106.84</v>
      </c>
      <c r="F6395" s="19">
        <f>IF(OR(E6395="",E6394=""),"",LN(E6395/E6394))</f>
        <v/>
      </c>
      <c r="G6395" s="33" t="n">
        <v>7.0678</v>
      </c>
      <c r="H6395" s="19">
        <f>IF(OR(G6395="",G6394=""),"",LN(G6395/G6394))</f>
        <v/>
      </c>
      <c r="I6395" s="32" t="n">
        <v>119.7532</v>
      </c>
      <c r="J6395" s="32" t="n">
        <v>31.77</v>
      </c>
      <c r="K6395" s="32" t="n">
        <v>0.71</v>
      </c>
      <c r="L6395" s="32" t="n">
        <v>0.08</v>
      </c>
      <c r="M6395" s="32" t="n">
        <v>1212</v>
      </c>
      <c r="N6395" s="32" t="n">
        <v>0.79</v>
      </c>
      <c r="O6395" s="32" t="n">
        <v>-275.760046517</v>
      </c>
    </row>
    <row r="6396">
      <c r="A6396" s="31" t="n">
        <v>44005</v>
      </c>
      <c r="B6396" s="32" t="n">
        <v>1206.43</v>
      </c>
      <c r="C6396" s="19">
        <f>IF(OR(B6396="",B6395=""),"",LN(B6396/B6395))</f>
        <v/>
      </c>
      <c r="D6396" s="16">
        <f>STDEV(C6377:C6396)*SQRT(252)</f>
        <v/>
      </c>
      <c r="E6396" s="32" t="n">
        <v>106.44</v>
      </c>
      <c r="F6396" s="19">
        <f>IF(OR(E6396="",E6395=""),"",LN(E6396/E6395))</f>
        <v/>
      </c>
      <c r="G6396" s="33" t="n">
        <v>7.0575</v>
      </c>
      <c r="H6396" s="19">
        <f>IF(OR(G6396="",G6395=""),"",LN(G6396/G6395))</f>
        <v/>
      </c>
      <c r="I6396" s="32" t="n">
        <v>119.3285</v>
      </c>
      <c r="J6396" s="32" t="n">
        <v>31.37</v>
      </c>
      <c r="K6396" s="32" t="n">
        <v>0.72</v>
      </c>
      <c r="L6396" s="32" t="n">
        <v>0.07000000000000001</v>
      </c>
      <c r="M6396" s="32" t="n">
        <v>1213.2</v>
      </c>
      <c r="N6396" s="32" t="n">
        <v>0.79</v>
      </c>
      <c r="O6396" s="32" t="n">
        <v>-128.689438237</v>
      </c>
    </row>
    <row r="6397">
      <c r="A6397" s="31" t="n">
        <v>44006</v>
      </c>
      <c r="B6397" s="32" t="n">
        <v>1199.55</v>
      </c>
      <c r="C6397" s="19">
        <f>IF(OR(B6397="",B6396=""),"",LN(B6397/B6396))</f>
        <v/>
      </c>
      <c r="D6397" s="16">
        <f>STDEV(C6378:C6397)*SQRT(252)</f>
        <v/>
      </c>
      <c r="E6397" s="32" t="n">
        <v>106.83</v>
      </c>
      <c r="F6397" s="19">
        <f>IF(OR(E6397="",E6396=""),"",LN(E6397/E6396))</f>
        <v/>
      </c>
      <c r="G6397" s="33" t="n">
        <v>7.077</v>
      </c>
      <c r="H6397" s="19">
        <f>IF(OR(G6397="",G6396=""),"",LN(G6397/G6396))</f>
        <v/>
      </c>
      <c r="I6397" s="32" t="n">
        <v>119.9744</v>
      </c>
      <c r="J6397" s="32" t="n">
        <v>33.84</v>
      </c>
      <c r="K6397" s="32" t="n">
        <v>0.6899999999999999</v>
      </c>
      <c r="L6397" s="32" t="n">
        <v>0.08</v>
      </c>
      <c r="M6397" s="32" t="n">
        <v>1210.1</v>
      </c>
      <c r="N6397" s="32" t="n">
        <v>0.79</v>
      </c>
      <c r="O6397" s="32" t="n">
        <v>417.76600282</v>
      </c>
    </row>
    <row r="6398">
      <c r="A6398" s="31" t="n">
        <v>44007</v>
      </c>
      <c r="B6398" s="32" t="n">
        <v>1203.59</v>
      </c>
      <c r="C6398" s="19">
        <f>IF(OR(B6398="",B6397=""),"",LN(B6398/B6397))</f>
        <v/>
      </c>
      <c r="D6398" s="16">
        <f>STDEV(C6379:C6398)*SQRT(252)</f>
        <v/>
      </c>
      <c r="E6398" s="32" t="n">
        <v>107.21</v>
      </c>
      <c r="F6398" s="19">
        <f>IF(OR(E6398="",E6397=""),"",LN(E6398/E6397))</f>
        <v/>
      </c>
      <c r="G6398" s="33" t="n">
        <v>7.0768</v>
      </c>
      <c r="H6398" s="19">
        <f>IF(OR(G6398="",G6397=""),"",LN(G6398/G6397))</f>
        <v/>
      </c>
      <c r="I6398" s="32" t="n">
        <v>120.2997</v>
      </c>
      <c r="J6398" s="32" t="n">
        <v>32.22</v>
      </c>
      <c r="K6398" s="32" t="n">
        <v>0.68</v>
      </c>
      <c r="L6398" s="32" t="n">
        <v>0.09</v>
      </c>
      <c r="M6398" s="32" t="n">
        <v>1202.9</v>
      </c>
      <c r="N6398" s="32" t="n">
        <v>0.79</v>
      </c>
      <c r="O6398" s="32" t="n">
        <v>-347.356735267</v>
      </c>
    </row>
    <row r="6399">
      <c r="A6399" s="31" t="n">
        <v>44008</v>
      </c>
      <c r="B6399" s="32" t="n">
        <v>1203.44</v>
      </c>
      <c r="C6399" s="19">
        <f>IF(OR(B6399="",B6398=""),"",LN(B6399/B6398))</f>
        <v/>
      </c>
      <c r="D6399" s="16">
        <f>STDEV(C6380:C6399)*SQRT(252)</f>
        <v/>
      </c>
      <c r="E6399" s="32" t="n">
        <v>107.19</v>
      </c>
      <c r="F6399" s="19">
        <f>IF(OR(E6399="",E6398=""),"",LN(E6399/E6398))</f>
        <v/>
      </c>
      <c r="G6399" s="33" t="n">
        <v>7.0768</v>
      </c>
      <c r="H6399" s="19">
        <f>IF(OR(G6399="",G6398=""),"",LN(G6399/G6398))</f>
        <v/>
      </c>
      <c r="I6399" s="32" t="n">
        <v>120.533</v>
      </c>
      <c r="J6399" s="32" t="n">
        <v>34.73</v>
      </c>
      <c r="K6399" s="32" t="n">
        <v>0.64</v>
      </c>
      <c r="L6399" s="32" t="n">
        <v>0.08</v>
      </c>
      <c r="M6399" s="32" t="n">
        <v>1205.2</v>
      </c>
      <c r="N6399" s="32" t="n">
        <v>0.79</v>
      </c>
      <c r="O6399" s="32" t="n">
        <v>81.61427611799999</v>
      </c>
    </row>
    <row r="6400">
      <c r="A6400" s="31" t="n">
        <v>44011</v>
      </c>
      <c r="B6400" s="32" t="n">
        <v>1200.91</v>
      </c>
      <c r="C6400" s="19">
        <f>IF(OR(B6400="",B6399=""),"",LN(B6400/B6399))</f>
        <v/>
      </c>
      <c r="D6400" s="16">
        <f>STDEV(C6381:C6400)*SQRT(252)</f>
        <v/>
      </c>
      <c r="E6400" s="32" t="n">
        <v>107.71</v>
      </c>
      <c r="F6400" s="19">
        <f>IF(OR(E6400="",E6399=""),"",LN(E6400/E6399))</f>
        <v/>
      </c>
      <c r="G6400" s="33" t="n">
        <v>7.0794</v>
      </c>
      <c r="H6400" s="19">
        <f>IF(OR(G6400="",G6399=""),"",LN(G6400/G6399))</f>
        <v/>
      </c>
      <c r="I6400" s="32" t="n">
        <v>120.6658</v>
      </c>
      <c r="J6400" s="32" t="n">
        <v>31.78</v>
      </c>
      <c r="K6400" s="32" t="n">
        <v>0.64</v>
      </c>
      <c r="L6400" s="32" t="n">
        <v>0.08</v>
      </c>
      <c r="M6400" s="32" t="n">
        <v>1198.6</v>
      </c>
      <c r="N6400" s="32" t="n">
        <v>0.79</v>
      </c>
      <c r="O6400" s="32" t="n">
        <v>-325.530149635</v>
      </c>
    </row>
    <row r="6401">
      <c r="A6401" s="31" t="n">
        <v>44012</v>
      </c>
      <c r="B6401" s="32" t="n">
        <v>1200.5</v>
      </c>
      <c r="C6401" s="19">
        <f>IF(OR(B6401="",B6400=""),"",LN(B6401/B6400))</f>
        <v/>
      </c>
      <c r="D6401" s="16">
        <f>STDEV(C6382:C6401)*SQRT(252)</f>
        <v/>
      </c>
      <c r="E6401" s="32" t="n">
        <v>107.77</v>
      </c>
      <c r="F6401" s="19">
        <f>IF(OR(E6401="",E6400=""),"",LN(E6401/E6400))</f>
        <v/>
      </c>
      <c r="G6401" s="33" t="n">
        <v>7.0651</v>
      </c>
      <c r="H6401" s="19">
        <f>IF(OR(G6401="",G6400=""),"",LN(G6401/G6400))</f>
        <v/>
      </c>
      <c r="I6401" s="32" t="n">
        <v>120.4649</v>
      </c>
      <c r="J6401" s="32" t="n">
        <v>30.43</v>
      </c>
      <c r="K6401" s="32" t="n">
        <v>0.66</v>
      </c>
      <c r="L6401" s="32" t="n">
        <v>0.1</v>
      </c>
      <c r="M6401" s="32" t="n">
        <v>1200.7</v>
      </c>
      <c r="N6401" s="32" t="n">
        <v>0.79</v>
      </c>
      <c r="O6401" s="32" t="n">
        <v>13.523187818</v>
      </c>
    </row>
    <row r="6402">
      <c r="A6402" s="31" t="n">
        <v>44013</v>
      </c>
      <c r="B6402" s="32" t="n">
        <v>1201.84</v>
      </c>
      <c r="C6402" s="19">
        <f>IF(OR(B6402="",B6401=""),"",LN(B6402/B6401))</f>
        <v/>
      </c>
      <c r="D6402" s="16">
        <f>STDEV(C6383:C6402)*SQRT(252)</f>
        <v/>
      </c>
      <c r="E6402" s="32" t="n">
        <v>107.5</v>
      </c>
      <c r="F6402" s="19">
        <f>IF(OR(E6402="",E6401=""),"",LN(E6402/E6401))</f>
        <v/>
      </c>
      <c r="G6402" s="33" t="n">
        <v>7.0703</v>
      </c>
      <c r="H6402" s="19">
        <f>IF(OR(G6402="",G6401=""),"",LN(G6402/G6401))</f>
        <v/>
      </c>
      <c r="I6402" s="32" t="n">
        <v>120.0808</v>
      </c>
      <c r="J6402" s="32" t="n">
        <v>28.62</v>
      </c>
      <c r="K6402" s="32" t="n">
        <v>0.6899999999999999</v>
      </c>
      <c r="L6402" s="32" t="n">
        <v>0.11</v>
      </c>
      <c r="M6402" s="32" t="n">
        <v>1198.5</v>
      </c>
      <c r="N6402" s="32" t="n">
        <v>0.79</v>
      </c>
      <c r="O6402" s="32" t="n">
        <v>-189.79836706</v>
      </c>
    </row>
    <row r="6403">
      <c r="A6403" s="31" t="n">
        <v>44014</v>
      </c>
      <c r="B6403" s="32" t="n">
        <v>1199.84</v>
      </c>
      <c r="C6403" s="19">
        <f>IF(OR(B6403="",B6402=""),"",LN(B6403/B6402))</f>
        <v/>
      </c>
      <c r="D6403" s="16">
        <f>STDEV(C6384:C6403)*SQRT(252)</f>
        <v/>
      </c>
      <c r="E6403" s="32" t="n">
        <v>107.55</v>
      </c>
      <c r="F6403" s="19">
        <f>IF(OR(E6403="",E6402=""),"",LN(E6403/E6402))</f>
        <v/>
      </c>
      <c r="G6403" s="33" t="n">
        <v>7.066</v>
      </c>
      <c r="H6403" s="19">
        <f>IF(OR(G6403="",G6402=""),"",LN(G6403/G6402))</f>
        <v/>
      </c>
      <c r="I6403" s="32" t="n">
        <v>119.8555</v>
      </c>
      <c r="J6403" s="32" t="n">
        <v>27.68</v>
      </c>
      <c r="K6403" s="32" t="n">
        <v>0.68</v>
      </c>
      <c r="L6403" s="32" t="n">
        <v>0.11</v>
      </c>
      <c r="M6403" s="32" t="n">
        <v>1201.6</v>
      </c>
      <c r="N6403" s="32" t="n">
        <v>0.79</v>
      </c>
      <c r="O6403" s="32" t="n">
        <v>138.024417571</v>
      </c>
    </row>
    <row r="6404">
      <c r="A6404" s="31" t="n">
        <v>44018</v>
      </c>
      <c r="B6404" s="32" t="n">
        <v>1192.66</v>
      </c>
      <c r="C6404" s="19">
        <f>IF(OR(B6404="",B6403=""),"",LN(B6404/B6403))</f>
        <v/>
      </c>
      <c r="D6404" s="16">
        <f>STDEV(C6385:C6404)*SQRT(252)</f>
        <v/>
      </c>
      <c r="E6404" s="32" t="n">
        <v>107.5</v>
      </c>
      <c r="F6404" s="19">
        <f>IF(OR(E6404="",E6403=""),"",LN(E6404/E6403))</f>
        <v/>
      </c>
      <c r="G6404" s="33" t="n">
        <v>7.0159</v>
      </c>
      <c r="H6404" s="19">
        <f>IF(OR(G6404="",G6403=""),"",LN(G6404/G6403))</f>
        <v/>
      </c>
      <c r="I6404" s="32" t="n">
        <v>119.2852</v>
      </c>
      <c r="J6404" s="32" t="n">
        <v>27.94</v>
      </c>
      <c r="K6404" s="32" t="n">
        <v>0.6899999999999999</v>
      </c>
      <c r="L6404" s="32" t="n">
        <v>0.1</v>
      </c>
      <c r="M6404" s="32" t="n">
        <v>1200.4</v>
      </c>
      <c r="N6404" s="32" t="n">
        <v>0.79</v>
      </c>
      <c r="O6404" s="32" t="n">
        <v>-320.164902522</v>
      </c>
    </row>
    <row r="6405">
      <c r="A6405" s="31" t="n">
        <v>44019</v>
      </c>
      <c r="B6405" s="32" t="n">
        <v>1194.43</v>
      </c>
      <c r="C6405" s="19">
        <f>IF(OR(B6405="",B6404=""),"",LN(B6405/B6404))</f>
        <v/>
      </c>
      <c r="D6405" s="16">
        <f>STDEV(C6386:C6405)*SQRT(252)</f>
        <v/>
      </c>
      <c r="E6405" s="32" t="n">
        <v>107.53</v>
      </c>
      <c r="F6405" s="19">
        <f>IF(OR(E6405="",E6404=""),"",LN(E6405/E6404))</f>
        <v/>
      </c>
      <c r="G6405" s="33" t="n">
        <v>7.0127</v>
      </c>
      <c r="H6405" s="19">
        <f>IF(OR(G6405="",G6404=""),"",LN(G6405/G6404))</f>
        <v/>
      </c>
      <c r="I6405" s="32" t="n">
        <v>119.5717</v>
      </c>
      <c r="J6405" s="32" t="n">
        <v>29.43</v>
      </c>
      <c r="K6405" s="32" t="n">
        <v>0.65</v>
      </c>
      <c r="L6405" s="32" t="n">
        <v>0.1</v>
      </c>
      <c r="M6405" s="32" t="n">
        <v>1196.8</v>
      </c>
      <c r="N6405" s="32" t="n">
        <v>0.79</v>
      </c>
      <c r="O6405" s="32" t="n">
        <v>-626.407201781</v>
      </c>
    </row>
    <row r="6406">
      <c r="A6406" s="31" t="n">
        <v>44020</v>
      </c>
      <c r="B6406" s="32" t="n">
        <v>1194.63</v>
      </c>
      <c r="C6406" s="19">
        <f>IF(OR(B6406="",B6405=""),"",LN(B6406/B6405))</f>
        <v/>
      </c>
      <c r="D6406" s="16">
        <f>STDEV(C6387:C6406)*SQRT(252)</f>
        <v/>
      </c>
      <c r="E6406" s="32" t="n">
        <v>107.39</v>
      </c>
      <c r="F6406" s="19">
        <f>IF(OR(E6406="",E6405=""),"",LN(E6406/E6405))</f>
        <v/>
      </c>
      <c r="G6406" s="33" t="n">
        <v>7.0041</v>
      </c>
      <c r="H6406" s="19">
        <f>IF(OR(G6406="",G6405=""),"",LN(G6406/G6405))</f>
        <v/>
      </c>
      <c r="I6406" s="32" t="n">
        <v>119.5525</v>
      </c>
      <c r="J6406" s="32" t="n">
        <v>28.08</v>
      </c>
      <c r="K6406" s="32" t="n">
        <v>0.67</v>
      </c>
      <c r="L6406" s="32" t="n">
        <v>0.1</v>
      </c>
      <c r="M6406" s="32" t="n">
        <v>1192.9</v>
      </c>
      <c r="N6406" s="32" t="n">
        <v>0.79</v>
      </c>
      <c r="O6406" s="32" t="n">
        <v>-317.253041956</v>
      </c>
    </row>
    <row r="6407">
      <c r="A6407" s="31" t="n">
        <v>44021</v>
      </c>
      <c r="B6407" s="32" t="n">
        <v>1197.84</v>
      </c>
      <c r="C6407" s="19">
        <f>IF(OR(B6407="",B6406=""),"",LN(B6407/B6406))</f>
        <v/>
      </c>
      <c r="D6407" s="16">
        <f>STDEV(C6388:C6407)*SQRT(252)</f>
        <v/>
      </c>
      <c r="E6407" s="32" t="n">
        <v>107.27</v>
      </c>
      <c r="F6407" s="19">
        <f>IF(OR(E6407="",E6406=""),"",LN(E6407/E6406))</f>
        <v/>
      </c>
      <c r="G6407" s="33" t="n">
        <v>6.9923</v>
      </c>
      <c r="H6407" s="19">
        <f>IF(OR(G6407="",G6406=""),"",LN(G6407/G6406))</f>
        <v/>
      </c>
      <c r="I6407" s="32" t="n">
        <v>119.5129</v>
      </c>
      <c r="J6407" s="32" t="n">
        <v>29.26</v>
      </c>
      <c r="K6407" s="32" t="n">
        <v>0.62</v>
      </c>
      <c r="L6407" s="32" t="n">
        <v>0.1</v>
      </c>
      <c r="M6407" s="32" t="n">
        <v>1195.8</v>
      </c>
      <c r="N6407" s="32" t="n">
        <v>0.79</v>
      </c>
      <c r="O6407" s="32" t="n">
        <v>0.9688182449999996</v>
      </c>
    </row>
    <row r="6408">
      <c r="A6408" s="31" t="n">
        <v>44022</v>
      </c>
      <c r="B6408" s="32" t="n">
        <v>1204.34</v>
      </c>
      <c r="C6408" s="19">
        <f>IF(OR(B6408="",B6407=""),"",LN(B6408/B6407))</f>
        <v/>
      </c>
      <c r="D6408" s="16">
        <f>STDEV(C6389:C6408)*SQRT(252)</f>
        <v/>
      </c>
      <c r="E6408" s="32" t="n">
        <v>106.77</v>
      </c>
      <c r="F6408" s="19">
        <f>IF(OR(E6408="",E6407=""),"",LN(E6408/E6407))</f>
        <v/>
      </c>
      <c r="G6408" s="33" t="n">
        <v>6.999</v>
      </c>
      <c r="H6408" s="19">
        <f>IF(OR(G6408="",G6407=""),"",LN(G6408/G6407))</f>
        <v/>
      </c>
      <c r="I6408" s="32" t="n">
        <v>119.3509</v>
      </c>
      <c r="J6408" s="32" t="n">
        <v>27.29</v>
      </c>
      <c r="K6408" s="32" t="n">
        <v>0.65</v>
      </c>
      <c r="L6408" s="32" t="n">
        <v>0.1</v>
      </c>
      <c r="M6408" s="32" t="n">
        <v>1194.5</v>
      </c>
      <c r="N6408" s="32" t="n">
        <v>0.79</v>
      </c>
      <c r="O6408" s="32" t="n">
        <v>-393.292538421</v>
      </c>
    </row>
    <row r="6409">
      <c r="A6409" s="31" t="n">
        <v>44025</v>
      </c>
      <c r="B6409" s="32" t="n">
        <v>1200.13</v>
      </c>
      <c r="C6409" s="19">
        <f>IF(OR(B6409="",B6408=""),"",LN(B6409/B6408))</f>
        <v/>
      </c>
      <c r="D6409" s="16">
        <f>STDEV(C6390:C6409)*SQRT(252)</f>
        <v/>
      </c>
      <c r="E6409" s="32" t="n">
        <v>107.22</v>
      </c>
      <c r="F6409" s="19">
        <f>IF(OR(E6409="",E6408=""),"",LN(E6409/E6408))</f>
        <v/>
      </c>
      <c r="G6409" s="33" t="n">
        <v>6.9959</v>
      </c>
      <c r="H6409" s="19">
        <f>IF(OR(G6409="",G6408=""),"",LN(G6409/G6408))</f>
        <v/>
      </c>
      <c r="I6409" s="32" t="n">
        <v>119.1891</v>
      </c>
      <c r="J6409" s="32" t="n">
        <v>32.19</v>
      </c>
      <c r="K6409" s="32" t="n">
        <v>0.64</v>
      </c>
      <c r="L6409" s="32" t="n">
        <v>0.1</v>
      </c>
      <c r="M6409" s="32" t="n">
        <v>1202.4</v>
      </c>
      <c r="N6409" s="32" t="n">
        <v>0.79</v>
      </c>
      <c r="O6409" s="32" t="n">
        <v>58.457138457</v>
      </c>
    </row>
    <row r="6410">
      <c r="A6410" s="31" t="n">
        <v>44026</v>
      </c>
      <c r="B6410" s="32" t="n">
        <v>1205.24</v>
      </c>
      <c r="C6410" s="19">
        <f>IF(OR(B6410="",B6409=""),"",LN(B6410/B6409))</f>
        <v/>
      </c>
      <c r="D6410" s="16">
        <f>STDEV(C6391:C6410)*SQRT(252)</f>
        <v/>
      </c>
      <c r="E6410" s="32" t="n">
        <v>107.2</v>
      </c>
      <c r="F6410" s="19">
        <f>IF(OR(E6410="",E6409=""),"",LN(E6410/E6409))</f>
        <v/>
      </c>
      <c r="G6410" s="33" t="n">
        <v>7.006</v>
      </c>
      <c r="H6410" s="19">
        <f>IF(OR(G6410="",G6409=""),"",LN(G6410/G6409))</f>
        <v/>
      </c>
      <c r="I6410" s="32" t="n">
        <v>119.3901</v>
      </c>
      <c r="J6410" s="32" t="n">
        <v>29.52</v>
      </c>
      <c r="K6410" s="32" t="n">
        <v>0.63</v>
      </c>
      <c r="L6410" s="32" t="n">
        <v>0.11</v>
      </c>
      <c r="M6410" s="32" t="n">
        <v>1200.3</v>
      </c>
      <c r="N6410" s="32" t="n">
        <v>0.79</v>
      </c>
      <c r="O6410" s="32" t="n">
        <v>-6.880166614999999</v>
      </c>
    </row>
    <row r="6411">
      <c r="A6411" s="31" t="n">
        <v>44027</v>
      </c>
      <c r="B6411" s="32" t="n">
        <v>1201.97</v>
      </c>
      <c r="C6411" s="19">
        <f>IF(OR(B6411="",B6410=""),"",LN(B6411/B6410))</f>
        <v/>
      </c>
      <c r="D6411" s="16">
        <f>STDEV(C6392:C6411)*SQRT(252)</f>
        <v/>
      </c>
      <c r="E6411" s="32" t="n">
        <v>106.92</v>
      </c>
      <c r="F6411" s="19">
        <f>IF(OR(E6411="",E6410=""),"",LN(E6411/E6410))</f>
        <v/>
      </c>
      <c r="G6411" s="33" t="n">
        <v>6.9885</v>
      </c>
      <c r="H6411" s="19">
        <f>IF(OR(G6411="",G6410=""),"",LN(G6411/G6410))</f>
        <v/>
      </c>
      <c r="I6411" s="32" t="n">
        <v>119.0331</v>
      </c>
      <c r="J6411" s="32" t="n">
        <v>27.76</v>
      </c>
      <c r="K6411" s="32" t="n">
        <v>0.64</v>
      </c>
      <c r="L6411" s="32" t="n">
        <v>0.13</v>
      </c>
      <c r="M6411" s="32" t="n">
        <v>1206.4</v>
      </c>
      <c r="N6411" s="32" t="n">
        <v>0.79</v>
      </c>
      <c r="O6411" s="32" t="n">
        <v>310.579329533</v>
      </c>
    </row>
    <row r="6412">
      <c r="A6412" s="31" t="n">
        <v>44028</v>
      </c>
      <c r="B6412" s="32" t="n">
        <v>1202.97</v>
      </c>
      <c r="C6412" s="19">
        <f>IF(OR(B6412="",B6411=""),"",LN(B6412/B6411))</f>
        <v/>
      </c>
      <c r="D6412" s="16">
        <f>STDEV(C6393:C6412)*SQRT(252)</f>
        <v/>
      </c>
      <c r="E6412" s="32" t="n">
        <v>107.05</v>
      </c>
      <c r="F6412" s="19">
        <f>IF(OR(E6412="",E6411=""),"",LN(E6412/E6411))</f>
        <v/>
      </c>
      <c r="G6412" s="33" t="n">
        <v>6.9881</v>
      </c>
      <c r="H6412" s="19">
        <f>IF(OR(G6412="",G6411=""),"",LN(G6412/G6411))</f>
        <v/>
      </c>
      <c r="I6412" s="32" t="n">
        <v>118.9275</v>
      </c>
      <c r="J6412" s="32" t="n">
        <v>28</v>
      </c>
      <c r="K6412" s="32" t="n">
        <v>0.62</v>
      </c>
      <c r="L6412" s="32" t="n">
        <v>0.12</v>
      </c>
      <c r="M6412" s="32" t="n">
        <v>1200.7</v>
      </c>
      <c r="N6412" s="32" t="n">
        <v>0.79</v>
      </c>
      <c r="O6412" s="32" t="n">
        <v>-275.86593081</v>
      </c>
    </row>
    <row r="6413">
      <c r="A6413" s="31" t="n">
        <v>44029</v>
      </c>
      <c r="B6413" s="32" t="n">
        <v>1203.86</v>
      </c>
      <c r="C6413" s="19">
        <f>IF(OR(B6413="",B6412=""),"",LN(B6413/B6412))</f>
        <v/>
      </c>
      <c r="D6413" s="16">
        <f>STDEV(C6394:C6413)*SQRT(252)</f>
        <v/>
      </c>
      <c r="E6413" s="32" t="n">
        <v>107.06</v>
      </c>
      <c r="F6413" s="19">
        <f>IF(OR(E6413="",E6412=""),"",LN(E6413/E6412))</f>
        <v/>
      </c>
      <c r="G6413" s="33" t="n">
        <v>6.9912</v>
      </c>
      <c r="H6413" s="19">
        <f>IF(OR(G6413="",G6412=""),"",LN(G6413/G6412))</f>
        <v/>
      </c>
      <c r="I6413" s="32" t="n">
        <v>119.124</v>
      </c>
      <c r="J6413" s="32" t="n">
        <v>25.68</v>
      </c>
      <c r="K6413" s="32" t="n">
        <v>0.64</v>
      </c>
      <c r="L6413" s="32" t="n">
        <v>0.12</v>
      </c>
      <c r="M6413" s="32" t="n">
        <v>1204.1</v>
      </c>
      <c r="N6413" s="32" t="n">
        <v>0.79</v>
      </c>
      <c r="O6413" s="32" t="n">
        <v>229.666691775</v>
      </c>
    </row>
    <row r="6414">
      <c r="A6414" s="31" t="n">
        <v>44032</v>
      </c>
      <c r="B6414" s="32" t="n">
        <v>1202.26</v>
      </c>
      <c r="C6414" s="19">
        <f>IF(OR(B6414="",B6413=""),"",LN(B6414/B6413))</f>
        <v/>
      </c>
      <c r="D6414" s="16">
        <f>STDEV(C6395:C6414)*SQRT(252)</f>
        <v/>
      </c>
      <c r="E6414" s="32" t="n">
        <v>107.21</v>
      </c>
      <c r="F6414" s="19">
        <f>IF(OR(E6414="",E6413=""),"",LN(E6414/E6413))</f>
        <v/>
      </c>
      <c r="G6414" s="33" t="n">
        <v>6.9829</v>
      </c>
      <c r="H6414" s="19">
        <f>IF(OR(G6414="",G6413=""),"",LN(G6414/G6413))</f>
        <v/>
      </c>
      <c r="I6414" s="32" t="n">
        <v>119.0483</v>
      </c>
      <c r="J6414" s="32" t="n">
        <v>24.46</v>
      </c>
      <c r="K6414" s="32" t="n">
        <v>0.62</v>
      </c>
      <c r="L6414" s="32" t="n">
        <v>0.12</v>
      </c>
      <c r="M6414" s="32" t="n">
        <v>1205.7</v>
      </c>
      <c r="N6414" s="32" t="n">
        <v>0.79</v>
      </c>
      <c r="O6414" s="32" t="n">
        <v>-170.666173049</v>
      </c>
    </row>
    <row r="6415">
      <c r="A6415" s="31" t="n">
        <v>44033</v>
      </c>
      <c r="B6415" s="32" t="n">
        <v>1194.64</v>
      </c>
      <c r="C6415" s="19">
        <f>IF(OR(B6415="",B6414=""),"",LN(B6415/B6414))</f>
        <v/>
      </c>
      <c r="D6415" s="16">
        <f>STDEV(C6396:C6415)*SQRT(252)</f>
        <v/>
      </c>
      <c r="E6415" s="32" t="n">
        <v>106.82</v>
      </c>
      <c r="F6415" s="19">
        <f>IF(OR(E6415="",E6414=""),"",LN(E6415/E6414))</f>
        <v/>
      </c>
      <c r="G6415" s="33" t="n">
        <v>6.98</v>
      </c>
      <c r="H6415" s="19">
        <f>IF(OR(G6415="",G6414=""),"",LN(G6415/G6414))</f>
        <v/>
      </c>
      <c r="I6415" s="32" t="n">
        <v>118.4042</v>
      </c>
      <c r="J6415" s="32" t="n">
        <v>24.84</v>
      </c>
      <c r="K6415" s="32" t="n">
        <v>0.61</v>
      </c>
      <c r="L6415" s="32" t="n">
        <v>0.11</v>
      </c>
      <c r="M6415" s="32" t="n">
        <v>1203.7</v>
      </c>
      <c r="N6415" s="32" t="n">
        <v>0.79</v>
      </c>
      <c r="O6415" s="32" t="n">
        <v>544.7692563099999</v>
      </c>
    </row>
    <row r="6416">
      <c r="A6416" s="31" t="n">
        <v>44034</v>
      </c>
      <c r="B6416" s="32" t="n">
        <v>1194.83</v>
      </c>
      <c r="C6416" s="19">
        <f>IF(OR(B6416="",B6415=""),"",LN(B6416/B6415))</f>
        <v/>
      </c>
      <c r="D6416" s="16">
        <f>STDEV(C6397:C6416)*SQRT(252)</f>
        <v/>
      </c>
      <c r="E6416" s="32" t="n">
        <v>107.18</v>
      </c>
      <c r="F6416" s="19">
        <f>IF(OR(E6416="",E6415=""),"",LN(E6416/E6415))</f>
        <v/>
      </c>
      <c r="G6416" s="33" t="n">
        <v>6.9988</v>
      </c>
      <c r="H6416" s="19">
        <f>IF(OR(G6416="",G6415=""),"",LN(G6416/G6415))</f>
        <v/>
      </c>
      <c r="I6416" s="32" t="n">
        <v>118.1337</v>
      </c>
      <c r="J6416" s="32" t="n">
        <v>24.32</v>
      </c>
      <c r="K6416" s="32" t="n">
        <v>0.6</v>
      </c>
      <c r="L6416" s="32" t="n">
        <v>0.1</v>
      </c>
      <c r="M6416" s="32" t="n">
        <v>1198.1</v>
      </c>
      <c r="N6416" s="32" t="n">
        <v>0.79</v>
      </c>
      <c r="O6416" s="32" t="n">
        <v>49.245461973</v>
      </c>
    </row>
    <row r="6417">
      <c r="A6417" s="31" t="n">
        <v>44035</v>
      </c>
      <c r="B6417" s="32" t="n">
        <v>1198.91</v>
      </c>
      <c r="C6417" s="19">
        <f>IF(OR(B6417="",B6416=""),"",LN(B6417/B6416))</f>
        <v/>
      </c>
      <c r="D6417" s="16">
        <f>STDEV(C6398:C6417)*SQRT(252)</f>
        <v/>
      </c>
      <c r="E6417" s="32" t="n">
        <v>106.83</v>
      </c>
      <c r="F6417" s="19">
        <f>IF(OR(E6417="",E6416=""),"",LN(E6417/E6416))</f>
        <v/>
      </c>
      <c r="G6417" s="33" t="n">
        <v>7.0034</v>
      </c>
      <c r="H6417" s="19">
        <f>IF(OR(G6417="",G6416=""),"",LN(G6417/G6416))</f>
        <v/>
      </c>
      <c r="I6417" s="32" t="n">
        <v>118.0613</v>
      </c>
      <c r="J6417" s="32" t="n">
        <v>26.08</v>
      </c>
      <c r="K6417" s="32" t="n">
        <v>0.59</v>
      </c>
      <c r="L6417" s="32" t="n">
        <v>0.1</v>
      </c>
      <c r="M6417" s="32" t="n">
        <v>1193.7</v>
      </c>
      <c r="N6417" s="32" t="n">
        <v>0.78</v>
      </c>
      <c r="O6417" s="32" t="n">
        <v>-153.19037982</v>
      </c>
    </row>
    <row r="6418">
      <c r="A6418" s="31" t="n">
        <v>44036</v>
      </c>
      <c r="B6418" s="32" t="n">
        <v>1203.17</v>
      </c>
      <c r="C6418" s="19">
        <f>IF(OR(B6418="",B6417=""),"",LN(B6418/B6417))</f>
        <v/>
      </c>
      <c r="D6418" s="16">
        <f>STDEV(C6399:C6418)*SQRT(252)</f>
        <v/>
      </c>
      <c r="E6418" s="32" t="n">
        <v>105.79</v>
      </c>
      <c r="F6418" s="19">
        <f>IF(OR(E6418="",E6417=""),"",LN(E6418/E6417))</f>
        <v/>
      </c>
      <c r="G6418" s="33" t="n">
        <v>7.0168</v>
      </c>
      <c r="H6418" s="19">
        <f>IF(OR(G6418="",G6417=""),"",LN(G6418/G6417))</f>
        <v/>
      </c>
      <c r="I6418" s="32" t="n">
        <v>118.1329</v>
      </c>
      <c r="J6418" s="32" t="n">
        <v>25.84</v>
      </c>
      <c r="K6418" s="32" t="n">
        <v>0.59</v>
      </c>
      <c r="L6418" s="32" t="n">
        <v>0.1</v>
      </c>
      <c r="M6418" s="32" t="n">
        <v>1198.5</v>
      </c>
      <c r="N6418" s="32" t="n">
        <v>0.78</v>
      </c>
      <c r="O6418" s="32" t="n">
        <v>-36.880199863</v>
      </c>
    </row>
    <row r="6419">
      <c r="A6419" s="31" t="n">
        <v>44039</v>
      </c>
      <c r="B6419" s="32" t="n">
        <v>1195.94</v>
      </c>
      <c r="C6419" s="19">
        <f>IF(OR(B6419="",B6418=""),"",LN(B6419/B6418))</f>
        <v/>
      </c>
      <c r="D6419" s="16">
        <f>STDEV(C6400:C6419)*SQRT(252)</f>
        <v/>
      </c>
      <c r="E6419" s="32" t="n">
        <v>105.29</v>
      </c>
      <c r="F6419" s="19">
        <f>IF(OR(E6419="",E6418=""),"",LN(E6419/E6418))</f>
        <v/>
      </c>
      <c r="G6419" s="33" t="n">
        <v>6.995</v>
      </c>
      <c r="H6419" s="19">
        <f>IF(OR(G6419="",G6418=""),"",LN(G6419/G6418))</f>
        <v/>
      </c>
      <c r="I6419" s="32" t="n">
        <v>117.3869</v>
      </c>
      <c r="J6419" s="32" t="n">
        <v>24.74</v>
      </c>
      <c r="K6419" s="32" t="n">
        <v>0.62</v>
      </c>
      <c r="L6419" s="32" t="n">
        <v>0.1</v>
      </c>
      <c r="M6419" s="32" t="n">
        <v>1201.3</v>
      </c>
      <c r="N6419" s="32" t="n">
        <v>0.78</v>
      </c>
      <c r="O6419" s="32" t="n">
        <v>240.806045074</v>
      </c>
    </row>
    <row r="6420">
      <c r="A6420" s="31" t="n">
        <v>44040</v>
      </c>
      <c r="B6420" s="32" t="n">
        <v>1198.15</v>
      </c>
      <c r="C6420" s="19">
        <f>IF(OR(B6420="",B6419=""),"",LN(B6420/B6419))</f>
        <v/>
      </c>
      <c r="D6420" s="16">
        <f>STDEV(C6401:C6420)*SQRT(252)</f>
        <v/>
      </c>
      <c r="E6420" s="32" t="n">
        <v>105.03</v>
      </c>
      <c r="F6420" s="19">
        <f>IF(OR(E6420="",E6419=""),"",LN(E6420/E6419))</f>
        <v/>
      </c>
      <c r="G6420" s="33" t="n">
        <v>6.9998</v>
      </c>
      <c r="H6420" s="19">
        <f>IF(OR(G6420="",G6419=""),"",LN(G6420/G6419))</f>
        <v/>
      </c>
      <c r="I6420" s="32" t="n">
        <v>117.3189</v>
      </c>
      <c r="J6420" s="32" t="n">
        <v>25.44</v>
      </c>
      <c r="K6420" s="32" t="n">
        <v>0.59</v>
      </c>
      <c r="L6420" s="32" t="n">
        <v>0.1</v>
      </c>
      <c r="M6420" s="32" t="n">
        <v>1196.6</v>
      </c>
      <c r="N6420" s="32" t="n">
        <v>0.78</v>
      </c>
      <c r="O6420" s="32" t="n">
        <v>1295.668854418</v>
      </c>
    </row>
    <row r="6421">
      <c r="A6421" s="31" t="n">
        <v>44041</v>
      </c>
      <c r="B6421" s="32" t="n">
        <v>1192.98</v>
      </c>
      <c r="C6421" s="19">
        <f>IF(OR(B6421="",B6420=""),"",LN(B6421/B6420))</f>
        <v/>
      </c>
      <c r="D6421" s="16">
        <f>STDEV(C6402:C6421)*SQRT(252)</f>
        <v/>
      </c>
      <c r="E6421" s="32" t="n">
        <v>105.06</v>
      </c>
      <c r="F6421" s="19">
        <f>IF(OR(E6421="",E6420=""),"",LN(E6421/E6420))</f>
        <v/>
      </c>
      <c r="G6421" s="33" t="n">
        <v>7.0014</v>
      </c>
      <c r="H6421" s="19">
        <f>IF(OR(G6421="",G6420=""),"",LN(G6421/G6420))</f>
        <v/>
      </c>
      <c r="I6421" s="32" t="n">
        <v>117.2126</v>
      </c>
      <c r="J6421" s="32" t="n">
        <v>24.1</v>
      </c>
      <c r="K6421" s="32" t="n">
        <v>0.58</v>
      </c>
      <c r="L6421" s="32" t="n">
        <v>0.09</v>
      </c>
      <c r="M6421" s="32" t="n">
        <v>1195.1</v>
      </c>
      <c r="N6421" s="32" t="n">
        <v>0.78</v>
      </c>
      <c r="O6421" s="32" t="n">
        <v>368.301064583</v>
      </c>
    </row>
    <row r="6422">
      <c r="A6422" s="31" t="n">
        <v>44042</v>
      </c>
      <c r="B6422" s="32" t="n">
        <v>1196.3</v>
      </c>
      <c r="C6422" s="19">
        <f>IF(OR(B6422="",B6421=""),"",LN(B6422/B6421))</f>
        <v/>
      </c>
      <c r="D6422" s="16">
        <f>STDEV(C6403:C6422)*SQRT(252)</f>
        <v/>
      </c>
      <c r="E6422" s="32" t="n">
        <v>105.05</v>
      </c>
      <c r="F6422" s="19">
        <f>IF(OR(E6422="",E6421=""),"",LN(E6422/E6421))</f>
        <v/>
      </c>
      <c r="G6422" s="33" t="n">
        <v>7.008</v>
      </c>
      <c r="H6422" s="19">
        <f>IF(OR(G6422="",G6421=""),"",LN(G6422/G6421))</f>
        <v/>
      </c>
      <c r="I6422" s="32" t="n">
        <v>117.4008</v>
      </c>
      <c r="J6422" s="32" t="n">
        <v>24.76</v>
      </c>
      <c r="K6422" s="32" t="n">
        <v>0.55</v>
      </c>
      <c r="L6422" s="32" t="n">
        <v>0.1</v>
      </c>
      <c r="M6422" s="32" t="n">
        <v>1195.2</v>
      </c>
      <c r="N6422" s="32" t="n">
        <v>0.78</v>
      </c>
      <c r="O6422" s="32" t="n">
        <v>213.950842674</v>
      </c>
    </row>
    <row r="6423">
      <c r="A6423" s="31" t="n">
        <v>44043</v>
      </c>
      <c r="B6423" s="32" t="n">
        <v>1192.68</v>
      </c>
      <c r="C6423" s="19">
        <f>IF(OR(B6423="",B6422=""),"",LN(B6423/B6422))</f>
        <v/>
      </c>
      <c r="D6423" s="16">
        <f>STDEV(C6404:C6423)*SQRT(252)</f>
        <v/>
      </c>
      <c r="E6423" s="32" t="n">
        <v>105.78</v>
      </c>
      <c r="F6423" s="19">
        <f>IF(OR(E6423="",E6422=""),"",LN(E6423/E6422))</f>
        <v/>
      </c>
      <c r="G6423" s="33" t="n">
        <v>6.9744</v>
      </c>
      <c r="H6423" s="19">
        <f>IF(OR(G6423="",G6422=""),"",LN(G6423/G6422))</f>
        <v/>
      </c>
      <c r="I6423" s="32" t="n">
        <v>117.2082</v>
      </c>
      <c r="J6423" s="32" t="n">
        <v>24.46</v>
      </c>
      <c r="K6423" s="32" t="n">
        <v>0.55</v>
      </c>
      <c r="L6423" s="32" t="n">
        <v>0.1</v>
      </c>
      <c r="M6423" s="32" t="n">
        <v>1191.4</v>
      </c>
      <c r="N6423" s="32" t="n">
        <v>0.78</v>
      </c>
      <c r="O6423" s="32" t="n">
        <v>-143.540780109</v>
      </c>
    </row>
    <row r="6424">
      <c r="A6424" s="31" t="n">
        <v>44046</v>
      </c>
      <c r="B6424" s="32" t="n">
        <v>1194.31</v>
      </c>
      <c r="C6424" s="19">
        <f>IF(OR(B6424="",B6423=""),"",LN(B6424/B6423))</f>
        <v/>
      </c>
      <c r="D6424" s="16">
        <f>STDEV(C6405:C6424)*SQRT(252)</f>
        <v/>
      </c>
      <c r="E6424" s="32" t="n">
        <v>106.11</v>
      </c>
      <c r="F6424" s="19">
        <f>IF(OR(E6424="",E6423=""),"",LN(E6424/E6423))</f>
        <v/>
      </c>
      <c r="G6424" s="33" t="n">
        <v>6.9799</v>
      </c>
      <c r="H6424" s="19">
        <f>IF(OR(G6424="",G6423=""),"",LN(G6424/G6423))</f>
        <v/>
      </c>
      <c r="I6424" s="32" t="n">
        <v>117.8074</v>
      </c>
      <c r="J6424" s="32" t="n">
        <v>24.28</v>
      </c>
      <c r="K6424" s="32" t="n">
        <v>0.5600000000000001</v>
      </c>
      <c r="L6424" s="32" t="n">
        <v>0.1</v>
      </c>
      <c r="M6424" s="32" t="n">
        <v>1189.1</v>
      </c>
      <c r="N6424" s="32" t="n">
        <v>0.78</v>
      </c>
      <c r="O6424" s="32" t="n">
        <v>-220.993769055</v>
      </c>
    </row>
    <row r="6425">
      <c r="A6425" s="31" t="n">
        <v>44047</v>
      </c>
      <c r="B6425" s="32" t="n">
        <v>1194.53</v>
      </c>
      <c r="C6425" s="19">
        <f>IF(OR(B6425="",B6424=""),"",LN(B6425/B6424))</f>
        <v/>
      </c>
      <c r="D6425" s="16">
        <f>STDEV(C6406:C6425)*SQRT(252)</f>
        <v/>
      </c>
      <c r="E6425" s="32" t="n">
        <v>105.87</v>
      </c>
      <c r="F6425" s="19">
        <f>IF(OR(E6425="",E6424=""),"",LN(E6425/E6424))</f>
        <v/>
      </c>
      <c r="G6425" s="33" t="n">
        <v>6.972</v>
      </c>
      <c r="H6425" s="19">
        <f>IF(OR(G6425="",G6424=""),"",LN(G6425/G6424))</f>
        <v/>
      </c>
      <c r="I6425" s="32" t="n">
        <v>117.7833</v>
      </c>
      <c r="J6425" s="32" t="n">
        <v>23.76</v>
      </c>
      <c r="K6425" s="32" t="n">
        <v>0.52</v>
      </c>
      <c r="L6425" s="32" t="n">
        <v>0.09</v>
      </c>
      <c r="M6425" s="32" t="n">
        <v>1193.7</v>
      </c>
      <c r="N6425" s="32" t="n">
        <v>0.76</v>
      </c>
      <c r="O6425" s="32" t="n">
        <v>-128.684839902</v>
      </c>
    </row>
    <row r="6426">
      <c r="A6426" s="31" t="n">
        <v>44048</v>
      </c>
      <c r="B6426" s="32" t="n">
        <v>1188.93</v>
      </c>
      <c r="C6426" s="19">
        <f>IF(OR(B6426="",B6425=""),"",LN(B6426/B6425))</f>
        <v/>
      </c>
      <c r="D6426" s="16">
        <f>STDEV(C6407:C6426)*SQRT(252)</f>
        <v/>
      </c>
      <c r="E6426" s="32" t="n">
        <v>105.44</v>
      </c>
      <c r="F6426" s="19">
        <f>IF(OR(E6426="",E6425=""),"",LN(E6426/E6425))</f>
        <v/>
      </c>
      <c r="G6426" s="33" t="n">
        <v>6.9353</v>
      </c>
      <c r="H6426" s="19">
        <f>IF(OR(G6426="",G6425=""),"",LN(G6426/G6425))</f>
        <v/>
      </c>
      <c r="I6426" s="32" t="n">
        <v>116.8736</v>
      </c>
      <c r="J6426" s="32" t="n">
        <v>22.99</v>
      </c>
      <c r="K6426" s="32" t="n">
        <v>0.55</v>
      </c>
      <c r="L6426" s="32" t="n">
        <v>0.09</v>
      </c>
      <c r="M6426" s="32" t="n">
        <v>1193.5</v>
      </c>
      <c r="N6426" s="32" t="n">
        <v>0.76</v>
      </c>
      <c r="O6426" s="32" t="n">
        <v>83.03819580000001</v>
      </c>
    </row>
    <row r="6427">
      <c r="A6427" s="31" t="n">
        <v>44049</v>
      </c>
      <c r="B6427" s="32" t="n">
        <v>1185.29</v>
      </c>
      <c r="C6427" s="19">
        <f>IF(OR(B6427="",B6426=""),"",LN(B6427/B6426))</f>
        <v/>
      </c>
      <c r="D6427" s="16">
        <f>STDEV(C6408:C6427)*SQRT(252)</f>
        <v/>
      </c>
      <c r="E6427" s="32" t="n">
        <v>105.52</v>
      </c>
      <c r="F6427" s="19">
        <f>IF(OR(E6427="",E6426=""),"",LN(E6427/E6426))</f>
        <v/>
      </c>
      <c r="G6427" s="33" t="n">
        <v>6.952</v>
      </c>
      <c r="H6427" s="19">
        <f>IF(OR(G6427="",G6426=""),"",LN(G6427/G6426))</f>
        <v/>
      </c>
      <c r="I6427" s="32" t="n">
        <v>117.0422</v>
      </c>
      <c r="J6427" s="32" t="n">
        <v>22.65</v>
      </c>
      <c r="K6427" s="32" t="n">
        <v>0.55</v>
      </c>
      <c r="L6427" s="32" t="n">
        <v>0.09</v>
      </c>
      <c r="M6427" s="32" t="n">
        <v>1190.3</v>
      </c>
      <c r="N6427" s="32" t="n">
        <v>0.76</v>
      </c>
      <c r="O6427" s="32" t="n">
        <v>112.198286074</v>
      </c>
    </row>
    <row r="6428">
      <c r="A6428" s="31" t="n">
        <v>44050</v>
      </c>
      <c r="B6428" s="32" t="n">
        <v>1189.25</v>
      </c>
      <c r="C6428" s="19">
        <f>IF(OR(B6428="",B6427=""),"",LN(B6428/B6427))</f>
        <v/>
      </c>
      <c r="D6428" s="16">
        <f>STDEV(C6409:C6428)*SQRT(252)</f>
        <v/>
      </c>
      <c r="E6428" s="32" t="n">
        <v>105.92</v>
      </c>
      <c r="F6428" s="19">
        <f>IF(OR(E6428="",E6427=""),"",LN(E6428/E6427))</f>
        <v/>
      </c>
      <c r="G6428" s="33" t="n">
        <v>6.967</v>
      </c>
      <c r="H6428" s="19">
        <f>IF(OR(G6428="",G6427=""),"",LN(G6428/G6427))</f>
        <v/>
      </c>
      <c r="I6428" s="32" t="n">
        <v>117.6239</v>
      </c>
      <c r="J6428" s="32" t="n">
        <v>22.21</v>
      </c>
      <c r="K6428" s="32" t="n">
        <v>0.57</v>
      </c>
      <c r="L6428" s="32" t="n">
        <v>0.09</v>
      </c>
      <c r="M6428" s="32" t="n">
        <v>1184.3</v>
      </c>
      <c r="N6428" s="32" t="n">
        <v>0.75</v>
      </c>
      <c r="O6428" s="32" t="n">
        <v>-42.14857913100001</v>
      </c>
    </row>
    <row r="6429">
      <c r="A6429" s="31" t="n">
        <v>44053</v>
      </c>
      <c r="B6429" s="32" t="n">
        <v>1186.28</v>
      </c>
      <c r="C6429" s="19">
        <f>IF(OR(B6429="",B6428=""),"",LN(B6429/B6428))</f>
        <v/>
      </c>
      <c r="D6429" s="16">
        <f>STDEV(C6410:C6429)*SQRT(252)</f>
        <v/>
      </c>
      <c r="E6429" s="32" t="n">
        <v>105.85</v>
      </c>
      <c r="F6429" s="19">
        <f>IF(OR(E6429="",E6428=""),"",LN(E6429/E6428))</f>
        <v/>
      </c>
      <c r="G6429" s="33" t="n">
        <v>6.9611</v>
      </c>
      <c r="H6429" s="19">
        <f>IF(OR(G6429="",G6428=""),"",LN(G6429/G6428))</f>
        <v/>
      </c>
      <c r="I6429" s="32" t="n">
        <v>117.5821</v>
      </c>
      <c r="J6429" s="32" t="n">
        <v>22.13</v>
      </c>
      <c r="K6429" s="32" t="n">
        <v>0.59</v>
      </c>
      <c r="L6429" s="32" t="n">
        <v>0.09</v>
      </c>
      <c r="M6429" s="32" t="n">
        <v>1185.9</v>
      </c>
      <c r="N6429" s="32" t="n">
        <v>0.74</v>
      </c>
      <c r="O6429" s="32" t="n">
        <v>-218.602462574</v>
      </c>
    </row>
    <row r="6430">
      <c r="A6430" s="31" t="n">
        <v>44054</v>
      </c>
      <c r="B6430" s="32" t="n">
        <v>1184.84</v>
      </c>
      <c r="C6430" s="19">
        <f>IF(OR(B6430="",B6429=""),"",LN(B6430/B6429))</f>
        <v/>
      </c>
      <c r="D6430" s="16">
        <f>STDEV(C6411:C6430)*SQRT(252)</f>
        <v/>
      </c>
      <c r="E6430" s="32" t="n">
        <v>106.56</v>
      </c>
      <c r="F6430" s="19">
        <f>IF(OR(E6430="",E6429=""),"",LN(E6430/E6429))</f>
        <v/>
      </c>
      <c r="G6430" s="33" t="n">
        <v>6.9451</v>
      </c>
      <c r="H6430" s="19">
        <f>IF(OR(G6430="",G6429=""),"",LN(G6430/G6429))</f>
        <v/>
      </c>
      <c r="I6430" s="32" t="n">
        <v>117.3781</v>
      </c>
      <c r="J6430" s="32" t="n">
        <v>24.03</v>
      </c>
      <c r="K6430" s="32" t="n">
        <v>0.64</v>
      </c>
      <c r="L6430" s="32" t="n">
        <v>0.1</v>
      </c>
      <c r="M6430" s="32" t="n">
        <v>1186.7</v>
      </c>
      <c r="N6430" s="32" t="n">
        <v>0.73</v>
      </c>
      <c r="O6430" s="32" t="n">
        <v>108.557536639</v>
      </c>
    </row>
    <row r="6431">
      <c r="A6431" s="31" t="n">
        <v>44055</v>
      </c>
      <c r="B6431" s="32" t="n">
        <v>1184.09</v>
      </c>
      <c r="C6431" s="19">
        <f>IF(OR(B6431="",B6430=""),"",LN(B6431/B6430))</f>
        <v/>
      </c>
      <c r="D6431" s="16">
        <f>STDEV(C6412:C6431)*SQRT(252)</f>
        <v/>
      </c>
      <c r="E6431" s="32" t="n">
        <v>106.85</v>
      </c>
      <c r="F6431" s="19">
        <f>IF(OR(E6431="",E6430=""),"",LN(E6431/E6430))</f>
        <v/>
      </c>
      <c r="G6431" s="33" t="n">
        <v>6.9363</v>
      </c>
      <c r="H6431" s="19">
        <f>IF(OR(G6431="",G6430=""),"",LN(G6431/G6430))</f>
        <v/>
      </c>
      <c r="I6431" s="32" t="n">
        <v>117.2559</v>
      </c>
      <c r="J6431" s="32" t="n">
        <v>22.28</v>
      </c>
      <c r="K6431" s="32" t="n">
        <v>0.6899999999999999</v>
      </c>
      <c r="L6431" s="32" t="n">
        <v>0.09</v>
      </c>
      <c r="M6431" s="32" t="n">
        <v>1184.9</v>
      </c>
      <c r="N6431" s="32" t="n">
        <v>0.7</v>
      </c>
      <c r="O6431" s="32" t="n">
        <v>-268.844476815</v>
      </c>
    </row>
    <row r="6432">
      <c r="A6432" s="31" t="n">
        <v>44056</v>
      </c>
      <c r="B6432" s="32" t="n">
        <v>1183.25</v>
      </c>
      <c r="C6432" s="19">
        <f>IF(OR(B6432="",B6431=""),"",LN(B6432/B6431))</f>
        <v/>
      </c>
      <c r="D6432" s="16">
        <f>STDEV(C6413:C6432)*SQRT(252)</f>
        <v/>
      </c>
      <c r="E6432" s="32" t="n">
        <v>106.89</v>
      </c>
      <c r="F6432" s="19">
        <f>IF(OR(E6432="",E6431=""),"",LN(E6432/E6431))</f>
        <v/>
      </c>
      <c r="G6432" s="33" t="n">
        <v>6.944</v>
      </c>
      <c r="H6432" s="19">
        <f>IF(OR(G6432="",G6431=""),"",LN(G6432/G6431))</f>
        <v/>
      </c>
      <c r="I6432" s="32" t="n">
        <v>117.1193</v>
      </c>
      <c r="J6432" s="32" t="n">
        <v>22.13</v>
      </c>
      <c r="K6432" s="32" t="n">
        <v>0.71</v>
      </c>
      <c r="L6432" s="32" t="n">
        <v>0.09</v>
      </c>
      <c r="M6432" s="32" t="n">
        <v>1186</v>
      </c>
      <c r="N6432" s="32" t="n">
        <v>0.67</v>
      </c>
      <c r="O6432" s="32" t="n">
        <v>-154.826148813</v>
      </c>
    </row>
    <row r="6433">
      <c r="A6433" s="31" t="n">
        <v>44057</v>
      </c>
      <c r="B6433" s="32" t="n">
        <v>1186.53</v>
      </c>
      <c r="C6433" s="19">
        <f>IF(OR(B6433="",B6432=""),"",LN(B6433/B6432))</f>
        <v/>
      </c>
      <c r="D6433" s="16">
        <f>STDEV(C6414:C6433)*SQRT(252)</f>
        <v/>
      </c>
      <c r="E6433" s="32" t="n">
        <v>106.49</v>
      </c>
      <c r="F6433" s="19">
        <f>IF(OR(E6433="",E6432=""),"",LN(E6433/E6432))</f>
        <v/>
      </c>
      <c r="G6433" s="33" t="n">
        <v>6.9501</v>
      </c>
      <c r="H6433" s="19">
        <f>IF(OR(G6433="",G6432=""),"",LN(G6433/G6432))</f>
        <v/>
      </c>
      <c r="I6433" s="32" t="n">
        <v>116.9395</v>
      </c>
      <c r="J6433" s="32" t="n">
        <v>22.05</v>
      </c>
      <c r="K6433" s="32" t="n">
        <v>0.71</v>
      </c>
      <c r="L6433" s="32" t="n">
        <v>0.09</v>
      </c>
      <c r="M6433" s="32" t="n">
        <v>1183.6</v>
      </c>
      <c r="N6433" s="32" t="n">
        <v>0.65</v>
      </c>
      <c r="O6433" s="32" t="n">
        <v>-541.6085208109999</v>
      </c>
    </row>
    <row r="6434">
      <c r="A6434" s="31" t="n">
        <v>44060</v>
      </c>
      <c r="B6434" s="32" t="n">
        <v>1184.17</v>
      </c>
      <c r="C6434" s="19">
        <f>IF(OR(B6434="",B6433=""),"",LN(B6434/B6433))</f>
        <v/>
      </c>
      <c r="D6434" s="16">
        <f>STDEV(C6415:C6434)*SQRT(252)</f>
        <v/>
      </c>
      <c r="E6434" s="32" t="n">
        <v>105.97</v>
      </c>
      <c r="F6434" s="19">
        <f>IF(OR(E6434="",E6433=""),"",LN(E6434/E6433))</f>
        <v/>
      </c>
      <c r="G6434" s="33" t="n">
        <v>6.9318</v>
      </c>
      <c r="H6434" s="19">
        <f>IF(OR(G6434="",G6433=""),"",LN(G6434/G6433))</f>
        <v/>
      </c>
      <c r="I6434" s="32" t="n">
        <v>116.749</v>
      </c>
      <c r="J6434" s="32" t="n">
        <v>21.35</v>
      </c>
      <c r="K6434" s="32" t="n">
        <v>0.6899999999999999</v>
      </c>
      <c r="L6434" s="32" t="n">
        <v>0.1</v>
      </c>
      <c r="M6434" s="32" t="n"/>
      <c r="N6434" s="32" t="n"/>
      <c r="O6434" s="32" t="n"/>
    </row>
    <row r="6435">
      <c r="A6435" s="31" t="n">
        <v>44061</v>
      </c>
      <c r="B6435" s="32" t="n">
        <v>1184.74</v>
      </c>
      <c r="C6435" s="19">
        <f>IF(OR(B6435="",B6434=""),"",LN(B6435/B6434))</f>
        <v/>
      </c>
      <c r="D6435" s="16">
        <f>STDEV(C6416:C6435)*SQRT(252)</f>
        <v/>
      </c>
      <c r="E6435" s="32" t="n">
        <v>105.41</v>
      </c>
      <c r="F6435" s="19">
        <f>IF(OR(E6435="",E6434=""),"",LN(E6435/E6434))</f>
        <v/>
      </c>
      <c r="G6435" s="33" t="n">
        <v>6.9215</v>
      </c>
      <c r="H6435" s="19">
        <f>IF(OR(G6435="",G6434=""),"",LN(G6435/G6434))</f>
        <v/>
      </c>
      <c r="I6435" s="32" t="n">
        <v>116.5593</v>
      </c>
      <c r="J6435" s="32" t="n">
        <v>21.51</v>
      </c>
      <c r="K6435" s="32" t="n">
        <v>0.67</v>
      </c>
      <c r="L6435" s="32" t="n">
        <v>0.09</v>
      </c>
      <c r="M6435" s="32" t="n">
        <v>1185.8</v>
      </c>
      <c r="N6435" s="32" t="n">
        <v>0.64</v>
      </c>
      <c r="O6435" s="32" t="n">
        <v>-20.316481891</v>
      </c>
    </row>
    <row r="6436">
      <c r="A6436" s="31" t="n">
        <v>44062</v>
      </c>
      <c r="B6436" s="32" t="n">
        <v>1181.06</v>
      </c>
      <c r="C6436" s="19">
        <f>IF(OR(B6436="",B6435=""),"",LN(B6436/B6435))</f>
        <v/>
      </c>
      <c r="D6436" s="16">
        <f>STDEV(C6417:C6436)*SQRT(252)</f>
        <v/>
      </c>
      <c r="E6436" s="32" t="n">
        <v>105.71</v>
      </c>
      <c r="F6436" s="19">
        <f>IF(OR(E6436="",E6435=""),"",LN(E6436/E6435))</f>
        <v/>
      </c>
      <c r="G6436" s="33" t="n">
        <v>6.9192</v>
      </c>
      <c r="H6436" s="19">
        <f>IF(OR(G6436="",G6435=""),"",LN(G6436/G6435))</f>
        <v/>
      </c>
      <c r="I6436" s="32" t="n">
        <v>116.567</v>
      </c>
      <c r="J6436" s="32" t="n">
        <v>22.54</v>
      </c>
      <c r="K6436" s="32" t="n">
        <v>0.68</v>
      </c>
      <c r="L6436" s="32" t="n">
        <v>0.09</v>
      </c>
      <c r="M6436" s="32" t="n">
        <v>1185.1</v>
      </c>
      <c r="N6436" s="32" t="n">
        <v>0.63</v>
      </c>
      <c r="O6436" s="32" t="n">
        <v>-148.115884361</v>
      </c>
    </row>
    <row r="6437">
      <c r="A6437" s="31" t="n">
        <v>44063</v>
      </c>
      <c r="B6437" s="32" t="n">
        <v>1187.66</v>
      </c>
      <c r="C6437" s="19">
        <f>IF(OR(B6437="",B6436=""),"",LN(B6437/B6436))</f>
        <v/>
      </c>
      <c r="D6437" s="16">
        <f>STDEV(C6418:C6437)*SQRT(252)</f>
        <v/>
      </c>
      <c r="E6437" s="32" t="n">
        <v>105.81</v>
      </c>
      <c r="F6437" s="19">
        <f>IF(OR(E6437="",E6436=""),"",LN(E6437/E6436))</f>
        <v/>
      </c>
      <c r="G6437" s="33" t="n">
        <v>6.9143</v>
      </c>
      <c r="H6437" s="19">
        <f>IF(OR(G6437="",G6436=""),"",LN(G6437/G6436))</f>
        <v/>
      </c>
      <c r="I6437" s="32" t="n">
        <v>116.8126</v>
      </c>
      <c r="J6437" s="32" t="n">
        <v>22.72</v>
      </c>
      <c r="K6437" s="32" t="n">
        <v>0.65</v>
      </c>
      <c r="L6437" s="32" t="n">
        <v>0.07000000000000001</v>
      </c>
      <c r="M6437" s="32" t="n">
        <v>1182.3</v>
      </c>
      <c r="N6437" s="32" t="n">
        <v>0.63</v>
      </c>
      <c r="O6437" s="32" t="n">
        <v>-460.545385602</v>
      </c>
    </row>
    <row r="6438">
      <c r="A6438" s="31" t="n">
        <v>44064</v>
      </c>
      <c r="B6438" s="32" t="n">
        <v>1191.84</v>
      </c>
      <c r="C6438" s="19">
        <f>IF(OR(B6438="",B6437=""),"",LN(B6438/B6437))</f>
        <v/>
      </c>
      <c r="D6438" s="16">
        <f>STDEV(C6419:C6438)*SQRT(252)</f>
        <v/>
      </c>
      <c r="E6438" s="32" t="n">
        <v>105.88</v>
      </c>
      <c r="F6438" s="19">
        <f>IF(OR(E6438="",E6437=""),"",LN(E6438/E6437))</f>
        <v/>
      </c>
      <c r="G6438" s="33" t="n">
        <v>6.9179</v>
      </c>
      <c r="H6438" s="19">
        <f>IF(OR(G6438="",G6437=""),"",LN(G6438/G6437))</f>
        <v/>
      </c>
      <c r="I6438" s="32" t="n">
        <v>117.0572</v>
      </c>
      <c r="J6438" s="32" t="n">
        <v>22.54</v>
      </c>
      <c r="K6438" s="32" t="n">
        <v>0.64</v>
      </c>
      <c r="L6438" s="32" t="n">
        <v>0.07000000000000001</v>
      </c>
      <c r="M6438" s="32" t="n">
        <v>1186.3</v>
      </c>
      <c r="N6438" s="32" t="n">
        <v>0.63</v>
      </c>
      <c r="O6438" s="32" t="n">
        <v>214.342842771</v>
      </c>
    </row>
    <row r="6439">
      <c r="A6439" s="31" t="n">
        <v>44067</v>
      </c>
      <c r="B6439" s="32" t="n">
        <v>1189.11</v>
      </c>
      <c r="C6439" s="19">
        <f>IF(OR(B6439="",B6438=""),"",LN(B6439/B6438))</f>
        <v/>
      </c>
      <c r="D6439" s="16">
        <f>STDEV(C6420:C6439)*SQRT(252)</f>
        <v/>
      </c>
      <c r="E6439" s="32" t="n">
        <v>105.9</v>
      </c>
      <c r="F6439" s="19">
        <f>IF(OR(E6439="",E6438=""),"",LN(E6439/E6438))</f>
        <v/>
      </c>
      <c r="G6439" s="33" t="n">
        <v>6.918</v>
      </c>
      <c r="H6439" s="19">
        <f>IF(OR(G6439="",G6438=""),"",LN(G6439/G6438))</f>
        <v/>
      </c>
      <c r="I6439" s="32" t="n">
        <v>116.912</v>
      </c>
      <c r="J6439" s="32" t="n">
        <v>22.37</v>
      </c>
      <c r="K6439" s="32" t="n">
        <v>0.65</v>
      </c>
      <c r="L6439" s="32" t="n">
        <v>0.08</v>
      </c>
      <c r="M6439" s="32" t="n">
        <v>1185.3</v>
      </c>
      <c r="N6439" s="32" t="n">
        <v>0.63</v>
      </c>
      <c r="O6439" s="32" t="n">
        <v>363.85219623</v>
      </c>
    </row>
    <row r="6440">
      <c r="A6440" s="31" t="n">
        <v>44068</v>
      </c>
      <c r="B6440" s="32" t="n">
        <v>1188.18</v>
      </c>
      <c r="C6440" s="19">
        <f>IF(OR(B6440="",B6439=""),"",LN(B6440/B6439))</f>
        <v/>
      </c>
      <c r="D6440" s="16">
        <f>STDEV(C6421:C6440)*SQRT(252)</f>
        <v/>
      </c>
      <c r="E6440" s="32" t="n">
        <v>106.4</v>
      </c>
      <c r="F6440" s="19">
        <f>IF(OR(E6440="",E6439=""),"",LN(E6440/E6439))</f>
        <v/>
      </c>
      <c r="G6440" s="33" t="n">
        <v>6.9116</v>
      </c>
      <c r="H6440" s="19">
        <f>IF(OR(G6440="",G6439=""),"",LN(G6440/G6439))</f>
        <v/>
      </c>
      <c r="I6440" s="32" t="n">
        <v>116.8206</v>
      </c>
      <c r="J6440" s="32" t="n">
        <v>22.03</v>
      </c>
      <c r="K6440" s="32" t="n">
        <v>0.6899999999999999</v>
      </c>
      <c r="L6440" s="32" t="n">
        <v>0.08</v>
      </c>
      <c r="M6440" s="32" t="n">
        <v>1190</v>
      </c>
      <c r="N6440" s="32" t="n">
        <v>0.63</v>
      </c>
      <c r="O6440" s="32" t="n">
        <v>190.12742105</v>
      </c>
    </row>
    <row r="6441">
      <c r="A6441" s="31" t="n">
        <v>44069</v>
      </c>
      <c r="B6441" s="32" t="n">
        <v>1185.6</v>
      </c>
      <c r="C6441" s="19">
        <f>IF(OR(B6441="",B6440=""),"",LN(B6441/B6440))</f>
        <v/>
      </c>
      <c r="D6441" s="16">
        <f>STDEV(C6422:C6441)*SQRT(252)</f>
        <v/>
      </c>
      <c r="E6441" s="32" t="n">
        <v>106.13</v>
      </c>
      <c r="F6441" s="19">
        <f>IF(OR(E6441="",E6440=""),"",LN(E6441/E6440))</f>
        <v/>
      </c>
      <c r="G6441" s="33" t="n">
        <v>6.8855</v>
      </c>
      <c r="H6441" s="19">
        <f>IF(OR(G6441="",G6440=""),"",LN(G6441/G6440))</f>
        <v/>
      </c>
      <c r="I6441" s="32" t="n">
        <v>116.6243</v>
      </c>
      <c r="J6441" s="32" t="n">
        <v>23.27</v>
      </c>
      <c r="K6441" s="32" t="n">
        <v>0.6899999999999999</v>
      </c>
      <c r="L6441" s="32" t="n">
        <v>0.07000000000000001</v>
      </c>
      <c r="M6441" s="32" t="n">
        <v>1186.3</v>
      </c>
      <c r="N6441" s="32" t="n">
        <v>0.63</v>
      </c>
      <c r="O6441" s="32" t="n">
        <v>110.540897749</v>
      </c>
    </row>
    <row r="6442">
      <c r="A6442" s="31" t="n">
        <v>44070</v>
      </c>
      <c r="B6442" s="32" t="n">
        <v>1185.22</v>
      </c>
      <c r="C6442" s="19">
        <f>IF(OR(B6442="",B6441=""),"",LN(B6442/B6441))</f>
        <v/>
      </c>
      <c r="D6442" s="16">
        <f>STDEV(C6423:C6442)*SQRT(252)</f>
        <v/>
      </c>
      <c r="E6442" s="32" t="n">
        <v>106.42</v>
      </c>
      <c r="F6442" s="19">
        <f>IF(OR(E6442="",E6441=""),"",LN(E6442/E6441))</f>
        <v/>
      </c>
      <c r="G6442" s="33" t="n">
        <v>6.8925</v>
      </c>
      <c r="H6442" s="19">
        <f>IF(OR(G6442="",G6441=""),"",LN(G6442/G6441))</f>
        <v/>
      </c>
      <c r="I6442" s="32" t="n">
        <v>116.649</v>
      </c>
      <c r="J6442" s="32" t="n">
        <v>24.47</v>
      </c>
      <c r="K6442" s="32" t="n">
        <v>0.74</v>
      </c>
      <c r="L6442" s="32" t="n">
        <v>0.07000000000000001</v>
      </c>
      <c r="M6442" s="32" t="n">
        <v>1187</v>
      </c>
      <c r="N6442" s="32" t="n">
        <v>0.63</v>
      </c>
      <c r="O6442" s="32" t="n">
        <v>-149.258800526</v>
      </c>
    </row>
    <row r="6443">
      <c r="A6443" s="31" t="n">
        <v>44071</v>
      </c>
      <c r="B6443" s="32" t="n">
        <v>1181.62</v>
      </c>
      <c r="C6443" s="19">
        <f>IF(OR(B6443="",B6442=""),"",LN(B6443/B6442))</f>
        <v/>
      </c>
      <c r="D6443" s="16">
        <f>STDEV(C6424:C6443)*SQRT(252)</f>
        <v/>
      </c>
      <c r="E6443" s="32" t="n">
        <v>105.3</v>
      </c>
      <c r="F6443" s="19">
        <f>IF(OR(E6443="",E6442=""),"",LN(E6443/E6442))</f>
        <v/>
      </c>
      <c r="G6443" s="33" t="n">
        <v>6.8647</v>
      </c>
      <c r="H6443" s="19">
        <f>IF(OR(G6443="",G6442=""),"",LN(G6443/G6442))</f>
        <v/>
      </c>
      <c r="I6443" s="32" t="n">
        <v>115.9374</v>
      </c>
      <c r="J6443" s="32" t="n">
        <v>22.96</v>
      </c>
      <c r="K6443" s="32" t="n">
        <v>0.74</v>
      </c>
      <c r="L6443" s="32" t="n">
        <v>0.07000000000000001</v>
      </c>
      <c r="M6443" s="32" t="n">
        <v>1185.7</v>
      </c>
      <c r="N6443" s="32" t="n">
        <v>0.63</v>
      </c>
      <c r="O6443" s="32" t="n">
        <v>-163.807847508</v>
      </c>
    </row>
    <row r="6444">
      <c r="A6444" s="31" t="n">
        <v>44074</v>
      </c>
      <c r="B6444" s="32" t="n">
        <v>1187.48</v>
      </c>
      <c r="C6444" s="19">
        <f>IF(OR(B6444="",B6443=""),"",LN(B6444/B6443))</f>
        <v/>
      </c>
      <c r="D6444" s="16">
        <f>STDEV(C6425:C6444)*SQRT(252)</f>
        <v/>
      </c>
      <c r="E6444" s="32" t="n">
        <v>105.84</v>
      </c>
      <c r="F6444" s="19">
        <f>IF(OR(E6444="",E6443=""),"",LN(E6444/E6443))</f>
        <v/>
      </c>
      <c r="G6444" s="33" t="n">
        <v>6.8474</v>
      </c>
      <c r="H6444" s="19">
        <f>IF(OR(G6444="",G6443=""),"",LN(G6444/G6443))</f>
        <v/>
      </c>
      <c r="I6444" s="32" t="n">
        <v>115.7586</v>
      </c>
      <c r="J6444" s="32" t="n">
        <v>26.41</v>
      </c>
      <c r="K6444" s="32" t="n">
        <v>0.72</v>
      </c>
      <c r="L6444" s="32" t="n">
        <v>0.09</v>
      </c>
      <c r="M6444" s="32" t="n">
        <v>1185.1</v>
      </c>
      <c r="N6444" s="32" t="n">
        <v>0.63</v>
      </c>
      <c r="O6444" s="32" t="n">
        <v>-1388.186805442</v>
      </c>
    </row>
    <row r="6445">
      <c r="A6445" s="31" t="n">
        <v>44075</v>
      </c>
      <c r="B6445" s="32" t="n">
        <v>1182.94</v>
      </c>
      <c r="C6445" s="19">
        <f>IF(OR(B6445="",B6444=""),"",LN(B6445/B6444))</f>
        <v/>
      </c>
      <c r="D6445" s="16">
        <f>STDEV(C6426:C6445)*SQRT(252)</f>
        <v/>
      </c>
      <c r="E6445" s="32" t="n">
        <v>106</v>
      </c>
      <c r="F6445" s="19">
        <f>IF(OR(E6445="",E6444=""),"",LN(E6445/E6444))</f>
        <v/>
      </c>
      <c r="G6445" s="33" t="n">
        <v>6.8272</v>
      </c>
      <c r="H6445" s="19">
        <f>IF(OR(G6445="",G6444=""),"",LN(G6445/G6444))</f>
        <v/>
      </c>
      <c r="I6445" s="32" t="n">
        <v>115.5687</v>
      </c>
      <c r="J6445" s="32" t="n">
        <v>26.12</v>
      </c>
      <c r="K6445" s="32" t="n">
        <v>0.68</v>
      </c>
      <c r="L6445" s="32" t="n">
        <v>0.09</v>
      </c>
      <c r="M6445" s="32" t="n">
        <v>1183.3</v>
      </c>
      <c r="N6445" s="32" t="n">
        <v>0.63</v>
      </c>
      <c r="O6445" s="32" t="n">
        <v>-309.495579628</v>
      </c>
    </row>
    <row r="6446">
      <c r="A6446" s="31" t="n">
        <v>44076</v>
      </c>
      <c r="B6446" s="32" t="n">
        <v>1189.98</v>
      </c>
      <c r="C6446" s="19">
        <f>IF(OR(B6446="",B6445=""),"",LN(B6446/B6445))</f>
        <v/>
      </c>
      <c r="D6446" s="16">
        <f>STDEV(C6427:C6446)*SQRT(252)</f>
        <v/>
      </c>
      <c r="E6446" s="32" t="n">
        <v>106.15</v>
      </c>
      <c r="F6446" s="19">
        <f>IF(OR(E6446="",E6445=""),"",LN(E6446/E6445))</f>
        <v/>
      </c>
      <c r="G6446" s="33" t="n">
        <v>6.8375</v>
      </c>
      <c r="H6446" s="19">
        <f>IF(OR(G6446="",G6445=""),"",LN(G6446/G6445))</f>
        <v/>
      </c>
      <c r="I6446" s="32" t="n">
        <v>116.0304</v>
      </c>
      <c r="J6446" s="32" t="n">
        <v>26.57</v>
      </c>
      <c r="K6446" s="32" t="n">
        <v>0.66</v>
      </c>
      <c r="L6446" s="32" t="n">
        <v>0.09</v>
      </c>
      <c r="M6446" s="32" t="n">
        <v>1184.6</v>
      </c>
      <c r="N6446" s="32" t="n">
        <v>0.63</v>
      </c>
      <c r="O6446" s="32" t="n">
        <v>-109.807820305</v>
      </c>
    </row>
    <row r="6447">
      <c r="A6447" s="31" t="n">
        <v>44077</v>
      </c>
      <c r="B6447" s="32" t="n">
        <v>1188.04</v>
      </c>
      <c r="C6447" s="19">
        <f>IF(OR(B6447="",B6446=""),"",LN(B6447/B6446))</f>
        <v/>
      </c>
      <c r="D6447" s="16">
        <f>STDEV(C6428:C6447)*SQRT(252)</f>
        <v/>
      </c>
      <c r="E6447" s="32" t="n">
        <v>106.14</v>
      </c>
      <c r="F6447" s="19">
        <f>IF(OR(E6447="",E6446=""),"",LN(E6447/E6446))</f>
        <v/>
      </c>
      <c r="G6447" s="33" t="n">
        <v>6.8474</v>
      </c>
      <c r="H6447" s="19">
        <f>IF(OR(G6447="",G6446=""),"",LN(G6447/G6446))</f>
        <v/>
      </c>
      <c r="I6447" s="32" t="n">
        <v>116.0685</v>
      </c>
      <c r="J6447" s="32" t="n">
        <v>33.6</v>
      </c>
      <c r="K6447" s="32" t="n">
        <v>0.63</v>
      </c>
      <c r="L6447" s="32" t="n">
        <v>0.1</v>
      </c>
      <c r="M6447" s="32" t="n">
        <v>1186.2</v>
      </c>
      <c r="N6447" s="32" t="n">
        <v>0.63</v>
      </c>
      <c r="O6447" s="32" t="n">
        <v>186.920031367</v>
      </c>
    </row>
    <row r="6448">
      <c r="A6448" s="31" t="n">
        <v>44078</v>
      </c>
      <c r="B6448" s="32" t="n">
        <v>1190.6</v>
      </c>
      <c r="C6448" s="19">
        <f>IF(OR(B6448="",B6447=""),"",LN(B6448/B6447))</f>
        <v/>
      </c>
      <c r="D6448" s="16">
        <f>STDEV(C6429:C6448)*SQRT(252)</f>
        <v/>
      </c>
      <c r="E6448" s="32" t="n">
        <v>106.34</v>
      </c>
      <c r="F6448" s="19">
        <f>IF(OR(E6448="",E6447=""),"",LN(E6448/E6447))</f>
        <v/>
      </c>
      <c r="G6448" s="33" t="n">
        <v>6.8409</v>
      </c>
      <c r="H6448" s="19">
        <f>IF(OR(G6448="",G6447=""),"",LN(G6448/G6447))</f>
        <v/>
      </c>
      <c r="I6448" s="32" t="n">
        <v>116.0347</v>
      </c>
      <c r="J6448" s="32" t="n">
        <v>30.75</v>
      </c>
      <c r="K6448" s="32" t="n">
        <v>0.72</v>
      </c>
      <c r="L6448" s="32" t="n">
        <v>0.09</v>
      </c>
      <c r="M6448" s="32" t="n">
        <v>1187.5</v>
      </c>
      <c r="N6448" s="32" t="n">
        <v>0.63</v>
      </c>
      <c r="O6448" s="32" t="n">
        <v>-500.127028568</v>
      </c>
    </row>
    <row r="6449">
      <c r="A6449" s="31" t="n">
        <v>44082</v>
      </c>
      <c r="B6449" s="32" t="n">
        <v>1188.69</v>
      </c>
      <c r="C6449" s="19">
        <f>IF(OR(B6449="",B6448=""),"",LN(B6449/B6448))</f>
        <v/>
      </c>
      <c r="D6449" s="16">
        <f>STDEV(C6430:C6449)*SQRT(252)</f>
        <v/>
      </c>
      <c r="E6449" s="32" t="n">
        <v>105.97</v>
      </c>
      <c r="F6449" s="19">
        <f>IF(OR(E6449="",E6448=""),"",LN(E6449/E6448))</f>
        <v/>
      </c>
      <c r="G6449" s="33" t="n">
        <v>6.8435</v>
      </c>
      <c r="H6449" s="19">
        <f>IF(OR(G6449="",G6448=""),"",LN(G6449/G6448))</f>
        <v/>
      </c>
      <c r="I6449" s="32" t="n">
        <v>116.4618</v>
      </c>
      <c r="J6449" s="32" t="n">
        <v>31.46</v>
      </c>
      <c r="K6449" s="32" t="n">
        <v>0.6899999999999999</v>
      </c>
      <c r="L6449" s="32" t="n">
        <v>0.09</v>
      </c>
      <c r="M6449" s="32" t="n">
        <v>1187.2</v>
      </c>
      <c r="N6449" s="32" t="n">
        <v>0.63</v>
      </c>
      <c r="O6449" s="32" t="n">
        <v>-105.691100331</v>
      </c>
    </row>
    <row r="6450">
      <c r="A6450" s="31" t="n">
        <v>44083</v>
      </c>
      <c r="B6450" s="32" t="n">
        <v>1185.12</v>
      </c>
      <c r="C6450" s="19">
        <f>IF(OR(B6450="",B6449=""),"",LN(B6450/B6449))</f>
        <v/>
      </c>
      <c r="D6450" s="16">
        <f>STDEV(C6431:C6450)*SQRT(252)</f>
        <v/>
      </c>
      <c r="E6450" s="32" t="n">
        <v>106.23</v>
      </c>
      <c r="F6450" s="19">
        <f>IF(OR(E6450="",E6449=""),"",LN(E6450/E6449))</f>
        <v/>
      </c>
      <c r="G6450" s="33" t="n">
        <v>6.8308</v>
      </c>
      <c r="H6450" s="19">
        <f>IF(OR(G6450="",G6449=""),"",LN(G6450/G6449))</f>
        <v/>
      </c>
      <c r="I6450" s="32" t="n">
        <v>116.1291</v>
      </c>
      <c r="J6450" s="32" t="n">
        <v>28.81</v>
      </c>
      <c r="K6450" s="32" t="n">
        <v>0.71</v>
      </c>
      <c r="L6450" s="32" t="n">
        <v>0.09</v>
      </c>
      <c r="M6450" s="32" t="n">
        <v>1187.9</v>
      </c>
      <c r="N6450" s="32" t="n">
        <v>0.63</v>
      </c>
      <c r="O6450" s="32" t="n">
        <v>-144.174170499</v>
      </c>
    </row>
    <row r="6451">
      <c r="A6451" s="31" t="n">
        <v>44084</v>
      </c>
      <c r="B6451" s="32" t="n">
        <v>1184.41</v>
      </c>
      <c r="C6451" s="19">
        <f>IF(OR(B6451="",B6450=""),"",LN(B6451/B6450))</f>
        <v/>
      </c>
      <c r="D6451" s="16">
        <f>STDEV(C6432:C6451)*SQRT(252)</f>
        <v/>
      </c>
      <c r="E6451" s="32" t="n">
        <v>106.19</v>
      </c>
      <c r="F6451" s="19">
        <f>IF(OR(E6451="",E6450=""),"",LN(E6451/E6450))</f>
        <v/>
      </c>
      <c r="G6451" s="33" t="n">
        <v>6.8335</v>
      </c>
      <c r="H6451" s="19">
        <f>IF(OR(G6451="",G6450=""),"",LN(G6451/G6450))</f>
        <v/>
      </c>
      <c r="I6451" s="32" t="n">
        <v>115.8806</v>
      </c>
      <c r="J6451" s="32" t="n">
        <v>29.71</v>
      </c>
      <c r="K6451" s="32" t="n">
        <v>0.68</v>
      </c>
      <c r="L6451" s="32" t="n">
        <v>0.09</v>
      </c>
      <c r="M6451" s="32" t="n">
        <v>1189.6</v>
      </c>
      <c r="N6451" s="32" t="n">
        <v>0.63</v>
      </c>
      <c r="O6451" s="32" t="n">
        <v>396.320504841</v>
      </c>
    </row>
    <row r="6452">
      <c r="A6452" s="31" t="n">
        <v>44085</v>
      </c>
      <c r="B6452" s="32" t="n">
        <v>1186.55</v>
      </c>
      <c r="C6452" s="19">
        <f>IF(OR(B6452="",B6451=""),"",LN(B6452/B6451))</f>
        <v/>
      </c>
      <c r="D6452" s="16">
        <f>STDEV(C6433:C6452)*SQRT(252)</f>
        <v/>
      </c>
      <c r="E6452" s="32" t="n">
        <v>106.17</v>
      </c>
      <c r="F6452" s="19">
        <f>IF(OR(E6452="",E6451=""),"",LN(E6452/E6451))</f>
        <v/>
      </c>
      <c r="G6452" s="33" t="n">
        <v>6.833</v>
      </c>
      <c r="H6452" s="19">
        <f>IF(OR(G6452="",G6451=""),"",LN(G6452/G6451))</f>
        <v/>
      </c>
      <c r="I6452" s="32" t="n">
        <v>116.0866</v>
      </c>
      <c r="J6452" s="32" t="n">
        <v>26.87</v>
      </c>
      <c r="K6452" s="32" t="n">
        <v>0.67</v>
      </c>
      <c r="L6452" s="32" t="n">
        <v>0.09</v>
      </c>
      <c r="M6452" s="32" t="n">
        <v>1185.3</v>
      </c>
      <c r="N6452" s="32" t="n">
        <v>0.63</v>
      </c>
      <c r="O6452" s="32" t="n">
        <v>-341.721462474</v>
      </c>
    </row>
    <row r="6453">
      <c r="A6453" s="31" t="n">
        <v>44088</v>
      </c>
      <c r="B6453" s="32" t="n">
        <v>1181.27</v>
      </c>
      <c r="C6453" s="19">
        <f>IF(OR(B6453="",B6452=""),"",LN(B6453/B6452))</f>
        <v/>
      </c>
      <c r="D6453" s="16">
        <f>STDEV(C6434:C6453)*SQRT(252)</f>
        <v/>
      </c>
      <c r="E6453" s="32" t="n">
        <v>105.68</v>
      </c>
      <c r="F6453" s="19">
        <f>IF(OR(E6453="",E6452=""),"",LN(E6453/E6452))</f>
        <v/>
      </c>
      <c r="G6453" s="33" t="n">
        <v>6.808</v>
      </c>
      <c r="H6453" s="19">
        <f>IF(OR(G6453="",G6452=""),"",LN(G6453/G6452))</f>
        <v/>
      </c>
      <c r="I6453" s="32" t="n">
        <v>115.6428</v>
      </c>
      <c r="J6453" s="32" t="n">
        <v>25.85</v>
      </c>
      <c r="K6453" s="32" t="n">
        <v>0.68</v>
      </c>
      <c r="L6453" s="32" t="n">
        <v>0.09</v>
      </c>
      <c r="M6453" s="32" t="n">
        <v>1188.3</v>
      </c>
      <c r="N6453" s="32" t="n">
        <v>0.63</v>
      </c>
      <c r="O6453" s="32" t="n">
        <v>128.863606195</v>
      </c>
    </row>
    <row r="6454">
      <c r="A6454" s="31" t="n">
        <v>44089</v>
      </c>
      <c r="B6454" s="32" t="n">
        <v>1179.99</v>
      </c>
      <c r="C6454" s="19">
        <f>IF(OR(B6454="",B6453=""),"",LN(B6454/B6453))</f>
        <v/>
      </c>
      <c r="D6454" s="16">
        <f>STDEV(C6435:C6454)*SQRT(252)</f>
        <v/>
      </c>
      <c r="E6454" s="32" t="n">
        <v>105.5</v>
      </c>
      <c r="F6454" s="19">
        <f>IF(OR(E6454="",E6453=""),"",LN(E6454/E6453))</f>
        <v/>
      </c>
      <c r="G6454" s="33" t="n">
        <v>6.7819</v>
      </c>
      <c r="H6454" s="19">
        <f>IF(OR(G6454="",G6453=""),"",LN(G6454/G6453))</f>
        <v/>
      </c>
      <c r="I6454" s="32" t="n">
        <v>115.5908</v>
      </c>
      <c r="J6454" s="32" t="n">
        <v>25.59</v>
      </c>
      <c r="K6454" s="32" t="n">
        <v>0.68</v>
      </c>
      <c r="L6454" s="32" t="n">
        <v>0.1</v>
      </c>
      <c r="M6454" s="32" t="n">
        <v>1184.2</v>
      </c>
      <c r="N6454" s="32" t="n">
        <v>0.63</v>
      </c>
      <c r="O6454" s="32" t="n">
        <v>222.296925839</v>
      </c>
    </row>
    <row r="6455">
      <c r="A6455" s="31" t="n">
        <v>44090</v>
      </c>
      <c r="B6455" s="32" t="n">
        <v>1176</v>
      </c>
      <c r="C6455" s="19">
        <f>IF(OR(B6455="",B6454=""),"",LN(B6455/B6454))</f>
        <v/>
      </c>
      <c r="D6455" s="16">
        <f>STDEV(C6436:C6455)*SQRT(252)</f>
        <v/>
      </c>
      <c r="E6455" s="32" t="n">
        <v>104.94</v>
      </c>
      <c r="F6455" s="19">
        <f>IF(OR(E6455="",E6454=""),"",LN(E6455/E6454))</f>
        <v/>
      </c>
      <c r="G6455" s="33" t="n">
        <v>6.7529</v>
      </c>
      <c r="H6455" s="19">
        <f>IF(OR(G6455="",G6454=""),"",LN(G6455/G6454))</f>
        <v/>
      </c>
      <c r="I6455" s="32" t="n">
        <v>115.3537</v>
      </c>
      <c r="J6455" s="32" t="n">
        <v>26.04</v>
      </c>
      <c r="K6455" s="32" t="n">
        <v>0.6899999999999999</v>
      </c>
      <c r="L6455" s="32" t="n">
        <v>0.1</v>
      </c>
      <c r="M6455" s="32" t="n">
        <v>1180.5</v>
      </c>
      <c r="N6455" s="32" t="n">
        <v>0.63</v>
      </c>
      <c r="O6455" s="32" t="n">
        <v>174.176991717</v>
      </c>
    </row>
    <row r="6456">
      <c r="A6456" s="31" t="n">
        <v>44091</v>
      </c>
      <c r="B6456" s="32" t="n">
        <v>1174.25</v>
      </c>
      <c r="C6456" s="19">
        <f>IF(OR(B6456="",B6455=""),"",LN(B6456/B6455))</f>
        <v/>
      </c>
      <c r="D6456" s="16">
        <f>STDEV(C6437:C6456)*SQRT(252)</f>
        <v/>
      </c>
      <c r="E6456" s="32" t="n">
        <v>104.77</v>
      </c>
      <c r="F6456" s="19">
        <f>IF(OR(E6456="",E6455=""),"",LN(E6456/E6455))</f>
        <v/>
      </c>
      <c r="G6456" s="33" t="n">
        <v>6.7628</v>
      </c>
      <c r="H6456" s="19">
        <f>IF(OR(G6456="",G6455=""),"",LN(G6456/G6455))</f>
        <v/>
      </c>
      <c r="I6456" s="32" t="n">
        <v>115.4392</v>
      </c>
      <c r="J6456" s="32" t="n">
        <v>26.46</v>
      </c>
      <c r="K6456" s="32" t="n">
        <v>0.6899999999999999</v>
      </c>
      <c r="L6456" s="32" t="n">
        <v>0.1</v>
      </c>
      <c r="M6456" s="32" t="n">
        <v>1177.8</v>
      </c>
      <c r="N6456" s="32" t="n">
        <v>0.63</v>
      </c>
      <c r="O6456" s="32" t="n">
        <v>-155.515785147</v>
      </c>
    </row>
    <row r="6457">
      <c r="A6457" s="31" t="n">
        <v>44092</v>
      </c>
      <c r="B6457" s="32" t="n">
        <v>1163.2</v>
      </c>
      <c r="C6457" s="19">
        <f>IF(OR(B6457="",B6456=""),"",LN(B6457/B6456))</f>
        <v/>
      </c>
      <c r="D6457" s="16">
        <f>STDEV(C6438:C6457)*SQRT(252)</f>
        <v/>
      </c>
      <c r="E6457" s="32" t="n">
        <v>104.44</v>
      </c>
      <c r="F6457" s="19">
        <f>IF(OR(E6457="",E6456=""),"",LN(E6457/E6456))</f>
        <v/>
      </c>
      <c r="G6457" s="33" t="n">
        <v>6.7675</v>
      </c>
      <c r="H6457" s="19">
        <f>IF(OR(G6457="",G6456=""),"",LN(G6457/G6456))</f>
        <v/>
      </c>
      <c r="I6457" s="32" t="n">
        <v>115.2395</v>
      </c>
      <c r="J6457" s="32" t="n">
        <v>25.83</v>
      </c>
      <c r="K6457" s="32" t="n">
        <v>0.7</v>
      </c>
      <c r="L6457" s="32" t="n">
        <v>0.09</v>
      </c>
      <c r="M6457" s="32" t="n">
        <v>1175.4</v>
      </c>
      <c r="N6457" s="32" t="n">
        <v>0.63</v>
      </c>
      <c r="O6457" s="32" t="n">
        <v>282.280538942</v>
      </c>
    </row>
    <row r="6458">
      <c r="A6458" s="31" t="n">
        <v>44095</v>
      </c>
      <c r="B6458" s="32" t="n">
        <v>1166.75</v>
      </c>
      <c r="C6458" s="19">
        <f>IF(OR(B6458="",B6457=""),"",LN(B6458/B6457))</f>
        <v/>
      </c>
      <c r="D6458" s="16">
        <f>STDEV(C6439:C6458)*SQRT(252)</f>
        <v/>
      </c>
      <c r="E6458" s="32" t="n">
        <v>104.69</v>
      </c>
      <c r="F6458" s="19">
        <f>IF(OR(E6458="",E6457=""),"",LN(E6458/E6457))</f>
        <v/>
      </c>
      <c r="G6458" s="33" t="n">
        <v>6.8043</v>
      </c>
      <c r="H6458" s="19">
        <f>IF(OR(G6458="",G6457=""),"",LN(G6458/G6457))</f>
        <v/>
      </c>
      <c r="I6458" s="32" t="n">
        <v>116.378</v>
      </c>
      <c r="J6458" s="32" t="n">
        <v>27.78</v>
      </c>
      <c r="K6458" s="32" t="n">
        <v>0.68</v>
      </c>
      <c r="L6458" s="32" t="n">
        <v>0.08</v>
      </c>
      <c r="M6458" s="32" t="n">
        <v>1163.6</v>
      </c>
      <c r="N6458" s="32" t="n">
        <v>0.63</v>
      </c>
      <c r="O6458" s="32" t="n">
        <v>-227.622944161</v>
      </c>
    </row>
    <row r="6459">
      <c r="A6459" s="31" t="n">
        <v>44096</v>
      </c>
      <c r="B6459" s="32" t="n">
        <v>1164.83</v>
      </c>
      <c r="C6459" s="19">
        <f>IF(OR(B6459="",B6458=""),"",LN(B6459/B6458))</f>
        <v/>
      </c>
      <c r="D6459" s="16">
        <f>STDEV(C6440:C6459)*SQRT(252)</f>
        <v/>
      </c>
      <c r="E6459" s="32" t="n">
        <v>105.05</v>
      </c>
      <c r="F6459" s="19">
        <f>IF(OR(E6459="",E6458=""),"",LN(E6459/E6458))</f>
        <v/>
      </c>
      <c r="G6459" s="33" t="n">
        <v>6.7779</v>
      </c>
      <c r="H6459" s="19">
        <f>IF(OR(G6459="",G6458=""),"",LN(G6459/G6458))</f>
        <v/>
      </c>
      <c r="I6459" s="32" t="n">
        <v>116.5438</v>
      </c>
      <c r="J6459" s="32" t="n">
        <v>26.86</v>
      </c>
      <c r="K6459" s="32" t="n">
        <v>0.68</v>
      </c>
      <c r="L6459" s="32" t="n">
        <v>0.07000000000000001</v>
      </c>
      <c r="M6459" s="32" t="n">
        <v>1160.6</v>
      </c>
      <c r="N6459" s="32" t="n">
        <v>0.63</v>
      </c>
      <c r="O6459" s="32" t="n">
        <v>17.185798904</v>
      </c>
    </row>
    <row r="6460">
      <c r="A6460" s="31" t="n">
        <v>44097</v>
      </c>
      <c r="B6460" s="32" t="n">
        <v>1164.56</v>
      </c>
      <c r="C6460" s="19">
        <f>IF(OR(B6460="",B6459=""),"",LN(B6460/B6459))</f>
        <v/>
      </c>
      <c r="D6460" s="16">
        <f>STDEV(C6441:C6460)*SQRT(252)</f>
        <v/>
      </c>
      <c r="E6460" s="32" t="n">
        <v>105.34</v>
      </c>
      <c r="F6460" s="19">
        <f>IF(OR(E6460="",E6459=""),"",LN(E6460/E6459))</f>
        <v/>
      </c>
      <c r="G6460" s="33" t="n">
        <v>6.8089</v>
      </c>
      <c r="H6460" s="19">
        <f>IF(OR(G6460="",G6459=""),"",LN(G6460/G6459))</f>
        <v/>
      </c>
      <c r="I6460" s="32" t="n">
        <v>117.2526</v>
      </c>
      <c r="J6460" s="32" t="n">
        <v>28.58</v>
      </c>
      <c r="K6460" s="32" t="n">
        <v>0.68</v>
      </c>
      <c r="L6460" s="32" t="n">
        <v>0.06</v>
      </c>
      <c r="M6460" s="32" t="n">
        <v>1163.9</v>
      </c>
      <c r="N6460" s="32" t="n">
        <v>0.63</v>
      </c>
      <c r="O6460" s="32" t="n">
        <v>-44.988452188</v>
      </c>
    </row>
    <row r="6461">
      <c r="A6461" s="31" t="n">
        <v>44098</v>
      </c>
      <c r="B6461" s="32" t="n">
        <v>1170.49</v>
      </c>
      <c r="C6461" s="19">
        <f>IF(OR(B6461="",B6460=""),"",LN(B6461/B6460))</f>
        <v/>
      </c>
      <c r="D6461" s="16">
        <f>STDEV(C6442:C6461)*SQRT(252)</f>
        <v/>
      </c>
      <c r="E6461" s="32" t="n">
        <v>105.42</v>
      </c>
      <c r="F6461" s="19">
        <f>IF(OR(E6461="",E6460=""),"",LN(E6461/E6460))</f>
        <v/>
      </c>
      <c r="G6461" s="33" t="n">
        <v>6.8273</v>
      </c>
      <c r="H6461" s="19">
        <f>IF(OR(G6461="",G6460=""),"",LN(G6461/G6460))</f>
        <v/>
      </c>
      <c r="I6461" s="32" t="n">
        <v>117.5473</v>
      </c>
      <c r="J6461" s="32" t="n">
        <v>28.51</v>
      </c>
      <c r="K6461" s="32" t="n">
        <v>0.67</v>
      </c>
      <c r="L6461" s="32" t="n">
        <v>0.07000000000000001</v>
      </c>
      <c r="M6461" s="32" t="n">
        <v>1164.4</v>
      </c>
      <c r="N6461" s="32" t="n">
        <v>0.63</v>
      </c>
      <c r="O6461" s="32" t="n">
        <v>-228.685823459</v>
      </c>
    </row>
    <row r="6462">
      <c r="A6462" s="31" t="n">
        <v>44099</v>
      </c>
      <c r="B6462" s="32" t="n">
        <v>1172.71</v>
      </c>
      <c r="C6462" s="19">
        <f>IF(OR(B6462="",B6461=""),"",LN(B6462/B6461))</f>
        <v/>
      </c>
      <c r="D6462" s="16">
        <f>STDEV(C6443:C6462)*SQRT(252)</f>
        <v/>
      </c>
      <c r="E6462" s="32" t="n">
        <v>105.59</v>
      </c>
      <c r="F6462" s="19">
        <f>IF(OR(E6462="",E6461=""),"",LN(E6462/E6461))</f>
        <v/>
      </c>
      <c r="G6462" s="33" t="n">
        <v>6.822</v>
      </c>
      <c r="H6462" s="19">
        <f>IF(OR(G6462="",G6461=""),"",LN(G6462/G6461))</f>
        <v/>
      </c>
      <c r="I6462" s="32" t="n">
        <v>117.8679</v>
      </c>
      <c r="J6462" s="32" t="n">
        <v>26.38</v>
      </c>
      <c r="K6462" s="32" t="n">
        <v>0.66</v>
      </c>
      <c r="L6462" s="32" t="n">
        <v>0.08</v>
      </c>
      <c r="M6462" s="32" t="n">
        <v>1170.3</v>
      </c>
      <c r="N6462" s="32" t="n">
        <v>0.63</v>
      </c>
      <c r="O6462" s="32" t="n">
        <v>-24.926712569</v>
      </c>
    </row>
    <row r="6463">
      <c r="A6463" s="31" t="n">
        <v>44102</v>
      </c>
      <c r="B6463" s="32" t="n">
        <v>1168.08</v>
      </c>
      <c r="C6463" s="19">
        <f>IF(OR(B6463="",B6462=""),"",LN(B6463/B6462))</f>
        <v/>
      </c>
      <c r="D6463" s="16">
        <f>STDEV(C6444:C6463)*SQRT(252)</f>
        <v/>
      </c>
      <c r="E6463" s="32" t="n">
        <v>105.5</v>
      </c>
      <c r="F6463" s="19">
        <f>IF(OR(E6463="",E6462=""),"",LN(E6463/E6462))</f>
        <v/>
      </c>
      <c r="G6463" s="33" t="n">
        <v>6.8106</v>
      </c>
      <c r="H6463" s="19">
        <f>IF(OR(G6463="",G6462=""),"",LN(G6463/G6462))</f>
        <v/>
      </c>
      <c r="I6463" s="32" t="n">
        <v>117.6178</v>
      </c>
      <c r="J6463" s="32" t="n">
        <v>26.19</v>
      </c>
      <c r="K6463" s="32" t="n">
        <v>0.67</v>
      </c>
      <c r="L6463" s="32" t="n">
        <v>0.08</v>
      </c>
      <c r="M6463" s="32" t="n">
        <v>1170.5</v>
      </c>
      <c r="N6463" s="32" t="n">
        <v>0.63</v>
      </c>
      <c r="O6463" s="32" t="n">
        <v>21.153437287</v>
      </c>
    </row>
    <row r="6464">
      <c r="A6464" s="31" t="n">
        <v>44103</v>
      </c>
      <c r="B6464" s="32" t="n">
        <v>1169.67</v>
      </c>
      <c r="C6464" s="19">
        <f>IF(OR(B6464="",B6463=""),"",LN(B6464/B6463))</f>
        <v/>
      </c>
      <c r="D6464" s="16">
        <f>STDEV(C6445:C6464)*SQRT(252)</f>
        <v/>
      </c>
      <c r="E6464" s="32" t="n">
        <v>105.68</v>
      </c>
      <c r="F6464" s="19">
        <f>IF(OR(E6464="",E6463=""),"",LN(E6464/E6463))</f>
        <v/>
      </c>
      <c r="G6464" s="33" t="n">
        <v>6.815</v>
      </c>
      <c r="H6464" s="19">
        <f>IF(OR(G6464="",G6463=""),"",LN(G6464/G6463))</f>
        <v/>
      </c>
      <c r="I6464" s="32" t="n">
        <v>117.526</v>
      </c>
      <c r="J6464" s="32" t="n">
        <v>26.27</v>
      </c>
      <c r="K6464" s="32" t="n">
        <v>0.66</v>
      </c>
      <c r="L6464" s="32" t="n">
        <v>0.07000000000000001</v>
      </c>
      <c r="M6464" s="32" t="n">
        <v>1173.5</v>
      </c>
      <c r="N6464" s="32" t="n">
        <v>0.63</v>
      </c>
      <c r="O6464" s="32" t="n">
        <v>-134.345485173</v>
      </c>
    </row>
    <row r="6465">
      <c r="A6465" s="31" t="n">
        <v>44104</v>
      </c>
      <c r="B6465" s="32" t="n">
        <v>1165.97</v>
      </c>
      <c r="C6465" s="19">
        <f>IF(OR(B6465="",B6464=""),"",LN(B6465/B6464))</f>
        <v/>
      </c>
      <c r="D6465" s="16">
        <f>STDEV(C6446:C6465)*SQRT(252)</f>
        <v/>
      </c>
      <c r="E6465" s="32" t="n">
        <v>105.58</v>
      </c>
      <c r="F6465" s="19">
        <f>IF(OR(E6465="",E6464=""),"",LN(E6465/E6464))</f>
        <v/>
      </c>
      <c r="G6465" s="33" t="n">
        <v>6.7896</v>
      </c>
      <c r="H6465" s="19">
        <f>IF(OR(G6465="",G6464=""),"",LN(G6465/G6464))</f>
        <v/>
      </c>
      <c r="I6465" s="32" t="n">
        <v>116.946</v>
      </c>
      <c r="J6465" s="32" t="n">
        <v>26.37</v>
      </c>
      <c r="K6465" s="32" t="n">
        <v>0.6899999999999999</v>
      </c>
      <c r="L6465" s="32" t="n">
        <v>0.08</v>
      </c>
      <c r="M6465" s="32" t="n"/>
      <c r="N6465" s="32" t="n"/>
      <c r="O6465" s="32" t="n"/>
    </row>
    <row r="6466">
      <c r="A6466" s="31" t="n">
        <v>44105</v>
      </c>
      <c r="B6466" s="32" t="n">
        <v>1163.05</v>
      </c>
      <c r="C6466" s="19">
        <f>IF(OR(B6466="",B6465=""),"",LN(B6466/B6465))</f>
        <v/>
      </c>
      <c r="D6466" s="16">
        <f>STDEV(C6447:C6466)*SQRT(252)</f>
        <v/>
      </c>
      <c r="E6466" s="32" t="n">
        <v>105.53</v>
      </c>
      <c r="F6466" s="19">
        <f>IF(OR(E6466="",E6465=""),"",LN(E6466/E6465))</f>
        <v/>
      </c>
      <c r="G6466" s="33" t="n">
        <v>6.7898</v>
      </c>
      <c r="H6466" s="19">
        <f>IF(OR(G6466="",G6465=""),"",LN(G6466/G6465))</f>
        <v/>
      </c>
      <c r="I6466" s="32" t="n">
        <v>116.7227</v>
      </c>
      <c r="J6466" s="32" t="n">
        <v>26.7</v>
      </c>
      <c r="K6466" s="32" t="n">
        <v>0.68</v>
      </c>
      <c r="L6466" s="32" t="n">
        <v>0.08</v>
      </c>
      <c r="M6466" s="32" t="n"/>
      <c r="N6466" s="32" t="n"/>
      <c r="O6466" s="32" t="n"/>
    </row>
    <row r="6467">
      <c r="A6467" s="31" t="n">
        <v>44106</v>
      </c>
      <c r="B6467" s="32" t="n">
        <v>1166.08</v>
      </c>
      <c r="C6467" s="19">
        <f>IF(OR(B6467="",B6466=""),"",LN(B6467/B6466))</f>
        <v/>
      </c>
      <c r="D6467" s="16">
        <f>STDEV(C6448:C6467)*SQRT(252)</f>
        <v/>
      </c>
      <c r="E6467" s="32" t="n">
        <v>105.36</v>
      </c>
      <c r="F6467" s="19">
        <f>IF(OR(E6467="",E6466=""),"",LN(E6467/E6466))</f>
        <v/>
      </c>
      <c r="G6467" s="33" t="n">
        <v>6.7898</v>
      </c>
      <c r="H6467" s="19">
        <f>IF(OR(G6467="",G6466=""),"",LN(G6467/G6466))</f>
        <v/>
      </c>
      <c r="I6467" s="32" t="n">
        <v>116.7321</v>
      </c>
      <c r="J6467" s="32" t="n">
        <v>27.63</v>
      </c>
      <c r="K6467" s="32" t="n">
        <v>0.7</v>
      </c>
      <c r="L6467" s="32" t="n">
        <v>0.1</v>
      </c>
      <c r="M6467" s="32" t="n"/>
      <c r="N6467" s="32" t="n"/>
      <c r="O6467" s="32" t="n"/>
    </row>
    <row r="6468">
      <c r="A6468" s="31" t="n">
        <v>44109</v>
      </c>
      <c r="B6468" s="32" t="n">
        <v>1157.77</v>
      </c>
      <c r="C6468" s="19">
        <f>IF(OR(B6468="",B6467=""),"",LN(B6468/B6467))</f>
        <v/>
      </c>
      <c r="D6468" s="16">
        <f>STDEV(C6449:C6468)*SQRT(252)</f>
        <v/>
      </c>
      <c r="E6468" s="32" t="n">
        <v>105.7</v>
      </c>
      <c r="F6468" s="19">
        <f>IF(OR(E6468="",E6467=""),"",LN(E6468/E6467))</f>
        <v/>
      </c>
      <c r="G6468" s="33" t="n">
        <v>6.7896</v>
      </c>
      <c r="H6468" s="19">
        <f>IF(OR(G6468="",G6467=""),"",LN(G6468/G6467))</f>
        <v/>
      </c>
      <c r="I6468" s="32" t="n">
        <v>116.1767</v>
      </c>
      <c r="J6468" s="32" t="n">
        <v>27.96</v>
      </c>
      <c r="K6468" s="32" t="n">
        <v>0.78</v>
      </c>
      <c r="L6468" s="32" t="n">
        <v>0.09</v>
      </c>
      <c r="M6468" s="32" t="n">
        <v>1169.5</v>
      </c>
      <c r="N6468" s="32" t="n">
        <v>0.63</v>
      </c>
      <c r="O6468" s="32" t="n">
        <v>169.43960095</v>
      </c>
    </row>
    <row r="6469">
      <c r="A6469" s="31" t="n">
        <v>44110</v>
      </c>
      <c r="B6469" s="32" t="n">
        <v>1162</v>
      </c>
      <c r="C6469" s="19">
        <f>IF(OR(B6469="",B6468=""),"",LN(B6469/B6468))</f>
        <v/>
      </c>
      <c r="D6469" s="16">
        <f>STDEV(C6450:C6469)*SQRT(252)</f>
        <v/>
      </c>
      <c r="E6469" s="32" t="n">
        <v>105.64</v>
      </c>
      <c r="F6469" s="19">
        <f>IF(OR(E6469="",E6468=""),"",LN(E6469/E6468))</f>
        <v/>
      </c>
      <c r="G6469" s="33" t="n">
        <v>6.7896</v>
      </c>
      <c r="H6469" s="19">
        <f>IF(OR(G6469="",G6468=""),"",LN(G6469/G6468))</f>
        <v/>
      </c>
      <c r="I6469" s="32" t="n">
        <v>116.2681</v>
      </c>
      <c r="J6469" s="32" t="n">
        <v>29.48</v>
      </c>
      <c r="K6469" s="32" t="n">
        <v>0.76</v>
      </c>
      <c r="L6469" s="32" t="n">
        <v>0.1</v>
      </c>
      <c r="M6469" s="32" t="n">
        <v>1163.4</v>
      </c>
      <c r="N6469" s="32" t="n">
        <v>0.63</v>
      </c>
      <c r="O6469" s="32" t="n">
        <v>115.730838036</v>
      </c>
    </row>
    <row r="6470">
      <c r="A6470" s="31" t="n">
        <v>44111</v>
      </c>
      <c r="B6470" s="32" t="n">
        <v>1158.41</v>
      </c>
      <c r="C6470" s="19">
        <f>IF(OR(B6470="",B6469=""),"",LN(B6470/B6469))</f>
        <v/>
      </c>
      <c r="D6470" s="16">
        <f>STDEV(C6451:C6470)*SQRT(252)</f>
        <v/>
      </c>
      <c r="E6470" s="32" t="n">
        <v>105.97</v>
      </c>
      <c r="F6470" s="19">
        <f>IF(OR(E6470="",E6469=""),"",LN(E6470/E6469))</f>
        <v/>
      </c>
      <c r="G6470" s="33" t="n">
        <v>6.7896</v>
      </c>
      <c r="H6470" s="19">
        <f>IF(OR(G6470="",G6469=""),"",LN(G6470/G6469))</f>
        <v/>
      </c>
      <c r="I6470" s="32" t="n">
        <v>116.3447</v>
      </c>
      <c r="J6470" s="32" t="n">
        <v>28.06</v>
      </c>
      <c r="K6470" s="32" t="n">
        <v>0.8100000000000001</v>
      </c>
      <c r="L6470" s="32" t="n">
        <v>0.09</v>
      </c>
      <c r="M6470" s="32" t="n">
        <v>1160</v>
      </c>
      <c r="N6470" s="32" t="n">
        <v>0.63</v>
      </c>
      <c r="O6470" s="32" t="n">
        <v>-54.947873353</v>
      </c>
    </row>
    <row r="6471">
      <c r="A6471" s="31" t="n">
        <v>44112</v>
      </c>
      <c r="B6471" s="32" t="n">
        <v>1152.44</v>
      </c>
      <c r="C6471" s="19">
        <f>IF(OR(B6471="",B6470=""),"",LN(B6471/B6470))</f>
        <v/>
      </c>
      <c r="D6471" s="16">
        <f>STDEV(C6452:C6471)*SQRT(252)</f>
        <v/>
      </c>
      <c r="E6471" s="32" t="n">
        <v>105.98</v>
      </c>
      <c r="F6471" s="19">
        <f>IF(OR(E6471="",E6470=""),"",LN(E6471/E6470))</f>
        <v/>
      </c>
      <c r="G6471" s="33" t="n">
        <v>6.7896</v>
      </c>
      <c r="H6471" s="19">
        <f>IF(OR(G6471="",G6470=""),"",LN(G6471/G6470))</f>
        <v/>
      </c>
      <c r="I6471" s="32" t="n">
        <v>116.1657</v>
      </c>
      <c r="J6471" s="32" t="n">
        <v>26.36</v>
      </c>
      <c r="K6471" s="32" t="n">
        <v>0.78</v>
      </c>
      <c r="L6471" s="32" t="n">
        <v>0.08</v>
      </c>
      <c r="M6471" s="32" t="n">
        <v>1162.5</v>
      </c>
      <c r="N6471" s="32" t="n">
        <v>0.63</v>
      </c>
      <c r="O6471" s="32" t="n">
        <v>763.344913411</v>
      </c>
    </row>
    <row r="6472">
      <c r="A6472" s="31" t="n">
        <v>44113</v>
      </c>
      <c r="B6472" s="32" t="n">
        <v>1143.46</v>
      </c>
      <c r="C6472" s="19">
        <f>IF(OR(B6472="",B6471=""),"",LN(B6472/B6471))</f>
        <v/>
      </c>
      <c r="D6472" s="16">
        <f>STDEV(C6453:C6472)*SQRT(252)</f>
        <v/>
      </c>
      <c r="E6472" s="32" t="n">
        <v>105.72</v>
      </c>
      <c r="F6472" s="19">
        <f>IF(OR(E6472="",E6471=""),"",LN(E6472/E6471))</f>
        <v/>
      </c>
      <c r="G6472" s="33" t="n">
        <v>6.6933</v>
      </c>
      <c r="H6472" s="19">
        <f>IF(OR(G6472="",G6471=""),"",LN(G6472/G6471))</f>
        <v/>
      </c>
      <c r="I6472" s="32" t="n">
        <v>115.2757</v>
      </c>
      <c r="J6472" s="32" t="n">
        <v>25</v>
      </c>
      <c r="K6472" s="32" t="n">
        <v>0.79</v>
      </c>
      <c r="L6472" s="32" t="n">
        <v>0.09</v>
      </c>
      <c r="M6472" s="32" t="n"/>
      <c r="N6472" s="32" t="n"/>
      <c r="O6472" s="32" t="n"/>
    </row>
    <row r="6473">
      <c r="A6473" s="31" t="n">
        <v>44117</v>
      </c>
      <c r="B6473" s="32" t="n">
        <v>1147.4</v>
      </c>
      <c r="C6473" s="19">
        <f>IF(OR(B6473="",B6472=""),"",LN(B6473/B6472))</f>
        <v/>
      </c>
      <c r="D6473" s="16">
        <f>STDEV(C6454:C6473)*SQRT(252)</f>
        <v/>
      </c>
      <c r="E6473" s="32" t="n">
        <v>105.55</v>
      </c>
      <c r="F6473" s="19">
        <f>IF(OR(E6473="",E6472=""),"",LN(E6473/E6472))</f>
        <v/>
      </c>
      <c r="G6473" s="33" t="n">
        <v>6.7452</v>
      </c>
      <c r="H6473" s="19">
        <f>IF(OR(G6473="",G6472=""),"",LN(G6473/G6472))</f>
        <v/>
      </c>
      <c r="I6473" s="32" t="n">
        <v>115.9107</v>
      </c>
      <c r="J6473" s="32" t="n">
        <v>26.07</v>
      </c>
      <c r="K6473" s="32" t="n">
        <v>0.74</v>
      </c>
      <c r="L6473" s="32" t="n">
        <v>0.09</v>
      </c>
      <c r="M6473" s="32" t="n">
        <v>1148.3</v>
      </c>
      <c r="N6473" s="32" t="n">
        <v>0.63</v>
      </c>
      <c r="O6473" s="32" t="n">
        <v>152.286667706</v>
      </c>
    </row>
    <row r="6474">
      <c r="A6474" s="31" t="n">
        <v>44118</v>
      </c>
      <c r="B6474" s="32" t="n">
        <v>1146.58</v>
      </c>
      <c r="C6474" s="19">
        <f>IF(OR(B6474="",B6473=""),"",LN(B6474/B6473))</f>
        <v/>
      </c>
      <c r="D6474" s="16">
        <f>STDEV(C6455:C6474)*SQRT(252)</f>
        <v/>
      </c>
      <c r="E6474" s="32" t="n">
        <v>105.08</v>
      </c>
      <c r="F6474" s="19">
        <f>IF(OR(E6474="",E6473=""),"",LN(E6474/E6473))</f>
        <v/>
      </c>
      <c r="G6474" s="33" t="n">
        <v>6.7136</v>
      </c>
      <c r="H6474" s="19">
        <f>IF(OR(G6474="",G6473=""),"",LN(G6474/G6473))</f>
        <v/>
      </c>
      <c r="I6474" s="32" t="n">
        <v>115.6872</v>
      </c>
      <c r="J6474" s="32" t="n">
        <v>26.4</v>
      </c>
      <c r="K6474" s="32" t="n">
        <v>0.73</v>
      </c>
      <c r="L6474" s="32" t="n">
        <v>0.09</v>
      </c>
      <c r="M6474" s="32" t="n">
        <v>1149.5</v>
      </c>
      <c r="N6474" s="32" t="n">
        <v>0.63</v>
      </c>
      <c r="O6474" s="32" t="n">
        <v>-63.41314529</v>
      </c>
    </row>
    <row r="6475">
      <c r="A6475" s="31" t="n">
        <v>44119</v>
      </c>
      <c r="B6475" s="32" t="n">
        <v>1143.03</v>
      </c>
      <c r="C6475" s="19">
        <f>IF(OR(B6475="",B6474=""),"",LN(B6475/B6474))</f>
        <v/>
      </c>
      <c r="D6475" s="16">
        <f>STDEV(C6456:C6475)*SQRT(252)</f>
        <v/>
      </c>
      <c r="E6475" s="32" t="n">
        <v>105.38</v>
      </c>
      <c r="F6475" s="19">
        <f>IF(OR(E6475="",E6474=""),"",LN(E6475/E6474))</f>
        <v/>
      </c>
      <c r="G6475" s="33" t="n">
        <v>6.7233</v>
      </c>
      <c r="H6475" s="19">
        <f>IF(OR(G6475="",G6474=""),"",LN(G6475/G6474))</f>
        <v/>
      </c>
      <c r="I6475" s="32" t="n">
        <v>116.0964</v>
      </c>
      <c r="J6475" s="32" t="n">
        <v>26.97</v>
      </c>
      <c r="K6475" s="32" t="n">
        <v>0.74</v>
      </c>
      <c r="L6475" s="32" t="n">
        <v>0.1</v>
      </c>
      <c r="M6475" s="32" t="n">
        <v>1145.7</v>
      </c>
      <c r="N6475" s="32" t="n">
        <v>0.63</v>
      </c>
      <c r="O6475" s="32" t="n">
        <v>-29.915668605</v>
      </c>
    </row>
    <row r="6476">
      <c r="A6476" s="31" t="n">
        <v>44120</v>
      </c>
      <c r="B6476" s="32" t="n">
        <v>1146.82</v>
      </c>
      <c r="C6476" s="19">
        <f>IF(OR(B6476="",B6475=""),"",LN(B6476/B6475))</f>
        <v/>
      </c>
      <c r="D6476" s="16">
        <f>STDEV(C6457:C6476)*SQRT(252)</f>
        <v/>
      </c>
      <c r="E6476" s="32" t="n">
        <v>105.41</v>
      </c>
      <c r="F6476" s="19">
        <f>IF(OR(E6476="",E6475=""),"",LN(E6476/E6475))</f>
        <v/>
      </c>
      <c r="G6476" s="33" t="n">
        <v>6.6962</v>
      </c>
      <c r="H6476" s="19">
        <f>IF(OR(G6476="",G6475=""),"",LN(G6476/G6475))</f>
        <v/>
      </c>
      <c r="I6476" s="32" t="n">
        <v>115.7679</v>
      </c>
      <c r="J6476" s="32" t="n">
        <v>27.41</v>
      </c>
      <c r="K6476" s="32" t="n">
        <v>0.76</v>
      </c>
      <c r="L6476" s="32" t="n">
        <v>0.09</v>
      </c>
      <c r="M6476" s="32" t="n">
        <v>1144.6</v>
      </c>
      <c r="N6476" s="32" t="n">
        <v>0.63</v>
      </c>
      <c r="O6476" s="32" t="n">
        <v>-179.080342256</v>
      </c>
    </row>
    <row r="6477">
      <c r="A6477" s="31" t="n">
        <v>44123</v>
      </c>
      <c r="B6477" s="32" t="n">
        <v>1141.76</v>
      </c>
      <c r="C6477" s="19">
        <f>IF(OR(B6477="",B6476=""),"",LN(B6477/B6476))</f>
        <v/>
      </c>
      <c r="D6477" s="16">
        <f>STDEV(C6458:C6477)*SQRT(252)</f>
        <v/>
      </c>
      <c r="E6477" s="32" t="n">
        <v>105.42</v>
      </c>
      <c r="F6477" s="19">
        <f>IF(OR(E6477="",E6476=""),"",LN(E6477/E6476))</f>
        <v/>
      </c>
      <c r="G6477" s="33" t="n">
        <v>6.6803</v>
      </c>
      <c r="H6477" s="19">
        <f>IF(OR(G6477="",G6476=""),"",LN(G6477/G6476))</f>
        <v/>
      </c>
      <c r="I6477" s="32" t="n">
        <v>115.4031</v>
      </c>
      <c r="J6477" s="32" t="n">
        <v>29.18</v>
      </c>
      <c r="K6477" s="32" t="n">
        <v>0.78</v>
      </c>
      <c r="L6477" s="32" t="n">
        <v>0.09</v>
      </c>
      <c r="M6477" s="32" t="n">
        <v>1145.6</v>
      </c>
      <c r="N6477" s="32" t="n">
        <v>0.63</v>
      </c>
      <c r="O6477" s="32" t="n">
        <v>61.66965368</v>
      </c>
    </row>
    <row r="6478">
      <c r="A6478" s="31" t="n">
        <v>44124</v>
      </c>
      <c r="B6478" s="32" t="n">
        <v>1138.65</v>
      </c>
      <c r="C6478" s="19">
        <f>IF(OR(B6478="",B6477=""),"",LN(B6478/B6477))</f>
        <v/>
      </c>
      <c r="D6478" s="16">
        <f>STDEV(C6459:C6478)*SQRT(252)</f>
        <v/>
      </c>
      <c r="E6478" s="32" t="n">
        <v>105.56</v>
      </c>
      <c r="F6478" s="19">
        <f>IF(OR(E6478="",E6477=""),"",LN(E6478/E6477))</f>
        <v/>
      </c>
      <c r="G6478" s="33" t="n">
        <v>6.6754</v>
      </c>
      <c r="H6478" s="19">
        <f>IF(OR(G6478="",G6477=""),"",LN(G6478/G6477))</f>
        <v/>
      </c>
      <c r="I6478" s="32" t="n">
        <v>115.2485</v>
      </c>
      <c r="J6478" s="32" t="n">
        <v>29.35</v>
      </c>
      <c r="K6478" s="32" t="n">
        <v>0.8100000000000001</v>
      </c>
      <c r="L6478" s="32" t="n">
        <v>0.08</v>
      </c>
      <c r="M6478" s="32" t="n">
        <v>1142.2</v>
      </c>
      <c r="N6478" s="32" t="n">
        <v>0.63</v>
      </c>
      <c r="O6478" s="32" t="n">
        <v>138.556229239</v>
      </c>
    </row>
    <row r="6479">
      <c r="A6479" s="31" t="n">
        <v>44125</v>
      </c>
      <c r="B6479" s="32" t="n">
        <v>1132.11</v>
      </c>
      <c r="C6479" s="19">
        <f>IF(OR(B6479="",B6478=""),"",LN(B6479/B6478))</f>
        <v/>
      </c>
      <c r="D6479" s="16">
        <f>STDEV(C6460:C6479)*SQRT(252)</f>
        <v/>
      </c>
      <c r="E6479" s="32" t="n">
        <v>104.58</v>
      </c>
      <c r="F6479" s="19">
        <f>IF(OR(E6479="",E6478=""),"",LN(E6479/E6478))</f>
        <v/>
      </c>
      <c r="G6479" s="33" t="n">
        <v>6.6503</v>
      </c>
      <c r="H6479" s="19">
        <f>IF(OR(G6479="",G6478=""),"",LN(G6479/G6478))</f>
        <v/>
      </c>
      <c r="I6479" s="32" t="n">
        <v>114.9108</v>
      </c>
      <c r="J6479" s="32" t="n">
        <v>28.65</v>
      </c>
      <c r="K6479" s="32" t="n">
        <v>0.83</v>
      </c>
      <c r="L6479" s="32" t="n">
        <v>0.07000000000000001</v>
      </c>
      <c r="M6479" s="32" t="n">
        <v>1139.7</v>
      </c>
      <c r="N6479" s="32" t="n">
        <v>0.63</v>
      </c>
      <c r="O6479" s="32" t="n">
        <v>-96.063008231</v>
      </c>
    </row>
    <row r="6480">
      <c r="A6480" s="31" t="n">
        <v>44126</v>
      </c>
      <c r="B6480" s="32" t="n">
        <v>1135.26</v>
      </c>
      <c r="C6480" s="19">
        <f>IF(OR(B6480="",B6479=""),"",LN(B6480/B6479))</f>
        <v/>
      </c>
      <c r="D6480" s="16">
        <f>STDEV(C6461:C6480)*SQRT(252)</f>
        <v/>
      </c>
      <c r="E6480" s="32" t="n">
        <v>104.88</v>
      </c>
      <c r="F6480" s="19">
        <f>IF(OR(E6480="",E6479=""),"",LN(E6480/E6479))</f>
        <v/>
      </c>
      <c r="G6480" s="33" t="n">
        <v>6.6821</v>
      </c>
      <c r="H6480" s="19">
        <f>IF(OR(G6480="",G6479=""),"",LN(G6480/G6479))</f>
        <v/>
      </c>
      <c r="I6480" s="32" t="n">
        <v>115.1158</v>
      </c>
      <c r="J6480" s="32" t="n">
        <v>28.11</v>
      </c>
      <c r="K6480" s="32" t="n">
        <v>0.87</v>
      </c>
      <c r="L6480" s="32" t="n">
        <v>0.07000000000000001</v>
      </c>
      <c r="M6480" s="32" t="n">
        <v>1133.7</v>
      </c>
      <c r="N6480" s="32" t="n">
        <v>0.63</v>
      </c>
      <c r="O6480" s="32" t="n">
        <v>-111.902288537</v>
      </c>
    </row>
    <row r="6481">
      <c r="A6481" s="31" t="n">
        <v>44127</v>
      </c>
      <c r="B6481" s="32" t="n">
        <v>1129.77</v>
      </c>
      <c r="C6481" s="19">
        <f>IF(OR(B6481="",B6480=""),"",LN(B6481/B6480))</f>
        <v/>
      </c>
      <c r="D6481" s="16">
        <f>STDEV(C6462:C6481)*SQRT(252)</f>
        <v/>
      </c>
      <c r="E6481" s="32" t="n">
        <v>104.78</v>
      </c>
      <c r="F6481" s="19">
        <f>IF(OR(E6481="",E6480=""),"",LN(E6481/E6480))</f>
        <v/>
      </c>
      <c r="G6481" s="33" t="n">
        <v>6.6861</v>
      </c>
      <c r="H6481" s="19">
        <f>IF(OR(G6481="",G6480=""),"",LN(G6481/G6480))</f>
        <v/>
      </c>
      <c r="I6481" s="32" t="n">
        <v>115.0126</v>
      </c>
      <c r="J6481" s="32" t="n">
        <v>27.55</v>
      </c>
      <c r="K6481" s="32" t="n">
        <v>0.85</v>
      </c>
      <c r="L6481" s="32" t="n">
        <v>0.08</v>
      </c>
      <c r="M6481" s="32" t="n">
        <v>1134.1</v>
      </c>
      <c r="N6481" s="32" t="n">
        <v>0.63</v>
      </c>
      <c r="O6481" s="32" t="n">
        <v>97.48483439899999</v>
      </c>
    </row>
    <row r="6482">
      <c r="A6482" s="31" t="n">
        <v>44130</v>
      </c>
      <c r="B6482" s="32" t="n">
        <v>1127.77</v>
      </c>
      <c r="C6482" s="19">
        <f>IF(OR(B6482="",B6481=""),"",LN(B6482/B6481))</f>
        <v/>
      </c>
      <c r="D6482" s="16">
        <f>STDEV(C6463:C6482)*SQRT(252)</f>
        <v/>
      </c>
      <c r="E6482" s="32" t="n">
        <v>104.86</v>
      </c>
      <c r="F6482" s="19">
        <f>IF(OR(E6482="",E6481=""),"",LN(E6482/E6481))</f>
        <v/>
      </c>
      <c r="G6482" s="33" t="n">
        <v>6.7119</v>
      </c>
      <c r="H6482" s="19">
        <f>IF(OR(G6482="",G6481=""),"",LN(G6482/G6481))</f>
        <v/>
      </c>
      <c r="I6482" s="32" t="n">
        <v>115.2797</v>
      </c>
      <c r="J6482" s="32" t="n">
        <v>32.46</v>
      </c>
      <c r="K6482" s="32" t="n">
        <v>0.8100000000000001</v>
      </c>
      <c r="L6482" s="32" t="n">
        <v>0.09</v>
      </c>
      <c r="M6482" s="32" t="n">
        <v>1134.6</v>
      </c>
      <c r="N6482" s="32" t="n">
        <v>0.63</v>
      </c>
      <c r="O6482" s="32" t="n">
        <v>-109.948518865</v>
      </c>
    </row>
    <row r="6483">
      <c r="A6483" s="31" t="n">
        <v>44131</v>
      </c>
      <c r="B6483" s="32" t="n">
        <v>1127.9</v>
      </c>
      <c r="C6483" s="19">
        <f>IF(OR(B6483="",B6482=""),"",LN(B6483/B6482))</f>
        <v/>
      </c>
      <c r="D6483" s="16">
        <f>STDEV(C6464:C6483)*SQRT(252)</f>
        <v/>
      </c>
      <c r="E6483" s="32" t="n">
        <v>104.44</v>
      </c>
      <c r="F6483" s="19">
        <f>IF(OR(E6483="",E6482=""),"",LN(E6483/E6482))</f>
        <v/>
      </c>
      <c r="G6483" s="33" t="n">
        <v>6.7044</v>
      </c>
      <c r="H6483" s="19">
        <f>IF(OR(G6483="",G6482=""),"",LN(G6483/G6482))</f>
        <v/>
      </c>
      <c r="I6483" s="32" t="n">
        <v>115.0131</v>
      </c>
      <c r="J6483" s="32" t="n">
        <v>33.35</v>
      </c>
      <c r="K6483" s="32" t="n">
        <v>0.79</v>
      </c>
      <c r="L6483" s="32" t="n">
        <v>0.09</v>
      </c>
      <c r="M6483" s="32" t="n">
        <v>1129.1</v>
      </c>
      <c r="N6483" s="32" t="n">
        <v>0.63</v>
      </c>
      <c r="O6483" s="32" t="n">
        <v>341.719907926</v>
      </c>
    </row>
    <row r="6484">
      <c r="A6484" s="31" t="n">
        <v>44132</v>
      </c>
      <c r="B6484" s="32" t="n">
        <v>1133.76</v>
      </c>
      <c r="C6484" s="19">
        <f>IF(OR(B6484="",B6483=""),"",LN(B6484/B6483))</f>
        <v/>
      </c>
      <c r="D6484" s="16">
        <f>STDEV(C6465:C6484)*SQRT(252)</f>
        <v/>
      </c>
      <c r="E6484" s="32" t="n">
        <v>104.33</v>
      </c>
      <c r="F6484" s="19">
        <f>IF(OR(E6484="",E6483=""),"",LN(E6484/E6483))</f>
        <v/>
      </c>
      <c r="G6484" s="33" t="n">
        <v>6.7279</v>
      </c>
      <c r="H6484" s="19">
        <f>IF(OR(G6484="",G6483=""),"",LN(G6484/G6483))</f>
        <v/>
      </c>
      <c r="I6484" s="32" t="n">
        <v>115.8023</v>
      </c>
      <c r="J6484" s="32" t="n">
        <v>40.28</v>
      </c>
      <c r="K6484" s="32" t="n">
        <v>0.79</v>
      </c>
      <c r="L6484" s="32" t="n">
        <v>0.08</v>
      </c>
      <c r="M6484" s="32" t="n">
        <v>1127.6</v>
      </c>
      <c r="N6484" s="32" t="n">
        <v>0.63</v>
      </c>
      <c r="O6484" s="32" t="n">
        <v>91.47049673799999</v>
      </c>
    </row>
    <row r="6485">
      <c r="A6485" s="31" t="n">
        <v>44133</v>
      </c>
      <c r="B6485" s="32" t="n">
        <v>1131.12</v>
      </c>
      <c r="C6485" s="19">
        <f>IF(OR(B6485="",B6484=""),"",LN(B6485/B6484))</f>
        <v/>
      </c>
      <c r="D6485" s="16">
        <f>STDEV(C6466:C6485)*SQRT(252)</f>
        <v/>
      </c>
      <c r="E6485" s="32" t="n">
        <v>104.69</v>
      </c>
      <c r="F6485" s="19">
        <f>IF(OR(E6485="",E6484=""),"",LN(E6485/E6484))</f>
        <v/>
      </c>
      <c r="G6485" s="33" t="n">
        <v>6.714</v>
      </c>
      <c r="H6485" s="19">
        <f>IF(OR(G6485="",G6484=""),"",LN(G6485/G6484))</f>
        <v/>
      </c>
      <c r="I6485" s="32" t="n">
        <v>116.3069</v>
      </c>
      <c r="J6485" s="32" t="n">
        <v>37.59</v>
      </c>
      <c r="K6485" s="32" t="n">
        <v>0.85</v>
      </c>
      <c r="L6485" s="32" t="n">
        <v>0.09</v>
      </c>
      <c r="M6485" s="32" t="n">
        <v>1129.3</v>
      </c>
      <c r="N6485" s="32" t="n">
        <v>0.63</v>
      </c>
      <c r="O6485" s="32" t="n">
        <v>-619.496363942</v>
      </c>
    </row>
    <row r="6486">
      <c r="A6486" s="31" t="n">
        <v>44134</v>
      </c>
      <c r="B6486" s="32" t="n">
        <v>1133.99</v>
      </c>
      <c r="C6486" s="19">
        <f>IF(OR(B6486="",B6485=""),"",LN(B6486/B6485))</f>
        <v/>
      </c>
      <c r="D6486" s="16">
        <f>STDEV(C6467:C6486)*SQRT(252)</f>
        <v/>
      </c>
      <c r="E6486" s="32" t="n">
        <v>104.54</v>
      </c>
      <c r="F6486" s="19">
        <f>IF(OR(E6486="",E6485=""),"",LN(E6486/E6485))</f>
        <v/>
      </c>
      <c r="G6486" s="33" t="n">
        <v>6.6919</v>
      </c>
      <c r="H6486" s="19">
        <f>IF(OR(G6486="",G6485=""),"",LN(G6486/G6485))</f>
        <v/>
      </c>
      <c r="I6486" s="32" t="n">
        <v>116.1354</v>
      </c>
      <c r="J6486" s="32" t="n">
        <v>38.02</v>
      </c>
      <c r="K6486" s="32" t="n">
        <v>0.88</v>
      </c>
      <c r="L6486" s="32" t="n">
        <v>0.09</v>
      </c>
      <c r="M6486" s="32" t="n">
        <v>1133.4</v>
      </c>
      <c r="N6486" s="32" t="n">
        <v>0.63</v>
      </c>
      <c r="O6486" s="32" t="n">
        <v>-1265.043352546</v>
      </c>
    </row>
    <row r="6487">
      <c r="A6487" s="31" t="n">
        <v>44137</v>
      </c>
      <c r="B6487" s="32" t="n">
        <v>1134.62</v>
      </c>
      <c r="C6487" s="19">
        <f>IF(OR(B6487="",B6486=""),"",LN(B6487/B6486))</f>
        <v/>
      </c>
      <c r="D6487" s="16">
        <f>STDEV(C6468:C6487)*SQRT(252)</f>
        <v/>
      </c>
      <c r="E6487" s="32" t="n">
        <v>104.8</v>
      </c>
      <c r="F6487" s="19">
        <f>IF(OR(E6487="",E6486=""),"",LN(E6487/E6486))</f>
        <v/>
      </c>
      <c r="G6487" s="33" t="n">
        <v>6.6899</v>
      </c>
      <c r="H6487" s="19">
        <f>IF(OR(G6487="",G6486=""),"",LN(G6487/G6486))</f>
        <v/>
      </c>
      <c r="I6487" s="32" t="n">
        <v>116.2361</v>
      </c>
      <c r="J6487" s="32" t="n">
        <v>37.13</v>
      </c>
      <c r="K6487" s="32" t="n">
        <v>0.87</v>
      </c>
      <c r="L6487" s="32" t="n">
        <v>0.11</v>
      </c>
      <c r="M6487" s="32" t="n">
        <v>1130.4</v>
      </c>
      <c r="N6487" s="32" t="n">
        <v>0.63</v>
      </c>
      <c r="O6487" s="32" t="n">
        <v>173.919045091</v>
      </c>
    </row>
    <row r="6488">
      <c r="A6488" s="31" t="n">
        <v>44138</v>
      </c>
      <c r="B6488" s="32" t="n">
        <v>1134.3</v>
      </c>
      <c r="C6488" s="19">
        <f>IF(OR(B6488="",B6487=""),"",LN(B6488/B6487))</f>
        <v/>
      </c>
      <c r="D6488" s="16">
        <f>STDEV(C6469:C6488)*SQRT(252)</f>
        <v/>
      </c>
      <c r="E6488" s="32" t="n">
        <v>104.5</v>
      </c>
      <c r="F6488" s="19">
        <f>IF(OR(E6488="",E6487=""),"",LN(E6488/E6487))</f>
        <v/>
      </c>
      <c r="G6488" s="33" t="n">
        <v>6.6759</v>
      </c>
      <c r="H6488" s="19">
        <f>IF(OR(G6488="",G6487=""),"",LN(G6488/G6487))</f>
        <v/>
      </c>
      <c r="I6488" s="32" t="n">
        <v>115.4802</v>
      </c>
      <c r="J6488" s="32" t="n">
        <v>35.55</v>
      </c>
      <c r="K6488" s="32" t="n">
        <v>0.9</v>
      </c>
      <c r="L6488" s="32" t="n">
        <v>0.1</v>
      </c>
      <c r="M6488" s="32" t="n">
        <v>1134.7</v>
      </c>
      <c r="N6488" s="32" t="n">
        <v>0.67</v>
      </c>
      <c r="O6488" s="32" t="n">
        <v>284.223891324</v>
      </c>
    </row>
    <row r="6489">
      <c r="A6489" s="31" t="n">
        <v>44139</v>
      </c>
      <c r="B6489" s="32" t="n">
        <v>1137.37</v>
      </c>
      <c r="C6489" s="19">
        <f>IF(OR(B6489="",B6488=""),"",LN(B6489/B6488))</f>
        <v/>
      </c>
      <c r="D6489" s="16">
        <f>STDEV(C6470:C6489)*SQRT(252)</f>
        <v/>
      </c>
      <c r="E6489" s="32" t="n">
        <v>104.39</v>
      </c>
      <c r="F6489" s="19">
        <f>IF(OR(E6489="",E6488=""),"",LN(E6489/E6488))</f>
        <v/>
      </c>
      <c r="G6489" s="33" t="n">
        <v>6.6504</v>
      </c>
      <c r="H6489" s="19">
        <f>IF(OR(G6489="",G6488=""),"",LN(G6489/G6488))</f>
        <v/>
      </c>
      <c r="I6489" s="32" t="n">
        <v>115.1677</v>
      </c>
      <c r="J6489" s="32" t="n">
        <v>29.57</v>
      </c>
      <c r="K6489" s="32" t="n">
        <v>0.78</v>
      </c>
      <c r="L6489" s="32" t="n">
        <v>0.1</v>
      </c>
      <c r="M6489" s="32" t="n">
        <v>1134.6</v>
      </c>
      <c r="N6489" s="32" t="n">
        <v>0.67</v>
      </c>
      <c r="O6489" s="32" t="n">
        <v>-207.199574702</v>
      </c>
    </row>
    <row r="6490">
      <c r="A6490" s="31" t="n">
        <v>44140</v>
      </c>
      <c r="B6490" s="32" t="n">
        <v>1122.96</v>
      </c>
      <c r="C6490" s="19">
        <f>IF(OR(B6490="",B6489=""),"",LN(B6490/B6489))</f>
        <v/>
      </c>
      <c r="D6490" s="16">
        <f>STDEV(C6471:C6490)*SQRT(252)</f>
        <v/>
      </c>
      <c r="E6490" s="32" t="n">
        <v>103.67</v>
      </c>
      <c r="F6490" s="19">
        <f>IF(OR(E6490="",E6489=""),"",LN(E6490/E6489))</f>
        <v/>
      </c>
      <c r="G6490" s="33" t="n">
        <v>6.6027</v>
      </c>
      <c r="H6490" s="19">
        <f>IF(OR(G6490="",G6489=""),"",LN(G6490/G6489))</f>
        <v/>
      </c>
      <c r="I6490" s="32" t="n">
        <v>114.4556</v>
      </c>
      <c r="J6490" s="32" t="n">
        <v>27.58</v>
      </c>
      <c r="K6490" s="32" t="n">
        <v>0.79</v>
      </c>
      <c r="L6490" s="32" t="n">
        <v>0.11</v>
      </c>
      <c r="M6490" s="32" t="n">
        <v>1136.5</v>
      </c>
      <c r="N6490" s="32" t="n">
        <v>0.66</v>
      </c>
      <c r="O6490" s="32" t="n">
        <v>1403.653745859</v>
      </c>
    </row>
    <row r="6491">
      <c r="A6491" s="31" t="n">
        <v>44141</v>
      </c>
      <c r="B6491" s="32" t="n">
        <v>1121</v>
      </c>
      <c r="C6491" s="19">
        <f>IF(OR(B6491="",B6490=""),"",LN(B6491/B6490))</f>
        <v/>
      </c>
      <c r="D6491" s="16">
        <f>STDEV(C6472:C6491)*SQRT(252)</f>
        <v/>
      </c>
      <c r="E6491" s="32" t="n">
        <v>103.32</v>
      </c>
      <c r="F6491" s="19">
        <f>IF(OR(E6491="",E6490=""),"",LN(E6491/E6490))</f>
        <v/>
      </c>
      <c r="G6491" s="33" t="n">
        <v>6.608</v>
      </c>
      <c r="H6491" s="19">
        <f>IF(OR(G6491="",G6490=""),"",LN(G6491/G6490))</f>
        <v/>
      </c>
      <c r="I6491" s="32" t="n">
        <v>113.9919</v>
      </c>
      <c r="J6491" s="32" t="n">
        <v>24.86</v>
      </c>
      <c r="K6491" s="32" t="n">
        <v>0.83</v>
      </c>
      <c r="L6491" s="32" t="n">
        <v>0.1</v>
      </c>
      <c r="M6491" s="32" t="n">
        <v>1130.9</v>
      </c>
      <c r="N6491" s="32" t="n">
        <v>0.66</v>
      </c>
      <c r="O6491" s="32" t="n">
        <v>456.8114801360001</v>
      </c>
    </row>
    <row r="6492">
      <c r="A6492" s="31" t="n">
        <v>44144</v>
      </c>
      <c r="B6492" s="32" t="n">
        <v>1113.14</v>
      </c>
      <c r="C6492" s="19">
        <f>IF(OR(B6492="",B6491=""),"",LN(B6492/B6491))</f>
        <v/>
      </c>
      <c r="D6492" s="16">
        <f>STDEV(C6473:C6492)*SQRT(252)</f>
        <v/>
      </c>
      <c r="E6492" s="32" t="n">
        <v>105.58</v>
      </c>
      <c r="F6492" s="19">
        <f>IF(OR(E6492="",E6491=""),"",LN(E6492/E6491))</f>
        <v/>
      </c>
      <c r="G6492" s="33" t="n">
        <v>6.628</v>
      </c>
      <c r="H6492" s="19">
        <f>IF(OR(G6492="",G6491=""),"",LN(G6492/G6491))</f>
        <v/>
      </c>
      <c r="I6492" s="32" t="n">
        <v>114.0895</v>
      </c>
      <c r="J6492" s="32" t="n">
        <v>25.75</v>
      </c>
      <c r="K6492" s="32" t="n">
        <v>0.96</v>
      </c>
      <c r="L6492" s="32" t="n">
        <v>0.1</v>
      </c>
      <c r="M6492" s="32" t="n">
        <v>1124.4</v>
      </c>
      <c r="N6492" s="32" t="n">
        <v>0.66</v>
      </c>
      <c r="O6492" s="32" t="n">
        <v>476.045754761</v>
      </c>
    </row>
    <row r="6493">
      <c r="A6493" s="31" t="n">
        <v>44145</v>
      </c>
      <c r="B6493" s="32" t="n">
        <v>1117.63</v>
      </c>
      <c r="C6493" s="19">
        <f>IF(OR(B6493="",B6492=""),"",LN(B6493/B6492))</f>
        <v/>
      </c>
      <c r="D6493" s="16">
        <f>STDEV(C6474:C6493)*SQRT(252)</f>
        <v/>
      </c>
      <c r="E6493" s="32" t="n">
        <v>105.36</v>
      </c>
      <c r="F6493" s="19">
        <f>IF(OR(E6493="",E6492=""),"",LN(E6493/E6492))</f>
        <v/>
      </c>
      <c r="G6493" s="33" t="n">
        <v>6.6146</v>
      </c>
      <c r="H6493" s="19">
        <f>IF(OR(G6493="",G6492=""),"",LN(G6493/G6492))</f>
        <v/>
      </c>
      <c r="I6493" s="32" t="n">
        <v>114.0757</v>
      </c>
      <c r="J6493" s="32" t="n">
        <v>24.8</v>
      </c>
      <c r="K6493" s="32" t="n">
        <v>0.98</v>
      </c>
      <c r="L6493" s="32" t="n">
        <v>0.1</v>
      </c>
      <c r="M6493" s="32" t="n">
        <v>1115.6</v>
      </c>
      <c r="N6493" s="32" t="n">
        <v>0.66</v>
      </c>
      <c r="O6493" s="32" t="n">
        <v>-28.25462205899998</v>
      </c>
    </row>
    <row r="6494">
      <c r="A6494" s="31" t="n">
        <v>44147</v>
      </c>
      <c r="B6494" s="32" t="n">
        <v>1112.95</v>
      </c>
      <c r="C6494" s="19">
        <f>IF(OR(B6494="",B6493=""),"",LN(B6494/B6493))</f>
        <v/>
      </c>
      <c r="D6494" s="16">
        <f>STDEV(C6475:C6494)*SQRT(252)</f>
        <v/>
      </c>
      <c r="E6494" s="32" t="n">
        <v>105.16</v>
      </c>
      <c r="F6494" s="19">
        <f>IF(OR(E6494="",E6493=""),"",LN(E6494/E6493))</f>
        <v/>
      </c>
      <c r="G6494" s="33" t="n">
        <v>6.6114</v>
      </c>
      <c r="H6494" s="19">
        <f>IF(OR(G6494="",G6493=""),"",LN(G6494/G6493))</f>
        <v/>
      </c>
      <c r="I6494" s="32" t="n">
        <v>114.2843</v>
      </c>
      <c r="J6494" s="32" t="n">
        <v>25.35</v>
      </c>
      <c r="K6494" s="32" t="n">
        <v>0.88</v>
      </c>
      <c r="L6494" s="32" t="n">
        <v>0.09</v>
      </c>
      <c r="M6494" s="32" t="n">
        <v>1112.4</v>
      </c>
      <c r="N6494" s="32" t="n">
        <v>0.66</v>
      </c>
      <c r="O6494" s="32" t="n">
        <v>497.356310977</v>
      </c>
    </row>
    <row r="6495">
      <c r="A6495" s="31" t="n">
        <v>44148</v>
      </c>
      <c r="B6495" s="32" t="n">
        <v>1109.47</v>
      </c>
      <c r="C6495" s="19">
        <f>IF(OR(B6495="",B6494=""),"",LN(B6495/B6494))</f>
        <v/>
      </c>
      <c r="D6495" s="16">
        <f>STDEV(C6476:C6495)*SQRT(252)</f>
        <v/>
      </c>
      <c r="E6495" s="32" t="n">
        <v>104.61</v>
      </c>
      <c r="F6495" s="19">
        <f>IF(OR(E6495="",E6494=""),"",LN(E6495/E6494))</f>
        <v/>
      </c>
      <c r="G6495" s="33" t="n">
        <v>6.6039</v>
      </c>
      <c r="H6495" s="19">
        <f>IF(OR(G6495="",G6494=""),"",LN(G6495/G6494))</f>
        <v/>
      </c>
      <c r="I6495" s="32" t="n">
        <v>114.2397</v>
      </c>
      <c r="J6495" s="32" t="n">
        <v>23.1</v>
      </c>
      <c r="K6495" s="32" t="n">
        <v>0.89</v>
      </c>
      <c r="L6495" s="32" t="n">
        <v>0.09</v>
      </c>
      <c r="M6495" s="32" t="n">
        <v>1113.2</v>
      </c>
      <c r="N6495" s="32" t="n">
        <v>0.66</v>
      </c>
      <c r="O6495" s="32" t="n">
        <v>481.267627837</v>
      </c>
    </row>
    <row r="6496">
      <c r="A6496" s="31" t="n">
        <v>44151</v>
      </c>
      <c r="B6496" s="32" t="n">
        <v>1106.88</v>
      </c>
      <c r="C6496" s="19">
        <f>IF(OR(B6496="",B6495=""),"",LN(B6496/B6495))</f>
        <v/>
      </c>
      <c r="D6496" s="16">
        <f>STDEV(C6477:C6496)*SQRT(252)</f>
        <v/>
      </c>
      <c r="E6496" s="32" t="n">
        <v>104.54</v>
      </c>
      <c r="F6496" s="19">
        <f>IF(OR(E6496="",E6495=""),"",LN(E6496/E6495))</f>
        <v/>
      </c>
      <c r="G6496" s="33" t="n">
        <v>6.583</v>
      </c>
      <c r="H6496" s="19">
        <f>IF(OR(G6496="",G6495=""),"",LN(G6496/G6495))</f>
        <v/>
      </c>
      <c r="I6496" s="32" t="n">
        <v>113.8312</v>
      </c>
      <c r="J6496" s="32" t="n">
        <v>22.45</v>
      </c>
      <c r="K6496" s="32" t="n">
        <v>0.91</v>
      </c>
      <c r="L6496" s="32" t="n">
        <v>0.1</v>
      </c>
      <c r="M6496" s="32" t="n">
        <v>1115.1</v>
      </c>
      <c r="N6496" s="32" t="n">
        <v>0.66</v>
      </c>
      <c r="O6496" s="32" t="n">
        <v>575.008652626</v>
      </c>
    </row>
    <row r="6497">
      <c r="A6497" s="31" t="n">
        <v>44152</v>
      </c>
      <c r="B6497" s="32" t="n">
        <v>1105.33</v>
      </c>
      <c r="C6497" s="19">
        <f>IF(OR(B6497="",B6496=""),"",LN(B6497/B6496))</f>
        <v/>
      </c>
      <c r="D6497" s="16">
        <f>STDEV(C6478:C6497)*SQRT(252)</f>
        <v/>
      </c>
      <c r="E6497" s="32" t="n">
        <v>104.2</v>
      </c>
      <c r="F6497" s="19">
        <f>IF(OR(E6497="",E6496=""),"",LN(E6497/E6496))</f>
        <v/>
      </c>
      <c r="G6497" s="33" t="n">
        <v>6.5556</v>
      </c>
      <c r="H6497" s="19">
        <f>IF(OR(G6497="",G6496=""),"",LN(G6497/G6496))</f>
        <v/>
      </c>
      <c r="I6497" s="32" t="n">
        <v>113.682</v>
      </c>
      <c r="J6497" s="32" t="n">
        <v>22.71</v>
      </c>
      <c r="K6497" s="32" t="n">
        <v>0.87</v>
      </c>
      <c r="L6497" s="32" t="n">
        <v>0.09</v>
      </c>
      <c r="M6497" s="32" t="n">
        <v>1108</v>
      </c>
      <c r="N6497" s="32" t="n">
        <v>0.66</v>
      </c>
      <c r="O6497" s="32" t="n">
        <v>231.722167673</v>
      </c>
    </row>
    <row r="6498">
      <c r="A6498" s="31" t="n">
        <v>44153</v>
      </c>
      <c r="B6498" s="32" t="n">
        <v>1105.72</v>
      </c>
      <c r="C6498" s="19">
        <f>IF(OR(B6498="",B6497=""),"",LN(B6498/B6497))</f>
        <v/>
      </c>
      <c r="D6498" s="16">
        <f>STDEV(C6479:C6498)*SQRT(252)</f>
        <v/>
      </c>
      <c r="E6498" s="32" t="n">
        <v>103.72</v>
      </c>
      <c r="F6498" s="19">
        <f>IF(OR(E6498="",E6497=""),"",LN(E6498/E6497))</f>
        <v/>
      </c>
      <c r="G6498" s="33" t="n">
        <v>6.5588</v>
      </c>
      <c r="H6498" s="19">
        <f>IF(OR(G6498="",G6497=""),"",LN(G6498/G6497))</f>
        <v/>
      </c>
      <c r="I6498" s="32" t="n">
        <v>113.46</v>
      </c>
      <c r="J6498" s="32" t="n">
        <v>23.84</v>
      </c>
      <c r="K6498" s="32" t="n">
        <v>0.88</v>
      </c>
      <c r="L6498" s="32" t="n">
        <v>0.07000000000000001</v>
      </c>
      <c r="M6498" s="32" t="n">
        <v>1106.8</v>
      </c>
      <c r="N6498" s="32" t="n">
        <v>0.66</v>
      </c>
      <c r="O6498" s="32" t="n">
        <v>341.005457106</v>
      </c>
    </row>
    <row r="6499">
      <c r="A6499" s="31" t="n">
        <v>44154</v>
      </c>
      <c r="B6499" s="32" t="n">
        <v>1114.93</v>
      </c>
      <c r="C6499" s="19">
        <f>IF(OR(B6499="",B6498=""),"",LN(B6499/B6498))</f>
        <v/>
      </c>
      <c r="D6499" s="16">
        <f>STDEV(C6480:C6499)*SQRT(252)</f>
        <v/>
      </c>
      <c r="E6499" s="32" t="n">
        <v>103.85</v>
      </c>
      <c r="F6499" s="19">
        <f>IF(OR(E6499="",E6498=""),"",LN(E6499/E6498))</f>
        <v/>
      </c>
      <c r="G6499" s="33" t="n">
        <v>6.5823</v>
      </c>
      <c r="H6499" s="19">
        <f>IF(OR(G6499="",G6498=""),"",LN(G6499/G6498))</f>
        <v/>
      </c>
      <c r="I6499" s="32" t="n">
        <v>113.694</v>
      </c>
      <c r="J6499" s="32" t="n">
        <v>23.11</v>
      </c>
      <c r="K6499" s="32" t="n">
        <v>0.86</v>
      </c>
      <c r="L6499" s="32" t="n">
        <v>0.06</v>
      </c>
      <c r="M6499" s="32" t="n">
        <v>1105.9</v>
      </c>
      <c r="N6499" s="32" t="n">
        <v>0.66</v>
      </c>
      <c r="O6499" s="32" t="n">
        <v>117.78228513</v>
      </c>
    </row>
    <row r="6500">
      <c r="A6500" s="31" t="n">
        <v>44155</v>
      </c>
      <c r="B6500" s="32" t="n">
        <v>1114.48</v>
      </c>
      <c r="C6500" s="19">
        <f>IF(OR(B6500="",B6499=""),"",LN(B6500/B6499))</f>
        <v/>
      </c>
      <c r="D6500" s="16">
        <f>STDEV(C6481:C6500)*SQRT(252)</f>
        <v/>
      </c>
      <c r="E6500" s="32" t="n">
        <v>103.81</v>
      </c>
      <c r="F6500" s="19">
        <f>IF(OR(E6500="",E6499=""),"",LN(E6500/E6499))</f>
        <v/>
      </c>
      <c r="G6500" s="33" t="n">
        <v>6.5608</v>
      </c>
      <c r="H6500" s="19">
        <f>IF(OR(G6500="",G6499=""),"",LN(G6500/G6499))</f>
        <v/>
      </c>
      <c r="I6500" s="32" t="n">
        <v>113.489</v>
      </c>
      <c r="J6500" s="32" t="n">
        <v>23.7</v>
      </c>
      <c r="K6500" s="32" t="n">
        <v>0.83</v>
      </c>
      <c r="L6500" s="32" t="n">
        <v>0.05</v>
      </c>
      <c r="M6500" s="32" t="n">
        <v>1112.2</v>
      </c>
      <c r="N6500" s="32" t="n">
        <v>0.66</v>
      </c>
      <c r="O6500" s="32" t="n">
        <v>243.656582296</v>
      </c>
    </row>
    <row r="6501">
      <c r="A6501" s="31" t="n">
        <v>44158</v>
      </c>
      <c r="B6501" s="32" t="n">
        <v>1115.42</v>
      </c>
      <c r="C6501" s="19">
        <f>IF(OR(B6501="",B6500=""),"",LN(B6501/B6500))</f>
        <v/>
      </c>
      <c r="D6501" s="16">
        <f>STDEV(C6482:C6501)*SQRT(252)</f>
        <v/>
      </c>
      <c r="E6501" s="32" t="n">
        <v>104.42</v>
      </c>
      <c r="F6501" s="19">
        <f>IF(OR(E6501="",E6500=""),"",LN(E6501/E6500))</f>
        <v/>
      </c>
      <c r="G6501" s="33" t="n">
        <v>6.585</v>
      </c>
      <c r="H6501" s="19">
        <f>IF(OR(G6501="",G6500=""),"",LN(G6501/G6500))</f>
        <v/>
      </c>
      <c r="I6501" s="32" t="n">
        <v>113.7548</v>
      </c>
      <c r="J6501" s="32" t="n">
        <v>22.66</v>
      </c>
      <c r="K6501" s="32" t="n">
        <v>0.86</v>
      </c>
      <c r="L6501" s="32" t="n">
        <v>0.05</v>
      </c>
      <c r="M6501" s="32" t="n">
        <v>1114.2</v>
      </c>
      <c r="N6501" s="32" t="n">
        <v>0.66</v>
      </c>
      <c r="O6501" s="32" t="n">
        <v>941.371260675</v>
      </c>
    </row>
    <row r="6502">
      <c r="A6502" s="31" t="n">
        <v>44159</v>
      </c>
      <c r="B6502" s="32" t="n">
        <v>1110.93</v>
      </c>
      <c r="C6502" s="19">
        <f>IF(OR(B6502="",B6501=""),"",LN(B6502/B6501))</f>
        <v/>
      </c>
      <c r="D6502" s="16">
        <f>STDEV(C6483:C6502)*SQRT(252)</f>
        <v/>
      </c>
      <c r="E6502" s="32" t="n">
        <v>104.61</v>
      </c>
      <c r="F6502" s="19">
        <f>IF(OR(E6502="",E6501=""),"",LN(E6502/E6501))</f>
        <v/>
      </c>
      <c r="G6502" s="33" t="n">
        <v>6.59</v>
      </c>
      <c r="H6502" s="19">
        <f>IF(OR(G6502="",G6501=""),"",LN(G6502/G6501))</f>
        <v/>
      </c>
      <c r="I6502" s="32" t="n">
        <v>113.4316</v>
      </c>
      <c r="J6502" s="32" t="n">
        <v>21.64</v>
      </c>
      <c r="K6502" s="32" t="n">
        <v>0.88</v>
      </c>
      <c r="L6502" s="32" t="n">
        <v>0.07000000000000001</v>
      </c>
      <c r="M6502" s="32" t="n">
        <v>1112.6</v>
      </c>
      <c r="N6502" s="32" t="n">
        <v>0.66</v>
      </c>
      <c r="O6502" s="32" t="n">
        <v>905.9131433</v>
      </c>
    </row>
    <row r="6503">
      <c r="A6503" s="31" t="n">
        <v>44160</v>
      </c>
      <c r="B6503" s="32" t="n">
        <v>1106.84</v>
      </c>
      <c r="C6503" s="19">
        <f>IF(OR(B6503="",B6502=""),"",LN(B6503/B6502))</f>
        <v/>
      </c>
      <c r="D6503" s="16">
        <f>STDEV(C6484:C6503)*SQRT(252)</f>
        <v/>
      </c>
      <c r="E6503" s="32" t="n">
        <v>104.39</v>
      </c>
      <c r="F6503" s="19">
        <f>IF(OR(E6503="",E6502=""),"",LN(E6503/E6502))</f>
        <v/>
      </c>
      <c r="G6503" s="33" t="n">
        <v>6.575</v>
      </c>
      <c r="H6503" s="19">
        <f>IF(OR(G6503="",G6502=""),"",LN(G6503/G6502))</f>
        <v/>
      </c>
      <c r="I6503" s="32" t="n">
        <v>113.1823</v>
      </c>
      <c r="J6503" s="32" t="n">
        <v>21.25</v>
      </c>
      <c r="K6503" s="32" t="n">
        <v>0.88</v>
      </c>
      <c r="L6503" s="32" t="n">
        <v>0.08</v>
      </c>
      <c r="M6503" s="32" t="n">
        <v>1111.2</v>
      </c>
      <c r="N6503" s="32" t="n">
        <v>0.66</v>
      </c>
      <c r="O6503" s="32" t="n">
        <v>-121.217535081</v>
      </c>
    </row>
    <row r="6504">
      <c r="A6504" s="31" t="n">
        <v>44165</v>
      </c>
      <c r="B6504" s="32" t="n">
        <v>1105.79</v>
      </c>
      <c r="C6504" s="19">
        <f>IF(OR(B6504="",B6503=""),"",LN(B6504/B6503))</f>
        <v/>
      </c>
      <c r="D6504" s="16">
        <f>STDEV(C6485:C6504)*SQRT(252)</f>
        <v/>
      </c>
      <c r="E6504" s="32" t="n">
        <v>104.38</v>
      </c>
      <c r="F6504" s="19">
        <f>IF(OR(E6504="",E6503=""),"",LN(E6504/E6503))</f>
        <v/>
      </c>
      <c r="G6504" s="33" t="n">
        <v>6.576</v>
      </c>
      <c r="H6504" s="19">
        <f>IF(OR(G6504="",G6503=""),"",LN(G6504/G6503))</f>
        <v/>
      </c>
      <c r="I6504" s="32" t="n">
        <v>113.2256</v>
      </c>
      <c r="J6504" s="32" t="n">
        <v>20.57</v>
      </c>
      <c r="K6504" s="32" t="n">
        <v>0.84</v>
      </c>
      <c r="L6504" s="32" t="n">
        <v>0.09</v>
      </c>
      <c r="M6504" s="32" t="n">
        <v>1104.4</v>
      </c>
      <c r="N6504" s="32" t="n">
        <v>0.66</v>
      </c>
      <c r="O6504" s="32" t="n">
        <v>-2484.311306166</v>
      </c>
    </row>
    <row r="6505">
      <c r="A6505" s="31" t="n">
        <v>44166</v>
      </c>
      <c r="B6505" s="32" t="n">
        <v>1107.33</v>
      </c>
      <c r="C6505" s="19">
        <f>IF(OR(B6505="",B6504=""),"",LN(B6505/B6504))</f>
        <v/>
      </c>
      <c r="D6505" s="16">
        <f>STDEV(C6486:C6505)*SQRT(252)</f>
        <v/>
      </c>
      <c r="E6505" s="32" t="n">
        <v>104.4</v>
      </c>
      <c r="F6505" s="19">
        <f>IF(OR(E6505="",E6504=""),"",LN(E6505/E6504))</f>
        <v/>
      </c>
      <c r="G6505" s="33" t="n">
        <v>6.5705</v>
      </c>
      <c r="H6505" s="19">
        <f>IF(OR(G6505="",G6504=""),"",LN(G6505/G6504))</f>
        <v/>
      </c>
      <c r="I6505" s="32" t="n">
        <v>112.8063</v>
      </c>
      <c r="J6505" s="32" t="n">
        <v>20.77</v>
      </c>
      <c r="K6505" s="32" t="n">
        <v>0.92</v>
      </c>
      <c r="L6505" s="32" t="n">
        <v>0.08</v>
      </c>
      <c r="M6505" s="32" t="n">
        <v>1104.9</v>
      </c>
      <c r="N6505" s="32" t="n">
        <v>0.66</v>
      </c>
      <c r="O6505" s="32" t="n">
        <v>91.50648123399999</v>
      </c>
    </row>
    <row r="6506">
      <c r="A6506" s="31" t="n">
        <v>44167</v>
      </c>
      <c r="B6506" s="32" t="n">
        <v>1100.15</v>
      </c>
      <c r="C6506" s="19">
        <f>IF(OR(B6506="",B6505=""),"",LN(B6506/B6505))</f>
        <v/>
      </c>
      <c r="D6506" s="16">
        <f>STDEV(C6487:C6506)*SQRT(252)</f>
        <v/>
      </c>
      <c r="E6506" s="32" t="n">
        <v>104.52</v>
      </c>
      <c r="F6506" s="19">
        <f>IF(OR(E6506="",E6505=""),"",LN(E6506/E6505))</f>
        <v/>
      </c>
      <c r="G6506" s="33" t="n">
        <v>6.5622</v>
      </c>
      <c r="H6506" s="19">
        <f>IF(OR(G6506="",G6505=""),"",LN(G6506/G6505))</f>
        <v/>
      </c>
      <c r="I6506" s="32" t="n">
        <v>112.6115</v>
      </c>
      <c r="J6506" s="32" t="n">
        <v>21.17</v>
      </c>
      <c r="K6506" s="32" t="n">
        <v>0.95</v>
      </c>
      <c r="L6506" s="32" t="n">
        <v>0.08</v>
      </c>
      <c r="M6506" s="32" t="n">
        <v>1107.1</v>
      </c>
      <c r="N6506" s="32" t="n">
        <v>0.66</v>
      </c>
      <c r="O6506" s="32" t="n">
        <v>546.585919102</v>
      </c>
    </row>
    <row r="6507">
      <c r="A6507" s="31" t="n">
        <v>44168</v>
      </c>
      <c r="B6507" s="32" t="n">
        <v>1096.28</v>
      </c>
      <c r="C6507" s="19">
        <f>IF(OR(B6507="",B6506=""),"",LN(B6507/B6506))</f>
        <v/>
      </c>
      <c r="D6507" s="16">
        <f>STDEV(C6488:C6507)*SQRT(252)</f>
        <v/>
      </c>
      <c r="E6507" s="32" t="n">
        <v>103.77</v>
      </c>
      <c r="F6507" s="19">
        <f>IF(OR(E6507="",E6506=""),"",LN(E6507/E6506))</f>
        <v/>
      </c>
      <c r="G6507" s="33" t="n">
        <v>6.5418</v>
      </c>
      <c r="H6507" s="19">
        <f>IF(OR(G6507="",G6506=""),"",LN(G6507/G6506))</f>
        <v/>
      </c>
      <c r="I6507" s="32" t="n">
        <v>112.0236</v>
      </c>
      <c r="J6507" s="32" t="n">
        <v>21.28</v>
      </c>
      <c r="K6507" s="32" t="n">
        <v>0.92</v>
      </c>
      <c r="L6507" s="32" t="n">
        <v>0.08</v>
      </c>
      <c r="M6507" s="32" t="n">
        <v>1103.3</v>
      </c>
      <c r="N6507" s="32" t="n">
        <v>0.66</v>
      </c>
      <c r="O6507" s="32" t="n">
        <v>179.912928039</v>
      </c>
    </row>
    <row r="6508">
      <c r="A6508" s="31" t="n">
        <v>44169</v>
      </c>
      <c r="B6508" s="32" t="n">
        <v>1081.85</v>
      </c>
      <c r="C6508" s="19">
        <f>IF(OR(B6508="",B6507=""),"",LN(B6508/B6507))</f>
        <v/>
      </c>
      <c r="D6508" s="16">
        <f>STDEV(C6489:C6508)*SQRT(252)</f>
        <v/>
      </c>
      <c r="E6508" s="32" t="n">
        <v>104.16</v>
      </c>
      <c r="F6508" s="19">
        <f>IF(OR(E6508="",E6507=""),"",LN(E6508/E6507))</f>
        <v/>
      </c>
      <c r="G6508" s="33" t="n">
        <v>6.5301</v>
      </c>
      <c r="H6508" s="19">
        <f>IF(OR(G6508="",G6507=""),"",LN(G6508/G6507))</f>
        <v/>
      </c>
      <c r="I6508" s="32" t="n">
        <v>111.7778</v>
      </c>
      <c r="J6508" s="32" t="n">
        <v>20.79</v>
      </c>
      <c r="K6508" s="32" t="n">
        <v>0.97</v>
      </c>
      <c r="L6508" s="32" t="n">
        <v>0.09</v>
      </c>
      <c r="M6508" s="32" t="n">
        <v>1098.1</v>
      </c>
      <c r="N6508" s="32" t="n">
        <v>0.66</v>
      </c>
      <c r="O6508" s="32" t="n">
        <v>807.356449883</v>
      </c>
    </row>
    <row r="6509">
      <c r="A6509" s="31" t="n">
        <v>44172</v>
      </c>
      <c r="B6509" s="32" t="n">
        <v>1082.22</v>
      </c>
      <c r="C6509" s="19">
        <f>IF(OR(B6509="",B6508=""),"",LN(B6509/B6508))</f>
        <v/>
      </c>
      <c r="D6509" s="16">
        <f>STDEV(C6490:C6509)*SQRT(252)</f>
        <v/>
      </c>
      <c r="E6509" s="32" t="n">
        <v>104.01</v>
      </c>
      <c r="F6509" s="19">
        <f>IF(OR(E6509="",E6508=""),"",LN(E6509/E6508))</f>
        <v/>
      </c>
      <c r="G6509" s="33" t="n">
        <v>6.5295</v>
      </c>
      <c r="H6509" s="19">
        <f>IF(OR(G6509="",G6508=""),"",LN(G6509/G6508))</f>
        <v/>
      </c>
      <c r="I6509" s="32" t="n">
        <v>111.8385</v>
      </c>
      <c r="J6509" s="32" t="n">
        <v>21.3</v>
      </c>
      <c r="K6509" s="32" t="n">
        <v>0.9399999999999999</v>
      </c>
      <c r="L6509" s="32" t="n">
        <v>0.08</v>
      </c>
      <c r="M6509" s="32" t="n">
        <v>1086.6</v>
      </c>
      <c r="N6509" s="32" t="n">
        <v>0.66</v>
      </c>
      <c r="O6509" s="32" t="n">
        <v>37.147554305</v>
      </c>
    </row>
    <row r="6510">
      <c r="A6510" s="31" t="n">
        <v>44173</v>
      </c>
      <c r="B6510" s="32" t="n">
        <v>1085.4</v>
      </c>
      <c r="C6510" s="19">
        <f>IF(OR(B6510="",B6509=""),"",LN(B6510/B6509))</f>
        <v/>
      </c>
      <c r="D6510" s="16">
        <f>STDEV(C6491:C6510)*SQRT(252)</f>
        <v/>
      </c>
      <c r="E6510" s="32" t="n">
        <v>104.14</v>
      </c>
      <c r="F6510" s="19">
        <f>IF(OR(E6510="",E6509=""),"",LN(E6510/E6509))</f>
        <v/>
      </c>
      <c r="G6510" s="33" t="n">
        <v>6.5307</v>
      </c>
      <c r="H6510" s="19">
        <f>IF(OR(G6510="",G6509=""),"",LN(G6510/G6509))</f>
        <v/>
      </c>
      <c r="I6510" s="32" t="n">
        <v>111.8639</v>
      </c>
      <c r="J6510" s="32" t="n">
        <v>20.68</v>
      </c>
      <c r="K6510" s="32" t="n">
        <v>0.92</v>
      </c>
      <c r="L6510" s="32" t="n">
        <v>0.07000000000000001</v>
      </c>
      <c r="M6510" s="32" t="n">
        <v>1082.7</v>
      </c>
      <c r="N6510" s="32" t="n">
        <v>0.66</v>
      </c>
      <c r="O6510" s="32" t="n">
        <v>-940.7276938790001</v>
      </c>
    </row>
    <row r="6511">
      <c r="A6511" s="31" t="n">
        <v>44174</v>
      </c>
      <c r="B6511" s="32" t="n">
        <v>1083.78</v>
      </c>
      <c r="C6511" s="19">
        <f>IF(OR(B6511="",B6510=""),"",LN(B6511/B6510))</f>
        <v/>
      </c>
      <c r="D6511" s="16">
        <f>STDEV(C6492:C6511)*SQRT(252)</f>
        <v/>
      </c>
      <c r="E6511" s="32" t="n">
        <v>104.28</v>
      </c>
      <c r="F6511" s="19">
        <f>IF(OR(E6511="",E6510=""),"",LN(E6511/E6510))</f>
        <v/>
      </c>
      <c r="G6511" s="33" t="n">
        <v>6.541</v>
      </c>
      <c r="H6511" s="19">
        <f>IF(OR(G6511="",G6510=""),"",LN(G6511/G6510))</f>
        <v/>
      </c>
      <c r="I6511" s="32" t="n">
        <v>112.0305</v>
      </c>
      <c r="J6511" s="32" t="n">
        <v>22.27</v>
      </c>
      <c r="K6511" s="32" t="n">
        <v>0.95</v>
      </c>
      <c r="L6511" s="32" t="n">
        <v>0.08</v>
      </c>
      <c r="M6511" s="32" t="n">
        <v>1084.4</v>
      </c>
      <c r="N6511" s="32" t="n">
        <v>0.66</v>
      </c>
      <c r="O6511" s="32" t="n">
        <v>227.646859892</v>
      </c>
    </row>
    <row r="6512">
      <c r="A6512" s="31" t="n">
        <v>44175</v>
      </c>
      <c r="B6512" s="32" t="n">
        <v>1086.83</v>
      </c>
      <c r="C6512" s="19">
        <f>IF(OR(B6512="",B6511=""),"",LN(B6512/B6511))</f>
        <v/>
      </c>
      <c r="D6512" s="16">
        <f>STDEV(C6493:C6512)*SQRT(252)</f>
        <v/>
      </c>
      <c r="E6512" s="32" t="n">
        <v>104.3</v>
      </c>
      <c r="F6512" s="19">
        <f>IF(OR(E6512="",E6511=""),"",LN(E6512/E6511))</f>
        <v/>
      </c>
      <c r="G6512" s="33" t="n">
        <v>6.5419</v>
      </c>
      <c r="H6512" s="19">
        <f>IF(OR(G6512="",G6511=""),"",LN(G6512/G6511))</f>
        <v/>
      </c>
      <c r="I6512" s="32" t="n">
        <v>111.9788</v>
      </c>
      <c r="J6512" s="32" t="n">
        <v>22.52</v>
      </c>
      <c r="K6512" s="32" t="n">
        <v>0.92</v>
      </c>
      <c r="L6512" s="32" t="n">
        <v>0.08</v>
      </c>
      <c r="M6512" s="32" t="n">
        <v>1083.6</v>
      </c>
      <c r="N6512" s="32" t="n">
        <v>0.66</v>
      </c>
      <c r="O6512" s="32" t="n">
        <v>-1357.470205606</v>
      </c>
    </row>
    <row r="6513">
      <c r="A6513" s="31" t="n">
        <v>44176</v>
      </c>
      <c r="B6513" s="32" t="n">
        <v>1091.23</v>
      </c>
      <c r="C6513" s="19">
        <f>IF(OR(B6513="",B6512=""),"",LN(B6513/B6512))</f>
        <v/>
      </c>
      <c r="D6513" s="16">
        <f>STDEV(C6494:C6513)*SQRT(252)</f>
        <v/>
      </c>
      <c r="E6513" s="32" t="n">
        <v>103.88</v>
      </c>
      <c r="F6513" s="19">
        <f>IF(OR(E6513="",E6512=""),"",LN(E6513/E6512))</f>
        <v/>
      </c>
      <c r="G6513" s="33" t="n">
        <v>6.5445</v>
      </c>
      <c r="H6513" s="19">
        <f>IF(OR(G6513="",G6512=""),"",LN(G6513/G6512))</f>
        <v/>
      </c>
      <c r="I6513" s="32" t="n">
        <v>112.1417</v>
      </c>
      <c r="J6513" s="32" t="n">
        <v>23.31</v>
      </c>
      <c r="K6513" s="32" t="n">
        <v>0.9</v>
      </c>
      <c r="L6513" s="32" t="n">
        <v>0.08</v>
      </c>
      <c r="M6513" s="32" t="n">
        <v>1086.2</v>
      </c>
      <c r="N6513" s="32" t="n">
        <v>0.66</v>
      </c>
      <c r="O6513" s="32" t="n">
        <v>-172.13535015</v>
      </c>
    </row>
    <row r="6514">
      <c r="A6514" s="31" t="n">
        <v>44179</v>
      </c>
      <c r="B6514" s="32" t="n">
        <v>1093.19</v>
      </c>
      <c r="C6514" s="19">
        <f>IF(OR(B6514="",B6513=""),"",LN(B6514/B6513))</f>
        <v/>
      </c>
      <c r="D6514" s="16">
        <f>STDEV(C6495:C6514)*SQRT(252)</f>
        <v/>
      </c>
      <c r="E6514" s="32" t="n">
        <v>104.06</v>
      </c>
      <c r="F6514" s="19">
        <f>IF(OR(E6514="",E6513=""),"",LN(E6514/E6513))</f>
        <v/>
      </c>
      <c r="G6514" s="33" t="n">
        <v>6.548</v>
      </c>
      <c r="H6514" s="19">
        <f>IF(OR(G6514="",G6513=""),"",LN(G6514/G6513))</f>
        <v/>
      </c>
      <c r="I6514" s="32" t="n">
        <v>112.1708</v>
      </c>
      <c r="J6514" s="32" t="n">
        <v>24.72</v>
      </c>
      <c r="K6514" s="32" t="n">
        <v>0.9</v>
      </c>
      <c r="L6514" s="32" t="n">
        <v>0.08</v>
      </c>
      <c r="M6514" s="32" t="n">
        <v>1089.3</v>
      </c>
      <c r="N6514" s="32" t="n">
        <v>0.66</v>
      </c>
      <c r="O6514" s="32" t="n">
        <v>-281.225295279</v>
      </c>
    </row>
    <row r="6515">
      <c r="A6515" s="31" t="n">
        <v>44180</v>
      </c>
      <c r="B6515" s="32" t="n">
        <v>1092.22</v>
      </c>
      <c r="C6515" s="19">
        <f>IF(OR(B6515="",B6514=""),"",LN(B6515/B6514))</f>
        <v/>
      </c>
      <c r="D6515" s="16">
        <f>STDEV(C6496:C6515)*SQRT(252)</f>
        <v/>
      </c>
      <c r="E6515" s="32" t="n">
        <v>103.69</v>
      </c>
      <c r="F6515" s="19">
        <f>IF(OR(E6515="",E6514=""),"",LN(E6515/E6514))</f>
        <v/>
      </c>
      <c r="G6515" s="33" t="n">
        <v>6.5388</v>
      </c>
      <c r="H6515" s="19">
        <f>IF(OR(G6515="",G6514=""),"",LN(G6515/G6514))</f>
        <v/>
      </c>
      <c r="I6515" s="32" t="n">
        <v>111.8601</v>
      </c>
      <c r="J6515" s="32" t="n">
        <v>22.89</v>
      </c>
      <c r="K6515" s="32" t="n">
        <v>0.92</v>
      </c>
      <c r="L6515" s="32" t="n">
        <v>0.09</v>
      </c>
      <c r="M6515" s="32" t="n">
        <v>1090.8</v>
      </c>
      <c r="N6515" s="32" t="n">
        <v>0.66</v>
      </c>
      <c r="O6515" s="32" t="n">
        <v>-423.659188776</v>
      </c>
    </row>
    <row r="6516">
      <c r="A6516" s="31" t="n">
        <v>44181</v>
      </c>
      <c r="B6516" s="32" t="n">
        <v>1093.71</v>
      </c>
      <c r="C6516" s="19">
        <f>IF(OR(B6516="",B6515=""),"",LN(B6516/B6515))</f>
        <v/>
      </c>
      <c r="D6516" s="16">
        <f>STDEV(C6497:C6516)*SQRT(252)</f>
        <v/>
      </c>
      <c r="E6516" s="32" t="n">
        <v>103.59</v>
      </c>
      <c r="F6516" s="19">
        <f>IF(OR(E6516="",E6515=""),"",LN(E6516/E6515))</f>
        <v/>
      </c>
      <c r="G6516" s="33" t="n">
        <v>6.5323</v>
      </c>
      <c r="H6516" s="19">
        <f>IF(OR(G6516="",G6515=""),"",LN(G6516/G6515))</f>
        <v/>
      </c>
      <c r="I6516" s="32" t="n">
        <v>111.7157</v>
      </c>
      <c r="J6516" s="32" t="n">
        <v>22.5</v>
      </c>
      <c r="K6516" s="32" t="n">
        <v>0.92</v>
      </c>
      <c r="L6516" s="32" t="n">
        <v>0.09</v>
      </c>
      <c r="M6516" s="32" t="n">
        <v>1093.2</v>
      </c>
      <c r="N6516" s="32" t="n">
        <v>0.66</v>
      </c>
      <c r="O6516" s="32" t="n">
        <v>192.308181454</v>
      </c>
    </row>
    <row r="6517">
      <c r="A6517" s="31" t="n">
        <v>44182</v>
      </c>
      <c r="B6517" s="32" t="n">
        <v>1092.96</v>
      </c>
      <c r="C6517" s="19">
        <f>IF(OR(B6517="",B6516=""),"",LN(B6517/B6516))</f>
        <v/>
      </c>
      <c r="D6517" s="16">
        <f>STDEV(C6498:C6517)*SQRT(252)</f>
        <v/>
      </c>
      <c r="E6517" s="32" t="n">
        <v>103.13</v>
      </c>
      <c r="F6517" s="19">
        <f>IF(OR(E6517="",E6516=""),"",LN(E6517/E6516))</f>
        <v/>
      </c>
      <c r="G6517" s="33" t="n">
        <v>6.5321</v>
      </c>
      <c r="H6517" s="19">
        <f>IF(OR(G6517="",G6516=""),"",LN(G6517/G6516))</f>
        <v/>
      </c>
      <c r="I6517" s="32" t="n">
        <v>111.2226</v>
      </c>
      <c r="J6517" s="32" t="n">
        <v>21.93</v>
      </c>
      <c r="K6517" s="32" t="n">
        <v>0.9399999999999999</v>
      </c>
      <c r="L6517" s="32" t="n">
        <v>0.09</v>
      </c>
      <c r="M6517" s="32" t="n">
        <v>1092.2</v>
      </c>
      <c r="N6517" s="32" t="n">
        <v>0.66</v>
      </c>
      <c r="O6517" s="32" t="n">
        <v>-193.388164002</v>
      </c>
    </row>
    <row r="6518">
      <c r="A6518" s="31" t="n">
        <v>44183</v>
      </c>
      <c r="B6518" s="32" t="n">
        <v>1099.37</v>
      </c>
      <c r="C6518" s="19">
        <f>IF(OR(B6518="",B6517=""),"",LN(B6518/B6517))</f>
        <v/>
      </c>
      <c r="D6518" s="16">
        <f>STDEV(C6499:C6518)*SQRT(252)</f>
        <v/>
      </c>
      <c r="E6518" s="32" t="n">
        <v>103.35</v>
      </c>
      <c r="F6518" s="19">
        <f>IF(OR(E6518="",E6517=""),"",LN(E6518/E6517))</f>
        <v/>
      </c>
      <c r="G6518" s="33" t="n">
        <v>6.5395</v>
      </c>
      <c r="H6518" s="19">
        <f>IF(OR(G6518="",G6517=""),"",LN(G6518/G6517))</f>
        <v/>
      </c>
      <c r="I6518" s="32" t="n">
        <v>111.6071</v>
      </c>
      <c r="J6518" s="32" t="n">
        <v>21.57</v>
      </c>
      <c r="K6518" s="32" t="n">
        <v>0.95</v>
      </c>
      <c r="L6518" s="32" t="n">
        <v>0.09</v>
      </c>
      <c r="M6518" s="32" t="n">
        <v>1092.8</v>
      </c>
      <c r="N6518" s="32" t="n">
        <v>0.66</v>
      </c>
      <c r="O6518" s="32" t="n">
        <v>-127.279701332</v>
      </c>
    </row>
    <row r="6519">
      <c r="A6519" s="31" t="n">
        <v>44186</v>
      </c>
      <c r="B6519" s="32" t="n">
        <v>1107.03</v>
      </c>
      <c r="C6519" s="19">
        <f>IF(OR(B6519="",B6518=""),"",LN(B6519/B6518))</f>
        <v/>
      </c>
      <c r="D6519" s="16">
        <f>STDEV(C6500:C6519)*SQRT(252)</f>
        <v/>
      </c>
      <c r="E6519" s="32" t="n">
        <v>103.44</v>
      </c>
      <c r="F6519" s="19">
        <f>IF(OR(E6519="",E6518=""),"",LN(E6519/E6518))</f>
        <v/>
      </c>
      <c r="G6519" s="33" t="n">
        <v>6.5493</v>
      </c>
      <c r="H6519" s="19">
        <f>IF(OR(G6519="",G6518=""),"",LN(G6519/G6518))</f>
        <v/>
      </c>
      <c r="I6519" s="32" t="n">
        <v>111.9415</v>
      </c>
      <c r="J6519" s="32" t="n">
        <v>25.16</v>
      </c>
      <c r="K6519" s="32" t="n">
        <v>0.95</v>
      </c>
      <c r="L6519" s="32" t="n">
        <v>0.09</v>
      </c>
      <c r="M6519" s="32" t="n">
        <v>1097.9</v>
      </c>
      <c r="N6519" s="32" t="n">
        <v>0.66</v>
      </c>
      <c r="O6519" s="32" t="n">
        <v>69.802897018</v>
      </c>
    </row>
    <row r="6520">
      <c r="A6520" s="31" t="n">
        <v>44187</v>
      </c>
      <c r="B6520" s="32" t="n">
        <v>1107.12</v>
      </c>
      <c r="C6520" s="19">
        <f>IF(OR(B6520="",B6519=""),"",LN(B6520/B6519))</f>
        <v/>
      </c>
      <c r="D6520" s="16">
        <f>STDEV(C6501:C6520)*SQRT(252)</f>
        <v/>
      </c>
      <c r="E6520" s="32" t="n">
        <v>103.62</v>
      </c>
      <c r="F6520" s="19">
        <f>IF(OR(E6520="",E6519=""),"",LN(E6520/E6519))</f>
        <v/>
      </c>
      <c r="G6520" s="33" t="n">
        <v>6.5426</v>
      </c>
      <c r="H6520" s="19">
        <f>IF(OR(G6520="",G6519=""),"",LN(G6520/G6519))</f>
        <v/>
      </c>
      <c r="I6520" s="32" t="n">
        <v>112.1947</v>
      </c>
      <c r="J6520" s="32" t="n">
        <v>24.23</v>
      </c>
      <c r="K6520" s="32" t="n">
        <v>0.93</v>
      </c>
      <c r="L6520" s="32" t="n">
        <v>0.07000000000000001</v>
      </c>
      <c r="M6520" s="32" t="n">
        <v>1101.2</v>
      </c>
      <c r="N6520" s="32" t="n">
        <v>0.66</v>
      </c>
      <c r="O6520" s="32" t="n">
        <v>-352.834503153</v>
      </c>
    </row>
    <row r="6521">
      <c r="A6521" s="31" t="n">
        <v>44188</v>
      </c>
      <c r="B6521" s="32" t="n">
        <v>1106.92</v>
      </c>
      <c r="C6521" s="19">
        <f>IF(OR(B6521="",B6520=""),"",LN(B6521/B6520))</f>
        <v/>
      </c>
      <c r="D6521" s="16">
        <f>STDEV(C6502:C6521)*SQRT(252)</f>
        <v/>
      </c>
      <c r="E6521" s="32" t="n">
        <v>103.52</v>
      </c>
      <c r="F6521" s="19">
        <f>IF(OR(E6521="",E6520=""),"",LN(E6521/E6520))</f>
        <v/>
      </c>
      <c r="G6521" s="33" t="n">
        <v>6.54</v>
      </c>
      <c r="H6521" s="19">
        <f>IF(OR(G6521="",G6520=""),"",LN(G6521/G6520))</f>
        <v/>
      </c>
      <c r="I6521" s="32" t="n">
        <v>111.9807</v>
      </c>
      <c r="J6521" s="32" t="n">
        <v>23.31</v>
      </c>
      <c r="K6521" s="32" t="n">
        <v>0.96</v>
      </c>
      <c r="L6521" s="32" t="n">
        <v>0.06</v>
      </c>
      <c r="M6521" s="32" t="n">
        <v>1106.6</v>
      </c>
      <c r="N6521" s="32" t="n">
        <v>0.66</v>
      </c>
      <c r="O6521" s="32" t="n">
        <v>264.304035867</v>
      </c>
    </row>
    <row r="6522">
      <c r="A6522" s="31" t="n">
        <v>44193</v>
      </c>
      <c r="B6522" s="32" t="n">
        <v>1096.67</v>
      </c>
      <c r="C6522" s="19">
        <f>IF(OR(B6522="",B6521=""),"",LN(B6522/B6521))</f>
        <v/>
      </c>
      <c r="D6522" s="16">
        <f>STDEV(C6503:C6522)*SQRT(252)</f>
        <v/>
      </c>
      <c r="E6522" s="32" t="n">
        <v>103.84</v>
      </c>
      <c r="F6522" s="19">
        <f>IF(OR(E6522="",E6521=""),"",LN(E6522/E6521))</f>
        <v/>
      </c>
      <c r="G6522" s="33" t="n">
        <v>6.5346</v>
      </c>
      <c r="H6522" s="19">
        <f>IF(OR(G6522="",G6521=""),"",LN(G6522/G6521))</f>
        <v/>
      </c>
      <c r="I6522" s="32" t="n">
        <v>111.9752</v>
      </c>
      <c r="J6522" s="32" t="n">
        <v>21.7</v>
      </c>
      <c r="K6522" s="32" t="n">
        <v>0.9399999999999999</v>
      </c>
      <c r="L6522" s="32" t="n">
        <v>0.09</v>
      </c>
      <c r="M6522" s="32" t="n">
        <v>1103.7</v>
      </c>
      <c r="N6522" s="32" t="n">
        <v>0.66</v>
      </c>
      <c r="O6522" s="32" t="n">
        <v>358.339660763</v>
      </c>
    </row>
    <row r="6523">
      <c r="A6523" s="31" t="n">
        <v>44194</v>
      </c>
      <c r="B6523" s="32" t="n">
        <v>1092.55</v>
      </c>
      <c r="C6523" s="19">
        <f>IF(OR(B6523="",B6522=""),"",LN(B6523/B6522))</f>
        <v/>
      </c>
      <c r="D6523" s="16">
        <f>STDEV(C6504:C6523)*SQRT(252)</f>
        <v/>
      </c>
      <c r="E6523" s="32" t="n">
        <v>103.5</v>
      </c>
      <c r="F6523" s="19">
        <f>IF(OR(E6523="",E6522=""),"",LN(E6523/E6522))</f>
        <v/>
      </c>
      <c r="G6523" s="33" t="n">
        <v>6.53</v>
      </c>
      <c r="H6523" s="19">
        <f>IF(OR(G6523="",G6522=""),"",LN(G6523/G6522))</f>
        <v/>
      </c>
      <c r="I6523" s="32" t="n">
        <v>111.5172</v>
      </c>
      <c r="J6523" s="32" t="n">
        <v>23.08</v>
      </c>
      <c r="K6523" s="32" t="n">
        <v>0.9399999999999999</v>
      </c>
      <c r="L6523" s="32" t="n">
        <v>0.1</v>
      </c>
      <c r="M6523" s="32" t="n">
        <v>1098.2</v>
      </c>
      <c r="N6523" s="32" t="n">
        <v>0.66</v>
      </c>
      <c r="O6523" s="32" t="n">
        <v>-199.04477925</v>
      </c>
    </row>
    <row r="6524">
      <c r="A6524" s="31" t="n">
        <v>44195</v>
      </c>
      <c r="B6524" s="32" t="n">
        <v>1086.62</v>
      </c>
      <c r="C6524" s="19">
        <f>IF(OR(B6524="",B6523=""),"",LN(B6524/B6523))</f>
        <v/>
      </c>
      <c r="D6524" s="16">
        <f>STDEV(C6505:C6524)*SQRT(252)</f>
        <v/>
      </c>
      <c r="E6524" s="32" t="n">
        <v>103.31</v>
      </c>
      <c r="F6524" s="19">
        <f>IF(OR(E6524="",E6523=""),"",LN(E6524/E6523))</f>
        <v/>
      </c>
      <c r="G6524" s="33" t="n">
        <v>6.5208</v>
      </c>
      <c r="H6524" s="19">
        <f>IF(OR(G6524="",G6523=""),"",LN(G6524/G6523))</f>
        <v/>
      </c>
      <c r="I6524" s="32" t="n">
        <v>111.3084</v>
      </c>
      <c r="J6524" s="32" t="n">
        <v>22.77</v>
      </c>
      <c r="K6524" s="32" t="n">
        <v>0.93</v>
      </c>
      <c r="L6524" s="32" t="n">
        <v>0.09</v>
      </c>
      <c r="M6524" s="32" t="n">
        <v>1093.2</v>
      </c>
      <c r="N6524" s="32" t="n">
        <v>0.66</v>
      </c>
      <c r="O6524" s="32" t="n">
        <v>184.00632627</v>
      </c>
    </row>
    <row r="6525">
      <c r="A6525" s="31" t="n">
        <v>44196</v>
      </c>
      <c r="B6525" s="32" t="n">
        <v>1086.11</v>
      </c>
      <c r="C6525" s="19">
        <f>IF(OR(B6525="",B6524=""),"",LN(B6525/B6524))</f>
        <v/>
      </c>
      <c r="D6525" s="16">
        <f>STDEV(C6506:C6525)*SQRT(252)</f>
        <v/>
      </c>
      <c r="E6525" s="32" t="n">
        <v>103.19</v>
      </c>
      <c r="F6525" s="19">
        <f>IF(OR(E6525="",E6524=""),"",LN(E6525/E6524))</f>
        <v/>
      </c>
      <c r="G6525" s="33" t="n">
        <v>6.525</v>
      </c>
      <c r="H6525" s="19">
        <f>IF(OR(G6525="",G6524=""),"",LN(G6525/G6524))</f>
        <v/>
      </c>
      <c r="I6525" s="32" t="n">
        <v>111.3169</v>
      </c>
      <c r="J6525" s="32" t="n">
        <v>22.75</v>
      </c>
      <c r="K6525" s="32" t="n">
        <v>0.93</v>
      </c>
      <c r="L6525" s="32" t="n">
        <v>0.07000000000000001</v>
      </c>
      <c r="M6525" s="32" t="n">
        <v>1088</v>
      </c>
      <c r="N6525" s="32" t="n">
        <v>0.66</v>
      </c>
      <c r="O6525" s="32" t="n"/>
    </row>
    <row r="6526">
      <c r="A6526" s="31" t="n">
        <v>44200</v>
      </c>
      <c r="B6526" s="32" t="n">
        <v>1081.62</v>
      </c>
      <c r="C6526" s="19">
        <f>IF(OR(B6526="",B6525=""),"",LN(B6526/B6525))</f>
        <v/>
      </c>
      <c r="D6526" s="16">
        <f>STDEV(C6507:C6526)*SQRT(252)</f>
        <v/>
      </c>
      <c r="E6526" s="32" t="n">
        <v>103.19</v>
      </c>
      <c r="F6526" s="19">
        <f>IF(OR(E6526="",E6525=""),"",LN(E6526/E6525))</f>
        <v/>
      </c>
      <c r="G6526" s="33" t="n">
        <v>6.4601</v>
      </c>
      <c r="H6526" s="19">
        <f>IF(OR(G6526="",G6525=""),"",LN(G6526/G6525))</f>
        <v/>
      </c>
      <c r="I6526" s="32" t="n">
        <v>111.2075</v>
      </c>
      <c r="J6526" s="32" t="n">
        <v>26.97</v>
      </c>
      <c r="K6526" s="32" t="n">
        <v>0.93</v>
      </c>
      <c r="L6526" s="32" t="n">
        <v>0.1</v>
      </c>
      <c r="M6526" s="32" t="n">
        <v>1088</v>
      </c>
      <c r="N6526" s="32" t="n">
        <v>0.66</v>
      </c>
      <c r="O6526" s="32" t="n">
        <v>9.56723492399999</v>
      </c>
    </row>
    <row r="6527">
      <c r="A6527" s="31" t="n">
        <v>44201</v>
      </c>
      <c r="B6527" s="32" t="n">
        <v>1087.42</v>
      </c>
      <c r="C6527" s="19">
        <f>IF(OR(B6527="",B6526=""),"",LN(B6527/B6526))</f>
        <v/>
      </c>
      <c r="D6527" s="16">
        <f>STDEV(C6508:C6527)*SQRT(252)</f>
        <v/>
      </c>
      <c r="E6527" s="32" t="n">
        <v>102.7</v>
      </c>
      <c r="F6527" s="19">
        <f>IF(OR(E6527="",E6526=""),"",LN(E6527/E6526))</f>
        <v/>
      </c>
      <c r="G6527" s="33" t="n">
        <v>6.455</v>
      </c>
      <c r="H6527" s="19">
        <f>IF(OR(G6527="",G6526=""),"",LN(G6527/G6526))</f>
        <v/>
      </c>
      <c r="I6527" s="32" t="n">
        <v>110.9574</v>
      </c>
      <c r="J6527" s="32" t="n">
        <v>25.34</v>
      </c>
      <c r="K6527" s="32" t="n">
        <v>0.96</v>
      </c>
      <c r="L6527" s="32" t="n">
        <v>0.11</v>
      </c>
      <c r="M6527" s="32" t="n">
        <v>1083.1</v>
      </c>
      <c r="N6527" s="32" t="n">
        <v>0.66</v>
      </c>
      <c r="O6527" s="32" t="n">
        <v>-341.277644731</v>
      </c>
    </row>
    <row r="6528">
      <c r="A6528" s="31" t="n">
        <v>44202</v>
      </c>
      <c r="B6528" s="32" t="n">
        <v>1085.71</v>
      </c>
      <c r="C6528" s="19">
        <f>IF(OR(B6528="",B6527=""),"",LN(B6528/B6527))</f>
        <v/>
      </c>
      <c r="D6528" s="16">
        <f>STDEV(C6509:C6528)*SQRT(252)</f>
        <v/>
      </c>
      <c r="E6528" s="32" t="n">
        <v>103.25</v>
      </c>
      <c r="F6528" s="19">
        <f>IF(OR(E6528="",E6527=""),"",LN(E6528/E6527))</f>
        <v/>
      </c>
      <c r="G6528" s="33" t="n">
        <v>6.4617</v>
      </c>
      <c r="H6528" s="19">
        <f>IF(OR(G6528="",G6527=""),"",LN(G6528/G6527))</f>
        <v/>
      </c>
      <c r="I6528" s="32" t="n">
        <v>110.8502</v>
      </c>
      <c r="J6528" s="32" t="n">
        <v>25.07</v>
      </c>
      <c r="K6528" s="32" t="n">
        <v>1.04</v>
      </c>
      <c r="L6528" s="32" t="n">
        <v>0.1</v>
      </c>
      <c r="M6528" s="32" t="n">
        <v>1086.1</v>
      </c>
      <c r="N6528" s="32" t="n">
        <v>0.66</v>
      </c>
      <c r="O6528" s="32" t="n">
        <v>-497.34047187</v>
      </c>
    </row>
    <row r="6529">
      <c r="A6529" s="31" t="n">
        <v>44203</v>
      </c>
      <c r="B6529" s="32" t="n">
        <v>1086.78</v>
      </c>
      <c r="C6529" s="19">
        <f>IF(OR(B6529="",B6528=""),"",LN(B6529/B6528))</f>
        <v/>
      </c>
      <c r="D6529" s="16">
        <f>STDEV(C6510:C6529)*SQRT(252)</f>
        <v/>
      </c>
      <c r="E6529" s="32" t="n">
        <v>103.84</v>
      </c>
      <c r="F6529" s="19">
        <f>IF(OR(E6529="",E6528=""),"",LN(E6529/E6528))</f>
        <v/>
      </c>
      <c r="G6529" s="33" t="n">
        <v>6.476</v>
      </c>
      <c r="H6529" s="19">
        <f>IF(OR(G6529="",G6528=""),"",LN(G6529/G6528))</f>
        <v/>
      </c>
      <c r="I6529" s="32" t="n">
        <v>111.3042</v>
      </c>
      <c r="J6529" s="32" t="n">
        <v>22.37</v>
      </c>
      <c r="K6529" s="32" t="n">
        <v>1.08</v>
      </c>
      <c r="L6529" s="32" t="n">
        <v>0.1</v>
      </c>
      <c r="M6529" s="32" t="n">
        <v>1086.8</v>
      </c>
      <c r="N6529" s="32" t="n">
        <v>0.66</v>
      </c>
      <c r="O6529" s="32" t="n">
        <v>124.212867969</v>
      </c>
    </row>
    <row r="6530">
      <c r="A6530" s="31" t="n">
        <v>44204</v>
      </c>
      <c r="B6530" s="32" t="n">
        <v>1089.48</v>
      </c>
      <c r="C6530" s="19">
        <f>IF(OR(B6530="",B6529=""),"",LN(B6530/B6529))</f>
        <v/>
      </c>
      <c r="D6530" s="16">
        <f>STDEV(C6511:C6530)*SQRT(252)</f>
        <v/>
      </c>
      <c r="E6530" s="32" t="n">
        <v>103.89</v>
      </c>
      <c r="F6530" s="19">
        <f>IF(OR(E6530="",E6529=""),"",LN(E6530/E6529))</f>
        <v/>
      </c>
      <c r="G6530" s="33" t="n">
        <v>6.475</v>
      </c>
      <c r="H6530" s="19">
        <f>IF(OR(G6530="",G6529=""),"",LN(G6530/G6529))</f>
        <v/>
      </c>
      <c r="I6530" s="32" t="n">
        <v>111.2847</v>
      </c>
      <c r="J6530" s="32" t="n">
        <v>21.56</v>
      </c>
      <c r="K6530" s="32" t="n">
        <v>1.13</v>
      </c>
      <c r="L6530" s="32" t="n">
        <v>0.09</v>
      </c>
      <c r="M6530" s="32" t="n">
        <v>1087.7</v>
      </c>
      <c r="N6530" s="32" t="n">
        <v>0.66</v>
      </c>
      <c r="O6530" s="32" t="n">
        <v>1633.482224347</v>
      </c>
    </row>
    <row r="6531">
      <c r="A6531" s="31" t="n">
        <v>44207</v>
      </c>
      <c r="B6531" s="32" t="n">
        <v>1097.39</v>
      </c>
      <c r="C6531" s="19">
        <f>IF(OR(B6531="",B6530=""),"",LN(B6531/B6530))</f>
        <v/>
      </c>
      <c r="D6531" s="16">
        <f>STDEV(C6512:C6531)*SQRT(252)</f>
        <v/>
      </c>
      <c r="E6531" s="32" t="n">
        <v>104.16</v>
      </c>
      <c r="F6531" s="19">
        <f>IF(OR(E6531="",E6530=""),"",LN(E6531/E6530))</f>
        <v/>
      </c>
      <c r="G6531" s="33" t="n">
        <v>6.4795</v>
      </c>
      <c r="H6531" s="19">
        <f>IF(OR(G6531="",G6530=""),"",LN(G6531/G6530))</f>
        <v/>
      </c>
      <c r="I6531" s="32" t="n">
        <v>111.8257</v>
      </c>
      <c r="J6531" s="32" t="n">
        <v>24.08</v>
      </c>
      <c r="K6531" s="32" t="n">
        <v>1.15</v>
      </c>
      <c r="L6531" s="32" t="n">
        <v>0.09</v>
      </c>
      <c r="M6531" s="32" t="n">
        <v>1094.4</v>
      </c>
      <c r="N6531" s="32" t="n">
        <v>0.66</v>
      </c>
      <c r="O6531" s="32" t="n">
        <v>-683.915153163</v>
      </c>
    </row>
    <row r="6532">
      <c r="A6532" s="31" t="n">
        <v>44208</v>
      </c>
      <c r="B6532" s="32" t="n">
        <v>1099.57</v>
      </c>
      <c r="C6532" s="19">
        <f>IF(OR(B6532="",B6531=""),"",LN(B6532/B6531))</f>
        <v/>
      </c>
      <c r="D6532" s="16">
        <f>STDEV(C6513:C6532)*SQRT(252)</f>
        <v/>
      </c>
      <c r="E6532" s="32" t="n">
        <v>104.09</v>
      </c>
      <c r="F6532" s="19">
        <f>IF(OR(E6532="",E6531=""),"",LN(E6532/E6531))</f>
        <v/>
      </c>
      <c r="G6532" s="33" t="n">
        <v>6.461</v>
      </c>
      <c r="H6532" s="19">
        <f>IF(OR(G6532="",G6531=""),"",LN(G6532/G6531))</f>
        <v/>
      </c>
      <c r="I6532" s="32" t="n">
        <v>111.5501</v>
      </c>
      <c r="J6532" s="32" t="n">
        <v>23.33</v>
      </c>
      <c r="K6532" s="32" t="n">
        <v>1.15</v>
      </c>
      <c r="L6532" s="32" t="n">
        <v>0.08</v>
      </c>
      <c r="M6532" s="32" t="n">
        <v>1097.8</v>
      </c>
      <c r="N6532" s="32" t="n">
        <v>0.66</v>
      </c>
      <c r="O6532" s="32" t="n">
        <v>-705.700756278</v>
      </c>
    </row>
    <row r="6533">
      <c r="A6533" s="31" t="n">
        <v>44209</v>
      </c>
      <c r="B6533" s="32" t="n">
        <v>1098.31</v>
      </c>
      <c r="C6533" s="19">
        <f>IF(OR(B6533="",B6532=""),"",LN(B6533/B6532))</f>
        <v/>
      </c>
      <c r="D6533" s="16">
        <f>STDEV(C6514:C6533)*SQRT(252)</f>
        <v/>
      </c>
      <c r="E6533" s="32" t="n">
        <v>103.91</v>
      </c>
      <c r="F6533" s="19">
        <f>IF(OR(E6533="",E6532=""),"",LN(E6533/E6532))</f>
        <v/>
      </c>
      <c r="G6533" s="33" t="n">
        <v>6.4677</v>
      </c>
      <c r="H6533" s="19">
        <f>IF(OR(G6533="",G6532=""),"",LN(G6533/G6532))</f>
        <v/>
      </c>
      <c r="I6533" s="32" t="n">
        <v>111.3622</v>
      </c>
      <c r="J6533" s="32" t="n">
        <v>22.21</v>
      </c>
      <c r="K6533" s="32" t="n">
        <v>1.1</v>
      </c>
      <c r="L6533" s="32" t="n">
        <v>0.08</v>
      </c>
      <c r="M6533" s="32" t="n">
        <v>1099.9</v>
      </c>
      <c r="N6533" s="32" t="n">
        <v>0.67</v>
      </c>
      <c r="O6533" s="32" t="n">
        <v>218.810782941</v>
      </c>
    </row>
    <row r="6534">
      <c r="A6534" s="31" t="n">
        <v>44210</v>
      </c>
      <c r="B6534" s="32" t="n">
        <v>1098.37</v>
      </c>
      <c r="C6534" s="19">
        <f>IF(OR(B6534="",B6533=""),"",LN(B6534/B6533))</f>
        <v/>
      </c>
      <c r="D6534" s="16">
        <f>STDEV(C6515:C6534)*SQRT(252)</f>
        <v/>
      </c>
      <c r="E6534" s="32" t="n">
        <v>103.66</v>
      </c>
      <c r="F6534" s="19">
        <f>IF(OR(E6534="",E6533=""),"",LN(E6534/E6533))</f>
        <v/>
      </c>
      <c r="G6534" s="33" t="n">
        <v>6.4736</v>
      </c>
      <c r="H6534" s="19">
        <f>IF(OR(G6534="",G6533=""),"",LN(G6534/G6533))</f>
        <v/>
      </c>
      <c r="I6534" s="32" t="n">
        <v>111.1567</v>
      </c>
      <c r="J6534" s="32" t="n">
        <v>23.25</v>
      </c>
      <c r="K6534" s="32" t="n">
        <v>1.15</v>
      </c>
      <c r="L6534" s="32" t="n">
        <v>0.08</v>
      </c>
      <c r="M6534" s="32" t="n">
        <v>1095</v>
      </c>
      <c r="N6534" s="32" t="n">
        <v>0.67</v>
      </c>
      <c r="O6534" s="32" t="n">
        <v>728.680513625</v>
      </c>
    </row>
    <row r="6535">
      <c r="A6535" s="31" t="n">
        <v>44211</v>
      </c>
      <c r="B6535" s="32" t="n">
        <v>1099.39</v>
      </c>
      <c r="C6535" s="19">
        <f>IF(OR(B6535="",B6534=""),"",LN(B6535/B6534))</f>
        <v/>
      </c>
      <c r="D6535" s="16">
        <f>STDEV(C6516:C6535)*SQRT(252)</f>
        <v/>
      </c>
      <c r="E6535" s="32" t="n">
        <v>103.8</v>
      </c>
      <c r="F6535" s="19">
        <f>IF(OR(E6535="",E6534=""),"",LN(E6535/E6534))</f>
        <v/>
      </c>
      <c r="G6535" s="33" t="n">
        <v>6.48</v>
      </c>
      <c r="H6535" s="19">
        <f>IF(OR(G6535="",G6534=""),"",LN(G6535/G6534))</f>
        <v/>
      </c>
      <c r="I6535" s="32" t="n">
        <v>111.5106</v>
      </c>
      <c r="J6535" s="32" t="n">
        <v>24.34</v>
      </c>
      <c r="K6535" s="32" t="n">
        <v>1.11</v>
      </c>
      <c r="L6535" s="32" t="n">
        <v>0.08</v>
      </c>
      <c r="M6535" s="32" t="n">
        <v>1100.3</v>
      </c>
      <c r="N6535" s="32" t="n">
        <v>0.67</v>
      </c>
      <c r="O6535" s="32" t="n">
        <v>-897.0697137970001</v>
      </c>
    </row>
    <row r="6536">
      <c r="A6536" s="31" t="n">
        <v>44215</v>
      </c>
      <c r="B6536" s="32" t="n">
        <v>1102.14</v>
      </c>
      <c r="C6536" s="19">
        <f>IF(OR(B6536="",B6535=""),"",LN(B6536/B6535))</f>
        <v/>
      </c>
      <c r="D6536" s="16">
        <f>STDEV(C6517:C6536)*SQRT(252)</f>
        <v/>
      </c>
      <c r="E6536" s="32" t="n">
        <v>103.86</v>
      </c>
      <c r="F6536" s="19">
        <f>IF(OR(E6536="",E6535=""),"",LN(E6536/E6535))</f>
        <v/>
      </c>
      <c r="G6536" s="33" t="n">
        <v>6.4777</v>
      </c>
      <c r="H6536" s="19">
        <f>IF(OR(G6536="",G6535=""),"",LN(G6536/G6535))</f>
        <v/>
      </c>
      <c r="I6536" s="32" t="n">
        <v>111.4527</v>
      </c>
      <c r="J6536" s="32" t="n">
        <v>23.24</v>
      </c>
      <c r="K6536" s="32" t="n">
        <v>1.1</v>
      </c>
      <c r="L6536" s="32" t="n">
        <v>0.07000000000000001</v>
      </c>
      <c r="M6536" s="32" t="n">
        <v>1104.4</v>
      </c>
      <c r="N6536" s="32" t="n">
        <v>0.6899999999999999</v>
      </c>
      <c r="O6536" s="32" t="n">
        <v>664.259367948</v>
      </c>
    </row>
    <row r="6537">
      <c r="A6537" s="31" t="n">
        <v>44217</v>
      </c>
      <c r="B6537" s="32" t="n">
        <v>1097.91</v>
      </c>
      <c r="C6537" s="19">
        <f>IF(OR(B6537="",B6536=""),"",LN(B6537/B6536))</f>
        <v/>
      </c>
      <c r="D6537" s="16">
        <f>STDEV(C6518:C6537)*SQRT(252)</f>
        <v/>
      </c>
      <c r="E6537" s="32" t="n">
        <v>103.57</v>
      </c>
      <c r="F6537" s="19">
        <f>IF(OR(E6537="",E6536=""),"",LN(E6537/E6536))</f>
        <v/>
      </c>
      <c r="G6537" s="33" t="n">
        <v>6.4595</v>
      </c>
      <c r="H6537" s="19">
        <f>IF(OR(G6537="",G6536=""),"",LN(G6537/G6536))</f>
        <v/>
      </c>
      <c r="I6537" s="32" t="n">
        <v>111.1973</v>
      </c>
      <c r="J6537" s="32" t="n">
        <v>21.32</v>
      </c>
      <c r="K6537" s="32" t="n">
        <v>1.12</v>
      </c>
      <c r="L6537" s="32" t="n">
        <v>0.04</v>
      </c>
      <c r="M6537" s="32" t="n">
        <v>1100</v>
      </c>
      <c r="N6537" s="32" t="n">
        <v>0.6899999999999999</v>
      </c>
      <c r="O6537" s="32" t="n">
        <v>251.180004831</v>
      </c>
    </row>
    <row r="6538">
      <c r="A6538" s="31" t="n">
        <v>44218</v>
      </c>
      <c r="B6538" s="32" t="n">
        <v>1105.5</v>
      </c>
      <c r="C6538" s="19">
        <f>IF(OR(B6538="",B6537=""),"",LN(B6538/B6537))</f>
        <v/>
      </c>
      <c r="D6538" s="16">
        <f>STDEV(C6519:C6538)*SQRT(252)</f>
        <v/>
      </c>
      <c r="E6538" s="32" t="n">
        <v>103.76</v>
      </c>
      <c r="F6538" s="19">
        <f>IF(OR(E6538="",E6537=""),"",LN(E6538/E6537))</f>
        <v/>
      </c>
      <c r="G6538" s="33" t="n">
        <v>6.481</v>
      </c>
      <c r="H6538" s="19">
        <f>IF(OR(G6538="",G6537=""),"",LN(G6538/G6537))</f>
        <v/>
      </c>
      <c r="I6538" s="32" t="n">
        <v>111.5516</v>
      </c>
      <c r="J6538" s="32" t="n">
        <v>21.91</v>
      </c>
      <c r="K6538" s="32" t="n">
        <v>1.1</v>
      </c>
      <c r="L6538" s="32" t="n">
        <v>0.05</v>
      </c>
      <c r="M6538" s="32" t="n">
        <v>1099.2</v>
      </c>
      <c r="N6538" s="32" t="n">
        <v>0.6899999999999999</v>
      </c>
      <c r="O6538" s="32" t="n">
        <v>-346.240978504</v>
      </c>
    </row>
    <row r="6539">
      <c r="A6539" s="31" t="n">
        <v>44221</v>
      </c>
      <c r="B6539" s="32" t="n">
        <v>1101.02</v>
      </c>
      <c r="C6539" s="19">
        <f>IF(OR(B6539="",B6538=""),"",LN(B6539/B6538))</f>
        <v/>
      </c>
      <c r="D6539" s="16">
        <f>STDEV(C6520:C6539)*SQRT(252)</f>
        <v/>
      </c>
      <c r="E6539" s="32" t="n">
        <v>103.78</v>
      </c>
      <c r="F6539" s="19">
        <f>IF(OR(E6539="",E6538=""),"",LN(E6539/E6538))</f>
        <v/>
      </c>
      <c r="G6539" s="33" t="n">
        <v>6.4784</v>
      </c>
      <c r="H6539" s="19">
        <f>IF(OR(G6539="",G6538=""),"",LN(G6539/G6538))</f>
        <v/>
      </c>
      <c r="I6539" s="32" t="n">
        <v>111.8676</v>
      </c>
      <c r="J6539" s="32" t="n">
        <v>23.19</v>
      </c>
      <c r="K6539" s="32" t="n">
        <v>1.05</v>
      </c>
      <c r="L6539" s="32" t="n">
        <v>0.06</v>
      </c>
      <c r="M6539" s="32" t="n">
        <v>1102.3</v>
      </c>
      <c r="N6539" s="32" t="n">
        <v>0.6899999999999999</v>
      </c>
      <c r="O6539" s="32" t="n">
        <v>370.395987813</v>
      </c>
    </row>
    <row r="6540">
      <c r="A6540" s="31" t="n">
        <v>44222</v>
      </c>
      <c r="B6540" s="32" t="n">
        <v>1103.26</v>
      </c>
      <c r="C6540" s="19">
        <f>IF(OR(B6540="",B6539=""),"",LN(B6540/B6539))</f>
        <v/>
      </c>
      <c r="D6540" s="16">
        <f>STDEV(C6521:C6540)*SQRT(252)</f>
        <v/>
      </c>
      <c r="E6540" s="32" t="n">
        <v>103.69</v>
      </c>
      <c r="F6540" s="19">
        <f>IF(OR(E6540="",E6539=""),"",LN(E6540/E6539))</f>
        <v/>
      </c>
      <c r="G6540" s="33" t="n">
        <v>6.4635</v>
      </c>
      <c r="H6540" s="19">
        <f>IF(OR(G6540="",G6539=""),"",LN(G6540/G6539))</f>
        <v/>
      </c>
      <c r="I6540" s="32" t="n">
        <v>111.6572</v>
      </c>
      <c r="J6540" s="32" t="n">
        <v>23.02</v>
      </c>
      <c r="K6540" s="32" t="n">
        <v>1.05</v>
      </c>
      <c r="L6540" s="32" t="n">
        <v>0.03</v>
      </c>
      <c r="M6540" s="32" t="n">
        <v>1103.2</v>
      </c>
      <c r="N6540" s="32" t="n">
        <v>0.6899999999999999</v>
      </c>
      <c r="O6540" s="32" t="n">
        <v>-2179.879243896</v>
      </c>
    </row>
    <row r="6541">
      <c r="A6541" s="31" t="n">
        <v>44223</v>
      </c>
      <c r="B6541" s="32" t="n">
        <v>1104.09</v>
      </c>
      <c r="C6541" s="19">
        <f>IF(OR(B6541="",B6540=""),"",LN(B6541/B6540))</f>
        <v/>
      </c>
      <c r="D6541" s="16">
        <f>STDEV(C6522:C6541)*SQRT(252)</f>
        <v/>
      </c>
      <c r="E6541" s="32" t="n">
        <v>104.09</v>
      </c>
      <c r="F6541" s="19">
        <f>IF(OR(E6541="",E6540=""),"",LN(E6541/E6540))</f>
        <v/>
      </c>
      <c r="G6541" s="33" t="n">
        <v>6.4822</v>
      </c>
      <c r="H6541" s="19">
        <f>IF(OR(G6541="",G6540=""),"",LN(G6541/G6540))</f>
        <v/>
      </c>
      <c r="I6541" s="32" t="n">
        <v>112.0782</v>
      </c>
      <c r="J6541" s="32" t="n">
        <v>37.21</v>
      </c>
      <c r="K6541" s="32" t="n">
        <v>1.04</v>
      </c>
      <c r="L6541" s="32" t="n">
        <v>0.03</v>
      </c>
      <c r="M6541" s="32" t="n">
        <v>1103</v>
      </c>
      <c r="N6541" s="32" t="n">
        <v>0.7</v>
      </c>
      <c r="O6541" s="32" t="n">
        <v>-772.260859969</v>
      </c>
    </row>
    <row r="6542">
      <c r="A6542" s="31" t="n">
        <v>44224</v>
      </c>
      <c r="B6542" s="32" t="n">
        <v>1111.95</v>
      </c>
      <c r="C6542" s="19">
        <f>IF(OR(B6542="",B6541=""),"",LN(B6542/B6541))</f>
        <v/>
      </c>
      <c r="D6542" s="16">
        <f>STDEV(C6523:C6542)*SQRT(252)</f>
        <v/>
      </c>
      <c r="E6542" s="32" t="n">
        <v>104.31</v>
      </c>
      <c r="F6542" s="19">
        <f>IF(OR(E6542="",E6541=""),"",LN(E6542/E6541))</f>
        <v/>
      </c>
      <c r="G6542" s="33" t="n">
        <v>6.4491</v>
      </c>
      <c r="H6542" s="19">
        <f>IF(OR(G6542="",G6541=""),"",LN(G6542/G6541))</f>
        <v/>
      </c>
      <c r="I6542" s="32" t="n">
        <v>112.0059</v>
      </c>
      <c r="J6542" s="32" t="n">
        <v>30.21</v>
      </c>
      <c r="K6542" s="32" t="n">
        <v>1.07</v>
      </c>
      <c r="L6542" s="32" t="n">
        <v>0.04</v>
      </c>
      <c r="M6542" s="32" t="n">
        <v>1104</v>
      </c>
      <c r="N6542" s="32" t="n">
        <v>0.7</v>
      </c>
      <c r="O6542" s="32" t="n">
        <v>-1760.245246965</v>
      </c>
    </row>
    <row r="6543">
      <c r="A6543" s="31" t="n">
        <v>44225</v>
      </c>
      <c r="B6543" s="32" t="n">
        <v>1118.35</v>
      </c>
      <c r="C6543" s="19">
        <f>IF(OR(B6543="",B6542=""),"",LN(B6543/B6542))</f>
        <v/>
      </c>
      <c r="D6543" s="16">
        <f>STDEV(C6524:C6543)*SQRT(252)</f>
        <v/>
      </c>
      <c r="E6543" s="32" t="n">
        <v>104.64</v>
      </c>
      <c r="F6543" s="19">
        <f>IF(OR(E6543="",E6542=""),"",LN(E6543/E6542))</f>
        <v/>
      </c>
      <c r="G6543" s="33" t="n">
        <v>6.4282</v>
      </c>
      <c r="H6543" s="19">
        <f>IF(OR(G6543="",G6542=""),"",LN(G6543/G6542))</f>
        <v/>
      </c>
      <c r="I6543" s="32" t="n">
        <v>111.9511</v>
      </c>
      <c r="J6543" s="32" t="n">
        <v>33.09</v>
      </c>
      <c r="K6543" s="32" t="n">
        <v>1.11</v>
      </c>
      <c r="L6543" s="32" t="n">
        <v>0.06</v>
      </c>
      <c r="M6543" s="32" t="n">
        <v>1114.6</v>
      </c>
      <c r="N6543" s="32" t="n">
        <v>0.7</v>
      </c>
      <c r="O6543" s="32" t="n">
        <v>-1497.515620336</v>
      </c>
    </row>
    <row r="6544">
      <c r="A6544" s="31" t="n">
        <v>44228</v>
      </c>
      <c r="B6544" s="32" t="n">
        <v>1116.48</v>
      </c>
      <c r="C6544" s="19">
        <f>IF(OR(B6544="",B6543=""),"",LN(B6544/B6543))</f>
        <v/>
      </c>
      <c r="D6544" s="16">
        <f>STDEV(C6525:C6544)*SQRT(252)</f>
        <v/>
      </c>
      <c r="E6544" s="32" t="n">
        <v>104.97</v>
      </c>
      <c r="F6544" s="19">
        <f>IF(OR(E6544="",E6543=""),"",LN(E6544/E6543))</f>
        <v/>
      </c>
      <c r="G6544" s="33" t="n">
        <v>6.4669</v>
      </c>
      <c r="H6544" s="19">
        <f>IF(OR(G6544="",G6543=""),"",LN(G6544/G6543))</f>
        <v/>
      </c>
      <c r="I6544" s="32" t="n">
        <v>112.4189</v>
      </c>
      <c r="J6544" s="32" t="n">
        <v>30.24</v>
      </c>
      <c r="K6544" s="32" t="n">
        <v>1.09</v>
      </c>
      <c r="L6544" s="32" t="n">
        <v>0.07000000000000001</v>
      </c>
      <c r="M6544" s="32" t="n">
        <v>1117.2</v>
      </c>
      <c r="N6544" s="32" t="n">
        <v>0.7</v>
      </c>
      <c r="O6544" s="32" t="n">
        <v>498.784534339</v>
      </c>
    </row>
    <row r="6545">
      <c r="A6545" s="31" t="n">
        <v>44229</v>
      </c>
      <c r="B6545" s="32" t="n">
        <v>1115.88</v>
      </c>
      <c r="C6545" s="19">
        <f>IF(OR(B6545="",B6544=""),"",LN(B6545/B6544))</f>
        <v/>
      </c>
      <c r="D6545" s="16">
        <f>STDEV(C6526:C6545)*SQRT(252)</f>
        <v/>
      </c>
      <c r="E6545" s="32" t="n">
        <v>105.09</v>
      </c>
      <c r="F6545" s="19">
        <f>IF(OR(E6545="",E6544=""),"",LN(E6545/E6544))</f>
        <v/>
      </c>
      <c r="G6545" s="33" t="n">
        <v>6.457</v>
      </c>
      <c r="H6545" s="19">
        <f>IF(OR(G6545="",G6544=""),"",LN(G6545/G6544))</f>
        <v/>
      </c>
      <c r="I6545" s="32" t="n">
        <v>112.2862</v>
      </c>
      <c r="J6545" s="32" t="n">
        <v>25.56</v>
      </c>
      <c r="K6545" s="32" t="n">
        <v>1.12</v>
      </c>
      <c r="L6545" s="32" t="n">
        <v>0.07000000000000001</v>
      </c>
      <c r="M6545" s="32" t="n">
        <v>1118</v>
      </c>
      <c r="N6545" s="32" t="n">
        <v>0.73</v>
      </c>
      <c r="O6545" s="32" t="n">
        <v>159.21639826</v>
      </c>
    </row>
    <row r="6546">
      <c r="A6546" s="31" t="n">
        <v>44230</v>
      </c>
      <c r="B6546" s="32" t="n">
        <v>1114.47</v>
      </c>
      <c r="C6546" s="19">
        <f>IF(OR(B6546="",B6545=""),"",LN(B6546/B6545))</f>
        <v/>
      </c>
      <c r="D6546" s="16">
        <f>STDEV(C6527:C6546)*SQRT(252)</f>
        <v/>
      </c>
      <c r="E6546" s="32" t="n">
        <v>105.05</v>
      </c>
      <c r="F6546" s="19">
        <f>IF(OR(E6546="",E6545=""),"",LN(E6546/E6545))</f>
        <v/>
      </c>
      <c r="G6546" s="33" t="n">
        <v>6.4614</v>
      </c>
      <c r="H6546" s="19">
        <f>IF(OR(G6546="",G6545=""),"",LN(G6546/G6545))</f>
        <v/>
      </c>
      <c r="I6546" s="32" t="n">
        <v>112.2567</v>
      </c>
      <c r="J6546" s="32" t="n">
        <v>22.91</v>
      </c>
      <c r="K6546" s="32" t="n">
        <v>1.15</v>
      </c>
      <c r="L6546" s="32" t="n">
        <v>0.07000000000000001</v>
      </c>
      <c r="M6546" s="32" t="n">
        <v>1116.6</v>
      </c>
      <c r="N6546" s="32" t="n">
        <v>0.73</v>
      </c>
      <c r="O6546" s="32" t="n">
        <v>434.082388716</v>
      </c>
    </row>
    <row r="6547">
      <c r="A6547" s="31" t="n">
        <v>44231</v>
      </c>
      <c r="B6547" s="32" t="n">
        <v>1120.02</v>
      </c>
      <c r="C6547" s="19">
        <f>IF(OR(B6547="",B6546=""),"",LN(B6547/B6546))</f>
        <v/>
      </c>
      <c r="D6547" s="16">
        <f>STDEV(C6528:C6547)*SQRT(252)</f>
        <v/>
      </c>
      <c r="E6547" s="32" t="n">
        <v>105.43</v>
      </c>
      <c r="F6547" s="19">
        <f>IF(OR(E6547="",E6546=""),"",LN(E6547/E6546))</f>
        <v/>
      </c>
      <c r="G6547" s="33" t="n">
        <v>6.4715</v>
      </c>
      <c r="H6547" s="19">
        <f>IF(OR(G6547="",G6546=""),"",LN(G6547/G6546))</f>
        <v/>
      </c>
      <c r="I6547" s="32" t="n">
        <v>112.7469</v>
      </c>
      <c r="J6547" s="32" t="n">
        <v>21.77</v>
      </c>
      <c r="K6547" s="32" t="n">
        <v>1.15</v>
      </c>
      <c r="L6547" s="32" t="n">
        <v>0.05</v>
      </c>
      <c r="M6547" s="32" t="n">
        <v>1114</v>
      </c>
      <c r="N6547" s="32" t="n">
        <v>0.73</v>
      </c>
      <c r="O6547" s="32" t="n">
        <v>-758.2544700369999</v>
      </c>
    </row>
    <row r="6548">
      <c r="A6548" s="31" t="n">
        <v>44232</v>
      </c>
      <c r="B6548" s="32" t="n">
        <v>1123.7</v>
      </c>
      <c r="C6548" s="19">
        <f>IF(OR(B6548="",B6547=""),"",LN(B6548/B6547))</f>
        <v/>
      </c>
      <c r="D6548" s="16">
        <f>STDEV(C6529:C6548)*SQRT(252)</f>
        <v/>
      </c>
      <c r="E6548" s="32" t="n">
        <v>105.44</v>
      </c>
      <c r="F6548" s="19">
        <f>IF(OR(E6548="",E6547=""),"",LN(E6548/E6547))</f>
        <v/>
      </c>
      <c r="G6548" s="33" t="n">
        <v>6.4664</v>
      </c>
      <c r="H6548" s="19">
        <f>IF(OR(G6548="",G6547=""),"",LN(G6548/G6547))</f>
        <v/>
      </c>
      <c r="I6548" s="32" t="n">
        <v>112.2379</v>
      </c>
      <c r="J6548" s="32" t="n">
        <v>20.87</v>
      </c>
      <c r="K6548" s="32" t="n">
        <v>1.19</v>
      </c>
      <c r="L6548" s="32" t="n">
        <v>0.02</v>
      </c>
      <c r="M6548" s="32" t="n">
        <v>1116.7</v>
      </c>
      <c r="N6548" s="32" t="n">
        <v>0.73</v>
      </c>
      <c r="O6548" s="32" t="n">
        <v>155.007783047</v>
      </c>
    </row>
    <row r="6549">
      <c r="A6549" s="31" t="n">
        <v>44235</v>
      </c>
      <c r="B6549" s="32" t="n">
        <v>1119.22</v>
      </c>
      <c r="C6549" s="19">
        <f>IF(OR(B6549="",B6548=""),"",LN(B6549/B6548))</f>
        <v/>
      </c>
      <c r="D6549" s="16">
        <f>STDEV(C6530:C6549)*SQRT(252)</f>
        <v/>
      </c>
      <c r="E6549" s="32" t="n">
        <v>105.19</v>
      </c>
      <c r="F6549" s="19">
        <f>IF(OR(E6549="",E6548=""),"",LN(E6549/E6548))</f>
        <v/>
      </c>
      <c r="G6549" s="33" t="n">
        <v>6.4475</v>
      </c>
      <c r="H6549" s="19">
        <f>IF(OR(G6549="",G6548=""),"",LN(G6549/G6548))</f>
        <v/>
      </c>
      <c r="I6549" s="32" t="n">
        <v>112.0428</v>
      </c>
      <c r="J6549" s="32" t="n">
        <v>21.24</v>
      </c>
      <c r="K6549" s="32" t="n">
        <v>1.19</v>
      </c>
      <c r="L6549" s="32" t="n">
        <v>0.02</v>
      </c>
      <c r="M6549" s="32" t="n">
        <v>1124</v>
      </c>
      <c r="N6549" s="32" t="n">
        <v>0.73</v>
      </c>
      <c r="O6549" s="32" t="n">
        <v>-339.982152648</v>
      </c>
    </row>
    <row r="6550">
      <c r="A6550" s="31" t="n">
        <v>44236</v>
      </c>
      <c r="B6550" s="32" t="n">
        <v>1116.42</v>
      </c>
      <c r="C6550" s="19">
        <f>IF(OR(B6550="",B6549=""),"",LN(B6550/B6549))</f>
        <v/>
      </c>
      <c r="D6550" s="16">
        <f>STDEV(C6531:C6550)*SQRT(252)</f>
        <v/>
      </c>
      <c r="E6550" s="32" t="n">
        <v>104.62</v>
      </c>
      <c r="F6550" s="19">
        <f>IF(OR(E6550="",E6549=""),"",LN(E6550/E6549))</f>
        <v/>
      </c>
      <c r="G6550" s="33" t="n">
        <v>6.4344</v>
      </c>
      <c r="H6550" s="19">
        <f>IF(OR(G6550="",G6549=""),"",LN(G6550/G6549))</f>
        <v/>
      </c>
      <c r="I6550" s="32" t="n">
        <v>111.7675</v>
      </c>
      <c r="J6550" s="32" t="n">
        <v>21.63</v>
      </c>
      <c r="K6550" s="32" t="n">
        <v>1.18</v>
      </c>
      <c r="L6550" s="32" t="n">
        <v>0.05</v>
      </c>
      <c r="M6550" s="32" t="n">
        <v>1119.1</v>
      </c>
      <c r="N6550" s="32" t="n">
        <v>0.73</v>
      </c>
      <c r="O6550" s="32" t="n">
        <v>-210.28923689</v>
      </c>
    </row>
    <row r="6551">
      <c r="A6551" s="31" t="n">
        <v>44237</v>
      </c>
      <c r="B6551" s="32" t="n">
        <v>1106.9</v>
      </c>
      <c r="C6551" s="19">
        <f>IF(OR(B6551="",B6550=""),"",LN(B6551/B6550))</f>
        <v/>
      </c>
      <c r="D6551" s="16">
        <f>STDEV(C6532:C6551)*SQRT(252)</f>
        <v/>
      </c>
      <c r="E6551" s="32" t="n">
        <v>104.67</v>
      </c>
      <c r="F6551" s="19">
        <f>IF(OR(E6551="",E6550=""),"",LN(E6551/E6550))</f>
        <v/>
      </c>
      <c r="G6551" s="33" t="n">
        <v>6.4576</v>
      </c>
      <c r="H6551" s="19">
        <f>IF(OR(G6551="",G6550=""),"",LN(G6551/G6550))</f>
        <v/>
      </c>
      <c r="I6551" s="32" t="n">
        <v>111.5834</v>
      </c>
      <c r="J6551" s="32" t="n">
        <v>21.99</v>
      </c>
      <c r="K6551" s="32" t="n">
        <v>1.15</v>
      </c>
      <c r="L6551" s="32" t="n">
        <v>0.06</v>
      </c>
      <c r="M6551" s="32" t="n">
        <v>1116</v>
      </c>
      <c r="N6551" s="32" t="n">
        <v>0.73</v>
      </c>
      <c r="O6551" s="32" t="n">
        <v>751.0901464999999</v>
      </c>
    </row>
    <row r="6552">
      <c r="A6552" s="31" t="n">
        <v>44238</v>
      </c>
      <c r="B6552" s="32" t="n">
        <v>1102.7</v>
      </c>
      <c r="C6552" s="19">
        <f>IF(OR(B6552="",B6551=""),"",LN(B6552/B6551))</f>
        <v/>
      </c>
      <c r="D6552" s="16">
        <f>STDEV(C6533:C6552)*SQRT(252)</f>
        <v/>
      </c>
      <c r="E6552" s="32" t="n">
        <v>104.75</v>
      </c>
      <c r="F6552" s="19">
        <f>IF(OR(E6552="",E6551=""),"",LN(E6552/E6551))</f>
        <v/>
      </c>
      <c r="G6552" s="33" t="n">
        <v>6.4567</v>
      </c>
      <c r="H6552" s="19">
        <f>IF(OR(G6552="",G6551=""),"",LN(G6552/G6551))</f>
        <v/>
      </c>
      <c r="I6552" s="32" t="n">
        <v>111.5272</v>
      </c>
      <c r="J6552" s="32" t="n">
        <v>21.25</v>
      </c>
      <c r="K6552" s="32" t="n">
        <v>1.16</v>
      </c>
      <c r="L6552" s="32" t="n">
        <v>0.06</v>
      </c>
      <c r="M6552" s="32" t="n"/>
      <c r="N6552" s="32" t="n"/>
      <c r="O6552" s="32" t="n"/>
    </row>
    <row r="6553">
      <c r="A6553" s="31" t="n">
        <v>44239</v>
      </c>
      <c r="B6553" s="32" t="n">
        <v>1102.16</v>
      </c>
      <c r="C6553" s="19">
        <f>IF(OR(B6553="",B6552=""),"",LN(B6553/B6552))</f>
        <v/>
      </c>
      <c r="D6553" s="16">
        <f>STDEV(C6534:C6553)*SQRT(252)</f>
        <v/>
      </c>
      <c r="E6553" s="32" t="n">
        <v>104.94</v>
      </c>
      <c r="F6553" s="19">
        <f>IF(OR(E6553="",E6552=""),"",LN(E6553/E6552))</f>
        <v/>
      </c>
      <c r="G6553" s="33" t="n">
        <v>6.4567</v>
      </c>
      <c r="H6553" s="19">
        <f>IF(OR(G6553="",G6552=""),"",LN(G6553/G6552))</f>
        <v/>
      </c>
      <c r="I6553" s="32" t="n">
        <v>111.4889</v>
      </c>
      <c r="J6553" s="32" t="n">
        <v>19.97</v>
      </c>
      <c r="K6553" s="32" t="n">
        <v>1.2</v>
      </c>
      <c r="L6553" s="32" t="n">
        <v>0.05</v>
      </c>
      <c r="M6553" s="32" t="n"/>
      <c r="N6553" s="32" t="n"/>
      <c r="O6553" s="32" t="n"/>
    </row>
    <row r="6554">
      <c r="A6554" s="31" t="n">
        <v>44243</v>
      </c>
      <c r="B6554" s="32" t="n">
        <v>1099.61</v>
      </c>
      <c r="C6554" s="19">
        <f>IF(OR(B6554="",B6553=""),"",LN(B6554/B6553))</f>
        <v/>
      </c>
      <c r="D6554" s="16">
        <f>STDEV(C6535:C6554)*SQRT(252)</f>
        <v/>
      </c>
      <c r="E6554" s="32" t="n">
        <v>105.88</v>
      </c>
      <c r="F6554" s="19">
        <f>IF(OR(E6554="",E6553=""),"",LN(E6554/E6553))</f>
        <v/>
      </c>
      <c r="G6554" s="33" t="n">
        <v>6.4567</v>
      </c>
      <c r="H6554" s="19">
        <f>IF(OR(G6554="",G6553=""),"",LN(G6554/G6553))</f>
        <v/>
      </c>
      <c r="I6554" s="32" t="n">
        <v>111.7879</v>
      </c>
      <c r="J6554" s="32" t="n">
        <v>21.46</v>
      </c>
      <c r="K6554" s="32" t="n">
        <v>1.3</v>
      </c>
      <c r="L6554" s="32" t="n">
        <v>0.06</v>
      </c>
      <c r="M6554" s="32" t="n">
        <v>1103.1</v>
      </c>
      <c r="N6554" s="32" t="n">
        <v>0.74</v>
      </c>
      <c r="O6554" s="32" t="n">
        <v>148.240724546</v>
      </c>
    </row>
    <row r="6555">
      <c r="A6555" s="31" t="n">
        <v>44244</v>
      </c>
      <c r="B6555" s="32" t="n">
        <v>1107.44</v>
      </c>
      <c r="C6555" s="19">
        <f>IF(OR(B6555="",B6554=""),"",LN(B6555/B6554))</f>
        <v/>
      </c>
      <c r="D6555" s="16">
        <f>STDEV(C6536:C6555)*SQRT(252)</f>
        <v/>
      </c>
      <c r="E6555" s="32" t="n">
        <v>105.83</v>
      </c>
      <c r="F6555" s="19">
        <f>IF(OR(E6555="",E6554=""),"",LN(E6555/E6554))</f>
        <v/>
      </c>
      <c r="G6555" s="33" t="n">
        <v>6.4567</v>
      </c>
      <c r="H6555" s="19">
        <f>IF(OR(G6555="",G6554=""),"",LN(G6555/G6554))</f>
        <v/>
      </c>
      <c r="I6555" s="32" t="n">
        <v>112.0204</v>
      </c>
      <c r="J6555" s="32" t="n">
        <v>21.5</v>
      </c>
      <c r="K6555" s="32" t="n">
        <v>1.29</v>
      </c>
      <c r="L6555" s="32" t="n">
        <v>0.06</v>
      </c>
      <c r="M6555" s="32" t="n">
        <v>1099.7</v>
      </c>
      <c r="N6555" s="32" t="n">
        <v>0.74</v>
      </c>
      <c r="O6555" s="32" t="n">
        <v>-414.372231274</v>
      </c>
    </row>
    <row r="6556">
      <c r="A6556" s="31" t="n">
        <v>44245</v>
      </c>
      <c r="B6556" s="32" t="n">
        <v>1108.56</v>
      </c>
      <c r="C6556" s="19">
        <f>IF(OR(B6556="",B6555=""),"",LN(B6556/B6555))</f>
        <v/>
      </c>
      <c r="D6556" s="16">
        <f>STDEV(C6537:C6556)*SQRT(252)</f>
        <v/>
      </c>
      <c r="E6556" s="32" t="n">
        <v>105.69</v>
      </c>
      <c r="F6556" s="19">
        <f>IF(OR(E6556="",E6555=""),"",LN(E6556/E6555))</f>
        <v/>
      </c>
      <c r="G6556" s="33" t="n">
        <v>6.4869</v>
      </c>
      <c r="H6556" s="19">
        <f>IF(OR(G6556="",G6555=""),"",LN(G6556/G6555))</f>
        <v/>
      </c>
      <c r="I6556" s="32" t="n">
        <v>112.1603</v>
      </c>
      <c r="J6556" s="32" t="n">
        <v>22.49</v>
      </c>
      <c r="K6556" s="32" t="n">
        <v>1.29</v>
      </c>
      <c r="L6556" s="32" t="n">
        <v>0.03</v>
      </c>
      <c r="M6556" s="32" t="n">
        <v>1107.7</v>
      </c>
      <c r="N6556" s="32" t="n">
        <v>0.74</v>
      </c>
      <c r="O6556" s="32" t="n">
        <v>-962.96671556</v>
      </c>
    </row>
    <row r="6557">
      <c r="A6557" s="31" t="n">
        <v>44246</v>
      </c>
      <c r="B6557" s="32" t="n">
        <v>1105.81</v>
      </c>
      <c r="C6557" s="19">
        <f>IF(OR(B6557="",B6556=""),"",LN(B6557/B6556))</f>
        <v/>
      </c>
      <c r="D6557" s="16">
        <f>STDEV(C6538:C6557)*SQRT(252)</f>
        <v/>
      </c>
      <c r="E6557" s="32" t="n">
        <v>105.58</v>
      </c>
      <c r="F6557" s="19">
        <f>IF(OR(E6557="",E6556=""),"",LN(E6557/E6556))</f>
        <v/>
      </c>
      <c r="G6557" s="33" t="n">
        <v>6.4555</v>
      </c>
      <c r="H6557" s="19">
        <f>IF(OR(G6557="",G6556=""),"",LN(G6557/G6556))</f>
        <v/>
      </c>
      <c r="I6557" s="32" t="n">
        <v>111.7058</v>
      </c>
      <c r="J6557" s="32" t="n">
        <v>22.05</v>
      </c>
      <c r="K6557" s="32" t="n">
        <v>1.34</v>
      </c>
      <c r="L6557" s="32" t="n">
        <v>0.02</v>
      </c>
      <c r="M6557" s="32" t="n">
        <v>1105.7</v>
      </c>
      <c r="N6557" s="32" t="n">
        <v>0.74</v>
      </c>
      <c r="O6557" s="32" t="n">
        <v>-317.756414911</v>
      </c>
    </row>
    <row r="6558">
      <c r="A6558" s="31" t="n">
        <v>44249</v>
      </c>
      <c r="B6558" s="32" t="n">
        <v>1111.56</v>
      </c>
      <c r="C6558" s="19">
        <f>IF(OR(B6558="",B6557=""),"",LN(B6558/B6557))</f>
        <v/>
      </c>
      <c r="D6558" s="16">
        <f>STDEV(C6539:C6558)*SQRT(252)</f>
        <v/>
      </c>
      <c r="E6558" s="32" t="n">
        <v>105.06</v>
      </c>
      <c r="F6558" s="19">
        <f>IF(OR(E6558="",E6557=""),"",LN(E6558/E6557))</f>
        <v/>
      </c>
      <c r="G6558" s="33" t="n">
        <v>6.4625</v>
      </c>
      <c r="H6558" s="19">
        <f>IF(OR(G6558="",G6557=""),"",LN(G6558/G6557))</f>
        <v/>
      </c>
      <c r="I6558" s="32" t="n">
        <v>111.918</v>
      </c>
      <c r="J6558" s="32" t="n">
        <v>23.45</v>
      </c>
      <c r="K6558" s="32" t="n">
        <v>1.37</v>
      </c>
      <c r="L6558" s="32" t="n">
        <v>0.03</v>
      </c>
      <c r="M6558" s="32" t="n">
        <v>1107.1</v>
      </c>
      <c r="N6558" s="32" t="n">
        <v>0.74</v>
      </c>
      <c r="O6558" s="32" t="n">
        <v>-402.45149742</v>
      </c>
    </row>
    <row r="6559">
      <c r="A6559" s="31" t="n">
        <v>44250</v>
      </c>
      <c r="B6559" s="32" t="n">
        <v>1110.25</v>
      </c>
      <c r="C6559" s="19">
        <f>IF(OR(B6559="",B6558=""),"",LN(B6559/B6558))</f>
        <v/>
      </c>
      <c r="D6559" s="16">
        <f>STDEV(C6540:C6559)*SQRT(252)</f>
        <v/>
      </c>
      <c r="E6559" s="32" t="n">
        <v>105.21</v>
      </c>
      <c r="F6559" s="19">
        <f>IF(OR(E6559="",E6558=""),"",LN(E6559/E6558))</f>
        <v/>
      </c>
      <c r="G6559" s="33" t="n">
        <v>6.464</v>
      </c>
      <c r="H6559" s="19">
        <f>IF(OR(G6559="",G6558=""),"",LN(G6559/G6558))</f>
        <v/>
      </c>
      <c r="I6559" s="32" t="n">
        <v>111.8981</v>
      </c>
      <c r="J6559" s="32" t="n">
        <v>23.11</v>
      </c>
      <c r="K6559" s="32" t="n">
        <v>1.37</v>
      </c>
      <c r="L6559" s="32" t="n">
        <v>0.01</v>
      </c>
      <c r="M6559" s="32" t="n">
        <v>1106.5</v>
      </c>
      <c r="N6559" s="32" t="n">
        <v>0.74</v>
      </c>
      <c r="O6559" s="32" t="n">
        <v>-341.253793631</v>
      </c>
    </row>
    <row r="6560">
      <c r="A6560" s="31" t="n">
        <v>44251</v>
      </c>
      <c r="B6560" s="32" t="n">
        <v>1112.19</v>
      </c>
      <c r="C6560" s="19">
        <f>IF(OR(B6560="",B6559=""),"",LN(B6560/B6559))</f>
        <v/>
      </c>
      <c r="D6560" s="16">
        <f>STDEV(C6541:C6560)*SQRT(252)</f>
        <v/>
      </c>
      <c r="E6560" s="32" t="n">
        <v>105.91</v>
      </c>
      <c r="F6560" s="19">
        <f>IF(OR(E6560="",E6559=""),"",LN(E6560/E6559))</f>
        <v/>
      </c>
      <c r="G6560" s="33" t="n">
        <v>6.4556</v>
      </c>
      <c r="H6560" s="19">
        <f>IF(OR(G6560="",G6559=""),"",LN(G6560/G6559))</f>
        <v/>
      </c>
      <c r="I6560" s="32" t="n">
        <v>111.7212</v>
      </c>
      <c r="J6560" s="32" t="n">
        <v>21.34</v>
      </c>
      <c r="K6560" s="32" t="n">
        <v>1.38</v>
      </c>
      <c r="L6560" s="32" t="n">
        <v>0.02</v>
      </c>
      <c r="M6560" s="32" t="n">
        <v>1110.8</v>
      </c>
      <c r="N6560" s="32" t="n">
        <v>0.74</v>
      </c>
      <c r="O6560" s="32" t="n">
        <v>668.49850922</v>
      </c>
    </row>
    <row r="6561">
      <c r="A6561" s="31" t="n">
        <v>44252</v>
      </c>
      <c r="B6561" s="32" t="n">
        <v>1107.73</v>
      </c>
      <c r="C6561" s="19">
        <f>IF(OR(B6561="",B6560=""),"",LN(B6561/B6560))</f>
        <v/>
      </c>
      <c r="D6561" s="16">
        <f>STDEV(C6542:C6561)*SQRT(252)</f>
        <v/>
      </c>
      <c r="E6561" s="32" t="n">
        <v>106.22</v>
      </c>
      <c r="F6561" s="19">
        <f>IF(OR(E6561="",E6560=""),"",LN(E6561/E6560))</f>
        <v/>
      </c>
      <c r="G6561" s="33" t="n">
        <v>6.4541</v>
      </c>
      <c r="H6561" s="19">
        <f>IF(OR(G6561="",G6560=""),"",LN(G6561/G6560))</f>
        <v/>
      </c>
      <c r="I6561" s="32" t="n">
        <v>111.9253</v>
      </c>
      <c r="J6561" s="32" t="n">
        <v>28.89</v>
      </c>
      <c r="K6561" s="32" t="n">
        <v>1.54</v>
      </c>
      <c r="L6561" s="32" t="n">
        <v>0.03</v>
      </c>
      <c r="M6561" s="32" t="n">
        <v>1110.2</v>
      </c>
      <c r="N6561" s="32" t="n">
        <v>0.74</v>
      </c>
      <c r="O6561" s="32" t="n">
        <v>1099.321062918</v>
      </c>
    </row>
    <row r="6562">
      <c r="A6562" s="31" t="n">
        <v>44253</v>
      </c>
      <c r="B6562" s="32" t="n">
        <v>1123.36</v>
      </c>
      <c r="C6562" s="19">
        <f>IF(OR(B6562="",B6561=""),"",LN(B6562/B6561))</f>
        <v/>
      </c>
      <c r="D6562" s="16">
        <f>STDEV(C6543:C6562)*SQRT(252)</f>
        <v/>
      </c>
      <c r="E6562" s="32" t="n">
        <v>106.64</v>
      </c>
      <c r="F6562" s="19">
        <f>IF(OR(E6562="",E6561=""),"",LN(E6562/E6561))</f>
        <v/>
      </c>
      <c r="G6562" s="33" t="n">
        <v>6.473</v>
      </c>
      <c r="H6562" s="19">
        <f>IF(OR(G6562="",G6561=""),"",LN(G6562/G6561))</f>
        <v/>
      </c>
      <c r="I6562" s="32" t="n">
        <v>112.8306</v>
      </c>
      <c r="J6562" s="32" t="n">
        <v>27.95</v>
      </c>
      <c r="K6562" s="32" t="n">
        <v>1.44</v>
      </c>
      <c r="L6562" s="32" t="n">
        <v>0.01</v>
      </c>
      <c r="M6562" s="32" t="n">
        <v>1108.4</v>
      </c>
      <c r="N6562" s="32" t="n">
        <v>0.74</v>
      </c>
      <c r="O6562" s="32" t="n">
        <v>-3033.427950858</v>
      </c>
    </row>
    <row r="6563">
      <c r="A6563" s="31" t="n">
        <v>44256</v>
      </c>
      <c r="B6563" s="32" t="n">
        <v>1118.59</v>
      </c>
      <c r="C6563" s="19">
        <f>IF(OR(B6563="",B6562=""),"",LN(B6563/B6562))</f>
        <v/>
      </c>
      <c r="D6563" s="16">
        <f>STDEV(C6544:C6563)*SQRT(252)</f>
        <v/>
      </c>
      <c r="E6563" s="32" t="n">
        <v>106.68</v>
      </c>
      <c r="F6563" s="19">
        <f>IF(OR(E6563="",E6562=""),"",LN(E6563/E6562))</f>
        <v/>
      </c>
      <c r="G6563" s="33" t="n">
        <v>6.4648</v>
      </c>
      <c r="H6563" s="19">
        <f>IF(OR(G6563="",G6562=""),"",LN(G6563/G6562))</f>
        <v/>
      </c>
      <c r="I6563" s="32" t="n">
        <v>112.5263</v>
      </c>
      <c r="J6563" s="32" t="n">
        <v>23.35</v>
      </c>
      <c r="K6563" s="32" t="n">
        <v>1.45</v>
      </c>
      <c r="L6563" s="32" t="n">
        <v>0.02</v>
      </c>
      <c r="M6563" s="32" t="n"/>
      <c r="N6563" s="32" t="n"/>
      <c r="O6563" s="32" t="n"/>
    </row>
    <row r="6564">
      <c r="A6564" s="31" t="n">
        <v>44257</v>
      </c>
      <c r="B6564" s="32" t="n">
        <v>1125.61</v>
      </c>
      <c r="C6564" s="19">
        <f>IF(OR(B6564="",B6563=""),"",LN(B6564/B6563))</f>
        <v/>
      </c>
      <c r="D6564" s="16">
        <f>STDEV(C6545:C6564)*SQRT(252)</f>
        <v/>
      </c>
      <c r="E6564" s="32" t="n">
        <v>106.75</v>
      </c>
      <c r="F6564" s="19">
        <f>IF(OR(E6564="",E6563=""),"",LN(E6564/E6563))</f>
        <v/>
      </c>
      <c r="G6564" s="33" t="n">
        <v>6.4702</v>
      </c>
      <c r="H6564" s="19">
        <f>IF(OR(G6564="",G6563=""),"",LN(G6564/G6563))</f>
        <v/>
      </c>
      <c r="I6564" s="32" t="n">
        <v>112.5342</v>
      </c>
      <c r="J6564" s="32" t="n">
        <v>24.1</v>
      </c>
      <c r="K6564" s="32" t="n">
        <v>1.42</v>
      </c>
      <c r="L6564" s="32" t="n">
        <v>0.04</v>
      </c>
      <c r="M6564" s="32" t="n">
        <v>1121.8</v>
      </c>
      <c r="N6564" s="32" t="n">
        <v>0.74</v>
      </c>
      <c r="O6564" s="32" t="n">
        <v>265.047004706</v>
      </c>
    </row>
    <row r="6565">
      <c r="A6565" s="31" t="n">
        <v>44258</v>
      </c>
      <c r="B6565" s="32" t="n">
        <v>1123.96</v>
      </c>
      <c r="C6565" s="19">
        <f>IF(OR(B6565="",B6564=""),"",LN(B6565/B6564))</f>
        <v/>
      </c>
      <c r="D6565" s="16">
        <f>STDEV(C6546:C6565)*SQRT(252)</f>
        <v/>
      </c>
      <c r="E6565" s="32" t="n">
        <v>106.92</v>
      </c>
      <c r="F6565" s="19">
        <f>IF(OR(E6565="",E6564=""),"",LN(E6565/E6564))</f>
        <v/>
      </c>
      <c r="G6565" s="33" t="n">
        <v>6.4675</v>
      </c>
      <c r="H6565" s="19">
        <f>IF(OR(G6565="",G6564=""),"",LN(G6565/G6564))</f>
        <v/>
      </c>
      <c r="I6565" s="32" t="n">
        <v>112.7617</v>
      </c>
      <c r="J6565" s="32" t="n">
        <v>26.67</v>
      </c>
      <c r="K6565" s="32" t="n">
        <v>1.47</v>
      </c>
      <c r="L6565" s="32" t="n">
        <v>0.04</v>
      </c>
      <c r="M6565" s="32" t="n">
        <v>1121.3</v>
      </c>
      <c r="N6565" s="32" t="n">
        <v>0.74</v>
      </c>
      <c r="O6565" s="32" t="n">
        <v>-25.347151247</v>
      </c>
    </row>
    <row r="6566">
      <c r="A6566" s="31" t="n">
        <v>44259</v>
      </c>
      <c r="B6566" s="32" t="n">
        <v>1124.45</v>
      </c>
      <c r="C6566" s="19">
        <f>IF(OR(B6566="",B6565=""),"",LN(B6566/B6565))</f>
        <v/>
      </c>
      <c r="D6566" s="16">
        <f>STDEV(C6547:C6566)*SQRT(252)</f>
        <v/>
      </c>
      <c r="E6566" s="32" t="n">
        <v>107.58</v>
      </c>
      <c r="F6566" s="19">
        <f>IF(OR(E6566="",E6565=""),"",LN(E6566/E6565))</f>
        <v/>
      </c>
      <c r="G6566" s="33" t="n">
        <v>6.4694</v>
      </c>
      <c r="H6566" s="19">
        <f>IF(OR(G6566="",G6565=""),"",LN(G6566/G6565))</f>
        <v/>
      </c>
      <c r="I6566" s="32" t="n">
        <v>112.7037</v>
      </c>
      <c r="J6566" s="32" t="n">
        <v>28.57</v>
      </c>
      <c r="K6566" s="32" t="n">
        <v>1.54</v>
      </c>
      <c r="L6566" s="32" t="n">
        <v>0.02</v>
      </c>
      <c r="M6566" s="32" t="n">
        <v>1122.9</v>
      </c>
      <c r="N6566" s="32" t="n">
        <v>0.74</v>
      </c>
      <c r="O6566" s="32" t="n">
        <v>-1035.317071055</v>
      </c>
    </row>
    <row r="6567">
      <c r="A6567" s="31" t="n">
        <v>44260</v>
      </c>
      <c r="B6567" s="32" t="n">
        <v>1124.85</v>
      </c>
      <c r="C6567" s="19">
        <f>IF(OR(B6567="",B6566=""),"",LN(B6567/B6566))</f>
        <v/>
      </c>
      <c r="D6567" s="16">
        <f>STDEV(C6548:C6567)*SQRT(252)</f>
        <v/>
      </c>
      <c r="E6567" s="32" t="n">
        <v>108.24</v>
      </c>
      <c r="F6567" s="19">
        <f>IF(OR(E6567="",E6566=""),"",LN(E6567/E6566))</f>
        <v/>
      </c>
      <c r="G6567" s="33" t="n">
        <v>6.496</v>
      </c>
      <c r="H6567" s="19">
        <f>IF(OR(G6567="",G6566=""),"",LN(G6567/G6566))</f>
        <v/>
      </c>
      <c r="I6567" s="32" t="n">
        <v>113.7487</v>
      </c>
      <c r="J6567" s="32" t="n">
        <v>24.66</v>
      </c>
      <c r="K6567" s="32" t="n">
        <v>1.56</v>
      </c>
      <c r="L6567" s="32" t="n">
        <v>0.02</v>
      </c>
      <c r="M6567" s="32" t="n">
        <v>1126.2</v>
      </c>
      <c r="N6567" s="32" t="n">
        <v>0.74</v>
      </c>
      <c r="O6567" s="32" t="n">
        <v>-467.146880062</v>
      </c>
    </row>
    <row r="6568">
      <c r="A6568" s="31" t="n">
        <v>44263</v>
      </c>
      <c r="B6568" s="32" t="n">
        <v>1132.64</v>
      </c>
      <c r="C6568" s="19">
        <f>IF(OR(B6568="",B6567=""),"",LN(B6568/B6567))</f>
        <v/>
      </c>
      <c r="D6568" s="16">
        <f>STDEV(C6549:C6568)*SQRT(252)</f>
        <v/>
      </c>
      <c r="E6568" s="32" t="n">
        <v>108.92</v>
      </c>
      <c r="F6568" s="19">
        <f>IF(OR(E6568="",E6567=""),"",LN(E6568/E6567))</f>
        <v/>
      </c>
      <c r="G6568" s="33" t="n">
        <v>6.525</v>
      </c>
      <c r="H6568" s="19">
        <f>IF(OR(G6568="",G6567=""),"",LN(G6568/G6567))</f>
        <v/>
      </c>
      <c r="I6568" s="32" t="n">
        <v>114.2678</v>
      </c>
      <c r="J6568" s="32" t="n">
        <v>25.47</v>
      </c>
      <c r="K6568" s="32" t="n">
        <v>1.59</v>
      </c>
      <c r="L6568" s="32" t="n">
        <v>0.02</v>
      </c>
      <c r="M6568" s="32" t="n">
        <v>1129.4</v>
      </c>
      <c r="N6568" s="32" t="n">
        <v>0.74</v>
      </c>
      <c r="O6568" s="32" t="n">
        <v>-303.031181678</v>
      </c>
    </row>
    <row r="6569">
      <c r="A6569" s="31" t="n">
        <v>44264</v>
      </c>
      <c r="B6569" s="32" t="n">
        <v>1140.63</v>
      </c>
      <c r="C6569" s="19">
        <f>IF(OR(B6569="",B6568=""),"",LN(B6569/B6568))</f>
        <v/>
      </c>
      <c r="D6569" s="16">
        <f>STDEV(C6550:C6569)*SQRT(252)</f>
        <v/>
      </c>
      <c r="E6569" s="32" t="n">
        <v>108.64</v>
      </c>
      <c r="F6569" s="19">
        <f>IF(OR(E6569="",E6568=""),"",LN(E6569/E6568))</f>
        <v/>
      </c>
      <c r="G6569" s="33" t="n">
        <v>6.505</v>
      </c>
      <c r="H6569" s="19">
        <f>IF(OR(G6569="",G6568=""),"",LN(G6569/G6568))</f>
        <v/>
      </c>
      <c r="I6569" s="32" t="n">
        <v>113.928</v>
      </c>
      <c r="J6569" s="32" t="n">
        <v>24.03</v>
      </c>
      <c r="K6569" s="32" t="n">
        <v>1.55</v>
      </c>
      <c r="L6569" s="32" t="n">
        <v>0.02</v>
      </c>
      <c r="M6569" s="32" t="n">
        <v>1131.3</v>
      </c>
      <c r="N6569" s="32" t="n">
        <v>0.75</v>
      </c>
      <c r="O6569" s="32" t="n">
        <v>-439.541226076</v>
      </c>
    </row>
    <row r="6570">
      <c r="A6570" s="31" t="n">
        <v>44265</v>
      </c>
      <c r="B6570" s="32" t="n">
        <v>1139.85</v>
      </c>
      <c r="C6570" s="19">
        <f>IF(OR(B6570="",B6569=""),"",LN(B6570/B6569))</f>
        <v/>
      </c>
      <c r="D6570" s="16">
        <f>STDEV(C6551:C6570)*SQRT(252)</f>
        <v/>
      </c>
      <c r="E6570" s="32" t="n">
        <v>108.58</v>
      </c>
      <c r="F6570" s="19">
        <f>IF(OR(E6570="",E6569=""),"",LN(E6570/E6569))</f>
        <v/>
      </c>
      <c r="G6570" s="33" t="n">
        <v>6.505</v>
      </c>
      <c r="H6570" s="19">
        <f>IF(OR(G6570="",G6569=""),"",LN(G6570/G6569))</f>
        <v/>
      </c>
      <c r="I6570" s="32" t="n">
        <v>113.5881</v>
      </c>
      <c r="J6570" s="32" t="n">
        <v>22.56</v>
      </c>
      <c r="K6570" s="32" t="n">
        <v>1.53</v>
      </c>
      <c r="L6570" s="32" t="n">
        <v>0.02</v>
      </c>
      <c r="M6570" s="32" t="n">
        <v>1141.1</v>
      </c>
      <c r="N6570" s="32" t="n">
        <v>0.75</v>
      </c>
      <c r="O6570" s="32" t="n">
        <v>371.731798682</v>
      </c>
    </row>
    <row r="6571">
      <c r="A6571" s="31" t="n">
        <v>44266</v>
      </c>
      <c r="B6571" s="32" t="n">
        <v>1135.19</v>
      </c>
      <c r="C6571" s="19">
        <f>IF(OR(B6571="",B6570=""),"",LN(B6571/B6570))</f>
        <v/>
      </c>
      <c r="D6571" s="16">
        <f>STDEV(C6552:C6571)*SQRT(252)</f>
        <v/>
      </c>
      <c r="E6571" s="32" t="n">
        <v>108.44</v>
      </c>
      <c r="F6571" s="19">
        <f>IF(OR(E6571="",E6570=""),"",LN(E6571/E6570))</f>
        <v/>
      </c>
      <c r="G6571" s="33" t="n">
        <v>6.4932</v>
      </c>
      <c r="H6571" s="19">
        <f>IF(OR(G6571="",G6570=""),"",LN(G6571/G6570))</f>
        <v/>
      </c>
      <c r="I6571" s="32" t="n">
        <v>112.9214</v>
      </c>
      <c r="J6571" s="32" t="n">
        <v>21.91</v>
      </c>
      <c r="K6571" s="32" t="n">
        <v>1.54</v>
      </c>
      <c r="L6571" s="32" t="n">
        <v>0.01</v>
      </c>
      <c r="M6571" s="32" t="n">
        <v>1140.7</v>
      </c>
      <c r="N6571" s="32" t="n">
        <v>0.75</v>
      </c>
      <c r="O6571" s="32" t="n">
        <v>1919.079066908</v>
      </c>
    </row>
    <row r="6572">
      <c r="A6572" s="31" t="n">
        <v>44267</v>
      </c>
      <c r="B6572" s="32" t="n">
        <v>1133.09</v>
      </c>
      <c r="C6572" s="19">
        <f>IF(OR(B6572="",B6571=""),"",LN(B6572/B6571))</f>
        <v/>
      </c>
      <c r="D6572" s="16">
        <f>STDEV(C6553:C6572)*SQRT(252)</f>
        <v/>
      </c>
      <c r="E6572" s="32" t="n">
        <v>108.87</v>
      </c>
      <c r="F6572" s="19">
        <f>IF(OR(E6572="",E6571=""),"",LN(E6572/E6571))</f>
        <v/>
      </c>
      <c r="G6572" s="33" t="n">
        <v>6.5081</v>
      </c>
      <c r="H6572" s="19">
        <f>IF(OR(G6572="",G6571=""),"",LN(G6572/G6571))</f>
        <v/>
      </c>
      <c r="I6572" s="32" t="n">
        <v>113.0269</v>
      </c>
      <c r="J6572" s="32" t="n">
        <v>20.69</v>
      </c>
      <c r="K6572" s="32" t="n">
        <v>1.64</v>
      </c>
      <c r="L6572" s="32" t="n">
        <v>0.01</v>
      </c>
      <c r="M6572" s="32" t="n">
        <v>1137.3</v>
      </c>
      <c r="N6572" s="32" t="n">
        <v>0.75</v>
      </c>
      <c r="O6572" s="32" t="n">
        <v>576.150038807</v>
      </c>
    </row>
    <row r="6573">
      <c r="A6573" s="31" t="n">
        <v>44270</v>
      </c>
      <c r="B6573" s="32" t="n">
        <v>1136.37</v>
      </c>
      <c r="C6573" s="19">
        <f>IF(OR(B6573="",B6572=""),"",LN(B6573/B6572))</f>
        <v/>
      </c>
      <c r="D6573" s="16">
        <f>STDEV(C6554:C6573)*SQRT(252)</f>
        <v/>
      </c>
      <c r="E6573" s="32" t="n">
        <v>109.11</v>
      </c>
      <c r="F6573" s="19">
        <f>IF(OR(E6573="",E6572=""),"",LN(E6573/E6572))</f>
        <v/>
      </c>
      <c r="G6573" s="33" t="n">
        <v>6.4996</v>
      </c>
      <c r="H6573" s="19">
        <f>IF(OR(G6573="",G6572=""),"",LN(G6573/G6572))</f>
        <v/>
      </c>
      <c r="I6573" s="32" t="n">
        <v>113.1928</v>
      </c>
      <c r="J6573" s="32" t="n">
        <v>20.03</v>
      </c>
      <c r="K6573" s="32" t="n">
        <v>1.62</v>
      </c>
      <c r="L6573" s="32" t="n">
        <v>0.01</v>
      </c>
      <c r="M6573" s="32" t="n">
        <v>1130.7</v>
      </c>
      <c r="N6573" s="32" t="n">
        <v>0.75</v>
      </c>
      <c r="O6573" s="32" t="n">
        <v>-287.133091888</v>
      </c>
    </row>
    <row r="6574">
      <c r="A6574" s="31" t="n">
        <v>44271</v>
      </c>
      <c r="B6574" s="32" t="n">
        <v>1129.69</v>
      </c>
      <c r="C6574" s="19">
        <f>IF(OR(B6574="",B6573=""),"",LN(B6574/B6573))</f>
        <v/>
      </c>
      <c r="D6574" s="16">
        <f>STDEV(C6555:C6574)*SQRT(252)</f>
        <v/>
      </c>
      <c r="E6574" s="32" t="n">
        <v>109.01</v>
      </c>
      <c r="F6574" s="19">
        <f>IF(OR(E6574="",E6573=""),"",LN(E6574/E6573))</f>
        <v/>
      </c>
      <c r="G6574" s="33" t="n">
        <v>6.5052</v>
      </c>
      <c r="H6574" s="19">
        <f>IF(OR(G6574="",G6573=""),"",LN(G6574/G6573))</f>
        <v/>
      </c>
      <c r="I6574" s="32" t="n">
        <v>112.9839</v>
      </c>
      <c r="J6574" s="32" t="n">
        <v>19.79</v>
      </c>
      <c r="K6574" s="32" t="n">
        <v>1.62</v>
      </c>
      <c r="L6574" s="32" t="n">
        <v>0.01</v>
      </c>
      <c r="M6574" s="32" t="n">
        <v>1135.9</v>
      </c>
      <c r="N6574" s="32" t="n">
        <v>0.75</v>
      </c>
      <c r="O6574" s="32" t="n">
        <v>19.148258972</v>
      </c>
    </row>
    <row r="6575">
      <c r="A6575" s="31" t="n">
        <v>44272</v>
      </c>
      <c r="B6575" s="32" t="n">
        <v>1130.24</v>
      </c>
      <c r="C6575" s="19">
        <f>IF(OR(B6575="",B6574=""),"",LN(B6575/B6574))</f>
        <v/>
      </c>
      <c r="D6575" s="16">
        <f>STDEV(C6556:C6575)*SQRT(252)</f>
        <v/>
      </c>
      <c r="E6575" s="32" t="n">
        <v>109.22</v>
      </c>
      <c r="F6575" s="19">
        <f>IF(OR(E6575="",E6574=""),"",LN(E6575/E6574))</f>
        <v/>
      </c>
      <c r="G6575" s="33" t="n">
        <v>6.503</v>
      </c>
      <c r="H6575" s="19">
        <f>IF(OR(G6575="",G6574=""),"",LN(G6575/G6574))</f>
        <v/>
      </c>
      <c r="I6575" s="32" t="n">
        <v>113.1589</v>
      </c>
      <c r="J6575" s="32" t="n">
        <v>19.23</v>
      </c>
      <c r="K6575" s="32" t="n">
        <v>1.63</v>
      </c>
      <c r="L6575" s="32" t="n">
        <v>0.01</v>
      </c>
      <c r="M6575" s="32" t="n">
        <v>1132.5</v>
      </c>
      <c r="N6575" s="32" t="n">
        <v>0.75</v>
      </c>
      <c r="O6575" s="32" t="n">
        <v>-575.517930547</v>
      </c>
    </row>
    <row r="6576">
      <c r="A6576" s="31" t="n">
        <v>44273</v>
      </c>
      <c r="B6576" s="32" t="n">
        <v>1123.51</v>
      </c>
      <c r="C6576" s="19">
        <f>IF(OR(B6576="",B6575=""),"",LN(B6576/B6575))</f>
        <v/>
      </c>
      <c r="D6576" s="16">
        <f>STDEV(C6557:C6576)*SQRT(252)</f>
        <v/>
      </c>
      <c r="E6576" s="32" t="n">
        <v>108.97</v>
      </c>
      <c r="F6576" s="19">
        <f>IF(OR(E6576="",E6575=""),"",LN(E6576/E6575))</f>
        <v/>
      </c>
      <c r="G6576" s="33" t="n">
        <v>6.5054</v>
      </c>
      <c r="H6576" s="19">
        <f>IF(OR(G6576="",G6575=""),"",LN(G6576/G6575))</f>
        <v/>
      </c>
      <c r="I6576" s="32" t="n">
        <v>112.7744</v>
      </c>
      <c r="J6576" s="32" t="n">
        <v>21.58</v>
      </c>
      <c r="K6576" s="32" t="n">
        <v>1.71</v>
      </c>
      <c r="L6576" s="32" t="n">
        <v>0.01</v>
      </c>
      <c r="M6576" s="32" t="n">
        <v>1131.8</v>
      </c>
      <c r="N6576" s="32" t="n">
        <v>0.75</v>
      </c>
      <c r="O6576" s="32" t="n">
        <v>480.96694483</v>
      </c>
    </row>
    <row r="6577">
      <c r="A6577" s="31" t="n">
        <v>44274</v>
      </c>
      <c r="B6577" s="32" t="n">
        <v>1130.38</v>
      </c>
      <c r="C6577" s="19">
        <f>IF(OR(B6577="",B6576=""),"",LN(B6577/B6576))</f>
        <v/>
      </c>
      <c r="D6577" s="16">
        <f>STDEV(C6558:C6577)*SQRT(252)</f>
        <v/>
      </c>
      <c r="E6577" s="32" t="n">
        <v>108.85</v>
      </c>
      <c r="F6577" s="19">
        <f>IF(OR(E6577="",E6576=""),"",LN(E6577/E6576))</f>
        <v/>
      </c>
      <c r="G6577" s="33" t="n">
        <v>6.507</v>
      </c>
      <c r="H6577" s="19">
        <f>IF(OR(G6577="",G6576=""),"",LN(G6577/G6576))</f>
        <v/>
      </c>
      <c r="I6577" s="32" t="n">
        <v>112.9756</v>
      </c>
      <c r="J6577" s="32" t="n">
        <v>20.95</v>
      </c>
      <c r="K6577" s="32" t="n">
        <v>1.74</v>
      </c>
      <c r="L6577" s="32" t="n">
        <v>0.01</v>
      </c>
      <c r="M6577" s="32" t="n">
        <v>1123.7</v>
      </c>
      <c r="N6577" s="32" t="n">
        <v>0.75</v>
      </c>
      <c r="O6577" s="32" t="n">
        <v>-494.3389868479999</v>
      </c>
    </row>
    <row r="6578">
      <c r="A6578" s="31" t="n">
        <v>44277</v>
      </c>
      <c r="B6578" s="32" t="n">
        <v>1128.19</v>
      </c>
      <c r="C6578" s="19">
        <f>IF(OR(B6578="",B6577=""),"",LN(B6578/B6577))</f>
        <v/>
      </c>
      <c r="D6578" s="16">
        <f>STDEV(C6559:C6578)*SQRT(252)</f>
        <v/>
      </c>
      <c r="E6578" s="32" t="n">
        <v>108.67</v>
      </c>
      <c r="F6578" s="19">
        <f>IF(OR(E6578="",E6577=""),"",LN(E6578/E6577))</f>
        <v/>
      </c>
      <c r="G6578" s="33" t="n">
        <v>6.507</v>
      </c>
      <c r="H6578" s="19">
        <f>IF(OR(G6578="",G6577=""),"",LN(G6578/G6577))</f>
        <v/>
      </c>
      <c r="I6578" s="32" t="n">
        <v>113.0023</v>
      </c>
      <c r="J6578" s="32" t="n">
        <v>18.88</v>
      </c>
      <c r="K6578" s="32" t="n">
        <v>1.69</v>
      </c>
      <c r="L6578" s="32" t="n">
        <v>0.01</v>
      </c>
      <c r="M6578" s="32" t="n">
        <v>1131.8</v>
      </c>
      <c r="N6578" s="32" t="n">
        <v>0.75</v>
      </c>
      <c r="O6578" s="32" t="n">
        <v>-646.980601628</v>
      </c>
    </row>
    <row r="6579">
      <c r="A6579" s="31" t="n">
        <v>44278</v>
      </c>
      <c r="B6579" s="32" t="n">
        <v>1128.96</v>
      </c>
      <c r="C6579" s="19">
        <f>IF(OR(B6579="",B6578=""),"",LN(B6579/B6578))</f>
        <v/>
      </c>
      <c r="D6579" s="16">
        <f>STDEV(C6560:C6579)*SQRT(252)</f>
        <v/>
      </c>
      <c r="E6579" s="32" t="n">
        <v>108.61</v>
      </c>
      <c r="F6579" s="19">
        <f>IF(OR(E6579="",E6578=""),"",LN(E6579/E6578))</f>
        <v/>
      </c>
      <c r="G6579" s="33" t="n">
        <v>6.516</v>
      </c>
      <c r="H6579" s="19">
        <f>IF(OR(G6579="",G6578=""),"",LN(G6579/G6578))</f>
        <v/>
      </c>
      <c r="I6579" s="32" t="n">
        <v>113.2916</v>
      </c>
      <c r="J6579" s="32" t="n">
        <v>20.3</v>
      </c>
      <c r="K6579" s="32" t="n">
        <v>1.63</v>
      </c>
      <c r="L6579" s="32" t="n">
        <v>0.01</v>
      </c>
      <c r="M6579" s="32" t="n">
        <v>1131.3</v>
      </c>
      <c r="N6579" s="32" t="n">
        <v>0.75</v>
      </c>
      <c r="O6579" s="32" t="n">
        <v>-524.956636419</v>
      </c>
    </row>
    <row r="6580">
      <c r="A6580" s="31" t="n">
        <v>44279</v>
      </c>
      <c r="B6580" s="32" t="n">
        <v>1133.35</v>
      </c>
      <c r="C6580" s="19">
        <f>IF(OR(B6580="",B6579=""),"",LN(B6580/B6579))</f>
        <v/>
      </c>
      <c r="D6580" s="16">
        <f>STDEV(C6561:C6580)*SQRT(252)</f>
        <v/>
      </c>
      <c r="E6580" s="32" t="n">
        <v>108.81</v>
      </c>
      <c r="F6580" s="19">
        <f>IF(OR(E6580="",E6579=""),"",LN(E6580/E6579))</f>
        <v/>
      </c>
      <c r="G6580" s="33" t="n">
        <v>6.523</v>
      </c>
      <c r="H6580" s="19">
        <f>IF(OR(G6580="",G6579=""),"",LN(G6580/G6579))</f>
        <v/>
      </c>
      <c r="I6580" s="32" t="n">
        <v>113.6565</v>
      </c>
      <c r="J6580" s="32" t="n">
        <v>21.2</v>
      </c>
      <c r="K6580" s="32" t="n">
        <v>1.62</v>
      </c>
      <c r="L6580" s="32" t="n">
        <v>0.01</v>
      </c>
      <c r="M6580" s="32" t="n">
        <v>1128</v>
      </c>
      <c r="N6580" s="32" t="n">
        <v>0.75</v>
      </c>
      <c r="O6580" s="32" t="n">
        <v>-392.609693449</v>
      </c>
    </row>
    <row r="6581">
      <c r="A6581" s="31" t="n">
        <v>44280</v>
      </c>
      <c r="B6581" s="32" t="n">
        <v>1133.31</v>
      </c>
      <c r="C6581" s="19">
        <f>IF(OR(B6581="",B6580=""),"",LN(B6581/B6580))</f>
        <v/>
      </c>
      <c r="D6581" s="16">
        <f>STDEV(C6562:C6581)*SQRT(252)</f>
        <v/>
      </c>
      <c r="E6581" s="32" t="n">
        <v>109.13</v>
      </c>
      <c r="F6581" s="19">
        <f>IF(OR(E6581="",E6580=""),"",LN(E6581/E6580))</f>
        <v/>
      </c>
      <c r="G6581" s="33" t="n">
        <v>6.5452</v>
      </c>
      <c r="H6581" s="19">
        <f>IF(OR(G6581="",G6580=""),"",LN(G6581/G6580))</f>
        <v/>
      </c>
      <c r="I6581" s="32" t="n">
        <v>114.0016</v>
      </c>
      <c r="J6581" s="32" t="n">
        <v>19.81</v>
      </c>
      <c r="K6581" s="32" t="n">
        <v>1.63</v>
      </c>
      <c r="L6581" s="32" t="n">
        <v>0.01</v>
      </c>
      <c r="M6581" s="32" t="n">
        <v>1133.5</v>
      </c>
      <c r="N6581" s="32" t="n">
        <v>0.75</v>
      </c>
      <c r="O6581" s="32" t="n">
        <v>-173.022973095</v>
      </c>
    </row>
    <row r="6582">
      <c r="A6582" s="31" t="n">
        <v>44281</v>
      </c>
      <c r="B6582" s="32" t="n">
        <v>1129.26</v>
      </c>
      <c r="C6582" s="19">
        <f>IF(OR(B6582="",B6581=""),"",LN(B6582/B6581))</f>
        <v/>
      </c>
      <c r="D6582" s="16">
        <f>STDEV(C6563:C6582)*SQRT(252)</f>
        <v/>
      </c>
      <c r="E6582" s="32" t="n">
        <v>109.55</v>
      </c>
      <c r="F6582" s="19">
        <f>IF(OR(E6582="",E6581=""),"",LN(E6582/E6581))</f>
        <v/>
      </c>
      <c r="G6582" s="33" t="n">
        <v>6.5412</v>
      </c>
      <c r="H6582" s="19">
        <f>IF(OR(G6582="",G6581=""),"",LN(G6582/G6581))</f>
        <v/>
      </c>
      <c r="I6582" s="32" t="n">
        <v>113.7406</v>
      </c>
      <c r="J6582" s="32" t="n">
        <v>18.86</v>
      </c>
      <c r="K6582" s="32" t="n">
        <v>1.67</v>
      </c>
      <c r="L6582" s="32" t="n">
        <v>0.01</v>
      </c>
      <c r="M6582" s="32" t="n">
        <v>1134.2</v>
      </c>
      <c r="N6582" s="32" t="n">
        <v>0.75</v>
      </c>
      <c r="O6582" s="32" t="n">
        <v>207.342335208</v>
      </c>
    </row>
    <row r="6583">
      <c r="A6583" s="31" t="n">
        <v>44284</v>
      </c>
      <c r="B6583" s="32" t="n">
        <v>1133.57</v>
      </c>
      <c r="C6583" s="19">
        <f>IF(OR(B6583="",B6582=""),"",LN(B6583/B6582))</f>
        <v/>
      </c>
      <c r="D6583" s="16">
        <f>STDEV(C6564:C6583)*SQRT(252)</f>
        <v/>
      </c>
      <c r="E6583" s="32" t="n">
        <v>109.73</v>
      </c>
      <c r="F6583" s="19">
        <f>IF(OR(E6583="",E6582=""),"",LN(E6583/E6582))</f>
        <v/>
      </c>
      <c r="G6583" s="33" t="n">
        <v>6.5696</v>
      </c>
      <c r="H6583" s="19">
        <f>IF(OR(G6583="",G6582=""),"",LN(G6583/G6582))</f>
        <v/>
      </c>
      <c r="I6583" s="32" t="n">
        <v>113.9314</v>
      </c>
      <c r="J6583" s="32" t="n">
        <v>20.74</v>
      </c>
      <c r="K6583" s="32" t="n">
        <v>1.73</v>
      </c>
      <c r="L6583" s="32" t="n">
        <v>0.01</v>
      </c>
      <c r="M6583" s="32" t="n">
        <v>1131.8</v>
      </c>
      <c r="N6583" s="32" t="n">
        <v>0.75</v>
      </c>
      <c r="O6583" s="32" t="n">
        <v>13.009614754</v>
      </c>
    </row>
    <row r="6584">
      <c r="A6584" s="31" t="n">
        <v>44285</v>
      </c>
      <c r="B6584" s="32" t="n">
        <v>1133.44</v>
      </c>
      <c r="C6584" s="19">
        <f>IF(OR(B6584="",B6583=""),"",LN(B6584/B6583))</f>
        <v/>
      </c>
      <c r="D6584" s="16">
        <f>STDEV(C6565:C6584)*SQRT(252)</f>
        <v/>
      </c>
      <c r="E6584" s="32" t="n">
        <v>110.19</v>
      </c>
      <c r="F6584" s="19">
        <f>IF(OR(E6584="",E6583=""),"",LN(E6584/E6583))</f>
        <v/>
      </c>
      <c r="G6584" s="33" t="n">
        <v>6.5716</v>
      </c>
      <c r="H6584" s="19">
        <f>IF(OR(G6584="",G6583=""),"",LN(G6584/G6583))</f>
        <v/>
      </c>
      <c r="I6584" s="32" t="n">
        <v>114.203</v>
      </c>
      <c r="J6584" s="32" t="n">
        <v>19.61</v>
      </c>
      <c r="K6584" s="32" t="n">
        <v>1.73</v>
      </c>
      <c r="L6584" s="32" t="n">
        <v>0.01</v>
      </c>
      <c r="M6584" s="32" t="n">
        <v>1131.7</v>
      </c>
      <c r="N6584" s="32" t="n">
        <v>0.75</v>
      </c>
      <c r="O6584" s="32" t="n">
        <v>399.394272331</v>
      </c>
    </row>
    <row r="6585">
      <c r="A6585" s="31" t="n">
        <v>44286</v>
      </c>
      <c r="B6585" s="32" t="n">
        <v>1126.72</v>
      </c>
      <c r="C6585" s="19">
        <f>IF(OR(B6585="",B6584=""),"",LN(B6585/B6584))</f>
        <v/>
      </c>
      <c r="D6585" s="16">
        <f>STDEV(C6566:C6585)*SQRT(252)</f>
        <v/>
      </c>
      <c r="E6585" s="32" t="n">
        <v>110.61</v>
      </c>
      <c r="F6585" s="19">
        <f>IF(OR(E6585="",E6584=""),"",LN(E6585/E6584))</f>
        <v/>
      </c>
      <c r="G6585" s="33" t="n">
        <v>6.5518</v>
      </c>
      <c r="H6585" s="19">
        <f>IF(OR(G6585="",G6584=""),"",LN(G6585/G6584))</f>
        <v/>
      </c>
      <c r="I6585" s="32" t="n">
        <v>113.8234</v>
      </c>
      <c r="J6585" s="32" t="n">
        <v>19.4</v>
      </c>
      <c r="K6585" s="32" t="n">
        <v>1.74</v>
      </c>
      <c r="L6585" s="32" t="n">
        <v>0.01</v>
      </c>
      <c r="M6585" s="32" t="n">
        <v>1133.5</v>
      </c>
      <c r="N6585" s="32" t="n">
        <v>0.75</v>
      </c>
      <c r="O6585" s="32" t="n">
        <v>-369.011405083</v>
      </c>
    </row>
    <row r="6586">
      <c r="A6586" s="31" t="n">
        <v>44287</v>
      </c>
      <c r="B6586" s="32" t="n">
        <v>1131.63</v>
      </c>
      <c r="C6586" s="19">
        <f>IF(OR(B6586="",B6585=""),"",LN(B6586/B6585))</f>
        <v/>
      </c>
      <c r="D6586" s="16">
        <f>STDEV(C6567:C6586)*SQRT(252)</f>
        <v/>
      </c>
      <c r="E6586" s="32" t="n">
        <v>110.61</v>
      </c>
      <c r="F6586" s="19">
        <f>IF(OR(E6586="",E6585=""),"",LN(E6586/E6585))</f>
        <v/>
      </c>
      <c r="G6586" s="33" t="n">
        <v>6.5645</v>
      </c>
      <c r="H6586" s="19">
        <f>IF(OR(G6586="",G6585=""),"",LN(G6586/G6585))</f>
        <v/>
      </c>
      <c r="I6586" s="32" t="n">
        <v>113.7389</v>
      </c>
      <c r="J6586" s="32" t="n">
        <v>17.33</v>
      </c>
      <c r="K6586" s="32" t="n">
        <v>1.69</v>
      </c>
      <c r="L6586" s="32" t="n">
        <v>0.01</v>
      </c>
      <c r="M6586" s="32" t="n">
        <v>1132.6</v>
      </c>
      <c r="N6586" s="32" t="n">
        <v>0.75</v>
      </c>
      <c r="O6586" s="32" t="n">
        <v>711.280847496</v>
      </c>
    </row>
    <row r="6587">
      <c r="A6587" s="31" t="n">
        <v>44288</v>
      </c>
      <c r="B6587" s="32" t="n">
        <v>1127.3</v>
      </c>
      <c r="C6587" s="19">
        <f>IF(OR(B6587="",B6586=""),"",LN(B6587/B6586))</f>
        <v/>
      </c>
      <c r="D6587" s="16">
        <f>STDEV(C6568:C6587)*SQRT(252)</f>
        <v/>
      </c>
      <c r="E6587" s="32" t="n">
        <v>110.67</v>
      </c>
      <c r="F6587" s="19">
        <f>IF(OR(E6587="",E6586=""),"",LN(E6587/E6586))</f>
        <v/>
      </c>
      <c r="G6587" s="33" t="n">
        <v>6.5646</v>
      </c>
      <c r="H6587" s="19">
        <f>IF(OR(G6587="",G6586=""),"",LN(G6587/G6586))</f>
        <v/>
      </c>
      <c r="I6587" s="32" t="n">
        <v>113.7315</v>
      </c>
      <c r="J6587" s="32" t="n"/>
      <c r="K6587" s="32" t="n">
        <v>1.72</v>
      </c>
      <c r="L6587" s="32" t="n"/>
      <c r="M6587" s="32" t="n">
        <v>1129.3</v>
      </c>
      <c r="N6587" s="32" t="n">
        <v>0.75</v>
      </c>
      <c r="O6587" s="32" t="n">
        <v>551.509324578</v>
      </c>
    </row>
    <row r="6588">
      <c r="A6588" s="31" t="n">
        <v>44291</v>
      </c>
      <c r="B6588" s="32" t="n">
        <v>1127.34</v>
      </c>
      <c r="C6588" s="19">
        <f>IF(OR(B6588="",B6587=""),"",LN(B6588/B6587))</f>
        <v/>
      </c>
      <c r="D6588" s="16">
        <f>STDEV(C6569:C6588)*SQRT(252)</f>
        <v/>
      </c>
      <c r="E6588" s="32" t="n">
        <v>110.08</v>
      </c>
      <c r="F6588" s="19">
        <f>IF(OR(E6588="",E6587=""),"",LN(E6588/E6587))</f>
        <v/>
      </c>
      <c r="G6588" s="33" t="n">
        <v>6.5649</v>
      </c>
      <c r="H6588" s="19">
        <f>IF(OR(G6588="",G6587=""),"",LN(G6588/G6587))</f>
        <v/>
      </c>
      <c r="I6588" s="32" t="n">
        <v>113.394</v>
      </c>
      <c r="J6588" s="32" t="n">
        <v>17.91</v>
      </c>
      <c r="K6588" s="32" t="n">
        <v>1.73</v>
      </c>
      <c r="L6588" s="32" t="n">
        <v>0.01</v>
      </c>
      <c r="M6588" s="32" t="n">
        <v>1127.5</v>
      </c>
      <c r="N6588" s="32" t="n">
        <v>0.75</v>
      </c>
      <c r="O6588" s="32" t="n">
        <v>178.239011774</v>
      </c>
    </row>
    <row r="6589">
      <c r="A6589" s="31" t="n">
        <v>44292</v>
      </c>
      <c r="B6589" s="32" t="n">
        <v>1117.12</v>
      </c>
      <c r="C6589" s="19">
        <f>IF(OR(B6589="",B6588=""),"",LN(B6589/B6588))</f>
        <v/>
      </c>
      <c r="D6589" s="16">
        <f>STDEV(C6570:C6589)*SQRT(252)</f>
        <v/>
      </c>
      <c r="E6589" s="32" t="n">
        <v>109.83</v>
      </c>
      <c r="F6589" s="19">
        <f>IF(OR(E6589="",E6588=""),"",LN(E6589/E6588))</f>
        <v/>
      </c>
      <c r="G6589" s="33" t="n">
        <v>6.537</v>
      </c>
      <c r="H6589" s="19">
        <f>IF(OR(G6589="",G6588=""),"",LN(G6589/G6588))</f>
        <v/>
      </c>
      <c r="I6589" s="32" t="n">
        <v>113.1464</v>
      </c>
      <c r="J6589" s="32" t="n">
        <v>18.12</v>
      </c>
      <c r="K6589" s="32" t="n">
        <v>1.67</v>
      </c>
      <c r="L6589" s="32" t="n">
        <v>0.01</v>
      </c>
      <c r="M6589" s="32" t="n">
        <v>1127.8</v>
      </c>
      <c r="N6589" s="32" t="n">
        <v>0.75</v>
      </c>
      <c r="O6589" s="32" t="n">
        <v>425.435652589</v>
      </c>
    </row>
    <row r="6590">
      <c r="A6590" s="31" t="n">
        <v>44293</v>
      </c>
      <c r="B6590" s="32" t="n">
        <v>1116.21</v>
      </c>
      <c r="C6590" s="19">
        <f>IF(OR(B6590="",B6589=""),"",LN(B6590/B6589))</f>
        <v/>
      </c>
      <c r="D6590" s="16">
        <f>STDEV(C6571:C6590)*SQRT(252)</f>
        <v/>
      </c>
      <c r="E6590" s="32" t="n">
        <v>109.67</v>
      </c>
      <c r="F6590" s="19">
        <f>IF(OR(E6590="",E6589=""),"",LN(E6590/E6589))</f>
        <v/>
      </c>
      <c r="G6590" s="33" t="n">
        <v>6.5415</v>
      </c>
      <c r="H6590" s="19">
        <f>IF(OR(G6590="",G6589=""),"",LN(G6590/G6589))</f>
        <v/>
      </c>
      <c r="I6590" s="32" t="n">
        <v>113.2436</v>
      </c>
      <c r="J6590" s="32" t="n">
        <v>17.16</v>
      </c>
      <c r="K6590" s="32" t="n">
        <v>1.68</v>
      </c>
      <c r="L6590" s="32" t="n">
        <v>0.01</v>
      </c>
      <c r="M6590" s="32" t="n">
        <v>1122.9</v>
      </c>
      <c r="N6590" s="32" t="n">
        <v>0.75</v>
      </c>
      <c r="O6590" s="32" t="n">
        <v>376.946805382</v>
      </c>
    </row>
    <row r="6591">
      <c r="A6591" s="31" t="n">
        <v>44294</v>
      </c>
      <c r="B6591" s="32" t="n">
        <v>1116.96</v>
      </c>
      <c r="C6591" s="19">
        <f>IF(OR(B6591="",B6590=""),"",LN(B6591/B6590))</f>
        <v/>
      </c>
      <c r="D6591" s="16">
        <f>STDEV(C6572:C6591)*SQRT(252)</f>
        <v/>
      </c>
      <c r="E6591" s="32" t="n">
        <v>109.25</v>
      </c>
      <c r="F6591" s="19">
        <f>IF(OR(E6591="",E6590=""),"",LN(E6591/E6590))</f>
        <v/>
      </c>
      <c r="G6591" s="33" t="n">
        <v>6.5505</v>
      </c>
      <c r="H6591" s="19">
        <f>IF(OR(G6591="",G6590=""),"",LN(G6591/G6590))</f>
        <v/>
      </c>
      <c r="I6591" s="32" t="n">
        <v>113.0917</v>
      </c>
      <c r="J6591" s="32" t="n">
        <v>16.95</v>
      </c>
      <c r="K6591" s="32" t="n">
        <v>1.64</v>
      </c>
      <c r="L6591" s="32" t="n">
        <v>0.01</v>
      </c>
      <c r="M6591" s="32" t="n">
        <v>1116.4</v>
      </c>
      <c r="N6591" s="32" t="n">
        <v>0.75</v>
      </c>
      <c r="O6591" s="32" t="n">
        <v>102.827844999</v>
      </c>
    </row>
    <row r="6592">
      <c r="A6592" s="31" t="n">
        <v>44295</v>
      </c>
      <c r="B6592" s="32" t="n">
        <v>1120.84</v>
      </c>
      <c r="C6592" s="19">
        <f>IF(OR(B6592="",B6591=""),"",LN(B6592/B6591))</f>
        <v/>
      </c>
      <c r="D6592" s="16">
        <f>STDEV(C6573:C6592)*SQRT(252)</f>
        <v/>
      </c>
      <c r="E6592" s="32" t="n">
        <v>109.64</v>
      </c>
      <c r="F6592" s="19">
        <f>IF(OR(E6592="",E6591=""),"",LN(E6592/E6591))</f>
        <v/>
      </c>
      <c r="G6592" s="33" t="n">
        <v>6.5522</v>
      </c>
      <c r="H6592" s="19">
        <f>IF(OR(G6592="",G6591=""),"",LN(G6592/G6591))</f>
        <v/>
      </c>
      <c r="I6592" s="32" t="n">
        <v>113.2028</v>
      </c>
      <c r="J6592" s="32" t="n">
        <v>16.69</v>
      </c>
      <c r="K6592" s="32" t="n">
        <v>1.67</v>
      </c>
      <c r="L6592" s="32" t="n">
        <v>0.01</v>
      </c>
      <c r="M6592" s="32" t="n">
        <v>1118.5</v>
      </c>
      <c r="N6592" s="32" t="n">
        <v>0.75</v>
      </c>
      <c r="O6592" s="32" t="n">
        <v>-97.387855261</v>
      </c>
    </row>
    <row r="6593">
      <c r="A6593" s="31" t="n">
        <v>44298</v>
      </c>
      <c r="B6593" s="32" t="n">
        <v>1124.6</v>
      </c>
      <c r="C6593" s="19">
        <f>IF(OR(B6593="",B6592=""),"",LN(B6593/B6592))</f>
        <v/>
      </c>
      <c r="D6593" s="16">
        <f>STDEV(C6574:C6593)*SQRT(252)</f>
        <v/>
      </c>
      <c r="E6593" s="32" t="n">
        <v>109.43</v>
      </c>
      <c r="F6593" s="19">
        <f>IF(OR(E6593="",E6592=""),"",LN(E6593/E6592))</f>
        <v/>
      </c>
      <c r="G6593" s="33" t="n">
        <v>6.5475</v>
      </c>
      <c r="H6593" s="19">
        <f>IF(OR(G6593="",G6592=""),"",LN(G6593/G6592))</f>
        <v/>
      </c>
      <c r="I6593" s="32" t="n">
        <v>113.1815</v>
      </c>
      <c r="J6593" s="32" t="n">
        <v>16.91</v>
      </c>
      <c r="K6593" s="32" t="n">
        <v>1.69</v>
      </c>
      <c r="L6593" s="32" t="n">
        <v>0.01</v>
      </c>
      <c r="M6593" s="32" t="n">
        <v>1117.2</v>
      </c>
      <c r="N6593" s="32" t="n">
        <v>0.75</v>
      </c>
      <c r="O6593" s="32" t="n">
        <v>-285.197354345</v>
      </c>
    </row>
    <row r="6594">
      <c r="A6594" s="31" t="n">
        <v>44299</v>
      </c>
      <c r="B6594" s="32" t="n">
        <v>1125.63</v>
      </c>
      <c r="C6594" s="19">
        <f>IF(OR(B6594="",B6593=""),"",LN(B6594/B6593))</f>
        <v/>
      </c>
      <c r="D6594" s="16">
        <f>STDEV(C6575:C6594)*SQRT(252)</f>
        <v/>
      </c>
      <c r="E6594" s="32" t="n">
        <v>109.19</v>
      </c>
      <c r="F6594" s="19">
        <f>IF(OR(E6594="",E6593=""),"",LN(E6594/E6593))</f>
        <v/>
      </c>
      <c r="G6594" s="33" t="n">
        <v>6.5431</v>
      </c>
      <c r="H6594" s="19">
        <f>IF(OR(G6594="",G6593=""),"",LN(G6594/G6593))</f>
        <v/>
      </c>
      <c r="I6594" s="32" t="n">
        <v>113.0391</v>
      </c>
      <c r="J6594" s="32" t="n">
        <v>16.65</v>
      </c>
      <c r="K6594" s="32" t="n">
        <v>1.64</v>
      </c>
      <c r="L6594" s="32" t="n">
        <v>0.01</v>
      </c>
      <c r="M6594" s="32" t="n">
        <v>1124.3</v>
      </c>
      <c r="N6594" s="32" t="n">
        <v>0.73</v>
      </c>
      <c r="O6594" s="32" t="n">
        <v>415.753731468</v>
      </c>
    </row>
    <row r="6595">
      <c r="A6595" s="31" t="n">
        <v>44300</v>
      </c>
      <c r="B6595" s="32" t="n">
        <v>1116.43</v>
      </c>
      <c r="C6595" s="19">
        <f>IF(OR(B6595="",B6594=""),"",LN(B6595/B6594))</f>
        <v/>
      </c>
      <c r="D6595" s="16">
        <f>STDEV(C6576:C6595)*SQRT(252)</f>
        <v/>
      </c>
      <c r="E6595" s="32" t="n">
        <v>108.93</v>
      </c>
      <c r="F6595" s="19">
        <f>IF(OR(E6595="",E6594=""),"",LN(E6595/E6594))</f>
        <v/>
      </c>
      <c r="G6595" s="33" t="n">
        <v>6.5292</v>
      </c>
      <c r="H6595" s="19">
        <f>IF(OR(G6595="",G6594=""),"",LN(G6595/G6594))</f>
        <v/>
      </c>
      <c r="I6595" s="32" t="n">
        <v>112.7849</v>
      </c>
      <c r="J6595" s="32" t="n">
        <v>16.99</v>
      </c>
      <c r="K6595" s="32" t="n">
        <v>1.64</v>
      </c>
      <c r="L6595" s="32" t="n">
        <v>0.01</v>
      </c>
      <c r="M6595" s="32" t="n">
        <v>1126.1</v>
      </c>
      <c r="N6595" s="32" t="n">
        <v>0.73</v>
      </c>
      <c r="O6595" s="32" t="n">
        <v>126.873199937</v>
      </c>
    </row>
    <row r="6596">
      <c r="A6596" s="31" t="n">
        <v>44301</v>
      </c>
      <c r="B6596" s="32" t="n">
        <v>1115.04</v>
      </c>
      <c r="C6596" s="19">
        <f>IF(OR(B6596="",B6595=""),"",LN(B6596/B6595))</f>
        <v/>
      </c>
      <c r="D6596" s="16">
        <f>STDEV(C6577:C6596)*SQRT(252)</f>
        <v/>
      </c>
      <c r="E6596" s="32" t="n">
        <v>108.78</v>
      </c>
      <c r="F6596" s="19">
        <f>IF(OR(E6596="",E6595=""),"",LN(E6596/E6595))</f>
        <v/>
      </c>
      <c r="G6596" s="33" t="n">
        <v>6.522</v>
      </c>
      <c r="H6596" s="19">
        <f>IF(OR(G6596="",G6595=""),"",LN(G6596/G6595))</f>
        <v/>
      </c>
      <c r="I6596" s="32" t="n">
        <v>112.6181</v>
      </c>
      <c r="J6596" s="32" t="n">
        <v>16.57</v>
      </c>
      <c r="K6596" s="32" t="n">
        <v>1.56</v>
      </c>
      <c r="L6596" s="32" t="n">
        <v>0.01</v>
      </c>
      <c r="M6596" s="32" t="n">
        <v>1119.9</v>
      </c>
      <c r="N6596" s="32" t="n">
        <v>0.73</v>
      </c>
      <c r="O6596" s="32" t="n">
        <v>206.355977768</v>
      </c>
    </row>
    <row r="6597">
      <c r="A6597" s="31" t="n">
        <v>44302</v>
      </c>
      <c r="B6597" s="32" t="n">
        <v>1114.93</v>
      </c>
      <c r="C6597" s="19">
        <f>IF(OR(B6597="",B6596=""),"",LN(B6597/B6596))</f>
        <v/>
      </c>
      <c r="D6597" s="16">
        <f>STDEV(C6578:C6597)*SQRT(252)</f>
        <v/>
      </c>
      <c r="E6597" s="32" t="n">
        <v>108.78</v>
      </c>
      <c r="F6597" s="19">
        <f>IF(OR(E6597="",E6596=""),"",LN(E6597/E6596))</f>
        <v/>
      </c>
      <c r="G6597" s="33" t="n">
        <v>6.5203</v>
      </c>
      <c r="H6597" s="19">
        <f>IF(OR(G6597="",G6596=""),"",LN(G6597/G6596))</f>
        <v/>
      </c>
      <c r="I6597" s="32" t="n">
        <v>112.4814</v>
      </c>
      <c r="J6597" s="32" t="n">
        <v>16.25</v>
      </c>
      <c r="K6597" s="32" t="n">
        <v>1.59</v>
      </c>
      <c r="L6597" s="32" t="n">
        <v>0.01</v>
      </c>
      <c r="M6597" s="32" t="n">
        <v>1117.6</v>
      </c>
      <c r="N6597" s="32" t="n">
        <v>0.73</v>
      </c>
      <c r="O6597" s="32" t="n">
        <v>294.183552676</v>
      </c>
    </row>
    <row r="6598">
      <c r="A6598" s="31" t="n">
        <v>44305</v>
      </c>
      <c r="B6598" s="32" t="n">
        <v>1115.03</v>
      </c>
      <c r="C6598" s="19">
        <f>IF(OR(B6598="",B6597=""),"",LN(B6598/B6597))</f>
        <v/>
      </c>
      <c r="D6598" s="16">
        <f>STDEV(C6579:C6598)*SQRT(252)</f>
        <v/>
      </c>
      <c r="E6598" s="32" t="n">
        <v>108.09</v>
      </c>
      <c r="F6598" s="19">
        <f>IF(OR(E6598="",E6597=""),"",LN(E6598/E6597))</f>
        <v/>
      </c>
      <c r="G6598" s="33" t="n">
        <v>6.5085</v>
      </c>
      <c r="H6598" s="19">
        <f>IF(OR(G6598="",G6597=""),"",LN(G6598/G6597))</f>
        <v/>
      </c>
      <c r="I6598" s="32" t="n">
        <v>112.1835</v>
      </c>
      <c r="J6598" s="32" t="n">
        <v>17.29</v>
      </c>
      <c r="K6598" s="32" t="n">
        <v>1.61</v>
      </c>
      <c r="L6598" s="32" t="n">
        <v>0.01</v>
      </c>
      <c r="M6598" s="32" t="n">
        <v>1117.9</v>
      </c>
      <c r="N6598" s="32" t="n">
        <v>0.73</v>
      </c>
      <c r="O6598" s="32" t="n">
        <v>-227.889521935</v>
      </c>
    </row>
    <row r="6599">
      <c r="A6599" s="31" t="n">
        <v>44306</v>
      </c>
      <c r="B6599" s="32" t="n">
        <v>1116.68</v>
      </c>
      <c r="C6599" s="19">
        <f>IF(OR(B6599="",B6598=""),"",LN(B6599/B6598))</f>
        <v/>
      </c>
      <c r="D6599" s="16">
        <f>STDEV(C6580:C6599)*SQRT(252)</f>
        <v/>
      </c>
      <c r="E6599" s="32" t="n">
        <v>108.07</v>
      </c>
      <c r="F6599" s="19">
        <f>IF(OR(E6599="",E6598=""),"",LN(E6599/E6598))</f>
        <v/>
      </c>
      <c r="G6599" s="33" t="n">
        <v>6.4981</v>
      </c>
      <c r="H6599" s="19">
        <f>IF(OR(G6599="",G6598=""),"",LN(G6599/G6598))</f>
        <v/>
      </c>
      <c r="I6599" s="32" t="n">
        <v>112.2354</v>
      </c>
      <c r="J6599" s="32" t="n">
        <v>18.68</v>
      </c>
      <c r="K6599" s="32" t="n">
        <v>1.58</v>
      </c>
      <c r="L6599" s="32" t="n">
        <v>0.01</v>
      </c>
      <c r="M6599" s="32" t="n">
        <v>1118.2</v>
      </c>
      <c r="N6599" s="32" t="n">
        <v>0.73</v>
      </c>
      <c r="O6599" s="32" t="n">
        <v>263.525147946</v>
      </c>
    </row>
    <row r="6600">
      <c r="A6600" s="31" t="n">
        <v>44307</v>
      </c>
      <c r="B6600" s="32" t="n">
        <v>1117.8</v>
      </c>
      <c r="C6600" s="19">
        <f>IF(OR(B6600="",B6599=""),"",LN(B6600/B6599))</f>
        <v/>
      </c>
      <c r="D6600" s="16">
        <f>STDEV(C6581:C6600)*SQRT(252)</f>
        <v/>
      </c>
      <c r="E6600" s="32" t="n">
        <v>108.09</v>
      </c>
      <c r="F6600" s="19">
        <f>IF(OR(E6600="",E6599=""),"",LN(E6600/E6599))</f>
        <v/>
      </c>
      <c r="G6600" s="33" t="n">
        <v>6.4903</v>
      </c>
      <c r="H6600" s="19">
        <f>IF(OR(G6600="",G6599=""),"",LN(G6600/G6599))</f>
        <v/>
      </c>
      <c r="I6600" s="32" t="n">
        <v>112.1771</v>
      </c>
      <c r="J6600" s="32" t="n">
        <v>17.5</v>
      </c>
      <c r="K6600" s="32" t="n">
        <v>1.57</v>
      </c>
      <c r="L6600" s="32" t="n">
        <v>0.01</v>
      </c>
      <c r="M6600" s="32" t="n">
        <v>1113.4</v>
      </c>
      <c r="N6600" s="32" t="n">
        <v>0.73</v>
      </c>
      <c r="O6600" s="32" t="n">
        <v>-1533.233873575</v>
      </c>
    </row>
    <row r="6601">
      <c r="A6601" s="31" t="n">
        <v>44308</v>
      </c>
      <c r="B6601" s="32" t="n">
        <v>1117.3</v>
      </c>
      <c r="C6601" s="19">
        <f>IF(OR(B6601="",B6600=""),"",LN(B6601/B6600))</f>
        <v/>
      </c>
      <c r="D6601" s="16">
        <f>STDEV(C6582:C6601)*SQRT(252)</f>
        <v/>
      </c>
      <c r="E6601" s="32" t="n">
        <v>108.17</v>
      </c>
      <c r="F6601" s="19">
        <f>IF(OR(E6601="",E6600=""),"",LN(E6601/E6600))</f>
        <v/>
      </c>
      <c r="G6601" s="33" t="n">
        <v>6.491</v>
      </c>
      <c r="H6601" s="19">
        <f>IF(OR(G6601="",G6600=""),"",LN(G6601/G6600))</f>
        <v/>
      </c>
      <c r="I6601" s="32" t="n">
        <v>112.2297</v>
      </c>
      <c r="J6601" s="32" t="n">
        <v>18.71</v>
      </c>
      <c r="K6601" s="32" t="n">
        <v>1.57</v>
      </c>
      <c r="L6601" s="32" t="n">
        <v>0.01</v>
      </c>
      <c r="M6601" s="32" t="n">
        <v>1117.4</v>
      </c>
      <c r="N6601" s="32" t="n">
        <v>0.73</v>
      </c>
      <c r="O6601" s="32" t="n">
        <v>-130.533761002</v>
      </c>
    </row>
    <row r="6602">
      <c r="A6602" s="31" t="n">
        <v>44309</v>
      </c>
      <c r="B6602" s="32" t="n">
        <v>1115.1</v>
      </c>
      <c r="C6602" s="19">
        <f>IF(OR(B6602="",B6601=""),"",LN(B6602/B6601))</f>
        <v/>
      </c>
      <c r="D6602" s="16">
        <f>STDEV(C6583:C6602)*SQRT(252)</f>
        <v/>
      </c>
      <c r="E6602" s="32" t="n">
        <v>107.94</v>
      </c>
      <c r="F6602" s="19">
        <f>IF(OR(E6602="",E6601=""),"",LN(E6602/E6601))</f>
        <v/>
      </c>
      <c r="G6602" s="33" t="n">
        <v>6.4945</v>
      </c>
      <c r="H6602" s="19">
        <f>IF(OR(G6602="",G6601=""),"",LN(G6602/G6601))</f>
        <v/>
      </c>
      <c r="I6602" s="32" t="n">
        <v>112.0889</v>
      </c>
      <c r="J6602" s="32" t="n">
        <v>17.33</v>
      </c>
      <c r="K6602" s="32" t="n">
        <v>1.58</v>
      </c>
      <c r="L6602" s="32" t="n">
        <v>0.01</v>
      </c>
      <c r="M6602" s="32" t="n">
        <v>1116.3</v>
      </c>
      <c r="N6602" s="32" t="n">
        <v>0.73</v>
      </c>
      <c r="O6602" s="32" t="n">
        <v>8.444386300999998</v>
      </c>
    </row>
    <row r="6603">
      <c r="A6603" s="31" t="n">
        <v>44312</v>
      </c>
      <c r="B6603" s="32" t="n">
        <v>1110.88</v>
      </c>
      <c r="C6603" s="19">
        <f>IF(OR(B6603="",B6602=""),"",LN(B6603/B6602))</f>
        <v/>
      </c>
      <c r="D6603" s="16">
        <f>STDEV(C6584:C6603)*SQRT(252)</f>
        <v/>
      </c>
      <c r="E6603" s="32" t="n">
        <v>108.12</v>
      </c>
      <c r="F6603" s="19">
        <f>IF(OR(E6603="",E6602=""),"",LN(E6603/E6602))</f>
        <v/>
      </c>
      <c r="G6603" s="33" t="n">
        <v>6.4844</v>
      </c>
      <c r="H6603" s="19">
        <f>IF(OR(G6603="",G6602=""),"",LN(G6603/G6602))</f>
        <v/>
      </c>
      <c r="I6603" s="32" t="n">
        <v>111.8109</v>
      </c>
      <c r="J6603" s="32" t="n">
        <v>17.64</v>
      </c>
      <c r="K6603" s="32" t="n">
        <v>1.58</v>
      </c>
      <c r="L6603" s="32" t="n">
        <v>0.01</v>
      </c>
      <c r="M6603" s="32" t="n">
        <v>1118.9</v>
      </c>
      <c r="N6603" s="32" t="n">
        <v>0.73</v>
      </c>
      <c r="O6603" s="32" t="n">
        <v>344.00660067</v>
      </c>
    </row>
    <row r="6604">
      <c r="A6604" s="31" t="n">
        <v>44313</v>
      </c>
      <c r="B6604" s="32" t="n">
        <v>1109.6</v>
      </c>
      <c r="C6604" s="19">
        <f>IF(OR(B6604="",B6603=""),"",LN(B6604/B6603))</f>
        <v/>
      </c>
      <c r="D6604" s="16">
        <f>STDEV(C6585:C6604)*SQRT(252)</f>
        <v/>
      </c>
      <c r="E6604" s="32" t="n">
        <v>108.56</v>
      </c>
      <c r="F6604" s="19">
        <f>IF(OR(E6604="",E6603=""),"",LN(E6604/E6603))</f>
        <v/>
      </c>
      <c r="G6604" s="33" t="n">
        <v>6.483</v>
      </c>
      <c r="H6604" s="19">
        <f>IF(OR(G6604="",G6603=""),"",LN(G6604/G6603))</f>
        <v/>
      </c>
      <c r="I6604" s="32" t="n">
        <v>111.9097</v>
      </c>
      <c r="J6604" s="32" t="n">
        <v>17.56</v>
      </c>
      <c r="K6604" s="32" t="n">
        <v>1.63</v>
      </c>
      <c r="L6604" s="32" t="n">
        <v>0.01</v>
      </c>
      <c r="M6604" s="32" t="n">
        <v>1114</v>
      </c>
      <c r="N6604" s="32" t="n">
        <v>0.73</v>
      </c>
      <c r="O6604" s="32" t="n">
        <v>-311.713474466</v>
      </c>
    </row>
    <row r="6605">
      <c r="A6605" s="31" t="n">
        <v>44314</v>
      </c>
      <c r="B6605" s="32" t="n">
        <v>1112.28</v>
      </c>
      <c r="C6605" s="19">
        <f>IF(OR(B6605="",B6604=""),"",LN(B6605/B6604))</f>
        <v/>
      </c>
      <c r="D6605" s="16">
        <f>STDEV(C6586:C6605)*SQRT(252)</f>
        <v/>
      </c>
      <c r="E6605" s="32" t="n">
        <v>108.81</v>
      </c>
      <c r="F6605" s="19">
        <f>IF(OR(E6605="",E6604=""),"",LN(E6605/E6604))</f>
        <v/>
      </c>
      <c r="G6605" s="33" t="n">
        <v>6.4771</v>
      </c>
      <c r="H6605" s="19">
        <f>IF(OR(G6605="",G6604=""),"",LN(G6605/G6604))</f>
        <v/>
      </c>
      <c r="I6605" s="32" t="n">
        <v>111.7909</v>
      </c>
      <c r="J6605" s="32" t="n">
        <v>17.28</v>
      </c>
      <c r="K6605" s="32" t="n">
        <v>1.63</v>
      </c>
      <c r="L6605" s="32" t="n">
        <v>0.01</v>
      </c>
      <c r="M6605" s="32" t="n">
        <v>1110.8</v>
      </c>
      <c r="N6605" s="32" t="n">
        <v>0.73</v>
      </c>
      <c r="O6605" s="32" t="n">
        <v>-738.823710251</v>
      </c>
    </row>
    <row r="6606">
      <c r="A6606" s="31" t="n">
        <v>44315</v>
      </c>
      <c r="B6606" s="32" t="n">
        <v>1108.54</v>
      </c>
      <c r="C6606" s="19">
        <f>IF(OR(B6606="",B6605=""),"",LN(B6606/B6605))</f>
        <v/>
      </c>
      <c r="D6606" s="16">
        <f>STDEV(C6587:C6606)*SQRT(252)</f>
        <v/>
      </c>
      <c r="E6606" s="32" t="n">
        <v>108.94</v>
      </c>
      <c r="F6606" s="19">
        <f>IF(OR(E6606="",E6605=""),"",LN(E6606/E6605))</f>
        <v/>
      </c>
      <c r="G6606" s="33" t="n">
        <v>6.471</v>
      </c>
      <c r="H6606" s="19">
        <f>IF(OR(G6606="",G6605=""),"",LN(G6606/G6605))</f>
        <v/>
      </c>
      <c r="I6606" s="32" t="n">
        <v>111.7464</v>
      </c>
      <c r="J6606" s="32" t="n">
        <v>17.61</v>
      </c>
      <c r="K6606" s="32" t="n">
        <v>1.65</v>
      </c>
      <c r="L6606" s="32" t="n">
        <v>0.01</v>
      </c>
      <c r="M6606" s="32" t="n">
        <v>1112.5</v>
      </c>
      <c r="N6606" s="32" t="n">
        <v>0.73</v>
      </c>
      <c r="O6606" s="32" t="n">
        <v>-6.364668109999998</v>
      </c>
    </row>
    <row r="6607">
      <c r="A6607" s="31" t="n">
        <v>44316</v>
      </c>
      <c r="B6607" s="32" t="n">
        <v>1115.58</v>
      </c>
      <c r="C6607" s="19">
        <f>IF(OR(B6607="",B6606=""),"",LN(B6607/B6606))</f>
        <v/>
      </c>
      <c r="D6607" s="16">
        <f>STDEV(C6588:C6607)*SQRT(252)</f>
        <v/>
      </c>
      <c r="E6607" s="32" t="n">
        <v>109.33</v>
      </c>
      <c r="F6607" s="19">
        <f>IF(OR(E6607="",E6606=""),"",LN(E6607/E6606))</f>
        <v/>
      </c>
      <c r="G6607" s="33" t="n">
        <v>6.4749</v>
      </c>
      <c r="H6607" s="19">
        <f>IF(OR(G6607="",G6606=""),"",LN(G6607/G6606))</f>
        <v/>
      </c>
      <c r="I6607" s="32" t="n">
        <v>112.0839</v>
      </c>
      <c r="J6607" s="32" t="n">
        <v>18.61</v>
      </c>
      <c r="K6607" s="32" t="n">
        <v>1.65</v>
      </c>
      <c r="L6607" s="32" t="n">
        <v>0.01</v>
      </c>
      <c r="M6607" s="32" t="n">
        <v>1107.4</v>
      </c>
      <c r="N6607" s="32" t="n">
        <v>0.73</v>
      </c>
      <c r="O6607" s="32" t="n">
        <v>-582.3649869</v>
      </c>
    </row>
    <row r="6608">
      <c r="A6608" s="31" t="n">
        <v>44319</v>
      </c>
      <c r="B6608" s="32" t="n">
        <v>1122.88</v>
      </c>
      <c r="C6608" s="19">
        <f>IF(OR(B6608="",B6607=""),"",LN(B6608/B6607))</f>
        <v/>
      </c>
      <c r="D6608" s="16">
        <f>STDEV(C6589:C6608)*SQRT(252)</f>
        <v/>
      </c>
      <c r="E6608" s="32" t="n">
        <v>109.08</v>
      </c>
      <c r="F6608" s="19">
        <f>IF(OR(E6608="",E6607=""),"",LN(E6608/E6607))</f>
        <v/>
      </c>
      <c r="G6608" s="33" t="n">
        <v>6.4749</v>
      </c>
      <c r="H6608" s="19">
        <f>IF(OR(G6608="",G6607=""),"",LN(G6608/G6607))</f>
        <v/>
      </c>
      <c r="I6608" s="32" t="n">
        <v>112.005</v>
      </c>
      <c r="J6608" s="32" t="n">
        <v>18.31</v>
      </c>
      <c r="K6608" s="32" t="n">
        <v>1.63</v>
      </c>
      <c r="L6608" s="32" t="n">
        <v>0.01</v>
      </c>
      <c r="M6608" s="32" t="n">
        <v>1109.6</v>
      </c>
      <c r="N6608" s="32" t="n">
        <v>0.73</v>
      </c>
      <c r="O6608" s="32" t="n">
        <v>-622.796621699</v>
      </c>
    </row>
    <row r="6609">
      <c r="A6609" s="31" t="n">
        <v>44320</v>
      </c>
      <c r="B6609" s="32" t="n">
        <v>1122.05</v>
      </c>
      <c r="C6609" s="19">
        <f>IF(OR(B6609="",B6608=""),"",LN(B6609/B6608))</f>
        <v/>
      </c>
      <c r="D6609" s="16">
        <f>STDEV(C6590:C6609)*SQRT(252)</f>
        <v/>
      </c>
      <c r="E6609" s="32" t="n">
        <v>109.34</v>
      </c>
      <c r="F6609" s="19">
        <f>IF(OR(E6609="",E6608=""),"",LN(E6609/E6608))</f>
        <v/>
      </c>
      <c r="G6609" s="33" t="n">
        <v>6.4749</v>
      </c>
      <c r="H6609" s="19">
        <f>IF(OR(G6609="",G6608=""),"",LN(G6609/G6608))</f>
        <v/>
      </c>
      <c r="I6609" s="32" t="n">
        <v>112.2896</v>
      </c>
      <c r="J6609" s="32" t="n">
        <v>19.48</v>
      </c>
      <c r="K6609" s="32" t="n">
        <v>1.61</v>
      </c>
      <c r="L6609" s="32" t="n">
        <v>0.01</v>
      </c>
      <c r="M6609" s="32" t="n">
        <v>1119.3</v>
      </c>
      <c r="N6609" s="32" t="n">
        <v>0.73</v>
      </c>
      <c r="O6609" s="32" t="n">
        <v>-38.364677232</v>
      </c>
    </row>
    <row r="6610">
      <c r="A6610" s="31" t="n">
        <v>44321</v>
      </c>
      <c r="B6610" s="32" t="n">
        <v>1125.82</v>
      </c>
      <c r="C6610" s="19">
        <f>IF(OR(B6610="",B6609=""),"",LN(B6610/B6609))</f>
        <v/>
      </c>
      <c r="D6610" s="16">
        <f>STDEV(C6591:C6610)*SQRT(252)</f>
        <v/>
      </c>
      <c r="E6610" s="32" t="n">
        <v>109.27</v>
      </c>
      <c r="F6610" s="19">
        <f>IF(OR(E6610="",E6609=""),"",LN(E6610/E6609))</f>
        <v/>
      </c>
      <c r="G6610" s="33" t="n">
        <v>6.4749</v>
      </c>
      <c r="H6610" s="19">
        <f>IF(OR(G6610="",G6609=""),"",LN(G6610/G6609))</f>
        <v/>
      </c>
      <c r="I6610" s="32" t="n">
        <v>112.1514</v>
      </c>
      <c r="J6610" s="32" t="n">
        <v>19.15</v>
      </c>
      <c r="K6610" s="32" t="n">
        <v>1.59</v>
      </c>
      <c r="L6610" s="32" t="n">
        <v>0.01</v>
      </c>
      <c r="M6610" s="32" t="n"/>
      <c r="N6610" s="32" t="n"/>
      <c r="O6610" s="32" t="n"/>
    </row>
    <row r="6611">
      <c r="A6611" s="31" t="n">
        <v>44322</v>
      </c>
      <c r="B6611" s="32" t="n">
        <v>1121.94</v>
      </c>
      <c r="C6611" s="19">
        <f>IF(OR(B6611="",B6610=""),"",LN(B6611/B6610))</f>
        <v/>
      </c>
      <c r="D6611" s="16">
        <f>STDEV(C6592:C6611)*SQRT(252)</f>
        <v/>
      </c>
      <c r="E6611" s="32" t="n">
        <v>109.17</v>
      </c>
      <c r="F6611" s="19">
        <f>IF(OR(E6611="",E6610=""),"",LN(E6611/E6610))</f>
        <v/>
      </c>
      <c r="G6611" s="33" t="n">
        <v>6.4635</v>
      </c>
      <c r="H6611" s="19">
        <f>IF(OR(G6611="",G6610=""),"",LN(G6611/G6610))</f>
        <v/>
      </c>
      <c r="I6611" s="32" t="n">
        <v>111.8401</v>
      </c>
      <c r="J6611" s="32" t="n">
        <v>18.39</v>
      </c>
      <c r="K6611" s="32" t="n">
        <v>1.58</v>
      </c>
      <c r="L6611" s="32" t="n">
        <v>0.01</v>
      </c>
      <c r="M6611" s="32" t="n">
        <v>1121.1</v>
      </c>
      <c r="N6611" s="32" t="n">
        <v>0.73</v>
      </c>
      <c r="O6611" s="32" t="n">
        <v>-286.519788648</v>
      </c>
    </row>
    <row r="6612">
      <c r="A6612" s="31" t="n">
        <v>44323</v>
      </c>
      <c r="B6612" s="32" t="n">
        <v>1121.06</v>
      </c>
      <c r="C6612" s="19">
        <f>IF(OR(B6612="",B6611=""),"",LN(B6612/B6611))</f>
        <v/>
      </c>
      <c r="D6612" s="16">
        <f>STDEV(C6593:C6612)*SQRT(252)</f>
        <v/>
      </c>
      <c r="E6612" s="32" t="n">
        <v>108.52</v>
      </c>
      <c r="F6612" s="19">
        <f>IF(OR(E6612="",E6611=""),"",LN(E6612/E6611))</f>
        <v/>
      </c>
      <c r="G6612" s="33" t="n">
        <v>6.431</v>
      </c>
      <c r="H6612" s="19">
        <f>IF(OR(G6612="",G6611=""),"",LN(G6612/G6611))</f>
        <v/>
      </c>
      <c r="I6612" s="32" t="n">
        <v>111.0249</v>
      </c>
      <c r="J6612" s="32" t="n">
        <v>16.69</v>
      </c>
      <c r="K6612" s="32" t="n">
        <v>1.6</v>
      </c>
      <c r="L6612" s="32" t="n">
        <v>0.01</v>
      </c>
      <c r="M6612" s="32" t="n">
        <v>1125.5</v>
      </c>
      <c r="N6612" s="32" t="n">
        <v>0.72</v>
      </c>
      <c r="O6612" s="32" t="n">
        <v>-235.114895446</v>
      </c>
    </row>
    <row r="6613">
      <c r="A6613" s="31" t="n">
        <v>44326</v>
      </c>
      <c r="B6613" s="32" t="n">
        <v>1112.28</v>
      </c>
      <c r="C6613" s="19">
        <f>IF(OR(B6613="",B6612=""),"",LN(B6613/B6612))</f>
        <v/>
      </c>
      <c r="D6613" s="16">
        <f>STDEV(C6594:C6613)*SQRT(252)</f>
        <v/>
      </c>
      <c r="E6613" s="32" t="n">
        <v>108.7</v>
      </c>
      <c r="F6613" s="19">
        <f>IF(OR(E6613="",E6612=""),"",LN(E6613/E6612))</f>
        <v/>
      </c>
      <c r="G6613" s="33" t="n">
        <v>6.4156</v>
      </c>
      <c r="H6613" s="19">
        <f>IF(OR(G6613="",G6612=""),"",LN(G6613/G6612))</f>
        <v/>
      </c>
      <c r="I6613" s="32" t="n">
        <v>110.7905</v>
      </c>
      <c r="J6613" s="32" t="n">
        <v>19.66</v>
      </c>
      <c r="K6613" s="32" t="n">
        <v>1.63</v>
      </c>
      <c r="L6613" s="32" t="n">
        <v>0.01</v>
      </c>
      <c r="M6613" s="32" t="n">
        <v>1121.4</v>
      </c>
      <c r="N6613" s="32" t="n">
        <v>0.71</v>
      </c>
      <c r="O6613" s="32" t="n">
        <v>214.384241125</v>
      </c>
    </row>
    <row r="6614">
      <c r="A6614" s="31" t="n">
        <v>44327</v>
      </c>
      <c r="B6614" s="32" t="n">
        <v>1119.38</v>
      </c>
      <c r="C6614" s="19">
        <f>IF(OR(B6614="",B6613=""),"",LN(B6614/B6613))</f>
        <v/>
      </c>
      <c r="D6614" s="16">
        <f>STDEV(C6595:C6614)*SQRT(252)</f>
        <v/>
      </c>
      <c r="E6614" s="32" t="n">
        <v>108.53</v>
      </c>
      <c r="F6614" s="19">
        <f>IF(OR(E6614="",E6613=""),"",LN(E6614/E6613))</f>
        <v/>
      </c>
      <c r="G6614" s="33" t="n">
        <v>6.4285</v>
      </c>
      <c r="H6614" s="19">
        <f>IF(OR(G6614="",G6613=""),"",LN(G6614/G6613))</f>
        <v/>
      </c>
      <c r="I6614" s="32" t="n">
        <v>110.8921</v>
      </c>
      <c r="J6614" s="32" t="n">
        <v>21.84</v>
      </c>
      <c r="K6614" s="32" t="n">
        <v>1.64</v>
      </c>
      <c r="L6614" s="32" t="n">
        <v>0.01</v>
      </c>
      <c r="M6614" s="32" t="n">
        <v>1114.6</v>
      </c>
      <c r="N6614" s="32" t="n">
        <v>0.6899999999999999</v>
      </c>
      <c r="O6614" s="32" t="n">
        <v>-2242.608748798</v>
      </c>
    </row>
    <row r="6615">
      <c r="A6615" s="31" t="n">
        <v>44328</v>
      </c>
      <c r="B6615" s="32" t="n">
        <v>1124.33</v>
      </c>
      <c r="C6615" s="19">
        <f>IF(OR(B6615="",B6614=""),"",LN(B6615/B6614))</f>
        <v/>
      </c>
      <c r="D6615" s="16">
        <f>STDEV(C6596:C6615)*SQRT(252)</f>
        <v/>
      </c>
      <c r="E6615" s="32" t="n">
        <v>109.53</v>
      </c>
      <c r="F6615" s="19">
        <f>IF(OR(E6615="",E6614=""),"",LN(E6615/E6614))</f>
        <v/>
      </c>
      <c r="G6615" s="33" t="n">
        <v>6.4566</v>
      </c>
      <c r="H6615" s="19">
        <f>IF(OR(G6615="",G6614=""),"",LN(G6615/G6614))</f>
        <v/>
      </c>
      <c r="I6615" s="32" t="n">
        <v>111.5636</v>
      </c>
      <c r="J6615" s="32" t="n">
        <v>27.59</v>
      </c>
      <c r="K6615" s="32" t="n">
        <v>1.69</v>
      </c>
      <c r="L6615" s="32" t="n">
        <v>0.01</v>
      </c>
      <c r="M6615" s="32" t="n">
        <v>1119.1</v>
      </c>
      <c r="N6615" s="32" t="n">
        <v>0.6899999999999999</v>
      </c>
      <c r="O6615" s="32" t="n">
        <v>-2871.266527719</v>
      </c>
    </row>
    <row r="6616">
      <c r="A6616" s="31" t="n">
        <v>44329</v>
      </c>
      <c r="B6616" s="32" t="n">
        <v>1130.35</v>
      </c>
      <c r="C6616" s="19">
        <f>IF(OR(B6616="",B6615=""),"",LN(B6616/B6615))</f>
        <v/>
      </c>
      <c r="D6616" s="16">
        <f>STDEV(C6597:C6616)*SQRT(252)</f>
        <v/>
      </c>
      <c r="E6616" s="32" t="n">
        <v>109.56</v>
      </c>
      <c r="F6616" s="19">
        <f>IF(OR(E6616="",E6615=""),"",LN(E6616/E6615))</f>
        <v/>
      </c>
      <c r="G6616" s="33" t="n">
        <v>6.4506</v>
      </c>
      <c r="H6616" s="19">
        <f>IF(OR(G6616="",G6615=""),"",LN(G6616/G6615))</f>
        <v/>
      </c>
      <c r="I6616" s="32" t="n">
        <v>111.5955</v>
      </c>
      <c r="J6616" s="32" t="n">
        <v>23.13</v>
      </c>
      <c r="K6616" s="32" t="n">
        <v>1.66</v>
      </c>
      <c r="L6616" s="32" t="n">
        <v>0.01</v>
      </c>
      <c r="M6616" s="32" t="n">
        <v>1123.5</v>
      </c>
      <c r="N6616" s="32" t="n">
        <v>0.67</v>
      </c>
      <c r="O6616" s="32" t="n">
        <v>-1459.906748856</v>
      </c>
    </row>
    <row r="6617">
      <c r="A6617" s="31" t="n">
        <v>44330</v>
      </c>
      <c r="B6617" s="32" t="n">
        <v>1126.76</v>
      </c>
      <c r="C6617" s="19">
        <f>IF(OR(B6617="",B6616=""),"",LN(B6617/B6616))</f>
        <v/>
      </c>
      <c r="D6617" s="16">
        <f>STDEV(C6598:C6617)*SQRT(252)</f>
        <v/>
      </c>
      <c r="E6617" s="32" t="n">
        <v>109.37</v>
      </c>
      <c r="F6617" s="19">
        <f>IF(OR(E6617="",E6616=""),"",LN(E6617/E6616))</f>
        <v/>
      </c>
      <c r="G6617" s="33" t="n">
        <v>6.4367</v>
      </c>
      <c r="H6617" s="19">
        <f>IF(OR(G6617="",G6616=""),"",LN(G6617/G6616))</f>
        <v/>
      </c>
      <c r="I6617" s="32" t="n">
        <v>111.1353</v>
      </c>
      <c r="J6617" s="32" t="n">
        <v>18.81</v>
      </c>
      <c r="K6617" s="32" t="n">
        <v>1.63</v>
      </c>
      <c r="L6617" s="32" t="n">
        <v>0.01</v>
      </c>
      <c r="M6617" s="32" t="n">
        <v>1130.6</v>
      </c>
      <c r="N6617" s="32" t="n">
        <v>0.67</v>
      </c>
      <c r="O6617" s="32" t="n">
        <v>-337.523568441</v>
      </c>
    </row>
    <row r="6618">
      <c r="A6618" s="31" t="n">
        <v>44333</v>
      </c>
      <c r="B6618" s="32" t="n">
        <v>1136.03</v>
      </c>
      <c r="C6618" s="19">
        <f>IF(OR(B6618="",B6617=""),"",LN(B6618/B6617))</f>
        <v/>
      </c>
      <c r="D6618" s="16">
        <f>STDEV(C6599:C6618)*SQRT(252)</f>
        <v/>
      </c>
      <c r="E6618" s="32" t="n">
        <v>109.17</v>
      </c>
      <c r="F6618" s="19">
        <f>IF(OR(E6618="",E6617=""),"",LN(E6618/E6617))</f>
        <v/>
      </c>
      <c r="G6618" s="33" t="n">
        <v>6.4388</v>
      </c>
      <c r="H6618" s="19">
        <f>IF(OR(G6618="",G6617=""),"",LN(G6618/G6617))</f>
        <v/>
      </c>
      <c r="I6618" s="32" t="n">
        <v>111.079</v>
      </c>
      <c r="J6618" s="32" t="n">
        <v>19.72</v>
      </c>
      <c r="K6618" s="32" t="n">
        <v>1.64</v>
      </c>
      <c r="L6618" s="32" t="n">
        <v>0.01</v>
      </c>
      <c r="M6618" s="32" t="n">
        <v>1129.5</v>
      </c>
      <c r="N6618" s="32" t="n">
        <v>0.67</v>
      </c>
      <c r="O6618" s="32" t="n">
        <v>-759.116700679</v>
      </c>
    </row>
    <row r="6619">
      <c r="A6619" s="31" t="n">
        <v>44334</v>
      </c>
      <c r="B6619" s="32" t="n">
        <v>1129.67</v>
      </c>
      <c r="C6619" s="19">
        <f>IF(OR(B6619="",B6618=""),"",LN(B6619/B6618))</f>
        <v/>
      </c>
      <c r="D6619" s="16">
        <f>STDEV(C6600:C6619)*SQRT(252)</f>
        <v/>
      </c>
      <c r="E6619" s="32" t="n">
        <v>109.01</v>
      </c>
      <c r="F6619" s="19">
        <f>IF(OR(E6619="",E6618=""),"",LN(E6619/E6618))</f>
        <v/>
      </c>
      <c r="G6619" s="33" t="n">
        <v>6.425</v>
      </c>
      <c r="H6619" s="19">
        <f>IF(OR(G6619="",G6618=""),"",LN(G6619/G6618))</f>
        <v/>
      </c>
      <c r="I6619" s="32" t="n">
        <v>110.8317</v>
      </c>
      <c r="J6619" s="32" t="n">
        <v>21.34</v>
      </c>
      <c r="K6619" s="32" t="n">
        <v>1.64</v>
      </c>
      <c r="L6619" s="32" t="n">
        <v>0.01</v>
      </c>
      <c r="M6619" s="32" t="n">
        <v>1133</v>
      </c>
      <c r="N6619" s="32" t="n">
        <v>0.67</v>
      </c>
      <c r="O6619" s="32" t="n">
        <v>-246.630153459</v>
      </c>
    </row>
    <row r="6620">
      <c r="A6620" s="31" t="n">
        <v>44335</v>
      </c>
      <c r="B6620" s="32" t="n">
        <v>1128.18</v>
      </c>
      <c r="C6620" s="19">
        <f>IF(OR(B6620="",B6619=""),"",LN(B6620/B6619))</f>
        <v/>
      </c>
      <c r="D6620" s="16">
        <f>STDEV(C6601:C6620)*SQRT(252)</f>
        <v/>
      </c>
      <c r="E6620" s="32" t="n">
        <v>108.76</v>
      </c>
      <c r="F6620" s="19">
        <f>IF(OR(E6620="",E6619=""),"",LN(E6620/E6619))</f>
        <v/>
      </c>
      <c r="G6620" s="33" t="n">
        <v>6.4342</v>
      </c>
      <c r="H6620" s="19">
        <f>IF(OR(G6620="",G6619=""),"",LN(G6620/G6619))</f>
        <v/>
      </c>
      <c r="I6620" s="32" t="n">
        <v>110.8807</v>
      </c>
      <c r="J6620" s="32" t="n">
        <v>22.18</v>
      </c>
      <c r="K6620" s="32" t="n">
        <v>1.68</v>
      </c>
      <c r="L6620" s="32" t="n">
        <v>0.01</v>
      </c>
      <c r="M6620" s="32" t="n"/>
      <c r="N6620" s="32" t="n"/>
      <c r="O6620" s="32" t="n"/>
    </row>
    <row r="6621">
      <c r="A6621" s="31" t="n">
        <v>44336</v>
      </c>
      <c r="B6621" s="32" t="n">
        <v>1127.74</v>
      </c>
      <c r="C6621" s="19">
        <f>IF(OR(B6621="",B6620=""),"",LN(B6621/B6620))</f>
        <v/>
      </c>
      <c r="D6621" s="16">
        <f>STDEV(C6602:C6621)*SQRT(252)</f>
        <v/>
      </c>
      <c r="E6621" s="32" t="n">
        <v>108.79</v>
      </c>
      <c r="F6621" s="19">
        <f>IF(OR(E6621="",E6620=""),"",LN(E6621/E6620))</f>
        <v/>
      </c>
      <c r="G6621" s="33" t="n">
        <v>6.4339</v>
      </c>
      <c r="H6621" s="19">
        <f>IF(OR(G6621="",G6620=""),"",LN(G6621/G6620))</f>
        <v/>
      </c>
      <c r="I6621" s="32" t="n">
        <v>110.8605</v>
      </c>
      <c r="J6621" s="32" t="n">
        <v>20.67</v>
      </c>
      <c r="K6621" s="32" t="n">
        <v>1.63</v>
      </c>
      <c r="L6621" s="32" t="n">
        <v>0.01</v>
      </c>
      <c r="M6621" s="32" t="n">
        <v>1133.1</v>
      </c>
      <c r="N6621" s="32" t="n">
        <v>0.66</v>
      </c>
      <c r="O6621" s="32" t="n">
        <v>-410.343029576</v>
      </c>
    </row>
    <row r="6622">
      <c r="A6622" s="31" t="n">
        <v>44337</v>
      </c>
      <c r="B6622" s="32" t="n">
        <v>1126.59</v>
      </c>
      <c r="C6622" s="19">
        <f>IF(OR(B6622="",B6621=""),"",LN(B6622/B6621))</f>
        <v/>
      </c>
      <c r="D6622" s="16">
        <f>STDEV(C6603:C6622)*SQRT(252)</f>
        <v/>
      </c>
      <c r="E6622" s="32" t="n">
        <v>108.94</v>
      </c>
      <c r="F6622" s="19">
        <f>IF(OR(E6622="",E6621=""),"",LN(E6622/E6621))</f>
        <v/>
      </c>
      <c r="G6622" s="33" t="n">
        <v>6.4339</v>
      </c>
      <c r="H6622" s="19">
        <f>IF(OR(G6622="",G6621=""),"",LN(G6622/G6621))</f>
        <v/>
      </c>
      <c r="I6622" s="32" t="n">
        <v>111.0576</v>
      </c>
      <c r="J6622" s="32" t="n">
        <v>20.15</v>
      </c>
      <c r="K6622" s="32" t="n">
        <v>1.63</v>
      </c>
      <c r="L6622" s="32" t="n">
        <v>0.01</v>
      </c>
      <c r="M6622" s="32" t="n">
        <v>1132.2</v>
      </c>
      <c r="N6622" s="32" t="n">
        <v>0.66</v>
      </c>
      <c r="O6622" s="32" t="n">
        <v>-206.420644194</v>
      </c>
    </row>
    <row r="6623">
      <c r="A6623" s="31" t="n">
        <v>44340</v>
      </c>
      <c r="B6623" s="32" t="n">
        <v>1125.28</v>
      </c>
      <c r="C6623" s="19">
        <f>IF(OR(B6623="",B6622=""),"",LN(B6623/B6622))</f>
        <v/>
      </c>
      <c r="D6623" s="16">
        <f>STDEV(C6604:C6623)*SQRT(252)</f>
        <v/>
      </c>
      <c r="E6623" s="32" t="n">
        <v>108.81</v>
      </c>
      <c r="F6623" s="19">
        <f>IF(OR(E6623="",E6622=""),"",LN(E6623/E6622))</f>
        <v/>
      </c>
      <c r="G6623" s="33" t="n">
        <v>6.4177</v>
      </c>
      <c r="H6623" s="19">
        <f>IF(OR(G6623="",G6622=""),"",LN(G6623/G6622))</f>
        <v/>
      </c>
      <c r="I6623" s="32" t="n">
        <v>110.9118</v>
      </c>
      <c r="J6623" s="32" t="n">
        <v>18.4</v>
      </c>
      <c r="K6623" s="32" t="n">
        <v>1.61</v>
      </c>
      <c r="L6623" s="32" t="n">
        <v>0.01</v>
      </c>
      <c r="M6623" s="32" t="n">
        <v>1126.9</v>
      </c>
      <c r="N6623" s="32" t="n">
        <v>0.66</v>
      </c>
      <c r="O6623" s="32" t="n">
        <v>-211.203486035</v>
      </c>
    </row>
    <row r="6624">
      <c r="A6624" s="31" t="n">
        <v>44341</v>
      </c>
      <c r="B6624" s="32" t="n">
        <v>1123.21</v>
      </c>
      <c r="C6624" s="19">
        <f>IF(OR(B6624="",B6623=""),"",LN(B6624/B6623))</f>
        <v/>
      </c>
      <c r="D6624" s="16">
        <f>STDEV(C6605:C6624)*SQRT(252)</f>
        <v/>
      </c>
      <c r="E6624" s="32" t="n">
        <v>108.95</v>
      </c>
      <c r="F6624" s="19">
        <f>IF(OR(E6624="",E6623=""),"",LN(E6624/E6623))</f>
        <v/>
      </c>
      <c r="G6624" s="33" t="n">
        <v>6.41</v>
      </c>
      <c r="H6624" s="19">
        <f>IF(OR(G6624="",G6623=""),"",LN(G6624/G6623))</f>
        <v/>
      </c>
      <c r="I6624" s="32" t="n">
        <v>110.842</v>
      </c>
      <c r="J6624" s="32" t="n">
        <v>18.84</v>
      </c>
      <c r="K6624" s="32" t="n">
        <v>1.56</v>
      </c>
      <c r="L6624" s="32" t="n">
        <v>0.01</v>
      </c>
      <c r="M6624" s="32" t="n">
        <v>1127.6</v>
      </c>
      <c r="N6624" s="32" t="n">
        <v>0.66</v>
      </c>
      <c r="O6624" s="32" t="n">
        <v>284.115110704</v>
      </c>
    </row>
    <row r="6625">
      <c r="A6625" s="31" t="n">
        <v>44342</v>
      </c>
      <c r="B6625" s="32" t="n">
        <v>1117.63</v>
      </c>
      <c r="C6625" s="19">
        <f>IF(OR(B6625="",B6624=""),"",LN(B6625/B6624))</f>
        <v/>
      </c>
      <c r="D6625" s="16">
        <f>STDEV(C6606:C6625)*SQRT(252)</f>
        <v/>
      </c>
      <c r="E6625" s="32" t="n">
        <v>109.1</v>
      </c>
      <c r="F6625" s="19">
        <f>IF(OR(E6625="",E6624=""),"",LN(E6625/E6624))</f>
        <v/>
      </c>
      <c r="G6625" s="33" t="n">
        <v>6.3905</v>
      </c>
      <c r="H6625" s="19">
        <f>IF(OR(G6625="",G6624=""),"",LN(G6625/G6624))</f>
        <v/>
      </c>
      <c r="I6625" s="32" t="n">
        <v>110.8677</v>
      </c>
      <c r="J6625" s="32" t="n">
        <v>17.36</v>
      </c>
      <c r="K6625" s="32" t="n">
        <v>1.58</v>
      </c>
      <c r="L6625" s="32" t="n">
        <v>0.01</v>
      </c>
      <c r="M6625" s="32" t="n">
        <v>1122.8</v>
      </c>
      <c r="N6625" s="32" t="n">
        <v>0.66</v>
      </c>
      <c r="O6625" s="32" t="n">
        <v>-19.0814503</v>
      </c>
    </row>
    <row r="6626">
      <c r="A6626" s="31" t="n">
        <v>44343</v>
      </c>
      <c r="B6626" s="32" t="n">
        <v>1117.47</v>
      </c>
      <c r="C6626" s="19">
        <f>IF(OR(B6626="",B6625=""),"",LN(B6626/B6625))</f>
        <v/>
      </c>
      <c r="D6626" s="16">
        <f>STDEV(C6607:C6626)*SQRT(252)</f>
        <v/>
      </c>
      <c r="E6626" s="32" t="n">
        <v>109.81</v>
      </c>
      <c r="F6626" s="19">
        <f>IF(OR(E6626="",E6625=""),"",LN(E6626/E6625))</f>
        <v/>
      </c>
      <c r="G6626" s="33" t="n">
        <v>6.3824</v>
      </c>
      <c r="H6626" s="19">
        <f>IF(OR(G6626="",G6625=""),"",LN(G6626/G6625))</f>
        <v/>
      </c>
      <c r="I6626" s="32" t="n">
        <v>110.8688</v>
      </c>
      <c r="J6626" s="32" t="n">
        <v>16.74</v>
      </c>
      <c r="K6626" s="32" t="n">
        <v>1.61</v>
      </c>
      <c r="L6626" s="32" t="n">
        <v>0.01</v>
      </c>
      <c r="M6626" s="32" t="n">
        <v>1118.6</v>
      </c>
      <c r="N6626" s="32" t="n">
        <v>0.66</v>
      </c>
      <c r="O6626" s="32" t="n">
        <v>-136.504530365</v>
      </c>
    </row>
    <row r="6627">
      <c r="A6627" s="31" t="n">
        <v>44344</v>
      </c>
      <c r="B6627" s="32" t="n">
        <v>1114.48</v>
      </c>
      <c r="C6627" s="19">
        <f>IF(OR(B6627="",B6626=""),"",LN(B6627/B6626))</f>
        <v/>
      </c>
      <c r="D6627" s="16">
        <f>STDEV(C6608:C6627)*SQRT(252)</f>
        <v/>
      </c>
      <c r="E6627" s="32" t="n">
        <v>109.83</v>
      </c>
      <c r="F6627" s="19">
        <f>IF(OR(E6627="",E6626=""),"",LN(E6627/E6626))</f>
        <v/>
      </c>
      <c r="G6627" s="33" t="n">
        <v>6.3674</v>
      </c>
      <c r="H6627" s="19">
        <f>IF(OR(G6627="",G6626=""),"",LN(G6627/G6626))</f>
        <v/>
      </c>
      <c r="I6627" s="32" t="n">
        <v>110.7576</v>
      </c>
      <c r="J6627" s="32" t="n">
        <v>16.76</v>
      </c>
      <c r="K6627" s="32" t="n">
        <v>1.58</v>
      </c>
      <c r="L6627" s="32" t="n">
        <v>0.01</v>
      </c>
      <c r="M6627" s="32" t="n">
        <v>1118</v>
      </c>
      <c r="N6627" s="32" t="n">
        <v>0.66</v>
      </c>
      <c r="O6627" s="32" t="n">
        <v>58.01033146200001</v>
      </c>
    </row>
    <row r="6628">
      <c r="A6628" s="31" t="n">
        <v>44348</v>
      </c>
      <c r="B6628" s="32" t="n">
        <v>1106.43</v>
      </c>
      <c r="C6628" s="19">
        <f>IF(OR(B6628="",B6627=""),"",LN(B6628/B6627))</f>
        <v/>
      </c>
      <c r="D6628" s="16">
        <f>STDEV(C6609:C6628)*SQRT(252)</f>
        <v/>
      </c>
      <c r="E6628" s="32" t="n">
        <v>109.43</v>
      </c>
      <c r="F6628" s="19">
        <f>IF(OR(E6628="",E6627=""),"",LN(E6628/E6627))</f>
        <v/>
      </c>
      <c r="G6628" s="33" t="n">
        <v>6.3796</v>
      </c>
      <c r="H6628" s="19">
        <f>IF(OR(G6628="",G6627=""),"",LN(G6628/G6627))</f>
        <v/>
      </c>
      <c r="I6628" s="32" t="n">
        <v>110.5046</v>
      </c>
      <c r="J6628" s="32" t="n">
        <v>17.9</v>
      </c>
      <c r="K6628" s="32" t="n">
        <v>1.62</v>
      </c>
      <c r="L6628" s="32" t="n">
        <v>0.01</v>
      </c>
      <c r="M6628" s="32" t="n">
        <v>1113.5</v>
      </c>
      <c r="N6628" s="32" t="n">
        <v>0.66</v>
      </c>
      <c r="O6628" s="32" t="n">
        <v>-71.521144603</v>
      </c>
    </row>
    <row r="6629">
      <c r="A6629" s="31" t="n">
        <v>44349</v>
      </c>
      <c r="B6629" s="32" t="n">
        <v>1110.37</v>
      </c>
      <c r="C6629" s="19">
        <f>IF(OR(B6629="",B6628=""),"",LN(B6629/B6628))</f>
        <v/>
      </c>
      <c r="D6629" s="16">
        <f>STDEV(C6610:C6629)*SQRT(252)</f>
        <v/>
      </c>
      <c r="E6629" s="32" t="n">
        <v>109.59</v>
      </c>
      <c r="F6629" s="19">
        <f>IF(OR(E6629="",E6628=""),"",LN(E6629/E6628))</f>
        <v/>
      </c>
      <c r="G6629" s="33" t="n">
        <v>6.3805</v>
      </c>
      <c r="H6629" s="19">
        <f>IF(OR(G6629="",G6628=""),"",LN(G6629/G6628))</f>
        <v/>
      </c>
      <c r="I6629" s="32" t="n">
        <v>110.5799</v>
      </c>
      <c r="J6629" s="32" t="n">
        <v>17.48</v>
      </c>
      <c r="K6629" s="32" t="n">
        <v>1.59</v>
      </c>
      <c r="L6629" s="32" t="n">
        <v>0.01</v>
      </c>
      <c r="M6629" s="32" t="n">
        <v>1107</v>
      </c>
      <c r="N6629" s="32" t="n">
        <v>0.66</v>
      </c>
      <c r="O6629" s="32" t="n">
        <v>-60.277419847</v>
      </c>
    </row>
    <row r="6630">
      <c r="A6630" s="31" t="n">
        <v>44350</v>
      </c>
      <c r="B6630" s="32" t="n">
        <v>1117.63</v>
      </c>
      <c r="C6630" s="19">
        <f>IF(OR(B6630="",B6629=""),"",LN(B6630/B6629))</f>
        <v/>
      </c>
      <c r="D6630" s="16">
        <f>STDEV(C6611:C6630)*SQRT(252)</f>
        <v/>
      </c>
      <c r="E6630" s="32" t="n">
        <v>110.28</v>
      </c>
      <c r="F6630" s="19">
        <f>IF(OR(E6630="",E6629=""),"",LN(E6630/E6629))</f>
        <v/>
      </c>
      <c r="G6630" s="33" t="n">
        <v>6.4036</v>
      </c>
      <c r="H6630" s="19">
        <f>IF(OR(G6630="",G6629=""),"",LN(G6630/G6629))</f>
        <v/>
      </c>
      <c r="I6630" s="32" t="n">
        <v>111.1782</v>
      </c>
      <c r="J6630" s="32" t="n">
        <v>18.04</v>
      </c>
      <c r="K6630" s="32" t="n">
        <v>1.63</v>
      </c>
      <c r="L6630" s="32" t="n">
        <v>0.01</v>
      </c>
      <c r="M6630" s="32" t="n">
        <v>1110.3</v>
      </c>
      <c r="N6630" s="32" t="n">
        <v>0.66</v>
      </c>
      <c r="O6630" s="32" t="n">
        <v>380.50892802</v>
      </c>
    </row>
    <row r="6631">
      <c r="A6631" s="31" t="n">
        <v>44351</v>
      </c>
      <c r="B6631" s="32" t="n">
        <v>1112.03</v>
      </c>
      <c r="C6631" s="19">
        <f>IF(OR(B6631="",B6630=""),"",LN(B6631/B6630))</f>
        <v/>
      </c>
      <c r="D6631" s="16">
        <f>STDEV(C6612:C6631)*SQRT(252)</f>
        <v/>
      </c>
      <c r="E6631" s="32" t="n">
        <v>109.42</v>
      </c>
      <c r="F6631" s="19">
        <f>IF(OR(E6631="",E6630=""),"",LN(E6631/E6630))</f>
        <v/>
      </c>
      <c r="G6631" s="33" t="n">
        <v>6.3945</v>
      </c>
      <c r="H6631" s="19">
        <f>IF(OR(G6631="",G6630=""),"",LN(G6631/G6630))</f>
        <v/>
      </c>
      <c r="I6631" s="32" t="n">
        <v>110.7521</v>
      </c>
      <c r="J6631" s="32" t="n">
        <v>16.42</v>
      </c>
      <c r="K6631" s="32" t="n">
        <v>1.56</v>
      </c>
      <c r="L6631" s="32" t="n">
        <v>0.01</v>
      </c>
      <c r="M6631" s="32" t="n">
        <v>1111.8</v>
      </c>
      <c r="N6631" s="32" t="n">
        <v>0.66</v>
      </c>
      <c r="O6631" s="32" t="n">
        <v>94.65177719100001</v>
      </c>
    </row>
    <row r="6632">
      <c r="A6632" s="31" t="n">
        <v>44354</v>
      </c>
      <c r="B6632" s="32" t="n">
        <v>1111.01</v>
      </c>
      <c r="C6632" s="19">
        <f>IF(OR(B6632="",B6631=""),"",LN(B6632/B6631))</f>
        <v/>
      </c>
      <c r="D6632" s="16">
        <f>STDEV(C6613:C6632)*SQRT(252)</f>
        <v/>
      </c>
      <c r="E6632" s="32" t="n">
        <v>109.25</v>
      </c>
      <c r="F6632" s="19">
        <f>IF(OR(E6632="",E6631=""),"",LN(E6632/E6631))</f>
        <v/>
      </c>
      <c r="G6632" s="33" t="n">
        <v>6.3963</v>
      </c>
      <c r="H6632" s="19">
        <f>IF(OR(G6632="",G6631=""),"",LN(G6632/G6631))</f>
        <v/>
      </c>
      <c r="I6632" s="32" t="n">
        <v>110.5155</v>
      </c>
      <c r="J6632" s="32" t="n">
        <v>16.42</v>
      </c>
      <c r="K6632" s="32" t="n">
        <v>1.57</v>
      </c>
      <c r="L6632" s="32" t="n">
        <v>0.01</v>
      </c>
      <c r="M6632" s="32" t="n">
        <v>1117.5</v>
      </c>
      <c r="N6632" s="32" t="n">
        <v>0.66</v>
      </c>
      <c r="O6632" s="32" t="n">
        <v>-281.781158528</v>
      </c>
    </row>
    <row r="6633">
      <c r="A6633" s="31" t="n">
        <v>44355</v>
      </c>
      <c r="B6633" s="32" t="n">
        <v>1116.43</v>
      </c>
      <c r="C6633" s="19">
        <f>IF(OR(B6633="",B6632=""),"",LN(B6633/B6632))</f>
        <v/>
      </c>
      <c r="D6633" s="16">
        <f>STDEV(C6614:C6633)*SQRT(252)</f>
        <v/>
      </c>
      <c r="E6633" s="32" t="n">
        <v>109.47</v>
      </c>
      <c r="F6633" s="19">
        <f>IF(OR(E6633="",E6632=""),"",LN(E6633/E6632))</f>
        <v/>
      </c>
      <c r="G6633" s="33" t="n">
        <v>6.4</v>
      </c>
      <c r="H6633" s="19">
        <f>IF(OR(G6633="",G6632=""),"",LN(G6633/G6632))</f>
        <v/>
      </c>
      <c r="I6633" s="32" t="n">
        <v>110.649</v>
      </c>
      <c r="J6633" s="32" t="n">
        <v>17.07</v>
      </c>
      <c r="K6633" s="32" t="n">
        <v>1.53</v>
      </c>
      <c r="L6633" s="32" t="n">
        <v>0.01</v>
      </c>
      <c r="M6633" s="32" t="n">
        <v>1111.2</v>
      </c>
      <c r="N6633" s="32" t="n">
        <v>0.66</v>
      </c>
      <c r="O6633" s="32" t="n">
        <v>-224.012952718</v>
      </c>
    </row>
    <row r="6634">
      <c r="A6634" s="31" t="n">
        <v>44356</v>
      </c>
      <c r="B6634" s="32" t="n">
        <v>1116.58</v>
      </c>
      <c r="C6634" s="19">
        <f>IF(OR(B6634="",B6633=""),"",LN(B6634/B6633))</f>
        <v/>
      </c>
      <c r="D6634" s="16">
        <f>STDEV(C6615:C6634)*SQRT(252)</f>
        <v/>
      </c>
      <c r="E6634" s="32" t="n">
        <v>109.61</v>
      </c>
      <c r="F6634" s="19">
        <f>IF(OR(E6634="",E6633=""),"",LN(E6634/E6633))</f>
        <v/>
      </c>
      <c r="G6634" s="33" t="n">
        <v>6.3865</v>
      </c>
      <c r="H6634" s="19">
        <f>IF(OR(G6634="",G6633=""),"",LN(G6634/G6633))</f>
        <v/>
      </c>
      <c r="I6634" s="32" t="n">
        <v>110.5707</v>
      </c>
      <c r="J6634" s="32" t="n">
        <v>17.89</v>
      </c>
      <c r="K6634" s="32" t="n">
        <v>1.5</v>
      </c>
      <c r="L6634" s="32" t="n">
        <v>0.01</v>
      </c>
      <c r="M6634" s="32" t="n">
        <v>1113.7</v>
      </c>
      <c r="N6634" s="32" t="n">
        <v>0.66</v>
      </c>
      <c r="O6634" s="32" t="n">
        <v>-434.10458787</v>
      </c>
    </row>
    <row r="6635">
      <c r="A6635" s="31" t="n">
        <v>44357</v>
      </c>
      <c r="B6635" s="32" t="n">
        <v>1114.17</v>
      </c>
      <c r="C6635" s="19">
        <f>IF(OR(B6635="",B6634=""),"",LN(B6635/B6634))</f>
        <v/>
      </c>
      <c r="D6635" s="16">
        <f>STDEV(C6616:C6635)*SQRT(252)</f>
        <v/>
      </c>
      <c r="E6635" s="32" t="n">
        <v>109.49</v>
      </c>
      <c r="F6635" s="19">
        <f>IF(OR(E6635="",E6634=""),"",LN(E6635/E6634))</f>
        <v/>
      </c>
      <c r="G6635" s="33" t="n">
        <v>6.3929</v>
      </c>
      <c r="H6635" s="19">
        <f>IF(OR(G6635="",G6634=""),"",LN(G6635/G6634))</f>
        <v/>
      </c>
      <c r="I6635" s="32" t="n">
        <v>110.5456</v>
      </c>
      <c r="J6635" s="32" t="n">
        <v>16.1</v>
      </c>
      <c r="K6635" s="32" t="n">
        <v>1.45</v>
      </c>
      <c r="L6635" s="32" t="n">
        <v>0.01</v>
      </c>
      <c r="M6635" s="32" t="n">
        <v>1115.8</v>
      </c>
      <c r="N6635" s="32" t="n">
        <v>0.66</v>
      </c>
      <c r="O6635" s="32" t="n">
        <v>758.668742168</v>
      </c>
    </row>
    <row r="6636">
      <c r="A6636" s="31" t="n">
        <v>44358</v>
      </c>
      <c r="B6636" s="32" t="n">
        <v>1116.57</v>
      </c>
      <c r="C6636" s="19">
        <f>IF(OR(B6636="",B6635=""),"",LN(B6636/B6635))</f>
        <v/>
      </c>
      <c r="D6636" s="16">
        <f>STDEV(C6617:C6636)*SQRT(252)</f>
        <v/>
      </c>
      <c r="E6636" s="32" t="n">
        <v>109.75</v>
      </c>
      <c r="F6636" s="19">
        <f>IF(OR(E6636="",E6635=""),"",LN(E6636/E6635))</f>
        <v/>
      </c>
      <c r="G6636" s="33" t="n">
        <v>6.3967</v>
      </c>
      <c r="H6636" s="19">
        <f>IF(OR(G6636="",G6635=""),"",LN(G6636/G6635))</f>
        <v/>
      </c>
      <c r="I6636" s="32" t="n">
        <v>111.0933</v>
      </c>
      <c r="J6636" s="32" t="n">
        <v>15.65</v>
      </c>
      <c r="K6636" s="32" t="n">
        <v>1.47</v>
      </c>
      <c r="L6636" s="32" t="n">
        <v>0.01</v>
      </c>
      <c r="M6636" s="32" t="n">
        <v>1115</v>
      </c>
      <c r="N6636" s="32" t="n">
        <v>0.66</v>
      </c>
      <c r="O6636" s="32" t="n">
        <v>66.415770424</v>
      </c>
    </row>
    <row r="6637">
      <c r="A6637" s="31" t="n">
        <v>44361</v>
      </c>
      <c r="B6637" s="32" t="n">
        <v>1117.57</v>
      </c>
      <c r="C6637" s="19">
        <f>IF(OR(B6637="",B6636=""),"",LN(B6637/B6636))</f>
        <v/>
      </c>
      <c r="D6637" s="16">
        <f>STDEV(C6618:C6637)*SQRT(252)</f>
        <v/>
      </c>
      <c r="E6637" s="32" t="n">
        <v>109.98</v>
      </c>
      <c r="F6637" s="19">
        <f>IF(OR(E6637="",E6636=""),"",LN(E6637/E6636))</f>
        <v/>
      </c>
      <c r="G6637" s="33" t="n">
        <v>6.3979</v>
      </c>
      <c r="H6637" s="19">
        <f>IF(OR(G6637="",G6636=""),"",LN(G6637/G6636))</f>
        <v/>
      </c>
      <c r="I6637" s="32" t="n">
        <v>110.9659</v>
      </c>
      <c r="J6637" s="32" t="n">
        <v>16.39</v>
      </c>
      <c r="K6637" s="32" t="n">
        <v>1.51</v>
      </c>
      <c r="L6637" s="32" t="n">
        <v>0.01</v>
      </c>
      <c r="M6637" s="32" t="n">
        <v>1111.2</v>
      </c>
      <c r="N6637" s="32" t="n">
        <v>0.66</v>
      </c>
      <c r="O6637" s="32" t="n">
        <v>-41.562831595</v>
      </c>
    </row>
    <row r="6638">
      <c r="A6638" s="31" t="n">
        <v>44362</v>
      </c>
      <c r="B6638" s="32" t="n">
        <v>1118.33</v>
      </c>
      <c r="C6638" s="19">
        <f>IF(OR(B6638="",B6637=""),"",LN(B6638/B6637))</f>
        <v/>
      </c>
      <c r="D6638" s="16">
        <f>STDEV(C6619:C6638)*SQRT(252)</f>
        <v/>
      </c>
      <c r="E6638" s="32" t="n">
        <v>110.12</v>
      </c>
      <c r="F6638" s="19">
        <f>IF(OR(E6638="",E6637=""),"",LN(E6638/E6637))</f>
        <v/>
      </c>
      <c r="G6638" s="33" t="n">
        <v>6.4052</v>
      </c>
      <c r="H6638" s="19">
        <f>IF(OR(G6638="",G6637=""),"",LN(G6638/G6637))</f>
        <v/>
      </c>
      <c r="I6638" s="32" t="n">
        <v>111.3507</v>
      </c>
      <c r="J6638" s="32" t="n">
        <v>17.02</v>
      </c>
      <c r="K6638" s="32" t="n">
        <v>1.51</v>
      </c>
      <c r="L6638" s="32" t="n">
        <v>0.01</v>
      </c>
      <c r="M6638" s="32" t="n">
        <v>1116.4</v>
      </c>
      <c r="N6638" s="32" t="n">
        <v>0.66</v>
      </c>
      <c r="O6638" s="32" t="n">
        <v>-254.658271084</v>
      </c>
    </row>
    <row r="6639">
      <c r="A6639" s="31" t="n">
        <v>44363</v>
      </c>
      <c r="B6639" s="32" t="n">
        <v>1118.42</v>
      </c>
      <c r="C6639" s="19">
        <f>IF(OR(B6639="",B6638=""),"",LN(B6639/B6638))</f>
        <v/>
      </c>
      <c r="D6639" s="16">
        <f>STDEV(C6620:C6639)*SQRT(252)</f>
        <v/>
      </c>
      <c r="E6639" s="32" t="n">
        <v>109.88</v>
      </c>
      <c r="F6639" s="19">
        <f>IF(OR(E6639="",E6638=""),"",LN(E6639/E6638))</f>
        <v/>
      </c>
      <c r="G6639" s="33" t="n">
        <v>6.3969</v>
      </c>
      <c r="H6639" s="19">
        <f>IF(OR(G6639="",G6638=""),"",LN(G6639/G6638))</f>
        <v/>
      </c>
      <c r="I6639" s="32" t="n">
        <v>111.1165</v>
      </c>
      <c r="J6639" s="32" t="n">
        <v>18.15</v>
      </c>
      <c r="K6639" s="32" t="n">
        <v>1.57</v>
      </c>
      <c r="L6639" s="32" t="n">
        <v>0.01</v>
      </c>
      <c r="M6639" s="32" t="n">
        <v>1117.8</v>
      </c>
      <c r="N6639" s="32" t="n">
        <v>0.66</v>
      </c>
      <c r="O6639" s="32" t="n">
        <v>254.148266522</v>
      </c>
    </row>
    <row r="6640">
      <c r="A6640" s="31" t="n">
        <v>44364</v>
      </c>
      <c r="B6640" s="32" t="n">
        <v>1130.14</v>
      </c>
      <c r="C6640" s="19">
        <f>IF(OR(B6640="",B6639=""),"",LN(B6640/B6639))</f>
        <v/>
      </c>
      <c r="D6640" s="16">
        <f>STDEV(C6621:C6640)*SQRT(252)</f>
        <v/>
      </c>
      <c r="E6640" s="32" t="n">
        <v>110.28</v>
      </c>
      <c r="F6640" s="19">
        <f>IF(OR(E6640="",E6639=""),"",LN(E6640/E6639))</f>
        <v/>
      </c>
      <c r="G6640" s="33" t="n">
        <v>6.4477</v>
      </c>
      <c r="H6640" s="19">
        <f>IF(OR(G6640="",G6639=""),"",LN(G6640/G6639))</f>
        <v/>
      </c>
      <c r="I6640" s="32" t="n">
        <v>112.5772</v>
      </c>
      <c r="J6640" s="32" t="n">
        <v>17.75</v>
      </c>
      <c r="K6640" s="32" t="n">
        <v>1.52</v>
      </c>
      <c r="L6640" s="32" t="n">
        <v>0.05</v>
      </c>
      <c r="M6640" s="32" t="n">
        <v>1117.7</v>
      </c>
      <c r="N6640" s="32" t="n">
        <v>0.66</v>
      </c>
      <c r="O6640" s="32" t="n">
        <v>-189.903543411</v>
      </c>
    </row>
    <row r="6641">
      <c r="A6641" s="31" t="n">
        <v>44365</v>
      </c>
      <c r="B6641" s="32" t="n">
        <v>1135.28</v>
      </c>
      <c r="C6641" s="19">
        <f>IF(OR(B6641="",B6640=""),"",LN(B6641/B6640))</f>
        <v/>
      </c>
      <c r="D6641" s="16">
        <f>STDEV(C6622:C6641)*SQRT(252)</f>
        <v/>
      </c>
      <c r="E6641" s="32" t="n">
        <v>110.21</v>
      </c>
      <c r="F6641" s="19">
        <f>IF(OR(E6641="",E6640=""),"",LN(E6641/E6640))</f>
        <v/>
      </c>
      <c r="G6641" s="33" t="n">
        <v>6.4525</v>
      </c>
      <c r="H6641" s="19">
        <f>IF(OR(G6641="",G6640=""),"",LN(G6641/G6640))</f>
        <v/>
      </c>
      <c r="I6641" s="32" t="n">
        <v>113.0408</v>
      </c>
      <c r="J6641" s="32" t="n">
        <v>20.7</v>
      </c>
      <c r="K6641" s="32" t="n">
        <v>1.45</v>
      </c>
      <c r="L6641" s="32" t="n">
        <v>0.05</v>
      </c>
      <c r="M6641" s="32" t="n">
        <v>1129.5</v>
      </c>
      <c r="N6641" s="32" t="n">
        <v>0.66</v>
      </c>
      <c r="O6641" s="32" t="n">
        <v>-436.862833906</v>
      </c>
    </row>
    <row r="6642">
      <c r="A6642" s="31" t="n">
        <v>44368</v>
      </c>
      <c r="B6642" s="32" t="n">
        <v>1134.19</v>
      </c>
      <c r="C6642" s="19">
        <f>IF(OR(B6642="",B6641=""),"",LN(B6642/B6641))</f>
        <v/>
      </c>
      <c r="D6642" s="16">
        <f>STDEV(C6623:C6642)*SQRT(252)</f>
        <v/>
      </c>
      <c r="E6642" s="32" t="n">
        <v>110.22</v>
      </c>
      <c r="F6642" s="19">
        <f>IF(OR(E6642="",E6641=""),"",LN(E6642/E6641))</f>
        <v/>
      </c>
      <c r="G6642" s="33" t="n">
        <v>6.4659</v>
      </c>
      <c r="H6642" s="19">
        <f>IF(OR(G6642="",G6641=""),"",LN(G6642/G6641))</f>
        <v/>
      </c>
      <c r="I6642" s="32" t="n">
        <v>112.8391</v>
      </c>
      <c r="J6642" s="32" t="n">
        <v>17.89</v>
      </c>
      <c r="K6642" s="32" t="n">
        <v>1.5</v>
      </c>
      <c r="L6642" s="32" t="n">
        <v>0.05</v>
      </c>
      <c r="M6642" s="32" t="n">
        <v>1132.2</v>
      </c>
      <c r="N6642" s="32" t="n">
        <v>0.66</v>
      </c>
      <c r="O6642" s="32" t="n">
        <v>-966.53231709</v>
      </c>
    </row>
    <row r="6643">
      <c r="A6643" s="31" t="n">
        <v>44369</v>
      </c>
      <c r="B6643" s="32" t="n">
        <v>1137.07</v>
      </c>
      <c r="C6643" s="19">
        <f>IF(OR(B6643="",B6642=""),"",LN(B6643/B6642))</f>
        <v/>
      </c>
      <c r="D6643" s="16">
        <f>STDEV(C6624:C6643)*SQRT(252)</f>
        <v/>
      </c>
      <c r="E6643" s="32" t="n">
        <v>110.75</v>
      </c>
      <c r="F6643" s="19">
        <f>IF(OR(E6643="",E6642=""),"",LN(E6643/E6642))</f>
        <v/>
      </c>
      <c r="G6643" s="33" t="n">
        <v>6.4811</v>
      </c>
      <c r="H6643" s="19">
        <f>IF(OR(G6643="",G6642=""),"",LN(G6643/G6642))</f>
        <v/>
      </c>
      <c r="I6643" s="32" t="n">
        <v>112.9174</v>
      </c>
      <c r="J6643" s="32" t="n">
        <v>16.66</v>
      </c>
      <c r="K6643" s="32" t="n">
        <v>1.48</v>
      </c>
      <c r="L6643" s="32" t="n">
        <v>0.05</v>
      </c>
      <c r="M6643" s="32" t="n">
        <v>1135.4</v>
      </c>
      <c r="N6643" s="32" t="n">
        <v>0.66</v>
      </c>
      <c r="O6643" s="32" t="n">
        <v>188.057852155</v>
      </c>
    </row>
    <row r="6644">
      <c r="A6644" s="31" t="n">
        <v>44370</v>
      </c>
      <c r="B6644" s="32" t="n">
        <v>1133.89</v>
      </c>
      <c r="C6644" s="19">
        <f>IF(OR(B6644="",B6643=""),"",LN(B6644/B6643))</f>
        <v/>
      </c>
      <c r="D6644" s="16">
        <f>STDEV(C6625:C6644)*SQRT(252)</f>
        <v/>
      </c>
      <c r="E6644" s="32" t="n">
        <v>110.86</v>
      </c>
      <c r="F6644" s="19">
        <f>IF(OR(E6644="",E6643=""),"",LN(E6644/E6643))</f>
        <v/>
      </c>
      <c r="G6644" s="33" t="n">
        <v>6.4727</v>
      </c>
      <c r="H6644" s="19">
        <f>IF(OR(G6644="",G6643=""),"",LN(G6644/G6643))</f>
        <v/>
      </c>
      <c r="I6644" s="32" t="n">
        <v>112.3819</v>
      </c>
      <c r="J6644" s="32" t="n">
        <v>16.32</v>
      </c>
      <c r="K6644" s="32" t="n">
        <v>1.5</v>
      </c>
      <c r="L6644" s="32" t="n">
        <v>0.05</v>
      </c>
      <c r="M6644" s="32" t="n">
        <v>1132.4</v>
      </c>
      <c r="N6644" s="32" t="n">
        <v>0.66</v>
      </c>
      <c r="O6644" s="32" t="n">
        <v>87.321062631</v>
      </c>
    </row>
    <row r="6645">
      <c r="A6645" s="31" t="n">
        <v>44371</v>
      </c>
      <c r="B6645" s="32" t="n">
        <v>1131.5</v>
      </c>
      <c r="C6645" s="19">
        <f>IF(OR(B6645="",B6644=""),"",LN(B6645/B6644))</f>
        <v/>
      </c>
      <c r="D6645" s="16">
        <f>STDEV(C6626:C6645)*SQRT(252)</f>
        <v/>
      </c>
      <c r="E6645" s="32" t="n">
        <v>110.91</v>
      </c>
      <c r="F6645" s="19">
        <f>IF(OR(E6645="",E6644=""),"",LN(E6645/E6644))</f>
        <v/>
      </c>
      <c r="G6645" s="33" t="n">
        <v>6.4701</v>
      </c>
      <c r="H6645" s="19">
        <f>IF(OR(G6645="",G6644=""),"",LN(G6645/G6644))</f>
        <v/>
      </c>
      <c r="I6645" s="32" t="n">
        <v>112.326</v>
      </c>
      <c r="J6645" s="32" t="n">
        <v>15.97</v>
      </c>
      <c r="K6645" s="32" t="n">
        <v>1.49</v>
      </c>
      <c r="L6645" s="32" t="n">
        <v>0.05</v>
      </c>
      <c r="M6645" s="32" t="n">
        <v>1135.6</v>
      </c>
      <c r="N6645" s="32" t="n">
        <v>0.67</v>
      </c>
      <c r="O6645" s="32" t="n">
        <v>-251.72562657</v>
      </c>
    </row>
    <row r="6646">
      <c r="A6646" s="31" t="n">
        <v>44372</v>
      </c>
      <c r="B6646" s="32" t="n">
        <v>1127.36</v>
      </c>
      <c r="C6646" s="19">
        <f>IF(OR(B6646="",B6645=""),"",LN(B6646/B6645))</f>
        <v/>
      </c>
      <c r="D6646" s="16">
        <f>STDEV(C6627:C6646)*SQRT(252)</f>
        <v/>
      </c>
      <c r="E6646" s="32" t="n">
        <v>110.78</v>
      </c>
      <c r="F6646" s="19">
        <f>IF(OR(E6646="",E6645=""),"",LN(E6646/E6645))</f>
        <v/>
      </c>
      <c r="G6646" s="33" t="n">
        <v>6.4545</v>
      </c>
      <c r="H6646" s="19">
        <f>IF(OR(G6646="",G6645=""),"",LN(G6646/G6645))</f>
        <v/>
      </c>
      <c r="I6646" s="32" t="n">
        <v>111.9655</v>
      </c>
      <c r="J6646" s="32" t="n">
        <v>15.62</v>
      </c>
      <c r="K6646" s="32" t="n">
        <v>1.54</v>
      </c>
      <c r="L6646" s="32" t="n">
        <v>0.05</v>
      </c>
      <c r="M6646" s="32" t="n">
        <v>1135.8</v>
      </c>
      <c r="N6646" s="32" t="n">
        <v>0.67</v>
      </c>
      <c r="O6646" s="32" t="n">
        <v>283.212670205</v>
      </c>
    </row>
    <row r="6647">
      <c r="A6647" s="31" t="n">
        <v>44375</v>
      </c>
      <c r="B6647" s="32" t="n">
        <v>1130.29</v>
      </c>
      <c r="C6647" s="19">
        <f>IF(OR(B6647="",B6646=""),"",LN(B6647/B6646))</f>
        <v/>
      </c>
      <c r="D6647" s="16">
        <f>STDEV(C6628:C6647)*SQRT(252)</f>
        <v/>
      </c>
      <c r="E6647" s="32" t="n">
        <v>110.5</v>
      </c>
      <c r="F6647" s="19">
        <f>IF(OR(E6647="",E6646=""),"",LN(E6647/E6646))</f>
        <v/>
      </c>
      <c r="G6647" s="33" t="n">
        <v>6.4555</v>
      </c>
      <c r="H6647" s="19">
        <f>IF(OR(G6647="",G6646=""),"",LN(G6647/G6646))</f>
        <v/>
      </c>
      <c r="I6647" s="32" t="n">
        <v>112.0248</v>
      </c>
      <c r="J6647" s="32" t="n">
        <v>15.76</v>
      </c>
      <c r="K6647" s="32" t="n">
        <v>1.49</v>
      </c>
      <c r="L6647" s="32" t="n">
        <v>0.05</v>
      </c>
      <c r="M6647" s="32" t="n">
        <v>1128.8</v>
      </c>
      <c r="N6647" s="32" t="n">
        <v>0.67</v>
      </c>
      <c r="O6647" s="32" t="n">
        <v>-1.878806438000012</v>
      </c>
    </row>
    <row r="6648">
      <c r="A6648" s="31" t="n">
        <v>44376</v>
      </c>
      <c r="B6648" s="32" t="n">
        <v>1131.68</v>
      </c>
      <c r="C6648" s="19">
        <f>IF(OR(B6648="",B6647=""),"",LN(B6648/B6647))</f>
        <v/>
      </c>
      <c r="D6648" s="16">
        <f>STDEV(C6629:C6648)*SQRT(252)</f>
        <v/>
      </c>
      <c r="E6648" s="32" t="n">
        <v>110.53</v>
      </c>
      <c r="F6648" s="19">
        <f>IF(OR(E6648="",E6647=""),"",LN(E6648/E6647))</f>
        <v/>
      </c>
      <c r="G6648" s="33" t="n">
        <v>6.4635</v>
      </c>
      <c r="H6648" s="19">
        <f>IF(OR(G6648="",G6647=""),"",LN(G6648/G6647))</f>
        <v/>
      </c>
      <c r="I6648" s="32" t="n">
        <v>112.2613</v>
      </c>
      <c r="J6648" s="32" t="n">
        <v>16.02</v>
      </c>
      <c r="K6648" s="32" t="n">
        <v>1.49</v>
      </c>
      <c r="L6648" s="32" t="n">
        <v>0.05</v>
      </c>
      <c r="M6648" s="32" t="n">
        <v>1129.9</v>
      </c>
      <c r="N6648" s="32" t="n">
        <v>0.68</v>
      </c>
      <c r="O6648" s="32" t="n">
        <v>108.314661292</v>
      </c>
    </row>
    <row r="6649">
      <c r="A6649" s="31" t="n">
        <v>44377</v>
      </c>
      <c r="B6649" s="32" t="n">
        <v>1130.42</v>
      </c>
      <c r="C6649" s="19">
        <f>IF(OR(B6649="",B6648=""),"",LN(B6649/B6648))</f>
        <v/>
      </c>
      <c r="D6649" s="16">
        <f>STDEV(C6630:C6649)*SQRT(252)</f>
        <v/>
      </c>
      <c r="E6649" s="32" t="n">
        <v>111.05</v>
      </c>
      <c r="F6649" s="19">
        <f>IF(OR(E6649="",E6648=""),"",LN(E6649/E6648))</f>
        <v/>
      </c>
      <c r="G6649" s="33" t="n">
        <v>6.4566</v>
      </c>
      <c r="H6649" s="19">
        <f>IF(OR(G6649="",G6648=""),"",LN(G6649/G6648))</f>
        <v/>
      </c>
      <c r="I6649" s="32" t="n">
        <v>112.5533</v>
      </c>
      <c r="J6649" s="32" t="n">
        <v>15.83</v>
      </c>
      <c r="K6649" s="32" t="n">
        <v>1.45</v>
      </c>
      <c r="L6649" s="32" t="n">
        <v>0.05</v>
      </c>
      <c r="M6649" s="32" t="n">
        <v>1130</v>
      </c>
      <c r="N6649" s="32" t="n">
        <v>0.68</v>
      </c>
      <c r="O6649" s="32" t="n">
        <v>91.462740459</v>
      </c>
    </row>
    <row r="6650">
      <c r="A6650" s="31" t="n">
        <v>44378</v>
      </c>
      <c r="B6650" s="32" t="n">
        <v>1134.37</v>
      </c>
      <c r="C6650" s="19">
        <f>IF(OR(B6650="",B6649=""),"",LN(B6650/B6649))</f>
        <v/>
      </c>
      <c r="D6650" s="16">
        <f>STDEV(C6631:C6650)*SQRT(252)</f>
        <v/>
      </c>
      <c r="E6650" s="32" t="n">
        <v>111.56</v>
      </c>
      <c r="F6650" s="19">
        <f>IF(OR(E6650="",E6649=""),"",LN(E6650/E6649))</f>
        <v/>
      </c>
      <c r="G6650" s="33" t="n">
        <v>6.4679</v>
      </c>
      <c r="H6650" s="19">
        <f>IF(OR(G6650="",G6649=""),"",LN(G6650/G6649))</f>
        <v/>
      </c>
      <c r="I6650" s="32" t="n">
        <v>112.74</v>
      </c>
      <c r="J6650" s="32" t="n">
        <v>15.48</v>
      </c>
      <c r="K6650" s="32" t="n">
        <v>1.48</v>
      </c>
      <c r="L6650" s="32" t="n">
        <v>0.05</v>
      </c>
      <c r="M6650" s="32" t="n">
        <v>1129.5</v>
      </c>
      <c r="N6650" s="32" t="n">
        <v>0.6899999999999999</v>
      </c>
      <c r="O6650" s="32" t="n">
        <v>-400.934013221</v>
      </c>
    </row>
    <row r="6651">
      <c r="A6651" s="31" t="n">
        <v>44379</v>
      </c>
      <c r="B6651" s="32" t="n">
        <v>1132.42</v>
      </c>
      <c r="C6651" s="19">
        <f>IF(OR(B6651="",B6650=""),"",LN(B6651/B6650))</f>
        <v/>
      </c>
      <c r="D6651" s="16">
        <f>STDEV(C6632:C6651)*SQRT(252)</f>
        <v/>
      </c>
      <c r="E6651" s="32" t="n">
        <v>111.28</v>
      </c>
      <c r="F6651" s="19">
        <f>IF(OR(E6651="",E6650=""),"",LN(E6651/E6650))</f>
        <v/>
      </c>
      <c r="G6651" s="33" t="n">
        <v>6.4721</v>
      </c>
      <c r="H6651" s="19">
        <f>IF(OR(G6651="",G6650=""),"",LN(G6651/G6650))</f>
        <v/>
      </c>
      <c r="I6651" s="32" t="n">
        <v>112.5425</v>
      </c>
      <c r="J6651" s="32" t="n">
        <v>15.07</v>
      </c>
      <c r="K6651" s="32" t="n">
        <v>1.44</v>
      </c>
      <c r="L6651" s="32" t="n">
        <v>0.05</v>
      </c>
      <c r="M6651" s="32" t="n">
        <v>1132.2</v>
      </c>
      <c r="N6651" s="32" t="n">
        <v>0.6899999999999999</v>
      </c>
      <c r="O6651" s="32" t="n">
        <v>-212.325335365</v>
      </c>
    </row>
    <row r="6652">
      <c r="A6652" s="31" t="n">
        <v>44383</v>
      </c>
      <c r="B6652" s="32" t="n">
        <v>1137.17</v>
      </c>
      <c r="C6652" s="19">
        <f>IF(OR(B6652="",B6651=""),"",LN(B6652/B6651))</f>
        <v/>
      </c>
      <c r="D6652" s="16">
        <f>STDEV(C6633:C6652)*SQRT(252)</f>
        <v/>
      </c>
      <c r="E6652" s="32" t="n">
        <v>110.66</v>
      </c>
      <c r="F6652" s="19">
        <f>IF(OR(E6652="",E6651=""),"",LN(E6652/E6651))</f>
        <v/>
      </c>
      <c r="G6652" s="33" t="n">
        <v>6.4786</v>
      </c>
      <c r="H6652" s="19">
        <f>IF(OR(G6652="",G6651=""),"",LN(G6652/G6651))</f>
        <v/>
      </c>
      <c r="I6652" s="32" t="n">
        <v>112.9516</v>
      </c>
      <c r="J6652" s="32" t="n">
        <v>16.44</v>
      </c>
      <c r="K6652" s="32" t="n">
        <v>1.37</v>
      </c>
      <c r="L6652" s="32" t="n">
        <v>0.05</v>
      </c>
      <c r="M6652" s="32" t="n">
        <v>1130.3</v>
      </c>
      <c r="N6652" s="32" t="n">
        <v>0.6899999999999999</v>
      </c>
      <c r="O6652" s="32" t="n">
        <v>173.861101647</v>
      </c>
    </row>
    <row r="6653">
      <c r="A6653" s="31" t="n">
        <v>44384</v>
      </c>
      <c r="B6653" s="32" t="n">
        <v>1141.26</v>
      </c>
      <c r="C6653" s="19">
        <f>IF(OR(B6653="",B6652=""),"",LN(B6653/B6652))</f>
        <v/>
      </c>
      <c r="D6653" s="16">
        <f>STDEV(C6634:C6653)*SQRT(252)</f>
        <v/>
      </c>
      <c r="E6653" s="32" t="n">
        <v>110.62</v>
      </c>
      <c r="F6653" s="19">
        <f>IF(OR(E6653="",E6652=""),"",LN(E6653/E6652))</f>
        <v/>
      </c>
      <c r="G6653" s="33" t="n">
        <v>6.4718</v>
      </c>
      <c r="H6653" s="19">
        <f>IF(OR(G6653="",G6652=""),"",LN(G6653/G6652))</f>
        <v/>
      </c>
      <c r="I6653" s="32" t="n">
        <v>113.1048</v>
      </c>
      <c r="J6653" s="32" t="n">
        <v>16.2</v>
      </c>
      <c r="K6653" s="32" t="n">
        <v>1.33</v>
      </c>
      <c r="L6653" s="32" t="n">
        <v>0.05</v>
      </c>
      <c r="M6653" s="32" t="n">
        <v>1131.8</v>
      </c>
      <c r="N6653" s="32" t="n">
        <v>0.6899999999999999</v>
      </c>
      <c r="O6653" s="32" t="n">
        <v>-168.033135211</v>
      </c>
    </row>
    <row r="6654">
      <c r="A6654" s="31" t="n">
        <v>44385</v>
      </c>
      <c r="B6654" s="32" t="n">
        <v>1147.96</v>
      </c>
      <c r="C6654" s="19">
        <f>IF(OR(B6654="",B6653=""),"",LN(B6654/B6653))</f>
        <v/>
      </c>
      <c r="D6654" s="16">
        <f>STDEV(C6635:C6654)*SQRT(252)</f>
        <v/>
      </c>
      <c r="E6654" s="32" t="n">
        <v>109.82</v>
      </c>
      <c r="F6654" s="19">
        <f>IF(OR(E6654="",E6653=""),"",LN(E6654/E6653))</f>
        <v/>
      </c>
      <c r="G6654" s="33" t="n">
        <v>6.4898</v>
      </c>
      <c r="H6654" s="19">
        <f>IF(OR(G6654="",G6653=""),"",LN(G6654/G6653))</f>
        <v/>
      </c>
      <c r="I6654" s="32" t="n">
        <v>113.0776</v>
      </c>
      <c r="J6654" s="32" t="n">
        <v>19</v>
      </c>
      <c r="K6654" s="32" t="n">
        <v>1.3</v>
      </c>
      <c r="L6654" s="32" t="n">
        <v>0.05</v>
      </c>
      <c r="M6654" s="32" t="n">
        <v>1137.6</v>
      </c>
      <c r="N6654" s="32" t="n">
        <v>0.6899999999999999</v>
      </c>
      <c r="O6654" s="32" t="n">
        <v>-710.228859145</v>
      </c>
    </row>
    <row r="6655">
      <c r="A6655" s="31" t="n">
        <v>44386</v>
      </c>
      <c r="B6655" s="32" t="n">
        <v>1145.08</v>
      </c>
      <c r="C6655" s="19">
        <f>IF(OR(B6655="",B6654=""),"",LN(B6655/B6654))</f>
        <v/>
      </c>
      <c r="D6655" s="16">
        <f>STDEV(C6636:C6655)*SQRT(252)</f>
        <v/>
      </c>
      <c r="E6655" s="32" t="n">
        <v>110.18</v>
      </c>
      <c r="F6655" s="19">
        <f>IF(OR(E6655="",E6654=""),"",LN(E6655/E6654))</f>
        <v/>
      </c>
      <c r="G6655" s="33" t="n">
        <v>6.4788</v>
      </c>
      <c r="H6655" s="19">
        <f>IF(OR(G6655="",G6654=""),"",LN(G6655/G6654))</f>
        <v/>
      </c>
      <c r="I6655" s="32" t="n">
        <v>112.8375</v>
      </c>
      <c r="J6655" s="32" t="n">
        <v>16.18</v>
      </c>
      <c r="K6655" s="32" t="n">
        <v>1.37</v>
      </c>
      <c r="L6655" s="32" t="n">
        <v>0.05</v>
      </c>
      <c r="M6655" s="32" t="n">
        <v>1143.4</v>
      </c>
      <c r="N6655" s="32" t="n">
        <v>0.68</v>
      </c>
      <c r="O6655" s="32" t="n">
        <v>-1261.001413722</v>
      </c>
    </row>
    <row r="6656">
      <c r="A6656" s="31" t="n">
        <v>44389</v>
      </c>
      <c r="B6656" s="32" t="n">
        <v>1146.29</v>
      </c>
      <c r="C6656" s="19">
        <f>IF(OR(B6656="",B6655=""),"",LN(B6656/B6655))</f>
        <v/>
      </c>
      <c r="D6656" s="16">
        <f>STDEV(C6637:C6656)*SQRT(252)</f>
        <v/>
      </c>
      <c r="E6656" s="32" t="n">
        <v>110.36</v>
      </c>
      <c r="F6656" s="19">
        <f>IF(OR(E6656="",E6655=""),"",LN(E6656/E6655))</f>
        <v/>
      </c>
      <c r="G6656" s="33" t="n">
        <v>6.4751</v>
      </c>
      <c r="H6656" s="19">
        <f>IF(OR(G6656="",G6655=""),"",LN(G6656/G6655))</f>
        <v/>
      </c>
      <c r="I6656" s="32" t="n">
        <v>112.7611</v>
      </c>
      <c r="J6656" s="32" t="n">
        <v>16.17</v>
      </c>
      <c r="K6656" s="32" t="n">
        <v>1.38</v>
      </c>
      <c r="L6656" s="32" t="n">
        <v>0.05</v>
      </c>
      <c r="M6656" s="32" t="n">
        <v>1148.3</v>
      </c>
      <c r="N6656" s="32" t="n">
        <v>0.68</v>
      </c>
      <c r="O6656" s="32" t="n">
        <v>-45.078717043</v>
      </c>
    </row>
    <row r="6657">
      <c r="A6657" s="31" t="n">
        <v>44390</v>
      </c>
      <c r="B6657" s="32" t="n">
        <v>1146.29</v>
      </c>
      <c r="C6657" s="19">
        <f>IF(OR(B6657="",B6656=""),"",LN(B6657/B6656))</f>
        <v/>
      </c>
      <c r="D6657" s="16">
        <f>STDEV(C6638:C6657)*SQRT(252)</f>
        <v/>
      </c>
      <c r="E6657" s="32" t="n">
        <v>110.36</v>
      </c>
      <c r="F6657" s="19">
        <f>IF(OR(E6657="",E6656=""),"",LN(E6657/E6656))</f>
        <v/>
      </c>
      <c r="G6657" s="33" t="n">
        <v>6.4685</v>
      </c>
      <c r="H6657" s="19">
        <f>IF(OR(G6657="",G6656=""),"",LN(G6657/G6656))</f>
        <v/>
      </c>
      <c r="I6657" s="32" t="n">
        <v>113.0063</v>
      </c>
      <c r="J6657" s="32" t="n">
        <v>17.12</v>
      </c>
      <c r="K6657" s="32" t="n">
        <v>1.42</v>
      </c>
      <c r="L6657" s="32" t="n">
        <v>0.05</v>
      </c>
      <c r="M6657" s="32" t="n">
        <v>1146.4</v>
      </c>
      <c r="N6657" s="32" t="n">
        <v>0.6899999999999999</v>
      </c>
      <c r="O6657" s="32" t="n">
        <v>434.447180719</v>
      </c>
    </row>
    <row r="6658">
      <c r="A6658" s="31" t="n">
        <v>44391</v>
      </c>
      <c r="B6658" s="32" t="n">
        <v>1147.43</v>
      </c>
      <c r="C6658" s="19">
        <f>IF(OR(B6658="",B6657=""),"",LN(B6658/B6657))</f>
        <v/>
      </c>
      <c r="D6658" s="16">
        <f>STDEV(C6639:C6658)*SQRT(252)</f>
        <v/>
      </c>
      <c r="E6658" s="32" t="n">
        <v>110.03</v>
      </c>
      <c r="F6658" s="19">
        <f>IF(OR(E6658="",E6657=""),"",LN(E6658/E6657))</f>
        <v/>
      </c>
      <c r="G6658" s="33" t="n">
        <v>6.4688</v>
      </c>
      <c r="H6658" s="19">
        <f>IF(OR(G6658="",G6657=""),"",LN(G6658/G6657))</f>
        <v/>
      </c>
      <c r="I6658" s="32" t="n">
        <v>112.8801</v>
      </c>
      <c r="J6658" s="32" t="n">
        <v>16.33</v>
      </c>
      <c r="K6658" s="32" t="n">
        <v>1.37</v>
      </c>
      <c r="L6658" s="32" t="n">
        <v>0.05</v>
      </c>
      <c r="M6658" s="32" t="n">
        <v>1145.1</v>
      </c>
      <c r="N6658" s="32" t="n">
        <v>0.6899999999999999</v>
      </c>
      <c r="O6658" s="32" t="n">
        <v>-249.131655586</v>
      </c>
    </row>
    <row r="6659">
      <c r="A6659" s="31" t="n">
        <v>44392</v>
      </c>
      <c r="B6659" s="32" t="n">
        <v>1141.21</v>
      </c>
      <c r="C6659" s="19">
        <f>IF(OR(B6659="",B6658=""),"",LN(B6659/B6658))</f>
        <v/>
      </c>
      <c r="D6659" s="16">
        <f>STDEV(C6640:C6659)*SQRT(252)</f>
        <v/>
      </c>
      <c r="E6659" s="32" t="n">
        <v>110.05</v>
      </c>
      <c r="F6659" s="19">
        <f>IF(OR(E6659="",E6658=""),"",LN(E6659/E6658))</f>
        <v/>
      </c>
      <c r="G6659" s="33" t="n">
        <v>6.46</v>
      </c>
      <c r="H6659" s="19">
        <f>IF(OR(G6659="",G6658=""),"",LN(G6659/G6658))</f>
        <v/>
      </c>
      <c r="I6659" s="32" t="n">
        <v>113.0041</v>
      </c>
      <c r="J6659" s="32" t="n">
        <v>17.01</v>
      </c>
      <c r="K6659" s="32" t="n">
        <v>1.31</v>
      </c>
      <c r="L6659" s="32" t="n">
        <v>0.05</v>
      </c>
      <c r="M6659" s="32" t="n">
        <v>1150.3</v>
      </c>
      <c r="N6659" s="32" t="n">
        <v>0.6899999999999999</v>
      </c>
      <c r="O6659" s="32" t="n">
        <v>220.94553722</v>
      </c>
    </row>
    <row r="6660">
      <c r="A6660" s="31" t="n">
        <v>44393</v>
      </c>
      <c r="B6660" s="32" t="n">
        <v>1139.35</v>
      </c>
      <c r="C6660" s="19">
        <f>IF(OR(B6660="",B6659=""),"",LN(B6660/B6659))</f>
        <v/>
      </c>
      <c r="D6660" s="16">
        <f>STDEV(C6641:C6660)*SQRT(252)</f>
        <v/>
      </c>
      <c r="E6660" s="32" t="n">
        <v>110.13</v>
      </c>
      <c r="F6660" s="19">
        <f>IF(OR(E6660="",E6659=""),"",LN(E6660/E6659))</f>
        <v/>
      </c>
      <c r="G6660" s="33" t="n">
        <v>6.4785</v>
      </c>
      <c r="H6660" s="19">
        <f>IF(OR(G6660="",G6659=""),"",LN(G6660/G6659))</f>
        <v/>
      </c>
      <c r="I6660" s="32" t="n">
        <v>113.0428</v>
      </c>
      <c r="J6660" s="32" t="n">
        <v>18.45</v>
      </c>
      <c r="K6660" s="32" t="n">
        <v>1.31</v>
      </c>
      <c r="L6660" s="32" t="n">
        <v>0.05</v>
      </c>
      <c r="M6660" s="32" t="n">
        <v>1143.7</v>
      </c>
      <c r="N6660" s="32" t="n">
        <v>0.7</v>
      </c>
      <c r="O6660" s="32" t="n">
        <v>-103.99032253</v>
      </c>
    </row>
    <row r="6661">
      <c r="A6661" s="31" t="n">
        <v>44396</v>
      </c>
      <c r="B6661" s="32" t="n">
        <v>1147.17</v>
      </c>
      <c r="C6661" s="19">
        <f>IF(OR(B6661="",B6660=""),"",LN(B6661/B6660))</f>
        <v/>
      </c>
      <c r="D6661" s="16">
        <f>STDEV(C6642:C6661)*SQRT(252)</f>
        <v/>
      </c>
      <c r="E6661" s="32" t="n">
        <v>109.45</v>
      </c>
      <c r="F6661" s="19">
        <f>IF(OR(E6661="",E6660=""),"",LN(E6661/E6660))</f>
        <v/>
      </c>
      <c r="G6661" s="33" t="n">
        <v>6.4893</v>
      </c>
      <c r="H6661" s="19">
        <f>IF(OR(G6661="",G6660=""),"",LN(G6661/G6660))</f>
        <v/>
      </c>
      <c r="I6661" s="32" t="n">
        <v>113.5472</v>
      </c>
      <c r="J6661" s="32" t="n">
        <v>22.5</v>
      </c>
      <c r="K6661" s="32" t="n">
        <v>1.19</v>
      </c>
      <c r="L6661" s="32" t="n">
        <v>0.05</v>
      </c>
      <c r="M6661" s="32" t="n">
        <v>1141.1</v>
      </c>
      <c r="N6661" s="32" t="n">
        <v>0.7</v>
      </c>
      <c r="O6661" s="32" t="n">
        <v>-488.493490299</v>
      </c>
    </row>
    <row r="6662">
      <c r="A6662" s="31" t="n">
        <v>44397</v>
      </c>
      <c r="B6662" s="32" t="n">
        <v>1150.45</v>
      </c>
      <c r="C6662" s="19">
        <f>IF(OR(B6662="",B6661=""),"",LN(B6662/B6661))</f>
        <v/>
      </c>
      <c r="D6662" s="16">
        <f>STDEV(C6643:C6662)*SQRT(252)</f>
        <v/>
      </c>
      <c r="E6662" s="32" t="n">
        <v>109.92</v>
      </c>
      <c r="F6662" s="19">
        <f>IF(OR(E6662="",E6661=""),"",LN(E6662/E6661))</f>
        <v/>
      </c>
      <c r="G6662" s="33" t="n">
        <v>6.4845</v>
      </c>
      <c r="H6662" s="19">
        <f>IF(OR(G6662="",G6661=""),"",LN(G6662/G6661))</f>
        <v/>
      </c>
      <c r="I6662" s="32" t="n">
        <v>113.7502</v>
      </c>
      <c r="J6662" s="32" t="n">
        <v>19.73</v>
      </c>
      <c r="K6662" s="32" t="n">
        <v>1.23</v>
      </c>
      <c r="L6662" s="32" t="n">
        <v>0.05</v>
      </c>
      <c r="M6662" s="32" t="n">
        <v>1145.7</v>
      </c>
      <c r="N6662" s="32" t="n">
        <v>0.7</v>
      </c>
      <c r="O6662" s="32" t="n">
        <v>-94.45047333800001</v>
      </c>
    </row>
    <row r="6663">
      <c r="A6663" s="31" t="n">
        <v>44398</v>
      </c>
      <c r="B6663" s="32" t="n">
        <v>1153.03</v>
      </c>
      <c r="C6663" s="19">
        <f>IF(OR(B6663="",B6662=""),"",LN(B6663/B6662))</f>
        <v/>
      </c>
      <c r="D6663" s="16">
        <f>STDEV(C6644:C6663)*SQRT(252)</f>
        <v/>
      </c>
      <c r="E6663" s="32" t="n">
        <v>110.22</v>
      </c>
      <c r="F6663" s="19">
        <f>IF(OR(E6663="",E6662=""),"",LN(E6663/E6662))</f>
        <v/>
      </c>
      <c r="G6663" s="33" t="n">
        <v>6.4664</v>
      </c>
      <c r="H6663" s="19">
        <f>IF(OR(G6663="",G6662=""),"",LN(G6663/G6662))</f>
        <v/>
      </c>
      <c r="I6663" s="32" t="n">
        <v>113.3926</v>
      </c>
      <c r="J6663" s="32" t="n">
        <v>17.91</v>
      </c>
      <c r="K6663" s="32" t="n">
        <v>1.3</v>
      </c>
      <c r="L6663" s="32" t="n">
        <v>0.05</v>
      </c>
      <c r="M6663" s="32" t="n">
        <v>1151</v>
      </c>
      <c r="N6663" s="32" t="n">
        <v>0.7</v>
      </c>
      <c r="O6663" s="32" t="n">
        <v>-595.708784792</v>
      </c>
    </row>
    <row r="6664">
      <c r="A6664" s="31" t="n">
        <v>44399</v>
      </c>
      <c r="B6664" s="32" t="n">
        <v>1149.99</v>
      </c>
      <c r="C6664" s="19">
        <f>IF(OR(B6664="",B6663=""),"",LN(B6664/B6663))</f>
        <v/>
      </c>
      <c r="D6664" s="16">
        <f>STDEV(C6645:C6664)*SQRT(252)</f>
        <v/>
      </c>
      <c r="E6664" s="32" t="n">
        <v>110.1</v>
      </c>
      <c r="F6664" s="19">
        <f>IF(OR(E6664="",E6663=""),"",LN(E6664/E6663))</f>
        <v/>
      </c>
      <c r="G6664" s="33" t="n">
        <v>6.47</v>
      </c>
      <c r="H6664" s="19">
        <f>IF(OR(G6664="",G6663=""),"",LN(G6664/G6663))</f>
        <v/>
      </c>
      <c r="I6664" s="32" t="n">
        <v>113.4695</v>
      </c>
      <c r="J6664" s="32" t="n">
        <v>17.69</v>
      </c>
      <c r="K6664" s="32" t="n">
        <v>1.27</v>
      </c>
      <c r="L6664" s="32" t="n">
        <v>0.05</v>
      </c>
      <c r="M6664" s="32" t="n">
        <v>1150.6</v>
      </c>
      <c r="N6664" s="32" t="n">
        <v>0.7</v>
      </c>
      <c r="O6664" s="32" t="n">
        <v>314.208556274</v>
      </c>
    </row>
    <row r="6665">
      <c r="A6665" s="31" t="n">
        <v>44400</v>
      </c>
      <c r="B6665" s="32" t="n">
        <v>1153.53</v>
      </c>
      <c r="C6665" s="19">
        <f>IF(OR(B6665="",B6664=""),"",LN(B6665/B6664))</f>
        <v/>
      </c>
      <c r="D6665" s="16">
        <f>STDEV(C6646:C6665)*SQRT(252)</f>
        <v/>
      </c>
      <c r="E6665" s="32" t="n">
        <v>110.52</v>
      </c>
      <c r="F6665" s="19">
        <f>IF(OR(E6665="",E6664=""),"",LN(E6665/E6664))</f>
        <v/>
      </c>
      <c r="G6665" s="33" t="n">
        <v>6.4808</v>
      </c>
      <c r="H6665" s="19">
        <f>IF(OR(G6665="",G6664=""),"",LN(G6665/G6664))</f>
        <v/>
      </c>
      <c r="I6665" s="32" t="n">
        <v>113.4398</v>
      </c>
      <c r="J6665" s="32" t="n">
        <v>17.2</v>
      </c>
      <c r="K6665" s="32" t="n">
        <v>1.3</v>
      </c>
      <c r="L6665" s="32" t="n">
        <v>0.05</v>
      </c>
      <c r="M6665" s="32" t="n">
        <v>1151</v>
      </c>
      <c r="N6665" s="32" t="n">
        <v>0.7</v>
      </c>
      <c r="O6665" s="32" t="n">
        <v>181.04230503</v>
      </c>
    </row>
    <row r="6666">
      <c r="A6666" s="31" t="n">
        <v>44403</v>
      </c>
      <c r="B6666" s="32" t="n">
        <v>1154.75</v>
      </c>
      <c r="C6666" s="19">
        <f>IF(OR(B6666="",B6665=""),"",LN(B6666/B6665))</f>
        <v/>
      </c>
      <c r="D6666" s="16">
        <f>STDEV(C6647:C6666)*SQRT(252)</f>
        <v/>
      </c>
      <c r="E6666" s="32" t="n">
        <v>110.31</v>
      </c>
      <c r="F6666" s="19">
        <f>IF(OR(E6666="",E6665=""),"",LN(E6666/E6665))</f>
        <v/>
      </c>
      <c r="G6666" s="33" t="n">
        <v>6.4825</v>
      </c>
      <c r="H6666" s="19">
        <f>IF(OR(G6666="",G6665=""),"",LN(G6666/G6665))</f>
        <v/>
      </c>
      <c r="I6666" s="32" t="n">
        <v>113.2238</v>
      </c>
      <c r="J6666" s="32" t="n">
        <v>17.58</v>
      </c>
      <c r="K6666" s="32" t="n">
        <v>1.29</v>
      </c>
      <c r="L6666" s="32" t="n">
        <v>0.05</v>
      </c>
      <c r="M6666" s="32" t="n">
        <v>1149.5</v>
      </c>
      <c r="N6666" s="32" t="n">
        <v>0.7</v>
      </c>
      <c r="O6666" s="32" t="n">
        <v>-556.805562434</v>
      </c>
    </row>
    <row r="6667">
      <c r="A6667" s="31" t="n">
        <v>44404</v>
      </c>
      <c r="B6667" s="32" t="n">
        <v>1156.32</v>
      </c>
      <c r="C6667" s="19">
        <f>IF(OR(B6667="",B6666=""),"",LN(B6667/B6666))</f>
        <v/>
      </c>
      <c r="D6667" s="16">
        <f>STDEV(C6648:C6667)*SQRT(252)</f>
        <v/>
      </c>
      <c r="E6667" s="32" t="n">
        <v>109.64</v>
      </c>
      <c r="F6667" s="19">
        <f>IF(OR(E6667="",E6666=""),"",LN(E6667/E6666))</f>
        <v/>
      </c>
      <c r="G6667" s="33" t="n">
        <v>6.5104</v>
      </c>
      <c r="H6667" s="19">
        <f>IF(OR(G6667="",G6666=""),"",LN(G6667/G6666))</f>
        <v/>
      </c>
      <c r="I6667" s="32" t="n">
        <v>113.2227</v>
      </c>
      <c r="J6667" s="32" t="n">
        <v>19.36</v>
      </c>
      <c r="K6667" s="32" t="n">
        <v>1.25</v>
      </c>
      <c r="L6667" s="32" t="n">
        <v>0.05</v>
      </c>
      <c r="M6667" s="32" t="n">
        <v>1153.2</v>
      </c>
      <c r="N6667" s="32" t="n">
        <v>0.7</v>
      </c>
      <c r="O6667" s="32" t="n">
        <v>-18.11491690499999</v>
      </c>
    </row>
    <row r="6668">
      <c r="A6668" s="31" t="n">
        <v>44405</v>
      </c>
      <c r="B6668" s="32" t="n">
        <v>1156.27</v>
      </c>
      <c r="C6668" s="19">
        <f>IF(OR(B6668="",B6667=""),"",LN(B6668/B6667))</f>
        <v/>
      </c>
      <c r="D6668" s="16">
        <f>STDEV(C6649:C6668)*SQRT(252)</f>
        <v/>
      </c>
      <c r="E6668" s="32" t="n">
        <v>110.06</v>
      </c>
      <c r="F6668" s="19">
        <f>IF(OR(E6668="",E6667=""),"",LN(E6668/E6667))</f>
        <v/>
      </c>
      <c r="G6668" s="33" t="n">
        <v>6.4905</v>
      </c>
      <c r="H6668" s="19">
        <f>IF(OR(G6668="",G6667=""),"",LN(G6668/G6667))</f>
        <v/>
      </c>
      <c r="I6668" s="32" t="n">
        <v>113.1807</v>
      </c>
      <c r="J6668" s="32" t="n">
        <v>18.31</v>
      </c>
      <c r="K6668" s="32" t="n">
        <v>1.26</v>
      </c>
      <c r="L6668" s="32" t="n">
        <v>0.05</v>
      </c>
      <c r="M6668" s="32" t="n">
        <v>1150.2</v>
      </c>
      <c r="N6668" s="32" t="n">
        <v>0.7</v>
      </c>
      <c r="O6668" s="32" t="n">
        <v>-494.051566422</v>
      </c>
    </row>
    <row r="6669">
      <c r="A6669" s="31" t="n">
        <v>44406</v>
      </c>
      <c r="B6669" s="32" t="n">
        <v>1142.09</v>
      </c>
      <c r="C6669" s="19">
        <f>IF(OR(B6669="",B6668=""),"",LN(B6669/B6668))</f>
        <v/>
      </c>
      <c r="D6669" s="16">
        <f>STDEV(C6650:C6669)*SQRT(252)</f>
        <v/>
      </c>
      <c r="E6669" s="32" t="n">
        <v>109.53</v>
      </c>
      <c r="F6669" s="19">
        <f>IF(OR(E6669="",E6668=""),"",LN(E6669/E6668))</f>
        <v/>
      </c>
      <c r="G6669" s="33" t="n">
        <v>6.4562</v>
      </c>
      <c r="H6669" s="19">
        <f>IF(OR(G6669="",G6668=""),"",LN(G6669/G6668))</f>
        <v/>
      </c>
      <c r="I6669" s="32" t="n">
        <v>112.4834</v>
      </c>
      <c r="J6669" s="32" t="n">
        <v>17.7</v>
      </c>
      <c r="K6669" s="32" t="n">
        <v>1.28</v>
      </c>
      <c r="L6669" s="32" t="n">
        <v>0.05</v>
      </c>
      <c r="M6669" s="32" t="n">
        <v>1154.8</v>
      </c>
      <c r="N6669" s="32" t="n">
        <v>0.7</v>
      </c>
      <c r="O6669" s="32" t="n">
        <v>-129.663663766</v>
      </c>
    </row>
    <row r="6670">
      <c r="A6670" s="31" t="n">
        <v>44407</v>
      </c>
      <c r="B6670" s="32" t="n">
        <v>1151.86</v>
      </c>
      <c r="C6670" s="19">
        <f>IF(OR(B6670="",B6669=""),"",LN(B6670/B6669))</f>
        <v/>
      </c>
      <c r="D6670" s="16">
        <f>STDEV(C6651:C6670)*SQRT(252)</f>
        <v/>
      </c>
      <c r="E6670" s="32" t="n">
        <v>109.7</v>
      </c>
      <c r="F6670" s="19">
        <f>IF(OR(E6670="",E6669=""),"",LN(E6670/E6669))</f>
        <v/>
      </c>
      <c r="G6670" s="33" t="n">
        <v>6.4609</v>
      </c>
      <c r="H6670" s="19">
        <f>IF(OR(G6670="",G6669=""),"",LN(G6670/G6669))</f>
        <v/>
      </c>
      <c r="I6670" s="32" t="n">
        <v>112.6714</v>
      </c>
      <c r="J6670" s="32" t="n">
        <v>18.24</v>
      </c>
      <c r="K6670" s="32" t="n">
        <v>1.24</v>
      </c>
      <c r="L6670" s="32" t="n">
        <v>0.05</v>
      </c>
      <c r="M6670" s="32" t="n">
        <v>1147.4</v>
      </c>
      <c r="N6670" s="32" t="n">
        <v>0.7</v>
      </c>
      <c r="O6670" s="32" t="n">
        <v>-834.635551227</v>
      </c>
    </row>
    <row r="6671">
      <c r="A6671" s="31" t="n">
        <v>44410</v>
      </c>
      <c r="B6671" s="32" t="n">
        <v>1150.72</v>
      </c>
      <c r="C6671" s="19">
        <f>IF(OR(B6671="",B6670=""),"",LN(B6671/B6670))</f>
        <v/>
      </c>
      <c r="D6671" s="16">
        <f>STDEV(C6652:C6671)*SQRT(252)</f>
        <v/>
      </c>
      <c r="E6671" s="32" t="n">
        <v>109.22</v>
      </c>
      <c r="F6671" s="19">
        <f>IF(OR(E6671="",E6670=""),"",LN(E6671/E6670))</f>
        <v/>
      </c>
      <c r="G6671" s="33" t="n">
        <v>6.462</v>
      </c>
      <c r="H6671" s="19">
        <f>IF(OR(G6671="",G6670=""),"",LN(G6671/G6670))</f>
        <v/>
      </c>
      <c r="I6671" s="32" t="n">
        <v>112.6691</v>
      </c>
      <c r="J6671" s="32" t="n">
        <v>19.46</v>
      </c>
      <c r="K6671" s="32" t="n">
        <v>1.2</v>
      </c>
      <c r="L6671" s="32" t="n">
        <v>0.05</v>
      </c>
      <c r="M6671" s="32" t="n">
        <v>1147.5</v>
      </c>
      <c r="N6671" s="32" t="n">
        <v>0.7</v>
      </c>
      <c r="O6671" s="32" t="n">
        <v>-65.43469581100001</v>
      </c>
    </row>
    <row r="6672">
      <c r="A6672" s="31" t="n">
        <v>44411</v>
      </c>
      <c r="B6672" s="32" t="n">
        <v>1149.45</v>
      </c>
      <c r="C6672" s="19">
        <f>IF(OR(B6672="",B6671=""),"",LN(B6672/B6671))</f>
        <v/>
      </c>
      <c r="D6672" s="16">
        <f>STDEV(C6653:C6672)*SQRT(252)</f>
        <v/>
      </c>
      <c r="E6672" s="32" t="n">
        <v>109.09</v>
      </c>
      <c r="F6672" s="19">
        <f>IF(OR(E6672="",E6671=""),"",LN(E6672/E6671))</f>
        <v/>
      </c>
      <c r="G6672" s="33" t="n">
        <v>6.47</v>
      </c>
      <c r="H6672" s="19">
        <f>IF(OR(G6672="",G6671=""),"",LN(G6672/G6671))</f>
        <v/>
      </c>
      <c r="I6672" s="32" t="n">
        <v>112.8228</v>
      </c>
      <c r="J6672" s="32" t="n">
        <v>18.04</v>
      </c>
      <c r="K6672" s="32" t="n">
        <v>1.19</v>
      </c>
      <c r="L6672" s="32" t="n">
        <v>0.05</v>
      </c>
      <c r="M6672" s="32" t="n">
        <v>1151.5</v>
      </c>
      <c r="N6672" s="32" t="n">
        <v>0.7</v>
      </c>
      <c r="O6672" s="32" t="n">
        <v>627.0570334510001</v>
      </c>
    </row>
    <row r="6673">
      <c r="A6673" s="31" t="n">
        <v>44412</v>
      </c>
      <c r="B6673" s="32" t="n">
        <v>1142.99</v>
      </c>
      <c r="C6673" s="19">
        <f>IF(OR(B6673="",B6672=""),"",LN(B6673/B6672))</f>
        <v/>
      </c>
      <c r="D6673" s="16">
        <f>STDEV(C6654:C6673)*SQRT(252)</f>
        <v/>
      </c>
      <c r="E6673" s="32" t="n">
        <v>109.44</v>
      </c>
      <c r="F6673" s="19">
        <f>IF(OR(E6673="",E6672=""),"",LN(E6673/E6672))</f>
        <v/>
      </c>
      <c r="G6673" s="33" t="n">
        <v>6.4655</v>
      </c>
      <c r="H6673" s="19">
        <f>IF(OR(G6673="",G6672=""),"",LN(G6673/G6672))</f>
        <v/>
      </c>
      <c r="I6673" s="32" t="n">
        <v>112.8953</v>
      </c>
      <c r="J6673" s="32" t="n">
        <v>17.97</v>
      </c>
      <c r="K6673" s="32" t="n">
        <v>1.19</v>
      </c>
      <c r="L6673" s="32" t="n">
        <v>0.05</v>
      </c>
      <c r="M6673" s="32" t="n">
        <v>1150.7</v>
      </c>
      <c r="N6673" s="32" t="n">
        <v>0.7</v>
      </c>
      <c r="O6673" s="32" t="n">
        <v>983.691742096</v>
      </c>
    </row>
    <row r="6674">
      <c r="A6674" s="31" t="n">
        <v>44413</v>
      </c>
      <c r="B6674" s="32" t="n">
        <v>1142.53</v>
      </c>
      <c r="C6674" s="19">
        <f>IF(OR(B6674="",B6673=""),"",LN(B6674/B6673))</f>
        <v/>
      </c>
      <c r="D6674" s="16">
        <f>STDEV(C6655:C6674)*SQRT(252)</f>
        <v/>
      </c>
      <c r="E6674" s="32" t="n">
        <v>109.75</v>
      </c>
      <c r="F6674" s="19">
        <f>IF(OR(E6674="",E6673=""),"",LN(E6674/E6673))</f>
        <v/>
      </c>
      <c r="G6674" s="33" t="n">
        <v>6.4608</v>
      </c>
      <c r="H6674" s="19">
        <f>IF(OR(G6674="",G6673=""),"",LN(G6674/G6673))</f>
        <v/>
      </c>
      <c r="I6674" s="32" t="n">
        <v>112.7674</v>
      </c>
      <c r="J6674" s="32" t="n">
        <v>17.28</v>
      </c>
      <c r="K6674" s="32" t="n">
        <v>1.23</v>
      </c>
      <c r="L6674" s="32" t="n">
        <v>0.05</v>
      </c>
      <c r="M6674" s="32" t="n">
        <v>1145.8</v>
      </c>
      <c r="N6674" s="32" t="n">
        <v>0.7</v>
      </c>
      <c r="O6674" s="32" t="n">
        <v>306.733243994</v>
      </c>
    </row>
    <row r="6675">
      <c r="A6675" s="31" t="n">
        <v>44414</v>
      </c>
      <c r="B6675" s="32" t="n">
        <v>1145.87</v>
      </c>
      <c r="C6675" s="19">
        <f>IF(OR(B6675="",B6674=""),"",LN(B6675/B6674))</f>
        <v/>
      </c>
      <c r="D6675" s="16">
        <f>STDEV(C6656:C6675)*SQRT(252)</f>
        <v/>
      </c>
      <c r="E6675" s="32" t="n">
        <v>110.22</v>
      </c>
      <c r="F6675" s="19">
        <f>IF(OR(E6675="",E6674=""),"",LN(E6675/E6674))</f>
        <v/>
      </c>
      <c r="G6675" s="33" t="n">
        <v>6.4825</v>
      </c>
      <c r="H6675" s="19">
        <f>IF(OR(G6675="",G6674=""),"",LN(G6675/G6674))</f>
        <v/>
      </c>
      <c r="I6675" s="32" t="n">
        <v>113.3088</v>
      </c>
      <c r="J6675" s="32" t="n">
        <v>16.15</v>
      </c>
      <c r="K6675" s="32" t="n">
        <v>1.31</v>
      </c>
      <c r="L6675" s="32" t="n">
        <v>0.05</v>
      </c>
      <c r="M6675" s="32" t="n">
        <v>1143.5</v>
      </c>
      <c r="N6675" s="32" t="n">
        <v>0.7</v>
      </c>
      <c r="O6675" s="32" t="n">
        <v>59.795506443</v>
      </c>
    </row>
    <row r="6676">
      <c r="A6676" s="31" t="n">
        <v>44417</v>
      </c>
      <c r="B6676" s="32" t="n">
        <v>1145.83</v>
      </c>
      <c r="C6676" s="19">
        <f>IF(OR(B6676="",B6675=""),"",LN(B6676/B6675))</f>
        <v/>
      </c>
      <c r="D6676" s="16">
        <f>STDEV(C6657:C6676)*SQRT(252)</f>
        <v/>
      </c>
      <c r="E6676" s="32" t="n">
        <v>110.25</v>
      </c>
      <c r="F6676" s="19">
        <f>IF(OR(E6676="",E6675=""),"",LN(E6676/E6675))</f>
        <v/>
      </c>
      <c r="G6676" s="33" t="n">
        <v>6.4857</v>
      </c>
      <c r="H6676" s="19">
        <f>IF(OR(G6676="",G6675=""),"",LN(G6676/G6675))</f>
        <v/>
      </c>
      <c r="I6676" s="32" t="n">
        <v>113.4521</v>
      </c>
      <c r="J6676" s="32" t="n">
        <v>16.72</v>
      </c>
      <c r="K6676" s="32" t="n">
        <v>1.33</v>
      </c>
      <c r="L6676" s="32" t="n">
        <v>0.05</v>
      </c>
      <c r="M6676" s="32" t="n">
        <v>1142.3</v>
      </c>
      <c r="N6676" s="32" t="n">
        <v>0.7</v>
      </c>
      <c r="O6676" s="32" t="n">
        <v>-274.118037169</v>
      </c>
    </row>
    <row r="6677">
      <c r="A6677" s="31" t="n">
        <v>44418</v>
      </c>
      <c r="B6677" s="32" t="n">
        <v>1152.5</v>
      </c>
      <c r="C6677" s="19">
        <f>IF(OR(B6677="",B6676=""),"",LN(B6677/B6676))</f>
        <v/>
      </c>
      <c r="D6677" s="16">
        <f>STDEV(C6658:C6677)*SQRT(252)</f>
        <v/>
      </c>
      <c r="E6677" s="32" t="n">
        <v>110.54</v>
      </c>
      <c r="F6677" s="19">
        <f>IF(OR(E6677="",E6676=""),"",LN(E6677/E6676))</f>
        <v/>
      </c>
      <c r="G6677" s="33" t="n">
        <v>6.4852</v>
      </c>
      <c r="H6677" s="19">
        <f>IF(OR(G6677="",G6676=""),"",LN(G6677/G6676))</f>
        <v/>
      </c>
      <c r="I6677" s="32" t="n">
        <v>113.4973</v>
      </c>
      <c r="J6677" s="32" t="n">
        <v>16.79</v>
      </c>
      <c r="K6677" s="32" t="n">
        <v>1.36</v>
      </c>
      <c r="L6677" s="32" t="n">
        <v>0.05</v>
      </c>
      <c r="M6677" s="32" t="n">
        <v>1145</v>
      </c>
      <c r="N6677" s="32" t="n">
        <v>0.71</v>
      </c>
      <c r="O6677" s="32" t="n">
        <v>-734.8423411</v>
      </c>
    </row>
    <row r="6678">
      <c r="A6678" s="31" t="n">
        <v>44419</v>
      </c>
      <c r="B6678" s="32" t="n">
        <v>1156.09</v>
      </c>
      <c r="C6678" s="19">
        <f>IF(OR(B6678="",B6677=""),"",LN(B6678/B6677))</f>
        <v/>
      </c>
      <c r="D6678" s="16">
        <f>STDEV(C6659:C6678)*SQRT(252)</f>
        <v/>
      </c>
      <c r="E6678" s="32" t="n">
        <v>110.47</v>
      </c>
      <c r="F6678" s="19">
        <f>IF(OR(E6678="",E6677=""),"",LN(E6678/E6677))</f>
        <v/>
      </c>
      <c r="G6678" s="33" t="n">
        <v>6.4783</v>
      </c>
      <c r="H6678" s="19">
        <f>IF(OR(G6678="",G6677=""),"",LN(G6678/G6677))</f>
        <v/>
      </c>
      <c r="I6678" s="32" t="n">
        <v>113.282</v>
      </c>
      <c r="J6678" s="32" t="n">
        <v>16.06</v>
      </c>
      <c r="K6678" s="32" t="n">
        <v>1.35</v>
      </c>
      <c r="L6678" s="32" t="n">
        <v>0.05</v>
      </c>
      <c r="M6678" s="32" t="n">
        <v>1148.5</v>
      </c>
      <c r="N6678" s="32" t="n">
        <v>0.71</v>
      </c>
      <c r="O6678" s="32" t="n">
        <v>-1560.409524058</v>
      </c>
    </row>
    <row r="6679">
      <c r="A6679" s="31" t="n">
        <v>44420</v>
      </c>
      <c r="B6679" s="32" t="n">
        <v>1162.78</v>
      </c>
      <c r="C6679" s="19">
        <f>IF(OR(B6679="",B6678=""),"",LN(B6679/B6678))</f>
        <v/>
      </c>
      <c r="D6679" s="16">
        <f>STDEV(C6660:C6679)*SQRT(252)</f>
        <v/>
      </c>
      <c r="E6679" s="32" t="n">
        <v>110.36</v>
      </c>
      <c r="F6679" s="19">
        <f>IF(OR(E6679="",E6678=""),"",LN(E6679/E6678))</f>
        <v/>
      </c>
      <c r="G6679" s="33" t="n">
        <v>6.4782</v>
      </c>
      <c r="H6679" s="19">
        <f>IF(OR(G6679="",G6678=""),"",LN(G6679/G6678))</f>
        <v/>
      </c>
      <c r="I6679" s="32" t="n">
        <v>113.2691</v>
      </c>
      <c r="J6679" s="32" t="n">
        <v>15.59</v>
      </c>
      <c r="K6679" s="32" t="n">
        <v>1.36</v>
      </c>
      <c r="L6679" s="32" t="n">
        <v>0.05</v>
      </c>
      <c r="M6679" s="32" t="n">
        <v>1155</v>
      </c>
      <c r="N6679" s="32" t="n">
        <v>0.72</v>
      </c>
      <c r="O6679" s="32" t="n">
        <v>-1913.892911151</v>
      </c>
    </row>
    <row r="6680">
      <c r="A6680" s="31" t="n">
        <v>44421</v>
      </c>
      <c r="B6680" s="32" t="n">
        <v>1168.36</v>
      </c>
      <c r="C6680" s="19">
        <f>IF(OR(B6680="",B6679=""),"",LN(B6680/B6679))</f>
        <v/>
      </c>
      <c r="D6680" s="16">
        <f>STDEV(C6661:C6680)*SQRT(252)</f>
        <v/>
      </c>
      <c r="E6680" s="32" t="n">
        <v>109.75</v>
      </c>
      <c r="F6680" s="19">
        <f>IF(OR(E6680="",E6679=""),"",LN(E6680/E6679))</f>
        <v/>
      </c>
      <c r="G6680" s="33" t="n">
        <v>6.4768</v>
      </c>
      <c r="H6680" s="19">
        <f>IF(OR(G6680="",G6679=""),"",LN(G6680/G6679))</f>
        <v/>
      </c>
      <c r="I6680" s="32" t="n">
        <v>113.0615</v>
      </c>
      <c r="J6680" s="32" t="n">
        <v>15.45</v>
      </c>
      <c r="K6680" s="32" t="n">
        <v>1.29</v>
      </c>
      <c r="L6680" s="32" t="n">
        <v>0.05</v>
      </c>
      <c r="M6680" s="32" t="n">
        <v>1158.9</v>
      </c>
      <c r="N6680" s="32" t="n">
        <v>0.73</v>
      </c>
      <c r="O6680" s="32" t="n">
        <v>-2593.737185579</v>
      </c>
    </row>
    <row r="6681">
      <c r="A6681" s="31" t="n">
        <v>44424</v>
      </c>
      <c r="B6681" s="32" t="n">
        <v>1166.78</v>
      </c>
      <c r="C6681" s="19">
        <f>IF(OR(B6681="",B6680=""),"",LN(B6681/B6680))</f>
        <v/>
      </c>
      <c r="D6681" s="16">
        <f>STDEV(C6662:C6681)*SQRT(252)</f>
        <v/>
      </c>
      <c r="E6681" s="32" t="n">
        <v>109.26</v>
      </c>
      <c r="F6681" s="19">
        <f>IF(OR(E6681="",E6680=""),"",LN(E6681/E6680))</f>
        <v/>
      </c>
      <c r="G6681" s="33" t="n">
        <v>6.4742</v>
      </c>
      <c r="H6681" s="19">
        <f>IF(OR(G6681="",G6680=""),"",LN(G6681/G6680))</f>
        <v/>
      </c>
      <c r="I6681" s="32" t="n">
        <v>113.1698</v>
      </c>
      <c r="J6681" s="32" t="n">
        <v>16.12</v>
      </c>
      <c r="K6681" s="32" t="n">
        <v>1.26</v>
      </c>
      <c r="L6681" s="32" t="n">
        <v>0.05</v>
      </c>
      <c r="M6681" s="32" t="n"/>
      <c r="N6681" s="32" t="n"/>
      <c r="O6681" s="32" t="n"/>
    </row>
    <row r="6682">
      <c r="A6682" s="31" t="n">
        <v>44425</v>
      </c>
      <c r="B6682" s="32" t="n">
        <v>1177.08</v>
      </c>
      <c r="C6682" s="19">
        <f>IF(OR(B6682="",B6681=""),"",LN(B6682/B6681))</f>
        <v/>
      </c>
      <c r="D6682" s="16">
        <f>STDEV(C6663:C6682)*SQRT(252)</f>
        <v/>
      </c>
      <c r="E6682" s="32" t="n">
        <v>109.59</v>
      </c>
      <c r="F6682" s="19">
        <f>IF(OR(E6682="",E6681=""),"",LN(E6682/E6681))</f>
        <v/>
      </c>
      <c r="G6682" s="33" t="n">
        <v>6.4854</v>
      </c>
      <c r="H6682" s="19">
        <f>IF(OR(G6682="",G6681=""),"",LN(G6682/G6681))</f>
        <v/>
      </c>
      <c r="I6682" s="32" t="n">
        <v>113.6174</v>
      </c>
      <c r="J6682" s="32" t="n">
        <v>17.91</v>
      </c>
      <c r="K6682" s="32" t="n">
        <v>1.26</v>
      </c>
      <c r="L6682" s="32" t="n">
        <v>0.05</v>
      </c>
      <c r="M6682" s="32" t="n">
        <v>1167.8</v>
      </c>
      <c r="N6682" s="32" t="n">
        <v>0.74</v>
      </c>
      <c r="O6682" s="32" t="n">
        <v>-486.884486967</v>
      </c>
    </row>
    <row r="6683">
      <c r="A6683" s="31" t="n">
        <v>44426</v>
      </c>
      <c r="B6683" s="32" t="n">
        <v>1170.18</v>
      </c>
      <c r="C6683" s="19">
        <f>IF(OR(B6683="",B6682=""),"",LN(B6683/B6682))</f>
        <v/>
      </c>
      <c r="D6683" s="16">
        <f>STDEV(C6664:C6683)*SQRT(252)</f>
        <v/>
      </c>
      <c r="E6683" s="32" t="n">
        <v>109.92</v>
      </c>
      <c r="F6683" s="19">
        <f>IF(OR(E6683="",E6682=""),"",LN(E6683/E6682))</f>
        <v/>
      </c>
      <c r="G6683" s="33" t="n">
        <v>6.4841</v>
      </c>
      <c r="H6683" s="19">
        <f>IF(OR(G6683="",G6682=""),"",LN(G6683/G6682))</f>
        <v/>
      </c>
      <c r="I6683" s="32" t="n">
        <v>113.6959</v>
      </c>
      <c r="J6683" s="32" t="n">
        <v>21.57</v>
      </c>
      <c r="K6683" s="32" t="n">
        <v>1.27</v>
      </c>
      <c r="L6683" s="32" t="n">
        <v>0.05</v>
      </c>
      <c r="M6683" s="32" t="n">
        <v>1174.9</v>
      </c>
      <c r="N6683" s="32" t="n">
        <v>0.75</v>
      </c>
      <c r="O6683" s="32" t="n">
        <v>-77.49250214599999</v>
      </c>
    </row>
    <row r="6684">
      <c r="A6684" s="31" t="n">
        <v>44427</v>
      </c>
      <c r="B6684" s="32" t="n">
        <v>1173.89</v>
      </c>
      <c r="C6684" s="19">
        <f>IF(OR(B6684="",B6683=""),"",LN(B6684/B6683))</f>
        <v/>
      </c>
      <c r="D6684" s="16">
        <f>STDEV(C6665:C6684)*SQRT(252)</f>
        <v/>
      </c>
      <c r="E6684" s="32" t="n">
        <v>109.75</v>
      </c>
      <c r="F6684" s="19">
        <f>IF(OR(E6684="",E6683=""),"",LN(E6684/E6683))</f>
        <v/>
      </c>
      <c r="G6684" s="33" t="n">
        <v>6.4942</v>
      </c>
      <c r="H6684" s="19">
        <f>IF(OR(G6684="",G6683=""),"",LN(G6684/G6683))</f>
        <v/>
      </c>
      <c r="I6684" s="32" t="n">
        <v>114.1106</v>
      </c>
      <c r="J6684" s="32" t="n">
        <v>21.67</v>
      </c>
      <c r="K6684" s="32" t="n">
        <v>1.24</v>
      </c>
      <c r="L6684" s="32" t="n">
        <v>0.05</v>
      </c>
      <c r="M6684" s="32" t="n">
        <v>1172.7</v>
      </c>
      <c r="N6684" s="32" t="n">
        <v>0.76</v>
      </c>
      <c r="O6684" s="32" t="n">
        <v>-420.657436748</v>
      </c>
    </row>
    <row r="6685">
      <c r="A6685" s="31" t="n">
        <v>44428</v>
      </c>
      <c r="B6685" s="32" t="n">
        <v>1180.4</v>
      </c>
      <c r="C6685" s="19">
        <f>IF(OR(B6685="",B6684=""),"",LN(B6685/B6684))</f>
        <v/>
      </c>
      <c r="D6685" s="16">
        <f>STDEV(C6666:C6685)*SQRT(252)</f>
        <v/>
      </c>
      <c r="E6685" s="32" t="n">
        <v>109.77</v>
      </c>
      <c r="F6685" s="19">
        <f>IF(OR(E6685="",E6684=""),"",LN(E6685/E6684))</f>
        <v/>
      </c>
      <c r="G6685" s="33" t="n">
        <v>6.5012</v>
      </c>
      <c r="H6685" s="19">
        <f>IF(OR(G6685="",G6684=""),"",LN(G6685/G6684))</f>
        <v/>
      </c>
      <c r="I6685" s="32" t="n">
        <v>114.5009</v>
      </c>
      <c r="J6685" s="32" t="n">
        <v>18.56</v>
      </c>
      <c r="K6685" s="32" t="n">
        <v>1.26</v>
      </c>
      <c r="L6685" s="32" t="n">
        <v>0.05</v>
      </c>
      <c r="M6685" s="32" t="n">
        <v>1174.5</v>
      </c>
      <c r="N6685" s="32" t="n">
        <v>0.76</v>
      </c>
      <c r="O6685" s="32" t="n">
        <v>-320.914880133</v>
      </c>
    </row>
    <row r="6686">
      <c r="A6686" s="31" t="n">
        <v>44431</v>
      </c>
      <c r="B6686" s="32" t="n">
        <v>1169.73</v>
      </c>
      <c r="C6686" s="19">
        <f>IF(OR(B6686="",B6685=""),"",LN(B6686/B6685))</f>
        <v/>
      </c>
      <c r="D6686" s="16">
        <f>STDEV(C6667:C6686)*SQRT(252)</f>
        <v/>
      </c>
      <c r="E6686" s="32" t="n">
        <v>109.78</v>
      </c>
      <c r="F6686" s="19">
        <f>IF(OR(E6686="",E6685=""),"",LN(E6686/E6685))</f>
        <v/>
      </c>
      <c r="G6686" s="33" t="n">
        <v>6.4805</v>
      </c>
      <c r="H6686" s="19">
        <f>IF(OR(G6686="",G6685=""),"",LN(G6686/G6685))</f>
        <v/>
      </c>
      <c r="I6686" s="32" t="n">
        <v>113.9418</v>
      </c>
      <c r="J6686" s="32" t="n">
        <v>17.15</v>
      </c>
      <c r="K6686" s="32" t="n">
        <v>1.25</v>
      </c>
      <c r="L6686" s="32" t="n">
        <v>0.05</v>
      </c>
      <c r="M6686" s="32" t="n">
        <v>1176.7</v>
      </c>
      <c r="N6686" s="32" t="n">
        <v>0.77</v>
      </c>
      <c r="O6686" s="32" t="n">
        <v>298.672387028</v>
      </c>
    </row>
    <row r="6687">
      <c r="A6687" s="31" t="n">
        <v>44432</v>
      </c>
      <c r="B6687" s="32" t="n">
        <v>1165.43</v>
      </c>
      <c r="C6687" s="19">
        <f>IF(OR(B6687="",B6686=""),"",LN(B6687/B6686))</f>
        <v/>
      </c>
      <c r="D6687" s="16">
        <f>STDEV(C6668:C6687)*SQRT(252)</f>
        <v/>
      </c>
      <c r="E6687" s="32" t="n">
        <v>109.68</v>
      </c>
      <c r="F6687" s="19">
        <f>IF(OR(E6687="",E6686=""),"",LN(E6687/E6686))</f>
        <v/>
      </c>
      <c r="G6687" s="33" t="n">
        <v>6.471</v>
      </c>
      <c r="H6687" s="19">
        <f>IF(OR(G6687="",G6686=""),"",LN(G6687/G6686))</f>
        <v/>
      </c>
      <c r="I6687" s="32" t="n">
        <v>113.6795</v>
      </c>
      <c r="J6687" s="32" t="n">
        <v>17.22</v>
      </c>
      <c r="K6687" s="32" t="n">
        <v>1.29</v>
      </c>
      <c r="L6687" s="32" t="n">
        <v>0.05</v>
      </c>
      <c r="M6687" s="32" t="n">
        <v>1174</v>
      </c>
      <c r="N6687" s="32" t="n">
        <v>0.77</v>
      </c>
      <c r="O6687" s="32" t="n">
        <v>241.737849358</v>
      </c>
    </row>
    <row r="6688">
      <c r="A6688" s="31" t="n">
        <v>44433</v>
      </c>
      <c r="B6688" s="32" t="n">
        <v>1164.24</v>
      </c>
      <c r="C6688" s="19">
        <f>IF(OR(B6688="",B6687=""),"",LN(B6688/B6687))</f>
        <v/>
      </c>
      <c r="D6688" s="16">
        <f>STDEV(C6669:C6688)*SQRT(252)</f>
        <v/>
      </c>
      <c r="E6688" s="32" t="n">
        <v>110.03</v>
      </c>
      <c r="F6688" s="19">
        <f>IF(OR(E6688="",E6687=""),"",LN(E6688/E6687))</f>
        <v/>
      </c>
      <c r="G6688" s="33" t="n">
        <v>6.4756</v>
      </c>
      <c r="H6688" s="19">
        <f>IF(OR(G6688="",G6687=""),"",LN(G6688/G6687))</f>
        <v/>
      </c>
      <c r="I6688" s="32" t="n">
        <v>113.6322</v>
      </c>
      <c r="J6688" s="32" t="n">
        <v>16.79</v>
      </c>
      <c r="K6688" s="32" t="n">
        <v>1.35</v>
      </c>
      <c r="L6688" s="32" t="n">
        <v>0.05</v>
      </c>
      <c r="M6688" s="32" t="n">
        <v>1168</v>
      </c>
      <c r="N6688" s="32" t="n">
        <v>0.77</v>
      </c>
      <c r="O6688" s="32" t="n">
        <v>49.43992495100001</v>
      </c>
    </row>
    <row r="6689">
      <c r="A6689" s="31" t="n">
        <v>44434</v>
      </c>
      <c r="B6689" s="32" t="n">
        <v>1169.88</v>
      </c>
      <c r="C6689" s="19">
        <f>IF(OR(B6689="",B6688=""),"",LN(B6689/B6688))</f>
        <v/>
      </c>
      <c r="D6689" s="16">
        <f>STDEV(C6670:C6689)*SQRT(252)</f>
        <v/>
      </c>
      <c r="E6689" s="32" t="n">
        <v>110.09</v>
      </c>
      <c r="F6689" s="19">
        <f>IF(OR(E6689="",E6688=""),"",LN(E6689/E6688))</f>
        <v/>
      </c>
      <c r="G6689" s="33" t="n">
        <v>6.4809</v>
      </c>
      <c r="H6689" s="19">
        <f>IF(OR(G6689="",G6688=""),"",LN(G6689/G6688))</f>
        <v/>
      </c>
      <c r="I6689" s="32" t="n">
        <v>113.7883</v>
      </c>
      <c r="J6689" s="32" t="n">
        <v>18.84</v>
      </c>
      <c r="K6689" s="32" t="n">
        <v>1.34</v>
      </c>
      <c r="L6689" s="32" t="n">
        <v>0.05</v>
      </c>
      <c r="M6689" s="32" t="n">
        <v>1166.5</v>
      </c>
      <c r="N6689" s="32" t="n">
        <v>0.92</v>
      </c>
      <c r="O6689" s="32" t="n">
        <v>-474.579336522</v>
      </c>
    </row>
    <row r="6690">
      <c r="A6690" s="31" t="n">
        <v>44435</v>
      </c>
      <c r="B6690" s="32" t="n">
        <v>1162.5</v>
      </c>
      <c r="C6690" s="19">
        <f>IF(OR(B6690="",B6689=""),"",LN(B6690/B6689))</f>
        <v/>
      </c>
      <c r="D6690" s="16">
        <f>STDEV(C6671:C6690)*SQRT(252)</f>
        <v/>
      </c>
      <c r="E6690" s="32" t="n">
        <v>109.84</v>
      </c>
      <c r="F6690" s="19">
        <f>IF(OR(E6690="",E6689=""),"",LN(E6690/E6689))</f>
        <v/>
      </c>
      <c r="G6690" s="33" t="n">
        <v>6.4711</v>
      </c>
      <c r="H6690" s="19">
        <f>IF(OR(G6690="",G6689=""),"",LN(G6690/G6689))</f>
        <v/>
      </c>
      <c r="I6690" s="32" t="n">
        <v>113.3404</v>
      </c>
      <c r="J6690" s="32" t="n">
        <v>16.39</v>
      </c>
      <c r="K6690" s="32" t="n">
        <v>1.31</v>
      </c>
      <c r="L6690" s="32" t="n">
        <v>0.05</v>
      </c>
      <c r="M6690" s="32" t="n">
        <v>1168.1</v>
      </c>
      <c r="N6690" s="32" t="n">
        <v>0.92</v>
      </c>
      <c r="O6690" s="32" t="n">
        <v>-451.180891578</v>
      </c>
    </row>
    <row r="6691">
      <c r="A6691" s="31" t="n">
        <v>44438</v>
      </c>
      <c r="B6691" s="32" t="n">
        <v>1166.33</v>
      </c>
      <c r="C6691" s="19">
        <f>IF(OR(B6691="",B6690=""),"",LN(B6691/B6690))</f>
        <v/>
      </c>
      <c r="D6691" s="16">
        <f>STDEV(C6672:C6691)*SQRT(252)</f>
        <v/>
      </c>
      <c r="E6691" s="32" t="n">
        <v>109.91</v>
      </c>
      <c r="F6691" s="19">
        <f>IF(OR(E6691="",E6690=""),"",LN(E6691/E6690))</f>
        <v/>
      </c>
      <c r="G6691" s="33" t="n">
        <v>6.4658</v>
      </c>
      <c r="H6691" s="19">
        <f>IF(OR(G6691="",G6690=""),"",LN(G6691/G6690))</f>
        <v/>
      </c>
      <c r="I6691" s="32" t="n">
        <v>113.246</v>
      </c>
      <c r="J6691" s="32" t="n">
        <v>16.19</v>
      </c>
      <c r="K6691" s="32" t="n">
        <v>1.29</v>
      </c>
      <c r="L6691" s="32" t="n">
        <v>0.05</v>
      </c>
      <c r="M6691" s="32" t="n">
        <v>1170.8</v>
      </c>
      <c r="N6691" s="32" t="n">
        <v>0.92</v>
      </c>
      <c r="O6691" s="32" t="n">
        <v>-219.637460624</v>
      </c>
    </row>
    <row r="6692">
      <c r="A6692" s="31" t="n">
        <v>44439</v>
      </c>
      <c r="B6692" s="32" t="n">
        <v>1158.32</v>
      </c>
      <c r="C6692" s="19">
        <f>IF(OR(B6692="",B6691=""),"",LN(B6692/B6691))</f>
        <v/>
      </c>
      <c r="D6692" s="16">
        <f>STDEV(C6673:C6692)*SQRT(252)</f>
        <v/>
      </c>
      <c r="E6692" s="32" t="n">
        <v>110.05</v>
      </c>
      <c r="F6692" s="19">
        <f>IF(OR(E6692="",E6691=""),"",LN(E6692/E6691))</f>
        <v/>
      </c>
      <c r="G6692" s="33" t="n">
        <v>6.4604</v>
      </c>
      <c r="H6692" s="19">
        <f>IF(OR(G6692="",G6691=""),"",LN(G6692/G6691))</f>
        <v/>
      </c>
      <c r="I6692" s="32" t="n">
        <v>113.1076</v>
      </c>
      <c r="J6692" s="32" t="n">
        <v>16.48</v>
      </c>
      <c r="K6692" s="32" t="n">
        <v>1.3</v>
      </c>
      <c r="L6692" s="32" t="n">
        <v>0.05</v>
      </c>
      <c r="M6692" s="32" t="n">
        <v>1164.4</v>
      </c>
      <c r="N6692" s="32" t="n">
        <v>0.92</v>
      </c>
      <c r="O6692" s="32" t="n">
        <v>1074.470210695</v>
      </c>
    </row>
    <row r="6693">
      <c r="A6693" s="31" t="n">
        <v>44440</v>
      </c>
      <c r="B6693" s="32" t="n">
        <v>1156.03</v>
      </c>
      <c r="C6693" s="19">
        <f>IF(OR(B6693="",B6692=""),"",LN(B6693/B6692))</f>
        <v/>
      </c>
      <c r="D6693" s="16">
        <f>STDEV(C6674:C6693)*SQRT(252)</f>
        <v/>
      </c>
      <c r="E6693" s="32" t="n">
        <v>110.03</v>
      </c>
      <c r="F6693" s="19">
        <f>IF(OR(E6693="",E6692=""),"",LN(E6693/E6692))</f>
        <v/>
      </c>
      <c r="G6693" s="33" t="n">
        <v>6.4586</v>
      </c>
      <c r="H6693" s="19">
        <f>IF(OR(G6693="",G6692=""),"",LN(G6693/G6692))</f>
        <v/>
      </c>
      <c r="I6693" s="32" t="n">
        <v>112.8732</v>
      </c>
      <c r="J6693" s="32" t="n">
        <v>16.11</v>
      </c>
      <c r="K6693" s="32" t="n">
        <v>1.31</v>
      </c>
      <c r="L6693" s="32" t="n">
        <v>0.05</v>
      </c>
      <c r="M6693" s="32" t="n">
        <v>1162.8</v>
      </c>
      <c r="N6693" s="32" t="n">
        <v>0.92</v>
      </c>
      <c r="O6693" s="32" t="n">
        <v>134.308513196</v>
      </c>
    </row>
    <row r="6694">
      <c r="A6694" s="31" t="n">
        <v>44441</v>
      </c>
      <c r="B6694" s="32" t="n">
        <v>1160.95</v>
      </c>
      <c r="C6694" s="19">
        <f>IF(OR(B6694="",B6693=""),"",LN(B6694/B6693))</f>
        <v/>
      </c>
      <c r="D6694" s="16">
        <f>STDEV(C6675:C6694)*SQRT(252)</f>
        <v/>
      </c>
      <c r="E6694" s="32" t="n">
        <v>110.01</v>
      </c>
      <c r="F6694" s="19">
        <f>IF(OR(E6694="",E6693=""),"",LN(E6694/E6693))</f>
        <v/>
      </c>
      <c r="G6694" s="33" t="n">
        <v>6.456</v>
      </c>
      <c r="H6694" s="19">
        <f>IF(OR(G6694="",G6693=""),"",LN(G6694/G6693))</f>
        <v/>
      </c>
      <c r="I6694" s="32" t="n">
        <v>112.7863</v>
      </c>
      <c r="J6694" s="32" t="n">
        <v>16.41</v>
      </c>
      <c r="K6694" s="32" t="n">
        <v>1.29</v>
      </c>
      <c r="L6694" s="32" t="n">
        <v>0.05</v>
      </c>
      <c r="M6694" s="32" t="n">
        <v>1157.5</v>
      </c>
      <c r="N6694" s="32" t="n">
        <v>0.92</v>
      </c>
      <c r="O6694" s="32" t="n">
        <v>465.382331465</v>
      </c>
    </row>
    <row r="6695">
      <c r="A6695" s="31" t="n">
        <v>44442</v>
      </c>
      <c r="B6695" s="32" t="n">
        <v>1155.44</v>
      </c>
      <c r="C6695" s="19">
        <f>IF(OR(B6695="",B6694=""),"",LN(B6695/B6694))</f>
        <v/>
      </c>
      <c r="D6695" s="16">
        <f>STDEV(C6676:C6695)*SQRT(252)</f>
        <v/>
      </c>
      <c r="E6695" s="32" t="n">
        <v>109.64</v>
      </c>
      <c r="F6695" s="19">
        <f>IF(OR(E6695="",E6694=""),"",LN(E6695/E6694))</f>
        <v/>
      </c>
      <c r="G6695" s="33" t="n">
        <v>6.4528</v>
      </c>
      <c r="H6695" s="19">
        <f>IF(OR(G6695="",G6694=""),"",LN(G6695/G6694))</f>
        <v/>
      </c>
      <c r="I6695" s="32" t="n">
        <v>112.5476</v>
      </c>
      <c r="J6695" s="32" t="n">
        <v>16.41</v>
      </c>
      <c r="K6695" s="32" t="n">
        <v>1.33</v>
      </c>
      <c r="L6695" s="32" t="n">
        <v>0.05</v>
      </c>
      <c r="M6695" s="32" t="n">
        <v>1159.7</v>
      </c>
      <c r="N6695" s="32" t="n">
        <v>0.92</v>
      </c>
      <c r="O6695" s="32" t="n">
        <v>698.186085498</v>
      </c>
    </row>
    <row r="6696">
      <c r="A6696" s="31" t="n">
        <v>44446</v>
      </c>
      <c r="B6696" s="32" t="n">
        <v>1162.88</v>
      </c>
      <c r="C6696" s="19">
        <f>IF(OR(B6696="",B6695=""),"",LN(B6696/B6695))</f>
        <v/>
      </c>
      <c r="D6696" s="16">
        <f>STDEV(C6677:C6696)*SQRT(252)</f>
        <v/>
      </c>
      <c r="E6696" s="32" t="n">
        <v>110.17</v>
      </c>
      <c r="F6696" s="19">
        <f>IF(OR(E6696="",E6695=""),"",LN(E6696/E6695))</f>
        <v/>
      </c>
      <c r="G6696" s="33" t="n">
        <v>6.4662</v>
      </c>
      <c r="H6696" s="19">
        <f>IF(OR(G6696="",G6695=""),"",LN(G6696/G6695))</f>
        <v/>
      </c>
      <c r="I6696" s="32" t="n">
        <v>112.9795</v>
      </c>
      <c r="J6696" s="32" t="n">
        <v>18.14</v>
      </c>
      <c r="K6696" s="32" t="n">
        <v>1.38</v>
      </c>
      <c r="L6696" s="32" t="n">
        <v>0.05</v>
      </c>
      <c r="M6696" s="32" t="n">
        <v>1157.3</v>
      </c>
      <c r="N6696" s="32" t="n">
        <v>0.92</v>
      </c>
      <c r="O6696" s="32" t="n">
        <v>-270.05841884</v>
      </c>
    </row>
    <row r="6697">
      <c r="A6697" s="31" t="n">
        <v>44447</v>
      </c>
      <c r="B6697" s="32" t="n">
        <v>1166.21</v>
      </c>
      <c r="C6697" s="19">
        <f>IF(OR(B6697="",B6696=""),"",LN(B6697/B6696))</f>
        <v/>
      </c>
      <c r="D6697" s="16">
        <f>STDEV(C6678:C6697)*SQRT(252)</f>
        <v/>
      </c>
      <c r="E6697" s="32" t="n">
        <v>110.32</v>
      </c>
      <c r="F6697" s="19">
        <f>IF(OR(E6697="",E6696=""),"",LN(E6697/E6696))</f>
        <v/>
      </c>
      <c r="G6697" s="33" t="n">
        <v>6.4612</v>
      </c>
      <c r="H6697" s="19">
        <f>IF(OR(G6697="",G6696=""),"",LN(G6697/G6696))</f>
        <v/>
      </c>
      <c r="I6697" s="32" t="n">
        <v>113.2319</v>
      </c>
      <c r="J6697" s="32" t="n">
        <v>17.96</v>
      </c>
      <c r="K6697" s="32" t="n">
        <v>1.35</v>
      </c>
      <c r="L6697" s="32" t="n">
        <v>0.05</v>
      </c>
      <c r="M6697" s="32" t="n">
        <v>1157.9</v>
      </c>
      <c r="N6697" s="32" t="n">
        <v>0.92</v>
      </c>
      <c r="O6697" s="32" t="n">
        <v>-405.422238558</v>
      </c>
    </row>
    <row r="6698">
      <c r="A6698" s="31" t="n">
        <v>44448</v>
      </c>
      <c r="B6698" s="32" t="n">
        <v>1169.61</v>
      </c>
      <c r="C6698" s="19">
        <f>IF(OR(B6698="",B6697=""),"",LN(B6698/B6697))</f>
        <v/>
      </c>
      <c r="D6698" s="16">
        <f>STDEV(C6679:C6698)*SQRT(252)</f>
        <v/>
      </c>
      <c r="E6698" s="32" t="n">
        <v>109.76</v>
      </c>
      <c r="F6698" s="19">
        <f>IF(OR(E6698="",E6697=""),"",LN(E6698/E6697))</f>
        <v/>
      </c>
      <c r="G6698" s="33" t="n">
        <v>6.4547</v>
      </c>
      <c r="H6698" s="19">
        <f>IF(OR(G6698="",G6697=""),"",LN(G6698/G6697))</f>
        <v/>
      </c>
      <c r="I6698" s="32" t="n">
        <v>113.043</v>
      </c>
      <c r="J6698" s="32" t="n">
        <v>18.8</v>
      </c>
      <c r="K6698" s="32" t="n">
        <v>1.3</v>
      </c>
      <c r="L6698" s="32" t="n">
        <v>0.05</v>
      </c>
      <c r="M6698" s="32" t="n">
        <v>1164.5</v>
      </c>
      <c r="N6698" s="32" t="n">
        <v>0.93</v>
      </c>
      <c r="O6698" s="32" t="n">
        <v>-363.399801579</v>
      </c>
    </row>
    <row r="6699">
      <c r="A6699" s="31" t="n">
        <v>44449</v>
      </c>
      <c r="B6699" s="32" t="n">
        <v>1169.63</v>
      </c>
      <c r="C6699" s="19">
        <f>IF(OR(B6699="",B6698=""),"",LN(B6699/B6698))</f>
        <v/>
      </c>
      <c r="D6699" s="16">
        <f>STDEV(C6680:C6699)*SQRT(252)</f>
        <v/>
      </c>
      <c r="E6699" s="32" t="n">
        <v>109.93</v>
      </c>
      <c r="F6699" s="19">
        <f>IF(OR(E6699="",E6698=""),"",LN(E6699/E6698))</f>
        <v/>
      </c>
      <c r="G6699" s="33" t="n">
        <v>6.444</v>
      </c>
      <c r="H6699" s="19">
        <f>IF(OR(G6699="",G6698=""),"",LN(G6699/G6698))</f>
        <v/>
      </c>
      <c r="I6699" s="32" t="n">
        <v>112.9425</v>
      </c>
      <c r="J6699" s="32" t="n">
        <v>20.95</v>
      </c>
      <c r="K6699" s="32" t="n">
        <v>1.35</v>
      </c>
      <c r="L6699" s="32" t="n">
        <v>0.05</v>
      </c>
      <c r="M6699" s="32" t="n">
        <v>1170.1</v>
      </c>
      <c r="N6699" s="32" t="n">
        <v>0.96</v>
      </c>
      <c r="O6699" s="32" t="n">
        <v>-400.0248194709999</v>
      </c>
    </row>
    <row r="6700">
      <c r="A6700" s="31" t="n">
        <v>44452</v>
      </c>
      <c r="B6700" s="32" t="n">
        <v>1173.33</v>
      </c>
      <c r="C6700" s="19">
        <f>IF(OR(B6700="",B6699=""),"",LN(B6700/B6699))</f>
        <v/>
      </c>
      <c r="D6700" s="16">
        <f>STDEV(C6681:C6700)*SQRT(252)</f>
        <v/>
      </c>
      <c r="E6700" s="32" t="n">
        <v>109.94</v>
      </c>
      <c r="F6700" s="19">
        <f>IF(OR(E6700="",E6699=""),"",LN(E6700/E6699))</f>
        <v/>
      </c>
      <c r="G6700" s="33" t="n">
        <v>6.4511</v>
      </c>
      <c r="H6700" s="19">
        <f>IF(OR(G6700="",G6699=""),"",LN(G6700/G6699))</f>
        <v/>
      </c>
      <c r="I6700" s="32" t="n">
        <v>113.0341</v>
      </c>
      <c r="J6700" s="32" t="n">
        <v>19.37</v>
      </c>
      <c r="K6700" s="32" t="n">
        <v>1.33</v>
      </c>
      <c r="L6700" s="32" t="n">
        <v>0.05</v>
      </c>
      <c r="M6700" s="32" t="n">
        <v>1170.4</v>
      </c>
      <c r="N6700" s="32" t="n">
        <v>1</v>
      </c>
      <c r="O6700" s="32" t="n">
        <v>49.275818573</v>
      </c>
    </row>
    <row r="6701">
      <c r="A6701" s="31" t="n">
        <v>44453</v>
      </c>
      <c r="B6701" s="32" t="n">
        <v>1170.71</v>
      </c>
      <c r="C6701" s="19">
        <f>IF(OR(B6701="",B6700=""),"",LN(B6701/B6700))</f>
        <v/>
      </c>
      <c r="D6701" s="16">
        <f>STDEV(C6682:C6701)*SQRT(252)</f>
        <v/>
      </c>
      <c r="E6701" s="32" t="n">
        <v>109.66</v>
      </c>
      <c r="F6701" s="19">
        <f>IF(OR(E6701="",E6700=""),"",LN(E6701/E6700))</f>
        <v/>
      </c>
      <c r="G6701" s="33" t="n">
        <v>6.4382</v>
      </c>
      <c r="H6701" s="19">
        <f>IF(OR(G6701="",G6700=""),"",LN(G6701/G6700))</f>
        <v/>
      </c>
      <c r="I6701" s="32" t="n">
        <v>113.0061</v>
      </c>
      <c r="J6701" s="32" t="n">
        <v>19.46</v>
      </c>
      <c r="K6701" s="32" t="n">
        <v>1.28</v>
      </c>
      <c r="L6701" s="32" t="n">
        <v>0.05</v>
      </c>
      <c r="M6701" s="32" t="n">
        <v>1174.3</v>
      </c>
      <c r="N6701" s="32" t="n">
        <v>1</v>
      </c>
      <c r="O6701" s="32" t="n">
        <v>509.332121495</v>
      </c>
    </row>
    <row r="6702">
      <c r="A6702" s="31" t="n">
        <v>44454</v>
      </c>
      <c r="B6702" s="32" t="n">
        <v>1168.58</v>
      </c>
      <c r="C6702" s="19">
        <f>IF(OR(B6702="",B6701=""),"",LN(B6702/B6701))</f>
        <v/>
      </c>
      <c r="D6702" s="16">
        <f>STDEV(C6683:C6702)*SQRT(252)</f>
        <v/>
      </c>
      <c r="E6702" s="32" t="n">
        <v>109.4</v>
      </c>
      <c r="F6702" s="19">
        <f>IF(OR(E6702="",E6701=""),"",LN(E6702/E6701))</f>
        <v/>
      </c>
      <c r="G6702" s="33" t="n">
        <v>6.432</v>
      </c>
      <c r="H6702" s="19">
        <f>IF(OR(G6702="",G6701=""),"",LN(G6702/G6701))</f>
        <v/>
      </c>
      <c r="I6702" s="32" t="n">
        <v>112.9773</v>
      </c>
      <c r="J6702" s="32" t="n">
        <v>18.18</v>
      </c>
      <c r="K6702" s="32" t="n">
        <v>1.31</v>
      </c>
      <c r="L6702" s="32" t="n">
        <v>0.05</v>
      </c>
      <c r="M6702" s="32" t="n">
        <v>1172.2</v>
      </c>
      <c r="N6702" s="32" t="n">
        <v>1.01</v>
      </c>
      <c r="O6702" s="32" t="n">
        <v>388.248416639</v>
      </c>
    </row>
    <row r="6703">
      <c r="A6703" s="31" t="n">
        <v>44455</v>
      </c>
      <c r="B6703" s="32" t="n">
        <v>1171.23</v>
      </c>
      <c r="C6703" s="19">
        <f>IF(OR(B6703="",B6702=""),"",LN(B6703/B6702))</f>
        <v/>
      </c>
      <c r="D6703" s="16">
        <f>STDEV(C6684:C6703)*SQRT(252)</f>
        <v/>
      </c>
      <c r="E6703" s="32" t="n">
        <v>109.67</v>
      </c>
      <c r="F6703" s="19">
        <f>IF(OR(E6703="",E6702=""),"",LN(E6703/E6702))</f>
        <v/>
      </c>
      <c r="G6703" s="33" t="n">
        <v>6.4566</v>
      </c>
      <c r="H6703" s="19">
        <f>IF(OR(G6703="",G6702=""),"",LN(G6703/G6702))</f>
        <v/>
      </c>
      <c r="I6703" s="32" t="n">
        <v>113.3036</v>
      </c>
      <c r="J6703" s="32" t="n">
        <v>18.69</v>
      </c>
      <c r="K6703" s="32" t="n">
        <v>1.34</v>
      </c>
      <c r="L6703" s="32" t="n">
        <v>0.05</v>
      </c>
      <c r="M6703" s="32" t="n">
        <v>1171.7</v>
      </c>
      <c r="N6703" s="32" t="n">
        <v>1.01</v>
      </c>
      <c r="O6703" s="32" t="n">
        <v>-94.483423406</v>
      </c>
    </row>
    <row r="6704">
      <c r="A6704" s="31" t="n">
        <v>44456</v>
      </c>
      <c r="B6704" s="32" t="n">
        <v>1175.34</v>
      </c>
      <c r="C6704" s="19">
        <f>IF(OR(B6704="",B6703=""),"",LN(B6704/B6703))</f>
        <v/>
      </c>
      <c r="D6704" s="16">
        <f>STDEV(C6685:C6704)*SQRT(252)</f>
        <v/>
      </c>
      <c r="E6704" s="32" t="n">
        <v>109.94</v>
      </c>
      <c r="F6704" s="19">
        <f>IF(OR(E6704="",E6703=""),"",LN(E6704/E6703))</f>
        <v/>
      </c>
      <c r="G6704" s="33" t="n">
        <v>6.4655</v>
      </c>
      <c r="H6704" s="19">
        <f>IF(OR(G6704="",G6703=""),"",LN(G6704/G6703))</f>
        <v/>
      </c>
      <c r="I6704" s="32" t="n">
        <v>113.5989</v>
      </c>
      <c r="J6704" s="32" t="n">
        <v>20.81</v>
      </c>
      <c r="K6704" s="32" t="n">
        <v>1.37</v>
      </c>
      <c r="L6704" s="32" t="n">
        <v>0.05</v>
      </c>
      <c r="M6704" s="32" t="n">
        <v>1169.1</v>
      </c>
      <c r="N6704" s="32" t="n">
        <v>1.01</v>
      </c>
      <c r="O6704" s="32" t="n">
        <v>142.427140126</v>
      </c>
    </row>
    <row r="6705">
      <c r="A6705" s="31" t="n">
        <v>44459</v>
      </c>
      <c r="B6705" s="32" t="n">
        <v>1186.73</v>
      </c>
      <c r="C6705" s="19">
        <f>IF(OR(B6705="",B6704=""),"",LN(B6705/B6704))</f>
        <v/>
      </c>
      <c r="D6705" s="16">
        <f>STDEV(C6686:C6705)*SQRT(252)</f>
        <v/>
      </c>
      <c r="E6705" s="32" t="n">
        <v>109.47</v>
      </c>
      <c r="F6705" s="19">
        <f>IF(OR(E6705="",E6704=""),"",LN(E6705/E6704))</f>
        <v/>
      </c>
      <c r="G6705" s="33" t="n">
        <v>6.4651</v>
      </c>
      <c r="H6705" s="19">
        <f>IF(OR(G6705="",G6704=""),"",LN(G6705/G6704))</f>
        <v/>
      </c>
      <c r="I6705" s="32" t="n">
        <v>113.9422</v>
      </c>
      <c r="J6705" s="32" t="n">
        <v>25.71</v>
      </c>
      <c r="K6705" s="32" t="n">
        <v>1.31</v>
      </c>
      <c r="L6705" s="32" t="n">
        <v>0.05</v>
      </c>
      <c r="M6705" s="32" t="n"/>
      <c r="N6705" s="32" t="n"/>
      <c r="O6705" s="32" t="n"/>
    </row>
    <row r="6706">
      <c r="A6706" s="31" t="n">
        <v>44460</v>
      </c>
      <c r="B6706" s="32" t="n">
        <v>1185.15</v>
      </c>
      <c r="C6706" s="19">
        <f>IF(OR(B6706="",B6705=""),"",LN(B6706/B6705))</f>
        <v/>
      </c>
      <c r="D6706" s="16">
        <f>STDEV(C6687:C6706)*SQRT(252)</f>
        <v/>
      </c>
      <c r="E6706" s="32" t="n">
        <v>109.33</v>
      </c>
      <c r="F6706" s="19">
        <f>IF(OR(E6706="",E6705=""),"",LN(E6706/E6705))</f>
        <v/>
      </c>
      <c r="G6706" s="33" t="n">
        <v>6.4651</v>
      </c>
      <c r="H6706" s="19">
        <f>IF(OR(G6706="",G6705=""),"",LN(G6706/G6705))</f>
        <v/>
      </c>
      <c r="I6706" s="32" t="n">
        <v>113.8179</v>
      </c>
      <c r="J6706" s="32" t="n">
        <v>24.36</v>
      </c>
      <c r="K6706" s="32" t="n">
        <v>1.33</v>
      </c>
      <c r="L6706" s="32" t="n">
        <v>0.05</v>
      </c>
      <c r="M6706" s="32" t="n"/>
      <c r="N6706" s="32" t="n"/>
      <c r="O6706" s="32" t="n"/>
    </row>
    <row r="6707">
      <c r="A6707" s="31" t="n">
        <v>44461</v>
      </c>
      <c r="B6707" s="32" t="n">
        <v>1182.41</v>
      </c>
      <c r="C6707" s="19">
        <f>IF(OR(B6707="",B6706=""),"",LN(B6707/B6706))</f>
        <v/>
      </c>
      <c r="D6707" s="16">
        <f>STDEV(C6688:C6707)*SQRT(252)</f>
        <v/>
      </c>
      <c r="E6707" s="32" t="n">
        <v>109.59</v>
      </c>
      <c r="F6707" s="19">
        <f>IF(OR(E6707="",E6706=""),"",LN(E6707/E6706))</f>
        <v/>
      </c>
      <c r="G6707" s="33" t="n">
        <v>6.4611</v>
      </c>
      <c r="H6707" s="19">
        <f>IF(OR(G6707="",G6706=""),"",LN(G6707/G6706))</f>
        <v/>
      </c>
      <c r="I6707" s="32" t="n">
        <v>113.6223</v>
      </c>
      <c r="J6707" s="32" t="n">
        <v>20.87</v>
      </c>
      <c r="K6707" s="32" t="n">
        <v>1.32</v>
      </c>
      <c r="L6707" s="32" t="n">
        <v>0.05</v>
      </c>
      <c r="M6707" s="32" t="n"/>
      <c r="N6707" s="32" t="n"/>
      <c r="O6707" s="32" t="n"/>
    </row>
    <row r="6708">
      <c r="A6708" s="31" t="n">
        <v>44462</v>
      </c>
      <c r="B6708" s="32" t="n">
        <v>1173.48</v>
      </c>
      <c r="C6708" s="19">
        <f>IF(OR(B6708="",B6707=""),"",LN(B6708/B6707))</f>
        <v/>
      </c>
      <c r="D6708" s="16">
        <f>STDEV(C6689:C6708)*SQRT(252)</f>
        <v/>
      </c>
      <c r="E6708" s="32" t="n">
        <v>110.17</v>
      </c>
      <c r="F6708" s="19">
        <f>IF(OR(E6708="",E6707=""),"",LN(E6708/E6707))</f>
        <v/>
      </c>
      <c r="G6708" s="33" t="n">
        <v>6.459</v>
      </c>
      <c r="H6708" s="19">
        <f>IF(OR(G6708="",G6707=""),"",LN(G6708/G6707))</f>
        <v/>
      </c>
      <c r="I6708" s="32" t="n">
        <v>113.513</v>
      </c>
      <c r="J6708" s="32" t="n">
        <v>18.63</v>
      </c>
      <c r="K6708" s="32" t="n">
        <v>1.41</v>
      </c>
      <c r="L6708" s="32" t="n">
        <v>0.05</v>
      </c>
      <c r="M6708" s="32" t="n">
        <v>1177.6</v>
      </c>
      <c r="N6708" s="32" t="n">
        <v>1.02</v>
      </c>
      <c r="O6708" s="32" t="n">
        <v>625.489809758</v>
      </c>
    </row>
    <row r="6709">
      <c r="A6709" s="31" t="n">
        <v>44463</v>
      </c>
      <c r="B6709" s="32" t="n">
        <v>1176.53</v>
      </c>
      <c r="C6709" s="19">
        <f>IF(OR(B6709="",B6708=""),"",LN(B6709/B6708))</f>
        <v/>
      </c>
      <c r="D6709" s="16">
        <f>STDEV(C6690:C6709)*SQRT(252)</f>
        <v/>
      </c>
      <c r="E6709" s="32" t="n">
        <v>110.72</v>
      </c>
      <c r="F6709" s="19">
        <f>IF(OR(E6709="",E6708=""),"",LN(E6709/E6708))</f>
        <v/>
      </c>
      <c r="G6709" s="33" t="n">
        <v>6.466</v>
      </c>
      <c r="H6709" s="19">
        <f>IF(OR(G6709="",G6708=""),"",LN(G6709/G6708))</f>
        <v/>
      </c>
      <c r="I6709" s="32" t="n">
        <v>113.7597</v>
      </c>
      <c r="J6709" s="32" t="n">
        <v>17.75</v>
      </c>
      <c r="K6709" s="32" t="n">
        <v>1.47</v>
      </c>
      <c r="L6709" s="32" t="n">
        <v>0.05</v>
      </c>
      <c r="M6709" s="32" t="n">
        <v>1181.7</v>
      </c>
      <c r="N6709" s="32" t="n">
        <v>1.02</v>
      </c>
      <c r="O6709" s="32" t="n">
        <v>5.425951399999988</v>
      </c>
    </row>
    <row r="6710">
      <c r="A6710" s="31" t="n">
        <v>44466</v>
      </c>
      <c r="B6710" s="32" t="n">
        <v>1175.9</v>
      </c>
      <c r="C6710" s="19">
        <f>IF(OR(B6710="",B6709=""),"",LN(B6710/B6709))</f>
        <v/>
      </c>
      <c r="D6710" s="16">
        <f>STDEV(C6691:C6710)*SQRT(252)</f>
        <v/>
      </c>
      <c r="E6710" s="32" t="n">
        <v>110.97</v>
      </c>
      <c r="F6710" s="19">
        <f>IF(OR(E6710="",E6709=""),"",LN(E6710/E6709))</f>
        <v/>
      </c>
      <c r="G6710" s="33" t="n">
        <v>6.456</v>
      </c>
      <c r="H6710" s="19">
        <f>IF(OR(G6710="",G6709=""),"",LN(G6710/G6709))</f>
        <v/>
      </c>
      <c r="I6710" s="32" t="n">
        <v>113.7432</v>
      </c>
      <c r="J6710" s="32" t="n">
        <v>18.76</v>
      </c>
      <c r="K6710" s="32" t="n">
        <v>1.48</v>
      </c>
      <c r="L6710" s="32" t="n">
        <v>0.05</v>
      </c>
      <c r="M6710" s="32" t="n">
        <v>1175.3</v>
      </c>
      <c r="N6710" s="32" t="n">
        <v>1.03</v>
      </c>
      <c r="O6710" s="32" t="n">
        <v>383.767629302</v>
      </c>
    </row>
    <row r="6711">
      <c r="A6711" s="31" t="n">
        <v>44467</v>
      </c>
      <c r="B6711" s="32" t="n">
        <v>1183.61</v>
      </c>
      <c r="C6711" s="19">
        <f>IF(OR(B6711="",B6710=""),"",LN(B6711/B6710))</f>
        <v/>
      </c>
      <c r="D6711" s="16">
        <f>STDEV(C6692:C6711)*SQRT(252)</f>
        <v/>
      </c>
      <c r="E6711" s="32" t="n">
        <v>111.33</v>
      </c>
      <c r="F6711" s="19">
        <f>IF(OR(E6711="",E6710=""),"",LN(E6711/E6710))</f>
        <v/>
      </c>
      <c r="G6711" s="33" t="n">
        <v>6.4595</v>
      </c>
      <c r="H6711" s="19">
        <f>IF(OR(G6711="",G6710=""),"",LN(G6711/G6710))</f>
        <v/>
      </c>
      <c r="I6711" s="32" t="n">
        <v>114.2469</v>
      </c>
      <c r="J6711" s="32" t="n">
        <v>23.25</v>
      </c>
      <c r="K6711" s="32" t="n">
        <v>1.54</v>
      </c>
      <c r="L6711" s="32" t="n">
        <v>0.05</v>
      </c>
      <c r="M6711" s="32" t="n">
        <v>1175.9</v>
      </c>
      <c r="N6711" s="32" t="n">
        <v>1.04</v>
      </c>
      <c r="O6711" s="32" t="n">
        <v>-199.379823449</v>
      </c>
    </row>
    <row r="6712">
      <c r="A6712" s="31" t="n">
        <v>44468</v>
      </c>
      <c r="B6712" s="32" t="n">
        <v>1181.75</v>
      </c>
      <c r="C6712" s="19">
        <f>IF(OR(B6712="",B6711=""),"",LN(B6712/B6711))</f>
        <v/>
      </c>
      <c r="D6712" s="16">
        <f>STDEV(C6693:C6712)*SQRT(252)</f>
        <v/>
      </c>
      <c r="E6712" s="32" t="n">
        <v>111.83</v>
      </c>
      <c r="F6712" s="19">
        <f>IF(OR(E6712="",E6711=""),"",LN(E6712/E6711))</f>
        <v/>
      </c>
      <c r="G6712" s="33" t="n">
        <v>6.4702</v>
      </c>
      <c r="H6712" s="19">
        <f>IF(OR(G6712="",G6711=""),"",LN(G6712/G6711))</f>
        <v/>
      </c>
      <c r="I6712" s="32" t="n">
        <v>114.7092</v>
      </c>
      <c r="J6712" s="32" t="n">
        <v>22.56</v>
      </c>
      <c r="K6712" s="32" t="n">
        <v>1.55</v>
      </c>
      <c r="L6712" s="32" t="n">
        <v>0.05</v>
      </c>
      <c r="M6712" s="32" t="n">
        <v>1182</v>
      </c>
      <c r="N6712" s="32" t="n">
        <v>1.04</v>
      </c>
      <c r="O6712" s="32" t="n">
        <v>-575.970629293</v>
      </c>
    </row>
    <row r="6713">
      <c r="A6713" s="31" t="n">
        <v>44469</v>
      </c>
      <c r="B6713" s="32" t="n">
        <v>1183.7</v>
      </c>
      <c r="C6713" s="19">
        <f>IF(OR(B6713="",B6712=""),"",LN(B6713/B6712))</f>
        <v/>
      </c>
      <c r="D6713" s="16">
        <f>STDEV(C6694:C6713)*SQRT(252)</f>
        <v/>
      </c>
      <c r="E6713" s="32" t="n">
        <v>111.5</v>
      </c>
      <c r="F6713" s="19">
        <f>IF(OR(E6713="",E6712=""),"",LN(E6713/E6712))</f>
        <v/>
      </c>
      <c r="G6713" s="33" t="n">
        <v>6.4434</v>
      </c>
      <c r="H6713" s="19">
        <f>IF(OR(G6713="",G6712=""),"",LN(G6713/G6712))</f>
        <v/>
      </c>
      <c r="I6713" s="32" t="n">
        <v>114.6403</v>
      </c>
      <c r="J6713" s="32" t="n">
        <v>23.14</v>
      </c>
      <c r="K6713" s="32" t="n">
        <v>1.52</v>
      </c>
      <c r="L6713" s="32" t="n">
        <v>0.05</v>
      </c>
      <c r="M6713" s="32" t="n">
        <v>1184.9</v>
      </c>
      <c r="N6713" s="32" t="n">
        <v>1.04</v>
      </c>
      <c r="O6713" s="32" t="n">
        <v>-23.888392759</v>
      </c>
    </row>
    <row r="6714">
      <c r="A6714" s="31" t="n">
        <v>44470</v>
      </c>
      <c r="B6714" s="32" t="n">
        <v>1187.24</v>
      </c>
      <c r="C6714" s="19">
        <f>IF(OR(B6714="",B6713=""),"",LN(B6714/B6713))</f>
        <v/>
      </c>
      <c r="D6714" s="16">
        <f>STDEV(C6695:C6714)*SQRT(252)</f>
        <v/>
      </c>
      <c r="E6714" s="32" t="n">
        <v>110.97</v>
      </c>
      <c r="F6714" s="19">
        <f>IF(OR(E6714="",E6713=""),"",LN(E6714/E6713))</f>
        <v/>
      </c>
      <c r="G6714" s="33" t="n">
        <v>6.4434</v>
      </c>
      <c r="H6714" s="19">
        <f>IF(OR(G6714="",G6713=""),"",LN(G6714/G6713))</f>
        <v/>
      </c>
      <c r="I6714" s="32" t="n">
        <v>114.3798</v>
      </c>
      <c r="J6714" s="32" t="n">
        <v>21.15</v>
      </c>
      <c r="K6714" s="32" t="n">
        <v>1.48</v>
      </c>
      <c r="L6714" s="32" t="n">
        <v>0.05</v>
      </c>
      <c r="M6714" s="32" t="n">
        <v>1185.2</v>
      </c>
      <c r="N6714" s="32" t="n">
        <v>1.04</v>
      </c>
      <c r="O6714" s="32" t="n">
        <v>-396.656513201</v>
      </c>
    </row>
    <row r="6715">
      <c r="A6715" s="31" t="n">
        <v>44473</v>
      </c>
      <c r="B6715" s="32" t="n">
        <v>1182.4</v>
      </c>
      <c r="C6715" s="19">
        <f>IF(OR(B6715="",B6714=""),"",LN(B6715/B6714))</f>
        <v/>
      </c>
      <c r="D6715" s="16">
        <f>STDEV(C6696:C6715)*SQRT(252)</f>
        <v/>
      </c>
      <c r="E6715" s="32" t="n">
        <v>110.94</v>
      </c>
      <c r="F6715" s="19">
        <f>IF(OR(E6715="",E6714=""),"",LN(E6715/E6714))</f>
        <v/>
      </c>
      <c r="G6715" s="33" t="n">
        <v>6.4434</v>
      </c>
      <c r="H6715" s="19">
        <f>IF(OR(G6715="",G6714=""),"",LN(G6715/G6714))</f>
        <v/>
      </c>
      <c r="I6715" s="32" t="n">
        <v>114.2739</v>
      </c>
      <c r="J6715" s="32" t="n">
        <v>22.96</v>
      </c>
      <c r="K6715" s="32" t="n">
        <v>1.49</v>
      </c>
      <c r="L6715" s="32" t="n">
        <v>0.05</v>
      </c>
      <c r="M6715" s="32" t="n"/>
      <c r="N6715" s="32" t="n"/>
      <c r="O6715" s="32" t="n"/>
    </row>
    <row r="6716">
      <c r="A6716" s="31" t="n">
        <v>44474</v>
      </c>
      <c r="B6716" s="32" t="n">
        <v>1188.31</v>
      </c>
      <c r="C6716" s="19">
        <f>IF(OR(B6716="",B6715=""),"",LN(B6716/B6715))</f>
        <v/>
      </c>
      <c r="D6716" s="16">
        <f>STDEV(C6697:C6716)*SQRT(252)</f>
        <v/>
      </c>
      <c r="E6716" s="32" t="n">
        <v>111.39</v>
      </c>
      <c r="F6716" s="19">
        <f>IF(OR(E6716="",E6715=""),"",LN(E6716/E6715))</f>
        <v/>
      </c>
      <c r="G6716" s="33" t="n">
        <v>6.4434</v>
      </c>
      <c r="H6716" s="19">
        <f>IF(OR(G6716="",G6715=""),"",LN(G6716/G6715))</f>
        <v/>
      </c>
      <c r="I6716" s="32" t="n">
        <v>114.3654</v>
      </c>
      <c r="J6716" s="32" t="n">
        <v>21.3</v>
      </c>
      <c r="K6716" s="32" t="n">
        <v>1.54</v>
      </c>
      <c r="L6716" s="32" t="n">
        <v>0.05</v>
      </c>
      <c r="M6716" s="32" t="n">
        <v>1187.2</v>
      </c>
      <c r="N6716" s="32" t="n">
        <v>1.04</v>
      </c>
      <c r="O6716" s="32" t="n">
        <v>-505.357918753</v>
      </c>
    </row>
    <row r="6717">
      <c r="A6717" s="31" t="n">
        <v>44475</v>
      </c>
      <c r="B6717" s="32" t="n">
        <v>1192.6</v>
      </c>
      <c r="C6717" s="19">
        <f>IF(OR(B6717="",B6716=""),"",LN(B6717/B6716))</f>
        <v/>
      </c>
      <c r="D6717" s="16">
        <f>STDEV(C6698:C6717)*SQRT(252)</f>
        <v/>
      </c>
      <c r="E6717" s="32" t="n">
        <v>111.33</v>
      </c>
      <c r="F6717" s="19">
        <f>IF(OR(E6717="",E6716=""),"",LN(E6717/E6716))</f>
        <v/>
      </c>
      <c r="G6717" s="33" t="n">
        <v>6.4434</v>
      </c>
      <c r="H6717" s="19">
        <f>IF(OR(G6717="",G6716=""),"",LN(G6717/G6716))</f>
        <v/>
      </c>
      <c r="I6717" s="32" t="n">
        <v>114.7185</v>
      </c>
      <c r="J6717" s="32" t="n">
        <v>21</v>
      </c>
      <c r="K6717" s="32" t="n">
        <v>1.53</v>
      </c>
      <c r="L6717" s="32" t="n">
        <v>0.05</v>
      </c>
      <c r="M6717" s="32" t="n">
        <v>1187.1</v>
      </c>
      <c r="N6717" s="32" t="n">
        <v>1.05</v>
      </c>
      <c r="O6717" s="32" t="n">
        <v>-325.317587931</v>
      </c>
    </row>
    <row r="6718">
      <c r="A6718" s="31" t="n">
        <v>44476</v>
      </c>
      <c r="B6718" s="32" t="n">
        <v>1190.76</v>
      </c>
      <c r="C6718" s="19">
        <f>IF(OR(B6718="",B6717=""),"",LN(B6718/B6717))</f>
        <v/>
      </c>
      <c r="D6718" s="16">
        <f>STDEV(C6699:C6718)*SQRT(252)</f>
        <v/>
      </c>
      <c r="E6718" s="32" t="n">
        <v>111.5</v>
      </c>
      <c r="F6718" s="19">
        <f>IF(OR(E6718="",E6717=""),"",LN(E6718/E6717))</f>
        <v/>
      </c>
      <c r="G6718" s="33" t="n">
        <v>6.4434</v>
      </c>
      <c r="H6718" s="19">
        <f>IF(OR(G6718="",G6717=""),"",LN(G6718/G6717))</f>
        <v/>
      </c>
      <c r="I6718" s="32" t="n">
        <v>114.5044</v>
      </c>
      <c r="J6718" s="32" t="n">
        <v>19.54</v>
      </c>
      <c r="K6718" s="32" t="n">
        <v>1.58</v>
      </c>
      <c r="L6718" s="32" t="n">
        <v>0.05</v>
      </c>
      <c r="M6718" s="32" t="n">
        <v>1190</v>
      </c>
      <c r="N6718" s="32" t="n">
        <v>1.05</v>
      </c>
      <c r="O6718" s="32" t="n">
        <v>231.096446714</v>
      </c>
    </row>
    <row r="6719">
      <c r="A6719" s="31" t="n">
        <v>44477</v>
      </c>
      <c r="B6719" s="32" t="n">
        <v>1194.58</v>
      </c>
      <c r="C6719" s="19">
        <f>IF(OR(B6719="",B6718=""),"",LN(B6719/B6718))</f>
        <v/>
      </c>
      <c r="D6719" s="16">
        <f>STDEV(C6700:C6719)*SQRT(252)</f>
        <v/>
      </c>
      <c r="E6719" s="32" t="n">
        <v>112.15</v>
      </c>
      <c r="F6719" s="19">
        <f>IF(OR(E6719="",E6718=""),"",LN(E6719/E6718))</f>
        <v/>
      </c>
      <c r="G6719" s="33" t="n">
        <v>6.4435</v>
      </c>
      <c r="H6719" s="19">
        <f>IF(OR(G6719="",G6718=""),"",LN(G6719/G6718))</f>
        <v/>
      </c>
      <c r="I6719" s="32" t="n">
        <v>114.5986</v>
      </c>
      <c r="J6719" s="32" t="n">
        <v>18.77</v>
      </c>
      <c r="K6719" s="32" t="n">
        <v>1.61</v>
      </c>
      <c r="L6719" s="32" t="n">
        <v>0.05</v>
      </c>
      <c r="M6719" s="32" t="n">
        <v>1190.3</v>
      </c>
      <c r="N6719" s="32" t="n">
        <v>1.05</v>
      </c>
      <c r="O6719" s="32" t="n">
        <v>-266.287750326</v>
      </c>
    </row>
    <row r="6720">
      <c r="A6720" s="31" t="n">
        <v>44481</v>
      </c>
      <c r="B6720" s="32" t="n">
        <v>1198.72</v>
      </c>
      <c r="C6720" s="19">
        <f>IF(OR(B6720="",B6719=""),"",LN(B6720/B6719))</f>
        <v/>
      </c>
      <c r="D6720" s="16">
        <f>STDEV(C6701:C6720)*SQRT(252)</f>
        <v/>
      </c>
      <c r="E6720" s="32" t="n">
        <v>113.69</v>
      </c>
      <c r="F6720" s="19">
        <f>IF(OR(E6720="",E6719=""),"",LN(E6720/E6719))</f>
        <v/>
      </c>
      <c r="G6720" s="33" t="n">
        <v>6.4485</v>
      </c>
      <c r="H6720" s="19">
        <f>IF(OR(G6720="",G6719=""),"",LN(G6720/G6719))</f>
        <v/>
      </c>
      <c r="I6720" s="32" t="n">
        <v>114.7542</v>
      </c>
      <c r="J6720" s="32" t="n">
        <v>19.85</v>
      </c>
      <c r="K6720" s="32" t="n">
        <v>1.59</v>
      </c>
      <c r="L6720" s="32" t="n">
        <v>0.05</v>
      </c>
      <c r="M6720" s="32" t="n">
        <v>1193.4</v>
      </c>
      <c r="N6720" s="32" t="n">
        <v>1.06</v>
      </c>
      <c r="O6720" s="32" t="n">
        <v>-983.078729511</v>
      </c>
    </row>
    <row r="6721">
      <c r="A6721" s="31" t="n">
        <v>44482</v>
      </c>
      <c r="B6721" s="32" t="n">
        <v>1193.89</v>
      </c>
      <c r="C6721" s="19">
        <f>IF(OR(B6721="",B6720=""),"",LN(B6721/B6720))</f>
        <v/>
      </c>
      <c r="D6721" s="16">
        <f>STDEV(C6702:C6721)*SQRT(252)</f>
        <v/>
      </c>
      <c r="E6721" s="32" t="n">
        <v>113.49</v>
      </c>
      <c r="F6721" s="19">
        <f>IF(OR(E6721="",E6720=""),"",LN(E6721/E6720))</f>
        <v/>
      </c>
      <c r="G6721" s="33" t="n">
        <v>6.4262</v>
      </c>
      <c r="H6721" s="19">
        <f>IF(OR(G6721="",G6720=""),"",LN(G6721/G6720))</f>
        <v/>
      </c>
      <c r="I6721" s="32" t="n">
        <v>114.4705</v>
      </c>
      <c r="J6721" s="32" t="n">
        <v>18.64</v>
      </c>
      <c r="K6721" s="32" t="n">
        <v>1.56</v>
      </c>
      <c r="L6721" s="32" t="n">
        <v>0.05</v>
      </c>
      <c r="M6721" s="32" t="n">
        <v>1199.1</v>
      </c>
      <c r="N6721" s="32" t="n">
        <v>1.07</v>
      </c>
      <c r="O6721" s="32" t="n">
        <v>-36.67734769399999</v>
      </c>
    </row>
    <row r="6722">
      <c r="A6722" s="31" t="n">
        <v>44483</v>
      </c>
      <c r="B6722" s="32" t="n">
        <v>1186.3</v>
      </c>
      <c r="C6722" s="19">
        <f>IF(OR(B6722="",B6721=""),"",LN(B6722/B6721))</f>
        <v/>
      </c>
      <c r="D6722" s="16">
        <f>STDEV(C6703:C6722)*SQRT(252)</f>
        <v/>
      </c>
      <c r="E6722" s="32" t="n">
        <v>113.59</v>
      </c>
      <c r="F6722" s="19">
        <f>IF(OR(E6722="",E6721=""),"",LN(E6722/E6721))</f>
        <v/>
      </c>
      <c r="G6722" s="33" t="n">
        <v>6.438</v>
      </c>
      <c r="H6722" s="19">
        <f>IF(OR(G6722="",G6721=""),"",LN(G6722/G6721))</f>
        <v/>
      </c>
      <c r="I6722" s="32" t="n">
        <v>114.2053</v>
      </c>
      <c r="J6722" s="32" t="n">
        <v>16.86</v>
      </c>
      <c r="K6722" s="32" t="n">
        <v>1.52</v>
      </c>
      <c r="L6722" s="32" t="n">
        <v>0.05</v>
      </c>
      <c r="M6722" s="32" t="n">
        <v>1195</v>
      </c>
      <c r="N6722" s="32" t="n">
        <v>1.07</v>
      </c>
      <c r="O6722" s="32" t="n">
        <v>-198.517534372</v>
      </c>
    </row>
    <row r="6723">
      <c r="A6723" s="31" t="n">
        <v>44484</v>
      </c>
      <c r="B6723" s="32" t="n">
        <v>1182.34</v>
      </c>
      <c r="C6723" s="19">
        <f>IF(OR(B6723="",B6722=""),"",LN(B6723/B6722))</f>
        <v/>
      </c>
      <c r="D6723" s="16">
        <f>STDEV(C6704:C6723)*SQRT(252)</f>
        <v/>
      </c>
      <c r="E6723" s="32" t="n">
        <v>114.31</v>
      </c>
      <c r="F6723" s="19">
        <f>IF(OR(E6723="",E6722=""),"",LN(E6723/E6722))</f>
        <v/>
      </c>
      <c r="G6723" s="33" t="n">
        <v>6.434</v>
      </c>
      <c r="H6723" s="19">
        <f>IF(OR(G6723="",G6722=""),"",LN(G6723/G6722))</f>
        <v/>
      </c>
      <c r="I6723" s="32" t="n">
        <v>114.0905</v>
      </c>
      <c r="J6723" s="32" t="n">
        <v>16.3</v>
      </c>
      <c r="K6723" s="32" t="n">
        <v>1.59</v>
      </c>
      <c r="L6723" s="32" t="n">
        <v>0.05</v>
      </c>
      <c r="M6723" s="32" t="n">
        <v>1188.3</v>
      </c>
      <c r="N6723" s="32" t="n">
        <v>1.07</v>
      </c>
      <c r="O6723" s="32" t="n">
        <v>-26.910559444</v>
      </c>
    </row>
    <row r="6724">
      <c r="A6724" s="31" t="n">
        <v>44487</v>
      </c>
      <c r="B6724" s="32" t="n">
        <v>1187.55</v>
      </c>
      <c r="C6724" s="19">
        <f>IF(OR(B6724="",B6723=""),"",LN(B6724/B6723))</f>
        <v/>
      </c>
      <c r="D6724" s="16">
        <f>STDEV(C6705:C6724)*SQRT(252)</f>
        <v/>
      </c>
      <c r="E6724" s="32" t="n">
        <v>114.22</v>
      </c>
      <c r="F6724" s="19">
        <f>IF(OR(E6724="",E6723=""),"",LN(E6724/E6723))</f>
        <v/>
      </c>
      <c r="G6724" s="33" t="n">
        <v>6.429</v>
      </c>
      <c r="H6724" s="19">
        <f>IF(OR(G6724="",G6723=""),"",LN(G6724/G6723))</f>
        <v/>
      </c>
      <c r="I6724" s="32" t="n">
        <v>113.9899</v>
      </c>
      <c r="J6724" s="32" t="n">
        <v>16.31</v>
      </c>
      <c r="K6724" s="32" t="n">
        <v>1.59</v>
      </c>
      <c r="L6724" s="32" t="n">
        <v>0.05</v>
      </c>
      <c r="M6724" s="32" t="n">
        <v>1182.8</v>
      </c>
      <c r="N6724" s="32" t="n">
        <v>1.08</v>
      </c>
      <c r="O6724" s="32" t="n">
        <v>-27.01962115799999</v>
      </c>
    </row>
    <row r="6725">
      <c r="A6725" s="31" t="n">
        <v>44488</v>
      </c>
      <c r="B6725" s="32" t="n">
        <v>1175.32</v>
      </c>
      <c r="C6725" s="19">
        <f>IF(OR(B6725="",B6724=""),"",LN(B6725/B6724))</f>
        <v/>
      </c>
      <c r="D6725" s="16">
        <f>STDEV(C6706:C6725)*SQRT(252)</f>
        <v/>
      </c>
      <c r="E6725" s="32" t="n">
        <v>114.27</v>
      </c>
      <c r="F6725" s="19">
        <f>IF(OR(E6725="",E6724=""),"",LN(E6725/E6724))</f>
        <v/>
      </c>
      <c r="G6725" s="33" t="n">
        <v>6.3822</v>
      </c>
      <c r="H6725" s="19">
        <f>IF(OR(G6725="",G6724=""),"",LN(G6725/G6724))</f>
        <v/>
      </c>
      <c r="I6725" s="32" t="n">
        <v>113.647</v>
      </c>
      <c r="J6725" s="32" t="n">
        <v>15.7</v>
      </c>
      <c r="K6725" s="32" t="n">
        <v>1.65</v>
      </c>
      <c r="L6725" s="32" t="n">
        <v>0.03</v>
      </c>
      <c r="M6725" s="32" t="n">
        <v>1185.8</v>
      </c>
      <c r="N6725" s="32" t="n">
        <v>1.09</v>
      </c>
      <c r="O6725" s="32" t="n">
        <v>136.451923763</v>
      </c>
    </row>
    <row r="6726">
      <c r="A6726" s="31" t="n">
        <v>44489</v>
      </c>
      <c r="B6726" s="32" t="n">
        <v>1175.05</v>
      </c>
      <c r="C6726" s="19">
        <f>IF(OR(B6726="",B6725=""),"",LN(B6726/B6725))</f>
        <v/>
      </c>
      <c r="D6726" s="16">
        <f>STDEV(C6707:C6726)*SQRT(252)</f>
        <v/>
      </c>
      <c r="E6726" s="32" t="n">
        <v>114.24</v>
      </c>
      <c r="F6726" s="19">
        <f>IF(OR(E6726="",E6725=""),"",LN(E6726/E6725))</f>
        <v/>
      </c>
      <c r="G6726" s="33" t="n">
        <v>6.3936</v>
      </c>
      <c r="H6726" s="19">
        <f>IF(OR(G6726="",G6725=""),"",LN(G6726/G6725))</f>
        <v/>
      </c>
      <c r="I6726" s="32" t="n">
        <v>113.5083</v>
      </c>
      <c r="J6726" s="32" t="n">
        <v>15.49</v>
      </c>
      <c r="K6726" s="32" t="n">
        <v>1.65</v>
      </c>
      <c r="L6726" s="32" t="n">
        <v>0.03</v>
      </c>
      <c r="M6726" s="32" t="n">
        <v>1181.7</v>
      </c>
      <c r="N6726" s="32" t="n">
        <v>1.09</v>
      </c>
      <c r="O6726" s="32" t="n">
        <v>-167.553926082</v>
      </c>
    </row>
    <row r="6727">
      <c r="A6727" s="31" t="n">
        <v>44490</v>
      </c>
      <c r="B6727" s="32" t="n">
        <v>1177.25</v>
      </c>
      <c r="C6727" s="19">
        <f>IF(OR(B6727="",B6726=""),"",LN(B6727/B6726))</f>
        <v/>
      </c>
      <c r="D6727" s="16">
        <f>STDEV(C6708:C6727)*SQRT(252)</f>
        <v/>
      </c>
      <c r="E6727" s="32" t="n">
        <v>113.75</v>
      </c>
      <c r="F6727" s="19">
        <f>IF(OR(E6727="",E6726=""),"",LN(E6727/E6726))</f>
        <v/>
      </c>
      <c r="G6727" s="33" t="n">
        <v>6.3925</v>
      </c>
      <c r="H6727" s="19">
        <f>IF(OR(G6727="",G6726=""),"",LN(G6727/G6726))</f>
        <v/>
      </c>
      <c r="I6727" s="32" t="n">
        <v>113.6188</v>
      </c>
      <c r="J6727" s="32" t="n">
        <v>15.01</v>
      </c>
      <c r="K6727" s="32" t="n">
        <v>1.68</v>
      </c>
      <c r="L6727" s="32" t="n">
        <v>0.03</v>
      </c>
      <c r="M6727" s="32" t="n">
        <v>1175.6</v>
      </c>
      <c r="N6727" s="32" t="n">
        <v>1.09</v>
      </c>
      <c r="O6727" s="32" t="n">
        <v>-103.413354911</v>
      </c>
    </row>
    <row r="6728">
      <c r="A6728" s="31" t="n">
        <v>44491</v>
      </c>
      <c r="B6728" s="32" t="n">
        <v>1176.85</v>
      </c>
      <c r="C6728" s="19">
        <f>IF(OR(B6728="",B6727=""),"",LN(B6728/B6727))</f>
        <v/>
      </c>
      <c r="D6728" s="16">
        <f>STDEV(C6709:C6728)*SQRT(252)</f>
        <v/>
      </c>
      <c r="E6728" s="32" t="n">
        <v>113.54</v>
      </c>
      <c r="F6728" s="19">
        <f>IF(OR(E6728="",E6727=""),"",LN(E6728/E6727))</f>
        <v/>
      </c>
      <c r="G6728" s="33" t="n">
        <v>6.3839</v>
      </c>
      <c r="H6728" s="19">
        <f>IF(OR(G6728="",G6727=""),"",LN(G6728/G6727))</f>
        <v/>
      </c>
      <c r="I6728" s="32" t="n">
        <v>113.67</v>
      </c>
      <c r="J6728" s="32" t="n">
        <v>15.43</v>
      </c>
      <c r="K6728" s="32" t="n">
        <v>1.66</v>
      </c>
      <c r="L6728" s="32" t="n">
        <v>0.05</v>
      </c>
      <c r="M6728" s="32" t="n">
        <v>1175.8</v>
      </c>
      <c r="N6728" s="32" t="n">
        <v>1.09</v>
      </c>
      <c r="O6728" s="32" t="n">
        <v>42.966045251</v>
      </c>
    </row>
    <row r="6729">
      <c r="A6729" s="31" t="n">
        <v>44494</v>
      </c>
      <c r="B6729" s="32" t="n">
        <v>1167.59</v>
      </c>
      <c r="C6729" s="19">
        <f>IF(OR(B6729="",B6728=""),"",LN(B6729/B6728))</f>
        <v/>
      </c>
      <c r="D6729" s="16">
        <f>STDEV(C6710:C6729)*SQRT(252)</f>
        <v/>
      </c>
      <c r="E6729" s="32" t="n">
        <v>113.7</v>
      </c>
      <c r="F6729" s="19">
        <f>IF(OR(E6729="",E6728=""),"",LN(E6729/E6728))</f>
        <v/>
      </c>
      <c r="G6729" s="33" t="n">
        <v>6.3856</v>
      </c>
      <c r="H6729" s="19">
        <f>IF(OR(G6729="",G6728=""),"",LN(G6729/G6728))</f>
        <v/>
      </c>
      <c r="I6729" s="32" t="n">
        <v>113.605</v>
      </c>
      <c r="J6729" s="32" t="n">
        <v>15.24</v>
      </c>
      <c r="K6729" s="32" t="n">
        <v>1.64</v>
      </c>
      <c r="L6729" s="32" t="n">
        <v>0.04</v>
      </c>
      <c r="M6729" s="32" t="n">
        <v>1178.4</v>
      </c>
      <c r="N6729" s="32" t="n">
        <v>1.09</v>
      </c>
      <c r="O6729" s="32" t="n">
        <v>-4.196464558000002</v>
      </c>
    </row>
    <row r="6730">
      <c r="A6730" s="31" t="n">
        <v>44495</v>
      </c>
      <c r="B6730" s="32" t="n">
        <v>1167.58</v>
      </c>
      <c r="C6730" s="19">
        <f>IF(OR(B6730="",B6729=""),"",LN(B6730/B6729))</f>
        <v/>
      </c>
      <c r="D6730" s="16">
        <f>STDEV(C6711:C6730)*SQRT(252)</f>
        <v/>
      </c>
      <c r="E6730" s="32" t="n">
        <v>114.19</v>
      </c>
      <c r="F6730" s="19">
        <f>IF(OR(E6730="",E6729=""),"",LN(E6730/E6729))</f>
        <v/>
      </c>
      <c r="G6730" s="33" t="n">
        <v>6.382</v>
      </c>
      <c r="H6730" s="19">
        <f>IF(OR(G6730="",G6729=""),"",LN(G6730/G6729))</f>
        <v/>
      </c>
      <c r="I6730" s="32" t="n">
        <v>113.674</v>
      </c>
      <c r="J6730" s="32" t="n">
        <v>15.98</v>
      </c>
      <c r="K6730" s="32" t="n">
        <v>1.63</v>
      </c>
      <c r="L6730" s="32" t="n">
        <v>0.05</v>
      </c>
      <c r="M6730" s="32" t="n">
        <v>1171.8</v>
      </c>
      <c r="N6730" s="32" t="n">
        <v>1.09</v>
      </c>
      <c r="O6730" s="32" t="n">
        <v>247.599624977</v>
      </c>
    </row>
    <row r="6731">
      <c r="A6731" s="31" t="n">
        <v>44496</v>
      </c>
      <c r="B6731" s="32" t="n">
        <v>1171.19</v>
      </c>
      <c r="C6731" s="19">
        <f>IF(OR(B6731="",B6730=""),"",LN(B6731/B6730))</f>
        <v/>
      </c>
      <c r="D6731" s="16">
        <f>STDEV(C6712:C6731)*SQRT(252)</f>
        <v/>
      </c>
      <c r="E6731" s="32" t="n">
        <v>113.75</v>
      </c>
      <c r="F6731" s="19">
        <f>IF(OR(E6731="",E6730=""),"",LN(E6731/E6730))</f>
        <v/>
      </c>
      <c r="G6731" s="33" t="n">
        <v>6.3915</v>
      </c>
      <c r="H6731" s="19">
        <f>IF(OR(G6731="",G6730=""),"",LN(G6731/G6730))</f>
        <v/>
      </c>
      <c r="I6731" s="32" t="n">
        <v>113.6218</v>
      </c>
      <c r="J6731" s="32" t="n">
        <v>16.98</v>
      </c>
      <c r="K6731" s="32" t="n">
        <v>1.54</v>
      </c>
      <c r="L6731" s="32" t="n">
        <v>0.05</v>
      </c>
      <c r="M6731" s="32" t="n">
        <v>1166.3</v>
      </c>
      <c r="N6731" s="32" t="n">
        <v>1.1</v>
      </c>
      <c r="O6731" s="32" t="n">
        <v>-363.844725269</v>
      </c>
    </row>
    <row r="6732">
      <c r="A6732" s="31" t="n">
        <v>44497</v>
      </c>
      <c r="B6732" s="32" t="n">
        <v>1167.34</v>
      </c>
      <c r="C6732" s="19">
        <f>IF(OR(B6732="",B6731=""),"",LN(B6732/B6731))</f>
        <v/>
      </c>
      <c r="D6732" s="16">
        <f>STDEV(C6713:C6732)*SQRT(252)</f>
        <v/>
      </c>
      <c r="E6732" s="32" t="n">
        <v>113.38</v>
      </c>
      <c r="F6732" s="19">
        <f>IF(OR(E6732="",E6731=""),"",LN(E6732/E6731))</f>
        <v/>
      </c>
      <c r="G6732" s="33" t="n">
        <v>6.3917</v>
      </c>
      <c r="H6732" s="19">
        <f>IF(OR(G6732="",G6731=""),"",LN(G6732/G6731))</f>
        <v/>
      </c>
      <c r="I6732" s="32" t="n">
        <v>113.4389</v>
      </c>
      <c r="J6732" s="32" t="n">
        <v>16.53</v>
      </c>
      <c r="K6732" s="32" t="n">
        <v>1.57</v>
      </c>
      <c r="L6732" s="32" t="n">
        <v>0.05</v>
      </c>
      <c r="M6732" s="32" t="n">
        <v>1168.1</v>
      </c>
      <c r="N6732" s="32" t="n">
        <v>1.1</v>
      </c>
      <c r="O6732" s="32" t="n">
        <v>-315.465686709</v>
      </c>
    </row>
    <row r="6733">
      <c r="A6733" s="31" t="n">
        <v>44498</v>
      </c>
      <c r="B6733" s="32" t="n">
        <v>1174.94</v>
      </c>
      <c r="C6733" s="19">
        <f>IF(OR(B6733="",B6732=""),"",LN(B6733/B6732))</f>
        <v/>
      </c>
      <c r="D6733" s="16">
        <f>STDEV(C6714:C6733)*SQRT(252)</f>
        <v/>
      </c>
      <c r="E6733" s="32" t="n">
        <v>114.03</v>
      </c>
      <c r="F6733" s="19">
        <f>IF(OR(E6733="",E6732=""),"",LN(E6733/E6732))</f>
        <v/>
      </c>
      <c r="G6733" s="33" t="n">
        <v>6.405</v>
      </c>
      <c r="H6733" s="19">
        <f>IF(OR(G6733="",G6732=""),"",LN(G6733/G6732))</f>
        <v/>
      </c>
      <c r="I6733" s="32" t="n">
        <v>114.1349</v>
      </c>
      <c r="J6733" s="32" t="n">
        <v>16.26</v>
      </c>
      <c r="K6733" s="32" t="n">
        <v>1.55</v>
      </c>
      <c r="L6733" s="32" t="n">
        <v>0.05</v>
      </c>
      <c r="M6733" s="32" t="n">
        <v>1171.7</v>
      </c>
      <c r="N6733" s="32" t="n">
        <v>1.12</v>
      </c>
      <c r="O6733" s="32" t="n">
        <v>-762.627910829</v>
      </c>
    </row>
    <row r="6734">
      <c r="A6734" s="31" t="n">
        <v>44501</v>
      </c>
      <c r="B6734" s="32" t="n">
        <v>1177.73</v>
      </c>
      <c r="C6734" s="19">
        <f>IF(OR(B6734="",B6733=""),"",LN(B6734/B6733))</f>
        <v/>
      </c>
      <c r="D6734" s="16">
        <f>STDEV(C6715:C6734)*SQRT(252)</f>
        <v/>
      </c>
      <c r="E6734" s="32" t="n">
        <v>114.19</v>
      </c>
      <c r="F6734" s="19">
        <f>IF(OR(E6734="",E6733=""),"",LN(E6734/E6733))</f>
        <v/>
      </c>
      <c r="G6734" s="33" t="n">
        <v>6.3972</v>
      </c>
      <c r="H6734" s="19">
        <f>IF(OR(G6734="",G6733=""),"",LN(G6734/G6733))</f>
        <v/>
      </c>
      <c r="I6734" s="32" t="n">
        <v>114.2067</v>
      </c>
      <c r="J6734" s="32" t="n">
        <v>16.41</v>
      </c>
      <c r="K6734" s="32" t="n">
        <v>1.58</v>
      </c>
      <c r="L6734" s="32" t="n">
        <v>0.05</v>
      </c>
      <c r="M6734" s="32" t="n">
        <v>1169.6</v>
      </c>
      <c r="N6734" s="32" t="n">
        <v>1.12</v>
      </c>
      <c r="O6734" s="32" t="n">
        <v>-287.640124777</v>
      </c>
    </row>
    <row r="6735">
      <c r="A6735" s="31" t="n">
        <v>44502</v>
      </c>
      <c r="B6735" s="32" t="n">
        <v>1177.04</v>
      </c>
      <c r="C6735" s="19">
        <f>IF(OR(B6735="",B6734=""),"",LN(B6735/B6734))</f>
        <v/>
      </c>
      <c r="D6735" s="16">
        <f>STDEV(C6716:C6735)*SQRT(252)</f>
        <v/>
      </c>
      <c r="E6735" s="32" t="n">
        <v>113.78</v>
      </c>
      <c r="F6735" s="19">
        <f>IF(OR(E6735="",E6734=""),"",LN(E6735/E6734))</f>
        <v/>
      </c>
      <c r="G6735" s="33" t="n">
        <v>6.3995</v>
      </c>
      <c r="H6735" s="19">
        <f>IF(OR(G6735="",G6734=""),"",LN(G6735/G6734))</f>
        <v/>
      </c>
      <c r="I6735" s="32" t="n">
        <v>114.2847</v>
      </c>
      <c r="J6735" s="32" t="n">
        <v>16.03</v>
      </c>
      <c r="K6735" s="32" t="n">
        <v>1.56</v>
      </c>
      <c r="L6735" s="32" t="n">
        <v>0.05</v>
      </c>
      <c r="M6735" s="32" t="n">
        <v>1176.3</v>
      </c>
      <c r="N6735" s="32" t="n">
        <v>1.12</v>
      </c>
      <c r="O6735" s="32" t="n">
        <v>467.802425399</v>
      </c>
    </row>
    <row r="6736">
      <c r="A6736" s="31" t="n">
        <v>44503</v>
      </c>
      <c r="B6736" s="32" t="n">
        <v>1184.56</v>
      </c>
      <c r="C6736" s="19">
        <f>IF(OR(B6736="",B6735=""),"",LN(B6736/B6735))</f>
        <v/>
      </c>
      <c r="D6736" s="16">
        <f>STDEV(C6717:C6736)*SQRT(252)</f>
        <v/>
      </c>
      <c r="E6736" s="32" t="n">
        <v>114.06</v>
      </c>
      <c r="F6736" s="19">
        <f>IF(OR(E6736="",E6735=""),"",LN(E6736/E6735))</f>
        <v/>
      </c>
      <c r="G6736" s="33" t="n">
        <v>6.4061</v>
      </c>
      <c r="H6736" s="19">
        <f>IF(OR(G6736="",G6735=""),"",LN(G6736/G6735))</f>
        <v/>
      </c>
      <c r="I6736" s="32" t="n">
        <v>114.3593</v>
      </c>
      <c r="J6736" s="32" t="n">
        <v>15.1</v>
      </c>
      <c r="K6736" s="32" t="n">
        <v>1.6</v>
      </c>
      <c r="L6736" s="32" t="n">
        <v>0.05</v>
      </c>
      <c r="M6736" s="32" t="n">
        <v>1175.5</v>
      </c>
      <c r="N6736" s="32" t="n">
        <v>1.12</v>
      </c>
      <c r="O6736" s="32" t="n">
        <v>-389.535563313</v>
      </c>
    </row>
    <row r="6737">
      <c r="A6737" s="31" t="n">
        <v>44504</v>
      </c>
      <c r="B6737" s="32" t="n">
        <v>1186.77</v>
      </c>
      <c r="C6737" s="19">
        <f>IF(OR(B6737="",B6736=""),"",LN(B6737/B6736))</f>
        <v/>
      </c>
      <c r="D6737" s="16">
        <f>STDEV(C6718:C6737)*SQRT(252)</f>
        <v/>
      </c>
      <c r="E6737" s="32" t="n">
        <v>113.63</v>
      </c>
      <c r="F6737" s="19">
        <f>IF(OR(E6737="",E6736=""),"",LN(E6737/E6736))</f>
        <v/>
      </c>
      <c r="G6737" s="33" t="n">
        <v>6.397</v>
      </c>
      <c r="H6737" s="19">
        <f>IF(OR(G6737="",G6736=""),"",LN(G6737/G6736))</f>
        <v/>
      </c>
      <c r="I6737" s="32" t="n">
        <v>114.3558</v>
      </c>
      <c r="J6737" s="32" t="n">
        <v>15.44</v>
      </c>
      <c r="K6737" s="32" t="n">
        <v>1.53</v>
      </c>
      <c r="L6737" s="32" t="n">
        <v>0.05</v>
      </c>
      <c r="M6737" s="32" t="n">
        <v>1181.1</v>
      </c>
      <c r="N6737" s="32" t="n">
        <v>1.13</v>
      </c>
      <c r="O6737" s="32" t="n">
        <v>361.659645611</v>
      </c>
    </row>
    <row r="6738">
      <c r="A6738" s="31" t="n">
        <v>44505</v>
      </c>
      <c r="B6738" s="32" t="n">
        <v>1183.28</v>
      </c>
      <c r="C6738" s="19">
        <f>IF(OR(B6738="",B6737=""),"",LN(B6738/B6737))</f>
        <v/>
      </c>
      <c r="D6738" s="16">
        <f>STDEV(C6719:C6738)*SQRT(252)</f>
        <v/>
      </c>
      <c r="E6738" s="32" t="n">
        <v>113.45</v>
      </c>
      <c r="F6738" s="19">
        <f>IF(OR(E6738="",E6737=""),"",LN(E6738/E6737))</f>
        <v/>
      </c>
      <c r="G6738" s="33" t="n">
        <v>6.3961</v>
      </c>
      <c r="H6738" s="19">
        <f>IF(OR(G6738="",G6737=""),"",LN(G6738/G6737))</f>
        <v/>
      </c>
      <c r="I6738" s="32" t="n">
        <v>114.0732</v>
      </c>
      <c r="J6738" s="32" t="n">
        <v>16.48</v>
      </c>
      <c r="K6738" s="32" t="n">
        <v>1.45</v>
      </c>
      <c r="L6738" s="32" t="n">
        <v>0.05</v>
      </c>
      <c r="M6738" s="32" t="n">
        <v>1180</v>
      </c>
      <c r="N6738" s="32" t="n">
        <v>1.13</v>
      </c>
      <c r="O6738" s="32" t="n">
        <v>202.848948214</v>
      </c>
    </row>
    <row r="6739">
      <c r="A6739" s="31" t="n">
        <v>44508</v>
      </c>
      <c r="B6739" s="32" t="n">
        <v>1180.64</v>
      </c>
      <c r="C6739" s="19">
        <f>IF(OR(B6739="",B6738=""),"",LN(B6739/B6738))</f>
        <v/>
      </c>
      <c r="D6739" s="16">
        <f>STDEV(C6720:C6739)*SQRT(252)</f>
        <v/>
      </c>
      <c r="E6739" s="32" t="n">
        <v>113.15</v>
      </c>
      <c r="F6739" s="19">
        <f>IF(OR(E6739="",E6738=""),"",LN(E6739/E6738))</f>
        <v/>
      </c>
      <c r="G6739" s="33" t="n">
        <v>6.3902</v>
      </c>
      <c r="H6739" s="19">
        <f>IF(OR(G6739="",G6738=""),"",LN(G6739/G6738))</f>
        <v/>
      </c>
      <c r="I6739" s="32" t="n">
        <v>113.8256</v>
      </c>
      <c r="J6739" s="32" t="n">
        <v>17.22</v>
      </c>
      <c r="K6739" s="32" t="n">
        <v>1.51</v>
      </c>
      <c r="L6739" s="32" t="n">
        <v>0.05</v>
      </c>
      <c r="M6739" s="32" t="n">
        <v>1185.2</v>
      </c>
      <c r="N6739" s="32" t="n">
        <v>1.14</v>
      </c>
      <c r="O6739" s="32" t="n">
        <v>-101.439962095</v>
      </c>
    </row>
    <row r="6740">
      <c r="A6740" s="31" t="n">
        <v>44509</v>
      </c>
      <c r="B6740" s="32" t="n">
        <v>1178.64</v>
      </c>
      <c r="C6740" s="19">
        <f>IF(OR(B6740="",B6739=""),"",LN(B6740/B6739))</f>
        <v/>
      </c>
      <c r="D6740" s="16">
        <f>STDEV(C6721:C6740)*SQRT(252)</f>
        <v/>
      </c>
      <c r="E6740" s="32" t="n">
        <v>112.87</v>
      </c>
      <c r="F6740" s="19">
        <f>IF(OR(E6740="",E6739=""),"",LN(E6740/E6739))</f>
        <v/>
      </c>
      <c r="G6740" s="33" t="n">
        <v>6.3916</v>
      </c>
      <c r="H6740" s="19">
        <f>IF(OR(G6740="",G6739=""),"",LN(G6740/G6739))</f>
        <v/>
      </c>
      <c r="I6740" s="32" t="n">
        <v>113.762</v>
      </c>
      <c r="J6740" s="32" t="n">
        <v>17.78</v>
      </c>
      <c r="K6740" s="32" t="n">
        <v>1.46</v>
      </c>
      <c r="L6740" s="32" t="n">
        <v>0.05</v>
      </c>
      <c r="M6740" s="32" t="n">
        <v>1184.3</v>
      </c>
      <c r="N6740" s="32" t="n">
        <v>1.14</v>
      </c>
      <c r="O6740" s="32" t="n">
        <v>-10.80539920899999</v>
      </c>
    </row>
    <row r="6741">
      <c r="A6741" s="31" t="n">
        <v>44510</v>
      </c>
      <c r="B6741" s="32" t="n">
        <v>1181.16</v>
      </c>
      <c r="C6741" s="19">
        <f>IF(OR(B6741="",B6740=""),"",LN(B6741/B6740))</f>
        <v/>
      </c>
      <c r="D6741" s="16">
        <f>STDEV(C6722:C6741)*SQRT(252)</f>
        <v/>
      </c>
      <c r="E6741" s="32" t="n">
        <v>113.89</v>
      </c>
      <c r="F6741" s="19">
        <f>IF(OR(E6741="",E6740=""),"",LN(E6741/E6740))</f>
        <v/>
      </c>
      <c r="G6741" s="33" t="n">
        <v>6.3882</v>
      </c>
      <c r="H6741" s="19">
        <f>IF(OR(G6741="",G6740=""),"",LN(G6741/G6740))</f>
        <v/>
      </c>
      <c r="I6741" s="32" t="n">
        <v>114.1484</v>
      </c>
      <c r="J6741" s="32" t="n">
        <v>18.73</v>
      </c>
      <c r="K6741" s="32" t="n">
        <v>1.56</v>
      </c>
      <c r="L6741" s="32" t="n">
        <v>0.05</v>
      </c>
      <c r="M6741" s="32" t="n">
        <v>1178.4</v>
      </c>
      <c r="N6741" s="32" t="n">
        <v>1.15</v>
      </c>
      <c r="O6741" s="32" t="n">
        <v>-255.744868022</v>
      </c>
    </row>
    <row r="6742">
      <c r="A6742" s="31" t="n">
        <v>44512</v>
      </c>
      <c r="B6742" s="32" t="n">
        <v>1179.23</v>
      </c>
      <c r="C6742" s="19">
        <f>IF(OR(B6742="",B6741=""),"",LN(B6742/B6741))</f>
        <v/>
      </c>
      <c r="D6742" s="16">
        <f>STDEV(C6723:C6742)*SQRT(252)</f>
        <v/>
      </c>
      <c r="E6742" s="32" t="n">
        <v>113.9</v>
      </c>
      <c r="F6742" s="19">
        <f>IF(OR(E6742="",E6741=""),"",LN(E6742/E6741))</f>
        <v/>
      </c>
      <c r="G6742" s="33" t="n">
        <v>6.3787</v>
      </c>
      <c r="H6742" s="19">
        <f>IF(OR(G6742="",G6741=""),"",LN(G6742/G6741))</f>
        <v/>
      </c>
      <c r="I6742" s="32" t="n">
        <v>114.5144</v>
      </c>
      <c r="J6742" s="32" t="n">
        <v>16.29</v>
      </c>
      <c r="K6742" s="32" t="n">
        <v>1.58</v>
      </c>
      <c r="L6742" s="32" t="n">
        <v>0.05</v>
      </c>
      <c r="M6742" s="32" t="n">
        <v>1184.7</v>
      </c>
      <c r="N6742" s="32" t="n">
        <v>1.15</v>
      </c>
      <c r="O6742" s="32" t="n">
        <v>648.935239824</v>
      </c>
    </row>
    <row r="6743">
      <c r="A6743" s="31" t="n">
        <v>44515</v>
      </c>
      <c r="B6743" s="32" t="n">
        <v>1181.61</v>
      </c>
      <c r="C6743" s="19">
        <f>IF(OR(B6743="",B6742=""),"",LN(B6743/B6742))</f>
        <v/>
      </c>
      <c r="D6743" s="16">
        <f>STDEV(C6724:C6743)*SQRT(252)</f>
        <v/>
      </c>
      <c r="E6743" s="32" t="n">
        <v>113.96</v>
      </c>
      <c r="F6743" s="19">
        <f>IF(OR(E6743="",E6742=""),"",LN(E6743/E6742))</f>
        <v/>
      </c>
      <c r="G6743" s="33" t="n">
        <v>6.3824</v>
      </c>
      <c r="H6743" s="19">
        <f>IF(OR(G6743="",G6742=""),"",LN(G6743/G6742))</f>
        <v/>
      </c>
      <c r="I6743" s="32" t="n">
        <v>114.5876</v>
      </c>
      <c r="J6743" s="32" t="n">
        <v>16.49</v>
      </c>
      <c r="K6743" s="32" t="n">
        <v>1.63</v>
      </c>
      <c r="L6743" s="32" t="n">
        <v>0.05</v>
      </c>
      <c r="M6743" s="32" t="n">
        <v>1179.6</v>
      </c>
      <c r="N6743" s="32" t="n">
        <v>1.15</v>
      </c>
      <c r="O6743" s="32" t="n">
        <v>467.283425115</v>
      </c>
    </row>
    <row r="6744">
      <c r="A6744" s="31" t="n">
        <v>44516</v>
      </c>
      <c r="B6744" s="32" t="n">
        <v>1183.3</v>
      </c>
      <c r="C6744" s="19">
        <f>IF(OR(B6744="",B6743=""),"",LN(B6744/B6743))</f>
        <v/>
      </c>
      <c r="D6744" s="16">
        <f>STDEV(C6725:C6744)*SQRT(252)</f>
        <v/>
      </c>
      <c r="E6744" s="32" t="n">
        <v>114.62</v>
      </c>
      <c r="F6744" s="19">
        <f>IF(OR(E6744="",E6743=""),"",LN(E6744/E6743))</f>
        <v/>
      </c>
      <c r="G6744" s="33" t="n">
        <v>6.3919</v>
      </c>
      <c r="H6744" s="19">
        <f>IF(OR(G6744="",G6743=""),"",LN(G6744/G6743))</f>
        <v/>
      </c>
      <c r="I6744" s="32" t="n">
        <v>115.136</v>
      </c>
      <c r="J6744" s="32" t="n">
        <v>16.37</v>
      </c>
      <c r="K6744" s="32" t="n">
        <v>1.63</v>
      </c>
      <c r="L6744" s="32" t="n">
        <v>0.05</v>
      </c>
      <c r="M6744" s="32" t="n">
        <v>1180.2</v>
      </c>
      <c r="N6744" s="32" t="n">
        <v>1.15</v>
      </c>
      <c r="O6744" s="32" t="n">
        <v>776.3811575689999</v>
      </c>
    </row>
    <row r="6745">
      <c r="A6745" s="31" t="n">
        <v>44517</v>
      </c>
      <c r="B6745" s="32" t="n">
        <v>1182.4</v>
      </c>
      <c r="C6745" s="19">
        <f>IF(OR(B6745="",B6744=""),"",LN(B6745/B6744))</f>
        <v/>
      </c>
      <c r="D6745" s="16">
        <f>STDEV(C6726:C6745)*SQRT(252)</f>
        <v/>
      </c>
      <c r="E6745" s="32" t="n">
        <v>114.33</v>
      </c>
      <c r="F6745" s="19">
        <f>IF(OR(E6745="",E6744=""),"",LN(E6745/E6744))</f>
        <v/>
      </c>
      <c r="G6745" s="33" t="n">
        <v>6.3775</v>
      </c>
      <c r="H6745" s="19">
        <f>IF(OR(G6745="",G6744=""),"",LN(G6745/G6744))</f>
        <v/>
      </c>
      <c r="I6745" s="32" t="n">
        <v>115.0263</v>
      </c>
      <c r="J6745" s="32" t="n">
        <v>17.11</v>
      </c>
      <c r="K6745" s="32" t="n">
        <v>1.6</v>
      </c>
      <c r="L6745" s="32" t="n">
        <v>0.05</v>
      </c>
      <c r="M6745" s="32" t="n">
        <v>1179.6</v>
      </c>
      <c r="N6745" s="32" t="n">
        <v>1.15</v>
      </c>
      <c r="O6745" s="32" t="n">
        <v>43.25938891199999</v>
      </c>
    </row>
    <row r="6746">
      <c r="A6746" s="31" t="n">
        <v>44518</v>
      </c>
      <c r="B6746" s="32" t="n">
        <v>1183.42</v>
      </c>
      <c r="C6746" s="19">
        <f>IF(OR(B6746="",B6745=""),"",LN(B6746/B6745))</f>
        <v/>
      </c>
      <c r="D6746" s="16">
        <f>STDEV(C6727:C6746)*SQRT(252)</f>
        <v/>
      </c>
      <c r="E6746" s="32" t="n">
        <v>114.22</v>
      </c>
      <c r="F6746" s="19">
        <f>IF(OR(E6746="",E6745=""),"",LN(E6746/E6745))</f>
        <v/>
      </c>
      <c r="G6746" s="33" t="n">
        <v>6.3851</v>
      </c>
      <c r="H6746" s="19">
        <f>IF(OR(G6746="",G6745=""),"",LN(G6746/G6745))</f>
        <v/>
      </c>
      <c r="I6746" s="32" t="n">
        <v>115.0678</v>
      </c>
      <c r="J6746" s="32" t="n">
        <v>17.59</v>
      </c>
      <c r="K6746" s="32" t="n">
        <v>1.59</v>
      </c>
      <c r="L6746" s="32" t="n">
        <v>0.05</v>
      </c>
      <c r="M6746" s="32" t="n">
        <v>1183.6</v>
      </c>
      <c r="N6746" s="32" t="n">
        <v>1.15</v>
      </c>
      <c r="O6746" s="32" t="n">
        <v>-165.192968551</v>
      </c>
    </row>
    <row r="6747">
      <c r="A6747" s="31" t="n">
        <v>44519</v>
      </c>
      <c r="B6747" s="32" t="n">
        <v>1184.93</v>
      </c>
      <c r="C6747" s="19">
        <f>IF(OR(B6747="",B6746=""),"",LN(B6747/B6746))</f>
        <v/>
      </c>
      <c r="D6747" s="16">
        <f>STDEV(C6728:C6747)*SQRT(252)</f>
        <v/>
      </c>
      <c r="E6747" s="32" t="n">
        <v>113.81</v>
      </c>
      <c r="F6747" s="19">
        <f>IF(OR(E6747="",E6746=""),"",LN(E6747/E6746))</f>
        <v/>
      </c>
      <c r="G6747" s="33" t="n">
        <v>6.3863</v>
      </c>
      <c r="H6747" s="19">
        <f>IF(OR(G6747="",G6746=""),"",LN(G6747/G6746))</f>
        <v/>
      </c>
      <c r="I6747" s="32" t="n">
        <v>115.2187</v>
      </c>
      <c r="J6747" s="32" t="n">
        <v>17.91</v>
      </c>
      <c r="K6747" s="32" t="n">
        <v>1.54</v>
      </c>
      <c r="L6747" s="32" t="n">
        <v>0.05</v>
      </c>
      <c r="M6747" s="32" t="n">
        <v>1180.5</v>
      </c>
      <c r="N6747" s="32" t="n">
        <v>1.17</v>
      </c>
      <c r="O6747" s="32" t="n">
        <v>309.635156511</v>
      </c>
    </row>
    <row r="6748">
      <c r="A6748" s="31" t="n">
        <v>44522</v>
      </c>
      <c r="B6748" s="32" t="n">
        <v>1185.33</v>
      </c>
      <c r="C6748" s="19">
        <f>IF(OR(B6748="",B6747=""),"",LN(B6748/B6747))</f>
        <v/>
      </c>
      <c r="D6748" s="16">
        <f>STDEV(C6729:C6748)*SQRT(252)</f>
        <v/>
      </c>
      <c r="E6748" s="32" t="n">
        <v>114.69</v>
      </c>
      <c r="F6748" s="19">
        <f>IF(OR(E6748="",E6747=""),"",LN(E6748/E6747))</f>
        <v/>
      </c>
      <c r="G6748" s="33" t="n">
        <v>6.3842</v>
      </c>
      <c r="H6748" s="19">
        <f>IF(OR(G6748="",G6747=""),"",LN(G6748/G6747))</f>
        <v/>
      </c>
      <c r="I6748" s="32" t="n">
        <v>115.6481</v>
      </c>
      <c r="J6748" s="32" t="n">
        <v>19.17</v>
      </c>
      <c r="K6748" s="32" t="n">
        <v>1.63</v>
      </c>
      <c r="L6748" s="32" t="n">
        <v>0.05</v>
      </c>
      <c r="M6748" s="32" t="n">
        <v>1183.5</v>
      </c>
      <c r="N6748" s="32" t="n">
        <v>1.18</v>
      </c>
      <c r="O6748" s="32" t="n">
        <v>658.173159917</v>
      </c>
    </row>
    <row r="6749">
      <c r="A6749" s="31" t="n">
        <v>44523</v>
      </c>
      <c r="B6749" s="32" t="n">
        <v>1190.31</v>
      </c>
      <c r="C6749" s="19">
        <f>IF(OR(B6749="",B6748=""),"",LN(B6749/B6748))</f>
        <v/>
      </c>
      <c r="D6749" s="16">
        <f>STDEV(C6730:C6749)*SQRT(252)</f>
        <v/>
      </c>
      <c r="E6749" s="32" t="n">
        <v>114.98</v>
      </c>
      <c r="F6749" s="19">
        <f>IF(OR(E6749="",E6748=""),"",LN(E6749/E6748))</f>
        <v/>
      </c>
      <c r="G6749" s="33" t="n">
        <v>6.391</v>
      </c>
      <c r="H6749" s="19">
        <f>IF(OR(G6749="",G6748=""),"",LN(G6749/G6748))</f>
        <v/>
      </c>
      <c r="I6749" s="32" t="n">
        <v>116.0118</v>
      </c>
      <c r="J6749" s="32" t="n">
        <v>19.38</v>
      </c>
      <c r="K6749" s="32" t="n">
        <v>1.67</v>
      </c>
      <c r="L6749" s="32" t="n">
        <v>0.05</v>
      </c>
      <c r="M6749" s="32" t="n">
        <v>1187.4</v>
      </c>
      <c r="N6749" s="32" t="n">
        <v>1.19</v>
      </c>
      <c r="O6749" s="32" t="n">
        <v>333.734128726</v>
      </c>
    </row>
    <row r="6750">
      <c r="A6750" s="31" t="n">
        <v>44524</v>
      </c>
      <c r="B6750" s="32" t="n">
        <v>1186.01</v>
      </c>
      <c r="C6750" s="19">
        <f>IF(OR(B6750="",B6749=""),"",LN(B6750/B6749))</f>
        <v/>
      </c>
      <c r="D6750" s="16">
        <f>STDEV(C6731:C6750)*SQRT(252)</f>
        <v/>
      </c>
      <c r="E6750" s="32" t="n">
        <v>115.34</v>
      </c>
      <c r="F6750" s="19">
        <f>IF(OR(E6750="",E6749=""),"",LN(E6750/E6749))</f>
        <v/>
      </c>
      <c r="G6750" s="33" t="n">
        <v>6.3917</v>
      </c>
      <c r="H6750" s="19">
        <f>IF(OR(G6750="",G6749=""),"",LN(G6750/G6749))</f>
        <v/>
      </c>
      <c r="I6750" s="32" t="n">
        <v>116.2711</v>
      </c>
      <c r="J6750" s="32" t="n">
        <v>18.58</v>
      </c>
      <c r="K6750" s="32" t="n">
        <v>1.64</v>
      </c>
      <c r="L6750" s="32" t="n">
        <v>0.05</v>
      </c>
      <c r="M6750" s="32" t="n">
        <v>1188.9</v>
      </c>
      <c r="N6750" s="32" t="n">
        <v>1.2</v>
      </c>
      <c r="O6750" s="32" t="n">
        <v>401.045563698</v>
      </c>
    </row>
    <row r="6751">
      <c r="A6751" s="31" t="n">
        <v>44526</v>
      </c>
      <c r="B6751" s="32" t="n">
        <v>1194.43</v>
      </c>
      <c r="C6751" s="19">
        <f>IF(OR(B6751="",B6750=""),"",LN(B6751/B6750))</f>
        <v/>
      </c>
      <c r="D6751" s="16">
        <f>STDEV(C6732:C6751)*SQRT(252)</f>
        <v/>
      </c>
      <c r="E6751" s="32" t="n">
        <v>113.46</v>
      </c>
      <c r="F6751" s="19">
        <f>IF(OR(E6751="",E6750=""),"",LN(E6751/E6750))</f>
        <v/>
      </c>
      <c r="G6751" s="33" t="n">
        <v>6.3924</v>
      </c>
      <c r="H6751" s="19">
        <f>IF(OR(G6751="",G6750=""),"",LN(G6751/G6750))</f>
        <v/>
      </c>
      <c r="I6751" s="32" t="n">
        <v>116.5103</v>
      </c>
      <c r="J6751" s="32" t="n">
        <v>28.62</v>
      </c>
      <c r="K6751" s="32" t="n">
        <v>1.48</v>
      </c>
      <c r="L6751" s="32" t="n">
        <v>0.05</v>
      </c>
      <c r="M6751" s="32" t="n">
        <v>1189.7</v>
      </c>
      <c r="N6751" s="32" t="n">
        <v>1.25</v>
      </c>
      <c r="O6751" s="32" t="n">
        <v>13.44565716899999</v>
      </c>
    </row>
    <row r="6752">
      <c r="A6752" s="31" t="n">
        <v>44529</v>
      </c>
      <c r="B6752" s="32" t="n">
        <v>1192.96</v>
      </c>
      <c r="C6752" s="19">
        <f>IF(OR(B6752="",B6751=""),"",LN(B6752/B6751))</f>
        <v/>
      </c>
      <c r="D6752" s="16">
        <f>STDEV(C6733:C6752)*SQRT(252)</f>
        <v/>
      </c>
      <c r="E6752" s="32" t="n">
        <v>113.75</v>
      </c>
      <c r="F6752" s="19">
        <f>IF(OR(E6752="",E6751=""),"",LN(E6752/E6751))</f>
        <v/>
      </c>
      <c r="G6752" s="33" t="n">
        <v>6.3875</v>
      </c>
      <c r="H6752" s="19">
        <f>IF(OR(G6752="",G6751=""),"",LN(G6752/G6751))</f>
        <v/>
      </c>
      <c r="I6752" s="32" t="n">
        <v>116.581</v>
      </c>
      <c r="J6752" s="32" t="n">
        <v>22.96</v>
      </c>
      <c r="K6752" s="32" t="n">
        <v>1.52</v>
      </c>
      <c r="L6752" s="32" t="n">
        <v>0.05</v>
      </c>
      <c r="M6752" s="32" t="n">
        <v>1193</v>
      </c>
      <c r="N6752" s="32" t="n">
        <v>1.25</v>
      </c>
      <c r="O6752" s="32" t="n">
        <v>281.168919335</v>
      </c>
    </row>
    <row r="6753">
      <c r="A6753" s="31" t="n">
        <v>44530</v>
      </c>
      <c r="B6753" s="32" t="n">
        <v>1187.45</v>
      </c>
      <c r="C6753" s="19">
        <f>IF(OR(B6753="",B6752=""),"",LN(B6753/B6752))</f>
        <v/>
      </c>
      <c r="D6753" s="16">
        <f>STDEV(C6734:C6753)*SQRT(252)</f>
        <v/>
      </c>
      <c r="E6753" s="32" t="n">
        <v>113.22</v>
      </c>
      <c r="F6753" s="19">
        <f>IF(OR(E6753="",E6752=""),"",LN(E6753/E6752))</f>
        <v/>
      </c>
      <c r="G6753" s="33" t="n">
        <v>6.364</v>
      </c>
      <c r="H6753" s="19">
        <f>IF(OR(G6753="",G6752=""),"",LN(G6753/G6752))</f>
        <v/>
      </c>
      <c r="I6753" s="32" t="n">
        <v>116.2071</v>
      </c>
      <c r="J6753" s="32" t="n">
        <v>27.19</v>
      </c>
      <c r="K6753" s="32" t="n">
        <v>1.43</v>
      </c>
      <c r="L6753" s="32" t="n">
        <v>0.05</v>
      </c>
      <c r="M6753" s="32" t="n">
        <v>1193.4</v>
      </c>
      <c r="N6753" s="32" t="n">
        <v>1.26</v>
      </c>
      <c r="O6753" s="32" t="n">
        <v>-219.383964662</v>
      </c>
    </row>
    <row r="6754">
      <c r="A6754" s="31" t="n">
        <v>44531</v>
      </c>
      <c r="B6754" s="32" t="n">
        <v>1187.45</v>
      </c>
      <c r="C6754" s="19">
        <f>IF(OR(B6754="",B6753=""),"",LN(B6754/B6753))</f>
        <v/>
      </c>
      <c r="D6754" s="16">
        <f>STDEV(C6735:C6754)*SQRT(252)</f>
        <v/>
      </c>
      <c r="E6754" s="32" t="n">
        <v>112.82</v>
      </c>
      <c r="F6754" s="19">
        <f>IF(OR(E6754="",E6753=""),"",LN(E6754/E6753))</f>
        <v/>
      </c>
      <c r="G6754" s="33" t="n">
        <v>6.3641</v>
      </c>
      <c r="H6754" s="19">
        <f>IF(OR(G6754="",G6753=""),"",LN(G6754/G6753))</f>
        <v/>
      </c>
      <c r="I6754" s="32" t="n">
        <v>115.889</v>
      </c>
      <c r="J6754" s="32" t="n">
        <v>31.12</v>
      </c>
      <c r="K6754" s="32" t="n">
        <v>1.43</v>
      </c>
      <c r="L6754" s="32" t="n">
        <v>0.05</v>
      </c>
      <c r="M6754" s="32" t="n">
        <v>1187.7</v>
      </c>
      <c r="N6754" s="32" t="n">
        <v>1.26</v>
      </c>
      <c r="O6754" s="32" t="n">
        <v>983.207051456</v>
      </c>
    </row>
    <row r="6755">
      <c r="A6755" s="31" t="n">
        <v>44532</v>
      </c>
      <c r="B6755" s="32" t="n">
        <v>1175.18</v>
      </c>
      <c r="C6755" s="19">
        <f>IF(OR(B6755="",B6754=""),"",LN(B6755/B6754))</f>
        <v/>
      </c>
      <c r="D6755" s="16">
        <f>STDEV(C6736:C6755)*SQRT(252)</f>
        <v/>
      </c>
      <c r="E6755" s="32" t="n">
        <v>113.1</v>
      </c>
      <c r="F6755" s="19">
        <f>IF(OR(E6755="",E6754=""),"",LN(E6755/E6754))</f>
        <v/>
      </c>
      <c r="G6755" s="33" t="n">
        <v>6.3763</v>
      </c>
      <c r="H6755" s="19">
        <f>IF(OR(G6755="",G6754=""),"",LN(G6755/G6754))</f>
        <v/>
      </c>
      <c r="I6755" s="32" t="n">
        <v>116.018</v>
      </c>
      <c r="J6755" s="32" t="n">
        <v>27.95</v>
      </c>
      <c r="K6755" s="32" t="n">
        <v>1.44</v>
      </c>
      <c r="L6755" s="32" t="n">
        <v>0.05</v>
      </c>
      <c r="M6755" s="32" t="n">
        <v>1180.3</v>
      </c>
      <c r="N6755" s="32" t="n">
        <v>1.26</v>
      </c>
      <c r="O6755" s="32" t="n">
        <v>945.306835835</v>
      </c>
    </row>
    <row r="6756">
      <c r="A6756" s="31" t="n">
        <v>44533</v>
      </c>
      <c r="B6756" s="32" t="n">
        <v>1179.84</v>
      </c>
      <c r="C6756" s="19">
        <f>IF(OR(B6756="",B6755=""),"",LN(B6756/B6755))</f>
        <v/>
      </c>
      <c r="D6756" s="16">
        <f>STDEV(C6737:C6756)*SQRT(252)</f>
        <v/>
      </c>
      <c r="E6756" s="32" t="n">
        <v>112.88</v>
      </c>
      <c r="F6756" s="19">
        <f>IF(OR(E6756="",E6755=""),"",LN(E6756/E6755))</f>
        <v/>
      </c>
      <c r="G6756" s="33" t="n">
        <v>6.3758</v>
      </c>
      <c r="H6756" s="19">
        <f>IF(OR(G6756="",G6755=""),"",LN(G6756/G6755))</f>
        <v/>
      </c>
      <c r="I6756" s="32" t="n">
        <v>116.2377</v>
      </c>
      <c r="J6756" s="32" t="n">
        <v>30.67</v>
      </c>
      <c r="K6756" s="32" t="n">
        <v>1.35</v>
      </c>
      <c r="L6756" s="32" t="n">
        <v>0.05</v>
      </c>
      <c r="M6756" s="32" t="n">
        <v>1177.3</v>
      </c>
      <c r="N6756" s="32" t="n">
        <v>1.27</v>
      </c>
      <c r="O6756" s="32" t="n">
        <v>309.251635293</v>
      </c>
    </row>
    <row r="6757">
      <c r="A6757" s="31" t="n">
        <v>44536</v>
      </c>
      <c r="B6757" s="32" t="n">
        <v>1182.29</v>
      </c>
      <c r="C6757" s="19">
        <f>IF(OR(B6757="",B6756=""),"",LN(B6757/B6756))</f>
        <v/>
      </c>
      <c r="D6757" s="16">
        <f>STDEV(C6738:C6757)*SQRT(252)</f>
        <v/>
      </c>
      <c r="E6757" s="32" t="n">
        <v>113.31</v>
      </c>
      <c r="F6757" s="19">
        <f>IF(OR(E6757="",E6756=""),"",LN(E6757/E6756))</f>
        <v/>
      </c>
      <c r="G6757" s="33" t="n">
        <v>6.3756</v>
      </c>
      <c r="H6757" s="19">
        <f>IF(OR(G6757="",G6756=""),"",LN(G6757/G6756))</f>
        <v/>
      </c>
      <c r="I6757" s="32" t="n">
        <v>116.1538</v>
      </c>
      <c r="J6757" s="32" t="n">
        <v>27.18</v>
      </c>
      <c r="K6757" s="32" t="n">
        <v>1.43</v>
      </c>
      <c r="L6757" s="32" t="n">
        <v>0.05</v>
      </c>
      <c r="M6757" s="32" t="n">
        <v>1178.6</v>
      </c>
      <c r="N6757" s="32" t="n">
        <v>1.27</v>
      </c>
      <c r="O6757" s="32" t="n">
        <v>-255.005923041</v>
      </c>
    </row>
    <row r="6758">
      <c r="A6758" s="31" t="n">
        <v>44537</v>
      </c>
      <c r="B6758" s="32" t="n">
        <v>1179.24</v>
      </c>
      <c r="C6758" s="19">
        <f>IF(OR(B6758="",B6757=""),"",LN(B6758/B6757))</f>
        <v/>
      </c>
      <c r="D6758" s="16">
        <f>STDEV(C6739:C6758)*SQRT(252)</f>
        <v/>
      </c>
      <c r="E6758" s="32" t="n">
        <v>113.61</v>
      </c>
      <c r="F6758" s="19">
        <f>IF(OR(E6758="",E6757=""),"",LN(E6758/E6757))</f>
        <v/>
      </c>
      <c r="G6758" s="33" t="n">
        <v>6.3657</v>
      </c>
      <c r="H6758" s="19">
        <f>IF(OR(G6758="",G6757=""),"",LN(G6758/G6757))</f>
        <v/>
      </c>
      <c r="I6758" s="32" t="n">
        <v>115.8555</v>
      </c>
      <c r="J6758" s="32" t="n">
        <v>21.89</v>
      </c>
      <c r="K6758" s="32" t="n">
        <v>1.48</v>
      </c>
      <c r="L6758" s="32" t="n">
        <v>0.05</v>
      </c>
      <c r="M6758" s="32" t="n">
        <v>1183.7</v>
      </c>
      <c r="N6758" s="32" t="n">
        <v>1.27</v>
      </c>
      <c r="O6758" s="32" t="n">
        <v>121.582685006</v>
      </c>
    </row>
    <row r="6759">
      <c r="A6759" s="31" t="n">
        <v>44538</v>
      </c>
      <c r="B6759" s="32" t="n">
        <v>1175.19</v>
      </c>
      <c r="C6759" s="19">
        <f>IF(OR(B6759="",B6758=""),"",LN(B6759/B6758))</f>
        <v/>
      </c>
      <c r="D6759" s="16">
        <f>STDEV(C6740:C6759)*SQRT(252)</f>
        <v/>
      </c>
      <c r="E6759" s="32" t="n">
        <v>113.83</v>
      </c>
      <c r="F6759" s="19">
        <f>IF(OR(E6759="",E6758=""),"",LN(E6759/E6758))</f>
        <v/>
      </c>
      <c r="G6759" s="33" t="n">
        <v>6.3435</v>
      </c>
      <c r="H6759" s="19">
        <f>IF(OR(G6759="",G6758=""),"",LN(G6759/G6758))</f>
        <v/>
      </c>
      <c r="I6759" s="32" t="n">
        <v>115.4418</v>
      </c>
      <c r="J6759" s="32" t="n">
        <v>19.9</v>
      </c>
      <c r="K6759" s="32" t="n">
        <v>1.52</v>
      </c>
      <c r="L6759" s="32" t="n">
        <v>0.05</v>
      </c>
      <c r="M6759" s="32" t="n">
        <v>1181.2</v>
      </c>
      <c r="N6759" s="32" t="n">
        <v>1.27</v>
      </c>
      <c r="O6759" s="32" t="n">
        <v>74.574071182</v>
      </c>
    </row>
    <row r="6760">
      <c r="A6760" s="31" t="n">
        <v>44539</v>
      </c>
      <c r="B6760" s="32" t="n">
        <v>1173.59</v>
      </c>
      <c r="C6760" s="19">
        <f>IF(OR(B6760="",B6759=""),"",LN(B6760/B6759))</f>
        <v/>
      </c>
      <c r="D6760" s="16">
        <f>STDEV(C6741:C6760)*SQRT(252)</f>
        <v/>
      </c>
      <c r="E6760" s="32" t="n">
        <v>113.53</v>
      </c>
      <c r="F6760" s="19">
        <f>IF(OR(E6760="",E6759=""),"",LN(E6760/E6759))</f>
        <v/>
      </c>
      <c r="G6760" s="33" t="n">
        <v>6.3772</v>
      </c>
      <c r="H6760" s="19">
        <f>IF(OR(G6760="",G6759=""),"",LN(G6760/G6759))</f>
        <v/>
      </c>
      <c r="I6760" s="32" t="n">
        <v>115.7784</v>
      </c>
      <c r="J6760" s="32" t="n">
        <v>21.58</v>
      </c>
      <c r="K6760" s="32" t="n">
        <v>1.49</v>
      </c>
      <c r="L6760" s="32" t="n">
        <v>0.05</v>
      </c>
      <c r="M6760" s="32" t="n">
        <v>1176.4</v>
      </c>
      <c r="N6760" s="32" t="n">
        <v>1.27</v>
      </c>
      <c r="O6760" s="32" t="n">
        <v>364.370787563</v>
      </c>
    </row>
    <row r="6761">
      <c r="A6761" s="31" t="n">
        <v>44540</v>
      </c>
      <c r="B6761" s="32" t="n">
        <v>1180.99</v>
      </c>
      <c r="C6761" s="19">
        <f>IF(OR(B6761="",B6760=""),"",LN(B6761/B6760))</f>
        <v/>
      </c>
      <c r="D6761" s="16">
        <f>STDEV(C6742:C6761)*SQRT(252)</f>
        <v/>
      </c>
      <c r="E6761" s="32" t="n">
        <v>113.36</v>
      </c>
      <c r="F6761" s="19">
        <f>IF(OR(E6761="",E6760=""),"",LN(E6761/E6760))</f>
        <v/>
      </c>
      <c r="G6761" s="33" t="n">
        <v>6.3685</v>
      </c>
      <c r="H6761" s="19">
        <f>IF(OR(G6761="",G6760=""),"",LN(G6761/G6760))</f>
        <v/>
      </c>
      <c r="I6761" s="32" t="n">
        <v>115.5732</v>
      </c>
      <c r="J6761" s="32" t="n">
        <v>18.69</v>
      </c>
      <c r="K6761" s="32" t="n">
        <v>1.48</v>
      </c>
      <c r="L6761" s="32" t="n">
        <v>0.05</v>
      </c>
      <c r="M6761" s="32" t="n">
        <v>1173.8</v>
      </c>
      <c r="N6761" s="32" t="n">
        <v>1.27</v>
      </c>
      <c r="O6761" s="32" t="n">
        <v>-543.4656953269999</v>
      </c>
    </row>
    <row r="6762">
      <c r="A6762" s="31" t="n">
        <v>44543</v>
      </c>
      <c r="B6762" s="32" t="n">
        <v>1184.19</v>
      </c>
      <c r="C6762" s="19">
        <f>IF(OR(B6762="",B6761=""),"",LN(B6762/B6761))</f>
        <v/>
      </c>
      <c r="D6762" s="16">
        <f>STDEV(C6743:C6762)*SQRT(252)</f>
        <v/>
      </c>
      <c r="E6762" s="32" t="n">
        <v>113.42</v>
      </c>
      <c r="F6762" s="19">
        <f>IF(OR(E6762="",E6761=""),"",LN(E6762/E6761))</f>
        <v/>
      </c>
      <c r="G6762" s="33" t="n">
        <v>6.3659</v>
      </c>
      <c r="H6762" s="19">
        <f>IF(OR(G6762="",G6761=""),"",LN(G6762/G6761))</f>
        <v/>
      </c>
      <c r="I6762" s="32" t="n">
        <v>115.842</v>
      </c>
      <c r="J6762" s="32" t="n">
        <v>20.31</v>
      </c>
      <c r="K6762" s="32" t="n">
        <v>1.42</v>
      </c>
      <c r="L6762" s="32" t="n">
        <v>0.05</v>
      </c>
      <c r="M6762" s="32" t="n">
        <v>1178.2</v>
      </c>
      <c r="N6762" s="32" t="n">
        <v>1.27</v>
      </c>
      <c r="O6762" s="32" t="n">
        <v>-207.682240264</v>
      </c>
    </row>
    <row r="6763">
      <c r="A6763" s="31" t="n">
        <v>44544</v>
      </c>
      <c r="B6763" s="32" t="n">
        <v>1182.7</v>
      </c>
      <c r="C6763" s="19">
        <f>IF(OR(B6763="",B6762=""),"",LN(B6763/B6762))</f>
        <v/>
      </c>
      <c r="D6763" s="16">
        <f>STDEV(C6744:C6763)*SQRT(252)</f>
        <v/>
      </c>
      <c r="E6763" s="32" t="n">
        <v>113.63</v>
      </c>
      <c r="F6763" s="19">
        <f>IF(OR(E6763="",E6762=""),"",LN(E6763/E6762))</f>
        <v/>
      </c>
      <c r="G6763" s="33" t="n">
        <v>6.3671</v>
      </c>
      <c r="H6763" s="19">
        <f>IF(OR(G6763="",G6762=""),"",LN(G6763/G6762))</f>
        <v/>
      </c>
      <c r="I6763" s="32" t="n">
        <v>116.2397</v>
      </c>
      <c r="J6763" s="32" t="n">
        <v>21.89</v>
      </c>
      <c r="K6763" s="32" t="n">
        <v>1.44</v>
      </c>
      <c r="L6763" s="32" t="n">
        <v>0.05</v>
      </c>
      <c r="M6763" s="32" t="n">
        <v>1178.8</v>
      </c>
      <c r="N6763" s="32" t="n">
        <v>1.27</v>
      </c>
      <c r="O6763" s="32" t="n">
        <v>226.506868164</v>
      </c>
    </row>
    <row r="6764">
      <c r="A6764" s="31" t="n">
        <v>44545</v>
      </c>
      <c r="B6764" s="32" t="n">
        <v>1186.06</v>
      </c>
      <c r="C6764" s="19">
        <f>IF(OR(B6764="",B6763=""),"",LN(B6764/B6763))</f>
        <v/>
      </c>
      <c r="D6764" s="16">
        <f>STDEV(C6745:C6764)*SQRT(252)</f>
        <v/>
      </c>
      <c r="E6764" s="32" t="n">
        <v>113.83</v>
      </c>
      <c r="F6764" s="19">
        <f>IF(OR(E6764="",E6763=""),"",LN(E6764/E6763))</f>
        <v/>
      </c>
      <c r="G6764" s="33" t="n">
        <v>6.3673</v>
      </c>
      <c r="H6764" s="19">
        <f>IF(OR(G6764="",G6763=""),"",LN(G6764/G6763))</f>
        <v/>
      </c>
      <c r="I6764" s="32" t="n">
        <v>116.4219</v>
      </c>
      <c r="J6764" s="32" t="n">
        <v>19.29</v>
      </c>
      <c r="K6764" s="32" t="n">
        <v>1.47</v>
      </c>
      <c r="L6764" s="32" t="n">
        <v>0.05</v>
      </c>
      <c r="M6764" s="32" t="n">
        <v>1183.6</v>
      </c>
      <c r="N6764" s="32" t="n">
        <v>1.27</v>
      </c>
      <c r="O6764" s="32" t="n">
        <v>-12.666496049</v>
      </c>
    </row>
    <row r="6765">
      <c r="A6765" s="31" t="n">
        <v>44546</v>
      </c>
      <c r="B6765" s="32" t="n">
        <v>1183.59</v>
      </c>
      <c r="C6765" s="19">
        <f>IF(OR(B6765="",B6764=""),"",LN(B6765/B6764))</f>
        <v/>
      </c>
      <c r="D6765" s="16">
        <f>STDEV(C6746:C6765)*SQRT(252)</f>
        <v/>
      </c>
      <c r="E6765" s="32" t="n">
        <v>113.67</v>
      </c>
      <c r="F6765" s="19">
        <f>IF(OR(E6765="",E6764=""),"",LN(E6765/E6764))</f>
        <v/>
      </c>
      <c r="G6765" s="33" t="n">
        <v>6.3674</v>
      </c>
      <c r="H6765" s="19">
        <f>IF(OR(G6765="",G6764=""),"",LN(G6765/G6764))</f>
        <v/>
      </c>
      <c r="I6765" s="32" t="n">
        <v>115.7146</v>
      </c>
      <c r="J6765" s="32" t="n">
        <v>20.57</v>
      </c>
      <c r="K6765" s="32" t="n">
        <v>1.44</v>
      </c>
      <c r="L6765" s="32" t="n">
        <v>0.05</v>
      </c>
      <c r="M6765" s="32" t="n">
        <v>1186.2</v>
      </c>
      <c r="N6765" s="32" t="n">
        <v>1.27</v>
      </c>
      <c r="O6765" s="32" t="n">
        <v>193.767749363</v>
      </c>
    </row>
    <row r="6766">
      <c r="A6766" s="31" t="n">
        <v>44547</v>
      </c>
      <c r="B6766" s="32" t="n">
        <v>1181.03</v>
      </c>
      <c r="C6766" s="19">
        <f>IF(OR(B6766="",B6765=""),"",LN(B6766/B6765))</f>
        <v/>
      </c>
      <c r="D6766" s="16">
        <f>STDEV(C6747:C6766)*SQRT(252)</f>
        <v/>
      </c>
      <c r="E6766" s="32" t="n">
        <v>113.56</v>
      </c>
      <c r="F6766" s="19">
        <f>IF(OR(E6766="",E6765=""),"",LN(E6766/E6765))</f>
        <v/>
      </c>
      <c r="G6766" s="33" t="n">
        <v>6.3748</v>
      </c>
      <c r="H6766" s="19">
        <f>IF(OR(G6766="",G6765=""),"",LN(G6766/G6765))</f>
        <v/>
      </c>
      <c r="I6766" s="32" t="n">
        <v>115.791</v>
      </c>
      <c r="J6766" s="32" t="n">
        <v>21.57</v>
      </c>
      <c r="K6766" s="32" t="n">
        <v>1.41</v>
      </c>
      <c r="L6766" s="32" t="n">
        <v>0.05</v>
      </c>
      <c r="M6766" s="32" t="n">
        <v>1183.5</v>
      </c>
      <c r="N6766" s="32" t="n">
        <v>1.27</v>
      </c>
      <c r="O6766" s="32" t="n">
        <v>502.217461235</v>
      </c>
    </row>
    <row r="6767">
      <c r="A6767" s="31" t="n">
        <v>44550</v>
      </c>
      <c r="B6767" s="32" t="n">
        <v>1191.07</v>
      </c>
      <c r="C6767" s="19">
        <f>IF(OR(B6767="",B6766=""),"",LN(B6767/B6766))</f>
        <v/>
      </c>
      <c r="D6767" s="16">
        <f>STDEV(C6748:C6767)*SQRT(252)</f>
        <v/>
      </c>
      <c r="E6767" s="32" t="n">
        <v>113.45</v>
      </c>
      <c r="F6767" s="19">
        <f>IF(OR(E6767="",E6766=""),"",LN(E6767/E6766))</f>
        <v/>
      </c>
      <c r="G6767" s="33" t="n">
        <v>6.3756</v>
      </c>
      <c r="H6767" s="19">
        <f>IF(OR(G6767="",G6766=""),"",LN(G6767/G6766))</f>
        <v/>
      </c>
      <c r="I6767" s="32" t="n">
        <v>116.0092</v>
      </c>
      <c r="J6767" s="32" t="n">
        <v>22.87</v>
      </c>
      <c r="K6767" s="32" t="n">
        <v>1.43</v>
      </c>
      <c r="L6767" s="32" t="n">
        <v>0.04</v>
      </c>
      <c r="M6767" s="32" t="n">
        <v>1184.4</v>
      </c>
      <c r="N6767" s="32" t="n">
        <v>1.27</v>
      </c>
      <c r="O6767" s="32" t="n">
        <v>-665.379439947</v>
      </c>
    </row>
    <row r="6768">
      <c r="A6768" s="31" t="n">
        <v>44551</v>
      </c>
      <c r="B6768" s="32" t="n">
        <v>1192.35</v>
      </c>
      <c r="C6768" s="19">
        <f>IF(OR(B6768="",B6767=""),"",LN(B6768/B6767))</f>
        <v/>
      </c>
      <c r="D6768" s="16">
        <f>STDEV(C6749:C6768)*SQRT(252)</f>
        <v/>
      </c>
      <c r="E6768" s="32" t="n">
        <v>114.11</v>
      </c>
      <c r="F6768" s="19">
        <f>IF(OR(E6768="",E6767=""),"",LN(E6768/E6767))</f>
        <v/>
      </c>
      <c r="G6768" s="33" t="n">
        <v>6.3716</v>
      </c>
      <c r="H6768" s="19">
        <f>IF(OR(G6768="",G6767=""),"",LN(G6768/G6767))</f>
        <v/>
      </c>
      <c r="I6768" s="32" t="n">
        <v>116.1089</v>
      </c>
      <c r="J6768" s="32" t="n">
        <v>21.01</v>
      </c>
      <c r="K6768" s="32" t="n">
        <v>1.48</v>
      </c>
      <c r="L6768" s="32" t="n">
        <v>0.05</v>
      </c>
      <c r="M6768" s="32" t="n">
        <v>1189.8</v>
      </c>
      <c r="N6768" s="32" t="n">
        <v>1.27</v>
      </c>
      <c r="O6768" s="32" t="n">
        <v>124.164160469</v>
      </c>
    </row>
    <row r="6769">
      <c r="A6769" s="31" t="n">
        <v>44552</v>
      </c>
      <c r="B6769" s="32" t="n">
        <v>1190.21</v>
      </c>
      <c r="C6769" s="19">
        <f>IF(OR(B6769="",B6768=""),"",LN(B6769/B6768))</f>
        <v/>
      </c>
      <c r="D6769" s="16">
        <f>STDEV(C6750:C6769)*SQRT(252)</f>
        <v/>
      </c>
      <c r="E6769" s="32" t="n">
        <v>114.22</v>
      </c>
      <c r="F6769" s="19">
        <f>IF(OR(E6769="",E6768=""),"",LN(E6769/E6768))</f>
        <v/>
      </c>
      <c r="G6769" s="33" t="n">
        <v>6.3695</v>
      </c>
      <c r="H6769" s="19">
        <f>IF(OR(G6769="",G6768=""),"",LN(G6769/G6768))</f>
        <v/>
      </c>
      <c r="I6769" s="32" t="n">
        <v>115.7485</v>
      </c>
      <c r="J6769" s="32" t="n">
        <v>18.63</v>
      </c>
      <c r="K6769" s="32" t="n">
        <v>1.46</v>
      </c>
      <c r="L6769" s="32" t="n">
        <v>0.05</v>
      </c>
      <c r="M6769" s="32" t="n">
        <v>1191.5</v>
      </c>
      <c r="N6769" s="32" t="n">
        <v>1.27</v>
      </c>
      <c r="O6769" s="32" t="n">
        <v>442.502670586</v>
      </c>
    </row>
    <row r="6770">
      <c r="A6770" s="31" t="n">
        <v>44553</v>
      </c>
      <c r="B6770" s="32" t="n">
        <v>1187.59</v>
      </c>
      <c r="C6770" s="19">
        <f>IF(OR(B6770="",B6769=""),"",LN(B6770/B6769))</f>
        <v/>
      </c>
      <c r="D6770" s="16">
        <f>STDEV(C6751:C6770)*SQRT(252)</f>
        <v/>
      </c>
      <c r="E6770" s="32" t="n">
        <v>114.42</v>
      </c>
      <c r="F6770" s="19">
        <f>IF(OR(E6770="",E6769=""),"",LN(E6770/E6769))</f>
        <v/>
      </c>
      <c r="G6770" s="33" t="n">
        <v>6.3696</v>
      </c>
      <c r="H6770" s="19">
        <f>IF(OR(G6770="",G6769=""),"",LN(G6770/G6769))</f>
        <v/>
      </c>
      <c r="I6770" s="32" t="n">
        <v>115.5337</v>
      </c>
      <c r="J6770" s="32" t="n">
        <v>17.96</v>
      </c>
      <c r="K6770" s="32" t="n">
        <v>1.5</v>
      </c>
      <c r="L6770" s="32" t="n">
        <v>0.05</v>
      </c>
      <c r="M6770" s="32" t="n">
        <v>1191.2</v>
      </c>
      <c r="N6770" s="32" t="n">
        <v>1.27</v>
      </c>
      <c r="O6770" s="32" t="n">
        <v>309.660824905</v>
      </c>
    </row>
    <row r="6771">
      <c r="A6771" s="31" t="n">
        <v>44557</v>
      </c>
      <c r="B6771" s="32" t="n">
        <v>1186.82</v>
      </c>
      <c r="C6771" s="19">
        <f>IF(OR(B6771="",B6770=""),"",LN(B6771/B6770))</f>
        <v/>
      </c>
      <c r="D6771" s="16">
        <f>STDEV(C6752:C6771)*SQRT(252)</f>
        <v/>
      </c>
      <c r="E6771" s="32" t="n">
        <v>114.85</v>
      </c>
      <c r="F6771" s="19">
        <f>IF(OR(E6771="",E6770=""),"",LN(E6771/E6770))</f>
        <v/>
      </c>
      <c r="G6771" s="33" t="n">
        <v>6.3705</v>
      </c>
      <c r="H6771" s="19">
        <f>IF(OR(G6771="",G6770=""),"",LN(G6771/G6770))</f>
        <v/>
      </c>
      <c r="I6771" s="32" t="n">
        <v>115.4684</v>
      </c>
      <c r="J6771" s="32" t="n">
        <v>17.68</v>
      </c>
      <c r="K6771" s="32" t="n">
        <v>1.48</v>
      </c>
      <c r="L6771" s="32" t="n">
        <v>0.05</v>
      </c>
      <c r="M6771" s="32" t="n">
        <v>1186.4</v>
      </c>
      <c r="N6771" s="32" t="n">
        <v>1.28</v>
      </c>
      <c r="O6771" s="32" t="n">
        <v>106.037177068</v>
      </c>
    </row>
    <row r="6772">
      <c r="A6772" s="31" t="n">
        <v>44558</v>
      </c>
      <c r="B6772" s="32" t="n">
        <v>1188.15</v>
      </c>
      <c r="C6772" s="19">
        <f>IF(OR(B6772="",B6771=""),"",LN(B6772/B6771))</f>
        <v/>
      </c>
      <c r="D6772" s="16">
        <f>STDEV(C6753:C6772)*SQRT(252)</f>
        <v/>
      </c>
      <c r="E6772" s="32" t="n">
        <v>114.75</v>
      </c>
      <c r="F6772" s="19">
        <f>IF(OR(E6772="",E6771=""),"",LN(E6772/E6771))</f>
        <v/>
      </c>
      <c r="G6772" s="33" t="n">
        <v>6.3684</v>
      </c>
      <c r="H6772" s="19">
        <f>IF(OR(G6772="",G6771=""),"",LN(G6772/G6771))</f>
        <v/>
      </c>
      <c r="I6772" s="32" t="n">
        <v>115.4192</v>
      </c>
      <c r="J6772" s="32" t="n">
        <v>17.54</v>
      </c>
      <c r="K6772" s="32" t="n">
        <v>1.49</v>
      </c>
      <c r="L6772" s="32" t="n">
        <v>0.05</v>
      </c>
      <c r="M6772" s="32" t="n">
        <v>1186.2</v>
      </c>
      <c r="N6772" s="32" t="n">
        <v>1.28</v>
      </c>
      <c r="O6772" s="32" t="n">
        <v>786.913107493</v>
      </c>
    </row>
    <row r="6773">
      <c r="A6773" s="31" t="n">
        <v>44559</v>
      </c>
      <c r="B6773" s="32" t="n">
        <v>1185.51</v>
      </c>
      <c r="C6773" s="19">
        <f>IF(OR(B6773="",B6772=""),"",LN(B6773/B6772))</f>
        <v/>
      </c>
      <c r="D6773" s="16">
        <f>STDEV(C6754:C6773)*SQRT(252)</f>
        <v/>
      </c>
      <c r="E6773" s="32" t="n">
        <v>114.97</v>
      </c>
      <c r="F6773" s="19">
        <f>IF(OR(E6773="",E6772=""),"",LN(E6773/E6772))</f>
        <v/>
      </c>
      <c r="G6773" s="33" t="n">
        <v>6.368</v>
      </c>
      <c r="H6773" s="19">
        <f>IF(OR(G6773="",G6772=""),"",LN(G6773/G6772))</f>
        <v/>
      </c>
      <c r="I6773" s="32" t="n">
        <v>115.3678</v>
      </c>
      <c r="J6773" s="32" t="n">
        <v>16.95</v>
      </c>
      <c r="K6773" s="32" t="n">
        <v>1.55</v>
      </c>
      <c r="L6773" s="32" t="n">
        <v>0.05</v>
      </c>
      <c r="M6773" s="32" t="n">
        <v>1186.7</v>
      </c>
      <c r="N6773" s="32" t="n">
        <v>1.28</v>
      </c>
      <c r="O6773" s="32" t="n">
        <v>-585.8597863719999</v>
      </c>
    </row>
    <row r="6774">
      <c r="A6774" s="31" t="n">
        <v>44560</v>
      </c>
      <c r="B6774" s="32" t="n">
        <v>1188.59</v>
      </c>
      <c r="C6774" s="19">
        <f>IF(OR(B6774="",B6773=""),"",LN(B6774/B6773))</f>
        <v/>
      </c>
      <c r="D6774" s="16">
        <f>STDEV(C6755:C6774)*SQRT(252)</f>
        <v/>
      </c>
      <c r="E6774" s="32" t="n">
        <v>115.17</v>
      </c>
      <c r="F6774" s="19">
        <f>IF(OR(E6774="",E6773=""),"",LN(E6774/E6773))</f>
        <v/>
      </c>
      <c r="G6774" s="33" t="n">
        <v>6.3726</v>
      </c>
      <c r="H6774" s="19">
        <f>IF(OR(G6774="",G6773=""),"",LN(G6774/G6773))</f>
        <v/>
      </c>
      <c r="I6774" s="32" t="n">
        <v>115.283</v>
      </c>
      <c r="J6774" s="32" t="n">
        <v>17.33</v>
      </c>
      <c r="K6774" s="32" t="n">
        <v>1.52</v>
      </c>
      <c r="L6774" s="32" t="n">
        <v>0.05</v>
      </c>
      <c r="M6774" s="32" t="n">
        <v>1186.6</v>
      </c>
      <c r="N6774" s="32" t="n">
        <v>1.29</v>
      </c>
      <c r="O6774" s="32" t="n">
        <v>-238.895670308</v>
      </c>
    </row>
    <row r="6775">
      <c r="A6775" s="31" t="n">
        <v>44564</v>
      </c>
      <c r="B6775" s="32" t="n">
        <v>1191.39</v>
      </c>
      <c r="C6775" s="19">
        <f>IF(OR(B6775="",B6774=""),"",LN(B6775/B6774))</f>
        <v/>
      </c>
      <c r="D6775" s="16">
        <f>STDEV(C6756:C6775)*SQRT(252)</f>
        <v/>
      </c>
      <c r="E6775" s="32" t="n">
        <v>115.27</v>
      </c>
      <c r="F6775" s="19">
        <f>IF(OR(E6775="",E6774=""),"",LN(E6775/E6774))</f>
        <v/>
      </c>
      <c r="G6775" s="33" t="n">
        <v>6.355</v>
      </c>
      <c r="H6775" s="19">
        <f>IF(OR(G6775="",G6774=""),"",LN(G6775/G6774))</f>
        <v/>
      </c>
      <c r="I6775" s="32" t="n">
        <v>115.4101</v>
      </c>
      <c r="J6775" s="32" t="n">
        <v>16.6</v>
      </c>
      <c r="K6775" s="32" t="n">
        <v>1.63</v>
      </c>
      <c r="L6775" s="32" t="n">
        <v>0.05</v>
      </c>
      <c r="M6775" s="32" t="n">
        <v>1185.5</v>
      </c>
      <c r="N6775" s="32" t="n">
        <v>1.3</v>
      </c>
      <c r="O6775" s="32" t="n">
        <v>59.44229797400001</v>
      </c>
    </row>
    <row r="6776">
      <c r="A6776" s="31" t="n">
        <v>44565</v>
      </c>
      <c r="B6776" s="32" t="n">
        <v>1193.77</v>
      </c>
      <c r="C6776" s="19">
        <f>IF(OR(B6776="",B6775=""),"",LN(B6776/B6775))</f>
        <v/>
      </c>
      <c r="D6776" s="16">
        <f>STDEV(C6757:C6776)*SQRT(252)</f>
        <v/>
      </c>
      <c r="E6776" s="32" t="n">
        <v>116.12</v>
      </c>
      <c r="F6776" s="19">
        <f>IF(OR(E6776="",E6775=""),"",LN(E6776/E6775))</f>
        <v/>
      </c>
      <c r="G6776" s="33" t="n">
        <v>6.3721</v>
      </c>
      <c r="H6776" s="19">
        <f>IF(OR(G6776="",G6775=""),"",LN(G6776/G6775))</f>
        <v/>
      </c>
      <c r="I6776" s="32" t="n">
        <v>115.3103</v>
      </c>
      <c r="J6776" s="32" t="n">
        <v>16.91</v>
      </c>
      <c r="K6776" s="32" t="n">
        <v>1.66</v>
      </c>
      <c r="L6776" s="32" t="n">
        <v>0.05</v>
      </c>
      <c r="M6776" s="32" t="n">
        <v>1190.8</v>
      </c>
      <c r="N6776" s="32" t="n">
        <v>1.3</v>
      </c>
      <c r="O6776" s="32" t="n">
        <v>-141.919613386</v>
      </c>
    </row>
    <row r="6777">
      <c r="A6777" s="31" t="n">
        <v>44566</v>
      </c>
      <c r="B6777" s="32" t="n">
        <v>1196.38</v>
      </c>
      <c r="C6777" s="19">
        <f>IF(OR(B6777="",B6776=""),"",LN(B6777/B6776))</f>
        <v/>
      </c>
      <c r="D6777" s="16">
        <f>STDEV(C6758:C6777)*SQRT(252)</f>
        <v/>
      </c>
      <c r="E6777" s="32" t="n">
        <v>115.91</v>
      </c>
      <c r="F6777" s="19">
        <f>IF(OR(E6777="",E6776=""),"",LN(E6777/E6776))</f>
        <v/>
      </c>
      <c r="G6777" s="33" t="n">
        <v>6.364</v>
      </c>
      <c r="H6777" s="19">
        <f>IF(OR(G6777="",G6776=""),"",LN(G6777/G6776))</f>
        <v/>
      </c>
      <c r="I6777" s="32" t="n">
        <v>115.137</v>
      </c>
      <c r="J6777" s="32" t="n">
        <v>19.73</v>
      </c>
      <c r="K6777" s="32" t="n">
        <v>1.71</v>
      </c>
      <c r="L6777" s="32" t="n">
        <v>0.05</v>
      </c>
      <c r="M6777" s="32" t="n">
        <v>1194.3</v>
      </c>
      <c r="N6777" s="32" t="n">
        <v>1.3</v>
      </c>
      <c r="O6777" s="32" t="n">
        <v>385.038251655</v>
      </c>
    </row>
    <row r="6778">
      <c r="A6778" s="31" t="n">
        <v>44567</v>
      </c>
      <c r="B6778" s="32" t="n">
        <v>1205.02</v>
      </c>
      <c r="C6778" s="19">
        <f>IF(OR(B6778="",B6777=""),"",LN(B6778/B6777))</f>
        <v/>
      </c>
      <c r="D6778" s="16">
        <f>STDEV(C6759:C6778)*SQRT(252)</f>
        <v/>
      </c>
      <c r="E6778" s="32" t="n">
        <v>115.78</v>
      </c>
      <c r="F6778" s="19">
        <f>IF(OR(E6778="",E6777=""),"",LN(E6778/E6777))</f>
        <v/>
      </c>
      <c r="G6778" s="33" t="n">
        <v>6.3822</v>
      </c>
      <c r="H6778" s="19">
        <f>IF(OR(G6778="",G6777=""),"",LN(G6778/G6777))</f>
        <v/>
      </c>
      <c r="I6778" s="32" t="n">
        <v>115.4046</v>
      </c>
      <c r="J6778" s="32" t="n">
        <v>19.61</v>
      </c>
      <c r="K6778" s="32" t="n">
        <v>1.73</v>
      </c>
      <c r="L6778" s="32" t="n">
        <v>0.05</v>
      </c>
      <c r="M6778" s="32" t="n">
        <v>1198.2</v>
      </c>
      <c r="N6778" s="32" t="n">
        <v>1.3</v>
      </c>
      <c r="O6778" s="32" t="n">
        <v>55.251783445</v>
      </c>
    </row>
    <row r="6779">
      <c r="A6779" s="31" t="n">
        <v>44568</v>
      </c>
      <c r="B6779" s="32" t="n">
        <v>1200.78</v>
      </c>
      <c r="C6779" s="19">
        <f>IF(OR(B6779="",B6778=""),"",LN(B6779/B6778))</f>
        <v/>
      </c>
      <c r="D6779" s="16">
        <f>STDEV(C6760:C6779)*SQRT(252)</f>
        <v/>
      </c>
      <c r="E6779" s="32" t="n">
        <v>115.61</v>
      </c>
      <c r="F6779" s="19">
        <f>IF(OR(E6779="",E6778=""),"",LN(E6779/E6778))</f>
        <v/>
      </c>
      <c r="G6779" s="33" t="n">
        <v>6.3769</v>
      </c>
      <c r="H6779" s="19">
        <f>IF(OR(G6779="",G6778=""),"",LN(G6779/G6778))</f>
        <v/>
      </c>
      <c r="I6779" s="32" t="n">
        <v>115.0451</v>
      </c>
      <c r="J6779" s="32" t="n">
        <v>18.76</v>
      </c>
      <c r="K6779" s="32" t="n">
        <v>1.76</v>
      </c>
      <c r="L6779" s="32" t="n">
        <v>0.05</v>
      </c>
      <c r="M6779" s="32" t="n">
        <v>1199.6</v>
      </c>
      <c r="N6779" s="32" t="n">
        <v>1.3</v>
      </c>
      <c r="O6779" s="32" t="n">
        <v>715.216608953</v>
      </c>
    </row>
    <row r="6780">
      <c r="A6780" s="31" t="n">
        <v>44571</v>
      </c>
      <c r="B6780" s="32" t="n">
        <v>1199.13</v>
      </c>
      <c r="C6780" s="19">
        <f>IF(OR(B6780="",B6779=""),"",LN(B6780/B6779))</f>
        <v/>
      </c>
      <c r="D6780" s="16">
        <f>STDEV(C6761:C6780)*SQRT(252)</f>
        <v/>
      </c>
      <c r="E6780" s="32" t="n">
        <v>115.14</v>
      </c>
      <c r="F6780" s="19">
        <f>IF(OR(E6780="",E6779=""),"",LN(E6780/E6779))</f>
        <v/>
      </c>
      <c r="G6780" s="33" t="n">
        <v>6.3756</v>
      </c>
      <c r="H6780" s="19">
        <f>IF(OR(G6780="",G6779=""),"",LN(G6780/G6779))</f>
        <v/>
      </c>
      <c r="I6780" s="32" t="n">
        <v>115.2216</v>
      </c>
      <c r="J6780" s="32" t="n">
        <v>19.4</v>
      </c>
      <c r="K6780" s="32" t="n">
        <v>1.78</v>
      </c>
      <c r="L6780" s="32" t="n">
        <v>0.05</v>
      </c>
      <c r="M6780" s="32" t="n">
        <v>1202.4</v>
      </c>
      <c r="N6780" s="32" t="n">
        <v>1.3</v>
      </c>
      <c r="O6780" s="32" t="n">
        <v>-201.406556259</v>
      </c>
    </row>
    <row r="6781">
      <c r="A6781" s="31" t="n">
        <v>44572</v>
      </c>
      <c r="B6781" s="32" t="n">
        <v>1194.62</v>
      </c>
      <c r="C6781" s="19">
        <f>IF(OR(B6781="",B6780=""),"",LN(B6781/B6780))</f>
        <v/>
      </c>
      <c r="D6781" s="16">
        <f>STDEV(C6762:C6781)*SQRT(252)</f>
        <v/>
      </c>
      <c r="E6781" s="32" t="n">
        <v>115.38</v>
      </c>
      <c r="F6781" s="19">
        <f>IF(OR(E6781="",E6780=""),"",LN(E6781/E6780))</f>
        <v/>
      </c>
      <c r="G6781" s="33" t="n">
        <v>6.3735</v>
      </c>
      <c r="H6781" s="19">
        <f>IF(OR(G6781="",G6780=""),"",LN(G6781/G6780))</f>
        <v/>
      </c>
      <c r="I6781" s="32" t="n">
        <v>114.8332</v>
      </c>
      <c r="J6781" s="32" t="n">
        <v>18.41</v>
      </c>
      <c r="K6781" s="32" t="n">
        <v>1.75</v>
      </c>
      <c r="L6781" s="32" t="n">
        <v>0.05</v>
      </c>
      <c r="M6781" s="32" t="n">
        <v>1200</v>
      </c>
      <c r="N6781" s="32" t="n">
        <v>1.3</v>
      </c>
      <c r="O6781" s="32" t="n">
        <v>343.261954824</v>
      </c>
    </row>
    <row r="6782">
      <c r="A6782" s="31" t="n">
        <v>44573</v>
      </c>
      <c r="B6782" s="32" t="n">
        <v>1187.34</v>
      </c>
      <c r="C6782" s="19">
        <f>IF(OR(B6782="",B6781=""),"",LN(B6782/B6781))</f>
        <v/>
      </c>
      <c r="D6782" s="16">
        <f>STDEV(C6763:C6782)*SQRT(252)</f>
        <v/>
      </c>
      <c r="E6782" s="32" t="n">
        <v>114.74</v>
      </c>
      <c r="F6782" s="19">
        <f>IF(OR(E6782="",E6781=""),"",LN(E6782/E6781))</f>
        <v/>
      </c>
      <c r="G6782" s="33" t="n">
        <v>6.358</v>
      </c>
      <c r="H6782" s="19">
        <f>IF(OR(G6782="",G6781=""),"",LN(G6782/G6781))</f>
        <v/>
      </c>
      <c r="I6782" s="32" t="n">
        <v>114.355</v>
      </c>
      <c r="J6782" s="32" t="n">
        <v>17.62</v>
      </c>
      <c r="K6782" s="32" t="n">
        <v>1.74</v>
      </c>
      <c r="L6782" s="32" t="n">
        <v>0.05</v>
      </c>
      <c r="M6782" s="32" t="n">
        <v>1195.2</v>
      </c>
      <c r="N6782" s="32" t="n">
        <v>1.31</v>
      </c>
      <c r="O6782" s="32" t="n">
        <v>494.182741001</v>
      </c>
    </row>
    <row r="6783">
      <c r="A6783" s="31" t="n">
        <v>44574</v>
      </c>
      <c r="B6783" s="32" t="n">
        <v>1187.95</v>
      </c>
      <c r="C6783" s="19">
        <f>IF(OR(B6783="",B6782=""),"",LN(B6783/B6782))</f>
        <v/>
      </c>
      <c r="D6783" s="16">
        <f>STDEV(C6764:C6783)*SQRT(252)</f>
        <v/>
      </c>
      <c r="E6783" s="32" t="n">
        <v>114.06</v>
      </c>
      <c r="F6783" s="19">
        <f>IF(OR(E6783="",E6782=""),"",LN(E6783/E6782))</f>
        <v/>
      </c>
      <c r="G6783" s="33" t="n">
        <v>6.3595</v>
      </c>
      <c r="H6783" s="19">
        <f>IF(OR(G6783="",G6782=""),"",LN(G6783/G6782))</f>
        <v/>
      </c>
      <c r="I6783" s="32" t="n">
        <v>114.177</v>
      </c>
      <c r="J6783" s="32" t="n">
        <v>20.31</v>
      </c>
      <c r="K6783" s="32" t="n">
        <v>1.7</v>
      </c>
      <c r="L6783" s="32" t="n">
        <v>0.05</v>
      </c>
      <c r="M6783" s="32" t="n">
        <v>1189.9</v>
      </c>
      <c r="N6783" s="32" t="n">
        <v>1.35</v>
      </c>
      <c r="O6783" s="32" t="n">
        <v>113.716252585</v>
      </c>
    </row>
    <row r="6784">
      <c r="A6784" s="31" t="n">
        <v>44575</v>
      </c>
      <c r="B6784" s="32" t="n">
        <v>1186.96</v>
      </c>
      <c r="C6784" s="19">
        <f>IF(OR(B6784="",B6783=""),"",LN(B6784/B6783))</f>
        <v/>
      </c>
      <c r="D6784" s="16">
        <f>STDEV(C6765:C6784)*SQRT(252)</f>
        <v/>
      </c>
      <c r="E6784" s="32" t="n">
        <v>113.89</v>
      </c>
      <c r="F6784" s="19">
        <f>IF(OR(E6784="",E6783=""),"",LN(E6784/E6783))</f>
        <v/>
      </c>
      <c r="G6784" s="33" t="n">
        <v>6.3524</v>
      </c>
      <c r="H6784" s="19">
        <f>IF(OR(G6784="",G6783=""),"",LN(G6784/G6783))</f>
        <v/>
      </c>
      <c r="I6784" s="32" t="n">
        <v>114.3825</v>
      </c>
      <c r="J6784" s="32" t="n">
        <v>19.19</v>
      </c>
      <c r="K6784" s="32" t="n">
        <v>1.78</v>
      </c>
      <c r="L6784" s="32" t="n">
        <v>0.05</v>
      </c>
      <c r="M6784" s="32" t="n">
        <v>1188.2</v>
      </c>
      <c r="N6784" s="32" t="n">
        <v>1.43</v>
      </c>
      <c r="O6784" s="32" t="n">
        <v>-352.96162776</v>
      </c>
    </row>
    <row r="6785">
      <c r="A6785" s="31" t="n">
        <v>44579</v>
      </c>
      <c r="B6785" s="32" t="n">
        <v>1192.74</v>
      </c>
      <c r="C6785" s="19">
        <f>IF(OR(B6785="",B6784=""),"",LN(B6785/B6784))</f>
        <v/>
      </c>
      <c r="D6785" s="16">
        <f>STDEV(C6766:C6785)*SQRT(252)</f>
        <v/>
      </c>
      <c r="E6785" s="32" t="n">
        <v>114.6</v>
      </c>
      <c r="F6785" s="19">
        <f>IF(OR(E6785="",E6784=""),"",LN(E6785/E6784))</f>
        <v/>
      </c>
      <c r="G6785" s="33" t="n">
        <v>6.3525</v>
      </c>
      <c r="H6785" s="19">
        <f>IF(OR(G6785="",G6784=""),"",LN(G6785/G6784))</f>
        <v/>
      </c>
      <c r="I6785" s="32" t="n">
        <v>114.7373</v>
      </c>
      <c r="J6785" s="32" t="n">
        <v>22.79</v>
      </c>
      <c r="K6785" s="32" t="n">
        <v>1.87</v>
      </c>
      <c r="L6785" s="32" t="n">
        <v>0.05</v>
      </c>
      <c r="M6785" s="32" t="n">
        <v>1192.3</v>
      </c>
      <c r="N6785" s="32" t="n">
        <v>1.45</v>
      </c>
      <c r="O6785" s="32" t="n">
        <v>-31.200625531</v>
      </c>
    </row>
    <row r="6786">
      <c r="A6786" s="31" t="n">
        <v>44580</v>
      </c>
      <c r="B6786" s="32" t="n">
        <v>1188.51</v>
      </c>
      <c r="C6786" s="19">
        <f>IF(OR(B6786="",B6785=""),"",LN(B6786/B6785))</f>
        <v/>
      </c>
      <c r="D6786" s="16">
        <f>STDEV(C6767:C6786)*SQRT(252)</f>
        <v/>
      </c>
      <c r="E6786" s="32" t="n">
        <v>114.28</v>
      </c>
      <c r="F6786" s="19">
        <f>IF(OR(E6786="",E6785=""),"",LN(E6786/E6785))</f>
        <v/>
      </c>
      <c r="G6786" s="33" t="n">
        <v>6.3447</v>
      </c>
      <c r="H6786" s="19">
        <f>IF(OR(G6786="",G6785=""),"",LN(G6786/G6785))</f>
        <v/>
      </c>
      <c r="I6786" s="32" t="n">
        <v>114.6109</v>
      </c>
      <c r="J6786" s="32" t="n">
        <v>23.85</v>
      </c>
      <c r="K6786" s="32" t="n">
        <v>1.83</v>
      </c>
      <c r="L6786" s="32" t="n">
        <v>0.05</v>
      </c>
      <c r="M6786" s="32" t="n">
        <v>1188.9</v>
      </c>
      <c r="N6786" s="32" t="n">
        <v>1.46</v>
      </c>
      <c r="O6786" s="32" t="n">
        <v>22.997210819</v>
      </c>
    </row>
    <row r="6787">
      <c r="A6787" s="31" t="n">
        <v>44581</v>
      </c>
      <c r="B6787" s="32" t="n">
        <v>1191.96</v>
      </c>
      <c r="C6787" s="19">
        <f>IF(OR(B6787="",B6786=""),"",LN(B6787/B6786))</f>
        <v/>
      </c>
      <c r="D6787" s="16">
        <f>STDEV(C6768:C6787)*SQRT(252)</f>
        <v/>
      </c>
      <c r="E6787" s="32" t="n">
        <v>114.08</v>
      </c>
      <c r="F6787" s="19">
        <f>IF(OR(E6787="",E6786=""),"",LN(E6787/E6786))</f>
        <v/>
      </c>
      <c r="G6787" s="33" t="n">
        <v>6.3406</v>
      </c>
      <c r="H6787" s="19">
        <f>IF(OR(G6787="",G6786=""),"",LN(G6787/G6786))</f>
        <v/>
      </c>
      <c r="I6787" s="32" t="n">
        <v>114.4642</v>
      </c>
      <c r="J6787" s="32" t="n">
        <v>25.59</v>
      </c>
      <c r="K6787" s="32" t="n">
        <v>1.83</v>
      </c>
      <c r="L6787" s="32" t="n">
        <v>0.04</v>
      </c>
      <c r="M6787" s="32" t="n">
        <v>1191.8</v>
      </c>
      <c r="N6787" s="32" t="n">
        <v>1.46</v>
      </c>
      <c r="O6787" s="32" t="n">
        <v>-121.689929046</v>
      </c>
    </row>
    <row r="6788">
      <c r="A6788" s="31" t="n">
        <v>44582</v>
      </c>
      <c r="B6788" s="32" t="n">
        <v>1193.87</v>
      </c>
      <c r="C6788" s="19">
        <f>IF(OR(B6788="",B6787=""),"",LN(B6788/B6787))</f>
        <v/>
      </c>
      <c r="D6788" s="16">
        <f>STDEV(C6769:C6788)*SQRT(252)</f>
        <v/>
      </c>
      <c r="E6788" s="32" t="n">
        <v>113.72</v>
      </c>
      <c r="F6788" s="19">
        <f>IF(OR(E6788="",E6787=""),"",LN(E6788/E6787))</f>
        <v/>
      </c>
      <c r="G6788" s="33" t="n">
        <v>6.3385</v>
      </c>
      <c r="H6788" s="19">
        <f>IF(OR(G6788="",G6787=""),"",LN(G6788/G6787))</f>
        <v/>
      </c>
      <c r="I6788" s="32" t="n">
        <v>114.6125</v>
      </c>
      <c r="J6788" s="32" t="n">
        <v>28.85</v>
      </c>
      <c r="K6788" s="32" t="n">
        <v>1.75</v>
      </c>
      <c r="L6788" s="32" t="n">
        <v>0.05</v>
      </c>
      <c r="M6788" s="32" t="n">
        <v>1190.4</v>
      </c>
      <c r="N6788" s="32" t="n">
        <v>1.46</v>
      </c>
      <c r="O6788" s="32" t="n">
        <v>-541.2510225450001</v>
      </c>
    </row>
    <row r="6789">
      <c r="A6789" s="31" t="n">
        <v>44585</v>
      </c>
      <c r="B6789" s="32" t="n">
        <v>1195.68</v>
      </c>
      <c r="C6789" s="19">
        <f>IF(OR(B6789="",B6788=""),"",LN(B6789/B6788))</f>
        <v/>
      </c>
      <c r="D6789" s="16">
        <f>STDEV(C6770:C6789)*SQRT(252)</f>
        <v/>
      </c>
      <c r="E6789" s="32" t="n">
        <v>113.82</v>
      </c>
      <c r="F6789" s="19">
        <f>IF(OR(E6789="",E6788=""),"",LN(E6789/E6788))</f>
        <v/>
      </c>
      <c r="G6789" s="33" t="n">
        <v>6.3304</v>
      </c>
      <c r="H6789" s="19">
        <f>IF(OR(G6789="",G6788=""),"",LN(G6789/G6788))</f>
        <v/>
      </c>
      <c r="I6789" s="32" t="n">
        <v>115.2034</v>
      </c>
      <c r="J6789" s="32" t="n">
        <v>29.9</v>
      </c>
      <c r="K6789" s="32" t="n">
        <v>1.75</v>
      </c>
      <c r="L6789" s="32" t="n">
        <v>0.04</v>
      </c>
      <c r="M6789" s="32" t="n">
        <v>1193.6</v>
      </c>
      <c r="N6789" s="32" t="n">
        <v>1.46</v>
      </c>
      <c r="O6789" s="32" t="n">
        <v>-576.176977018</v>
      </c>
    </row>
    <row r="6790">
      <c r="A6790" s="31" t="n">
        <v>44586</v>
      </c>
      <c r="B6790" s="32" t="n">
        <v>1198.66</v>
      </c>
      <c r="C6790" s="19">
        <f>IF(OR(B6790="",B6789=""),"",LN(B6790/B6789))</f>
        <v/>
      </c>
      <c r="D6790" s="16">
        <f>STDEV(C6771:C6790)*SQRT(252)</f>
        <v/>
      </c>
      <c r="E6790" s="32" t="n">
        <v>113.88</v>
      </c>
      <c r="F6790" s="19">
        <f>IF(OR(E6790="",E6789=""),"",LN(E6790/E6789))</f>
        <v/>
      </c>
      <c r="G6790" s="33" t="n">
        <v>6.3257</v>
      </c>
      <c r="H6790" s="19">
        <f>IF(OR(G6790="",G6789=""),"",LN(G6790/G6789))</f>
        <v/>
      </c>
      <c r="I6790" s="32" t="n">
        <v>115.1654</v>
      </c>
      <c r="J6790" s="32" t="n">
        <v>31.16</v>
      </c>
      <c r="K6790" s="32" t="n">
        <v>1.78</v>
      </c>
      <c r="L6790" s="32" t="n">
        <v>0.05</v>
      </c>
      <c r="M6790" s="32" t="n">
        <v>1194.2</v>
      </c>
      <c r="N6790" s="32" t="n">
        <v>1.48</v>
      </c>
      <c r="O6790" s="32" t="n">
        <v>-475.196517216</v>
      </c>
    </row>
    <row r="6791">
      <c r="A6791" s="31" t="n">
        <v>44587</v>
      </c>
      <c r="B6791" s="32" t="n">
        <v>1197.46</v>
      </c>
      <c r="C6791" s="19">
        <f>IF(OR(B6791="",B6790=""),"",LN(B6791/B6790))</f>
        <v/>
      </c>
      <c r="D6791" s="16">
        <f>STDEV(C6772:C6791)*SQRT(252)</f>
        <v/>
      </c>
      <c r="E6791" s="32" t="n">
        <v>114.33</v>
      </c>
      <c r="F6791" s="19">
        <f>IF(OR(E6791="",E6790=""),"",LN(E6791/E6790))</f>
        <v/>
      </c>
      <c r="G6791" s="33" t="n">
        <v>6.3206</v>
      </c>
      <c r="H6791" s="19">
        <f>IF(OR(G6791="",G6790=""),"",LN(G6791/G6790))</f>
        <v/>
      </c>
      <c r="I6791" s="32" t="n">
        <v>115.0922</v>
      </c>
      <c r="J6791" s="32" t="n">
        <v>31.96</v>
      </c>
      <c r="K6791" s="32" t="n">
        <v>1.85</v>
      </c>
      <c r="L6791" s="32" t="n">
        <v>0.04</v>
      </c>
      <c r="M6791" s="32" t="n">
        <v>1197.8</v>
      </c>
      <c r="N6791" s="32" t="n">
        <v>1.49</v>
      </c>
      <c r="O6791" s="32" t="n">
        <v>-186.044666884</v>
      </c>
    </row>
    <row r="6792">
      <c r="A6792" s="31" t="n">
        <v>44588</v>
      </c>
      <c r="B6792" s="32" t="n">
        <v>1202.65</v>
      </c>
      <c r="C6792" s="19">
        <f>IF(OR(B6792="",B6791=""),"",LN(B6792/B6791))</f>
        <v/>
      </c>
      <c r="D6792" s="16">
        <f>STDEV(C6773:C6792)*SQRT(252)</f>
        <v/>
      </c>
      <c r="E6792" s="32" t="n">
        <v>115.47</v>
      </c>
      <c r="F6792" s="19">
        <f>IF(OR(E6792="",E6791=""),"",LN(E6792/E6791))</f>
        <v/>
      </c>
      <c r="G6792" s="33" t="n">
        <v>6.3677</v>
      </c>
      <c r="H6792" s="19">
        <f>IF(OR(G6792="",G6791=""),"",LN(G6792/G6791))</f>
        <v/>
      </c>
      <c r="I6792" s="32" t="n">
        <v>115.978</v>
      </c>
      <c r="J6792" s="32" t="n">
        <v>30.49</v>
      </c>
      <c r="K6792" s="32" t="n">
        <v>1.81</v>
      </c>
      <c r="L6792" s="32" t="n">
        <v>0.04</v>
      </c>
      <c r="M6792" s="32" t="n">
        <v>1197</v>
      </c>
      <c r="N6792" s="32" t="n">
        <v>1.5</v>
      </c>
      <c r="O6792" s="32" t="n">
        <v>-2069.74083828</v>
      </c>
    </row>
    <row r="6793">
      <c r="A6793" s="31" t="n">
        <v>44589</v>
      </c>
      <c r="B6793" s="32" t="n">
        <v>1209.04</v>
      </c>
      <c r="C6793" s="19">
        <f>IF(OR(B6793="",B6792=""),"",LN(B6793/B6792))</f>
        <v/>
      </c>
      <c r="D6793" s="16">
        <f>STDEV(C6774:C6793)*SQRT(252)</f>
        <v/>
      </c>
      <c r="E6793" s="32" t="n">
        <v>115.21</v>
      </c>
      <c r="F6793" s="19">
        <f>IF(OR(E6793="",E6792=""),"",LN(E6793/E6792))</f>
        <v/>
      </c>
      <c r="G6793" s="33" t="n">
        <v>6.3605</v>
      </c>
      <c r="H6793" s="19">
        <f>IF(OR(G6793="",G6792=""),"",LN(G6793/G6792))</f>
        <v/>
      </c>
      <c r="I6793" s="32" t="n">
        <v>116.0393</v>
      </c>
      <c r="J6793" s="32" t="n">
        <v>27.66</v>
      </c>
      <c r="K6793" s="32" t="n">
        <v>1.78</v>
      </c>
      <c r="L6793" s="32" t="n">
        <v>0.05</v>
      </c>
      <c r="M6793" s="32" t="n">
        <v>1202.4</v>
      </c>
      <c r="N6793" s="32" t="n">
        <v>1.5</v>
      </c>
      <c r="O6793" s="32" t="n">
        <v>-624.611160616</v>
      </c>
    </row>
    <row r="6794">
      <c r="A6794" s="31" t="n">
        <v>44592</v>
      </c>
      <c r="B6794" s="32" t="n">
        <v>1206.78</v>
      </c>
      <c r="C6794" s="19">
        <f>IF(OR(B6794="",B6793=""),"",LN(B6794/B6793))</f>
        <v/>
      </c>
      <c r="D6794" s="16">
        <f>STDEV(C6775:C6794)*SQRT(252)</f>
        <v/>
      </c>
      <c r="E6794" s="32" t="n">
        <v>115.22</v>
      </c>
      <c r="F6794" s="19">
        <f>IF(OR(E6794="",E6793=""),"",LN(E6794/E6793))</f>
        <v/>
      </c>
      <c r="G6794" s="33" t="n">
        <v>6.361</v>
      </c>
      <c r="H6794" s="19">
        <f>IF(OR(G6794="",G6793=""),"",LN(G6794/G6793))</f>
        <v/>
      </c>
      <c r="I6794" s="32" t="n">
        <v>115.566</v>
      </c>
      <c r="J6794" s="32" t="n">
        <v>24.83</v>
      </c>
      <c r="K6794" s="32" t="n">
        <v>1.79</v>
      </c>
      <c r="L6794" s="32" t="n">
        <v>0.05</v>
      </c>
      <c r="M6794" s="32" t="n"/>
      <c r="N6794" s="32" t="n"/>
      <c r="O6794" s="32" t="n"/>
    </row>
    <row r="6795">
      <c r="A6795" s="31" t="n">
        <v>44593</v>
      </c>
      <c r="B6795" s="32" t="n">
        <v>1209.44</v>
      </c>
      <c r="C6795" s="19">
        <f>IF(OR(B6795="",B6794=""),"",LN(B6795/B6794))</f>
        <v/>
      </c>
      <c r="D6795" s="16">
        <f>STDEV(C6776:C6795)*SQRT(252)</f>
        <v/>
      </c>
      <c r="E6795" s="32" t="n">
        <v>114.77</v>
      </c>
      <c r="F6795" s="19">
        <f>IF(OR(E6795="",E6794=""),"",LN(E6795/E6794))</f>
        <v/>
      </c>
      <c r="G6795" s="33" t="n">
        <v>6.361</v>
      </c>
      <c r="H6795" s="19">
        <f>IF(OR(G6795="",G6794=""),"",LN(G6795/G6794))</f>
        <v/>
      </c>
      <c r="I6795" s="32" t="n">
        <v>115.3685</v>
      </c>
      <c r="J6795" s="32" t="n">
        <v>21.96</v>
      </c>
      <c r="K6795" s="32" t="n">
        <v>1.81</v>
      </c>
      <c r="L6795" s="32" t="n">
        <v>0.05</v>
      </c>
      <c r="M6795" s="32" t="n"/>
      <c r="N6795" s="32" t="n"/>
      <c r="O6795" s="32" t="n"/>
    </row>
    <row r="6796">
      <c r="A6796" s="31" t="n">
        <v>44594</v>
      </c>
      <c r="B6796" s="32" t="n">
        <v>1201.7</v>
      </c>
      <c r="C6796" s="19">
        <f>IF(OR(B6796="",B6795=""),"",LN(B6796/B6795))</f>
        <v/>
      </c>
      <c r="D6796" s="16">
        <f>STDEV(C6777:C6796)*SQRT(252)</f>
        <v/>
      </c>
      <c r="E6796" s="32" t="n">
        <v>114.36</v>
      </c>
      <c r="F6796" s="19">
        <f>IF(OR(E6796="",E6795=""),"",LN(E6796/E6795))</f>
        <v/>
      </c>
      <c r="G6796" s="33" t="n">
        <v>6.361</v>
      </c>
      <c r="H6796" s="19">
        <f>IF(OR(G6796="",G6795=""),"",LN(G6796/G6795))</f>
        <v/>
      </c>
      <c r="I6796" s="32" t="n">
        <v>115.1538</v>
      </c>
      <c r="J6796" s="32" t="n">
        <v>22.09</v>
      </c>
      <c r="K6796" s="32" t="n">
        <v>1.78</v>
      </c>
      <c r="L6796" s="32" t="n">
        <v>0.05</v>
      </c>
      <c r="M6796" s="32" t="n"/>
      <c r="N6796" s="32" t="n"/>
      <c r="O6796" s="32" t="n"/>
    </row>
    <row r="6797">
      <c r="A6797" s="31" t="n">
        <v>44595</v>
      </c>
      <c r="B6797" s="32" t="n">
        <v>1206.35</v>
      </c>
      <c r="C6797" s="19">
        <f>IF(OR(B6797="",B6796=""),"",LN(B6797/B6796))</f>
        <v/>
      </c>
      <c r="D6797" s="16">
        <f>STDEV(C6778:C6797)*SQRT(252)</f>
        <v/>
      </c>
      <c r="E6797" s="32" t="n">
        <v>114.88</v>
      </c>
      <c r="F6797" s="19">
        <f>IF(OR(E6797="",E6796=""),"",LN(E6797/E6796))</f>
        <v/>
      </c>
      <c r="G6797" s="33" t="n">
        <v>6.361</v>
      </c>
      <c r="H6797" s="19">
        <f>IF(OR(G6797="",G6796=""),"",LN(G6797/G6796))</f>
        <v/>
      </c>
      <c r="I6797" s="32" t="n">
        <v>114.9065</v>
      </c>
      <c r="J6797" s="32" t="n">
        <v>24.35</v>
      </c>
      <c r="K6797" s="32" t="n">
        <v>1.82</v>
      </c>
      <c r="L6797" s="32" t="n">
        <v>0.05</v>
      </c>
      <c r="M6797" s="32" t="n">
        <v>1205.7</v>
      </c>
      <c r="N6797" s="32" t="n">
        <v>1.5</v>
      </c>
      <c r="O6797" s="32" t="n">
        <v>107.757931423</v>
      </c>
    </row>
    <row r="6798">
      <c r="A6798" s="31" t="n">
        <v>44596</v>
      </c>
      <c r="B6798" s="32" t="n">
        <v>1199.43</v>
      </c>
      <c r="C6798" s="19">
        <f>IF(OR(B6798="",B6797=""),"",LN(B6798/B6797))</f>
        <v/>
      </c>
      <c r="D6798" s="16">
        <f>STDEV(C6779:C6798)*SQRT(252)</f>
        <v/>
      </c>
      <c r="E6798" s="32" t="n">
        <v>115.22</v>
      </c>
      <c r="F6798" s="19">
        <f>IF(OR(E6798="",E6797=""),"",LN(E6798/E6797))</f>
        <v/>
      </c>
      <c r="G6798" s="33" t="n">
        <v>6.361</v>
      </c>
      <c r="H6798" s="19">
        <f>IF(OR(G6798="",G6797=""),"",LN(G6798/G6797))</f>
        <v/>
      </c>
      <c r="I6798" s="32" t="n">
        <v>115.1362</v>
      </c>
      <c r="J6798" s="32" t="n">
        <v>23.22</v>
      </c>
      <c r="K6798" s="32" t="n">
        <v>1.93</v>
      </c>
      <c r="L6798" s="32" t="n">
        <v>0.05</v>
      </c>
      <c r="M6798" s="32" t="n">
        <v>1205.4</v>
      </c>
      <c r="N6798" s="32" t="n">
        <v>1.5</v>
      </c>
      <c r="O6798" s="32" t="n">
        <v>149.495764437</v>
      </c>
    </row>
    <row r="6799">
      <c r="A6799" s="31" t="n">
        <v>44599</v>
      </c>
      <c r="B6799" s="32" t="n">
        <v>1198.64</v>
      </c>
      <c r="C6799" s="19">
        <f>IF(OR(B6799="",B6798=""),"",LN(B6799/B6798))</f>
        <v/>
      </c>
      <c r="D6799" s="16">
        <f>STDEV(C6780:C6799)*SQRT(252)</f>
        <v/>
      </c>
      <c r="E6799" s="32" t="n">
        <v>115.09</v>
      </c>
      <c r="F6799" s="19">
        <f>IF(OR(E6799="",E6798=""),"",LN(E6799/E6798))</f>
        <v/>
      </c>
      <c r="G6799" s="33" t="n">
        <v>6.361</v>
      </c>
      <c r="H6799" s="19">
        <f>IF(OR(G6799="",G6798=""),"",LN(G6799/G6798))</f>
        <v/>
      </c>
      <c r="I6799" s="32" t="n">
        <v>115.0098</v>
      </c>
      <c r="J6799" s="32" t="n">
        <v>22.86</v>
      </c>
      <c r="K6799" s="32" t="n">
        <v>1.92</v>
      </c>
      <c r="L6799" s="32" t="n">
        <v>0.05</v>
      </c>
      <c r="M6799" s="32" t="n">
        <v>1199.5</v>
      </c>
      <c r="N6799" s="32" t="n">
        <v>1.5</v>
      </c>
      <c r="O6799" s="32" t="n">
        <v>-280.719314858</v>
      </c>
    </row>
    <row r="6800">
      <c r="A6800" s="31" t="n">
        <v>44600</v>
      </c>
      <c r="B6800" s="32" t="n">
        <v>1198.05</v>
      </c>
      <c r="C6800" s="19">
        <f>IF(OR(B6800="",B6799=""),"",LN(B6800/B6799))</f>
        <v/>
      </c>
      <c r="D6800" s="16">
        <f>STDEV(C6781:C6800)*SQRT(252)</f>
        <v/>
      </c>
      <c r="E6800" s="32" t="n">
        <v>115.62</v>
      </c>
      <c r="F6800" s="19">
        <f>IF(OR(E6800="",E6799=""),"",LN(E6800/E6799))</f>
        <v/>
      </c>
      <c r="G6800" s="33" t="n">
        <v>6.366</v>
      </c>
      <c r="H6800" s="19">
        <f>IF(OR(G6800="",G6799=""),"",LN(G6800/G6799))</f>
        <v/>
      </c>
      <c r="I6800" s="32" t="n">
        <v>115.0892</v>
      </c>
      <c r="J6800" s="32" t="n">
        <v>21.44</v>
      </c>
      <c r="K6800" s="32" t="n">
        <v>1.96</v>
      </c>
      <c r="L6800" s="32" t="n">
        <v>0.05</v>
      </c>
      <c r="M6800" s="32" t="n">
        <v>1199.4</v>
      </c>
      <c r="N6800" s="32" t="n">
        <v>1.5</v>
      </c>
      <c r="O6800" s="32" t="n">
        <v>-222.15858843</v>
      </c>
    </row>
    <row r="6801">
      <c r="A6801" s="31" t="n">
        <v>44601</v>
      </c>
      <c r="B6801" s="32" t="n">
        <v>1196.36</v>
      </c>
      <c r="C6801" s="19">
        <f>IF(OR(B6801="",B6800=""),"",LN(B6801/B6800))</f>
        <v/>
      </c>
      <c r="D6801" s="16">
        <f>STDEV(C6782:C6801)*SQRT(252)</f>
        <v/>
      </c>
      <c r="E6801" s="32" t="n">
        <v>115.44</v>
      </c>
      <c r="F6801" s="19">
        <f>IF(OR(E6801="",E6800=""),"",LN(E6801/E6800))</f>
        <v/>
      </c>
      <c r="G6801" s="33" t="n">
        <v>6.3619</v>
      </c>
      <c r="H6801" s="19">
        <f>IF(OR(G6801="",G6800=""),"",LN(G6801/G6800))</f>
        <v/>
      </c>
      <c r="I6801" s="32" t="n">
        <v>114.8232</v>
      </c>
      <c r="J6801" s="32" t="n">
        <v>19.96</v>
      </c>
      <c r="K6801" s="32" t="n">
        <v>1.94</v>
      </c>
      <c r="L6801" s="32" t="n">
        <v>0.04</v>
      </c>
      <c r="M6801" s="32" t="n">
        <v>1197.8</v>
      </c>
      <c r="N6801" s="32" t="n">
        <v>1.5</v>
      </c>
      <c r="O6801" s="32" t="n">
        <v>251.005876902</v>
      </c>
    </row>
    <row r="6802">
      <c r="A6802" s="31" t="n">
        <v>44602</v>
      </c>
      <c r="B6802" s="32" t="n">
        <v>1196.31</v>
      </c>
      <c r="C6802" s="19">
        <f>IF(OR(B6802="",B6801=""),"",LN(B6802/B6801))</f>
        <v/>
      </c>
      <c r="D6802" s="16">
        <f>STDEV(C6783:C6802)*SQRT(252)</f>
        <v/>
      </c>
      <c r="E6802" s="32" t="n">
        <v>115.84</v>
      </c>
      <c r="F6802" s="19">
        <f>IF(OR(E6802="",E6801=""),"",LN(E6802/E6801))</f>
        <v/>
      </c>
      <c r="G6802" s="33" t="n">
        <v>6.3526</v>
      </c>
      <c r="H6802" s="19">
        <f>IF(OR(G6802="",G6801=""),"",LN(G6802/G6801))</f>
        <v/>
      </c>
      <c r="I6802" s="32" t="n">
        <v>114.5527</v>
      </c>
      <c r="J6802" s="32" t="n">
        <v>23.91</v>
      </c>
      <c r="K6802" s="32" t="n">
        <v>2.03</v>
      </c>
      <c r="L6802" s="32" t="n">
        <v>0.05</v>
      </c>
      <c r="M6802" s="32" t="n">
        <v>1196</v>
      </c>
      <c r="N6802" s="32" t="n">
        <v>1.5</v>
      </c>
      <c r="O6802" s="32" t="n">
        <v>564.058306038</v>
      </c>
    </row>
    <row r="6803">
      <c r="A6803" s="31" t="n">
        <v>44603</v>
      </c>
      <c r="B6803" s="32" t="n">
        <v>1198.72</v>
      </c>
      <c r="C6803" s="19">
        <f>IF(OR(B6803="",B6802=""),"",LN(B6803/B6802))</f>
        <v/>
      </c>
      <c r="D6803" s="16">
        <f>STDEV(C6784:C6803)*SQRT(252)</f>
        <v/>
      </c>
      <c r="E6803" s="32" t="n">
        <v>115.91</v>
      </c>
      <c r="F6803" s="19">
        <f>IF(OR(E6803="",E6802=""),"",LN(E6803/E6802))</f>
        <v/>
      </c>
      <c r="G6803" s="33" t="n">
        <v>6.354</v>
      </c>
      <c r="H6803" s="19">
        <f>IF(OR(G6803="",G6802=""),"",LN(G6803/G6802))</f>
        <v/>
      </c>
      <c r="I6803" s="32" t="n">
        <v>114.8413</v>
      </c>
      <c r="J6803" s="32" t="n">
        <v>27.36</v>
      </c>
      <c r="K6803" s="32" t="n">
        <v>1.92</v>
      </c>
      <c r="L6803" s="32" t="n">
        <v>0.05</v>
      </c>
      <c r="M6803" s="32" t="n">
        <v>1196</v>
      </c>
      <c r="N6803" s="32" t="n">
        <v>1.5</v>
      </c>
      <c r="O6803" s="32" t="n">
        <v>490.361684395</v>
      </c>
    </row>
    <row r="6804">
      <c r="A6804" s="31" t="n">
        <v>44606</v>
      </c>
      <c r="B6804" s="32" t="n">
        <v>1196.21</v>
      </c>
      <c r="C6804" s="19">
        <f>IF(OR(B6804="",B6803=""),"",LN(B6804/B6803))</f>
        <v/>
      </c>
      <c r="D6804" s="16">
        <f>STDEV(C6785:C6804)*SQRT(252)</f>
        <v/>
      </c>
      <c r="E6804" s="32" t="n">
        <v>115.72</v>
      </c>
      <c r="F6804" s="19">
        <f>IF(OR(E6804="",E6803=""),"",LN(E6804/E6803))</f>
        <v/>
      </c>
      <c r="G6804" s="33" t="n">
        <v>6.3567</v>
      </c>
      <c r="H6804" s="19">
        <f>IF(OR(G6804="",G6803=""),"",LN(G6804/G6803))</f>
        <v/>
      </c>
      <c r="I6804" s="32" t="n">
        <v>115.1946</v>
      </c>
      <c r="J6804" s="32" t="n">
        <v>28.33</v>
      </c>
      <c r="K6804" s="32" t="n">
        <v>1.98</v>
      </c>
      <c r="L6804" s="32" t="n">
        <v>0.05</v>
      </c>
      <c r="M6804" s="32" t="n">
        <v>1199.6</v>
      </c>
      <c r="N6804" s="32" t="n">
        <v>1.5</v>
      </c>
      <c r="O6804" s="32" t="n">
        <v>162.965626513</v>
      </c>
    </row>
    <row r="6805">
      <c r="A6805" s="31" t="n">
        <v>44607</v>
      </c>
      <c r="B6805" s="32" t="n">
        <v>1199.78</v>
      </c>
      <c r="C6805" s="19">
        <f>IF(OR(B6805="",B6804=""),"",LN(B6805/B6804))</f>
        <v/>
      </c>
      <c r="D6805" s="16">
        <f>STDEV(C6786:C6805)*SQRT(252)</f>
        <v/>
      </c>
      <c r="E6805" s="32" t="n">
        <v>115.64</v>
      </c>
      <c r="F6805" s="19">
        <f>IF(OR(E6805="",E6804=""),"",LN(E6805/E6804))</f>
        <v/>
      </c>
      <c r="G6805" s="33" t="n">
        <v>6.3385</v>
      </c>
      <c r="H6805" s="19">
        <f>IF(OR(G6805="",G6804=""),"",LN(G6805/G6804))</f>
        <v/>
      </c>
      <c r="I6805" s="32" t="n">
        <v>114.93</v>
      </c>
      <c r="J6805" s="32" t="n">
        <v>25.7</v>
      </c>
      <c r="K6805" s="32" t="n">
        <v>2.05</v>
      </c>
      <c r="L6805" s="32" t="n">
        <v>0.05</v>
      </c>
      <c r="M6805" s="32" t="n">
        <v>1198.3</v>
      </c>
      <c r="N6805" s="32" t="n">
        <v>1.5</v>
      </c>
      <c r="O6805" s="32" t="n">
        <v>-230.591520706</v>
      </c>
    </row>
    <row r="6806">
      <c r="A6806" s="31" t="n">
        <v>44608</v>
      </c>
      <c r="B6806" s="32" t="n">
        <v>1197.51</v>
      </c>
      <c r="C6806" s="19">
        <f>IF(OR(B6806="",B6805=""),"",LN(B6806/B6805))</f>
        <v/>
      </c>
      <c r="D6806" s="16">
        <f>STDEV(C6787:C6806)*SQRT(252)</f>
        <v/>
      </c>
      <c r="E6806" s="32" t="n">
        <v>115.41</v>
      </c>
      <c r="F6806" s="19">
        <f>IF(OR(E6806="",E6805=""),"",LN(E6806/E6805))</f>
        <v/>
      </c>
      <c r="G6806" s="33" t="n">
        <v>6.3366</v>
      </c>
      <c r="H6806" s="19">
        <f>IF(OR(G6806="",G6805=""),"",LN(G6806/G6805))</f>
        <v/>
      </c>
      <c r="I6806" s="32" t="n">
        <v>114.6886</v>
      </c>
      <c r="J6806" s="32" t="n">
        <v>24.29</v>
      </c>
      <c r="K6806" s="32" t="n">
        <v>2.03</v>
      </c>
      <c r="L6806" s="32" t="n">
        <v>0.05</v>
      </c>
      <c r="M6806" s="32" t="n">
        <v>1198.5</v>
      </c>
      <c r="N6806" s="32" t="n">
        <v>1.5</v>
      </c>
      <c r="O6806" s="32" t="n">
        <v>238.314711812</v>
      </c>
    </row>
    <row r="6807">
      <c r="A6807" s="31" t="n">
        <v>44609</v>
      </c>
      <c r="B6807" s="32" t="n">
        <v>1197.39</v>
      </c>
      <c r="C6807" s="19">
        <f>IF(OR(B6807="",B6806=""),"",LN(B6807/B6806))</f>
        <v/>
      </c>
      <c r="D6807" s="16">
        <f>STDEV(C6788:C6807)*SQRT(252)</f>
        <v/>
      </c>
      <c r="E6807" s="32" t="n">
        <v>115.03</v>
      </c>
      <c r="F6807" s="19">
        <f>IF(OR(E6807="",E6806=""),"",LN(E6807/E6806))</f>
        <v/>
      </c>
      <c r="G6807" s="33" t="n">
        <v>6.3381</v>
      </c>
      <c r="H6807" s="19">
        <f>IF(OR(G6807="",G6806=""),"",LN(G6807/G6806))</f>
        <v/>
      </c>
      <c r="I6807" s="32" t="n">
        <v>114.6755</v>
      </c>
      <c r="J6807" s="32" t="n">
        <v>28.11</v>
      </c>
      <c r="K6807" s="32" t="n">
        <v>1.97</v>
      </c>
      <c r="L6807" s="32" t="n">
        <v>0.05</v>
      </c>
      <c r="M6807" s="32" t="n">
        <v>1196.9</v>
      </c>
      <c r="N6807" s="32" t="n">
        <v>1.5</v>
      </c>
      <c r="O6807" s="32" t="n">
        <v>624.0181945849999</v>
      </c>
    </row>
    <row r="6808">
      <c r="A6808" s="31" t="n">
        <v>44610</v>
      </c>
      <c r="B6808" s="32" t="n">
        <v>1195.4</v>
      </c>
      <c r="C6808" s="19">
        <f>IF(OR(B6808="",B6807=""),"",LN(B6808/B6807))</f>
        <v/>
      </c>
      <c r="D6808" s="16">
        <f>STDEV(C6789:C6808)*SQRT(252)</f>
        <v/>
      </c>
      <c r="E6808" s="32" t="n">
        <v>115.08</v>
      </c>
      <c r="F6808" s="19">
        <f>IF(OR(E6808="",E6807=""),"",LN(E6808/E6807))</f>
        <v/>
      </c>
      <c r="G6808" s="33" t="n">
        <v>6.3251</v>
      </c>
      <c r="H6808" s="19">
        <f>IF(OR(G6808="",G6807=""),"",LN(G6808/G6807))</f>
        <v/>
      </c>
      <c r="I6808" s="32" t="n">
        <v>114.7982</v>
      </c>
      <c r="J6808" s="32" t="n">
        <v>27.75</v>
      </c>
      <c r="K6808" s="32" t="n">
        <v>1.92</v>
      </c>
      <c r="L6808" s="32" t="n">
        <v>0.05</v>
      </c>
      <c r="M6808" s="32" t="n">
        <v>1197.1</v>
      </c>
      <c r="N6808" s="32" t="n">
        <v>1.5</v>
      </c>
      <c r="O6808" s="32" t="n">
        <v>-109.151410392</v>
      </c>
    </row>
    <row r="6809">
      <c r="A6809" s="31" t="n">
        <v>44614</v>
      </c>
      <c r="B6809" s="32" t="n">
        <v>1192.07</v>
      </c>
      <c r="C6809" s="19">
        <f>IF(OR(B6809="",B6808=""),"",LN(B6809/B6808))</f>
        <v/>
      </c>
      <c r="D6809" s="16">
        <f>STDEV(C6790:C6809)*SQRT(252)</f>
        <v/>
      </c>
      <c r="E6809" s="32" t="n">
        <v>114.94</v>
      </c>
      <c r="F6809" s="19">
        <f>IF(OR(E6809="",E6808=""),"",LN(E6809/E6808))</f>
        <v/>
      </c>
      <c r="G6809" s="33" t="n">
        <v>6.326</v>
      </c>
      <c r="H6809" s="19">
        <f>IF(OR(G6809="",G6808=""),"",LN(G6809/G6808))</f>
        <v/>
      </c>
      <c r="I6809" s="32" t="n">
        <v>114.7002</v>
      </c>
      <c r="J6809" s="32" t="n">
        <v>28.81</v>
      </c>
      <c r="K6809" s="32" t="n">
        <v>1.94</v>
      </c>
      <c r="L6809" s="32" t="n">
        <v>0.05</v>
      </c>
      <c r="M6809" s="32" t="n">
        <v>1194.6</v>
      </c>
      <c r="N6809" s="32" t="n">
        <v>1.5</v>
      </c>
      <c r="O6809" s="32" t="n">
        <v>-375.080786285</v>
      </c>
    </row>
    <row r="6810">
      <c r="A6810" s="31" t="n">
        <v>44615</v>
      </c>
      <c r="B6810" s="32" t="n">
        <v>1193.42</v>
      </c>
      <c r="C6810" s="19">
        <f>IF(OR(B6810="",B6809=""),"",LN(B6810/B6809))</f>
        <v/>
      </c>
      <c r="D6810" s="16">
        <f>STDEV(C6791:C6810)*SQRT(252)</f>
        <v/>
      </c>
      <c r="E6810" s="32" t="n">
        <v>115.12</v>
      </c>
      <c r="F6810" s="19">
        <f>IF(OR(E6810="",E6809=""),"",LN(E6810/E6809))</f>
        <v/>
      </c>
      <c r="G6810" s="33" t="n">
        <v>6.3134</v>
      </c>
      <c r="H6810" s="19">
        <f>IF(OR(G6810="",G6809=""),"",LN(G6810/G6809))</f>
        <v/>
      </c>
      <c r="I6810" s="32" t="n">
        <v>114.6668</v>
      </c>
      <c r="J6810" s="32" t="n">
        <v>31.02</v>
      </c>
      <c r="K6810" s="32" t="n">
        <v>1.99</v>
      </c>
      <c r="L6810" s="32" t="n">
        <v>0.05</v>
      </c>
      <c r="M6810" s="32" t="n">
        <v>1194.7</v>
      </c>
      <c r="N6810" s="32" t="n">
        <v>1.5</v>
      </c>
      <c r="O6810" s="32" t="n">
        <v>-286.457773804</v>
      </c>
    </row>
    <row r="6811">
      <c r="A6811" s="31" t="n">
        <v>44616</v>
      </c>
      <c r="B6811" s="32" t="n">
        <v>1202.34</v>
      </c>
      <c r="C6811" s="19">
        <f>IF(OR(B6811="",B6810=""),"",LN(B6811/B6810))</f>
        <v/>
      </c>
      <c r="D6811" s="16">
        <f>STDEV(C6792:C6811)*SQRT(252)</f>
        <v/>
      </c>
      <c r="E6811" s="32" t="n">
        <v>115.45</v>
      </c>
      <c r="F6811" s="19">
        <f>IF(OR(E6811="",E6810=""),"",LN(E6811/E6810))</f>
        <v/>
      </c>
      <c r="G6811" s="33" t="n">
        <v>6.3283</v>
      </c>
      <c r="H6811" s="19">
        <f>IF(OR(G6811="",G6810=""),"",LN(G6811/G6810))</f>
        <v/>
      </c>
      <c r="I6811" s="32" t="n">
        <v>115.9419</v>
      </c>
      <c r="J6811" s="32" t="n">
        <v>30.32</v>
      </c>
      <c r="K6811" s="32" t="n">
        <v>1.96</v>
      </c>
      <c r="L6811" s="32" t="n">
        <v>0.05</v>
      </c>
      <c r="M6811" s="32" t="n">
        <v>1192.1</v>
      </c>
      <c r="N6811" s="32" t="n">
        <v>1.5</v>
      </c>
      <c r="O6811" s="32" t="n">
        <v>-818.592240402</v>
      </c>
    </row>
    <row r="6812">
      <c r="A6812" s="31" t="n">
        <v>44617</v>
      </c>
      <c r="B6812" s="32" t="n">
        <v>1201.93</v>
      </c>
      <c r="C6812" s="19">
        <f>IF(OR(B6812="",B6811=""),"",LN(B6812/B6811))</f>
        <v/>
      </c>
      <c r="D6812" s="16">
        <f>STDEV(C6793:C6812)*SQRT(252)</f>
        <v/>
      </c>
      <c r="E6812" s="32" t="n">
        <v>115.62</v>
      </c>
      <c r="F6812" s="19">
        <f>IF(OR(E6812="",E6811=""),"",LN(E6812/E6811))</f>
        <v/>
      </c>
      <c r="G6812" s="33" t="n">
        <v>6.3169</v>
      </c>
      <c r="H6812" s="19">
        <f>IF(OR(G6812="",G6811=""),"",LN(G6812/G6811))</f>
        <v/>
      </c>
      <c r="I6812" s="32" t="n">
        <v>115.2577</v>
      </c>
      <c r="J6812" s="32" t="n">
        <v>27.59</v>
      </c>
      <c r="K6812" s="32" t="n">
        <v>1.97</v>
      </c>
      <c r="L6812" s="32" t="n">
        <v>0.05</v>
      </c>
      <c r="M6812" s="32" t="n">
        <v>1199.4</v>
      </c>
      <c r="N6812" s="32" t="n">
        <v>1.5</v>
      </c>
      <c r="O6812" s="32" t="n">
        <v>222.38893792</v>
      </c>
    </row>
    <row r="6813">
      <c r="A6813" s="31" t="n">
        <v>44620</v>
      </c>
      <c r="B6813" s="32" t="n">
        <v>1202.28</v>
      </c>
      <c r="C6813" s="19">
        <f>IF(OR(B6813="",B6812=""),"",LN(B6813/B6812))</f>
        <v/>
      </c>
      <c r="D6813" s="16">
        <f>STDEV(C6794:C6813)*SQRT(252)</f>
        <v/>
      </c>
      <c r="E6813" s="32" t="n">
        <v>115.11</v>
      </c>
      <c r="F6813" s="19">
        <f>IF(OR(E6813="",E6812=""),"",LN(E6813/E6812))</f>
        <v/>
      </c>
      <c r="G6813" s="33" t="n">
        <v>6.3084</v>
      </c>
      <c r="H6813" s="19">
        <f>IF(OR(G6813="",G6812=""),"",LN(G6813/G6812))</f>
        <v/>
      </c>
      <c r="I6813" s="32" t="n">
        <v>115.2224</v>
      </c>
      <c r="J6813" s="32" t="n">
        <v>30.15</v>
      </c>
      <c r="K6813" s="32" t="n">
        <v>1.83</v>
      </c>
      <c r="L6813" s="32" t="n">
        <v>0.05</v>
      </c>
      <c r="M6813" s="32" t="n">
        <v>1202.7</v>
      </c>
      <c r="N6813" s="32" t="n">
        <v>1.5</v>
      </c>
      <c r="O6813" s="32" t="n">
        <v>110.586180813</v>
      </c>
    </row>
    <row r="6814">
      <c r="A6814" s="31" t="n">
        <v>44621</v>
      </c>
      <c r="B6814" s="32" t="n">
        <v>1204.34</v>
      </c>
      <c r="C6814" s="19">
        <f>IF(OR(B6814="",B6813=""),"",LN(B6814/B6813))</f>
        <v/>
      </c>
      <c r="D6814" s="16">
        <f>STDEV(C6795:C6814)*SQRT(252)</f>
        <v/>
      </c>
      <c r="E6814" s="32" t="n">
        <v>114.87</v>
      </c>
      <c r="F6814" s="19">
        <f>IF(OR(E6814="",E6813=""),"",LN(E6814/E6813))</f>
        <v/>
      </c>
      <c r="G6814" s="33" t="n">
        <v>6.3116</v>
      </c>
      <c r="H6814" s="19">
        <f>IF(OR(G6814="",G6813=""),"",LN(G6814/G6813))</f>
        <v/>
      </c>
      <c r="I6814" s="32" t="n">
        <v>115.7962</v>
      </c>
      <c r="J6814" s="32" t="n">
        <v>33.32</v>
      </c>
      <c r="K6814" s="32" t="n">
        <v>1.72</v>
      </c>
      <c r="L6814" s="32" t="n">
        <v>0.05</v>
      </c>
      <c r="M6814" s="32" t="n"/>
      <c r="N6814" s="32" t="n"/>
      <c r="O6814" s="32" t="n"/>
    </row>
    <row r="6815">
      <c r="A6815" s="31" t="n">
        <v>44622</v>
      </c>
      <c r="B6815" s="32" t="n">
        <v>1205.58</v>
      </c>
      <c r="C6815" s="19">
        <f>IF(OR(B6815="",B6814=""),"",LN(B6815/B6814))</f>
        <v/>
      </c>
      <c r="D6815" s="16">
        <f>STDEV(C6796:C6815)*SQRT(252)</f>
        <v/>
      </c>
      <c r="E6815" s="32" t="n">
        <v>115.59</v>
      </c>
      <c r="F6815" s="19">
        <f>IF(OR(E6815="",E6814=""),"",LN(E6815/E6814))</f>
        <v/>
      </c>
      <c r="G6815" s="33" t="n">
        <v>6.321</v>
      </c>
      <c r="H6815" s="19">
        <f>IF(OR(G6815="",G6814=""),"",LN(G6815/G6814))</f>
        <v/>
      </c>
      <c r="I6815" s="32" t="n">
        <v>115.7623</v>
      </c>
      <c r="J6815" s="32" t="n">
        <v>30.74</v>
      </c>
      <c r="K6815" s="32" t="n">
        <v>1.86</v>
      </c>
      <c r="L6815" s="32" t="n">
        <v>0.05</v>
      </c>
      <c r="M6815" s="32" t="n">
        <v>1205.6</v>
      </c>
      <c r="N6815" s="32" t="n">
        <v>1.5</v>
      </c>
      <c r="O6815" s="32" t="n">
        <v>-269.707955317</v>
      </c>
    </row>
    <row r="6816">
      <c r="A6816" s="31" t="n">
        <v>44623</v>
      </c>
      <c r="B6816" s="32" t="n">
        <v>1204.35</v>
      </c>
      <c r="C6816" s="19">
        <f>IF(OR(B6816="",B6815=""),"",LN(B6816/B6815))</f>
        <v/>
      </c>
      <c r="D6816" s="16">
        <f>STDEV(C6797:C6816)*SQRT(252)</f>
        <v/>
      </c>
      <c r="E6816" s="32" t="n">
        <v>115.67</v>
      </c>
      <c r="F6816" s="19">
        <f>IF(OR(E6816="",E6815=""),"",LN(E6816/E6815))</f>
        <v/>
      </c>
      <c r="G6816" s="33" t="n">
        <v>6.3195</v>
      </c>
      <c r="H6816" s="19">
        <f>IF(OR(G6816="",G6815=""),"",LN(G6816/G6815))</f>
        <v/>
      </c>
      <c r="I6816" s="32" t="n">
        <v>115.9495</v>
      </c>
      <c r="J6816" s="32" t="n">
        <v>30.48</v>
      </c>
      <c r="K6816" s="32" t="n">
        <v>1.86</v>
      </c>
      <c r="L6816" s="32" t="n">
        <v>0.05</v>
      </c>
      <c r="M6816" s="32" t="n">
        <v>1205</v>
      </c>
      <c r="N6816" s="32" t="n">
        <v>1.5</v>
      </c>
      <c r="O6816" s="32" t="n">
        <v>78.48492473899998</v>
      </c>
    </row>
    <row r="6817">
      <c r="A6817" s="31" t="n">
        <v>44624</v>
      </c>
      <c r="B6817" s="32" t="n">
        <v>1213.71</v>
      </c>
      <c r="C6817" s="19">
        <f>IF(OR(B6817="",B6816=""),"",LN(B6817/B6816))</f>
        <v/>
      </c>
      <c r="D6817" s="16">
        <f>STDEV(C6798:C6817)*SQRT(252)</f>
        <v/>
      </c>
      <c r="E6817" s="32" t="n">
        <v>114.65</v>
      </c>
      <c r="F6817" s="19">
        <f>IF(OR(E6817="",E6816=""),"",LN(E6817/E6816))</f>
        <v/>
      </c>
      <c r="G6817" s="33" t="n">
        <v>6.3188</v>
      </c>
      <c r="H6817" s="19">
        <f>IF(OR(G6817="",G6816=""),"",LN(G6817/G6816))</f>
        <v/>
      </c>
      <c r="I6817" s="32" t="n">
        <v>116.6503</v>
      </c>
      <c r="J6817" s="32" t="n">
        <v>31.98</v>
      </c>
      <c r="K6817" s="32" t="n">
        <v>1.74</v>
      </c>
      <c r="L6817" s="32" t="n">
        <v>0.05</v>
      </c>
      <c r="M6817" s="32" t="n">
        <v>1203.6</v>
      </c>
      <c r="N6817" s="32" t="n">
        <v>1.5</v>
      </c>
      <c r="O6817" s="32" t="n">
        <v>-807.0222076540001</v>
      </c>
    </row>
    <row r="6818">
      <c r="A6818" s="31" t="n">
        <v>44627</v>
      </c>
      <c r="B6818" s="32" t="n">
        <v>1226.78</v>
      </c>
      <c r="C6818" s="19">
        <f>IF(OR(B6818="",B6817=""),"",LN(B6818/B6817))</f>
        <v/>
      </c>
      <c r="D6818" s="16">
        <f>STDEV(C6799:C6818)*SQRT(252)</f>
        <v/>
      </c>
      <c r="E6818" s="32" t="n">
        <v>115.41</v>
      </c>
      <c r="F6818" s="19">
        <f>IF(OR(E6818="",E6817=""),"",LN(E6818/E6817))</f>
        <v/>
      </c>
      <c r="G6818" s="33" t="n">
        <v>6.3194</v>
      </c>
      <c r="H6818" s="19">
        <f>IF(OR(G6818="",G6817=""),"",LN(G6818/G6817))</f>
        <v/>
      </c>
      <c r="I6818" s="32" t="n">
        <v>117.3278</v>
      </c>
      <c r="J6818" s="32" t="n">
        <v>36.45</v>
      </c>
      <c r="K6818" s="32" t="n">
        <v>1.78</v>
      </c>
      <c r="L6818" s="32" t="n">
        <v>0.05</v>
      </c>
      <c r="M6818" s="32" t="n">
        <v>1211.5</v>
      </c>
      <c r="N6818" s="32" t="n">
        <v>1.5</v>
      </c>
      <c r="O6818" s="32" t="n">
        <v>-1286.726052184</v>
      </c>
    </row>
    <row r="6819">
      <c r="A6819" s="31" t="n">
        <v>44628</v>
      </c>
      <c r="B6819" s="32" t="n">
        <v>1237.18</v>
      </c>
      <c r="C6819" s="19">
        <f>IF(OR(B6819="",B6818=""),"",LN(B6819/B6818))</f>
        <v/>
      </c>
      <c r="D6819" s="16">
        <f>STDEV(C6800:C6819)*SQRT(252)</f>
        <v/>
      </c>
      <c r="E6819" s="32" t="n">
        <v>115.64</v>
      </c>
      <c r="F6819" s="19">
        <f>IF(OR(E6819="",E6818=""),"",LN(E6819/E6818))</f>
        <v/>
      </c>
      <c r="G6819" s="33" t="n">
        <v>6.3178</v>
      </c>
      <c r="H6819" s="19">
        <f>IF(OR(G6819="",G6818=""),"",LN(G6819/G6818))</f>
        <v/>
      </c>
      <c r="I6819" s="32" t="n">
        <v>117.6176</v>
      </c>
      <c r="J6819" s="32" t="n">
        <v>35.13</v>
      </c>
      <c r="K6819" s="32" t="n">
        <v>1.86</v>
      </c>
      <c r="L6819" s="32" t="n">
        <v>0.05</v>
      </c>
      <c r="M6819" s="32" t="n">
        <v>1225.4</v>
      </c>
      <c r="N6819" s="32" t="n">
        <v>1.5</v>
      </c>
      <c r="O6819" s="32" t="n">
        <v>-546.833021964</v>
      </c>
    </row>
    <row r="6820">
      <c r="A6820" s="31" t="n">
        <v>44629</v>
      </c>
      <c r="B6820" s="32" t="n">
        <v>1234.01</v>
      </c>
      <c r="C6820" s="19">
        <f>IF(OR(B6820="",B6819=""),"",LN(B6820/B6819))</f>
        <v/>
      </c>
      <c r="D6820" s="16">
        <f>STDEV(C6801:C6820)*SQRT(252)</f>
        <v/>
      </c>
      <c r="E6820" s="32" t="n">
        <v>115.87</v>
      </c>
      <c r="F6820" s="19">
        <f>IF(OR(E6820="",E6819=""),"",LN(E6820/E6819))</f>
        <v/>
      </c>
      <c r="G6820" s="33" t="n">
        <v>6.3174</v>
      </c>
      <c r="H6820" s="19">
        <f>IF(OR(G6820="",G6819=""),"",LN(G6820/G6819))</f>
        <v/>
      </c>
      <c r="I6820" s="32" t="n">
        <v>116.5961</v>
      </c>
      <c r="J6820" s="32" t="n">
        <v>32.45</v>
      </c>
      <c r="K6820" s="32" t="n">
        <v>1.94</v>
      </c>
      <c r="L6820" s="32" t="n">
        <v>0.05</v>
      </c>
      <c r="M6820" s="32" t="n"/>
      <c r="N6820" s="32" t="n"/>
      <c r="O6820" s="32" t="n"/>
    </row>
    <row r="6821">
      <c r="A6821" s="31" t="n">
        <v>44630</v>
      </c>
      <c r="B6821" s="32" t="n">
        <v>1228.21</v>
      </c>
      <c r="C6821" s="19">
        <f>IF(OR(B6821="",B6820=""),"",LN(B6821/B6820))</f>
        <v/>
      </c>
      <c r="D6821" s="16">
        <f>STDEV(C6802:C6821)*SQRT(252)</f>
        <v/>
      </c>
      <c r="E6821" s="32" t="n">
        <v>116.05</v>
      </c>
      <c r="F6821" s="19">
        <f>IF(OR(E6821="",E6820=""),"",LN(E6821/E6820))</f>
        <v/>
      </c>
      <c r="G6821" s="33" t="n">
        <v>6.3212</v>
      </c>
      <c r="H6821" s="19">
        <f>IF(OR(G6821="",G6820=""),"",LN(G6821/G6820))</f>
        <v/>
      </c>
      <c r="I6821" s="32" t="n">
        <v>116.7401</v>
      </c>
      <c r="J6821" s="32" t="n">
        <v>30.23</v>
      </c>
      <c r="K6821" s="32" t="n">
        <v>1.98</v>
      </c>
      <c r="L6821" s="32" t="n">
        <v>0.05</v>
      </c>
      <c r="M6821" s="32" t="n">
        <v>1234.5</v>
      </c>
      <c r="N6821" s="32" t="n">
        <v>1.5</v>
      </c>
      <c r="O6821" s="32" t="n">
        <v>-433.353591056</v>
      </c>
    </row>
    <row r="6822">
      <c r="A6822" s="31" t="n">
        <v>44631</v>
      </c>
      <c r="B6822" s="32" t="n">
        <v>1231.47</v>
      </c>
      <c r="C6822" s="19">
        <f>IF(OR(B6822="",B6821=""),"",LN(B6822/B6821))</f>
        <v/>
      </c>
      <c r="D6822" s="16">
        <f>STDEV(C6803:C6822)*SQRT(252)</f>
        <v/>
      </c>
      <c r="E6822" s="32" t="n">
        <v>117.08</v>
      </c>
      <c r="F6822" s="19">
        <f>IF(OR(E6822="",E6821=""),"",LN(E6822/E6821))</f>
        <v/>
      </c>
      <c r="G6822" s="33" t="n">
        <v>6.3389</v>
      </c>
      <c r="H6822" s="19">
        <f>IF(OR(G6822="",G6821=""),"",LN(G6822/G6821))</f>
        <v/>
      </c>
      <c r="I6822" s="32" t="n">
        <v>117.0192</v>
      </c>
      <c r="J6822" s="32" t="n">
        <v>30.75</v>
      </c>
      <c r="K6822" s="32" t="n">
        <v>2</v>
      </c>
      <c r="L6822" s="32" t="n">
        <v>0.05</v>
      </c>
      <c r="M6822" s="32" t="n">
        <v>1228.7</v>
      </c>
      <c r="N6822" s="32" t="n">
        <v>1.5</v>
      </c>
      <c r="O6822" s="32" t="n">
        <v>-725.135226974</v>
      </c>
    </row>
    <row r="6823">
      <c r="A6823" s="31" t="n">
        <v>44634</v>
      </c>
      <c r="B6823" s="32" t="n">
        <v>1241.46</v>
      </c>
      <c r="C6823" s="19">
        <f>IF(OR(B6823="",B6822=""),"",LN(B6823/B6822))</f>
        <v/>
      </c>
      <c r="D6823" s="16">
        <f>STDEV(C6804:C6823)*SQRT(252)</f>
        <v/>
      </c>
      <c r="E6823" s="32" t="n">
        <v>118</v>
      </c>
      <c r="F6823" s="19">
        <f>IF(OR(E6823="",E6822=""),"",LN(E6823/E6822))</f>
        <v/>
      </c>
      <c r="G6823" s="33" t="n">
        <v>6.3645</v>
      </c>
      <c r="H6823" s="19">
        <f>IF(OR(G6823="",G6822=""),"",LN(G6823/G6822))</f>
        <v/>
      </c>
      <c r="I6823" s="32" t="n">
        <v>117.1506</v>
      </c>
      <c r="J6823" s="32" t="n">
        <v>31.77</v>
      </c>
      <c r="K6823" s="32" t="n">
        <v>2.14</v>
      </c>
      <c r="L6823" s="32" t="n">
        <v>0.05</v>
      </c>
      <c r="M6823" s="32" t="n">
        <v>1232.4</v>
      </c>
      <c r="N6823" s="32" t="n">
        <v>1.5</v>
      </c>
      <c r="O6823" s="32" t="n">
        <v>-972.336846178</v>
      </c>
    </row>
    <row r="6824">
      <c r="A6824" s="31" t="n">
        <v>44635</v>
      </c>
      <c r="B6824" s="32" t="n">
        <v>1242.65</v>
      </c>
      <c r="C6824" s="19">
        <f>IF(OR(B6824="",B6823=""),"",LN(B6824/B6823))</f>
        <v/>
      </c>
      <c r="D6824" s="16">
        <f>STDEV(C6805:C6824)*SQRT(252)</f>
        <v/>
      </c>
      <c r="E6824" s="32" t="n">
        <v>118.19</v>
      </c>
      <c r="F6824" s="19">
        <f>IF(OR(E6824="",E6823=""),"",LN(E6824/E6823))</f>
        <v/>
      </c>
      <c r="G6824" s="33" t="n">
        <v>6.3696</v>
      </c>
      <c r="H6824" s="19">
        <f>IF(OR(G6824="",G6823=""),"",LN(G6824/G6823))</f>
        <v/>
      </c>
      <c r="I6824" s="32" t="n">
        <v>117.246</v>
      </c>
      <c r="J6824" s="32" t="n">
        <v>29.83</v>
      </c>
      <c r="K6824" s="32" t="n">
        <v>2.15</v>
      </c>
      <c r="L6824" s="32" t="n">
        <v>0.05</v>
      </c>
      <c r="M6824" s="32" t="n">
        <v>1238.6</v>
      </c>
      <c r="N6824" s="32" t="n">
        <v>1.5</v>
      </c>
      <c r="O6824" s="32" t="n">
        <v>-715.674265668</v>
      </c>
    </row>
    <row r="6825">
      <c r="A6825" s="31" t="n">
        <v>44636</v>
      </c>
      <c r="B6825" s="32" t="n">
        <v>1228.04</v>
      </c>
      <c r="C6825" s="19">
        <f>IF(OR(B6825="",B6824=""),"",LN(B6825/B6824))</f>
        <v/>
      </c>
      <c r="D6825" s="16">
        <f>STDEV(C6806:C6825)*SQRT(252)</f>
        <v/>
      </c>
      <c r="E6825" s="32" t="n">
        <v>118.48</v>
      </c>
      <c r="F6825" s="19">
        <f>IF(OR(E6825="",E6824=""),"",LN(E6825/E6824))</f>
        <v/>
      </c>
      <c r="G6825" s="33" t="n">
        <v>6.351</v>
      </c>
      <c r="H6825" s="19">
        <f>IF(OR(G6825="",G6824=""),"",LN(G6825/G6824))</f>
        <v/>
      </c>
      <c r="I6825" s="32" t="n">
        <v>116.8073</v>
      </c>
      <c r="J6825" s="32" t="n">
        <v>26.67</v>
      </c>
      <c r="K6825" s="32" t="n">
        <v>2.19</v>
      </c>
      <c r="L6825" s="32" t="n">
        <v>0.05</v>
      </c>
      <c r="M6825" s="32" t="n">
        <v>1241.7</v>
      </c>
      <c r="N6825" s="32" t="n">
        <v>1.5</v>
      </c>
      <c r="O6825" s="32" t="n">
        <v>15.776152637</v>
      </c>
    </row>
    <row r="6826">
      <c r="A6826" s="31" t="n">
        <v>44637</v>
      </c>
      <c r="B6826" s="32" t="n">
        <v>1214.33</v>
      </c>
      <c r="C6826" s="19">
        <f>IF(OR(B6826="",B6825=""),"",LN(B6826/B6825))</f>
        <v/>
      </c>
      <c r="D6826" s="16">
        <f>STDEV(C6807:C6826)*SQRT(252)</f>
        <v/>
      </c>
      <c r="E6826" s="32" t="n">
        <v>118.45</v>
      </c>
      <c r="F6826" s="19">
        <f>IF(OR(E6826="",E6825=""),"",LN(E6826/E6825))</f>
        <v/>
      </c>
      <c r="G6826" s="33" t="n">
        <v>6.3459</v>
      </c>
      <c r="H6826" s="19">
        <f>IF(OR(G6826="",G6825=""),"",LN(G6826/G6825))</f>
        <v/>
      </c>
      <c r="I6826" s="32" t="n">
        <v>116.0467</v>
      </c>
      <c r="J6826" s="32" t="n">
        <v>25.67</v>
      </c>
      <c r="K6826" s="32" t="n">
        <v>2.2</v>
      </c>
      <c r="L6826" s="32" t="n">
        <v>0.3</v>
      </c>
      <c r="M6826" s="32" t="n">
        <v>1240.4</v>
      </c>
      <c r="N6826" s="32" t="n">
        <v>1.5</v>
      </c>
      <c r="O6826" s="32" t="n">
        <v>789.3434036189999</v>
      </c>
    </row>
    <row r="6827">
      <c r="A6827" s="31" t="n">
        <v>44638</v>
      </c>
      <c r="B6827" s="32" t="n">
        <v>1212.2</v>
      </c>
      <c r="C6827" s="19">
        <f>IF(OR(B6827="",B6826=""),"",LN(B6827/B6826))</f>
        <v/>
      </c>
      <c r="D6827" s="16">
        <f>STDEV(C6808:C6827)*SQRT(252)</f>
        <v/>
      </c>
      <c r="E6827" s="32" t="n">
        <v>119.17</v>
      </c>
      <c r="F6827" s="19">
        <f>IF(OR(E6827="",E6826=""),"",LN(E6827/E6826))</f>
        <v/>
      </c>
      <c r="G6827" s="33" t="n">
        <v>6.3609</v>
      </c>
      <c r="H6827" s="19">
        <f>IF(OR(G6827="",G6826=""),"",LN(G6827/G6826))</f>
        <v/>
      </c>
      <c r="I6827" s="32" t="n">
        <v>116.1378</v>
      </c>
      <c r="J6827" s="32" t="n">
        <v>23.87</v>
      </c>
      <c r="K6827" s="32" t="n">
        <v>2.14</v>
      </c>
      <c r="L6827" s="32" t="n">
        <v>0.3</v>
      </c>
      <c r="M6827" s="32" t="n">
        <v>1220.6</v>
      </c>
      <c r="N6827" s="32" t="n">
        <v>1.5</v>
      </c>
      <c r="O6827" s="32" t="n">
        <v>-36.22272511099999</v>
      </c>
    </row>
    <row r="6828">
      <c r="A6828" s="31" t="n">
        <v>44641</v>
      </c>
      <c r="B6828" s="32" t="n">
        <v>1216.12</v>
      </c>
      <c r="C6828" s="19">
        <f>IF(OR(B6828="",B6827=""),"",LN(B6828/B6827))</f>
        <v/>
      </c>
      <c r="D6828" s="16">
        <f>STDEV(C6809:C6828)*SQRT(252)</f>
        <v/>
      </c>
      <c r="E6828" s="32" t="n">
        <v>119.15</v>
      </c>
      <c r="F6828" s="19">
        <f>IF(OR(E6828="",E6827=""),"",LN(E6828/E6827))</f>
        <v/>
      </c>
      <c r="G6828" s="33" t="n">
        <v>6.3552</v>
      </c>
      <c r="H6828" s="19">
        <f>IF(OR(G6828="",G6827=""),"",LN(G6828/G6827))</f>
        <v/>
      </c>
      <c r="I6828" s="32" t="n">
        <v>115.9398</v>
      </c>
      <c r="J6828" s="32" t="n">
        <v>23.53</v>
      </c>
      <c r="K6828" s="32" t="n">
        <v>2.32</v>
      </c>
      <c r="L6828" s="32" t="n">
        <v>0.29</v>
      </c>
      <c r="M6828" s="32" t="n">
        <v>1211.1</v>
      </c>
      <c r="N6828" s="32" t="n">
        <v>1.5</v>
      </c>
      <c r="O6828" s="32" t="n">
        <v>-555.990805371</v>
      </c>
    </row>
    <row r="6829">
      <c r="A6829" s="31" t="n">
        <v>44642</v>
      </c>
      <c r="B6829" s="32" t="n">
        <v>1217.09</v>
      </c>
      <c r="C6829" s="19">
        <f>IF(OR(B6829="",B6828=""),"",LN(B6829/B6828))</f>
        <v/>
      </c>
      <c r="D6829" s="16">
        <f>STDEV(C6810:C6829)*SQRT(252)</f>
        <v/>
      </c>
      <c r="E6829" s="32" t="n">
        <v>120.66</v>
      </c>
      <c r="F6829" s="19">
        <f>IF(OR(E6829="",E6828=""),"",LN(E6829/E6828))</f>
        <v/>
      </c>
      <c r="G6829" s="33" t="n">
        <v>6.366</v>
      </c>
      <c r="H6829" s="19">
        <f>IF(OR(G6829="",G6828=""),"",LN(G6829/G6828))</f>
        <v/>
      </c>
      <c r="I6829" s="32" t="n">
        <v>116.0824</v>
      </c>
      <c r="J6829" s="32" t="n">
        <v>22.94</v>
      </c>
      <c r="K6829" s="32" t="n">
        <v>2.38</v>
      </c>
      <c r="L6829" s="32" t="n">
        <v>0.28</v>
      </c>
      <c r="M6829" s="32" t="n">
        <v>1213.7</v>
      </c>
      <c r="N6829" s="32" t="n">
        <v>1.5</v>
      </c>
      <c r="O6829" s="32" t="n">
        <v>223.436564814</v>
      </c>
    </row>
    <row r="6830">
      <c r="A6830" s="31" t="n">
        <v>44643</v>
      </c>
      <c r="B6830" s="32" t="n">
        <v>1217.92</v>
      </c>
      <c r="C6830" s="19">
        <f>IF(OR(B6830="",B6829=""),"",LN(B6830/B6829))</f>
        <v/>
      </c>
      <c r="D6830" s="16">
        <f>STDEV(C6811:C6830)*SQRT(252)</f>
        <v/>
      </c>
      <c r="E6830" s="32" t="n">
        <v>121.02</v>
      </c>
      <c r="F6830" s="19">
        <f>IF(OR(E6830="",E6829=""),"",LN(E6830/E6829))</f>
        <v/>
      </c>
      <c r="G6830" s="33" t="n">
        <v>6.372</v>
      </c>
      <c r="H6830" s="19">
        <f>IF(OR(G6830="",G6829=""),"",LN(G6830/G6829))</f>
        <v/>
      </c>
      <c r="I6830" s="32" t="n">
        <v>116.005</v>
      </c>
      <c r="J6830" s="32" t="n">
        <v>23.57</v>
      </c>
      <c r="K6830" s="32" t="n">
        <v>2.32</v>
      </c>
      <c r="L6830" s="32" t="n">
        <v>0.27</v>
      </c>
      <c r="M6830" s="32" t="n">
        <v>1221.4</v>
      </c>
      <c r="N6830" s="32" t="n">
        <v>1.5</v>
      </c>
      <c r="O6830" s="32" t="n">
        <v>140.453757026</v>
      </c>
    </row>
    <row r="6831">
      <c r="A6831" s="31" t="n">
        <v>44644</v>
      </c>
      <c r="B6831" s="32" t="n">
        <v>1220.45</v>
      </c>
      <c r="C6831" s="19">
        <f>IF(OR(B6831="",B6830=""),"",LN(B6831/B6830))</f>
        <v/>
      </c>
      <c r="D6831" s="16">
        <f>STDEV(C6812:C6831)*SQRT(252)</f>
        <v/>
      </c>
      <c r="E6831" s="32" t="n">
        <v>122.08</v>
      </c>
      <c r="F6831" s="19">
        <f>IF(OR(E6831="",E6830=""),"",LN(E6831/E6830))</f>
        <v/>
      </c>
      <c r="G6831" s="33" t="n">
        <v>6.367</v>
      </c>
      <c r="H6831" s="19">
        <f>IF(OR(G6831="",G6830=""),"",LN(G6831/G6830))</f>
        <v/>
      </c>
      <c r="I6831" s="32" t="n">
        <v>115.9599</v>
      </c>
      <c r="J6831" s="32" t="n">
        <v>21.67</v>
      </c>
      <c r="K6831" s="32" t="n">
        <v>2.34</v>
      </c>
      <c r="L6831" s="32" t="n">
        <v>0.27</v>
      </c>
      <c r="M6831" s="32" t="n">
        <v>1212.7</v>
      </c>
      <c r="N6831" s="32" t="n">
        <v>1.51</v>
      </c>
      <c r="O6831" s="32" t="n">
        <v>932.063666153</v>
      </c>
    </row>
    <row r="6832">
      <c r="A6832" s="31" t="n">
        <v>44645</v>
      </c>
      <c r="B6832" s="32" t="n">
        <v>1218.77</v>
      </c>
      <c r="C6832" s="19">
        <f>IF(OR(B6832="",B6831=""),"",LN(B6832/B6831))</f>
        <v/>
      </c>
      <c r="D6832" s="16">
        <f>STDEV(C6813:C6832)*SQRT(252)</f>
        <v/>
      </c>
      <c r="E6832" s="32" t="n">
        <v>121.98</v>
      </c>
      <c r="F6832" s="19">
        <f>IF(OR(E6832="",E6831=""),"",LN(E6832/E6831))</f>
        <v/>
      </c>
      <c r="G6832" s="33" t="n">
        <v>6.3658</v>
      </c>
      <c r="H6832" s="19">
        <f>IF(OR(G6832="",G6831=""),"",LN(G6832/G6831))</f>
        <v/>
      </c>
      <c r="I6832" s="32" t="n">
        <v>115.7921</v>
      </c>
      <c r="J6832" s="32" t="n">
        <v>20.81</v>
      </c>
      <c r="K6832" s="32" t="n">
        <v>2.48</v>
      </c>
      <c r="L6832" s="32" t="n">
        <v>0.28</v>
      </c>
      <c r="M6832" s="32" t="n">
        <v>1219.4</v>
      </c>
      <c r="N6832" s="32" t="n">
        <v>1.51</v>
      </c>
      <c r="O6832" s="32" t="n">
        <v>-528.173772493</v>
      </c>
    </row>
    <row r="6833">
      <c r="A6833" s="31" t="n">
        <v>44648</v>
      </c>
      <c r="B6833" s="32" t="n">
        <v>1225.46</v>
      </c>
      <c r="C6833" s="19">
        <f>IF(OR(B6833="",B6832=""),"",LN(B6833/B6832))</f>
        <v/>
      </c>
      <c r="D6833" s="16">
        <f>STDEV(C6814:C6833)*SQRT(252)</f>
        <v/>
      </c>
      <c r="E6833" s="32" t="n">
        <v>123.25</v>
      </c>
      <c r="F6833" s="19">
        <f>IF(OR(E6833="",E6832=""),"",LN(E6833/E6832))</f>
        <v/>
      </c>
      <c r="G6833" s="33" t="n">
        <v>6.3714</v>
      </c>
      <c r="H6833" s="19">
        <f>IF(OR(G6833="",G6832=""),"",LN(G6833/G6832))</f>
        <v/>
      </c>
      <c r="I6833" s="32" t="n">
        <v>116.1911</v>
      </c>
      <c r="J6833" s="32" t="n">
        <v>19.63</v>
      </c>
      <c r="K6833" s="32" t="n">
        <v>2.46</v>
      </c>
      <c r="L6833" s="32" t="n">
        <v>0.28</v>
      </c>
      <c r="M6833" s="32" t="n">
        <v>1218.3</v>
      </c>
      <c r="N6833" s="32" t="n">
        <v>1.51</v>
      </c>
      <c r="O6833" s="32" t="n">
        <v>-327.423197639</v>
      </c>
    </row>
    <row r="6834">
      <c r="A6834" s="31" t="n">
        <v>44649</v>
      </c>
      <c r="B6834" s="32" t="n">
        <v>1219.21</v>
      </c>
      <c r="C6834" s="19">
        <f>IF(OR(B6834="",B6833=""),"",LN(B6834/B6833))</f>
        <v/>
      </c>
      <c r="D6834" s="16">
        <f>STDEV(C6815:C6834)*SQRT(252)</f>
        <v/>
      </c>
      <c r="E6834" s="32" t="n">
        <v>122.61</v>
      </c>
      <c r="F6834" s="19">
        <f>IF(OR(E6834="",E6833=""),"",LN(E6834/E6833))</f>
        <v/>
      </c>
      <c r="G6834" s="33" t="n">
        <v>6.3635</v>
      </c>
      <c r="H6834" s="19">
        <f>IF(OR(G6834="",G6833=""),"",LN(G6834/G6833))</f>
        <v/>
      </c>
      <c r="I6834" s="32" t="n">
        <v>115.5679</v>
      </c>
      <c r="J6834" s="32" t="n">
        <v>18.9</v>
      </c>
      <c r="K6834" s="32" t="n">
        <v>2.41</v>
      </c>
      <c r="L6834" s="32" t="n">
        <v>0.28</v>
      </c>
      <c r="M6834" s="32" t="n">
        <v>1225.7</v>
      </c>
      <c r="N6834" s="32" t="n">
        <v>1.51</v>
      </c>
      <c r="O6834" s="32" t="n">
        <v>-119.53399057</v>
      </c>
    </row>
    <row r="6835">
      <c r="A6835" s="31" t="n">
        <v>44650</v>
      </c>
      <c r="B6835" s="32" t="n">
        <v>1208.46</v>
      </c>
      <c r="C6835" s="19">
        <f>IF(OR(B6835="",B6834=""),"",LN(B6835/B6834))</f>
        <v/>
      </c>
      <c r="D6835" s="16">
        <f>STDEV(C6816:C6835)*SQRT(252)</f>
        <v/>
      </c>
      <c r="E6835" s="32" t="n">
        <v>121.97</v>
      </c>
      <c r="F6835" s="19">
        <f>IF(OR(E6835="",E6834=""),"",LN(E6835/E6834))</f>
        <v/>
      </c>
      <c r="G6835" s="33" t="n">
        <v>6.347</v>
      </c>
      <c r="H6835" s="19">
        <f>IF(OR(G6835="",G6834=""),"",LN(G6835/G6834))</f>
        <v/>
      </c>
      <c r="I6835" s="32" t="n">
        <v>115.0818</v>
      </c>
      <c r="J6835" s="32" t="n">
        <v>19.33</v>
      </c>
      <c r="K6835" s="32" t="n">
        <v>2.35</v>
      </c>
      <c r="L6835" s="32" t="n">
        <v>0.27</v>
      </c>
      <c r="M6835" s="32" t="n">
        <v>1220.5</v>
      </c>
      <c r="N6835" s="32" t="n">
        <v>1.51</v>
      </c>
      <c r="O6835" s="32" t="n">
        <v>12.475815866</v>
      </c>
    </row>
    <row r="6836">
      <c r="A6836" s="31" t="n">
        <v>44651</v>
      </c>
      <c r="B6836" s="32" t="n">
        <v>1211.55</v>
      </c>
      <c r="C6836" s="19">
        <f>IF(OR(B6836="",B6835=""),"",LN(B6836/B6835))</f>
        <v/>
      </c>
      <c r="D6836" s="16">
        <f>STDEV(C6817:C6836)*SQRT(252)</f>
        <v/>
      </c>
      <c r="E6836" s="32" t="n">
        <v>121.44</v>
      </c>
      <c r="F6836" s="19">
        <f>IF(OR(E6836="",E6835=""),"",LN(E6836/E6835))</f>
        <v/>
      </c>
      <c r="G6836" s="33" t="n">
        <v>6.3393</v>
      </c>
      <c r="H6836" s="19">
        <f>IF(OR(G6836="",G6835=""),"",LN(G6836/G6835))</f>
        <v/>
      </c>
      <c r="I6836" s="32" t="n">
        <v>115.2218</v>
      </c>
      <c r="J6836" s="32" t="n">
        <v>20.56</v>
      </c>
      <c r="K6836" s="32" t="n">
        <v>2.32</v>
      </c>
      <c r="L6836" s="32" t="n">
        <v>0.29</v>
      </c>
      <c r="M6836" s="32" t="n">
        <v>1210.8</v>
      </c>
      <c r="N6836" s="32" t="n">
        <v>1.51</v>
      </c>
      <c r="O6836" s="32" t="n">
        <v>627.365443368</v>
      </c>
    </row>
    <row r="6837">
      <c r="A6837" s="31" t="n">
        <v>44652</v>
      </c>
      <c r="B6837" s="32" t="n">
        <v>1215.29</v>
      </c>
      <c r="C6837" s="19">
        <f>IF(OR(B6837="",B6836=""),"",LN(B6837/B6836))</f>
        <v/>
      </c>
      <c r="D6837" s="16">
        <f>STDEV(C6818:C6837)*SQRT(252)</f>
        <v/>
      </c>
      <c r="E6837" s="32" t="n">
        <v>122.6</v>
      </c>
      <c r="F6837" s="19">
        <f>IF(OR(E6837="",E6836=""),"",LN(E6837/E6836))</f>
        <v/>
      </c>
      <c r="G6837" s="33" t="n">
        <v>6.3625</v>
      </c>
      <c r="H6837" s="19">
        <f>IF(OR(G6837="",G6836=""),"",LN(G6837/G6836))</f>
        <v/>
      </c>
      <c r="I6837" s="32" t="n">
        <v>115.4814</v>
      </c>
      <c r="J6837" s="32" t="n">
        <v>19.63</v>
      </c>
      <c r="K6837" s="32" t="n">
        <v>2.39</v>
      </c>
      <c r="L6837" s="32" t="n">
        <v>0.3</v>
      </c>
      <c r="M6837" s="32" t="n">
        <v>1210.7</v>
      </c>
      <c r="N6837" s="32" t="n">
        <v>1.51</v>
      </c>
      <c r="O6837" s="32" t="n">
        <v>-107.297730444</v>
      </c>
    </row>
    <row r="6838">
      <c r="A6838" s="31" t="n">
        <v>44655</v>
      </c>
      <c r="B6838" s="32" t="n">
        <v>1214.72</v>
      </c>
      <c r="C6838" s="19">
        <f>IF(OR(B6838="",B6837=""),"",LN(B6838/B6837))</f>
        <v/>
      </c>
      <c r="D6838" s="16">
        <f>STDEV(C6819:C6838)*SQRT(252)</f>
        <v/>
      </c>
      <c r="E6838" s="32" t="n">
        <v>122.7</v>
      </c>
      <c r="F6838" s="19">
        <f>IF(OR(E6838="",E6837=""),"",LN(E6838/E6837))</f>
        <v/>
      </c>
      <c r="G6838" s="33" t="n">
        <v>6.3619</v>
      </c>
      <c r="H6838" s="19">
        <f>IF(OR(G6838="",G6837=""),"",LN(G6838/G6837))</f>
        <v/>
      </c>
      <c r="I6838" s="32" t="n">
        <v>115.4112</v>
      </c>
      <c r="J6838" s="32" t="n">
        <v>18.57</v>
      </c>
      <c r="K6838" s="32" t="n">
        <v>2.42</v>
      </c>
      <c r="L6838" s="32" t="n">
        <v>0.3</v>
      </c>
      <c r="M6838" s="32" t="n">
        <v>1216.1</v>
      </c>
      <c r="N6838" s="32" t="n">
        <v>1.51</v>
      </c>
      <c r="O6838" s="32" t="n">
        <v>-36.096141851</v>
      </c>
    </row>
    <row r="6839">
      <c r="A6839" s="31" t="n">
        <v>44656</v>
      </c>
      <c r="B6839" s="32" t="n">
        <v>1212.55</v>
      </c>
      <c r="C6839" s="19">
        <f>IF(OR(B6839="",B6838=""),"",LN(B6839/B6838))</f>
        <v/>
      </c>
      <c r="D6839" s="16">
        <f>STDEV(C6820:C6839)*SQRT(252)</f>
        <v/>
      </c>
      <c r="E6839" s="32" t="n">
        <v>123.48</v>
      </c>
      <c r="F6839" s="19">
        <f>IF(OR(E6839="",E6838=""),"",LN(E6839/E6838))</f>
        <v/>
      </c>
      <c r="G6839" s="33" t="n">
        <v>6.3619</v>
      </c>
      <c r="H6839" s="19">
        <f>IF(OR(G6839="",G6838=""),"",LN(G6839/G6838))</f>
        <v/>
      </c>
      <c r="I6839" s="32" t="n">
        <v>115.73</v>
      </c>
      <c r="J6839" s="32" t="n">
        <v>21.03</v>
      </c>
      <c r="K6839" s="32" t="n">
        <v>2.54</v>
      </c>
      <c r="L6839" s="32" t="n">
        <v>0.3</v>
      </c>
      <c r="M6839" s="32" t="n">
        <v>1216.7</v>
      </c>
      <c r="N6839" s="32" t="n">
        <v>1.51</v>
      </c>
      <c r="O6839" s="32" t="n">
        <v>64.279044141</v>
      </c>
    </row>
    <row r="6840">
      <c r="A6840" s="31" t="n">
        <v>44657</v>
      </c>
      <c r="B6840" s="32" t="n">
        <v>1212.55</v>
      </c>
      <c r="C6840" s="19">
        <f>IF(OR(B6840="",B6839=""),"",LN(B6840/B6839))</f>
        <v/>
      </c>
      <c r="D6840" s="16">
        <f>STDEV(C6821:C6840)*SQRT(252)</f>
        <v/>
      </c>
      <c r="E6840" s="32" t="n">
        <v>123.7</v>
      </c>
      <c r="F6840" s="19">
        <f>IF(OR(E6840="",E6839=""),"",LN(E6840/E6839))</f>
        <v/>
      </c>
      <c r="G6840" s="33" t="n">
        <v>6.359</v>
      </c>
      <c r="H6840" s="19">
        <f>IF(OR(G6840="",G6839=""),"",LN(G6840/G6839))</f>
        <v/>
      </c>
      <c r="I6840" s="32" t="n">
        <v>115.9995</v>
      </c>
      <c r="J6840" s="32" t="n">
        <v>22.1</v>
      </c>
      <c r="K6840" s="32" t="n">
        <v>2.61</v>
      </c>
      <c r="L6840" s="32" t="n">
        <v>0.3</v>
      </c>
      <c r="M6840" s="32" t="n">
        <v>1212.6</v>
      </c>
      <c r="N6840" s="32" t="n">
        <v>1.51</v>
      </c>
      <c r="O6840" s="32" t="n">
        <v>-687.1390947</v>
      </c>
    </row>
    <row r="6841">
      <c r="A6841" s="31" t="n">
        <v>44658</v>
      </c>
      <c r="B6841" s="32" t="n">
        <v>1218.96</v>
      </c>
      <c r="C6841" s="19">
        <f>IF(OR(B6841="",B6840=""),"",LN(B6841/B6840))</f>
        <v/>
      </c>
      <c r="D6841" s="16">
        <f>STDEV(C6822:C6841)*SQRT(252)</f>
        <v/>
      </c>
      <c r="E6841" s="32" t="n">
        <v>123.8</v>
      </c>
      <c r="F6841" s="19">
        <f>IF(OR(E6841="",E6840=""),"",LN(E6841/E6840))</f>
        <v/>
      </c>
      <c r="G6841" s="33" t="n">
        <v>6.36</v>
      </c>
      <c r="H6841" s="19">
        <f>IF(OR(G6841="",G6840=""),"",LN(G6841/G6840))</f>
        <v/>
      </c>
      <c r="I6841" s="32" t="n">
        <v>116.3512</v>
      </c>
      <c r="J6841" s="32" t="n">
        <v>21.55</v>
      </c>
      <c r="K6841" s="32" t="n">
        <v>2.66</v>
      </c>
      <c r="L6841" s="32" t="n">
        <v>0.3</v>
      </c>
      <c r="M6841" s="32" t="n">
        <v>1219.1</v>
      </c>
      <c r="N6841" s="32" t="n">
        <v>1.51</v>
      </c>
      <c r="O6841" s="32" t="n">
        <v>-1028.234220235</v>
      </c>
    </row>
    <row r="6842">
      <c r="A6842" s="31" t="n">
        <v>44659</v>
      </c>
      <c r="B6842" s="32" t="n">
        <v>1225.13</v>
      </c>
      <c r="C6842" s="19">
        <f>IF(OR(B6842="",B6841=""),"",LN(B6842/B6841))</f>
        <v/>
      </c>
      <c r="D6842" s="16">
        <f>STDEV(C6823:C6842)*SQRT(252)</f>
        <v/>
      </c>
      <c r="E6842" s="32" t="n">
        <v>124.31</v>
      </c>
      <c r="F6842" s="19">
        <f>IF(OR(E6842="",E6841=""),"",LN(E6842/E6841))</f>
        <v/>
      </c>
      <c r="G6842" s="33" t="n">
        <v>6.3643</v>
      </c>
      <c r="H6842" s="19">
        <f>IF(OR(G6842="",G6841=""),"",LN(G6842/G6841))</f>
        <v/>
      </c>
      <c r="I6842" s="32" t="n">
        <v>116.4176</v>
      </c>
      <c r="J6842" s="32" t="n">
        <v>21.16</v>
      </c>
      <c r="K6842" s="32" t="n">
        <v>2.72</v>
      </c>
      <c r="L6842" s="32" t="n">
        <v>0.3</v>
      </c>
      <c r="M6842" s="32" t="n">
        <v>1218.5</v>
      </c>
      <c r="N6842" s="32" t="n">
        <v>1.51</v>
      </c>
      <c r="O6842" s="32" t="n">
        <v>-480.142393319</v>
      </c>
    </row>
    <row r="6843">
      <c r="A6843" s="31" t="n">
        <v>44662</v>
      </c>
      <c r="B6843" s="32" t="n">
        <v>1233.38</v>
      </c>
      <c r="C6843" s="19">
        <f>IF(OR(B6843="",B6842=""),"",LN(B6843/B6842))</f>
        <v/>
      </c>
      <c r="D6843" s="16">
        <f>STDEV(C6824:C6843)*SQRT(252)</f>
        <v/>
      </c>
      <c r="E6843" s="32" t="n">
        <v>125.55</v>
      </c>
      <c r="F6843" s="19">
        <f>IF(OR(E6843="",E6842=""),"",LN(E6843/E6842))</f>
        <v/>
      </c>
      <c r="G6843" s="33" t="n">
        <v>6.3692</v>
      </c>
      <c r="H6843" s="19">
        <f>IF(OR(G6843="",G6842=""),"",LN(G6843/G6842))</f>
        <v/>
      </c>
      <c r="I6843" s="32" t="n">
        <v>116.5401</v>
      </c>
      <c r="J6843" s="32" t="n">
        <v>24.37</v>
      </c>
      <c r="K6843" s="32" t="n">
        <v>2.79</v>
      </c>
      <c r="L6843" s="32" t="n">
        <v>0.3</v>
      </c>
      <c r="M6843" s="32" t="n">
        <v>1224</v>
      </c>
      <c r="N6843" s="32" t="n">
        <v>1.51</v>
      </c>
      <c r="O6843" s="32" t="n">
        <v>-231.541248545</v>
      </c>
    </row>
    <row r="6844">
      <c r="A6844" s="31" t="n">
        <v>44663</v>
      </c>
      <c r="B6844" s="32" t="n">
        <v>1236.03</v>
      </c>
      <c r="C6844" s="19">
        <f>IF(OR(B6844="",B6843=""),"",LN(B6844/B6843))</f>
        <v/>
      </c>
      <c r="D6844" s="16">
        <f>STDEV(C6825:C6844)*SQRT(252)</f>
        <v/>
      </c>
      <c r="E6844" s="32" t="n">
        <v>125.25</v>
      </c>
      <c r="F6844" s="19">
        <f>IF(OR(E6844="",E6843=""),"",LN(E6844/E6843))</f>
        <v/>
      </c>
      <c r="G6844" s="33" t="n">
        <v>6.3651</v>
      </c>
      <c r="H6844" s="19">
        <f>IF(OR(G6844="",G6843=""),"",LN(G6844/G6843))</f>
        <v/>
      </c>
      <c r="I6844" s="32" t="n">
        <v>116.3866</v>
      </c>
      <c r="J6844" s="32" t="n">
        <v>24.26</v>
      </c>
      <c r="K6844" s="32" t="n">
        <v>2.72</v>
      </c>
      <c r="L6844" s="32" t="n">
        <v>0.29</v>
      </c>
      <c r="M6844" s="32" t="n">
        <v>1232</v>
      </c>
      <c r="N6844" s="32" t="n">
        <v>1.51</v>
      </c>
      <c r="O6844" s="32" t="n">
        <v>-478.165811881</v>
      </c>
    </row>
    <row r="6845">
      <c r="A6845" s="31" t="n">
        <v>44664</v>
      </c>
      <c r="B6845" s="32" t="n">
        <v>1227.17</v>
      </c>
      <c r="C6845" s="19">
        <f>IF(OR(B6845="",B6844=""),"",LN(B6845/B6844))</f>
        <v/>
      </c>
      <c r="D6845" s="16">
        <f>STDEV(C6826:C6845)*SQRT(252)</f>
        <v/>
      </c>
      <c r="E6845" s="32" t="n">
        <v>125.51</v>
      </c>
      <c r="F6845" s="19">
        <f>IF(OR(E6845="",E6844=""),"",LN(E6845/E6844))</f>
        <v/>
      </c>
      <c r="G6845" s="33" t="n">
        <v>6.3678</v>
      </c>
      <c r="H6845" s="19">
        <f>IF(OR(G6845="",G6844=""),"",LN(G6845/G6844))</f>
        <v/>
      </c>
      <c r="I6845" s="32" t="n">
        <v>116.2796</v>
      </c>
      <c r="J6845" s="32" t="n">
        <v>21.82</v>
      </c>
      <c r="K6845" s="32" t="n">
        <v>2.7</v>
      </c>
      <c r="L6845" s="32" t="n">
        <v>0.29</v>
      </c>
      <c r="M6845" s="32" t="n">
        <v>1236.6</v>
      </c>
      <c r="N6845" s="32" t="n">
        <v>1.51</v>
      </c>
      <c r="O6845" s="32" t="n">
        <v>-29.936899291</v>
      </c>
    </row>
    <row r="6846">
      <c r="A6846" s="31" t="n">
        <v>44665</v>
      </c>
      <c r="B6846" s="32" t="n">
        <v>1224.18</v>
      </c>
      <c r="C6846" s="19">
        <f>IF(OR(B6846="",B6845=""),"",LN(B6846/B6845))</f>
        <v/>
      </c>
      <c r="D6846" s="16">
        <f>STDEV(C6827:C6846)*SQRT(252)</f>
        <v/>
      </c>
      <c r="E6846" s="32" t="n">
        <v>125.92</v>
      </c>
      <c r="F6846" s="19">
        <f>IF(OR(E6846="",E6845=""),"",LN(E6846/E6845))</f>
        <v/>
      </c>
      <c r="G6846" s="33" t="n">
        <v>6.3775</v>
      </c>
      <c r="H6846" s="19">
        <f>IF(OR(G6846="",G6845=""),"",LN(G6846/G6845))</f>
        <v/>
      </c>
      <c r="I6846" s="32" t="n">
        <v>116.7558</v>
      </c>
      <c r="J6846" s="32" t="n">
        <v>22.7</v>
      </c>
      <c r="K6846" s="32" t="n">
        <v>2.83</v>
      </c>
      <c r="L6846" s="32" t="n">
        <v>0.29</v>
      </c>
      <c r="M6846" s="32" t="n">
        <v>1227.7</v>
      </c>
      <c r="N6846" s="32" t="n">
        <v>1.72</v>
      </c>
      <c r="O6846" s="32" t="n">
        <v>-285.528262761</v>
      </c>
    </row>
    <row r="6847">
      <c r="A6847" s="31" t="n">
        <v>44666</v>
      </c>
      <c r="B6847" s="32" t="n">
        <v>1227.97</v>
      </c>
      <c r="C6847" s="19">
        <f>IF(OR(B6847="",B6846=""),"",LN(B6847/B6846))</f>
        <v/>
      </c>
      <c r="D6847" s="16">
        <f>STDEV(C6828:C6847)*SQRT(252)</f>
        <v/>
      </c>
      <c r="E6847" s="32" t="n">
        <v>126.31</v>
      </c>
      <c r="F6847" s="19">
        <f>IF(OR(E6847="",E6846=""),"",LN(E6847/E6846))</f>
        <v/>
      </c>
      <c r="G6847" s="33" t="n">
        <v>6.3705</v>
      </c>
      <c r="H6847" s="19">
        <f>IF(OR(G6847="",G6846=""),"",LN(G6847/G6846))</f>
        <v/>
      </c>
      <c r="I6847" s="32" t="n">
        <v>116.7017</v>
      </c>
      <c r="J6847" s="32" t="n"/>
      <c r="K6847" s="32" t="n"/>
      <c r="L6847" s="32" t="n"/>
      <c r="M6847" s="32" t="n">
        <v>1224.2</v>
      </c>
      <c r="N6847" s="32" t="n">
        <v>1.72</v>
      </c>
      <c r="O6847" s="32" t="n">
        <v>-410.233131566</v>
      </c>
    </row>
    <row r="6848">
      <c r="A6848" s="31" t="n">
        <v>44669</v>
      </c>
      <c r="B6848" s="32" t="n">
        <v>1233.73</v>
      </c>
      <c r="C6848" s="19">
        <f>IF(OR(B6848="",B6847=""),"",LN(B6848/B6847))</f>
        <v/>
      </c>
      <c r="D6848" s="16">
        <f>STDEV(C6829:C6848)*SQRT(252)</f>
        <v/>
      </c>
      <c r="E6848" s="32" t="n">
        <v>126.77</v>
      </c>
      <c r="F6848" s="19">
        <f>IF(OR(E6848="",E6847=""),"",LN(E6848/E6847))</f>
        <v/>
      </c>
      <c r="G6848" s="33" t="n">
        <v>6.363</v>
      </c>
      <c r="H6848" s="19">
        <f>IF(OR(G6848="",G6847=""),"",LN(G6848/G6847))</f>
        <v/>
      </c>
      <c r="I6848" s="32" t="n">
        <v>116.8441</v>
      </c>
      <c r="J6848" s="32" t="n">
        <v>22.17</v>
      </c>
      <c r="K6848" s="32" t="n">
        <v>2.85</v>
      </c>
      <c r="L6848" s="32" t="n">
        <v>0.29</v>
      </c>
      <c r="M6848" s="32" t="n">
        <v>1230.1</v>
      </c>
      <c r="N6848" s="32" t="n">
        <v>1.72</v>
      </c>
      <c r="O6848" s="32" t="n">
        <v>-193.8171268</v>
      </c>
    </row>
    <row r="6849">
      <c r="A6849" s="31" t="n">
        <v>44670</v>
      </c>
      <c r="B6849" s="32" t="n">
        <v>1236.53</v>
      </c>
      <c r="C6849" s="19">
        <f>IF(OR(B6849="",B6848=""),"",LN(B6849/B6848))</f>
        <v/>
      </c>
      <c r="D6849" s="16">
        <f>STDEV(C6830:C6849)*SQRT(252)</f>
        <v/>
      </c>
      <c r="E6849" s="32" t="n">
        <v>128.55</v>
      </c>
      <c r="F6849" s="19">
        <f>IF(OR(E6849="",E6848=""),"",LN(E6849/E6848))</f>
        <v/>
      </c>
      <c r="G6849" s="33" t="n">
        <v>6.393</v>
      </c>
      <c r="H6849" s="19">
        <f>IF(OR(G6849="",G6848=""),"",LN(G6849/G6848))</f>
        <v/>
      </c>
      <c r="I6849" s="32" t="n">
        <v>117.1324</v>
      </c>
      <c r="J6849" s="32" t="n">
        <v>21.37</v>
      </c>
      <c r="K6849" s="32" t="n">
        <v>2.93</v>
      </c>
      <c r="L6849" s="32" t="n">
        <v>0.28</v>
      </c>
      <c r="M6849" s="32" t="n">
        <v>1232.8</v>
      </c>
      <c r="N6849" s="32" t="n">
        <v>1.72</v>
      </c>
      <c r="O6849" s="32" t="n">
        <v>214.520249857</v>
      </c>
    </row>
    <row r="6850">
      <c r="A6850" s="31" t="n">
        <v>44671</v>
      </c>
      <c r="B6850" s="32" t="n">
        <v>1235.28</v>
      </c>
      <c r="C6850" s="19">
        <f>IF(OR(B6850="",B6849=""),"",LN(B6850/B6849))</f>
        <v/>
      </c>
      <c r="D6850" s="16">
        <f>STDEV(C6831:C6850)*SQRT(252)</f>
        <v/>
      </c>
      <c r="E6850" s="32" t="n">
        <v>127.76</v>
      </c>
      <c r="F6850" s="19">
        <f>IF(OR(E6850="",E6849=""),"",LN(E6850/E6849))</f>
        <v/>
      </c>
      <c r="G6850" s="33" t="n">
        <v>6.4188</v>
      </c>
      <c r="H6850" s="19">
        <f>IF(OR(G6850="",G6849=""),"",LN(G6850/G6849))</f>
        <v/>
      </c>
      <c r="I6850" s="32" t="n">
        <v>116.7306</v>
      </c>
      <c r="J6850" s="32" t="n">
        <v>20.32</v>
      </c>
      <c r="K6850" s="32" t="n">
        <v>2.85</v>
      </c>
      <c r="L6850" s="32" t="n">
        <v>0.27</v>
      </c>
      <c r="M6850" s="32" t="n">
        <v>1234.9</v>
      </c>
      <c r="N6850" s="32" t="n">
        <v>1.72</v>
      </c>
      <c r="O6850" s="32" t="n">
        <v>-11.081729223</v>
      </c>
    </row>
    <row r="6851">
      <c r="A6851" s="31" t="n">
        <v>44672</v>
      </c>
      <c r="B6851" s="32" t="n">
        <v>1238.13</v>
      </c>
      <c r="C6851" s="19">
        <f>IF(OR(B6851="",B6850=""),"",LN(B6851/B6850))</f>
        <v/>
      </c>
      <c r="D6851" s="16">
        <f>STDEV(C6832:C6851)*SQRT(252)</f>
        <v/>
      </c>
      <c r="E6851" s="32" t="n">
        <v>128.62</v>
      </c>
      <c r="F6851" s="19">
        <f>IF(OR(E6851="",E6850=""),"",LN(E6851/E6850))</f>
        <v/>
      </c>
      <c r="G6851" s="33" t="n">
        <v>6.45</v>
      </c>
      <c r="H6851" s="19">
        <f>IF(OR(G6851="",G6850=""),"",LN(G6851/G6850))</f>
        <v/>
      </c>
      <c r="I6851" s="32" t="n">
        <v>117.1432</v>
      </c>
      <c r="J6851" s="32" t="n">
        <v>22.68</v>
      </c>
      <c r="K6851" s="32" t="n">
        <v>2.9</v>
      </c>
      <c r="L6851" s="32" t="n">
        <v>0.26</v>
      </c>
      <c r="M6851" s="32" t="n">
        <v>1237.1</v>
      </c>
      <c r="N6851" s="32" t="n">
        <v>1.72</v>
      </c>
      <c r="O6851" s="32" t="n">
        <v>-79.856615937</v>
      </c>
    </row>
    <row r="6852">
      <c r="A6852" s="31" t="n">
        <v>44673</v>
      </c>
      <c r="B6852" s="32" t="n">
        <v>1239.66</v>
      </c>
      <c r="C6852" s="19">
        <f>IF(OR(B6852="",B6851=""),"",LN(B6852/B6851))</f>
        <v/>
      </c>
      <c r="D6852" s="16">
        <f>STDEV(C6833:C6852)*SQRT(252)</f>
        <v/>
      </c>
      <c r="E6852" s="32" t="n">
        <v>128.78</v>
      </c>
      <c r="F6852" s="19">
        <f>IF(OR(E6852="",E6851=""),"",LN(E6852/E6851))</f>
        <v/>
      </c>
      <c r="G6852" s="33" t="n">
        <v>6.501</v>
      </c>
      <c r="H6852" s="19">
        <f>IF(OR(G6852="",G6851=""),"",LN(G6852/G6851))</f>
        <v/>
      </c>
      <c r="I6852" s="32" t="n">
        <v>118.0186</v>
      </c>
      <c r="J6852" s="32" t="n">
        <v>28.21</v>
      </c>
      <c r="K6852" s="32" t="n">
        <v>2.9</v>
      </c>
      <c r="L6852" s="32" t="n">
        <v>0.27</v>
      </c>
      <c r="M6852" s="32" t="n">
        <v>1236.4</v>
      </c>
      <c r="N6852" s="32" t="n">
        <v>1.72</v>
      </c>
      <c r="O6852" s="32" t="n">
        <v>-245.119968836</v>
      </c>
    </row>
    <row r="6853">
      <c r="A6853" s="31" t="n">
        <v>44676</v>
      </c>
      <c r="B6853" s="32" t="n">
        <v>1249.87</v>
      </c>
      <c r="C6853" s="19">
        <f>IF(OR(B6853="",B6852=""),"",LN(B6853/B6852))</f>
        <v/>
      </c>
      <c r="D6853" s="16">
        <f>STDEV(C6834:C6853)*SQRT(252)</f>
        <v/>
      </c>
      <c r="E6853" s="32" t="n">
        <v>127.66</v>
      </c>
      <c r="F6853" s="19">
        <f>IF(OR(E6853="",E6852=""),"",LN(E6853/E6852))</f>
        <v/>
      </c>
      <c r="G6853" s="33" t="n">
        <v>6.5585</v>
      </c>
      <c r="H6853" s="19">
        <f>IF(OR(G6853="",G6852=""),"",LN(G6853/G6852))</f>
        <v/>
      </c>
      <c r="I6853" s="32" t="n">
        <v>118.6271</v>
      </c>
      <c r="J6853" s="32" t="n">
        <v>27.02</v>
      </c>
      <c r="K6853" s="32" t="n">
        <v>2.81</v>
      </c>
      <c r="L6853" s="32" t="n">
        <v>0.27</v>
      </c>
      <c r="M6853" s="32" t="n">
        <v>1241.7</v>
      </c>
      <c r="N6853" s="32" t="n">
        <v>1.72</v>
      </c>
      <c r="O6853" s="32" t="n">
        <v>-866.894644685</v>
      </c>
    </row>
    <row r="6854">
      <c r="A6854" s="31" t="n">
        <v>44677</v>
      </c>
      <c r="B6854" s="32" t="n">
        <v>1260.37</v>
      </c>
      <c r="C6854" s="19">
        <f>IF(OR(B6854="",B6853=""),"",LN(B6854/B6853))</f>
        <v/>
      </c>
      <c r="D6854" s="16">
        <f>STDEV(C6835:C6854)*SQRT(252)</f>
        <v/>
      </c>
      <c r="E6854" s="32" t="n">
        <v>127.37</v>
      </c>
      <c r="F6854" s="19">
        <f>IF(OR(E6854="",E6853=""),"",LN(E6854/E6853))</f>
        <v/>
      </c>
      <c r="G6854" s="33" t="n">
        <v>6.5552</v>
      </c>
      <c r="H6854" s="19">
        <f>IF(OR(G6854="",G6853=""),"",LN(G6854/G6853))</f>
        <v/>
      </c>
      <c r="I6854" s="32" t="n">
        <v>118.9624</v>
      </c>
      <c r="J6854" s="32" t="n">
        <v>33.52</v>
      </c>
      <c r="K6854" s="32" t="n">
        <v>2.77</v>
      </c>
      <c r="L6854" s="32" t="n">
        <v>0.27</v>
      </c>
      <c r="M6854" s="32" t="n">
        <v>1247.1</v>
      </c>
      <c r="N6854" s="32" t="n">
        <v>1.72</v>
      </c>
      <c r="O6854" s="32" t="n">
        <v>-279.340164467</v>
      </c>
    </row>
    <row r="6855">
      <c r="A6855" s="31" t="n">
        <v>44678</v>
      </c>
      <c r="B6855" s="32" t="n">
        <v>1269.35</v>
      </c>
      <c r="C6855" s="19">
        <f>IF(OR(B6855="",B6854=""),"",LN(B6855/B6854))</f>
        <v/>
      </c>
      <c r="D6855" s="16">
        <f>STDEV(C6836:C6855)*SQRT(252)</f>
        <v/>
      </c>
      <c r="E6855" s="32" t="n">
        <v>128.44</v>
      </c>
      <c r="F6855" s="19">
        <f>IF(OR(E6855="",E6854=""),"",LN(E6855/E6854))</f>
        <v/>
      </c>
      <c r="G6855" s="33" t="n">
        <v>6.5595</v>
      </c>
      <c r="H6855" s="19">
        <f>IF(OR(G6855="",G6854=""),"",LN(G6855/G6854))</f>
        <v/>
      </c>
      <c r="I6855" s="32" t="n">
        <v>119.4708</v>
      </c>
      <c r="J6855" s="32" t="n">
        <v>31.6</v>
      </c>
      <c r="K6855" s="32" t="n">
        <v>2.82</v>
      </c>
      <c r="L6855" s="32" t="n">
        <v>0.28</v>
      </c>
      <c r="M6855" s="32" t="n">
        <v>1248.3</v>
      </c>
      <c r="N6855" s="32" t="n">
        <v>1.72</v>
      </c>
      <c r="O6855" s="32" t="n">
        <v>-691.095358705</v>
      </c>
    </row>
    <row r="6856">
      <c r="A6856" s="31" t="n">
        <v>44679</v>
      </c>
      <c r="B6856" s="32" t="n">
        <v>1271.5</v>
      </c>
      <c r="C6856" s="19">
        <f>IF(OR(B6856="",B6855=""),"",LN(B6856/B6855))</f>
        <v/>
      </c>
      <c r="D6856" s="16">
        <f>STDEV(C6837:C6856)*SQRT(252)</f>
        <v/>
      </c>
      <c r="E6856" s="32" t="n">
        <v>130.94</v>
      </c>
      <c r="F6856" s="19">
        <f>IF(OR(E6856="",E6855=""),"",LN(E6856/E6855))</f>
        <v/>
      </c>
      <c r="G6856" s="33" t="n">
        <v>6.6243</v>
      </c>
      <c r="H6856" s="19">
        <f>IF(OR(G6856="",G6855=""),"",LN(G6856/G6855))</f>
        <v/>
      </c>
      <c r="I6856" s="32" t="n">
        <v>120.0675</v>
      </c>
      <c r="J6856" s="32" t="n">
        <v>29.99</v>
      </c>
      <c r="K6856" s="32" t="n">
        <v>2.85</v>
      </c>
      <c r="L6856" s="32" t="n">
        <v>0.28</v>
      </c>
      <c r="M6856" s="32" t="n">
        <v>1263.1</v>
      </c>
      <c r="N6856" s="32" t="n">
        <v>1.72</v>
      </c>
      <c r="O6856" s="32" t="n">
        <v>-287.722308863</v>
      </c>
    </row>
    <row r="6857">
      <c r="A6857" s="31" t="n">
        <v>44680</v>
      </c>
      <c r="B6857" s="32" t="n">
        <v>1255.87</v>
      </c>
      <c r="C6857" s="19">
        <f>IF(OR(B6857="",B6856=""),"",LN(B6857/B6856))</f>
        <v/>
      </c>
      <c r="D6857" s="16">
        <f>STDEV(C6838:C6857)*SQRT(252)</f>
        <v/>
      </c>
      <c r="E6857" s="32" t="n">
        <v>129.84</v>
      </c>
      <c r="F6857" s="19">
        <f>IF(OR(E6857="",E6856=""),"",LN(E6857/E6856))</f>
        <v/>
      </c>
      <c r="G6857" s="33" t="n">
        <v>6.608</v>
      </c>
      <c r="H6857" s="19">
        <f>IF(OR(G6857="",G6856=""),"",LN(G6857/G6856))</f>
        <v/>
      </c>
      <c r="I6857" s="32" t="n">
        <v>119.4933</v>
      </c>
      <c r="J6857" s="32" t="n">
        <v>33.4</v>
      </c>
      <c r="K6857" s="32" t="n">
        <v>2.89</v>
      </c>
      <c r="L6857" s="32" t="n">
        <v>0.28</v>
      </c>
      <c r="M6857" s="32" t="n">
        <v>1269.4</v>
      </c>
      <c r="N6857" s="32" t="n">
        <v>1.72</v>
      </c>
      <c r="O6857" s="32" t="n">
        <v>4.166933232</v>
      </c>
    </row>
    <row r="6858">
      <c r="A6858" s="31" t="n">
        <v>44683</v>
      </c>
      <c r="B6858" s="32" t="n">
        <v>1265.24</v>
      </c>
      <c r="C6858" s="19">
        <f>IF(OR(B6858="",B6857=""),"",LN(B6858/B6857))</f>
        <v/>
      </c>
      <c r="D6858" s="16">
        <f>STDEV(C6839:C6858)*SQRT(252)</f>
        <v/>
      </c>
      <c r="E6858" s="32" t="n">
        <v>130.18</v>
      </c>
      <c r="F6858" s="19">
        <f>IF(OR(E6858="",E6857=""),"",LN(E6858/E6857))</f>
        <v/>
      </c>
      <c r="G6858" s="33" t="n">
        <v>6.6079</v>
      </c>
      <c r="H6858" s="19">
        <f>IF(OR(G6858="",G6857=""),"",LN(G6858/G6857))</f>
        <v/>
      </c>
      <c r="I6858" s="32" t="n">
        <v>119.8825</v>
      </c>
      <c r="J6858" s="32" t="n">
        <v>32.34</v>
      </c>
      <c r="K6858" s="32" t="n">
        <v>2.99</v>
      </c>
      <c r="L6858" s="32" t="n">
        <v>0.3</v>
      </c>
      <c r="M6858" s="32" t="n">
        <v>1265.4</v>
      </c>
      <c r="N6858" s="32" t="n">
        <v>1.72</v>
      </c>
      <c r="O6858" s="32" t="n">
        <v>-64.11860156</v>
      </c>
    </row>
    <row r="6859">
      <c r="A6859" s="31" t="n">
        <v>44684</v>
      </c>
      <c r="B6859" s="32" t="n">
        <v>1267.82</v>
      </c>
      <c r="C6859" s="19">
        <f>IF(OR(B6859="",B6858=""),"",LN(B6859/B6858))</f>
        <v/>
      </c>
      <c r="D6859" s="16">
        <f>STDEV(C6840:C6859)*SQRT(252)</f>
        <v/>
      </c>
      <c r="E6859" s="32" t="n">
        <v>130.09</v>
      </c>
      <c r="F6859" s="19">
        <f>IF(OR(E6859="",E6858=""),"",LN(E6859/E6858))</f>
        <v/>
      </c>
      <c r="G6859" s="33" t="n">
        <v>6.6079</v>
      </c>
      <c r="H6859" s="19">
        <f>IF(OR(G6859="",G6858=""),"",LN(G6859/G6858))</f>
        <v/>
      </c>
      <c r="I6859" s="32" t="n">
        <v>119.7043</v>
      </c>
      <c r="J6859" s="32" t="n">
        <v>29.25</v>
      </c>
      <c r="K6859" s="32" t="n">
        <v>2.97</v>
      </c>
      <c r="L6859" s="32" t="n">
        <v>0.3</v>
      </c>
      <c r="M6859" s="32" t="n">
        <v>1265.8</v>
      </c>
      <c r="N6859" s="32" t="n">
        <v>1.72</v>
      </c>
      <c r="O6859" s="32" t="n">
        <v>118.141776157</v>
      </c>
    </row>
    <row r="6860">
      <c r="A6860" s="31" t="n">
        <v>44685</v>
      </c>
      <c r="B6860" s="32" t="n">
        <v>1265.22</v>
      </c>
      <c r="C6860" s="19">
        <f>IF(OR(B6860="",B6859=""),"",LN(B6860/B6859))</f>
        <v/>
      </c>
      <c r="D6860" s="16">
        <f>STDEV(C6841:C6860)*SQRT(252)</f>
        <v/>
      </c>
      <c r="E6860" s="32" t="n">
        <v>129.97</v>
      </c>
      <c r="F6860" s="19">
        <f>IF(OR(E6860="",E6859=""),"",LN(E6860/E6859))</f>
        <v/>
      </c>
      <c r="G6860" s="33" t="n">
        <v>6.6079</v>
      </c>
      <c r="H6860" s="19">
        <f>IF(OR(G6860="",G6859=""),"",LN(G6860/G6859))</f>
        <v/>
      </c>
      <c r="I6860" s="32" t="n">
        <v>119.5592</v>
      </c>
      <c r="J6860" s="32" t="n">
        <v>25.42</v>
      </c>
      <c r="K6860" s="32" t="n">
        <v>2.93</v>
      </c>
      <c r="L6860" s="32" t="n">
        <v>0.3</v>
      </c>
      <c r="M6860" s="32" t="n">
        <v>1265.7</v>
      </c>
      <c r="N6860" s="32" t="n">
        <v>1.72</v>
      </c>
      <c r="O6860" s="32" t="n">
        <v>-93.31494829500001</v>
      </c>
    </row>
    <row r="6861">
      <c r="A6861" s="31" t="n">
        <v>44686</v>
      </c>
      <c r="B6861" s="32" t="n">
        <v>1256.05</v>
      </c>
      <c r="C6861" s="19">
        <f>IF(OR(B6861="",B6860=""),"",LN(B6861/B6860))</f>
        <v/>
      </c>
      <c r="D6861" s="16">
        <f>STDEV(C6842:C6861)*SQRT(252)</f>
        <v/>
      </c>
      <c r="E6861" s="32" t="n">
        <v>130.41</v>
      </c>
      <c r="F6861" s="19">
        <f>IF(OR(E6861="",E6860=""),"",LN(E6861/E6860))</f>
        <v/>
      </c>
      <c r="G6861" s="33" t="n">
        <v>6.6535</v>
      </c>
      <c r="H6861" s="19">
        <f>IF(OR(G6861="",G6860=""),"",LN(G6861/G6860))</f>
        <v/>
      </c>
      <c r="I6861" s="32" t="n">
        <v>120.0068</v>
      </c>
      <c r="J6861" s="32" t="n">
        <v>31.2</v>
      </c>
      <c r="K6861" s="32" t="n">
        <v>3.05</v>
      </c>
      <c r="L6861" s="32" t="n">
        <v>0.79</v>
      </c>
      <c r="M6861" s="32" t="n"/>
      <c r="N6861" s="32" t="n"/>
      <c r="O6861" s="32" t="n"/>
    </row>
    <row r="6862">
      <c r="A6862" s="31" t="n">
        <v>44687</v>
      </c>
      <c r="B6862" s="32" t="n">
        <v>1272.58</v>
      </c>
      <c r="C6862" s="19">
        <f>IF(OR(B6862="",B6861=""),"",LN(B6862/B6861))</f>
        <v/>
      </c>
      <c r="D6862" s="16">
        <f>STDEV(C6843:C6862)*SQRT(252)</f>
        <v/>
      </c>
      <c r="E6862" s="32" t="n">
        <v>130.35</v>
      </c>
      <c r="F6862" s="19">
        <f>IF(OR(E6862="",E6861=""),"",LN(E6862/E6861))</f>
        <v/>
      </c>
      <c r="G6862" s="33" t="n">
        <v>6.6651</v>
      </c>
      <c r="H6862" s="19">
        <f>IF(OR(G6862="",G6861=""),"",LN(G6862/G6861))</f>
        <v/>
      </c>
      <c r="I6862" s="32" t="n">
        <v>119.8577</v>
      </c>
      <c r="J6862" s="32" t="n">
        <v>30.19</v>
      </c>
      <c r="K6862" s="32" t="n">
        <v>3.12</v>
      </c>
      <c r="L6862" s="32" t="n">
        <v>0.78</v>
      </c>
      <c r="M6862" s="32" t="n">
        <v>1261.8</v>
      </c>
      <c r="N6862" s="32" t="n">
        <v>1.72</v>
      </c>
      <c r="O6862" s="32" t="n">
        <v>-538.869097846</v>
      </c>
    </row>
    <row r="6863">
      <c r="A6863" s="31" t="n">
        <v>44690</v>
      </c>
      <c r="B6863" s="32" t="n">
        <v>1276.29</v>
      </c>
      <c r="C6863" s="19">
        <f>IF(OR(B6863="",B6862=""),"",LN(B6863/B6862))</f>
        <v/>
      </c>
      <c r="D6863" s="16">
        <f>STDEV(C6844:C6863)*SQRT(252)</f>
        <v/>
      </c>
      <c r="E6863" s="32" t="n">
        <v>130.37</v>
      </c>
      <c r="F6863" s="19">
        <f>IF(OR(E6863="",E6862=""),"",LN(E6863/E6862))</f>
        <v/>
      </c>
      <c r="G6863" s="33" t="n">
        <v>6.7295</v>
      </c>
      <c r="H6863" s="19">
        <f>IF(OR(G6863="",G6862=""),"",LN(G6863/G6862))</f>
        <v/>
      </c>
      <c r="I6863" s="32" t="n">
        <v>120.4972</v>
      </c>
      <c r="J6863" s="32" t="n">
        <v>34.75</v>
      </c>
      <c r="K6863" s="32" t="n">
        <v>3.05</v>
      </c>
      <c r="L6863" s="32" t="n">
        <v>0.78</v>
      </c>
      <c r="M6863" s="32" t="n">
        <v>1272.7</v>
      </c>
      <c r="N6863" s="32" t="n">
        <v>1.72</v>
      </c>
      <c r="O6863" s="32" t="n">
        <v>-203.294634044</v>
      </c>
    </row>
    <row r="6864">
      <c r="A6864" s="31" t="n">
        <v>44691</v>
      </c>
      <c r="B6864" s="32" t="n">
        <v>1275.02</v>
      </c>
      <c r="C6864" s="19">
        <f>IF(OR(B6864="",B6863=""),"",LN(B6864/B6863))</f>
        <v/>
      </c>
      <c r="D6864" s="16">
        <f>STDEV(C6845:C6864)*SQRT(252)</f>
        <v/>
      </c>
      <c r="E6864" s="32" t="n">
        <v>130.21</v>
      </c>
      <c r="F6864" s="19">
        <f>IF(OR(E6864="",E6863=""),"",LN(E6864/E6863))</f>
        <v/>
      </c>
      <c r="G6864" s="33" t="n">
        <v>6.7343</v>
      </c>
      <c r="H6864" s="19">
        <f>IF(OR(G6864="",G6863=""),"",LN(G6864/G6863))</f>
        <v/>
      </c>
      <c r="I6864" s="32" t="n">
        <v>120.7742</v>
      </c>
      <c r="J6864" s="32" t="n">
        <v>32.99</v>
      </c>
      <c r="K6864" s="32" t="n">
        <v>2.99</v>
      </c>
      <c r="L6864" s="32" t="n">
        <v>0.78</v>
      </c>
      <c r="M6864" s="32" t="n">
        <v>1274.6</v>
      </c>
      <c r="N6864" s="32" t="n">
        <v>1.72</v>
      </c>
      <c r="O6864" s="32" t="n">
        <v>-265.765780154</v>
      </c>
    </row>
    <row r="6865">
      <c r="A6865" s="31" t="n">
        <v>44692</v>
      </c>
      <c r="B6865" s="32" t="n">
        <v>1275.04</v>
      </c>
      <c r="C6865" s="19">
        <f>IF(OR(B6865="",B6864=""),"",LN(B6865/B6864))</f>
        <v/>
      </c>
      <c r="D6865" s="16">
        <f>STDEV(C6846:C6865)*SQRT(252)</f>
        <v/>
      </c>
      <c r="E6865" s="32" t="n">
        <v>130.2</v>
      </c>
      <c r="F6865" s="19">
        <f>IF(OR(E6865="",E6864=""),"",LN(E6865/E6864))</f>
        <v/>
      </c>
      <c r="G6865" s="33" t="n">
        <v>6.7186</v>
      </c>
      <c r="H6865" s="19">
        <f>IF(OR(G6865="",G6864=""),"",LN(G6865/G6864))</f>
        <v/>
      </c>
      <c r="I6865" s="32" t="n">
        <v>120.3925</v>
      </c>
      <c r="J6865" s="32" t="n">
        <v>32.56</v>
      </c>
      <c r="K6865" s="32" t="n">
        <v>2.91</v>
      </c>
      <c r="L6865" s="32" t="n">
        <v>0.78</v>
      </c>
      <c r="M6865" s="32" t="n">
        <v>1275.5</v>
      </c>
      <c r="N6865" s="32" t="n">
        <v>1.72</v>
      </c>
      <c r="O6865" s="32" t="n">
        <v>-299.688032233</v>
      </c>
    </row>
    <row r="6866">
      <c r="A6866" s="31" t="n">
        <v>44693</v>
      </c>
      <c r="B6866" s="32" t="n">
        <v>1288.65</v>
      </c>
      <c r="C6866" s="19">
        <f>IF(OR(B6866="",B6865=""),"",LN(B6866/B6865))</f>
        <v/>
      </c>
      <c r="D6866" s="16">
        <f>STDEV(C6847:C6866)*SQRT(252)</f>
        <v/>
      </c>
      <c r="E6866" s="32" t="n">
        <v>128.1</v>
      </c>
      <c r="F6866" s="19">
        <f>IF(OR(E6866="",E6865=""),"",LN(E6866/E6865))</f>
        <v/>
      </c>
      <c r="G6866" s="33" t="n">
        <v>6.786</v>
      </c>
      <c r="H6866" s="19">
        <f>IF(OR(G6866="",G6865=""),"",LN(G6866/G6865))</f>
        <v/>
      </c>
      <c r="I6866" s="32" t="n">
        <v>121.2796</v>
      </c>
      <c r="J6866" s="32" t="n">
        <v>31.77</v>
      </c>
      <c r="K6866" s="32" t="n">
        <v>2.84</v>
      </c>
      <c r="L6866" s="32" t="n">
        <v>0.79</v>
      </c>
      <c r="M6866" s="32" t="n">
        <v>1277</v>
      </c>
      <c r="N6866" s="32" t="n">
        <v>1.72</v>
      </c>
      <c r="O6866" s="32" t="n">
        <v>-346.674394099</v>
      </c>
    </row>
    <row r="6867">
      <c r="A6867" s="31" t="n">
        <v>44694</v>
      </c>
      <c r="B6867" s="32" t="n">
        <v>1283.51</v>
      </c>
      <c r="C6867" s="19">
        <f>IF(OR(B6867="",B6866=""),"",LN(B6867/B6866))</f>
        <v/>
      </c>
      <c r="D6867" s="16">
        <f>STDEV(C6848:C6867)*SQRT(252)</f>
        <v/>
      </c>
      <c r="E6867" s="32" t="n">
        <v>129.23</v>
      </c>
      <c r="F6867" s="19">
        <f>IF(OR(E6867="",E6866=""),"",LN(E6867/E6866))</f>
        <v/>
      </c>
      <c r="G6867" s="33" t="n">
        <v>6.788</v>
      </c>
      <c r="H6867" s="19">
        <f>IF(OR(G6867="",G6866=""),"",LN(G6867/G6866))</f>
        <v/>
      </c>
      <c r="I6867" s="32" t="n">
        <v>120.8442</v>
      </c>
      <c r="J6867" s="32" t="n">
        <v>28.87</v>
      </c>
      <c r="K6867" s="32" t="n">
        <v>2.93</v>
      </c>
      <c r="L6867" s="32" t="n">
        <v>0.79</v>
      </c>
      <c r="M6867" s="32" t="n">
        <v>1286.4</v>
      </c>
      <c r="N6867" s="32" t="n">
        <v>1.72</v>
      </c>
      <c r="O6867" s="32" t="n">
        <v>239.622984662</v>
      </c>
    </row>
    <row r="6868">
      <c r="A6868" s="31" t="n">
        <v>44697</v>
      </c>
      <c r="B6868" s="32" t="n">
        <v>1284.79</v>
      </c>
      <c r="C6868" s="19">
        <f>IF(OR(B6868="",B6867=""),"",LN(B6868/B6867))</f>
        <v/>
      </c>
      <c r="D6868" s="16">
        <f>STDEV(C6849:C6868)*SQRT(252)</f>
        <v/>
      </c>
      <c r="E6868" s="32" t="n">
        <v>129.15</v>
      </c>
      <c r="F6868" s="19">
        <f>IF(OR(E6868="",E6867=""),"",LN(E6868/E6867))</f>
        <v/>
      </c>
      <c r="G6868" s="33" t="n">
        <v>6.7852</v>
      </c>
      <c r="H6868" s="19">
        <f>IF(OR(G6868="",G6867=""),"",LN(G6868/G6867))</f>
        <v/>
      </c>
      <c r="I6868" s="32" t="n">
        <v>120.6881</v>
      </c>
      <c r="J6868" s="32" t="n">
        <v>27.47</v>
      </c>
      <c r="K6868" s="32" t="n">
        <v>2.88</v>
      </c>
      <c r="L6868" s="32" t="n">
        <v>0.8</v>
      </c>
      <c r="M6868" s="32" t="n">
        <v>1286</v>
      </c>
      <c r="N6868" s="32" t="n">
        <v>1.72</v>
      </c>
      <c r="O6868" s="32" t="n">
        <v>-20.309893884</v>
      </c>
    </row>
    <row r="6869">
      <c r="A6869" s="31" t="n">
        <v>44698</v>
      </c>
      <c r="B6869" s="32" t="n">
        <v>1274.33</v>
      </c>
      <c r="C6869" s="19">
        <f>IF(OR(B6869="",B6868=""),"",LN(B6869/B6868))</f>
        <v/>
      </c>
      <c r="D6869" s="16">
        <f>STDEV(C6850:C6869)*SQRT(252)</f>
        <v/>
      </c>
      <c r="E6869" s="32" t="n">
        <v>129.31</v>
      </c>
      <c r="F6869" s="19">
        <f>IF(OR(E6869="",E6868=""),"",LN(E6869/E6868))</f>
        <v/>
      </c>
      <c r="G6869" s="33" t="n">
        <v>6.7361</v>
      </c>
      <c r="H6869" s="19">
        <f>IF(OR(G6869="",G6868=""),"",LN(G6869/G6868))</f>
        <v/>
      </c>
      <c r="I6869" s="32" t="n">
        <v>119.8871</v>
      </c>
      <c r="J6869" s="32" t="n">
        <v>26.1</v>
      </c>
      <c r="K6869" s="32" t="n">
        <v>2.98</v>
      </c>
      <c r="L6869" s="32" t="n">
        <v>0.8</v>
      </c>
      <c r="M6869" s="32" t="n">
        <v>1281.6</v>
      </c>
      <c r="N6869" s="32" t="n">
        <v>1.72</v>
      </c>
      <c r="O6869" s="32" t="n">
        <v>-55.109671085</v>
      </c>
    </row>
    <row r="6870">
      <c r="A6870" s="31" t="n">
        <v>44699</v>
      </c>
      <c r="B6870" s="32" t="n">
        <v>1266.36</v>
      </c>
      <c r="C6870" s="19">
        <f>IF(OR(B6870="",B6869=""),"",LN(B6870/B6869))</f>
        <v/>
      </c>
      <c r="D6870" s="16">
        <f>STDEV(C6851:C6870)*SQRT(252)</f>
        <v/>
      </c>
      <c r="E6870" s="32" t="n">
        <v>128.22</v>
      </c>
      <c r="F6870" s="19">
        <f>IF(OR(E6870="",E6869=""),"",LN(E6870/E6869))</f>
        <v/>
      </c>
      <c r="G6870" s="33" t="n">
        <v>6.754</v>
      </c>
      <c r="H6870" s="19">
        <f>IF(OR(G6870="",G6869=""),"",LN(G6870/G6869))</f>
        <v/>
      </c>
      <c r="I6870" s="32" t="n">
        <v>120.0274</v>
      </c>
      <c r="J6870" s="32" t="n">
        <v>30.96</v>
      </c>
      <c r="K6870" s="32" t="n">
        <v>2.89</v>
      </c>
      <c r="L6870" s="32" t="n">
        <v>0.79</v>
      </c>
      <c r="M6870" s="32" t="n">
        <v>1277.2</v>
      </c>
      <c r="N6870" s="32" t="n">
        <v>1.72</v>
      </c>
      <c r="O6870" s="32" t="n">
        <v>293.384031539</v>
      </c>
    </row>
    <row r="6871">
      <c r="A6871" s="31" t="n">
        <v>44700</v>
      </c>
      <c r="B6871" s="32" t="n">
        <v>1276.91</v>
      </c>
      <c r="C6871" s="19">
        <f>IF(OR(B6871="",B6870=""),"",LN(B6871/B6870))</f>
        <v/>
      </c>
      <c r="D6871" s="16">
        <f>STDEV(C6852:C6871)*SQRT(252)</f>
        <v/>
      </c>
      <c r="E6871" s="32" t="n">
        <v>127.62</v>
      </c>
      <c r="F6871" s="19">
        <f>IF(OR(E6871="",E6870=""),"",LN(E6871/E6870))</f>
        <v/>
      </c>
      <c r="G6871" s="33" t="n">
        <v>6.7109</v>
      </c>
      <c r="H6871" s="19">
        <f>IF(OR(G6871="",G6870=""),"",LN(G6871/G6870))</f>
        <v/>
      </c>
      <c r="I6871" s="32" t="n">
        <v>119.4278</v>
      </c>
      <c r="J6871" s="32" t="n">
        <v>29.35</v>
      </c>
      <c r="K6871" s="32" t="n">
        <v>2.84</v>
      </c>
      <c r="L6871" s="32" t="n">
        <v>0.79</v>
      </c>
      <c r="M6871" s="32" t="n">
        <v>1269.3</v>
      </c>
      <c r="N6871" s="32" t="n">
        <v>1.72</v>
      </c>
      <c r="O6871" s="32" t="n">
        <v>-79.706561142</v>
      </c>
    </row>
    <row r="6872">
      <c r="A6872" s="31" t="n">
        <v>44701</v>
      </c>
      <c r="B6872" s="32" t="n">
        <v>1267.87</v>
      </c>
      <c r="C6872" s="19">
        <f>IF(OR(B6872="",B6871=""),"",LN(B6872/B6871))</f>
        <v/>
      </c>
      <c r="D6872" s="16">
        <f>STDEV(C6853:C6872)*SQRT(252)</f>
        <v/>
      </c>
      <c r="E6872" s="32" t="n">
        <v>127.86</v>
      </c>
      <c r="F6872" s="19">
        <f>IF(OR(E6872="",E6871=""),"",LN(E6872/E6871))</f>
        <v/>
      </c>
      <c r="G6872" s="33" t="n">
        <v>6.6921</v>
      </c>
      <c r="H6872" s="19">
        <f>IF(OR(G6872="",G6871=""),"",LN(G6872/G6871))</f>
        <v/>
      </c>
      <c r="I6872" s="32" t="n">
        <v>119.3677</v>
      </c>
      <c r="J6872" s="32" t="n">
        <v>29.43</v>
      </c>
      <c r="K6872" s="32" t="n">
        <v>2.78</v>
      </c>
      <c r="L6872" s="32" t="n">
        <v>0.78</v>
      </c>
      <c r="M6872" s="32" t="n">
        <v>1274.6</v>
      </c>
      <c r="N6872" s="32" t="n">
        <v>1.72</v>
      </c>
      <c r="O6872" s="32" t="n">
        <v>304.608765997</v>
      </c>
    </row>
    <row r="6873">
      <c r="A6873" s="31" t="n">
        <v>44704</v>
      </c>
      <c r="B6873" s="32" t="n">
        <v>1263.85</v>
      </c>
      <c r="C6873" s="19">
        <f>IF(OR(B6873="",B6872=""),"",LN(B6873/B6872))</f>
        <v/>
      </c>
      <c r="D6873" s="16">
        <f>STDEV(C6854:C6873)*SQRT(252)</f>
        <v/>
      </c>
      <c r="E6873" s="32" t="n">
        <v>127.78</v>
      </c>
      <c r="F6873" s="19">
        <f>IF(OR(E6873="",E6872=""),"",LN(E6873/E6872))</f>
        <v/>
      </c>
      <c r="G6873" s="33" t="n">
        <v>6.649</v>
      </c>
      <c r="H6873" s="19">
        <f>IF(OR(G6873="",G6872=""),"",LN(G6873/G6872))</f>
        <v/>
      </c>
      <c r="I6873" s="32" t="n">
        <v>118.7169</v>
      </c>
      <c r="J6873" s="32" t="n">
        <v>28.48</v>
      </c>
      <c r="K6873" s="32" t="n">
        <v>2.86</v>
      </c>
      <c r="L6873" s="32" t="n">
        <v>0.78</v>
      </c>
      <c r="M6873" s="32" t="n">
        <v>1269.5</v>
      </c>
      <c r="N6873" s="32" t="n">
        <v>1.75</v>
      </c>
      <c r="O6873" s="32" t="n">
        <v>-93.25626084699999</v>
      </c>
    </row>
    <row r="6874">
      <c r="A6874" s="31" t="n">
        <v>44705</v>
      </c>
      <c r="B6874" s="32" t="n">
        <v>1265.97</v>
      </c>
      <c r="C6874" s="19">
        <f>IF(OR(B6874="",B6873=""),"",LN(B6874/B6873))</f>
        <v/>
      </c>
      <c r="D6874" s="16">
        <f>STDEV(C6855:C6874)*SQRT(252)</f>
        <v/>
      </c>
      <c r="E6874" s="32" t="n">
        <v>126.56</v>
      </c>
      <c r="F6874" s="19">
        <f>IF(OR(E6874="",E6873=""),"",LN(E6874/E6873))</f>
        <v/>
      </c>
      <c r="G6874" s="33" t="n">
        <v>6.653</v>
      </c>
      <c r="H6874" s="19">
        <f>IF(OR(G6874="",G6873=""),"",LN(G6874/G6873))</f>
        <v/>
      </c>
      <c r="I6874" s="32" t="n">
        <v>118.6245</v>
      </c>
      <c r="J6874" s="32" t="n">
        <v>29.45</v>
      </c>
      <c r="K6874" s="32" t="n">
        <v>2.76</v>
      </c>
      <c r="L6874" s="32" t="n">
        <v>0.78</v>
      </c>
      <c r="M6874" s="32" t="n">
        <v>1267.7</v>
      </c>
      <c r="N6874" s="32" t="n">
        <v>1.75</v>
      </c>
      <c r="O6874" s="32" t="n">
        <v>-357.268851246</v>
      </c>
    </row>
    <row r="6875">
      <c r="A6875" s="31" t="n">
        <v>44706</v>
      </c>
      <c r="B6875" s="32" t="n">
        <v>1264.58</v>
      </c>
      <c r="C6875" s="19">
        <f>IF(OR(B6875="",B6874=""),"",LN(B6875/B6874))</f>
        <v/>
      </c>
      <c r="D6875" s="16">
        <f>STDEV(C6856:C6875)*SQRT(252)</f>
        <v/>
      </c>
      <c r="E6875" s="32" t="n">
        <v>127.31</v>
      </c>
      <c r="F6875" s="19">
        <f>IF(OR(E6875="",E6874=""),"",LN(E6875/E6874))</f>
        <v/>
      </c>
      <c r="G6875" s="33" t="n">
        <v>6.6916</v>
      </c>
      <c r="H6875" s="19">
        <f>IF(OR(G6875="",G6874=""),"",LN(G6875/G6874))</f>
        <v/>
      </c>
      <c r="I6875" s="32" t="n">
        <v>118.9598</v>
      </c>
      <c r="J6875" s="32" t="n">
        <v>28.37</v>
      </c>
      <c r="K6875" s="32" t="n">
        <v>2.75</v>
      </c>
      <c r="L6875" s="32" t="n">
        <v>0.78</v>
      </c>
      <c r="M6875" s="32" t="n">
        <v>1264.3</v>
      </c>
      <c r="N6875" s="32" t="n">
        <v>1.75</v>
      </c>
      <c r="O6875" s="32" t="n">
        <v>-63.305114191</v>
      </c>
    </row>
    <row r="6876">
      <c r="A6876" s="31" t="n">
        <v>44707</v>
      </c>
      <c r="B6876" s="32" t="n">
        <v>1267.83</v>
      </c>
      <c r="C6876" s="19">
        <f>IF(OR(B6876="",B6875=""),"",LN(B6876/B6875))</f>
        <v/>
      </c>
      <c r="D6876" s="16">
        <f>STDEV(C6857:C6876)*SQRT(252)</f>
        <v/>
      </c>
      <c r="E6876" s="32" t="n">
        <v>127.23</v>
      </c>
      <c r="F6876" s="19">
        <f>IF(OR(E6876="",E6875=""),"",LN(E6876/E6875))</f>
        <v/>
      </c>
      <c r="G6876" s="33" t="n">
        <v>6.738</v>
      </c>
      <c r="H6876" s="19">
        <f>IF(OR(G6876="",G6875=""),"",LN(G6876/G6875))</f>
        <v/>
      </c>
      <c r="I6876" s="32" t="n">
        <v>118.7687</v>
      </c>
      <c r="J6876" s="32" t="n">
        <v>27.5</v>
      </c>
      <c r="K6876" s="32" t="n">
        <v>2.75</v>
      </c>
      <c r="L6876" s="32" t="n">
        <v>0.78</v>
      </c>
      <c r="M6876" s="32" t="n">
        <v>1263.3</v>
      </c>
      <c r="N6876" s="32" t="n">
        <v>1.96</v>
      </c>
      <c r="O6876" s="32" t="n">
        <v>21.257972194</v>
      </c>
    </row>
    <row r="6877">
      <c r="A6877" s="31" t="n">
        <v>44708</v>
      </c>
      <c r="B6877" s="32" t="n">
        <v>1250.13</v>
      </c>
      <c r="C6877" s="19">
        <f>IF(OR(B6877="",B6876=""),"",LN(B6877/B6876))</f>
        <v/>
      </c>
      <c r="D6877" s="16">
        <f>STDEV(C6858:C6877)*SQRT(252)</f>
        <v/>
      </c>
      <c r="E6877" s="32" t="n">
        <v>127.14</v>
      </c>
      <c r="F6877" s="19">
        <f>IF(OR(E6877="",E6876=""),"",LN(E6877/E6876))</f>
        <v/>
      </c>
      <c r="G6877" s="33" t="n">
        <v>6.698</v>
      </c>
      <c r="H6877" s="19">
        <f>IF(OR(G6877="",G6876=""),"",LN(G6877/G6876))</f>
        <v/>
      </c>
      <c r="I6877" s="32" t="n">
        <v>118.2834</v>
      </c>
      <c r="J6877" s="32" t="n">
        <v>25.72</v>
      </c>
      <c r="K6877" s="32" t="n">
        <v>2.74</v>
      </c>
      <c r="L6877" s="32" t="n">
        <v>0.78</v>
      </c>
      <c r="M6877" s="32" t="n">
        <v>1266.4</v>
      </c>
      <c r="N6877" s="32" t="n">
        <v>1.96</v>
      </c>
      <c r="O6877" s="32" t="n">
        <v>174.408855677</v>
      </c>
    </row>
    <row r="6878">
      <c r="A6878" s="31" t="n">
        <v>44712</v>
      </c>
      <c r="B6878" s="32" t="n">
        <v>1236.93</v>
      </c>
      <c r="C6878" s="19">
        <f>IF(OR(B6878="",B6877=""),"",LN(B6878/B6877))</f>
        <v/>
      </c>
      <c r="D6878" s="16">
        <f>STDEV(C6859:C6878)*SQRT(252)</f>
        <v/>
      </c>
      <c r="E6878" s="32" t="n">
        <v>128.53</v>
      </c>
      <c r="F6878" s="19">
        <f>IF(OR(E6878="",E6877=""),"",LN(E6878/E6877))</f>
        <v/>
      </c>
      <c r="G6878" s="33" t="n">
        <v>6.6715</v>
      </c>
      <c r="H6878" s="19">
        <f>IF(OR(G6878="",G6877=""),"",LN(G6878/G6877))</f>
        <v/>
      </c>
      <c r="I6878" s="32" t="n">
        <v>118.0704</v>
      </c>
      <c r="J6878" s="32" t="n">
        <v>26.19</v>
      </c>
      <c r="K6878" s="32" t="n">
        <v>2.85</v>
      </c>
      <c r="L6878" s="32" t="n">
        <v>0.79</v>
      </c>
      <c r="M6878" s="32" t="n">
        <v>1245.8</v>
      </c>
      <c r="N6878" s="32" t="n">
        <v>1.96</v>
      </c>
      <c r="O6878" s="32" t="n">
        <v>1055.427870458</v>
      </c>
    </row>
    <row r="6879">
      <c r="A6879" s="31" t="n">
        <v>44713</v>
      </c>
      <c r="B6879" s="32" t="n">
        <v>1246.52</v>
      </c>
      <c r="C6879" s="19">
        <f>IF(OR(B6879="",B6878=""),"",LN(B6879/B6878))</f>
        <v/>
      </c>
      <c r="D6879" s="16">
        <f>STDEV(C6860:C6879)*SQRT(252)</f>
        <v/>
      </c>
      <c r="E6879" s="32" t="n">
        <v>130.09</v>
      </c>
      <c r="F6879" s="19">
        <f>IF(OR(E6879="",E6878=""),"",LN(E6879/E6878))</f>
        <v/>
      </c>
      <c r="G6879" s="33" t="n">
        <v>6.6858</v>
      </c>
      <c r="H6879" s="19">
        <f>IF(OR(G6879="",G6878=""),"",LN(G6879/G6878))</f>
        <v/>
      </c>
      <c r="I6879" s="32" t="n">
        <v>118.6954</v>
      </c>
      <c r="J6879" s="32" t="n">
        <v>25.69</v>
      </c>
      <c r="K6879" s="32" t="n">
        <v>2.94</v>
      </c>
      <c r="L6879" s="32" t="n">
        <v>0.8</v>
      </c>
      <c r="M6879" s="32" t="n"/>
      <c r="N6879" s="32" t="n"/>
      <c r="O6879" s="32" t="n"/>
    </row>
    <row r="6880">
      <c r="A6880" s="31" t="n">
        <v>44714</v>
      </c>
      <c r="B6880" s="32" t="n">
        <v>1252.03</v>
      </c>
      <c r="C6880" s="19">
        <f>IF(OR(B6880="",B6879=""),"",LN(B6880/B6879))</f>
        <v/>
      </c>
      <c r="D6880" s="16">
        <f>STDEV(C6861:C6880)*SQRT(252)</f>
        <v/>
      </c>
      <c r="E6880" s="32" t="n">
        <v>129.83</v>
      </c>
      <c r="F6880" s="19">
        <f>IF(OR(E6880="",E6879=""),"",LN(E6880/E6879))</f>
        <v/>
      </c>
      <c r="G6880" s="33" t="n">
        <v>6.6596</v>
      </c>
      <c r="H6880" s="19">
        <f>IF(OR(G6880="",G6879=""),"",LN(G6880/G6879))</f>
        <v/>
      </c>
      <c r="I6880" s="32" t="n">
        <v>118.0658</v>
      </c>
      <c r="J6880" s="32" t="n">
        <v>24.72</v>
      </c>
      <c r="K6880" s="32" t="n">
        <v>2.92</v>
      </c>
      <c r="L6880" s="32" t="n">
        <v>0.79</v>
      </c>
      <c r="M6880" s="32" t="n">
        <v>1238.4</v>
      </c>
      <c r="N6880" s="32" t="n">
        <v>1.96</v>
      </c>
      <c r="O6880" s="32" t="n">
        <v>-142.68702421</v>
      </c>
    </row>
    <row r="6881">
      <c r="A6881" s="31" t="n">
        <v>44715</v>
      </c>
      <c r="B6881" s="32" t="n">
        <v>1242.23</v>
      </c>
      <c r="C6881" s="19">
        <f>IF(OR(B6881="",B6880=""),"",LN(B6881/B6880))</f>
        <v/>
      </c>
      <c r="D6881" s="16">
        <f>STDEV(C6862:C6881)*SQRT(252)</f>
        <v/>
      </c>
      <c r="E6881" s="32" t="n">
        <v>130.71</v>
      </c>
      <c r="F6881" s="19">
        <f>IF(OR(E6881="",E6880=""),"",LN(E6881/E6880))</f>
        <v/>
      </c>
      <c r="G6881" s="33" t="n">
        <v>6.6595</v>
      </c>
      <c r="H6881" s="19">
        <f>IF(OR(G6881="",G6880=""),"",LN(G6881/G6880))</f>
        <v/>
      </c>
      <c r="I6881" s="32" t="n">
        <v>118.2153</v>
      </c>
      <c r="J6881" s="32" t="n">
        <v>24.79</v>
      </c>
      <c r="K6881" s="32" t="n">
        <v>2.96</v>
      </c>
      <c r="L6881" s="32" t="n">
        <v>0.78</v>
      </c>
      <c r="M6881" s="32" t="n">
        <v>1251.2</v>
      </c>
      <c r="N6881" s="32" t="n">
        <v>1.96</v>
      </c>
      <c r="O6881" s="32" t="n">
        <v>-157.949950796</v>
      </c>
    </row>
    <row r="6882">
      <c r="A6882" s="31" t="n">
        <v>44718</v>
      </c>
      <c r="B6882" s="32" t="n">
        <v>1253.52</v>
      </c>
      <c r="C6882" s="19">
        <f>IF(OR(B6882="",B6881=""),"",LN(B6882/B6881))</f>
        <v/>
      </c>
      <c r="D6882" s="16">
        <f>STDEV(C6863:C6882)*SQRT(252)</f>
        <v/>
      </c>
      <c r="E6882" s="32" t="n">
        <v>131.55</v>
      </c>
      <c r="F6882" s="19">
        <f>IF(OR(E6882="",E6881=""),"",LN(E6882/E6881))</f>
        <v/>
      </c>
      <c r="G6882" s="33" t="n">
        <v>6.6534</v>
      </c>
      <c r="H6882" s="19">
        <f>IF(OR(G6882="",G6881=""),"",LN(G6882/G6881))</f>
        <v/>
      </c>
      <c r="I6882" s="32" t="n">
        <v>118.3081</v>
      </c>
      <c r="J6882" s="32" t="n">
        <v>25.07</v>
      </c>
      <c r="K6882" s="32" t="n">
        <v>3.04</v>
      </c>
      <c r="L6882" s="32" t="n">
        <v>0.78</v>
      </c>
      <c r="M6882" s="32" t="n"/>
      <c r="N6882" s="32" t="n"/>
      <c r="O6882" s="32" t="n"/>
    </row>
    <row r="6883">
      <c r="A6883" s="31" t="n">
        <v>44719</v>
      </c>
      <c r="B6883" s="32" t="n">
        <v>1255.32</v>
      </c>
      <c r="C6883" s="19">
        <f>IF(OR(B6883="",B6882=""),"",LN(B6883/B6882))</f>
        <v/>
      </c>
      <c r="D6883" s="16">
        <f>STDEV(C6864:C6883)*SQRT(252)</f>
        <v/>
      </c>
      <c r="E6883" s="32" t="n">
        <v>132.53</v>
      </c>
      <c r="F6883" s="19">
        <f>IF(OR(E6883="",E6882=""),"",LN(E6883/E6882))</f>
        <v/>
      </c>
      <c r="G6883" s="33" t="n">
        <v>6.6675</v>
      </c>
      <c r="H6883" s="19">
        <f>IF(OR(G6883="",G6882=""),"",LN(G6883/G6882))</f>
        <v/>
      </c>
      <c r="I6883" s="32" t="n">
        <v>118.4414</v>
      </c>
      <c r="J6883" s="32" t="n">
        <v>24.02</v>
      </c>
      <c r="K6883" s="32" t="n">
        <v>2.98</v>
      </c>
      <c r="L6883" s="32" t="n">
        <v>0.77</v>
      </c>
      <c r="M6883" s="32" t="n">
        <v>1241.1</v>
      </c>
      <c r="N6883" s="32" t="n">
        <v>1.96</v>
      </c>
      <c r="O6883" s="32" t="n">
        <v>-306.547355141</v>
      </c>
    </row>
    <row r="6884">
      <c r="A6884" s="31" t="n">
        <v>44720</v>
      </c>
      <c r="B6884" s="32" t="n">
        <v>1253.5</v>
      </c>
      <c r="C6884" s="19">
        <f>IF(OR(B6884="",B6883=""),"",LN(B6884/B6883))</f>
        <v/>
      </c>
      <c r="D6884" s="16">
        <f>STDEV(C6865:C6884)*SQRT(252)</f>
        <v/>
      </c>
      <c r="E6884" s="32" t="n">
        <v>134.06</v>
      </c>
      <c r="F6884" s="19">
        <f>IF(OR(E6884="",E6883=""),"",LN(E6884/E6883))</f>
        <v/>
      </c>
      <c r="G6884" s="33" t="n">
        <v>6.6825</v>
      </c>
      <c r="H6884" s="19">
        <f>IF(OR(G6884="",G6883=""),"",LN(G6884/G6883))</f>
        <v/>
      </c>
      <c r="I6884" s="32" t="n">
        <v>118.3951</v>
      </c>
      <c r="J6884" s="32" t="n">
        <v>23.96</v>
      </c>
      <c r="K6884" s="32" t="n">
        <v>3.03</v>
      </c>
      <c r="L6884" s="32" t="n">
        <v>0.76</v>
      </c>
      <c r="M6884" s="32" t="n">
        <v>1257.1</v>
      </c>
      <c r="N6884" s="32" t="n">
        <v>1.96</v>
      </c>
      <c r="O6884" s="32" t="n">
        <v>-97.817054168</v>
      </c>
    </row>
    <row r="6885">
      <c r="A6885" s="31" t="n">
        <v>44721</v>
      </c>
      <c r="B6885" s="32" t="n">
        <v>1256.91</v>
      </c>
      <c r="C6885" s="19">
        <f>IF(OR(B6885="",B6884=""),"",LN(B6885/B6884))</f>
        <v/>
      </c>
      <c r="D6885" s="16">
        <f>STDEV(C6866:C6885)*SQRT(252)</f>
        <v/>
      </c>
      <c r="E6885" s="32" t="n">
        <v>134.06</v>
      </c>
      <c r="F6885" s="19">
        <f>IF(OR(E6885="",E6884=""),"",LN(E6885/E6884))</f>
        <v/>
      </c>
      <c r="G6885" s="33" t="n">
        <v>6.6915</v>
      </c>
      <c r="H6885" s="19">
        <f>IF(OR(G6885="",G6884=""),"",LN(G6885/G6884))</f>
        <v/>
      </c>
      <c r="I6885" s="32" t="n">
        <v>118.9226</v>
      </c>
      <c r="J6885" s="32" t="n">
        <v>26.09</v>
      </c>
      <c r="K6885" s="32" t="n">
        <v>3.04</v>
      </c>
      <c r="L6885" s="32" t="n">
        <v>0.75</v>
      </c>
      <c r="M6885" s="32" t="n">
        <v>1255.4</v>
      </c>
      <c r="N6885" s="32" t="n">
        <v>1.96</v>
      </c>
      <c r="O6885" s="32" t="n">
        <v>-1055.655889598</v>
      </c>
    </row>
    <row r="6886">
      <c r="A6886" s="31" t="n">
        <v>44722</v>
      </c>
      <c r="B6886" s="32" t="n">
        <v>1268.01</v>
      </c>
      <c r="C6886" s="19">
        <f>IF(OR(B6886="",B6885=""),"",LN(B6886/B6885))</f>
        <v/>
      </c>
      <c r="D6886" s="16">
        <f>STDEV(C6867:C6886)*SQRT(252)</f>
        <v/>
      </c>
      <c r="E6886" s="32" t="n">
        <v>134.19</v>
      </c>
      <c r="F6886" s="19">
        <f>IF(OR(E6886="",E6885=""),"",LN(E6886/E6885))</f>
        <v/>
      </c>
      <c r="G6886" s="33" t="n">
        <v>6.7081</v>
      </c>
      <c r="H6886" s="19">
        <f>IF(OR(G6886="",G6885=""),"",LN(G6886/G6885))</f>
        <v/>
      </c>
      <c r="I6886" s="32" t="n">
        <v>119.9981</v>
      </c>
      <c r="J6886" s="32" t="n">
        <v>27.75</v>
      </c>
      <c r="K6886" s="32" t="n">
        <v>3.15</v>
      </c>
      <c r="L6886" s="32" t="n">
        <v>0.75</v>
      </c>
      <c r="M6886" s="32" t="n">
        <v>1257.6</v>
      </c>
      <c r="N6886" s="32" t="n">
        <v>1.96</v>
      </c>
      <c r="O6886" s="32" t="n">
        <v>-898.073361296</v>
      </c>
    </row>
    <row r="6887">
      <c r="A6887" s="31" t="n">
        <v>44725</v>
      </c>
      <c r="B6887" s="32" t="n">
        <v>1283.69</v>
      </c>
      <c r="C6887" s="19">
        <f>IF(OR(B6887="",B6886=""),"",LN(B6887/B6886))</f>
        <v/>
      </c>
      <c r="D6887" s="16">
        <f>STDEV(C6868:C6887)*SQRT(252)</f>
        <v/>
      </c>
      <c r="E6887" s="32" t="n">
        <v>134.12</v>
      </c>
      <c r="F6887" s="19">
        <f>IF(OR(E6887="",E6886=""),"",LN(E6887/E6886))</f>
        <v/>
      </c>
      <c r="G6887" s="33" t="n">
        <v>6.753</v>
      </c>
      <c r="H6887" s="19">
        <f>IF(OR(G6887="",G6886=""),"",LN(G6887/G6886))</f>
        <v/>
      </c>
      <c r="I6887" s="32" t="n">
        <v>121.1523</v>
      </c>
      <c r="J6887" s="32" t="n">
        <v>34.02</v>
      </c>
      <c r="K6887" s="32" t="n">
        <v>3.43</v>
      </c>
      <c r="L6887" s="32" t="n">
        <v>0.73</v>
      </c>
      <c r="M6887" s="32" t="n">
        <v>1266</v>
      </c>
      <c r="N6887" s="32" t="n">
        <v>1.96</v>
      </c>
      <c r="O6887" s="32" t="n">
        <v>-451.088802986</v>
      </c>
    </row>
    <row r="6888">
      <c r="A6888" s="31" t="n">
        <v>44726</v>
      </c>
      <c r="B6888" s="32" t="n">
        <v>1285.87</v>
      </c>
      <c r="C6888" s="19">
        <f>IF(OR(B6888="",B6887=""),"",LN(B6888/B6887))</f>
        <v/>
      </c>
      <c r="D6888" s="16">
        <f>STDEV(C6869:C6888)*SQRT(252)</f>
        <v/>
      </c>
      <c r="E6888" s="32" t="n">
        <v>134.89</v>
      </c>
      <c r="F6888" s="19">
        <f>IF(OR(E6888="",E6887=""),"",LN(E6888/E6887))</f>
        <v/>
      </c>
      <c r="G6888" s="33" t="n">
        <v>6.7395</v>
      </c>
      <c r="H6888" s="19">
        <f>IF(OR(G6888="",G6887=""),"",LN(G6888/G6887))</f>
        <v/>
      </c>
      <c r="I6888" s="32" t="n">
        <v>121.6669</v>
      </c>
      <c r="J6888" s="32" t="n">
        <v>32.69</v>
      </c>
      <c r="K6888" s="32" t="n">
        <v>3.49</v>
      </c>
      <c r="L6888" s="32" t="n">
        <v>0.6899999999999999</v>
      </c>
      <c r="M6888" s="32" t="n">
        <v>1286</v>
      </c>
      <c r="N6888" s="32" t="n">
        <v>1.97</v>
      </c>
      <c r="O6888" s="32" t="n">
        <v>-276.266191126</v>
      </c>
    </row>
    <row r="6889">
      <c r="A6889" s="31" t="n">
        <v>44727</v>
      </c>
      <c r="B6889" s="32" t="n">
        <v>1290.05</v>
      </c>
      <c r="C6889" s="19">
        <f>IF(OR(B6889="",B6888=""),"",LN(B6889/B6888))</f>
        <v/>
      </c>
      <c r="D6889" s="16">
        <f>STDEV(C6870:C6889)*SQRT(252)</f>
        <v/>
      </c>
      <c r="E6889" s="32" t="n">
        <v>134.5</v>
      </c>
      <c r="F6889" s="19">
        <f>IF(OR(E6889="",E6888=""),"",LN(E6889/E6888))</f>
        <v/>
      </c>
      <c r="G6889" s="33" t="n">
        <v>6.7128</v>
      </c>
      <c r="H6889" s="19">
        <f>IF(OR(G6889="",G6888=""),"",LN(G6889/G6888))</f>
        <v/>
      </c>
      <c r="I6889" s="32" t="n">
        <v>121.6403</v>
      </c>
      <c r="J6889" s="32" t="n">
        <v>29.62</v>
      </c>
      <c r="K6889" s="32" t="n">
        <v>3.33</v>
      </c>
      <c r="L6889" s="32" t="n">
        <v>0.7</v>
      </c>
      <c r="M6889" s="32" t="n">
        <v>1289.7</v>
      </c>
      <c r="N6889" s="32" t="n">
        <v>1.97</v>
      </c>
      <c r="O6889" s="32" t="n">
        <v>-620.7100382030001</v>
      </c>
    </row>
    <row r="6890">
      <c r="A6890" s="31" t="n">
        <v>44728</v>
      </c>
      <c r="B6890" s="32" t="n">
        <v>1286.76</v>
      </c>
      <c r="C6890" s="19">
        <f>IF(OR(B6890="",B6889=""),"",LN(B6890/B6889))</f>
        <v/>
      </c>
      <c r="D6890" s="16">
        <f>STDEV(C6871:C6890)*SQRT(252)</f>
        <v/>
      </c>
      <c r="E6890" s="32" t="n">
        <v>131.65</v>
      </c>
      <c r="F6890" s="19">
        <f>IF(OR(E6890="",E6889=""),"",LN(E6890/E6889))</f>
        <v/>
      </c>
      <c r="G6890" s="33" t="n">
        <v>6.703</v>
      </c>
      <c r="H6890" s="19">
        <f>IF(OR(G6890="",G6889=""),"",LN(G6890/G6889))</f>
        <v/>
      </c>
      <c r="I6890" s="32" t="n">
        <v>120.6714</v>
      </c>
      <c r="J6890" s="32" t="n">
        <v>32.95</v>
      </c>
      <c r="K6890" s="32" t="n">
        <v>3.28</v>
      </c>
      <c r="L6890" s="32" t="n">
        <v>1.45</v>
      </c>
      <c r="M6890" s="32" t="n">
        <v>1291.3</v>
      </c>
      <c r="N6890" s="32" t="n">
        <v>1.99</v>
      </c>
      <c r="O6890" s="32" t="n">
        <v>272.479289285</v>
      </c>
    </row>
    <row r="6891">
      <c r="A6891" s="31" t="n">
        <v>44729</v>
      </c>
      <c r="B6891" s="32" t="n">
        <v>1287.36</v>
      </c>
      <c r="C6891" s="19">
        <f>IF(OR(B6891="",B6890=""),"",LN(B6891/B6890))</f>
        <v/>
      </c>
      <c r="D6891" s="16">
        <f>STDEV(C6872:C6891)*SQRT(252)</f>
        <v/>
      </c>
      <c r="E6891" s="32" t="n">
        <v>135.14</v>
      </c>
      <c r="F6891" s="19">
        <f>IF(OR(E6891="",E6890=""),"",LN(E6891/E6890))</f>
        <v/>
      </c>
      <c r="G6891" s="33" t="n">
        <v>6.716</v>
      </c>
      <c r="H6891" s="19">
        <f>IF(OR(G6891="",G6890=""),"",LN(G6891/G6890))</f>
        <v/>
      </c>
      <c r="I6891" s="32" t="n">
        <v>121.2369</v>
      </c>
      <c r="J6891" s="32" t="n">
        <v>31.13</v>
      </c>
      <c r="K6891" s="32" t="n">
        <v>3.25</v>
      </c>
      <c r="L6891" s="32" t="n">
        <v>1.45</v>
      </c>
      <c r="M6891" s="32" t="n">
        <v>1284.1</v>
      </c>
      <c r="N6891" s="32" t="n">
        <v>1.99</v>
      </c>
      <c r="O6891" s="32" t="n">
        <v>-328.270666503</v>
      </c>
    </row>
    <row r="6892">
      <c r="A6892" s="31" t="n">
        <v>44733</v>
      </c>
      <c r="B6892" s="32" t="n">
        <v>1293.25</v>
      </c>
      <c r="C6892" s="19">
        <f>IF(OR(B6892="",B6891=""),"",LN(B6892/B6891))</f>
        <v/>
      </c>
      <c r="D6892" s="16">
        <f>STDEV(C6873:C6892)*SQRT(252)</f>
        <v/>
      </c>
      <c r="E6892" s="32" t="n">
        <v>136.25</v>
      </c>
      <c r="F6892" s="19">
        <f>IF(OR(E6892="",E6891=""),"",LN(E6892/E6891))</f>
        <v/>
      </c>
      <c r="G6892" s="33" t="n">
        <v>6.688</v>
      </c>
      <c r="H6892" s="19">
        <f>IF(OR(G6892="",G6891=""),"",LN(G6892/G6891))</f>
        <v/>
      </c>
      <c r="I6892" s="32" t="n">
        <v>120.6427</v>
      </c>
      <c r="J6892" s="32" t="n">
        <v>30.19</v>
      </c>
      <c r="K6892" s="32" t="n">
        <v>3.31</v>
      </c>
      <c r="L6892" s="32" t="n">
        <v>1.45</v>
      </c>
      <c r="M6892" s="32" t="n">
        <v>1291.7</v>
      </c>
      <c r="N6892" s="32" t="n">
        <v>1.99</v>
      </c>
      <c r="O6892" s="32" t="n">
        <v>-229.675268314</v>
      </c>
    </row>
    <row r="6893">
      <c r="A6893" s="31" t="n">
        <v>44734</v>
      </c>
      <c r="B6893" s="32" t="n">
        <v>1297.21</v>
      </c>
      <c r="C6893" s="19">
        <f>IF(OR(B6893="",B6892=""),"",LN(B6893/B6892))</f>
        <v/>
      </c>
      <c r="D6893" s="16">
        <f>STDEV(C6874:C6893)*SQRT(252)</f>
        <v/>
      </c>
      <c r="E6893" s="32" t="n">
        <v>136.05</v>
      </c>
      <c r="F6893" s="19">
        <f>IF(OR(E6893="",E6892=""),"",LN(E6893/E6892))</f>
        <v/>
      </c>
      <c r="G6893" s="33" t="n">
        <v>6.6983</v>
      </c>
      <c r="H6893" s="19">
        <f>IF(OR(G6893="",G6892=""),"",LN(G6893/G6892))</f>
        <v/>
      </c>
      <c r="I6893" s="32" t="n">
        <v>120.5197</v>
      </c>
      <c r="J6893" s="32" t="n">
        <v>28.95</v>
      </c>
      <c r="K6893" s="32" t="n">
        <v>3.16</v>
      </c>
      <c r="L6893" s="32" t="n">
        <v>1.45</v>
      </c>
      <c r="M6893" s="32" t="n">
        <v>1290.6</v>
      </c>
      <c r="N6893" s="32" t="n">
        <v>2</v>
      </c>
      <c r="O6893" s="32" t="n">
        <v>-370.865290035</v>
      </c>
    </row>
    <row r="6894">
      <c r="A6894" s="31" t="n">
        <v>44735</v>
      </c>
      <c r="B6894" s="32" t="n">
        <v>1300.86</v>
      </c>
      <c r="C6894" s="19">
        <f>IF(OR(B6894="",B6893=""),"",LN(B6894/B6893))</f>
        <v/>
      </c>
      <c r="D6894" s="16">
        <f>STDEV(C6875:C6894)*SQRT(252)</f>
        <v/>
      </c>
      <c r="E6894" s="32" t="n">
        <v>134.72</v>
      </c>
      <c r="F6894" s="19">
        <f>IF(OR(E6894="",E6893=""),"",LN(E6894/E6893))</f>
        <v/>
      </c>
      <c r="G6894" s="33" t="n">
        <v>6.698</v>
      </c>
      <c r="H6894" s="19">
        <f>IF(OR(G6894="",G6893=""),"",LN(G6894/G6893))</f>
        <v/>
      </c>
      <c r="I6894" s="32" t="n">
        <v>120.7622</v>
      </c>
      <c r="J6894" s="32" t="n">
        <v>29.05</v>
      </c>
      <c r="K6894" s="32" t="n">
        <v>3.09</v>
      </c>
      <c r="L6894" s="32" t="n">
        <v>1.44</v>
      </c>
      <c r="M6894" s="32" t="n">
        <v>1295.7</v>
      </c>
      <c r="N6894" s="32" t="n">
        <v>2</v>
      </c>
      <c r="O6894" s="32" t="n">
        <v>-220.008013502</v>
      </c>
    </row>
    <row r="6895">
      <c r="A6895" s="31" t="n">
        <v>44736</v>
      </c>
      <c r="B6895" s="32" t="n">
        <v>1298.71</v>
      </c>
      <c r="C6895" s="19">
        <f>IF(OR(B6895="",B6894=""),"",LN(B6895/B6894))</f>
        <v/>
      </c>
      <c r="D6895" s="16">
        <f>STDEV(C6876:C6895)*SQRT(252)</f>
        <v/>
      </c>
      <c r="E6895" s="32" t="n">
        <v>135.22</v>
      </c>
      <c r="F6895" s="19">
        <f>IF(OR(E6895="",E6894=""),"",LN(E6895/E6894))</f>
        <v/>
      </c>
      <c r="G6895" s="33" t="n">
        <v>6.6878</v>
      </c>
      <c r="H6895" s="19">
        <f>IF(OR(G6895="",G6894=""),"",LN(G6895/G6894))</f>
        <v/>
      </c>
      <c r="I6895" s="32" t="n">
        <v>120.4853</v>
      </c>
      <c r="J6895" s="32" t="n">
        <v>27.23</v>
      </c>
      <c r="K6895" s="32" t="n">
        <v>3.13</v>
      </c>
      <c r="L6895" s="32" t="n">
        <v>1.46</v>
      </c>
      <c r="M6895" s="32" t="n">
        <v>1300.7</v>
      </c>
      <c r="N6895" s="32" t="n">
        <v>2</v>
      </c>
      <c r="O6895" s="32" t="n">
        <v>346.358344148</v>
      </c>
    </row>
    <row r="6896">
      <c r="A6896" s="31" t="n">
        <v>44739</v>
      </c>
      <c r="B6896" s="32" t="n">
        <v>1286.2</v>
      </c>
      <c r="C6896" s="19">
        <f>IF(OR(B6896="",B6895=""),"",LN(B6896/B6895))</f>
        <v/>
      </c>
      <c r="D6896" s="16">
        <f>STDEV(C6877:C6896)*SQRT(252)</f>
        <v/>
      </c>
      <c r="E6896" s="32" t="n">
        <v>135.26</v>
      </c>
      <c r="F6896" s="19">
        <f>IF(OR(E6896="",E6895=""),"",LN(E6896/E6895))</f>
        <v/>
      </c>
      <c r="G6896" s="33" t="n">
        <v>6.6899</v>
      </c>
      <c r="H6896" s="19">
        <f>IF(OR(G6896="",G6895=""),"",LN(G6896/G6895))</f>
        <v/>
      </c>
      <c r="I6896" s="32" t="n">
        <v>120.1736</v>
      </c>
      <c r="J6896" s="32" t="n">
        <v>26.95</v>
      </c>
      <c r="K6896" s="32" t="n">
        <v>3.2</v>
      </c>
      <c r="L6896" s="32" t="n">
        <v>1.5</v>
      </c>
      <c r="M6896" s="32" t="n">
        <v>1299.4</v>
      </c>
      <c r="N6896" s="32" t="n">
        <v>2</v>
      </c>
      <c r="O6896" s="32" t="n">
        <v>255.555598841</v>
      </c>
    </row>
    <row r="6897">
      <c r="A6897" s="31" t="n">
        <v>44740</v>
      </c>
      <c r="B6897" s="32" t="n">
        <v>1290.18</v>
      </c>
      <c r="C6897" s="19">
        <f>IF(OR(B6897="",B6896=""),"",LN(B6897/B6896))</f>
        <v/>
      </c>
      <c r="D6897" s="16">
        <f>STDEV(C6878:C6897)*SQRT(252)</f>
        <v/>
      </c>
      <c r="E6897" s="32" t="n">
        <v>136.19</v>
      </c>
      <c r="F6897" s="19">
        <f>IF(OR(E6897="",E6896=""),"",LN(E6897/E6896))</f>
        <v/>
      </c>
      <c r="G6897" s="33" t="n">
        <v>6.707</v>
      </c>
      <c r="H6897" s="19">
        <f>IF(OR(G6897="",G6896=""),"",LN(G6897/G6896))</f>
        <v/>
      </c>
      <c r="I6897" s="32" t="n">
        <v>120.62</v>
      </c>
      <c r="J6897" s="32" t="n">
        <v>28.36</v>
      </c>
      <c r="K6897" s="32" t="n">
        <v>3.2</v>
      </c>
      <c r="L6897" s="32" t="n">
        <v>1.52</v>
      </c>
      <c r="M6897" s="32" t="n">
        <v>1285.6</v>
      </c>
      <c r="N6897" s="32" t="n">
        <v>2.02</v>
      </c>
      <c r="O6897" s="32" t="n">
        <v>-270.827282137</v>
      </c>
    </row>
    <row r="6898">
      <c r="A6898" s="31" t="n">
        <v>44741</v>
      </c>
      <c r="B6898" s="32" t="n">
        <v>1298.39</v>
      </c>
      <c r="C6898" s="19">
        <f>IF(OR(B6898="",B6897=""),"",LN(B6898/B6897))</f>
        <v/>
      </c>
      <c r="D6898" s="16">
        <f>STDEV(C6879:C6898)*SQRT(252)</f>
        <v/>
      </c>
      <c r="E6898" s="32" t="n">
        <v>136.5</v>
      </c>
      <c r="F6898" s="19">
        <f>IF(OR(E6898="",E6897=""),"",LN(E6898/E6897))</f>
        <v/>
      </c>
      <c r="G6898" s="33" t="n">
        <v>6.6997</v>
      </c>
      <c r="H6898" s="19">
        <f>IF(OR(G6898="",G6897=""),"",LN(G6898/G6897))</f>
        <v/>
      </c>
      <c r="I6898" s="32" t="n">
        <v>120.9616</v>
      </c>
      <c r="J6898" s="32" t="n">
        <v>28.16</v>
      </c>
      <c r="K6898" s="32" t="n">
        <v>3.1</v>
      </c>
      <c r="L6898" s="32" t="n">
        <v>1.51</v>
      </c>
      <c r="M6898" s="32" t="n">
        <v>1284.9</v>
      </c>
      <c r="N6898" s="32" t="n">
        <v>2.04</v>
      </c>
      <c r="O6898" s="32" t="n">
        <v>-380.526654361</v>
      </c>
    </row>
    <row r="6899">
      <c r="A6899" s="31" t="n">
        <v>44742</v>
      </c>
      <c r="B6899" s="32" t="n">
        <v>1298.95</v>
      </c>
      <c r="C6899" s="19">
        <f>IF(OR(B6899="",B6898=""),"",LN(B6899/B6898))</f>
        <v/>
      </c>
      <c r="D6899" s="16">
        <f>STDEV(C6880:C6899)*SQRT(252)</f>
        <v/>
      </c>
      <c r="E6899" s="32" t="n">
        <v>135.69</v>
      </c>
      <c r="F6899" s="19">
        <f>IF(OR(E6899="",E6898=""),"",LN(E6899/E6898))</f>
        <v/>
      </c>
      <c r="G6899" s="33" t="n">
        <v>6.6981</v>
      </c>
      <c r="H6899" s="19">
        <f>IF(OR(G6899="",G6898=""),"",LN(G6899/G6898))</f>
        <v/>
      </c>
      <c r="I6899" s="32" t="n">
        <v>120.9652</v>
      </c>
      <c r="J6899" s="32" t="n">
        <v>28.71</v>
      </c>
      <c r="K6899" s="32" t="n">
        <v>2.98</v>
      </c>
      <c r="L6899" s="32" t="n">
        <v>1.5</v>
      </c>
      <c r="M6899" s="32" t="n">
        <v>1292.9</v>
      </c>
      <c r="N6899" s="32" t="n">
        <v>2.04</v>
      </c>
      <c r="O6899" s="32" t="n">
        <v>-395.80375086</v>
      </c>
    </row>
    <row r="6900">
      <c r="A6900" s="31" t="n">
        <v>44743</v>
      </c>
      <c r="B6900" s="32" t="n">
        <v>1297.18</v>
      </c>
      <c r="C6900" s="19">
        <f>IF(OR(B6900="",B6899=""),"",LN(B6900/B6899))</f>
        <v/>
      </c>
      <c r="D6900" s="16">
        <f>STDEV(C6881:C6900)*SQRT(252)</f>
        <v/>
      </c>
      <c r="E6900" s="32" t="n">
        <v>135.09</v>
      </c>
      <c r="F6900" s="19">
        <f>IF(OR(E6900="",E6899=""),"",LN(E6900/E6899))</f>
        <v/>
      </c>
      <c r="G6900" s="33" t="n">
        <v>6.7</v>
      </c>
      <c r="H6900" s="19">
        <f>IF(OR(G6900="",G6899=""),"",LN(G6900/G6899))</f>
        <v/>
      </c>
      <c r="I6900" s="32" t="n">
        <v>121.5058</v>
      </c>
      <c r="J6900" s="32" t="n">
        <v>26.7</v>
      </c>
      <c r="K6900" s="32" t="n">
        <v>2.88</v>
      </c>
      <c r="L6900" s="32" t="n">
        <v>1.52</v>
      </c>
      <c r="M6900" s="32" t="n">
        <v>1299.8</v>
      </c>
      <c r="N6900" s="32" t="n">
        <v>2.05</v>
      </c>
      <c r="O6900" s="32" t="n">
        <v>-440.784340496</v>
      </c>
    </row>
    <row r="6901">
      <c r="A6901" s="31" t="n">
        <v>44747</v>
      </c>
      <c r="B6901" s="32" t="n">
        <v>1299.69</v>
      </c>
      <c r="C6901" s="19">
        <f>IF(OR(B6901="",B6900=""),"",LN(B6901/B6900))</f>
        <v/>
      </c>
      <c r="D6901" s="16">
        <f>STDEV(C6882:C6901)*SQRT(252)</f>
        <v/>
      </c>
      <c r="E6901" s="32" t="n">
        <v>135.72</v>
      </c>
      <c r="F6901" s="19">
        <f>IF(OR(E6901="",E6900=""),"",LN(E6901/E6900))</f>
        <v/>
      </c>
      <c r="G6901" s="33" t="n">
        <v>6.7192</v>
      </c>
      <c r="H6901" s="19">
        <f>IF(OR(G6901="",G6900=""),"",LN(G6901/G6900))</f>
        <v/>
      </c>
      <c r="I6901" s="32" t="n">
        <v>122.6203</v>
      </c>
      <c r="J6901" s="32" t="n">
        <v>27.54</v>
      </c>
      <c r="K6901" s="32" t="n">
        <v>2.82</v>
      </c>
      <c r="L6901" s="32" t="n">
        <v>1.54</v>
      </c>
      <c r="M6901" s="32" t="n">
        <v>1297.9</v>
      </c>
      <c r="N6901" s="32" t="n">
        <v>2.05</v>
      </c>
      <c r="O6901" s="32" t="n">
        <v>409.059431508</v>
      </c>
    </row>
    <row r="6902">
      <c r="A6902" s="31" t="n">
        <v>44748</v>
      </c>
      <c r="B6902" s="32" t="n">
        <v>1307.1</v>
      </c>
      <c r="C6902" s="19">
        <f>IF(OR(B6902="",B6901=""),"",LN(B6902/B6901))</f>
        <v/>
      </c>
      <c r="D6902" s="16">
        <f>STDEV(C6883:C6902)*SQRT(252)</f>
        <v/>
      </c>
      <c r="E6902" s="32" t="n">
        <v>135.66</v>
      </c>
      <c r="F6902" s="19">
        <f>IF(OR(E6902="",E6901=""),"",LN(E6902/E6901))</f>
        <v/>
      </c>
      <c r="G6902" s="33" t="n">
        <v>6.707</v>
      </c>
      <c r="H6902" s="19">
        <f>IF(OR(G6902="",G6901=""),"",LN(G6902/G6901))</f>
        <v/>
      </c>
      <c r="I6902" s="32" t="n">
        <v>123.0073</v>
      </c>
      <c r="J6902" s="32" t="n">
        <v>26.73</v>
      </c>
      <c r="K6902" s="32" t="n">
        <v>2.93</v>
      </c>
      <c r="L6902" s="32" t="n">
        <v>1.54</v>
      </c>
      <c r="M6902" s="32" t="n">
        <v>1298</v>
      </c>
      <c r="N6902" s="32" t="n">
        <v>2.05</v>
      </c>
      <c r="O6902" s="32" t="n">
        <v>-94.48184141</v>
      </c>
    </row>
    <row r="6903">
      <c r="A6903" s="31" t="n">
        <v>44749</v>
      </c>
      <c r="B6903" s="32" t="n">
        <v>1299.51</v>
      </c>
      <c r="C6903" s="19">
        <f>IF(OR(B6903="",B6902=""),"",LN(B6903/B6902))</f>
        <v/>
      </c>
      <c r="D6903" s="16">
        <f>STDEV(C6884:C6903)*SQRT(252)</f>
        <v/>
      </c>
      <c r="E6903" s="32" t="n">
        <v>135.99</v>
      </c>
      <c r="F6903" s="19">
        <f>IF(OR(E6903="",E6902=""),"",LN(E6903/E6902))</f>
        <v/>
      </c>
      <c r="G6903" s="33" t="n">
        <v>6.7005</v>
      </c>
      <c r="H6903" s="19">
        <f>IF(OR(G6903="",G6902=""),"",LN(G6903/G6902))</f>
        <v/>
      </c>
      <c r="I6903" s="32" t="n">
        <v>122.7257</v>
      </c>
      <c r="J6903" s="32" t="n">
        <v>26.08</v>
      </c>
      <c r="K6903" s="32" t="n">
        <v>3.01</v>
      </c>
      <c r="L6903" s="32" t="n">
        <v>1.54</v>
      </c>
      <c r="M6903" s="32" t="n">
        <v>1307.4</v>
      </c>
      <c r="N6903" s="32" t="n">
        <v>2.05</v>
      </c>
      <c r="O6903" s="32" t="n">
        <v>65.52258154200001</v>
      </c>
    </row>
    <row r="6904">
      <c r="A6904" s="31" t="n">
        <v>44750</v>
      </c>
      <c r="B6904" s="32" t="n">
        <v>1299.51</v>
      </c>
      <c r="C6904" s="19">
        <f>IF(OR(B6904="",B6903=""),"",LN(B6904/B6903))</f>
        <v/>
      </c>
      <c r="D6904" s="16">
        <f>STDEV(C6885:C6904)*SQRT(252)</f>
        <v/>
      </c>
      <c r="E6904" s="32" t="n">
        <v>136.16</v>
      </c>
      <c r="F6904" s="19">
        <f>IF(OR(E6904="",E6903=""),"",LN(E6904/E6903))</f>
        <v/>
      </c>
      <c r="G6904" s="33" t="n">
        <v>6.6945</v>
      </c>
      <c r="H6904" s="19">
        <f>IF(OR(G6904="",G6903=""),"",LN(G6904/G6903))</f>
        <v/>
      </c>
      <c r="I6904" s="32" t="n">
        <v>122.4662</v>
      </c>
      <c r="J6904" s="32" t="n">
        <v>24.64</v>
      </c>
      <c r="K6904" s="32" t="n">
        <v>3.09</v>
      </c>
      <c r="L6904" s="32" t="n">
        <v>1.53</v>
      </c>
      <c r="M6904" s="32" t="n">
        <v>1302.7</v>
      </c>
      <c r="N6904" s="32" t="n">
        <v>2.05</v>
      </c>
      <c r="O6904" s="32" t="n">
        <v>255.812139352</v>
      </c>
    </row>
    <row r="6905">
      <c r="A6905" s="31" t="n">
        <v>44753</v>
      </c>
      <c r="B6905" s="32" t="n">
        <v>1308.9</v>
      </c>
      <c r="C6905" s="19">
        <f>IF(OR(B6905="",B6904=""),"",LN(B6905/B6904))</f>
        <v/>
      </c>
      <c r="D6905" s="16">
        <f>STDEV(C6886:C6905)*SQRT(252)</f>
        <v/>
      </c>
      <c r="E6905" s="32" t="n">
        <v>137.29</v>
      </c>
      <c r="F6905" s="19">
        <f>IF(OR(E6905="",E6904=""),"",LN(E6905/E6904))</f>
        <v/>
      </c>
      <c r="G6905" s="33" t="n">
        <v>6.7175</v>
      </c>
      <c r="H6905" s="19">
        <f>IF(OR(G6905="",G6904=""),"",LN(G6905/G6904))</f>
        <v/>
      </c>
      <c r="I6905" s="32" t="n">
        <v>123.2974</v>
      </c>
      <c r="J6905" s="32" t="n">
        <v>26.17</v>
      </c>
      <c r="K6905" s="32" t="n">
        <v>2.99</v>
      </c>
      <c r="L6905" s="32" t="n">
        <v>1.53</v>
      </c>
      <c r="M6905" s="32" t="n">
        <v>1299.3</v>
      </c>
      <c r="N6905" s="32" t="n">
        <v>2.12</v>
      </c>
      <c r="O6905" s="32" t="n">
        <v>-135.369882621</v>
      </c>
    </row>
    <row r="6906">
      <c r="A6906" s="31" t="n">
        <v>44754</v>
      </c>
      <c r="B6906" s="32" t="n">
        <v>1311.91</v>
      </c>
      <c r="C6906" s="19">
        <f>IF(OR(B6906="",B6905=""),"",LN(B6906/B6905))</f>
        <v/>
      </c>
      <c r="D6906" s="16">
        <f>STDEV(C6887:C6906)*SQRT(252)</f>
        <v/>
      </c>
      <c r="E6906" s="32" t="n">
        <v>136.68</v>
      </c>
      <c r="F6906" s="19">
        <f>IF(OR(E6906="",E6905=""),"",LN(E6906/E6905))</f>
        <v/>
      </c>
      <c r="G6906" s="33" t="n">
        <v>6.7234</v>
      </c>
      <c r="H6906" s="19">
        <f>IF(OR(G6906="",G6905=""),"",LN(G6906/G6905))</f>
        <v/>
      </c>
      <c r="I6906" s="32" t="n">
        <v>123.4524</v>
      </c>
      <c r="J6906" s="32" t="n">
        <v>27.29</v>
      </c>
      <c r="K6906" s="32" t="n">
        <v>2.96</v>
      </c>
      <c r="L6906" s="32" t="n">
        <v>1.54</v>
      </c>
      <c r="M6906" s="32" t="n">
        <v>1300.6</v>
      </c>
      <c r="N6906" s="32" t="n">
        <v>2.14</v>
      </c>
      <c r="O6906" s="32" t="n">
        <v>-199.139877616</v>
      </c>
    </row>
    <row r="6907">
      <c r="A6907" s="31" t="n">
        <v>44755</v>
      </c>
      <c r="B6907" s="32" t="n">
        <v>1306.65</v>
      </c>
      <c r="C6907" s="19">
        <f>IF(OR(B6907="",B6906=""),"",LN(B6907/B6906))</f>
        <v/>
      </c>
      <c r="D6907" s="16">
        <f>STDEV(C6888:C6907)*SQRT(252)</f>
        <v/>
      </c>
      <c r="E6907" s="32" t="n">
        <v>137.34</v>
      </c>
      <c r="F6907" s="19">
        <f>IF(OR(E6907="",E6906=""),"",LN(E6907/E6906))</f>
        <v/>
      </c>
      <c r="G6907" s="33" t="n">
        <v>6.7175</v>
      </c>
      <c r="H6907" s="19">
        <f>IF(OR(G6907="",G6906=""),"",LN(G6907/G6906))</f>
        <v/>
      </c>
      <c r="I6907" s="32" t="n">
        <v>123.2834</v>
      </c>
      <c r="J6907" s="32" t="n">
        <v>26.82</v>
      </c>
      <c r="K6907" s="32" t="n">
        <v>2.91</v>
      </c>
      <c r="L6907" s="32" t="n">
        <v>1.53</v>
      </c>
      <c r="M6907" s="32" t="n">
        <v>1312.9</v>
      </c>
      <c r="N6907" s="32" t="n">
        <v>2.57</v>
      </c>
      <c r="O6907" s="32" t="n">
        <v>-93.422314715</v>
      </c>
    </row>
    <row r="6908">
      <c r="A6908" s="31" t="n">
        <v>44756</v>
      </c>
      <c r="B6908" s="32" t="n">
        <v>1311.76</v>
      </c>
      <c r="C6908" s="19">
        <f>IF(OR(B6908="",B6907=""),"",LN(B6908/B6907))</f>
        <v/>
      </c>
      <c r="D6908" s="16">
        <f>STDEV(C6889:C6908)*SQRT(252)</f>
        <v/>
      </c>
      <c r="E6908" s="32" t="n">
        <v>138.94</v>
      </c>
      <c r="F6908" s="19">
        <f>IF(OR(E6908="",E6907=""),"",LN(E6908/E6907))</f>
        <v/>
      </c>
      <c r="G6908" s="33" t="n">
        <v>6.7542</v>
      </c>
      <c r="H6908" s="19">
        <f>IF(OR(G6908="",G6907=""),"",LN(G6908/G6907))</f>
        <v/>
      </c>
      <c r="I6908" s="32" t="n">
        <v>124.0622</v>
      </c>
      <c r="J6908" s="32" t="n">
        <v>26.4</v>
      </c>
      <c r="K6908" s="32" t="n">
        <v>2.96</v>
      </c>
      <c r="L6908" s="32" t="n">
        <v>1.53</v>
      </c>
      <c r="M6908" s="32" t="n">
        <v>1305.9</v>
      </c>
      <c r="N6908" s="32" t="n">
        <v>2.58</v>
      </c>
      <c r="O6908" s="32" t="n">
        <v>391.244293497</v>
      </c>
    </row>
    <row r="6909">
      <c r="A6909" s="31" t="n">
        <v>44757</v>
      </c>
      <c r="B6909" s="32" t="n">
        <v>1321.15</v>
      </c>
      <c r="C6909" s="19">
        <f>IF(OR(B6909="",B6908=""),"",LN(B6909/B6908))</f>
        <v/>
      </c>
      <c r="D6909" s="16">
        <f>STDEV(C6890:C6909)*SQRT(252)</f>
        <v/>
      </c>
      <c r="E6909" s="32" t="n">
        <v>138.57</v>
      </c>
      <c r="F6909" s="19">
        <f>IF(OR(E6909="",E6908=""),"",LN(E6909/E6908))</f>
        <v/>
      </c>
      <c r="G6909" s="33" t="n">
        <v>6.7565</v>
      </c>
      <c r="H6909" s="19">
        <f>IF(OR(G6909="",G6908=""),"",LN(G6909/G6908))</f>
        <v/>
      </c>
      <c r="I6909" s="32" t="n">
        <v>123.4765</v>
      </c>
      <c r="J6909" s="32" t="n">
        <v>24.23</v>
      </c>
      <c r="K6909" s="32" t="n">
        <v>2.93</v>
      </c>
      <c r="L6909" s="32" t="n">
        <v>1.54</v>
      </c>
      <c r="M6909" s="32" t="n">
        <v>1310</v>
      </c>
      <c r="N6909" s="32" t="n">
        <v>2.58</v>
      </c>
      <c r="O6909" s="32" t="n">
        <v>139.896325416</v>
      </c>
    </row>
    <row r="6910">
      <c r="A6910" s="31" t="n">
        <v>44760</v>
      </c>
      <c r="B6910" s="32" t="n">
        <v>1316.7</v>
      </c>
      <c r="C6910" s="19">
        <f>IF(OR(B6910="",B6909=""),"",LN(B6910/B6909))</f>
        <v/>
      </c>
      <c r="D6910" s="16">
        <f>STDEV(C6891:C6910)*SQRT(252)</f>
        <v/>
      </c>
      <c r="E6910" s="32" t="n">
        <v>138.23</v>
      </c>
      <c r="F6910" s="19">
        <f>IF(OR(E6910="",E6909=""),"",LN(E6910/E6909))</f>
        <v/>
      </c>
      <c r="G6910" s="33" t="n">
        <v>6.742</v>
      </c>
      <c r="H6910" s="19">
        <f>IF(OR(G6910="",G6909=""),"",LN(G6910/G6909))</f>
        <v/>
      </c>
      <c r="I6910" s="32" t="n">
        <v>122.7727</v>
      </c>
      <c r="J6910" s="32" t="n">
        <v>25.3</v>
      </c>
      <c r="K6910" s="32" t="n">
        <v>2.96</v>
      </c>
      <c r="L6910" s="32" t="n">
        <v>1.54</v>
      </c>
      <c r="M6910" s="32" t="n">
        <v>1323.7</v>
      </c>
      <c r="N6910" s="32" t="n">
        <v>2.58</v>
      </c>
      <c r="O6910" s="32" t="n">
        <v>625.672275871</v>
      </c>
    </row>
    <row r="6911">
      <c r="A6911" s="31" t="n">
        <v>44761</v>
      </c>
      <c r="B6911" s="32" t="n">
        <v>1313.52</v>
      </c>
      <c r="C6911" s="19">
        <f>IF(OR(B6911="",B6910=""),"",LN(B6911/B6910))</f>
        <v/>
      </c>
      <c r="D6911" s="16">
        <f>STDEV(C6892:C6911)*SQRT(252)</f>
        <v/>
      </c>
      <c r="E6911" s="32" t="n">
        <v>137.94</v>
      </c>
      <c r="F6911" s="19">
        <f>IF(OR(E6911="",E6910=""),"",LN(E6911/E6910))</f>
        <v/>
      </c>
      <c r="G6911" s="33" t="n">
        <v>6.743</v>
      </c>
      <c r="H6911" s="19">
        <f>IF(OR(G6911="",G6910=""),"",LN(G6911/G6910))</f>
        <v/>
      </c>
      <c r="I6911" s="32" t="n">
        <v>122.4819</v>
      </c>
      <c r="J6911" s="32" t="n">
        <v>24.5</v>
      </c>
      <c r="K6911" s="32" t="n">
        <v>3.01</v>
      </c>
      <c r="L6911" s="32" t="n">
        <v>1.54</v>
      </c>
      <c r="M6911" s="32" t="n">
        <v>1317.8</v>
      </c>
      <c r="N6911" s="32" t="n">
        <v>2.58</v>
      </c>
      <c r="O6911" s="32" t="n">
        <v>35.230460149</v>
      </c>
    </row>
    <row r="6912">
      <c r="A6912" s="31" t="n">
        <v>44762</v>
      </c>
      <c r="B6912" s="32" t="n">
        <v>1313.1</v>
      </c>
      <c r="C6912" s="19">
        <f>IF(OR(B6912="",B6911=""),"",LN(B6912/B6911))</f>
        <v/>
      </c>
      <c r="D6912" s="16">
        <f>STDEV(C6893:C6912)*SQRT(252)</f>
        <v/>
      </c>
      <c r="E6912" s="32" t="n">
        <v>138.16</v>
      </c>
      <c r="F6912" s="19">
        <f>IF(OR(E6912="",E6911=""),"",LN(E6912/E6911))</f>
        <v/>
      </c>
      <c r="G6912" s="33" t="n">
        <v>6.754</v>
      </c>
      <c r="H6912" s="19">
        <f>IF(OR(G6912="",G6911=""),"",LN(G6912/G6911))</f>
        <v/>
      </c>
      <c r="I6912" s="32" t="n">
        <v>122.5997</v>
      </c>
      <c r="J6912" s="32" t="n">
        <v>23.88</v>
      </c>
      <c r="K6912" s="32" t="n">
        <v>3.04</v>
      </c>
      <c r="L6912" s="32" t="n">
        <v>1.53</v>
      </c>
      <c r="M6912" s="32" t="n">
        <v>1314.9</v>
      </c>
      <c r="N6912" s="32" t="n">
        <v>2.58</v>
      </c>
      <c r="O6912" s="32" t="n">
        <v>-38.637666752</v>
      </c>
    </row>
    <row r="6913">
      <c r="A6913" s="31" t="n">
        <v>44763</v>
      </c>
      <c r="B6913" s="32" t="n">
        <v>1307.58</v>
      </c>
      <c r="C6913" s="19">
        <f>IF(OR(B6913="",B6912=""),"",LN(B6913/B6912))</f>
        <v/>
      </c>
      <c r="D6913" s="16">
        <f>STDEV(C6894:C6913)*SQRT(252)</f>
        <v/>
      </c>
      <c r="E6913" s="32" t="n">
        <v>137.94</v>
      </c>
      <c r="F6913" s="19">
        <f>IF(OR(E6913="",E6912=""),"",LN(E6913/E6912))</f>
        <v/>
      </c>
      <c r="G6913" s="33" t="n">
        <v>6.7655</v>
      </c>
      <c r="H6913" s="19">
        <f>IF(OR(G6913="",G6912=""),"",LN(G6913/G6912))</f>
        <v/>
      </c>
      <c r="I6913" s="32" t="n">
        <v>122.9032</v>
      </c>
      <c r="J6913" s="32" t="n">
        <v>23.11</v>
      </c>
      <c r="K6913" s="32" t="n">
        <v>2.91</v>
      </c>
      <c r="L6913" s="32" t="n">
        <v>1.53</v>
      </c>
      <c r="M6913" s="32" t="n">
        <v>1308.6</v>
      </c>
      <c r="N6913" s="32" t="n">
        <v>2.58</v>
      </c>
      <c r="O6913" s="32" t="n">
        <v>375.060526431</v>
      </c>
    </row>
    <row r="6914">
      <c r="A6914" s="31" t="n">
        <v>44764</v>
      </c>
      <c r="B6914" s="32" t="n">
        <v>1312.82</v>
      </c>
      <c r="C6914" s="19">
        <f>IF(OR(B6914="",B6913=""),"",LN(B6914/B6913))</f>
        <v/>
      </c>
      <c r="D6914" s="16">
        <f>STDEV(C6895:C6914)*SQRT(252)</f>
        <v/>
      </c>
      <c r="E6914" s="32" t="n">
        <v>136.12</v>
      </c>
      <c r="F6914" s="19">
        <f>IF(OR(E6914="",E6913=""),"",LN(E6914/E6913))</f>
        <v/>
      </c>
      <c r="G6914" s="33" t="n">
        <v>6.75</v>
      </c>
      <c r="H6914" s="19">
        <f>IF(OR(G6914="",G6913=""),"",LN(G6914/G6913))</f>
        <v/>
      </c>
      <c r="I6914" s="32" t="n">
        <v>122.451</v>
      </c>
      <c r="J6914" s="32" t="n">
        <v>23.03</v>
      </c>
      <c r="K6914" s="32" t="n">
        <v>2.77</v>
      </c>
      <c r="L6914" s="32" t="n">
        <v>1.52</v>
      </c>
      <c r="M6914" s="32" t="n">
        <v>1312.1</v>
      </c>
      <c r="N6914" s="32" t="n">
        <v>2.58</v>
      </c>
      <c r="O6914" s="32" t="n">
        <v>-32.97490096199999</v>
      </c>
    </row>
    <row r="6915">
      <c r="A6915" s="31" t="n">
        <v>44767</v>
      </c>
      <c r="B6915" s="32" t="n">
        <v>1313.27</v>
      </c>
      <c r="C6915" s="19">
        <f>IF(OR(B6915="",B6914=""),"",LN(B6915/B6914))</f>
        <v/>
      </c>
      <c r="D6915" s="16">
        <f>STDEV(C6896:C6915)*SQRT(252)</f>
        <v/>
      </c>
      <c r="E6915" s="32" t="n">
        <v>136.72</v>
      </c>
      <c r="F6915" s="19">
        <f>IF(OR(E6915="",E6914=""),"",LN(E6915/E6914))</f>
        <v/>
      </c>
      <c r="G6915" s="33" t="n">
        <v>6.7499</v>
      </c>
      <c r="H6915" s="19">
        <f>IF(OR(G6915="",G6914=""),"",LN(G6915/G6914))</f>
        <v/>
      </c>
      <c r="I6915" s="32" t="n">
        <v>122.4594</v>
      </c>
      <c r="J6915" s="32" t="n">
        <v>23.36</v>
      </c>
      <c r="K6915" s="32" t="n">
        <v>2.81</v>
      </c>
      <c r="L6915" s="32" t="n">
        <v>1.53</v>
      </c>
      <c r="M6915" s="32" t="n">
        <v>1311.7</v>
      </c>
      <c r="N6915" s="32" t="n">
        <v>2.59</v>
      </c>
      <c r="O6915" s="32" t="n">
        <v>24.061182028</v>
      </c>
    </row>
    <row r="6916">
      <c r="A6916" s="31" t="n">
        <v>44768</v>
      </c>
      <c r="B6916" s="32" t="n">
        <v>1308.33</v>
      </c>
      <c r="C6916" s="19">
        <f>IF(OR(B6916="",B6915=""),"",LN(B6916/B6915))</f>
        <v/>
      </c>
      <c r="D6916" s="16">
        <f>STDEV(C6897:C6916)*SQRT(252)</f>
        <v/>
      </c>
      <c r="E6916" s="32" t="n">
        <v>136.62</v>
      </c>
      <c r="F6916" s="19">
        <f>IF(OR(E6916="",E6915=""),"",LN(E6916/E6915))</f>
        <v/>
      </c>
      <c r="G6916" s="33" t="n">
        <v>6.7616</v>
      </c>
      <c r="H6916" s="19">
        <f>IF(OR(G6916="",G6915=""),"",LN(G6916/G6915))</f>
        <v/>
      </c>
      <c r="I6916" s="32" t="n">
        <v>122.7581</v>
      </c>
      <c r="J6916" s="32" t="n">
        <v>24.69</v>
      </c>
      <c r="K6916" s="32" t="n">
        <v>2.81</v>
      </c>
      <c r="L6916" s="32" t="n">
        <v>1.53</v>
      </c>
      <c r="M6916" s="32" t="n">
        <v>1311</v>
      </c>
      <c r="N6916" s="32" t="n">
        <v>2.61</v>
      </c>
      <c r="O6916" s="32" t="n">
        <v>-50.869687411</v>
      </c>
    </row>
    <row r="6917">
      <c r="A6917" s="31" t="n">
        <v>44769</v>
      </c>
      <c r="B6917" s="32" t="n">
        <v>1313.14</v>
      </c>
      <c r="C6917" s="19">
        <f>IF(OR(B6917="",B6916=""),"",LN(B6917/B6916))</f>
        <v/>
      </c>
      <c r="D6917" s="16">
        <f>STDEV(C6898:C6917)*SQRT(252)</f>
        <v/>
      </c>
      <c r="E6917" s="32" t="n">
        <v>137.31</v>
      </c>
      <c r="F6917" s="19">
        <f>IF(OR(E6917="",E6916=""),"",LN(E6917/E6916))</f>
        <v/>
      </c>
      <c r="G6917" s="33" t="n">
        <v>6.757</v>
      </c>
      <c r="H6917" s="19">
        <f>IF(OR(G6917="",G6916=""),"",LN(G6917/G6916))</f>
        <v/>
      </c>
      <c r="I6917" s="32" t="n">
        <v>122.8169</v>
      </c>
      <c r="J6917" s="32" t="n">
        <v>23.24</v>
      </c>
      <c r="K6917" s="32" t="n">
        <v>2.78</v>
      </c>
      <c r="L6917" s="32" t="n">
        <v>1.53</v>
      </c>
      <c r="M6917" s="32" t="n">
        <v>1310</v>
      </c>
      <c r="N6917" s="32" t="n">
        <v>2.68</v>
      </c>
      <c r="O6917" s="32" t="n">
        <v>-72.446244025</v>
      </c>
    </row>
    <row r="6918">
      <c r="A6918" s="31" t="n">
        <v>44770</v>
      </c>
      <c r="B6918" s="32" t="n">
        <v>1299.69</v>
      </c>
      <c r="C6918" s="19">
        <f>IF(OR(B6918="",B6917=""),"",LN(B6918/B6917))</f>
        <v/>
      </c>
      <c r="D6918" s="16">
        <f>STDEV(C6899:C6918)*SQRT(252)</f>
        <v/>
      </c>
      <c r="E6918" s="32" t="n">
        <v>134.45</v>
      </c>
      <c r="F6918" s="19">
        <f>IF(OR(E6918="",E6917=""),"",LN(E6918/E6917))</f>
        <v/>
      </c>
      <c r="G6918" s="33" t="n">
        <v>6.7465</v>
      </c>
      <c r="H6918" s="19">
        <f>IF(OR(G6918="",G6917=""),"",LN(G6918/G6917))</f>
        <v/>
      </c>
      <c r="I6918" s="32" t="n">
        <v>122.1161</v>
      </c>
      <c r="J6918" s="32" t="n">
        <v>22.33</v>
      </c>
      <c r="K6918" s="32" t="n">
        <v>2.68</v>
      </c>
      <c r="L6918" s="32" t="n">
        <v>2.28</v>
      </c>
      <c r="M6918" s="32" t="n">
        <v>1312.8</v>
      </c>
      <c r="N6918" s="32" t="n">
        <v>2.74</v>
      </c>
      <c r="O6918" s="32" t="n">
        <v>403.513166641</v>
      </c>
    </row>
    <row r="6919">
      <c r="A6919" s="31" t="n">
        <v>44771</v>
      </c>
      <c r="B6919" s="32" t="n">
        <v>1299.08</v>
      </c>
      <c r="C6919" s="19">
        <f>IF(OR(B6919="",B6918=""),"",LN(B6919/B6918))</f>
        <v/>
      </c>
      <c r="D6919" s="16">
        <f>STDEV(C6900:C6919)*SQRT(252)</f>
        <v/>
      </c>
      <c r="E6919" s="32" t="n">
        <v>133.25</v>
      </c>
      <c r="F6919" s="19">
        <f>IF(OR(E6919="",E6918=""),"",LN(E6919/E6918))</f>
        <v/>
      </c>
      <c r="G6919" s="33" t="n">
        <v>6.7433</v>
      </c>
      <c r="H6919" s="19">
        <f>IF(OR(G6919="",G6918=""),"",LN(G6919/G6918))</f>
        <v/>
      </c>
      <c r="I6919" s="32" t="n">
        <v>121.7678</v>
      </c>
      <c r="J6919" s="32" t="n">
        <v>21.33</v>
      </c>
      <c r="K6919" s="32" t="n">
        <v>2.67</v>
      </c>
      <c r="L6919" s="32" t="n">
        <v>2.27</v>
      </c>
      <c r="M6919" s="32" t="n">
        <v>1304</v>
      </c>
      <c r="N6919" s="32" t="n">
        <v>2.73</v>
      </c>
      <c r="O6919" s="32" t="n">
        <v>404.563948077</v>
      </c>
    </row>
    <row r="6920">
      <c r="A6920" s="31" t="n">
        <v>44774</v>
      </c>
      <c r="B6920" s="32" t="n">
        <v>1304.18</v>
      </c>
      <c r="C6920" s="19">
        <f>IF(OR(B6920="",B6919=""),"",LN(B6920/B6919))</f>
        <v/>
      </c>
      <c r="D6920" s="16">
        <f>STDEV(C6901:C6920)*SQRT(252)</f>
        <v/>
      </c>
      <c r="E6920" s="32" t="n">
        <v>131.8</v>
      </c>
      <c r="F6920" s="19">
        <f>IF(OR(E6920="",E6919=""),"",LN(E6920/E6919))</f>
        <v/>
      </c>
      <c r="G6920" s="33" t="n">
        <v>6.7674</v>
      </c>
      <c r="H6920" s="19">
        <f>IF(OR(G6920="",G6919=""),"",LN(G6920/G6919))</f>
        <v/>
      </c>
      <c r="I6920" s="32" t="n">
        <v>121.4109</v>
      </c>
      <c r="J6920" s="32" t="n">
        <v>22.84</v>
      </c>
      <c r="K6920" s="32" t="n">
        <v>2.6</v>
      </c>
      <c r="L6920" s="32" t="n">
        <v>2.28</v>
      </c>
      <c r="M6920" s="32" t="n">
        <v>1298.6</v>
      </c>
      <c r="N6920" s="32" t="n">
        <v>2.73</v>
      </c>
      <c r="O6920" s="32" t="n">
        <v>160.715874243</v>
      </c>
    </row>
    <row r="6921">
      <c r="A6921" s="31" t="n">
        <v>44775</v>
      </c>
      <c r="B6921" s="32" t="n">
        <v>1304.89</v>
      </c>
      <c r="C6921" s="19">
        <f>IF(OR(B6921="",B6920=""),"",LN(B6921/B6920))</f>
        <v/>
      </c>
      <c r="D6921" s="16">
        <f>STDEV(C6902:C6921)*SQRT(252)</f>
        <v/>
      </c>
      <c r="E6921" s="32" t="n">
        <v>132.32</v>
      </c>
      <c r="F6921" s="19">
        <f>IF(OR(E6921="",E6920=""),"",LN(E6921/E6920))</f>
        <v/>
      </c>
      <c r="G6921" s="33" t="n">
        <v>6.7499</v>
      </c>
      <c r="H6921" s="19">
        <f>IF(OR(G6921="",G6920=""),"",LN(G6921/G6920))</f>
        <v/>
      </c>
      <c r="I6921" s="32" t="n">
        <v>121.9486</v>
      </c>
      <c r="J6921" s="32" t="n">
        <v>23.93</v>
      </c>
      <c r="K6921" s="32" t="n">
        <v>2.75</v>
      </c>
      <c r="L6921" s="32" t="n">
        <v>2.3</v>
      </c>
      <c r="M6921" s="32" t="n">
        <v>1306.4</v>
      </c>
      <c r="N6921" s="32" t="n">
        <v>2.73</v>
      </c>
      <c r="O6921" s="32" t="n">
        <v>196.149219045</v>
      </c>
    </row>
    <row r="6922">
      <c r="A6922" s="31" t="n">
        <v>44776</v>
      </c>
      <c r="B6922" s="32" t="n">
        <v>1310.69</v>
      </c>
      <c r="C6922" s="19">
        <f>IF(OR(B6922="",B6921=""),"",LN(B6922/B6921))</f>
        <v/>
      </c>
      <c r="D6922" s="16">
        <f>STDEV(C6903:C6922)*SQRT(252)</f>
        <v/>
      </c>
      <c r="E6922" s="32" t="n">
        <v>134.18</v>
      </c>
      <c r="F6922" s="19">
        <f>IF(OR(E6922="",E6921=""),"",LN(E6922/E6921))</f>
        <v/>
      </c>
      <c r="G6922" s="33" t="n">
        <v>6.7565</v>
      </c>
      <c r="H6922" s="19">
        <f>IF(OR(G6922="",G6921=""),"",LN(G6922/G6921))</f>
        <v/>
      </c>
      <c r="I6922" s="32" t="n">
        <v>122.3888</v>
      </c>
      <c r="J6922" s="32" t="n">
        <v>21.95</v>
      </c>
      <c r="K6922" s="32" t="n">
        <v>2.73</v>
      </c>
      <c r="L6922" s="32" t="n">
        <v>2.29</v>
      </c>
      <c r="M6922" s="32" t="n">
        <v>1307.2</v>
      </c>
      <c r="N6922" s="32" t="n">
        <v>2.73</v>
      </c>
      <c r="O6922" s="32" t="n">
        <v>555.903930931</v>
      </c>
    </row>
    <row r="6923">
      <c r="A6923" s="31" t="n">
        <v>44777</v>
      </c>
      <c r="B6923" s="32" t="n">
        <v>1310.2</v>
      </c>
      <c r="C6923" s="19">
        <f>IF(OR(B6923="",B6922=""),"",LN(B6923/B6922))</f>
        <v/>
      </c>
      <c r="D6923" s="16">
        <f>STDEV(C6904:C6923)*SQRT(252)</f>
        <v/>
      </c>
      <c r="E6923" s="32" t="n">
        <v>133.28</v>
      </c>
      <c r="F6923" s="19">
        <f>IF(OR(E6923="",E6922=""),"",LN(E6923/E6922))</f>
        <v/>
      </c>
      <c r="G6923" s="33" t="n">
        <v>6.7485</v>
      </c>
      <c r="H6923" s="19">
        <f>IF(OR(G6923="",G6922=""),"",LN(G6923/G6922))</f>
        <v/>
      </c>
      <c r="I6923" s="32" t="n">
        <v>121.8333</v>
      </c>
      <c r="J6923" s="32" t="n">
        <v>21.44</v>
      </c>
      <c r="K6923" s="32" t="n">
        <v>2.68</v>
      </c>
      <c r="L6923" s="32" t="n">
        <v>2.29</v>
      </c>
      <c r="M6923" s="32" t="n">
        <v>1310.5</v>
      </c>
      <c r="N6923" s="32" t="n">
        <v>2.74</v>
      </c>
      <c r="O6923" s="32" t="n">
        <v>328.982000503</v>
      </c>
    </row>
    <row r="6924">
      <c r="A6924" s="31" t="n">
        <v>44778</v>
      </c>
      <c r="B6924" s="32" t="n">
        <v>1298.22</v>
      </c>
      <c r="C6924" s="19">
        <f>IF(OR(B6924="",B6923=""),"",LN(B6924/B6923))</f>
        <v/>
      </c>
      <c r="D6924" s="16">
        <f>STDEV(C6905:C6924)*SQRT(252)</f>
        <v/>
      </c>
      <c r="E6924" s="32" t="n">
        <v>135.33</v>
      </c>
      <c r="F6924" s="19">
        <f>IF(OR(E6924="",E6923=""),"",LN(E6924/E6923))</f>
        <v/>
      </c>
      <c r="G6924" s="33" t="n">
        <v>6.7607</v>
      </c>
      <c r="H6924" s="19">
        <f>IF(OR(G6924="",G6923=""),"",LN(G6924/G6923))</f>
        <v/>
      </c>
      <c r="I6924" s="32" t="n">
        <v>122.321</v>
      </c>
      <c r="J6924" s="32" t="n">
        <v>21.15</v>
      </c>
      <c r="K6924" s="32" t="n">
        <v>2.83</v>
      </c>
      <c r="L6924" s="32" t="n">
        <v>2.28</v>
      </c>
      <c r="M6924" s="32" t="n">
        <v>1309.7</v>
      </c>
      <c r="N6924" s="32" t="n">
        <v>2.74</v>
      </c>
      <c r="O6924" s="32" t="n">
        <v>432.79301922</v>
      </c>
    </row>
    <row r="6925">
      <c r="A6925" s="31" t="n">
        <v>44781</v>
      </c>
      <c r="B6925" s="32" t="n">
        <v>1306.11</v>
      </c>
      <c r="C6925" s="19">
        <f>IF(OR(B6925="",B6924=""),"",LN(B6925/B6924))</f>
        <v/>
      </c>
      <c r="D6925" s="16">
        <f>STDEV(C6906:C6925)*SQRT(252)</f>
        <v/>
      </c>
      <c r="E6925" s="32" t="n">
        <v>134.73</v>
      </c>
      <c r="F6925" s="19">
        <f>IF(OR(E6925="",E6924=""),"",LN(E6925/E6924))</f>
        <v/>
      </c>
      <c r="G6925" s="33" t="n">
        <v>6.7505</v>
      </c>
      <c r="H6925" s="19">
        <f>IF(OR(G6925="",G6924=""),"",LN(G6925/G6924))</f>
        <v/>
      </c>
      <c r="I6925" s="32" t="n">
        <v>121.8783</v>
      </c>
      <c r="J6925" s="32" t="n">
        <v>21.29</v>
      </c>
      <c r="K6925" s="32" t="n">
        <v>2.77</v>
      </c>
      <c r="L6925" s="32" t="n">
        <v>2.28</v>
      </c>
      <c r="M6925" s="32" t="n">
        <v>1299.3</v>
      </c>
      <c r="N6925" s="32" t="n">
        <v>2.75</v>
      </c>
      <c r="O6925" s="32" t="n">
        <v>128.273567222</v>
      </c>
    </row>
    <row r="6926">
      <c r="A6926" s="31" t="n">
        <v>44782</v>
      </c>
      <c r="B6926" s="32" t="n">
        <v>1304.5</v>
      </c>
      <c r="C6926" s="19">
        <f>IF(OR(B6926="",B6925=""),"",LN(B6926/B6925))</f>
        <v/>
      </c>
      <c r="D6926" s="16">
        <f>STDEV(C6907:C6926)*SQRT(252)</f>
        <v/>
      </c>
      <c r="E6926" s="32" t="n">
        <v>134.95</v>
      </c>
      <c r="F6926" s="19">
        <f>IF(OR(E6926="",E6925=""),"",LN(E6926/E6925))</f>
        <v/>
      </c>
      <c r="G6926" s="33" t="n">
        <v>6.7525</v>
      </c>
      <c r="H6926" s="19">
        <f>IF(OR(G6926="",G6925=""),"",LN(G6926/G6925))</f>
        <v/>
      </c>
      <c r="I6926" s="32" t="n">
        <v>121.8614</v>
      </c>
      <c r="J6926" s="32" t="n">
        <v>21.77</v>
      </c>
      <c r="K6926" s="32" t="n">
        <v>2.8</v>
      </c>
      <c r="L6926" s="32" t="n">
        <v>2.29</v>
      </c>
      <c r="M6926" s="32" t="n">
        <v>1304.8</v>
      </c>
      <c r="N6926" s="32" t="n">
        <v>2.75</v>
      </c>
      <c r="O6926" s="32" t="n">
        <v>9.720793520000001</v>
      </c>
    </row>
    <row r="6927">
      <c r="A6927" s="31" t="n">
        <v>44783</v>
      </c>
      <c r="B6927" s="32" t="n">
        <v>1310.54</v>
      </c>
      <c r="C6927" s="19">
        <f>IF(OR(B6927="",B6926=""),"",LN(B6927/B6926))</f>
        <v/>
      </c>
      <c r="D6927" s="16">
        <f>STDEV(C6908:C6927)*SQRT(252)</f>
        <v/>
      </c>
      <c r="E6927" s="32" t="n">
        <v>132.58</v>
      </c>
      <c r="F6927" s="19">
        <f>IF(OR(E6927="",E6926=""),"",LN(E6927/E6926))</f>
        <v/>
      </c>
      <c r="G6927" s="33" t="n">
        <v>6.723</v>
      </c>
      <c r="H6927" s="19">
        <f>IF(OR(G6927="",G6926=""),"",LN(G6927/G6926))</f>
        <v/>
      </c>
      <c r="I6927" s="32" t="n">
        <v>120.7543</v>
      </c>
      <c r="J6927" s="32" t="n">
        <v>19.74</v>
      </c>
      <c r="K6927" s="32" t="n">
        <v>2.78</v>
      </c>
      <c r="L6927" s="32" t="n">
        <v>2.28</v>
      </c>
      <c r="M6927" s="32" t="n">
        <v>1305.1</v>
      </c>
      <c r="N6927" s="32" t="n">
        <v>2.76</v>
      </c>
      <c r="O6927" s="32" t="n">
        <v>-182.136701593</v>
      </c>
    </row>
    <row r="6928">
      <c r="A6928" s="31" t="n">
        <v>44784</v>
      </c>
      <c r="B6928" s="32" t="n">
        <v>1302.72</v>
      </c>
      <c r="C6928" s="19">
        <f>IF(OR(B6928="",B6927=""),"",LN(B6928/B6927))</f>
        <v/>
      </c>
      <c r="D6928" s="16">
        <f>STDEV(C6909:C6928)*SQRT(252)</f>
        <v/>
      </c>
      <c r="E6928" s="32" t="n">
        <v>132.66</v>
      </c>
      <c r="F6928" s="19">
        <f>IF(OR(E6928="",E6927=""),"",LN(E6928/E6927))</f>
        <v/>
      </c>
      <c r="G6928" s="33" t="n">
        <v>6.7445</v>
      </c>
      <c r="H6928" s="19">
        <f>IF(OR(G6928="",G6927=""),"",LN(G6928/G6927))</f>
        <v/>
      </c>
      <c r="I6928" s="32" t="n">
        <v>120.7163</v>
      </c>
      <c r="J6928" s="32" t="n">
        <v>20.2</v>
      </c>
      <c r="K6928" s="32" t="n">
        <v>2.87</v>
      </c>
      <c r="L6928" s="32" t="n">
        <v>2.28</v>
      </c>
      <c r="M6928" s="32" t="n">
        <v>1309.1</v>
      </c>
      <c r="N6928" s="32" t="n">
        <v>2.76</v>
      </c>
      <c r="O6928" s="32" t="n">
        <v>208.03393337</v>
      </c>
    </row>
    <row r="6929">
      <c r="A6929" s="31" t="n">
        <v>44785</v>
      </c>
      <c r="B6929" s="32" t="n">
        <v>1302.13</v>
      </c>
      <c r="C6929" s="19">
        <f>IF(OR(B6929="",B6928=""),"",LN(B6929/B6928))</f>
        <v/>
      </c>
      <c r="D6929" s="16">
        <f>STDEV(C6910:C6929)*SQRT(252)</f>
        <v/>
      </c>
      <c r="E6929" s="32" t="n">
        <v>133.57</v>
      </c>
      <c r="F6929" s="19">
        <f>IF(OR(E6929="",E6928=""),"",LN(E6929/E6928))</f>
        <v/>
      </c>
      <c r="G6929" s="33" t="n">
        <v>6.7425</v>
      </c>
      <c r="H6929" s="19">
        <f>IF(OR(G6929="",G6928=""),"",LN(G6929/G6928))</f>
        <v/>
      </c>
      <c r="I6929" s="32" t="n">
        <v>121.018</v>
      </c>
      <c r="J6929" s="32" t="n">
        <v>19.53</v>
      </c>
      <c r="K6929" s="32" t="n">
        <v>2.84</v>
      </c>
      <c r="L6929" s="32" t="n">
        <v>2.28</v>
      </c>
      <c r="M6929" s="32" t="n">
        <v>1302.5</v>
      </c>
      <c r="N6929" s="32" t="n">
        <v>2.76</v>
      </c>
      <c r="O6929" s="32" t="n">
        <v>-6.13767734</v>
      </c>
    </row>
    <row r="6930">
      <c r="A6930" s="31" t="n">
        <v>44788</v>
      </c>
      <c r="B6930" s="32" t="n">
        <v>1305.85</v>
      </c>
      <c r="C6930" s="19">
        <f>IF(OR(B6930="",B6929=""),"",LN(B6930/B6929))</f>
        <v/>
      </c>
      <c r="D6930" s="16">
        <f>STDEV(C6911:C6930)*SQRT(252)</f>
        <v/>
      </c>
      <c r="E6930" s="32" t="n">
        <v>133.13</v>
      </c>
      <c r="F6930" s="19">
        <f>IF(OR(E6930="",E6929=""),"",LN(E6930/E6929))</f>
        <v/>
      </c>
      <c r="G6930" s="33" t="n">
        <v>6.7715</v>
      </c>
      <c r="H6930" s="19">
        <f>IF(OR(G6930="",G6929=""),"",LN(G6930/G6929))</f>
        <v/>
      </c>
      <c r="I6930" s="32" t="n">
        <v>121.4315</v>
      </c>
      <c r="J6930" s="32" t="n">
        <v>19.95</v>
      </c>
      <c r="K6930" s="32" t="n">
        <v>2.79</v>
      </c>
      <c r="L6930" s="32" t="n">
        <v>2.29</v>
      </c>
      <c r="M6930" s="32" t="n"/>
      <c r="N6930" s="32" t="n"/>
      <c r="O6930" s="32" t="n"/>
    </row>
    <row r="6931">
      <c r="A6931" s="31" t="n">
        <v>44789</v>
      </c>
      <c r="B6931" s="32" t="n">
        <v>1308.54</v>
      </c>
      <c r="C6931" s="19">
        <f>IF(OR(B6931="",B6930=""),"",LN(B6931/B6930))</f>
        <v/>
      </c>
      <c r="D6931" s="16">
        <f>STDEV(C6912:C6931)*SQRT(252)</f>
        <v/>
      </c>
      <c r="E6931" s="32" t="n">
        <v>134.38</v>
      </c>
      <c r="F6931" s="19">
        <f>IF(OR(E6931="",E6930=""),"",LN(E6931/E6930))</f>
        <v/>
      </c>
      <c r="G6931" s="33" t="n">
        <v>6.7875</v>
      </c>
      <c r="H6931" s="19">
        <f>IF(OR(G6931="",G6930=""),"",LN(G6931/G6930))</f>
        <v/>
      </c>
      <c r="I6931" s="32" t="n">
        <v>121.6807</v>
      </c>
      <c r="J6931" s="32" t="n">
        <v>19.69</v>
      </c>
      <c r="K6931" s="32" t="n">
        <v>2.82</v>
      </c>
      <c r="L6931" s="32" t="n">
        <v>2.29</v>
      </c>
      <c r="M6931" s="32" t="n">
        <v>1303.1</v>
      </c>
      <c r="N6931" s="32" t="n">
        <v>2.76</v>
      </c>
      <c r="O6931" s="32" t="n">
        <v>172.064547584</v>
      </c>
    </row>
    <row r="6932">
      <c r="A6932" s="31" t="n">
        <v>44790</v>
      </c>
      <c r="B6932" s="32" t="n">
        <v>1310.16</v>
      </c>
      <c r="C6932" s="19">
        <f>IF(OR(B6932="",B6931=""),"",LN(B6932/B6931))</f>
        <v/>
      </c>
      <c r="D6932" s="16">
        <f>STDEV(C6913:C6932)*SQRT(252)</f>
        <v/>
      </c>
      <c r="E6932" s="32" t="n">
        <v>135.4</v>
      </c>
      <c r="F6932" s="19">
        <f>IF(OR(E6932="",E6931=""),"",LN(E6932/E6931))</f>
        <v/>
      </c>
      <c r="G6932" s="33" t="n">
        <v>6.7805</v>
      </c>
      <c r="H6932" s="19">
        <f>IF(OR(G6932="",G6931=""),"",LN(G6932/G6931))</f>
        <v/>
      </c>
      <c r="I6932" s="32" t="n">
        <v>122.0711</v>
      </c>
      <c r="J6932" s="32" t="n">
        <v>19.9</v>
      </c>
      <c r="K6932" s="32" t="n">
        <v>2.89</v>
      </c>
      <c r="L6932" s="32" t="n">
        <v>2.29</v>
      </c>
      <c r="M6932" s="32" t="n">
        <v>1309.6</v>
      </c>
      <c r="N6932" s="32" t="n">
        <v>2.76</v>
      </c>
      <c r="O6932" s="32" t="n">
        <v>33.770712021</v>
      </c>
    </row>
    <row r="6933">
      <c r="A6933" s="31" t="n">
        <v>44791</v>
      </c>
      <c r="B6933" s="32" t="n">
        <v>1319.94</v>
      </c>
      <c r="C6933" s="19">
        <f>IF(OR(B6933="",B6932=""),"",LN(B6933/B6932))</f>
        <v/>
      </c>
      <c r="D6933" s="16">
        <f>STDEV(C6914:C6933)*SQRT(252)</f>
        <v/>
      </c>
      <c r="E6933" s="32" t="n">
        <v>135.29</v>
      </c>
      <c r="F6933" s="19">
        <f>IF(OR(E6933="",E6932=""),"",LN(E6933/E6932))</f>
        <v/>
      </c>
      <c r="G6933" s="33" t="n">
        <v>6.7855</v>
      </c>
      <c r="H6933" s="19">
        <f>IF(OR(G6933="",G6932=""),"",LN(G6933/G6932))</f>
        <v/>
      </c>
      <c r="I6933" s="32" t="n">
        <v>122.3627</v>
      </c>
      <c r="J6933" s="32" t="n">
        <v>19.56</v>
      </c>
      <c r="K6933" s="32" t="n">
        <v>2.88</v>
      </c>
      <c r="L6933" s="32" t="n">
        <v>2.28</v>
      </c>
      <c r="M6933" s="32" t="n">
        <v>1309.8</v>
      </c>
      <c r="N6933" s="32" t="n">
        <v>2.76</v>
      </c>
      <c r="O6933" s="32" t="n">
        <v>296.012176048</v>
      </c>
    </row>
    <row r="6934">
      <c r="A6934" s="31" t="n">
        <v>44792</v>
      </c>
      <c r="B6934" s="32" t="n">
        <v>1325.5</v>
      </c>
      <c r="C6934" s="19">
        <f>IF(OR(B6934="",B6933=""),"",LN(B6934/B6933))</f>
        <v/>
      </c>
      <c r="D6934" s="16">
        <f>STDEV(C6915:C6934)*SQRT(252)</f>
        <v/>
      </c>
      <c r="E6934" s="32" t="n">
        <v>137.01</v>
      </c>
      <c r="F6934" s="19">
        <f>IF(OR(E6934="",E6933=""),"",LN(E6934/E6933))</f>
        <v/>
      </c>
      <c r="G6934" s="33" t="n">
        <v>6.8164</v>
      </c>
      <c r="H6934" s="19">
        <f>IF(OR(G6934="",G6933=""),"",LN(G6934/G6933))</f>
        <v/>
      </c>
      <c r="I6934" s="32" t="n">
        <v>123.0501</v>
      </c>
      <c r="J6934" s="32" t="n">
        <v>20.6</v>
      </c>
      <c r="K6934" s="32" t="n">
        <v>2.98</v>
      </c>
      <c r="L6934" s="32" t="n">
        <v>2.28</v>
      </c>
      <c r="M6934" s="32" t="n">
        <v>1317.3</v>
      </c>
      <c r="N6934" s="32" t="n">
        <v>2.76</v>
      </c>
      <c r="O6934" s="32" t="n">
        <v>182.350483824</v>
      </c>
    </row>
    <row r="6935">
      <c r="A6935" s="31" t="n">
        <v>44795</v>
      </c>
      <c r="B6935" s="32" t="n">
        <v>1339.4</v>
      </c>
      <c r="C6935" s="19">
        <f>IF(OR(B6935="",B6934=""),"",LN(B6935/B6934))</f>
        <v/>
      </c>
      <c r="D6935" s="16">
        <f>STDEV(C6916:C6935)*SQRT(252)</f>
        <v/>
      </c>
      <c r="E6935" s="32" t="n">
        <v>137.57</v>
      </c>
      <c r="F6935" s="19">
        <f>IF(OR(E6935="",E6934=""),"",LN(E6935/E6934))</f>
        <v/>
      </c>
      <c r="G6935" s="33" t="n">
        <v>6.8476</v>
      </c>
      <c r="H6935" s="19">
        <f>IF(OR(G6935="",G6934=""),"",LN(G6935/G6934))</f>
        <v/>
      </c>
      <c r="I6935" s="32" t="n">
        <v>123.605</v>
      </c>
      <c r="J6935" s="32" t="n">
        <v>23.8</v>
      </c>
      <c r="K6935" s="32" t="n">
        <v>3.03</v>
      </c>
      <c r="L6935" s="32" t="n">
        <v>2.28</v>
      </c>
      <c r="M6935" s="32" t="n">
        <v>1326.7</v>
      </c>
      <c r="N6935" s="32" t="n">
        <v>2.76</v>
      </c>
      <c r="O6935" s="32" t="n">
        <v>163.714409663</v>
      </c>
    </row>
    <row r="6936">
      <c r="A6936" s="31" t="n">
        <v>44796</v>
      </c>
      <c r="B6936" s="32" t="n">
        <v>1339.4</v>
      </c>
      <c r="C6936" s="19">
        <f>IF(OR(B6936="",B6935=""),"",LN(B6936/B6935))</f>
        <v/>
      </c>
      <c r="D6936" s="16">
        <f>STDEV(C6917:C6936)*SQRT(252)</f>
        <v/>
      </c>
      <c r="E6936" s="32" t="n">
        <v>136.36</v>
      </c>
      <c r="F6936" s="19">
        <f>IF(OR(E6936="",E6935=""),"",LN(E6936/E6935))</f>
        <v/>
      </c>
      <c r="G6936" s="33" t="n">
        <v>6.8476</v>
      </c>
      <c r="H6936" s="19">
        <f>IF(OR(G6936="",G6935=""),"",LN(G6936/G6935))</f>
        <v/>
      </c>
      <c r="I6936" s="32" t="n">
        <v>123.0547</v>
      </c>
      <c r="J6936" s="32" t="n">
        <v>24.11</v>
      </c>
      <c r="K6936" s="32" t="n">
        <v>3.05</v>
      </c>
      <c r="L6936" s="32" t="n">
        <v>2.27</v>
      </c>
      <c r="M6936" s="32" t="n">
        <v>1338.2</v>
      </c>
      <c r="N6936" s="32" t="n">
        <v>2.76</v>
      </c>
      <c r="O6936" s="32" t="n">
        <v>27.2868185</v>
      </c>
    </row>
    <row r="6937">
      <c r="A6937" s="31" t="n">
        <v>44797</v>
      </c>
      <c r="B6937" s="32" t="n">
        <v>1342.05</v>
      </c>
      <c r="C6937" s="19">
        <f>IF(OR(B6937="",B6936=""),"",LN(B6937/B6936))</f>
        <v/>
      </c>
      <c r="D6937" s="16">
        <f>STDEV(C6918:C6937)*SQRT(252)</f>
        <v/>
      </c>
      <c r="E6937" s="32" t="n">
        <v>136.92</v>
      </c>
      <c r="F6937" s="19">
        <f>IF(OR(E6937="",E6936=""),"",LN(E6937/E6936))</f>
        <v/>
      </c>
      <c r="G6937" s="33" t="n">
        <v>6.8581</v>
      </c>
      <c r="H6937" s="19">
        <f>IF(OR(G6937="",G6936=""),"",LN(G6937/G6936))</f>
        <v/>
      </c>
      <c r="I6937" s="32" t="n">
        <v>123.109</v>
      </c>
      <c r="J6937" s="32" t="n">
        <v>22.82</v>
      </c>
      <c r="K6937" s="32" t="n">
        <v>3.11</v>
      </c>
      <c r="L6937" s="32" t="n">
        <v>2.27</v>
      </c>
      <c r="M6937" s="32" t="n">
        <v>1341.8</v>
      </c>
      <c r="N6937" s="32" t="n">
        <v>2.76</v>
      </c>
      <c r="O6937" s="32" t="n">
        <v>141.132833796</v>
      </c>
    </row>
    <row r="6938">
      <c r="A6938" s="31" t="n">
        <v>44798</v>
      </c>
      <c r="B6938" s="32" t="n">
        <v>1335.46</v>
      </c>
      <c r="C6938" s="19">
        <f>IF(OR(B6938="",B6937=""),"",LN(B6938/B6937))</f>
        <v/>
      </c>
      <c r="D6938" s="16">
        <f>STDEV(C6919:C6938)*SQRT(252)</f>
        <v/>
      </c>
      <c r="E6938" s="32" t="n">
        <v>136.83</v>
      </c>
      <c r="F6938" s="19">
        <f>IF(OR(E6938="",E6937=""),"",LN(E6938/E6937))</f>
        <v/>
      </c>
      <c r="G6938" s="33" t="n">
        <v>6.8477</v>
      </c>
      <c r="H6938" s="19">
        <f>IF(OR(G6938="",G6937=""),"",LN(G6938/G6937))</f>
        <v/>
      </c>
      <c r="I6938" s="32" t="n">
        <v>123.0586</v>
      </c>
      <c r="J6938" s="32" t="n">
        <v>21.78</v>
      </c>
      <c r="K6938" s="32" t="n">
        <v>3.03</v>
      </c>
      <c r="L6938" s="32" t="n">
        <v>2.28</v>
      </c>
      <c r="M6938" s="32" t="n">
        <v>1341.4</v>
      </c>
      <c r="N6938" s="32" t="n">
        <v>2.92</v>
      </c>
      <c r="O6938" s="32" t="n">
        <v>104.97501497</v>
      </c>
    </row>
    <row r="6939">
      <c r="A6939" s="31" t="n">
        <v>44799</v>
      </c>
      <c r="B6939" s="32" t="n">
        <v>1331.17</v>
      </c>
      <c r="C6939" s="19">
        <f>IF(OR(B6939="",B6938=""),"",LN(B6939/B6938))</f>
        <v/>
      </c>
      <c r="D6939" s="16">
        <f>STDEV(C6920:C6939)*SQRT(252)</f>
        <v/>
      </c>
      <c r="E6939" s="32" t="n">
        <v>137.07</v>
      </c>
      <c r="F6939" s="19">
        <f>IF(OR(E6939="",E6938=""),"",LN(E6939/E6938))</f>
        <v/>
      </c>
      <c r="G6939" s="33" t="n">
        <v>6.8715</v>
      </c>
      <c r="H6939" s="19">
        <f>IF(OR(G6939="",G6938=""),"",LN(G6939/G6938))</f>
        <v/>
      </c>
      <c r="I6939" s="32" t="n">
        <v>123.0656</v>
      </c>
      <c r="J6939" s="32" t="n">
        <v>25.56</v>
      </c>
      <c r="K6939" s="32" t="n">
        <v>3.04</v>
      </c>
      <c r="L6939" s="32" t="n">
        <v>2.28</v>
      </c>
      <c r="M6939" s="32" t="n">
        <v>1336.9</v>
      </c>
      <c r="N6939" s="32" t="n">
        <v>2.92</v>
      </c>
      <c r="O6939" s="32" t="n">
        <v>184.67041862</v>
      </c>
    </row>
    <row r="6940">
      <c r="A6940" s="31" t="n">
        <v>44802</v>
      </c>
      <c r="B6940" s="32" t="n">
        <v>1349.8</v>
      </c>
      <c r="C6940" s="19">
        <f>IF(OR(B6940="",B6939=""),"",LN(B6940/B6939))</f>
        <v/>
      </c>
      <c r="D6940" s="16">
        <f>STDEV(C6921:C6940)*SQRT(252)</f>
        <v/>
      </c>
      <c r="E6940" s="32" t="n">
        <v>138.74</v>
      </c>
      <c r="F6940" s="19">
        <f>IF(OR(E6940="",E6939=""),"",LN(E6940/E6939))</f>
        <v/>
      </c>
      <c r="G6940" s="33" t="n">
        <v>6.9067</v>
      </c>
      <c r="H6940" s="19">
        <f>IF(OR(G6940="",G6939=""),"",LN(G6940/G6939))</f>
        <v/>
      </c>
      <c r="I6940" s="32" t="n">
        <v>123.4686</v>
      </c>
      <c r="J6940" s="32" t="n">
        <v>26.21</v>
      </c>
      <c r="K6940" s="32" t="n">
        <v>3.12</v>
      </c>
      <c r="L6940" s="32" t="n">
        <v>2.28</v>
      </c>
      <c r="M6940" s="32" t="n">
        <v>1332.5</v>
      </c>
      <c r="N6940" s="32" t="n">
        <v>2.92</v>
      </c>
      <c r="O6940" s="32" t="n">
        <v>14.669565236</v>
      </c>
    </row>
    <row r="6941">
      <c r="A6941" s="31" t="n">
        <v>44803</v>
      </c>
      <c r="B6941" s="32" t="n">
        <v>1346.37</v>
      </c>
      <c r="C6941" s="19">
        <f>IF(OR(B6941="",B6940=""),"",LN(B6941/B6940))</f>
        <v/>
      </c>
      <c r="D6941" s="16">
        <f>STDEV(C6922:C6941)*SQRT(252)</f>
        <v/>
      </c>
      <c r="E6941" s="32" t="n">
        <v>138.73</v>
      </c>
      <c r="F6941" s="19">
        <f>IF(OR(E6941="",E6940=""),"",LN(E6941/E6940))</f>
        <v/>
      </c>
      <c r="G6941" s="33" t="n">
        <v>6.91</v>
      </c>
      <c r="H6941" s="19">
        <f>IF(OR(G6941="",G6940=""),"",LN(G6941/G6940))</f>
        <v/>
      </c>
      <c r="I6941" s="32" t="n">
        <v>123.6848</v>
      </c>
      <c r="J6941" s="32" t="n">
        <v>26.21</v>
      </c>
      <c r="K6941" s="32" t="n">
        <v>3.11</v>
      </c>
      <c r="L6941" s="32" t="n">
        <v>2.29</v>
      </c>
      <c r="M6941" s="32" t="n">
        <v>1347.7</v>
      </c>
      <c r="N6941" s="32" t="n">
        <v>2.92</v>
      </c>
      <c r="O6941" s="32" t="n">
        <v>22.750628768</v>
      </c>
    </row>
    <row r="6942">
      <c r="A6942" s="31" t="n">
        <v>44804</v>
      </c>
      <c r="B6942" s="32" t="n">
        <v>1338.66</v>
      </c>
      <c r="C6942" s="19">
        <f>IF(OR(B6942="",B6941=""),"",LN(B6942/B6941))</f>
        <v/>
      </c>
      <c r="D6942" s="16">
        <f>STDEV(C6923:C6942)*SQRT(252)</f>
        <v/>
      </c>
      <c r="E6942" s="32" t="n">
        <v>138.69</v>
      </c>
      <c r="F6942" s="19">
        <f>IF(OR(E6942="",E6941=""),"",LN(E6942/E6941))</f>
        <v/>
      </c>
      <c r="G6942" s="33" t="n">
        <v>6.889</v>
      </c>
      <c r="H6942" s="19">
        <f>IF(OR(G6942="",G6941=""),"",LN(G6942/G6941))</f>
        <v/>
      </c>
      <c r="I6942" s="32" t="n">
        <v>123.535</v>
      </c>
      <c r="J6942" s="32" t="n">
        <v>25.87</v>
      </c>
      <c r="K6942" s="32" t="n">
        <v>3.15</v>
      </c>
      <c r="L6942" s="32" t="n">
        <v>2.29</v>
      </c>
      <c r="M6942" s="32" t="n">
        <v>1347.5</v>
      </c>
      <c r="N6942" s="32" t="n">
        <v>2.92</v>
      </c>
      <c r="O6942" s="32" t="n">
        <v>808.0143266140001</v>
      </c>
    </row>
    <row r="6943">
      <c r="A6943" s="31" t="n">
        <v>44805</v>
      </c>
      <c r="B6943" s="32" t="n">
        <v>1354.34</v>
      </c>
      <c r="C6943" s="19">
        <f>IF(OR(B6943="",B6942=""),"",LN(B6943/B6942))</f>
        <v/>
      </c>
      <c r="D6943" s="16">
        <f>STDEV(C6924:C6943)*SQRT(252)</f>
        <v/>
      </c>
      <c r="E6943" s="32" t="n">
        <v>139.93</v>
      </c>
      <c r="F6943" s="19">
        <f>IF(OR(E6943="",E6942=""),"",LN(E6943/E6942))</f>
        <v/>
      </c>
      <c r="G6943" s="33" t="n">
        <v>6.9066</v>
      </c>
      <c r="H6943" s="19">
        <f>IF(OR(G6943="",G6942=""),"",LN(G6943/G6942))</f>
        <v/>
      </c>
      <c r="I6943" s="32" t="n">
        <v>124.4006</v>
      </c>
      <c r="J6943" s="32" t="n">
        <v>25.56</v>
      </c>
      <c r="K6943" s="32" t="n">
        <v>3.26</v>
      </c>
      <c r="L6943" s="32" t="n">
        <v>2.29</v>
      </c>
      <c r="M6943" s="32" t="n">
        <v>1345.1</v>
      </c>
      <c r="N6943" s="32" t="n">
        <v>2.92</v>
      </c>
      <c r="O6943" s="32" t="n">
        <v>-424.848555257</v>
      </c>
    </row>
    <row r="6944">
      <c r="A6944" s="31" t="n">
        <v>44806</v>
      </c>
      <c r="B6944" s="32" t="n">
        <v>1362.2</v>
      </c>
      <c r="C6944" s="19">
        <f>IF(OR(B6944="",B6943=""),"",LN(B6944/B6943))</f>
        <v/>
      </c>
      <c r="D6944" s="16">
        <f>STDEV(C6925:C6944)*SQRT(252)</f>
        <v/>
      </c>
      <c r="E6944" s="32" t="n">
        <v>140.03</v>
      </c>
      <c r="F6944" s="19">
        <f>IF(OR(E6944="",E6943=""),"",LN(E6944/E6943))</f>
        <v/>
      </c>
      <c r="G6944" s="33" t="n">
        <v>6.8985</v>
      </c>
      <c r="H6944" s="19">
        <f>IF(OR(G6944="",G6943=""),"",LN(G6944/G6943))</f>
        <v/>
      </c>
      <c r="I6944" s="32" t="n">
        <v>123.7743</v>
      </c>
      <c r="J6944" s="32" t="n">
        <v>25.47</v>
      </c>
      <c r="K6944" s="32" t="n">
        <v>3.2</v>
      </c>
      <c r="L6944" s="32" t="n">
        <v>2.29</v>
      </c>
      <c r="M6944" s="32" t="n">
        <v>1351.4</v>
      </c>
      <c r="N6944" s="32" t="n">
        <v>2.93</v>
      </c>
      <c r="O6944" s="32" t="n">
        <v>-249.91605915</v>
      </c>
    </row>
    <row r="6945">
      <c r="A6945" s="31" t="n">
        <v>44810</v>
      </c>
      <c r="B6945" s="32" t="n">
        <v>1378.95</v>
      </c>
      <c r="C6945" s="19">
        <f>IF(OR(B6945="",B6944=""),"",LN(B6945/B6944))</f>
        <v/>
      </c>
      <c r="D6945" s="16">
        <f>STDEV(C6926:C6945)*SQRT(252)</f>
        <v/>
      </c>
      <c r="E6945" s="32" t="n">
        <v>142.95</v>
      </c>
      <c r="F6945" s="19">
        <f>IF(OR(E6945="",E6944=""),"",LN(E6945/E6944))</f>
        <v/>
      </c>
      <c r="G6945" s="33" t="n">
        <v>6.9532</v>
      </c>
      <c r="H6945" s="19">
        <f>IF(OR(G6945="",G6944=""),"",LN(G6945/G6944))</f>
        <v/>
      </c>
      <c r="I6945" s="32" t="n">
        <v>124.767</v>
      </c>
      <c r="J6945" s="32" t="n">
        <v>26.91</v>
      </c>
      <c r="K6945" s="32" t="n">
        <v>3.33</v>
      </c>
      <c r="L6945" s="32" t="n">
        <v>2.29</v>
      </c>
      <c r="M6945" s="32" t="n">
        <v>1369.7</v>
      </c>
      <c r="N6945" s="32" t="n">
        <v>2.93</v>
      </c>
      <c r="O6945" s="32" t="n">
        <v>-13.15003789299999</v>
      </c>
    </row>
    <row r="6946">
      <c r="A6946" s="31" t="n">
        <v>44811</v>
      </c>
      <c r="B6946" s="32" t="n">
        <v>1383.72</v>
      </c>
      <c r="C6946" s="19">
        <f>IF(OR(B6946="",B6945=""),"",LN(B6946/B6945))</f>
        <v/>
      </c>
      <c r="D6946" s="16">
        <f>STDEV(C6927:C6946)*SQRT(252)</f>
        <v/>
      </c>
      <c r="E6946" s="32" t="n">
        <v>144.39</v>
      </c>
      <c r="F6946" s="19">
        <f>IF(OR(E6946="",E6945=""),"",LN(E6946/E6945))</f>
        <v/>
      </c>
      <c r="G6946" s="33" t="n">
        <v>6.965</v>
      </c>
      <c r="H6946" s="19">
        <f>IF(OR(G6946="",G6945=""),"",LN(G6946/G6945))</f>
        <v/>
      </c>
      <c r="I6946" s="32" t="n">
        <v>124.8408</v>
      </c>
      <c r="J6946" s="32" t="n">
        <v>24.64</v>
      </c>
      <c r="K6946" s="32" t="n">
        <v>3.27</v>
      </c>
      <c r="L6946" s="32" t="n">
        <v>2.28</v>
      </c>
      <c r="M6946" s="32" t="n">
        <v>1370.3</v>
      </c>
      <c r="N6946" s="32" t="n">
        <v>2.93</v>
      </c>
      <c r="O6946" s="32" t="n">
        <v>-539.84343776</v>
      </c>
    </row>
    <row r="6947">
      <c r="A6947" s="31" t="n">
        <v>44812</v>
      </c>
      <c r="B6947" s="32" t="n">
        <v>1380.51</v>
      </c>
      <c r="C6947" s="19">
        <f>IF(OR(B6947="",B6946=""),"",LN(B6947/B6946))</f>
        <v/>
      </c>
      <c r="D6947" s="16">
        <f>STDEV(C6928:C6947)*SQRT(252)</f>
        <v/>
      </c>
      <c r="E6947" s="32" t="n">
        <v>144.05</v>
      </c>
      <c r="F6947" s="19">
        <f>IF(OR(E6947="",E6946=""),"",LN(E6947/E6946))</f>
        <v/>
      </c>
      <c r="G6947" s="33" t="n">
        <v>6.9562</v>
      </c>
      <c r="H6947" s="19">
        <f>IF(OR(G6947="",G6946=""),"",LN(G6947/G6946))</f>
        <v/>
      </c>
      <c r="I6947" s="32" t="n">
        <v>124.578</v>
      </c>
      <c r="J6947" s="32" t="n">
        <v>23.61</v>
      </c>
      <c r="K6947" s="32" t="n">
        <v>3.29</v>
      </c>
      <c r="L6947" s="32" t="n">
        <v>2.28</v>
      </c>
      <c r="M6947" s="32" t="n">
        <v>1385.3</v>
      </c>
      <c r="N6947" s="32" t="n">
        <v>2.93</v>
      </c>
      <c r="O6947" s="32" t="n">
        <v>-269.400887984</v>
      </c>
    </row>
    <row r="6948">
      <c r="A6948" s="31" t="n">
        <v>44813</v>
      </c>
      <c r="B6948" s="32" t="n">
        <v>1376.74</v>
      </c>
      <c r="C6948" s="19">
        <f>IF(OR(B6948="",B6947=""),"",LN(B6948/B6947))</f>
        <v/>
      </c>
      <c r="D6948" s="16">
        <f>STDEV(C6929:C6948)*SQRT(252)</f>
        <v/>
      </c>
      <c r="E6948" s="32" t="n">
        <v>142.44</v>
      </c>
      <c r="F6948" s="19">
        <f>IF(OR(E6948="",E6947=""),"",LN(E6948/E6947))</f>
        <v/>
      </c>
      <c r="G6948" s="33" t="n">
        <v>6.924</v>
      </c>
      <c r="H6948" s="19">
        <f>IF(OR(G6948="",G6947=""),"",LN(G6948/G6947))</f>
        <v/>
      </c>
      <c r="I6948" s="32" t="n">
        <v>123.7874</v>
      </c>
      <c r="J6948" s="32" t="n">
        <v>22.79</v>
      </c>
      <c r="K6948" s="32" t="n">
        <v>3.33</v>
      </c>
      <c r="L6948" s="32" t="n">
        <v>2.28</v>
      </c>
      <c r="M6948" s="32" t="n"/>
      <c r="N6948" s="32" t="n"/>
      <c r="O6948" s="32" t="n"/>
    </row>
    <row r="6949">
      <c r="A6949" s="31" t="n">
        <v>44816</v>
      </c>
      <c r="B6949" s="32" t="n">
        <v>1377.38</v>
      </c>
      <c r="C6949" s="19">
        <f>IF(OR(B6949="",B6948=""),"",LN(B6949/B6948))</f>
        <v/>
      </c>
      <c r="D6949" s="16">
        <f>STDEV(C6930:C6949)*SQRT(252)</f>
        <v/>
      </c>
      <c r="E6949" s="32" t="n">
        <v>142.41</v>
      </c>
      <c r="F6949" s="19">
        <f>IF(OR(E6949="",E6948=""),"",LN(E6949/E6948))</f>
        <v/>
      </c>
      <c r="G6949" s="33" t="n">
        <v>6.9265</v>
      </c>
      <c r="H6949" s="19">
        <f>IF(OR(G6949="",G6948=""),"",LN(G6949/G6948))</f>
        <v/>
      </c>
      <c r="I6949" s="32" t="n">
        <v>123.3332</v>
      </c>
      <c r="J6949" s="32" t="n">
        <v>23.87</v>
      </c>
      <c r="K6949" s="32" t="n">
        <v>3.37</v>
      </c>
      <c r="L6949" s="32" t="n">
        <v>2.28</v>
      </c>
      <c r="M6949" s="32" t="n"/>
      <c r="N6949" s="32" t="n"/>
      <c r="O6949" s="32" t="n"/>
    </row>
    <row r="6950">
      <c r="A6950" s="31" t="n">
        <v>44817</v>
      </c>
      <c r="B6950" s="32" t="n">
        <v>1373.76</v>
      </c>
      <c r="C6950" s="19">
        <f>IF(OR(B6950="",B6949=""),"",LN(B6950/B6949))</f>
        <v/>
      </c>
      <c r="D6950" s="16">
        <f>STDEV(C6931:C6950)*SQRT(252)</f>
        <v/>
      </c>
      <c r="E6950" s="32" t="n">
        <v>144.3</v>
      </c>
      <c r="F6950" s="19">
        <f>IF(OR(E6950="",E6949=""),"",LN(E6950/E6949))</f>
        <v/>
      </c>
      <c r="G6950" s="33" t="n">
        <v>6.9245</v>
      </c>
      <c r="H6950" s="19">
        <f>IF(OR(G6950="",G6949=""),"",LN(G6950/G6949))</f>
        <v/>
      </c>
      <c r="I6950" s="32" t="n">
        <v>124.4242</v>
      </c>
      <c r="J6950" s="32" t="n">
        <v>27.27</v>
      </c>
      <c r="K6950" s="32" t="n">
        <v>3.42</v>
      </c>
      <c r="L6950" s="32" t="n">
        <v>2.28</v>
      </c>
      <c r="M6950" s="32" t="n">
        <v>1381.2</v>
      </c>
      <c r="N6950" s="32" t="n">
        <v>2.93</v>
      </c>
      <c r="O6950" s="32" t="n">
        <v>506.24386969</v>
      </c>
    </row>
    <row r="6951">
      <c r="A6951" s="31" t="n">
        <v>44818</v>
      </c>
      <c r="B6951" s="32" t="n">
        <v>1391.1</v>
      </c>
      <c r="C6951" s="19">
        <f>IF(OR(B6951="",B6950=""),"",LN(B6951/B6950))</f>
        <v/>
      </c>
      <c r="D6951" s="16">
        <f>STDEV(C6932:C6951)*SQRT(252)</f>
        <v/>
      </c>
      <c r="E6951" s="32" t="n">
        <v>142.93</v>
      </c>
      <c r="F6951" s="19">
        <f>IF(OR(E6951="",E6950=""),"",LN(E6951/E6950))</f>
        <v/>
      </c>
      <c r="G6951" s="33" t="n">
        <v>6.9612</v>
      </c>
      <c r="H6951" s="19">
        <f>IF(OR(G6951="",G6950=""),"",LN(G6951/G6950))</f>
        <v/>
      </c>
      <c r="I6951" s="32" t="n">
        <v>124.4509</v>
      </c>
      <c r="J6951" s="32" t="n">
        <v>26.16</v>
      </c>
      <c r="K6951" s="32" t="n">
        <v>3.41</v>
      </c>
      <c r="L6951" s="32" t="n">
        <v>2.27</v>
      </c>
      <c r="M6951" s="32" t="n">
        <v>1374.8</v>
      </c>
      <c r="N6951" s="32" t="n">
        <v>2.94</v>
      </c>
      <c r="O6951" s="32" t="n">
        <v>-171.566107205</v>
      </c>
    </row>
    <row r="6952">
      <c r="A6952" s="31" t="n">
        <v>44819</v>
      </c>
      <c r="B6952" s="32" t="n">
        <v>1393.93</v>
      </c>
      <c r="C6952" s="19">
        <f>IF(OR(B6952="",B6951=""),"",LN(B6952/B6951))</f>
        <v/>
      </c>
      <c r="D6952" s="16">
        <f>STDEV(C6933:C6952)*SQRT(252)</f>
        <v/>
      </c>
      <c r="E6952" s="32" t="n">
        <v>143.57</v>
      </c>
      <c r="F6952" s="19">
        <f>IF(OR(E6952="",E6951=""),"",LN(E6952/E6951))</f>
        <v/>
      </c>
      <c r="G6952" s="33" t="n">
        <v>6.9934</v>
      </c>
      <c r="H6952" s="19">
        <f>IF(OR(G6952="",G6951=""),"",LN(G6952/G6951))</f>
        <v/>
      </c>
      <c r="I6952" s="32" t="n">
        <v>124.8843</v>
      </c>
      <c r="J6952" s="32" t="n">
        <v>26.27</v>
      </c>
      <c r="K6952" s="32" t="n">
        <v>3.45</v>
      </c>
      <c r="L6952" s="32" t="n">
        <v>2.28</v>
      </c>
      <c r="M6952" s="32" t="n">
        <v>1391.7</v>
      </c>
      <c r="N6952" s="32" t="n">
        <v>2.96</v>
      </c>
      <c r="O6952" s="32" t="n">
        <v>-367.193928043</v>
      </c>
    </row>
    <row r="6953">
      <c r="A6953" s="31" t="n">
        <v>44820</v>
      </c>
      <c r="B6953" s="32" t="n">
        <v>1384.48</v>
      </c>
      <c r="C6953" s="19">
        <f>IF(OR(B6953="",B6952=""),"",LN(B6953/B6952))</f>
        <v/>
      </c>
      <c r="D6953" s="16">
        <f>STDEV(C6934:C6953)*SQRT(252)</f>
        <v/>
      </c>
      <c r="E6953" s="32" t="n">
        <v>143.04</v>
      </c>
      <c r="F6953" s="19">
        <f>IF(OR(E6953="",E6952=""),"",LN(E6953/E6952))</f>
        <v/>
      </c>
      <c r="G6953" s="33" t="n">
        <v>6.9799</v>
      </c>
      <c r="H6953" s="19">
        <f>IF(OR(G6953="",G6952=""),"",LN(G6953/G6952))</f>
        <v/>
      </c>
      <c r="I6953" s="32" t="n">
        <v>124.8794</v>
      </c>
      <c r="J6953" s="32" t="n">
        <v>26.3</v>
      </c>
      <c r="K6953" s="32" t="n">
        <v>3.45</v>
      </c>
      <c r="L6953" s="32" t="n">
        <v>2.27</v>
      </c>
      <c r="M6953" s="32" t="n">
        <v>1394.2</v>
      </c>
      <c r="N6953" s="32" t="n">
        <v>2.97</v>
      </c>
      <c r="O6953" s="32" t="n">
        <v>-137.944734634</v>
      </c>
    </row>
    <row r="6954">
      <c r="A6954" s="31" t="n">
        <v>44823</v>
      </c>
      <c r="B6954" s="32" t="n">
        <v>1393.05</v>
      </c>
      <c r="C6954" s="19">
        <f>IF(OR(B6954="",B6953=""),"",LN(B6954/B6953))</f>
        <v/>
      </c>
      <c r="D6954" s="16">
        <f>STDEV(C6935:C6954)*SQRT(252)</f>
        <v/>
      </c>
      <c r="E6954" s="32" t="n">
        <v>143.34</v>
      </c>
      <c r="F6954" s="19">
        <f>IF(OR(E6954="",E6953=""),"",LN(E6954/E6953))</f>
        <v/>
      </c>
      <c r="G6954" s="33" t="n">
        <v>7.005</v>
      </c>
      <c r="H6954" s="19">
        <f>IF(OR(G6954="",G6953=""),"",LN(G6954/G6953))</f>
        <v/>
      </c>
      <c r="I6954" s="32" t="n">
        <v>125.0104</v>
      </c>
      <c r="J6954" s="32" t="n">
        <v>25.76</v>
      </c>
      <c r="K6954" s="32" t="n">
        <v>3.49</v>
      </c>
      <c r="L6954" s="32" t="n">
        <v>2.27</v>
      </c>
      <c r="M6954" s="32" t="n">
        <v>1394.2</v>
      </c>
      <c r="N6954" s="32" t="n">
        <v>2.99</v>
      </c>
      <c r="O6954" s="32" t="n">
        <v>-49.678950657</v>
      </c>
    </row>
    <row r="6955">
      <c r="A6955" s="31" t="n">
        <v>44824</v>
      </c>
      <c r="B6955" s="32" t="n">
        <v>1389.86</v>
      </c>
      <c r="C6955" s="19">
        <f>IF(OR(B6955="",B6954=""),"",LN(B6955/B6954))</f>
        <v/>
      </c>
      <c r="D6955" s="16">
        <f>STDEV(C6936:C6955)*SQRT(252)</f>
        <v/>
      </c>
      <c r="E6955" s="32" t="n">
        <v>143.64</v>
      </c>
      <c r="F6955" s="19">
        <f>IF(OR(E6955="",E6954=""),"",LN(E6955/E6954))</f>
        <v/>
      </c>
      <c r="G6955" s="33" t="n">
        <v>7.0176</v>
      </c>
      <c r="H6955" s="19">
        <f>IF(OR(G6955="",G6954=""),"",LN(G6955/G6954))</f>
        <v/>
      </c>
      <c r="I6955" s="32" t="n">
        <v>125.1248</v>
      </c>
      <c r="J6955" s="32" t="n">
        <v>27.16</v>
      </c>
      <c r="K6955" s="32" t="n">
        <v>3.57</v>
      </c>
      <c r="L6955" s="32" t="n">
        <v>2.26</v>
      </c>
      <c r="M6955" s="32" t="n">
        <v>1390.1</v>
      </c>
      <c r="N6955" s="32" t="n">
        <v>3</v>
      </c>
      <c r="O6955" s="32" t="n">
        <v>-11.650621718</v>
      </c>
    </row>
    <row r="6956">
      <c r="A6956" s="31" t="n">
        <v>44825</v>
      </c>
      <c r="B6956" s="32" t="n">
        <v>1395.92</v>
      </c>
      <c r="C6956" s="19">
        <f>IF(OR(B6956="",B6955=""),"",LN(B6956/B6955))</f>
        <v/>
      </c>
      <c r="D6956" s="16">
        <f>STDEV(C6937:C6956)*SQRT(252)</f>
        <v/>
      </c>
      <c r="E6956" s="32" t="n">
        <v>144.14</v>
      </c>
      <c r="F6956" s="19">
        <f>IF(OR(E6956="",E6955=""),"",LN(E6956/E6955))</f>
        <v/>
      </c>
      <c r="G6956" s="33" t="n">
        <v>7.0479</v>
      </c>
      <c r="H6956" s="19">
        <f>IF(OR(G6956="",G6955=""),"",LN(G6956/G6955))</f>
        <v/>
      </c>
      <c r="I6956" s="32" t="n">
        <v>125.7399</v>
      </c>
      <c r="J6956" s="32" t="n">
        <v>27.99</v>
      </c>
      <c r="K6956" s="32" t="n">
        <v>3.51</v>
      </c>
      <c r="L6956" s="32" t="n">
        <v>2.25</v>
      </c>
      <c r="M6956" s="32" t="n">
        <v>1389.1</v>
      </c>
      <c r="N6956" s="32" t="n">
        <v>3.02</v>
      </c>
      <c r="O6956" s="32" t="n">
        <v>-350.086091884</v>
      </c>
    </row>
    <row r="6957">
      <c r="A6957" s="31" t="n">
        <v>44826</v>
      </c>
      <c r="B6957" s="32" t="n">
        <v>1412.29</v>
      </c>
      <c r="C6957" s="19">
        <f>IF(OR(B6957="",B6956=""),"",LN(B6957/B6956))</f>
        <v/>
      </c>
      <c r="D6957" s="16">
        <f>STDEV(C6938:C6957)*SQRT(252)</f>
        <v/>
      </c>
      <c r="E6957" s="32" t="n">
        <v>142.16</v>
      </c>
      <c r="F6957" s="19">
        <f>IF(OR(E6957="",E6956=""),"",LN(E6957/E6956))</f>
        <v/>
      </c>
      <c r="G6957" s="33" t="n">
        <v>7.0772</v>
      </c>
      <c r="H6957" s="19">
        <f>IF(OR(G6957="",G6956=""),"",LN(G6957/G6956))</f>
        <v/>
      </c>
      <c r="I6957" s="32" t="n">
        <v>126.1667</v>
      </c>
      <c r="J6957" s="32" t="n">
        <v>27.35</v>
      </c>
      <c r="K6957" s="32" t="n">
        <v>3.7</v>
      </c>
      <c r="L6957" s="32" t="n">
        <v>2.99</v>
      </c>
      <c r="M6957" s="32" t="n">
        <v>1393.6</v>
      </c>
      <c r="N6957" s="32" t="n">
        <v>3.04</v>
      </c>
      <c r="O6957" s="32" t="n">
        <v>-106.831994021</v>
      </c>
    </row>
    <row r="6958">
      <c r="A6958" s="31" t="n">
        <v>44827</v>
      </c>
      <c r="B6958" s="32" t="n">
        <v>1409.42</v>
      </c>
      <c r="C6958" s="19">
        <f>IF(OR(B6958="",B6957=""),"",LN(B6958/B6957))</f>
        <v/>
      </c>
      <c r="D6958" s="16">
        <f>STDEV(C6939:C6958)*SQRT(252)</f>
        <v/>
      </c>
      <c r="E6958" s="32" t="n">
        <v>143.18</v>
      </c>
      <c r="F6958" s="19">
        <f>IF(OR(E6958="",E6957=""),"",LN(E6958/E6957))</f>
        <v/>
      </c>
      <c r="G6958" s="33" t="n">
        <v>7.1266</v>
      </c>
      <c r="H6958" s="19">
        <f>IF(OR(G6958="",G6957=""),"",LN(G6958/G6957))</f>
        <v/>
      </c>
      <c r="I6958" s="32" t="n">
        <v>127.2853</v>
      </c>
      <c r="J6958" s="32" t="n">
        <v>29.92</v>
      </c>
      <c r="K6958" s="32" t="n">
        <v>3.69</v>
      </c>
      <c r="L6958" s="32" t="n">
        <v>2.99</v>
      </c>
      <c r="M6958" s="32" t="n">
        <v>1408</v>
      </c>
      <c r="N6958" s="32" t="n">
        <v>3.07</v>
      </c>
      <c r="O6958" s="32" t="n">
        <v>-497.699355277</v>
      </c>
    </row>
    <row r="6959">
      <c r="A6959" s="31" t="n">
        <v>44830</v>
      </c>
      <c r="B6959" s="32" t="n">
        <v>1432.47</v>
      </c>
      <c r="C6959" s="19">
        <f>IF(OR(B6959="",B6958=""),"",LN(B6959/B6958))</f>
        <v/>
      </c>
      <c r="D6959" s="16">
        <f>STDEV(C6940:C6959)*SQRT(252)</f>
        <v/>
      </c>
      <c r="E6959" s="32" t="n">
        <v>144.45</v>
      </c>
      <c r="F6959" s="19">
        <f>IF(OR(E6959="",E6958=""),"",LN(E6959/E6958))</f>
        <v/>
      </c>
      <c r="G6959" s="33" t="n">
        <v>7.1384</v>
      </c>
      <c r="H6959" s="19">
        <f>IF(OR(G6959="",G6958=""),"",LN(G6959/G6958))</f>
        <v/>
      </c>
      <c r="I6959" s="32" t="n">
        <v>128.4539</v>
      </c>
      <c r="J6959" s="32" t="n">
        <v>32.26</v>
      </c>
      <c r="K6959" s="32" t="n">
        <v>3.88</v>
      </c>
      <c r="L6959" s="32" t="n">
        <v>2.99</v>
      </c>
      <c r="M6959" s="32" t="n">
        <v>1408.4</v>
      </c>
      <c r="N6959" s="32" t="n">
        <v>3.09</v>
      </c>
      <c r="O6959" s="32" t="n">
        <v>118.042593519</v>
      </c>
    </row>
    <row r="6960">
      <c r="A6960" s="31" t="n">
        <v>44831</v>
      </c>
      <c r="B6960" s="32" t="n">
        <v>1422.39</v>
      </c>
      <c r="C6960" s="19">
        <f>IF(OR(B6960="",B6959=""),"",LN(B6960/B6959))</f>
        <v/>
      </c>
      <c r="D6960" s="16">
        <f>STDEV(C6941:C6960)*SQRT(252)</f>
        <v/>
      </c>
      <c r="E6960" s="32" t="n">
        <v>144.71</v>
      </c>
      <c r="F6960" s="19">
        <f>IF(OR(E6960="",E6959=""),"",LN(E6960/E6959))</f>
        <v/>
      </c>
      <c r="G6960" s="33" t="n">
        <v>7.176</v>
      </c>
      <c r="H6960" s="19">
        <f>IF(OR(G6960="",G6959=""),"",LN(G6960/G6959))</f>
        <v/>
      </c>
      <c r="I6960" s="32" t="n">
        <v>128.4386</v>
      </c>
      <c r="J6960" s="32" t="n">
        <v>32.6</v>
      </c>
      <c r="K6960" s="32" t="n">
        <v>3.97</v>
      </c>
      <c r="L6960" s="32" t="n">
        <v>2.98</v>
      </c>
      <c r="M6960" s="32" t="n">
        <v>1429.7</v>
      </c>
      <c r="N6960" s="32" t="n">
        <v>3.12</v>
      </c>
      <c r="O6960" s="32" t="n">
        <v>-197.75252218</v>
      </c>
    </row>
    <row r="6961">
      <c r="A6961" s="31" t="n">
        <v>44832</v>
      </c>
      <c r="B6961" s="32" t="n">
        <v>1440.5</v>
      </c>
      <c r="C6961" s="19">
        <f>IF(OR(B6961="",B6960=""),"",LN(B6961/B6960))</f>
        <v/>
      </c>
      <c r="D6961" s="16">
        <f>STDEV(C6942:C6961)*SQRT(252)</f>
        <v/>
      </c>
      <c r="E6961" s="32" t="n">
        <v>144.15</v>
      </c>
      <c r="F6961" s="19">
        <f>IF(OR(E6961="",E6960=""),"",LN(E6961/E6960))</f>
        <v/>
      </c>
      <c r="G6961" s="33" t="n">
        <v>7.199</v>
      </c>
      <c r="H6961" s="19">
        <f>IF(OR(G6961="",G6960=""),"",LN(G6961/G6960))</f>
        <v/>
      </c>
      <c r="I6961" s="32" t="n">
        <v>128.0884</v>
      </c>
      <c r="J6961" s="32" t="n">
        <v>30.18</v>
      </c>
      <c r="K6961" s="32" t="n">
        <v>3.72</v>
      </c>
      <c r="L6961" s="32" t="n">
        <v>2.98</v>
      </c>
      <c r="M6961" s="32" t="n">
        <v>1427.2</v>
      </c>
      <c r="N6961" s="32" t="n">
        <v>3.14</v>
      </c>
      <c r="O6961" s="32" t="n">
        <v>-274.224764421</v>
      </c>
    </row>
    <row r="6962">
      <c r="A6962" s="31" t="n">
        <v>44833</v>
      </c>
      <c r="B6962" s="32" t="n">
        <v>1439.15</v>
      </c>
      <c r="C6962" s="19">
        <f>IF(OR(B6962="",B6961=""),"",LN(B6962/B6961))</f>
        <v/>
      </c>
      <c r="D6962" s="16">
        <f>STDEV(C6943:C6962)*SQRT(252)</f>
        <v/>
      </c>
      <c r="E6962" s="32" t="n">
        <v>144.45</v>
      </c>
      <c r="F6962" s="19">
        <f>IF(OR(E6962="",E6961=""),"",LN(E6962/E6961))</f>
        <v/>
      </c>
      <c r="G6962" s="33" t="n">
        <v>7.1196</v>
      </c>
      <c r="H6962" s="19">
        <f>IF(OR(G6962="",G6961=""),"",LN(G6962/G6961))</f>
        <v/>
      </c>
      <c r="I6962" s="32" t="n">
        <v>127.5437</v>
      </c>
      <c r="J6962" s="32" t="n">
        <v>31.84</v>
      </c>
      <c r="K6962" s="32" t="n">
        <v>3.76</v>
      </c>
      <c r="L6962" s="32" t="n">
        <v>2.96</v>
      </c>
      <c r="M6962" s="32" t="n">
        <v>1436.5</v>
      </c>
      <c r="N6962" s="32" t="n">
        <v>3.2</v>
      </c>
      <c r="O6962" s="32" t="n">
        <v>357.808319062</v>
      </c>
    </row>
    <row r="6963">
      <c r="A6963" s="31" t="n">
        <v>44834</v>
      </c>
      <c r="B6963" s="32" t="n">
        <v>1431.67</v>
      </c>
      <c r="C6963" s="19">
        <f>IF(OR(B6963="",B6962=""),"",LN(B6963/B6962))</f>
        <v/>
      </c>
      <c r="D6963" s="16">
        <f>STDEV(C6944:C6963)*SQRT(252)</f>
        <v/>
      </c>
      <c r="E6963" s="32" t="n">
        <v>144.71</v>
      </c>
      <c r="F6963" s="19">
        <f>IF(OR(E6963="",E6962=""),"",LN(E6963/E6962))</f>
        <v/>
      </c>
      <c r="G6963" s="33" t="n">
        <v>7.1135</v>
      </c>
      <c r="H6963" s="19">
        <f>IF(OR(G6963="",G6962=""),"",LN(G6963/G6962))</f>
        <v/>
      </c>
      <c r="I6963" s="32" t="n">
        <v>127.5148</v>
      </c>
      <c r="J6963" s="32" t="n">
        <v>31.62</v>
      </c>
      <c r="K6963" s="32" t="n">
        <v>3.83</v>
      </c>
      <c r="L6963" s="32" t="n">
        <v>2.98</v>
      </c>
      <c r="M6963" s="32" t="n">
        <v>1434.8</v>
      </c>
      <c r="N6963" s="32" t="n">
        <v>3.24</v>
      </c>
      <c r="O6963" s="32" t="n">
        <v>260.404731164</v>
      </c>
    </row>
    <row r="6964">
      <c r="A6964" s="31" t="n">
        <v>44837</v>
      </c>
      <c r="B6964" s="32" t="n">
        <v>1434.83</v>
      </c>
      <c r="C6964" s="19">
        <f>IF(OR(B6964="",B6963=""),"",LN(B6964/B6963))</f>
        <v/>
      </c>
      <c r="D6964" s="16">
        <f>STDEV(C6945:C6964)*SQRT(252)</f>
        <v/>
      </c>
      <c r="E6964" s="32" t="n">
        <v>144.5</v>
      </c>
      <c r="F6964" s="19">
        <f>IF(OR(E6964="",E6963=""),"",LN(E6964/E6963))</f>
        <v/>
      </c>
      <c r="G6964" s="33" t="n">
        <v>7.1103</v>
      </c>
      <c r="H6964" s="19">
        <f>IF(OR(G6964="",G6963=""),"",LN(G6964/G6963))</f>
        <v/>
      </c>
      <c r="I6964" s="32" t="n">
        <v>127.0813</v>
      </c>
      <c r="J6964" s="32" t="n">
        <v>30.1</v>
      </c>
      <c r="K6964" s="32" t="n">
        <v>3.67</v>
      </c>
      <c r="L6964" s="32" t="n">
        <v>3</v>
      </c>
      <c r="M6964" s="32" t="n"/>
      <c r="N6964" s="32" t="n"/>
      <c r="O6964" s="32" t="n"/>
    </row>
    <row r="6965">
      <c r="A6965" s="31" t="n">
        <v>44838</v>
      </c>
      <c r="B6965" s="32" t="n">
        <v>1425.75</v>
      </c>
      <c r="C6965" s="19">
        <f>IF(OR(B6965="",B6964=""),"",LN(B6965/B6964))</f>
        <v/>
      </c>
      <c r="D6965" s="16">
        <f>STDEV(C6946:C6965)*SQRT(252)</f>
        <v/>
      </c>
      <c r="E6965" s="32" t="n">
        <v>144.32</v>
      </c>
      <c r="F6965" s="19">
        <f>IF(OR(E6965="",E6964=""),"",LN(E6965/E6964))</f>
        <v/>
      </c>
      <c r="G6965" s="33" t="n">
        <v>7.1103</v>
      </c>
      <c r="H6965" s="19">
        <f>IF(OR(G6965="",G6964=""),"",LN(G6965/G6964))</f>
        <v/>
      </c>
      <c r="I6965" s="32" t="n">
        <v>126.1819</v>
      </c>
      <c r="J6965" s="32" t="n">
        <v>29.07</v>
      </c>
      <c r="K6965" s="32" t="n">
        <v>3.62</v>
      </c>
      <c r="L6965" s="32" t="n">
        <v>3.04</v>
      </c>
      <c r="M6965" s="32" t="n">
        <v>1432.1</v>
      </c>
      <c r="N6965" s="32" t="n">
        <v>3.28</v>
      </c>
      <c r="O6965" s="32" t="n">
        <v>278.155210829</v>
      </c>
    </row>
    <row r="6966">
      <c r="A6966" s="31" t="n">
        <v>44839</v>
      </c>
      <c r="B6966" s="32" t="n">
        <v>1410.74</v>
      </c>
      <c r="C6966" s="19">
        <f>IF(OR(B6966="",B6965=""),"",LN(B6966/B6965))</f>
        <v/>
      </c>
      <c r="D6966" s="16">
        <f>STDEV(C6947:C6966)*SQRT(252)</f>
        <v/>
      </c>
      <c r="E6966" s="32" t="n">
        <v>144.73</v>
      </c>
      <c r="F6966" s="19">
        <f>IF(OR(E6966="",E6965=""),"",LN(E6966/E6965))</f>
        <v/>
      </c>
      <c r="G6966" s="33" t="n">
        <v>7.1103</v>
      </c>
      <c r="H6966" s="19">
        <f>IF(OR(G6966="",G6965=""),"",LN(G6966/G6965))</f>
        <v/>
      </c>
      <c r="I6966" s="32" t="n">
        <v>126.8616</v>
      </c>
      <c r="J6966" s="32" t="n">
        <v>28.55</v>
      </c>
      <c r="K6966" s="32" t="n">
        <v>3.76</v>
      </c>
      <c r="L6966" s="32" t="n">
        <v>3.04</v>
      </c>
      <c r="M6966" s="32" t="n">
        <v>1431.2</v>
      </c>
      <c r="N6966" s="32" t="n">
        <v>3.32</v>
      </c>
      <c r="O6966" s="32" t="n">
        <v>-188.21372482</v>
      </c>
    </row>
    <row r="6967">
      <c r="A6967" s="31" t="n">
        <v>44840</v>
      </c>
      <c r="B6967" s="32" t="n">
        <v>1402.33</v>
      </c>
      <c r="C6967" s="19">
        <f>IF(OR(B6967="",B6966=""),"",LN(B6967/B6966))</f>
        <v/>
      </c>
      <c r="D6967" s="16">
        <f>STDEV(C6948:C6967)*SQRT(252)</f>
        <v/>
      </c>
      <c r="E6967" s="32" t="n">
        <v>144.94</v>
      </c>
      <c r="F6967" s="19">
        <f>IF(OR(E6967="",E6966=""),"",LN(E6967/E6966))</f>
        <v/>
      </c>
      <c r="G6967" s="33" t="n">
        <v>7.1103</v>
      </c>
      <c r="H6967" s="19">
        <f>IF(OR(G6967="",G6966=""),"",LN(G6967/G6966))</f>
        <v/>
      </c>
      <c r="I6967" s="32" t="n">
        <v>127.2493</v>
      </c>
      <c r="J6967" s="32" t="n">
        <v>30.52</v>
      </c>
      <c r="K6967" s="32" t="n">
        <v>3.83</v>
      </c>
      <c r="L6967" s="32" t="n">
        <v>3.05</v>
      </c>
      <c r="M6967" s="32" t="n">
        <v>1419.1</v>
      </c>
      <c r="N6967" s="32" t="n">
        <v>3.32</v>
      </c>
      <c r="O6967" s="32" t="n">
        <v>386.166579136</v>
      </c>
    </row>
    <row r="6968">
      <c r="A6968" s="31" t="n">
        <v>44841</v>
      </c>
      <c r="B6968" s="32" t="n">
        <v>1412.54</v>
      </c>
      <c r="C6968" s="19">
        <f>IF(OR(B6968="",B6967=""),"",LN(B6968/B6967))</f>
        <v/>
      </c>
      <c r="D6968" s="16">
        <f>STDEV(C6949:C6968)*SQRT(252)</f>
        <v/>
      </c>
      <c r="E6968" s="32" t="n">
        <v>145.19</v>
      </c>
      <c r="F6968" s="19">
        <f>IF(OR(E6968="",E6967=""),"",LN(E6968/E6967))</f>
        <v/>
      </c>
      <c r="G6968" s="33" t="n">
        <v>7.1103</v>
      </c>
      <c r="H6968" s="19">
        <f>IF(OR(G6968="",G6967=""),"",LN(G6968/G6967))</f>
        <v/>
      </c>
      <c r="I6968" s="32" t="n">
        <v>127.3111</v>
      </c>
      <c r="J6968" s="32" t="n">
        <v>31.36</v>
      </c>
      <c r="K6968" s="32" t="n">
        <v>3.89</v>
      </c>
      <c r="L6968" s="32" t="n">
        <v>3.05</v>
      </c>
      <c r="M6968" s="32" t="n">
        <v>1404.2</v>
      </c>
      <c r="N6968" s="32" t="n">
        <v>3.32</v>
      </c>
      <c r="O6968" s="32" t="n">
        <v>-37.875790229</v>
      </c>
    </row>
    <row r="6969">
      <c r="A6969" s="31" t="n">
        <v>44845</v>
      </c>
      <c r="B6969" s="32" t="n">
        <v>1435.36</v>
      </c>
      <c r="C6969" s="19">
        <f>IF(OR(B6969="",B6968=""),"",LN(B6969/B6968))</f>
        <v/>
      </c>
      <c r="D6969" s="16">
        <f>STDEV(C6950:C6969)*SQRT(252)</f>
        <v/>
      </c>
      <c r="E6969" s="32" t="n">
        <v>145.55</v>
      </c>
      <c r="F6969" s="19">
        <f>IF(OR(E6969="",E6968=""),"",LN(E6969/E6968))</f>
        <v/>
      </c>
      <c r="G6969" s="33" t="n">
        <v>7.1639</v>
      </c>
      <c r="H6969" s="19">
        <f>IF(OR(G6969="",G6968=""),"",LN(G6969/G6968))</f>
        <v/>
      </c>
      <c r="I6969" s="32" t="n">
        <v>127.6641</v>
      </c>
      <c r="J6969" s="32" t="n">
        <v>33.63</v>
      </c>
      <c r="K6969" s="32" t="n">
        <v>3.93</v>
      </c>
      <c r="L6969" s="32" t="n">
        <v>3.05</v>
      </c>
      <c r="M6969" s="32" t="n">
        <v>1410.3</v>
      </c>
      <c r="N6969" s="32" t="n">
        <v>3.32</v>
      </c>
      <c r="O6969" s="32" t="n">
        <v>134.492660221</v>
      </c>
    </row>
    <row r="6970">
      <c r="A6970" s="31" t="n">
        <v>44846</v>
      </c>
      <c r="B6970" s="32" t="n">
        <v>1423.81</v>
      </c>
      <c r="C6970" s="19">
        <f>IF(OR(B6970="",B6969=""),"",LN(B6970/B6969))</f>
        <v/>
      </c>
      <c r="D6970" s="16">
        <f>STDEV(C6951:C6970)*SQRT(252)</f>
        <v/>
      </c>
      <c r="E6970" s="32" t="n">
        <v>146.87</v>
      </c>
      <c r="F6970" s="19">
        <f>IF(OR(E6970="",E6969=""),"",LN(E6970/E6969))</f>
        <v/>
      </c>
      <c r="G6970" s="33" t="n">
        <v>7.172</v>
      </c>
      <c r="H6970" s="19">
        <f>IF(OR(G6970="",G6969=""),"",LN(G6970/G6969))</f>
        <v/>
      </c>
      <c r="I6970" s="32" t="n">
        <v>128.1481</v>
      </c>
      <c r="J6970" s="32" t="n">
        <v>33.57</v>
      </c>
      <c r="K6970" s="32" t="n">
        <v>3.91</v>
      </c>
      <c r="L6970" s="32" t="n">
        <v>3.04</v>
      </c>
      <c r="M6970" s="32" t="n">
        <v>1433.5</v>
      </c>
      <c r="N6970" s="32" t="n">
        <v>3.63</v>
      </c>
      <c r="O6970" s="32" t="n">
        <v>158.327522072</v>
      </c>
    </row>
    <row r="6971">
      <c r="A6971" s="31" t="n">
        <v>44847</v>
      </c>
      <c r="B6971" s="32" t="n">
        <v>1430.4</v>
      </c>
      <c r="C6971" s="19">
        <f>IF(OR(B6971="",B6970=""),"",LN(B6971/B6970))</f>
        <v/>
      </c>
      <c r="D6971" s="16">
        <f>STDEV(C6952:C6971)*SQRT(252)</f>
        <v/>
      </c>
      <c r="E6971" s="32" t="n">
        <v>147.15</v>
      </c>
      <c r="F6971" s="19">
        <f>IF(OR(E6971="",E6970=""),"",LN(E6971/E6970))</f>
        <v/>
      </c>
      <c r="G6971" s="33" t="n">
        <v>7.17</v>
      </c>
      <c r="H6971" s="19">
        <f>IF(OR(G6971="",G6970=""),"",LN(G6971/G6970))</f>
        <v/>
      </c>
      <c r="I6971" s="32" t="n">
        <v>127.7286</v>
      </c>
      <c r="J6971" s="32" t="n">
        <v>31.94</v>
      </c>
      <c r="K6971" s="32" t="n">
        <v>3.97</v>
      </c>
      <c r="L6971" s="32" t="n">
        <v>3.04</v>
      </c>
      <c r="M6971" s="32" t="n">
        <v>1430.4</v>
      </c>
      <c r="N6971" s="32" t="n">
        <v>3.66</v>
      </c>
      <c r="O6971" s="32" t="n">
        <v>159.642751034</v>
      </c>
    </row>
    <row r="6972">
      <c r="A6972" s="31" t="n">
        <v>44848</v>
      </c>
      <c r="B6972" s="32" t="n">
        <v>1428.06</v>
      </c>
      <c r="C6972" s="19">
        <f>IF(OR(B6972="",B6971=""),"",LN(B6972/B6971))</f>
        <v/>
      </c>
      <c r="D6972" s="16">
        <f>STDEV(C6953:C6972)*SQRT(252)</f>
        <v/>
      </c>
      <c r="E6972" s="32" t="n">
        <v>148.46</v>
      </c>
      <c r="F6972" s="19">
        <f>IF(OR(E6972="",E6971=""),"",LN(E6972/E6971))</f>
        <v/>
      </c>
      <c r="G6972" s="33" t="n">
        <v>7.1895</v>
      </c>
      <c r="H6972" s="19">
        <f>IF(OR(G6972="",G6971=""),"",LN(G6972/G6971))</f>
        <v/>
      </c>
      <c r="I6972" s="32" t="n">
        <v>128.3325</v>
      </c>
      <c r="J6972" s="32" t="n">
        <v>32.02</v>
      </c>
      <c r="K6972" s="32" t="n">
        <v>4</v>
      </c>
      <c r="L6972" s="32" t="n">
        <v>3.04</v>
      </c>
      <c r="M6972" s="32" t="n">
        <v>1427</v>
      </c>
      <c r="N6972" s="32" t="n">
        <v>3.66</v>
      </c>
      <c r="O6972" s="32" t="n">
        <v>446.606206014</v>
      </c>
    </row>
    <row r="6973">
      <c r="A6973" s="31" t="n">
        <v>44851</v>
      </c>
      <c r="B6973" s="32" t="n">
        <v>1434.73</v>
      </c>
      <c r="C6973" s="19">
        <f>IF(OR(B6973="",B6972=""),"",LN(B6973/B6972))</f>
        <v/>
      </c>
      <c r="D6973" s="16">
        <f>STDEV(C6954:C6973)*SQRT(252)</f>
        <v/>
      </c>
      <c r="E6973" s="32" t="n">
        <v>148.71</v>
      </c>
      <c r="F6973" s="19">
        <f>IF(OR(E6973="",E6972=""),"",LN(E6973/E6972))</f>
        <v/>
      </c>
      <c r="G6973" s="33" t="n">
        <v>7.1946</v>
      </c>
      <c r="H6973" s="19">
        <f>IF(OR(G6973="",G6972=""),"",LN(G6973/G6972))</f>
        <v/>
      </c>
      <c r="I6973" s="32" t="n">
        <v>127.6448</v>
      </c>
      <c r="J6973" s="32" t="n">
        <v>31.37</v>
      </c>
      <c r="K6973" s="32" t="n">
        <v>4.02</v>
      </c>
      <c r="L6973" s="32" t="n">
        <v>3.05</v>
      </c>
      <c r="M6973" s="32" t="n">
        <v>1428.9</v>
      </c>
      <c r="N6973" s="32" t="n">
        <v>3.7</v>
      </c>
      <c r="O6973" s="32" t="n">
        <v>279.765885398</v>
      </c>
    </row>
    <row r="6974">
      <c r="A6974" s="31" t="n">
        <v>44852</v>
      </c>
      <c r="B6974" s="32" t="n">
        <v>1422.19</v>
      </c>
      <c r="C6974" s="19">
        <f>IF(OR(B6974="",B6973=""),"",LN(B6974/B6973))</f>
        <v/>
      </c>
      <c r="D6974" s="16">
        <f>STDEV(C6955:C6974)*SQRT(252)</f>
        <v/>
      </c>
      <c r="E6974" s="32" t="n">
        <v>149.23</v>
      </c>
      <c r="F6974" s="19">
        <f>IF(OR(E6974="",E6973=""),"",LN(E6974/E6973))</f>
        <v/>
      </c>
      <c r="G6974" s="33" t="n">
        <v>7.2001</v>
      </c>
      <c r="H6974" s="19">
        <f>IF(OR(G6974="",G6973=""),"",LN(G6974/G6973))</f>
        <v/>
      </c>
      <c r="I6974" s="32" t="n">
        <v>127.9153</v>
      </c>
      <c r="J6974" s="32" t="n">
        <v>30.5</v>
      </c>
      <c r="K6974" s="32" t="n">
        <v>4.01</v>
      </c>
      <c r="L6974" s="32" t="n">
        <v>3.04</v>
      </c>
      <c r="M6974" s="32" t="n">
        <v>1436.6</v>
      </c>
      <c r="N6974" s="32" t="n">
        <v>3.76</v>
      </c>
      <c r="O6974" s="32" t="n">
        <v>1.757983472000006</v>
      </c>
    </row>
    <row r="6975">
      <c r="A6975" s="31" t="n">
        <v>44853</v>
      </c>
      <c r="B6975" s="32" t="n">
        <v>1426.07</v>
      </c>
      <c r="C6975" s="19">
        <f>IF(OR(B6975="",B6974=""),"",LN(B6975/B6974))</f>
        <v/>
      </c>
      <c r="D6975" s="16">
        <f>STDEV(C6956:C6975)*SQRT(252)</f>
        <v/>
      </c>
      <c r="E6975" s="32" t="n">
        <v>149.77</v>
      </c>
      <c r="F6975" s="19">
        <f>IF(OR(E6975="",E6974=""),"",LN(E6975/E6974))</f>
        <v/>
      </c>
      <c r="G6975" s="33" t="n">
        <v>7.228</v>
      </c>
      <c r="H6975" s="19">
        <f>IF(OR(G6975="",G6974=""),"",LN(G6975/G6974))</f>
        <v/>
      </c>
      <c r="I6975" s="32" t="n">
        <v>128.3968</v>
      </c>
      <c r="J6975" s="32" t="n">
        <v>30.76</v>
      </c>
      <c r="K6975" s="32" t="n">
        <v>4.14</v>
      </c>
      <c r="L6975" s="32" t="n">
        <v>3.04</v>
      </c>
      <c r="M6975" s="32" t="n">
        <v>1425.6</v>
      </c>
      <c r="N6975" s="32" t="n">
        <v>3.81</v>
      </c>
      <c r="O6975" s="32" t="n">
        <v>200.354839613</v>
      </c>
    </row>
    <row r="6976">
      <c r="A6976" s="31" t="n">
        <v>44854</v>
      </c>
      <c r="B6976" s="32" t="n">
        <v>1431.63</v>
      </c>
      <c r="C6976" s="19">
        <f>IF(OR(B6976="",B6975=""),"",LN(B6976/B6975))</f>
        <v/>
      </c>
      <c r="D6976" s="16">
        <f>STDEV(C6957:C6976)*SQRT(252)</f>
        <v/>
      </c>
      <c r="E6976" s="32" t="n">
        <v>149.82</v>
      </c>
      <c r="F6976" s="19">
        <f>IF(OR(E6976="",E6975=""),"",LN(E6976/E6975))</f>
        <v/>
      </c>
      <c r="G6976" s="33" t="n">
        <v>7.2129</v>
      </c>
      <c r="H6976" s="19">
        <f>IF(OR(G6976="",G6975=""),"",LN(G6976/G6975))</f>
        <v/>
      </c>
      <c r="I6976" s="32" t="n">
        <v>128.0052</v>
      </c>
      <c r="J6976" s="32" t="n">
        <v>29.98</v>
      </c>
      <c r="K6976" s="32" t="n">
        <v>4.24</v>
      </c>
      <c r="L6976" s="32" t="n">
        <v>3.03</v>
      </c>
      <c r="M6976" s="32" t="n">
        <v>1420.6</v>
      </c>
      <c r="N6976" s="32" t="n">
        <v>3.85</v>
      </c>
      <c r="O6976" s="32" t="n">
        <v>-167.906898899</v>
      </c>
    </row>
    <row r="6977">
      <c r="A6977" s="31" t="n">
        <v>44855</v>
      </c>
      <c r="B6977" s="32" t="n">
        <v>1440.31</v>
      </c>
      <c r="C6977" s="19">
        <f>IF(OR(B6977="",B6976=""),"",LN(B6977/B6976))</f>
        <v/>
      </c>
      <c r="D6977" s="16">
        <f>STDEV(C6958:C6977)*SQRT(252)</f>
        <v/>
      </c>
      <c r="E6977" s="32" t="n">
        <v>146.35</v>
      </c>
      <c r="F6977" s="19">
        <f>IF(OR(E6977="",E6976=""),"",LN(E6977/E6976))</f>
        <v/>
      </c>
      <c r="G6977" s="33" t="n">
        <v>7.2399</v>
      </c>
      <c r="H6977" s="19">
        <f>IF(OR(G6977="",G6976=""),"",LN(G6977/G6976))</f>
        <v/>
      </c>
      <c r="I6977" s="32" t="n">
        <v>127.6735</v>
      </c>
      <c r="J6977" s="32" t="n">
        <v>29.69</v>
      </c>
      <c r="K6977" s="32" t="n">
        <v>4.21</v>
      </c>
      <c r="L6977" s="32" t="n">
        <v>3.02</v>
      </c>
      <c r="M6977" s="32" t="n">
        <v>1431.7</v>
      </c>
      <c r="N6977" s="32" t="n">
        <v>3.9</v>
      </c>
      <c r="O6977" s="32" t="n">
        <v>-8.773924366999999</v>
      </c>
    </row>
    <row r="6978">
      <c r="A6978" s="31" t="n">
        <v>44858</v>
      </c>
      <c r="B6978" s="32" t="n">
        <v>1439.14</v>
      </c>
      <c r="C6978" s="19">
        <f>IF(OR(B6978="",B6977=""),"",LN(B6978/B6977))</f>
        <v/>
      </c>
      <c r="D6978" s="16">
        <f>STDEV(C6959:C6978)*SQRT(252)</f>
        <v/>
      </c>
      <c r="E6978" s="32" t="n">
        <v>148.76</v>
      </c>
      <c r="F6978" s="19">
        <f>IF(OR(E6978="",E6977=""),"",LN(E6978/E6977))</f>
        <v/>
      </c>
      <c r="G6978" s="33" t="n">
        <v>7.2629</v>
      </c>
      <c r="H6978" s="19">
        <f>IF(OR(G6978="",G6977=""),"",LN(G6978/G6977))</f>
        <v/>
      </c>
      <c r="I6978" s="32" t="n">
        <v>128.0304</v>
      </c>
      <c r="J6978" s="32" t="n">
        <v>29.85</v>
      </c>
      <c r="K6978" s="32" t="n">
        <v>4.25</v>
      </c>
      <c r="L6978" s="32" t="n">
        <v>3.01</v>
      </c>
      <c r="M6978" s="32" t="n">
        <v>1436.6</v>
      </c>
      <c r="N6978" s="32" t="n">
        <v>3.92</v>
      </c>
      <c r="O6978" s="32" t="n">
        <v>260.480976006</v>
      </c>
    </row>
    <row r="6979">
      <c r="A6979" s="31" t="n">
        <v>44859</v>
      </c>
      <c r="B6979" s="32" t="n">
        <v>1432.46</v>
      </c>
      <c r="C6979" s="19">
        <f>IF(OR(B6979="",B6978=""),"",LN(B6979/B6978))</f>
        <v/>
      </c>
      <c r="D6979" s="16">
        <f>STDEV(C6960:C6979)*SQRT(252)</f>
        <v/>
      </c>
      <c r="E6979" s="32" t="n">
        <v>147.85</v>
      </c>
      <c r="F6979" s="19">
        <f>IF(OR(E6979="",E6978=""),"",LN(E6979/E6978))</f>
        <v/>
      </c>
      <c r="G6979" s="33" t="n">
        <v>7.2688</v>
      </c>
      <c r="H6979" s="19">
        <f>IF(OR(G6979="",G6978=""),"",LN(G6979/G6978))</f>
        <v/>
      </c>
      <c r="I6979" s="32" t="n">
        <v>127.3771</v>
      </c>
      <c r="J6979" s="32" t="n">
        <v>28.46</v>
      </c>
      <c r="K6979" s="32" t="n">
        <v>4.1</v>
      </c>
      <c r="L6979" s="32" t="n">
        <v>3.02</v>
      </c>
      <c r="M6979" s="32" t="n">
        <v>1436.6</v>
      </c>
      <c r="N6979" s="32" t="n">
        <v>3.93</v>
      </c>
      <c r="O6979" s="32" t="n">
        <v>-19.395825539</v>
      </c>
    </row>
    <row r="6980">
      <c r="A6980" s="31" t="n">
        <v>44860</v>
      </c>
      <c r="B6980" s="32" t="n">
        <v>1425.68</v>
      </c>
      <c r="C6980" s="19">
        <f>IF(OR(B6980="",B6979=""),"",LN(B6980/B6979))</f>
        <v/>
      </c>
      <c r="D6980" s="16">
        <f>STDEV(C6961:C6980)*SQRT(252)</f>
        <v/>
      </c>
      <c r="E6980" s="32" t="n">
        <v>146.5</v>
      </c>
      <c r="F6980" s="19">
        <f>IF(OR(E6980="",E6979=""),"",LN(E6980/E6979))</f>
        <v/>
      </c>
      <c r="G6980" s="33" t="n">
        <v>7.171</v>
      </c>
      <c r="H6980" s="19">
        <f>IF(OR(G6980="",G6979=""),"",LN(G6980/G6979))</f>
        <v/>
      </c>
      <c r="I6980" s="32" t="n">
        <v>126.4723</v>
      </c>
      <c r="J6980" s="32" t="n">
        <v>27.28</v>
      </c>
      <c r="K6980" s="32" t="n">
        <v>4.04</v>
      </c>
      <c r="L6980" s="32" t="n">
        <v>3.03</v>
      </c>
      <c r="M6980" s="32" t="n">
        <v>1436.5</v>
      </c>
      <c r="N6980" s="32" t="n">
        <v>3.94</v>
      </c>
      <c r="O6980" s="32" t="n">
        <v>541.545944362</v>
      </c>
    </row>
    <row r="6981">
      <c r="A6981" s="31" t="n">
        <v>44861</v>
      </c>
      <c r="B6981" s="32" t="n">
        <v>1419</v>
      </c>
      <c r="C6981" s="19">
        <f>IF(OR(B6981="",B6980=""),"",LN(B6981/B6980))</f>
        <v/>
      </c>
      <c r="D6981" s="16">
        <f>STDEV(C6962:C6981)*SQRT(252)</f>
        <v/>
      </c>
      <c r="E6981" s="32" t="n">
        <v>146.02</v>
      </c>
      <c r="F6981" s="19">
        <f>IF(OR(E6981="",E6980=""),"",LN(E6981/E6980))</f>
        <v/>
      </c>
      <c r="G6981" s="33" t="n">
        <v>7.2239</v>
      </c>
      <c r="H6981" s="19">
        <f>IF(OR(G6981="",G6980=""),"",LN(G6981/G6980))</f>
        <v/>
      </c>
      <c r="I6981" s="32" t="n">
        <v>126.7028</v>
      </c>
      <c r="J6981" s="32" t="n">
        <v>27.39</v>
      </c>
      <c r="K6981" s="32" t="n">
        <v>3.96</v>
      </c>
      <c r="L6981" s="32" t="n">
        <v>3.04</v>
      </c>
      <c r="M6981" s="32" t="n">
        <v>1428.2</v>
      </c>
      <c r="N6981" s="32" t="n">
        <v>3.94</v>
      </c>
      <c r="O6981" s="32" t="n">
        <v>507.107880495</v>
      </c>
    </row>
    <row r="6982">
      <c r="A6982" s="31" t="n">
        <v>44862</v>
      </c>
      <c r="B6982" s="32" t="n">
        <v>1421.67</v>
      </c>
      <c r="C6982" s="19">
        <f>IF(OR(B6982="",B6981=""),"",LN(B6982/B6981))</f>
        <v/>
      </c>
      <c r="D6982" s="16">
        <f>STDEV(C6963:C6982)*SQRT(252)</f>
        <v/>
      </c>
      <c r="E6982" s="32" t="n">
        <v>147.68</v>
      </c>
      <c r="F6982" s="19">
        <f>IF(OR(E6982="",E6981=""),"",LN(E6982/E6981))</f>
        <v/>
      </c>
      <c r="G6982" s="33" t="n">
        <v>7.2499</v>
      </c>
      <c r="H6982" s="19">
        <f>IF(OR(G6982="",G6981=""),"",LN(G6982/G6981))</f>
        <v/>
      </c>
      <c r="I6982" s="32" t="n">
        <v>127.2135</v>
      </c>
      <c r="J6982" s="32" t="n">
        <v>25.75</v>
      </c>
      <c r="K6982" s="32" t="n">
        <v>4.02</v>
      </c>
      <c r="L6982" s="32" t="n">
        <v>3.05</v>
      </c>
      <c r="M6982" s="32" t="n">
        <v>1418.1</v>
      </c>
      <c r="N6982" s="32" t="n">
        <v>3.95</v>
      </c>
      <c r="O6982" s="32" t="n">
        <v>-153.718973559</v>
      </c>
    </row>
    <row r="6983">
      <c r="A6983" s="31" t="n">
        <v>44865</v>
      </c>
      <c r="B6983" s="32" t="n">
        <v>1424.6</v>
      </c>
      <c r="C6983" s="19">
        <f>IF(OR(B6983="",B6982=""),"",LN(B6983/B6982))</f>
        <v/>
      </c>
      <c r="D6983" s="16">
        <f>STDEV(C6964:C6983)*SQRT(252)</f>
        <v/>
      </c>
      <c r="E6983" s="32" t="n">
        <v>148.63</v>
      </c>
      <c r="F6983" s="19">
        <f>IF(OR(E6983="",E6982=""),"",LN(E6983/E6982))</f>
        <v/>
      </c>
      <c r="G6983" s="33" t="n">
        <v>7.3048</v>
      </c>
      <c r="H6983" s="19">
        <f>IF(OR(G6983="",G6982=""),"",LN(G6983/G6982))</f>
        <v/>
      </c>
      <c r="I6983" s="32" t="n">
        <v>127.6219</v>
      </c>
      <c r="J6983" s="32" t="n">
        <v>25.88</v>
      </c>
      <c r="K6983" s="32" t="n">
        <v>4.1</v>
      </c>
      <c r="L6983" s="32" t="n">
        <v>3.05</v>
      </c>
      <c r="M6983" s="32" t="n">
        <v>1419.3</v>
      </c>
      <c r="N6983" s="32" t="n">
        <v>3.96</v>
      </c>
      <c r="O6983" s="32" t="n">
        <v>257.34363622</v>
      </c>
    </row>
    <row r="6984">
      <c r="A6984" s="31" t="n">
        <v>44866</v>
      </c>
      <c r="B6984" s="32" t="n">
        <v>1416.2</v>
      </c>
      <c r="C6984" s="19">
        <f>IF(OR(B6984="",B6983=""),"",LN(B6984/B6983))</f>
        <v/>
      </c>
      <c r="D6984" s="16">
        <f>STDEV(C6965:C6984)*SQRT(252)</f>
        <v/>
      </c>
      <c r="E6984" s="32" t="n">
        <v>148.11</v>
      </c>
      <c r="F6984" s="19">
        <f>IF(OR(E6984="",E6983=""),"",LN(E6984/E6983))</f>
        <v/>
      </c>
      <c r="G6984" s="33" t="n">
        <v>7.273</v>
      </c>
      <c r="H6984" s="19">
        <f>IF(OR(G6984="",G6983=""),"",LN(G6984/G6983))</f>
        <v/>
      </c>
      <c r="I6984" s="32" t="n">
        <v>127.3987</v>
      </c>
      <c r="J6984" s="32" t="n">
        <v>25.81</v>
      </c>
      <c r="K6984" s="32" t="n">
        <v>4.07</v>
      </c>
      <c r="L6984" s="32" t="n">
        <v>3.05</v>
      </c>
      <c r="M6984" s="32" t="n">
        <v>1422.2</v>
      </c>
      <c r="N6984" s="32" t="n">
        <v>3.97</v>
      </c>
      <c r="O6984" s="32" t="n">
        <v>552.274122336</v>
      </c>
    </row>
    <row r="6985">
      <c r="A6985" s="31" t="n">
        <v>44867</v>
      </c>
      <c r="B6985" s="32" t="n">
        <v>1418.31</v>
      </c>
      <c r="C6985" s="19">
        <f>IF(OR(B6985="",B6984=""),"",LN(B6985/B6984))</f>
        <v/>
      </c>
      <c r="D6985" s="16">
        <f>STDEV(C6966:C6985)*SQRT(252)</f>
        <v/>
      </c>
      <c r="E6985" s="32" t="n">
        <v>147.11</v>
      </c>
      <c r="F6985" s="19">
        <f>IF(OR(E6985="",E6984=""),"",LN(E6985/E6984))</f>
        <v/>
      </c>
      <c r="G6985" s="33" t="n">
        <v>7.289</v>
      </c>
      <c r="H6985" s="19">
        <f>IF(OR(G6985="",G6984=""),"",LN(G6985/G6984))</f>
        <v/>
      </c>
      <c r="I6985" s="32" t="n">
        <v>127.3115</v>
      </c>
      <c r="J6985" s="32" t="n">
        <v>25.86</v>
      </c>
      <c r="K6985" s="32" t="n">
        <v>4.1</v>
      </c>
      <c r="L6985" s="32" t="n">
        <v>3.05</v>
      </c>
      <c r="M6985" s="32" t="n">
        <v>1421.7</v>
      </c>
      <c r="N6985" s="32" t="n">
        <v>3.97</v>
      </c>
      <c r="O6985" s="32" t="n">
        <v>463.82034858</v>
      </c>
    </row>
    <row r="6986">
      <c r="A6986" s="31" t="n">
        <v>44868</v>
      </c>
      <c r="B6986" s="32" t="n">
        <v>1423.99</v>
      </c>
      <c r="C6986" s="19">
        <f>IF(OR(B6986="",B6985=""),"",LN(B6986/B6985))</f>
        <v/>
      </c>
      <c r="D6986" s="16">
        <f>STDEV(C6967:C6986)*SQRT(252)</f>
        <v/>
      </c>
      <c r="E6986" s="32" t="n">
        <v>148.18</v>
      </c>
      <c r="F6986" s="19">
        <f>IF(OR(E6986="",E6985=""),"",LN(E6986/E6985))</f>
        <v/>
      </c>
      <c r="G6986" s="33" t="n">
        <v>7.3</v>
      </c>
      <c r="H6986" s="19">
        <f>IF(OR(G6986="",G6985=""),"",LN(G6986/G6985))</f>
        <v/>
      </c>
      <c r="I6986" s="32" t="n">
        <v>128.1743</v>
      </c>
      <c r="J6986" s="32" t="n">
        <v>25.3</v>
      </c>
      <c r="K6986" s="32" t="n">
        <v>4.14</v>
      </c>
      <c r="L6986" s="32" t="n">
        <v>3.8</v>
      </c>
      <c r="M6986" s="32" t="n">
        <v>1418</v>
      </c>
      <c r="N6986" s="32" t="n">
        <v>3.97</v>
      </c>
      <c r="O6986" s="32" t="n">
        <v>211.297750816</v>
      </c>
    </row>
    <row r="6987">
      <c r="A6987" s="31" t="n">
        <v>44869</v>
      </c>
      <c r="B6987" s="32" t="n">
        <v>1423.99</v>
      </c>
      <c r="C6987" s="19">
        <f>IF(OR(B6987="",B6986=""),"",LN(B6987/B6986))</f>
        <v/>
      </c>
      <c r="D6987" s="16">
        <f>STDEV(C6968:C6987)*SQRT(252)</f>
        <v/>
      </c>
      <c r="E6987" s="32" t="n">
        <v>147.22</v>
      </c>
      <c r="F6987" s="19">
        <f>IF(OR(E6987="",E6986=""),"",LN(E6987/E6986))</f>
        <v/>
      </c>
      <c r="G6987" s="33" t="n">
        <v>7.2996</v>
      </c>
      <c r="H6987" s="19">
        <f>IF(OR(G6987="",G6986=""),"",LN(G6987/G6986))</f>
        <v/>
      </c>
      <c r="I6987" s="32" t="n">
        <v>127.1468</v>
      </c>
      <c r="J6987" s="32" t="n">
        <v>24.55</v>
      </c>
      <c r="K6987" s="32" t="n">
        <v>4.17</v>
      </c>
      <c r="L6987" s="32" t="n">
        <v>3.8</v>
      </c>
      <c r="M6987" s="32" t="n">
        <v>1422.1</v>
      </c>
      <c r="N6987" s="32" t="n">
        <v>3.97</v>
      </c>
      <c r="O6987" s="32" t="n">
        <v>-8.468192950000002</v>
      </c>
    </row>
    <row r="6988">
      <c r="A6988" s="31" t="n">
        <v>44872</v>
      </c>
      <c r="B6988" s="32" t="n">
        <v>1402.05</v>
      </c>
      <c r="C6988" s="19">
        <f>IF(OR(B6988="",B6987=""),"",LN(B6988/B6987))</f>
        <v/>
      </c>
      <c r="D6988" s="16">
        <f>STDEV(C6969:C6988)*SQRT(252)</f>
        <v/>
      </c>
      <c r="E6988" s="32" t="n">
        <v>146.64</v>
      </c>
      <c r="F6988" s="19">
        <f>IF(OR(E6988="",E6987=""),"",LN(E6988/E6987))</f>
        <v/>
      </c>
      <c r="G6988" s="33" t="n">
        <v>7.2266</v>
      </c>
      <c r="H6988" s="19">
        <f>IF(OR(G6988="",G6987=""),"",LN(G6988/G6987))</f>
        <v/>
      </c>
      <c r="I6988" s="32" t="n">
        <v>126.3062</v>
      </c>
      <c r="J6988" s="32" t="n">
        <v>24.35</v>
      </c>
      <c r="K6988" s="32" t="n">
        <v>4.22</v>
      </c>
      <c r="L6988" s="32" t="n">
        <v>3.78</v>
      </c>
      <c r="M6988" s="32" t="n">
        <v>1422.4</v>
      </c>
      <c r="N6988" s="32" t="n">
        <v>3.97</v>
      </c>
      <c r="O6988" s="32" t="n">
        <v>198.515817258</v>
      </c>
    </row>
    <row r="6989">
      <c r="A6989" s="31" t="n">
        <v>44873</v>
      </c>
      <c r="B6989" s="32" t="n">
        <v>1384.61</v>
      </c>
      <c r="C6989" s="19">
        <f>IF(OR(B6989="",B6988=""),"",LN(B6989/B6988))</f>
        <v/>
      </c>
      <c r="D6989" s="16">
        <f>STDEV(C6970:C6989)*SQRT(252)</f>
        <v/>
      </c>
      <c r="E6989" s="32" t="n">
        <v>145.38</v>
      </c>
      <c r="F6989" s="19">
        <f>IF(OR(E6989="",E6988=""),"",LN(E6989/E6988))</f>
        <v/>
      </c>
      <c r="G6989" s="33" t="n">
        <v>7.2485</v>
      </c>
      <c r="H6989" s="19">
        <f>IF(OR(G6989="",G6988=""),"",LN(G6989/G6988))</f>
        <v/>
      </c>
      <c r="I6989" s="32" t="n">
        <v>125.633</v>
      </c>
      <c r="J6989" s="32" t="n">
        <v>25.54</v>
      </c>
      <c r="K6989" s="32" t="n">
        <v>4.14</v>
      </c>
      <c r="L6989" s="32" t="n">
        <v>3.78</v>
      </c>
      <c r="M6989" s="32" t="n">
        <v>1406.5</v>
      </c>
      <c r="N6989" s="32" t="n">
        <v>3.97</v>
      </c>
      <c r="O6989" s="32" t="n">
        <v>371.489328154</v>
      </c>
    </row>
    <row r="6990">
      <c r="A6990" s="31" t="n">
        <v>44874</v>
      </c>
      <c r="B6990" s="32" t="n">
        <v>1364.85</v>
      </c>
      <c r="C6990" s="19">
        <f>IF(OR(B6990="",B6989=""),"",LN(B6990/B6989))</f>
        <v/>
      </c>
      <c r="D6990" s="16">
        <f>STDEV(C6971:C6990)*SQRT(252)</f>
        <v/>
      </c>
      <c r="E6990" s="32" t="n">
        <v>146.15</v>
      </c>
      <c r="F6990" s="19">
        <f>IF(OR(E6990="",E6989=""),"",LN(E6990/E6989))</f>
        <v/>
      </c>
      <c r="G6990" s="33" t="n">
        <v>7.2401</v>
      </c>
      <c r="H6990" s="19">
        <f>IF(OR(G6990="",G6989=""),"",LN(G6990/G6989))</f>
        <v/>
      </c>
      <c r="I6990" s="32" t="n">
        <v>125.9861</v>
      </c>
      <c r="J6990" s="32" t="n">
        <v>26.09</v>
      </c>
      <c r="K6990" s="32" t="n">
        <v>4.12</v>
      </c>
      <c r="L6990" s="32" t="n">
        <v>3.78</v>
      </c>
      <c r="M6990" s="32" t="n">
        <v>1387.3</v>
      </c>
      <c r="N6990" s="32" t="n">
        <v>3.97</v>
      </c>
      <c r="O6990" s="32" t="n">
        <v>427.662280102</v>
      </c>
    </row>
    <row r="6991">
      <c r="A6991" s="31" t="n">
        <v>44875</v>
      </c>
      <c r="B6991" s="32" t="n">
        <v>1377.52</v>
      </c>
      <c r="C6991" s="19">
        <f>IF(OR(B6991="",B6990=""),"",LN(B6991/B6990))</f>
        <v/>
      </c>
      <c r="D6991" s="16">
        <f>STDEV(C6972:C6991)*SQRT(252)</f>
        <v/>
      </c>
      <c r="E6991" s="32" t="n">
        <v>141.78</v>
      </c>
      <c r="F6991" s="19">
        <f>IF(OR(E6991="",E6990=""),"",LN(E6991/E6990))</f>
        <v/>
      </c>
      <c r="G6991" s="33" t="n">
        <v>7.184</v>
      </c>
      <c r="H6991" s="19">
        <f>IF(OR(G6991="",G6990=""),"",LN(G6991/G6990))</f>
        <v/>
      </c>
      <c r="I6991" s="32" t="n">
        <v>124.7044</v>
      </c>
      <c r="J6991" s="32" t="n">
        <v>23.53</v>
      </c>
      <c r="K6991" s="32" t="n">
        <v>3.82</v>
      </c>
      <c r="L6991" s="32" t="n">
        <v>3.78</v>
      </c>
      <c r="M6991" s="32" t="n">
        <v>1368.3</v>
      </c>
      <c r="N6991" s="32" t="n">
        <v>3.97</v>
      </c>
      <c r="O6991" s="32" t="n">
        <v>-202.323247414</v>
      </c>
    </row>
    <row r="6992">
      <c r="A6992" s="31" t="n">
        <v>44879</v>
      </c>
      <c r="B6992" s="32" t="n">
        <v>1327.38</v>
      </c>
      <c r="C6992" s="19">
        <f>IF(OR(B6992="",B6991=""),"",LN(B6992/B6991))</f>
        <v/>
      </c>
      <c r="D6992" s="16">
        <f>STDEV(C6973:C6992)*SQRT(252)</f>
        <v/>
      </c>
      <c r="E6992" s="32" t="n">
        <v>140.43</v>
      </c>
      <c r="F6992" s="19">
        <f>IF(OR(E6992="",E6991=""),"",LN(E6992/E6991))</f>
        <v/>
      </c>
      <c r="G6992" s="33" t="n">
        <v>7.071</v>
      </c>
      <c r="H6992" s="19">
        <f>IF(OR(G6992="",G6991=""),"",LN(G6992/G6991))</f>
        <v/>
      </c>
      <c r="I6992" s="32" t="n">
        <v>123.4277</v>
      </c>
      <c r="J6992" s="32" t="n">
        <v>23.73</v>
      </c>
      <c r="K6992" s="32" t="n">
        <v>3.88</v>
      </c>
      <c r="L6992" s="32" t="n">
        <v>3.79</v>
      </c>
      <c r="M6992" s="32" t="n">
        <v>1334.1</v>
      </c>
      <c r="N6992" s="32" t="n">
        <v>3.97</v>
      </c>
      <c r="O6992" s="32" t="n">
        <v>119.774690033</v>
      </c>
    </row>
    <row r="6993">
      <c r="A6993" s="31" t="n">
        <v>44880</v>
      </c>
      <c r="B6993" s="32" t="n">
        <v>1317.88</v>
      </c>
      <c r="C6993" s="19">
        <f>IF(OR(B6993="",B6992=""),"",LN(B6993/B6992))</f>
        <v/>
      </c>
      <c r="D6993" s="16">
        <f>STDEV(C6974:C6993)*SQRT(252)</f>
        <v/>
      </c>
      <c r="E6993" s="32" t="n">
        <v>139.36</v>
      </c>
      <c r="F6993" s="19">
        <f>IF(OR(E6993="",E6992=""),"",LN(E6993/E6992))</f>
        <v/>
      </c>
      <c r="G6993" s="33" t="n">
        <v>7.044</v>
      </c>
      <c r="H6993" s="19">
        <f>IF(OR(G6993="",G6992=""),"",LN(G6993/G6992))</f>
        <v/>
      </c>
      <c r="I6993" s="32" t="n">
        <v>123.039</v>
      </c>
      <c r="J6993" s="32" t="n">
        <v>24.54</v>
      </c>
      <c r="K6993" s="32" t="n">
        <v>3.8</v>
      </c>
      <c r="L6993" s="32" t="n">
        <v>3.8</v>
      </c>
      <c r="M6993" s="32" t="n">
        <v>1320.3</v>
      </c>
      <c r="N6993" s="32" t="n">
        <v>3.97</v>
      </c>
      <c r="O6993" s="32" t="n">
        <v>-75.86198118300001</v>
      </c>
    </row>
    <row r="6994">
      <c r="A6994" s="31" t="n">
        <v>44881</v>
      </c>
      <c r="B6994" s="32" t="n">
        <v>1326.46</v>
      </c>
      <c r="C6994" s="19">
        <f>IF(OR(B6994="",B6993=""),"",LN(B6994/B6993))</f>
        <v/>
      </c>
      <c r="D6994" s="16">
        <f>STDEV(C6975:C6994)*SQRT(252)</f>
        <v/>
      </c>
      <c r="E6994" s="32" t="n">
        <v>139.59</v>
      </c>
      <c r="F6994" s="19">
        <f>IF(OR(E6994="",E6993=""),"",LN(E6994/E6993))</f>
        <v/>
      </c>
      <c r="G6994" s="33" t="n">
        <v>7.0964</v>
      </c>
      <c r="H6994" s="19">
        <f>IF(OR(G6994="",G6993=""),"",LN(G6994/G6993))</f>
        <v/>
      </c>
      <c r="I6994" s="32" t="n">
        <v>123.2817</v>
      </c>
      <c r="J6994" s="32" t="n">
        <v>24.11</v>
      </c>
      <c r="K6994" s="32" t="n">
        <v>3.67</v>
      </c>
      <c r="L6994" s="32" t="n">
        <v>3.81</v>
      </c>
      <c r="M6994" s="32" t="n">
        <v>1322.4</v>
      </c>
      <c r="N6994" s="32" t="n">
        <v>3.97</v>
      </c>
      <c r="O6994" s="32" t="n">
        <v>-63.83997411600001</v>
      </c>
    </row>
    <row r="6995">
      <c r="A6995" s="31" t="n">
        <v>44882</v>
      </c>
      <c r="B6995" s="32" t="n">
        <v>1338.97</v>
      </c>
      <c r="C6995" s="19">
        <f>IF(OR(B6995="",B6994=""),"",LN(B6995/B6994))</f>
        <v/>
      </c>
      <c r="D6995" s="16">
        <f>STDEV(C6976:C6995)*SQRT(252)</f>
        <v/>
      </c>
      <c r="E6995" s="32" t="n">
        <v>140.45</v>
      </c>
      <c r="F6995" s="19">
        <f>IF(OR(E6995="",E6994=""),"",LN(E6995/E6994))</f>
        <v/>
      </c>
      <c r="G6995" s="33" t="n">
        <v>7.1551</v>
      </c>
      <c r="H6995" s="19">
        <f>IF(OR(G6995="",G6994=""),"",LN(G6995/G6994))</f>
        <v/>
      </c>
      <c r="I6995" s="32" t="n">
        <v>123.977</v>
      </c>
      <c r="J6995" s="32" t="n">
        <v>23.93</v>
      </c>
      <c r="K6995" s="32" t="n">
        <v>3.77</v>
      </c>
      <c r="L6995" s="32" t="n">
        <v>3.8</v>
      </c>
      <c r="M6995" s="32" t="n">
        <v>1325.6</v>
      </c>
      <c r="N6995" s="32" t="n">
        <v>3.99</v>
      </c>
      <c r="O6995" s="32" t="n">
        <v>-478.341325213</v>
      </c>
    </row>
    <row r="6996">
      <c r="A6996" s="31" t="n">
        <v>44883</v>
      </c>
      <c r="B6996" s="32" t="n">
        <v>1339.61</v>
      </c>
      <c r="C6996" s="19">
        <f>IF(OR(B6996="",B6995=""),"",LN(B6996/B6995))</f>
        <v/>
      </c>
      <c r="D6996" s="16">
        <f>STDEV(C6977:C6996)*SQRT(252)</f>
        <v/>
      </c>
      <c r="E6996" s="32" t="n">
        <v>140.03</v>
      </c>
      <c r="F6996" s="19">
        <f>IF(OR(E6996="",E6995=""),"",LN(E6996/E6995))</f>
        <v/>
      </c>
      <c r="G6996" s="33" t="n">
        <v>7.1192</v>
      </c>
      <c r="H6996" s="19">
        <f>IF(OR(G6996="",G6995=""),"",LN(G6996/G6995))</f>
        <v/>
      </c>
      <c r="I6996" s="32" t="n">
        <v>123.8524</v>
      </c>
      <c r="J6996" s="32" t="n">
        <v>23.12</v>
      </c>
      <c r="K6996" s="32" t="n">
        <v>3.82</v>
      </c>
      <c r="L6996" s="32" t="n">
        <v>3.8</v>
      </c>
      <c r="M6996" s="32" t="n">
        <v>1338.4</v>
      </c>
      <c r="N6996" s="32" t="n">
        <v>3.99</v>
      </c>
      <c r="O6996" s="32" t="n">
        <v>117.647436166</v>
      </c>
    </row>
    <row r="6997">
      <c r="A6997" s="31" t="n">
        <v>44886</v>
      </c>
      <c r="B6997" s="32" t="n">
        <v>1354.87</v>
      </c>
      <c r="C6997" s="19">
        <f>IF(OR(B6997="",B6996=""),"",LN(B6997/B6996))</f>
        <v/>
      </c>
      <c r="D6997" s="16">
        <f>STDEV(C6978:C6997)*SQRT(252)</f>
        <v/>
      </c>
      <c r="E6997" s="32" t="n">
        <v>141.95</v>
      </c>
      <c r="F6997" s="19">
        <f>IF(OR(E6997="",E6996=""),"",LN(E6997/E6996))</f>
        <v/>
      </c>
      <c r="G6997" s="33" t="n">
        <v>7.164</v>
      </c>
      <c r="H6997" s="19">
        <f>IF(OR(G6997="",G6996=""),"",LN(G6997/G6996))</f>
        <v/>
      </c>
      <c r="I6997" s="32" t="n">
        <v>124.7009</v>
      </c>
      <c r="J6997" s="32" t="n">
        <v>22.36</v>
      </c>
      <c r="K6997" s="32" t="n">
        <v>3.83</v>
      </c>
      <c r="L6997" s="32" t="n">
        <v>3.8</v>
      </c>
      <c r="M6997" s="32" t="n">
        <v>1340</v>
      </c>
      <c r="N6997" s="32" t="n">
        <v>4.01</v>
      </c>
      <c r="O6997" s="32" t="n">
        <v>-216.134357842</v>
      </c>
    </row>
    <row r="6998">
      <c r="A6998" s="31" t="n">
        <v>44887</v>
      </c>
      <c r="B6998" s="32" t="n">
        <v>1356.66</v>
      </c>
      <c r="C6998" s="19">
        <f>IF(OR(B6998="",B6997=""),"",LN(B6998/B6997))</f>
        <v/>
      </c>
      <c r="D6998" s="16">
        <f>STDEV(C6979:C6998)*SQRT(252)</f>
        <v/>
      </c>
      <c r="E6998" s="32" t="n">
        <v>141.29</v>
      </c>
      <c r="F6998" s="19">
        <f>IF(OR(E6998="",E6997=""),"",LN(E6998/E6997))</f>
        <v/>
      </c>
      <c r="G6998" s="33" t="n">
        <v>7.1388</v>
      </c>
      <c r="H6998" s="19">
        <f>IF(OR(G6998="",G6997=""),"",LN(G6998/G6997))</f>
        <v/>
      </c>
      <c r="I6998" s="32" t="n">
        <v>124.2365</v>
      </c>
      <c r="J6998" s="32" t="n">
        <v>21.29</v>
      </c>
      <c r="K6998" s="32" t="n">
        <v>3.76</v>
      </c>
      <c r="L6998" s="32" t="n">
        <v>3.8</v>
      </c>
      <c r="M6998" s="32" t="n">
        <v>1352.3</v>
      </c>
      <c r="N6998" s="32" t="n">
        <v>4.02</v>
      </c>
      <c r="O6998" s="32" t="n">
        <v>-63.241741229</v>
      </c>
    </row>
    <row r="6999">
      <c r="A6999" s="31" t="n">
        <v>44888</v>
      </c>
      <c r="B6999" s="32" t="n">
        <v>1352.49</v>
      </c>
      <c r="C6999" s="19">
        <f>IF(OR(B6999="",B6998=""),"",LN(B6999/B6998))</f>
        <v/>
      </c>
      <c r="D6999" s="16">
        <f>STDEV(C6980:C6999)*SQRT(252)</f>
        <v/>
      </c>
      <c r="E6999" s="32" t="n">
        <v>139.76</v>
      </c>
      <c r="F6999" s="19">
        <f>IF(OR(E6999="",E6998=""),"",LN(E6999/E6998))</f>
        <v/>
      </c>
      <c r="G6999" s="33" t="n">
        <v>7.158</v>
      </c>
      <c r="H6999" s="19">
        <f>IF(OR(G6999="",G6998=""),"",LN(G6999/G6998))</f>
        <v/>
      </c>
      <c r="I6999" s="32" t="n">
        <v>123.7574</v>
      </c>
      <c r="J6999" s="32" t="n">
        <v>20.35</v>
      </c>
      <c r="K6999" s="32" t="n">
        <v>3.71</v>
      </c>
      <c r="L6999" s="32" t="n">
        <v>3.79</v>
      </c>
      <c r="M6999" s="32" t="n">
        <v>1355.7</v>
      </c>
      <c r="N6999" s="32" t="n">
        <v>4.02</v>
      </c>
      <c r="O6999" s="32" t="n">
        <v>217.657206279</v>
      </c>
    </row>
    <row r="7000">
      <c r="A7000" s="31" t="n">
        <v>44890</v>
      </c>
      <c r="B7000" s="32" t="n">
        <v>1325.22</v>
      </c>
      <c r="C7000" s="19">
        <f>IF(OR(B7000="",B6999=""),"",LN(B7000/B6999))</f>
        <v/>
      </c>
      <c r="D7000" s="16">
        <f>STDEV(C6981:C7000)*SQRT(252)</f>
        <v/>
      </c>
      <c r="E7000" s="32" t="n">
        <v>139.21</v>
      </c>
      <c r="F7000" s="19">
        <f>IF(OR(E7000="",E6999=""),"",LN(E7000/E6999))</f>
        <v/>
      </c>
      <c r="G7000" s="33" t="n">
        <v>7.1642</v>
      </c>
      <c r="H7000" s="19">
        <f>IF(OR(G7000="",G6999=""),"",LN(G7000/G6999))</f>
        <v/>
      </c>
      <c r="I7000" s="32" t="n">
        <v>123.3386</v>
      </c>
      <c r="J7000" s="32" t="n">
        <v>20.5</v>
      </c>
      <c r="K7000" s="32" t="n">
        <v>3.68</v>
      </c>
      <c r="L7000" s="32" t="n">
        <v>3.8</v>
      </c>
      <c r="M7000" s="32" t="n">
        <v>1333.2</v>
      </c>
      <c r="N7000" s="32" t="n">
        <v>4.03</v>
      </c>
      <c r="O7000" s="32" t="n">
        <v>283.134917595</v>
      </c>
    </row>
    <row r="7001">
      <c r="A7001" s="31" t="n">
        <v>44893</v>
      </c>
      <c r="B7001" s="32" t="n">
        <v>1340.66</v>
      </c>
      <c r="C7001" s="19">
        <f>IF(OR(B7001="",B7000=""),"",LN(B7001/B7000))</f>
        <v/>
      </c>
      <c r="D7001" s="16">
        <f>STDEV(C6982:C7001)*SQRT(252)</f>
        <v/>
      </c>
      <c r="E7001" s="32" t="n">
        <v>138.67</v>
      </c>
      <c r="F7001" s="19">
        <f>IF(OR(E7001="",E7000=""),"",LN(E7001/E7000))</f>
        <v/>
      </c>
      <c r="G7001" s="33" t="n">
        <v>7.2074</v>
      </c>
      <c r="H7001" s="19">
        <f>IF(OR(G7001="",G7000=""),"",LN(G7001/G7000))</f>
        <v/>
      </c>
      <c r="I7001" s="32" t="n">
        <v>123.6032</v>
      </c>
      <c r="J7001" s="32" t="n">
        <v>22.21</v>
      </c>
      <c r="K7001" s="32" t="n">
        <v>3.69</v>
      </c>
      <c r="L7001" s="32" t="n">
        <v>3.8</v>
      </c>
      <c r="M7001" s="32" t="n">
        <v>1326.8</v>
      </c>
      <c r="N7001" s="32" t="n">
        <v>4.03</v>
      </c>
      <c r="O7001" s="32" t="n">
        <v>-197.819857541</v>
      </c>
    </row>
    <row r="7002">
      <c r="A7002" s="31" t="n">
        <v>44894</v>
      </c>
      <c r="B7002" s="32" t="n">
        <v>1327.24</v>
      </c>
      <c r="C7002" s="19">
        <f>IF(OR(B7002="",B7001=""),"",LN(B7002/B7001))</f>
        <v/>
      </c>
      <c r="D7002" s="16">
        <f>STDEV(C6983:C7002)*SQRT(252)</f>
        <v/>
      </c>
      <c r="E7002" s="32" t="n">
        <v>138.28</v>
      </c>
      <c r="F7002" s="19">
        <f>IF(OR(E7002="",E7001=""),"",LN(E7002/E7001))</f>
        <v/>
      </c>
      <c r="G7002" s="33" t="n">
        <v>7.1568</v>
      </c>
      <c r="H7002" s="19">
        <f>IF(OR(G7002="",G7001=""),"",LN(G7002/G7001))</f>
        <v/>
      </c>
      <c r="I7002" s="32" t="n">
        <v>123.6615</v>
      </c>
      <c r="J7002" s="32" t="n">
        <v>21.89</v>
      </c>
      <c r="K7002" s="32" t="n">
        <v>3.75</v>
      </c>
      <c r="L7002" s="32" t="n">
        <v>3.81</v>
      </c>
      <c r="M7002" s="32" t="n">
        <v>1339</v>
      </c>
      <c r="N7002" s="32" t="n">
        <v>4.03</v>
      </c>
      <c r="O7002" s="32" t="n">
        <v>180.125681296</v>
      </c>
    </row>
    <row r="7003">
      <c r="A7003" s="31" t="n">
        <v>44895</v>
      </c>
      <c r="B7003" s="32" t="n">
        <v>1316.84</v>
      </c>
      <c r="C7003" s="19">
        <f>IF(OR(B7003="",B7002=""),"",LN(B7003/B7002))</f>
        <v/>
      </c>
      <c r="D7003" s="16">
        <f>STDEV(C6984:C7003)*SQRT(252)</f>
        <v/>
      </c>
      <c r="E7003" s="32" t="n">
        <v>139.31</v>
      </c>
      <c r="F7003" s="19">
        <f>IF(OR(E7003="",E7002=""),"",LN(E7003/E7002))</f>
        <v/>
      </c>
      <c r="G7003" s="33" t="n">
        <v>7.0879</v>
      </c>
      <c r="H7003" s="19">
        <f>IF(OR(G7003="",G7002=""),"",LN(G7003/G7002))</f>
        <v/>
      </c>
      <c r="I7003" s="32" t="n">
        <v>123.5175</v>
      </c>
      <c r="J7003" s="32" t="n">
        <v>20.58</v>
      </c>
      <c r="K7003" s="32" t="n">
        <v>3.68</v>
      </c>
      <c r="L7003" s="32" t="n">
        <v>3.82</v>
      </c>
      <c r="M7003" s="32" t="n">
        <v>1331.5</v>
      </c>
      <c r="N7003" s="32" t="n">
        <v>4.03</v>
      </c>
      <c r="O7003" s="32" t="n">
        <v>1113.502040337</v>
      </c>
    </row>
    <row r="7004">
      <c r="A7004" s="31" t="n">
        <v>44896</v>
      </c>
      <c r="B7004" s="32" t="n">
        <v>1299.11</v>
      </c>
      <c r="C7004" s="19">
        <f>IF(OR(B7004="",B7003=""),"",LN(B7004/B7003))</f>
        <v/>
      </c>
      <c r="D7004" s="16">
        <f>STDEV(C6985:C7004)*SQRT(252)</f>
        <v/>
      </c>
      <c r="E7004" s="32" t="n">
        <v>135.55</v>
      </c>
      <c r="F7004" s="19">
        <f>IF(OR(E7004="",E7003=""),"",LN(E7004/E7003))</f>
        <v/>
      </c>
      <c r="G7004" s="33" t="n">
        <v>7.0424</v>
      </c>
      <c r="H7004" s="19">
        <f>IF(OR(G7004="",G7003=""),"",LN(G7004/G7003))</f>
        <v/>
      </c>
      <c r="I7004" s="32" t="n">
        <v>122.0045</v>
      </c>
      <c r="J7004" s="32" t="n">
        <v>19.84</v>
      </c>
      <c r="K7004" s="32" t="n">
        <v>3.53</v>
      </c>
      <c r="L7004" s="32" t="n">
        <v>3.82</v>
      </c>
      <c r="M7004" s="32" t="n">
        <v>1320.1</v>
      </c>
      <c r="N7004" s="32" t="n">
        <v>4.03</v>
      </c>
      <c r="O7004" s="32" t="n">
        <v>181.598529492</v>
      </c>
    </row>
    <row r="7005">
      <c r="A7005" s="31" t="n">
        <v>44897</v>
      </c>
      <c r="B7005" s="32" t="n">
        <v>1300.5</v>
      </c>
      <c r="C7005" s="19">
        <f>IF(OR(B7005="",B7004=""),"",LN(B7005/B7004))</f>
        <v/>
      </c>
      <c r="D7005" s="16">
        <f>STDEV(C6986:C7005)*SQRT(252)</f>
        <v/>
      </c>
      <c r="E7005" s="32" t="n">
        <v>134.89</v>
      </c>
      <c r="F7005" s="19">
        <f>IF(OR(E7005="",E7004=""),"",LN(E7005/E7004))</f>
        <v/>
      </c>
      <c r="G7005" s="33" t="n">
        <v>7.019</v>
      </c>
      <c r="H7005" s="19">
        <f>IF(OR(G7005="",G7004=""),"",LN(G7005/G7004))</f>
        <v/>
      </c>
      <c r="I7005" s="32" t="n">
        <v>122.0102</v>
      </c>
      <c r="J7005" s="32" t="n">
        <v>19.06</v>
      </c>
      <c r="K7005" s="32" t="n">
        <v>3.51</v>
      </c>
      <c r="L7005" s="32" t="n">
        <v>3.81</v>
      </c>
      <c r="M7005" s="32" t="n">
        <v>1300.8</v>
      </c>
      <c r="N7005" s="32" t="n">
        <v>4.03</v>
      </c>
      <c r="O7005" s="32" t="n">
        <v>-513.469013872</v>
      </c>
    </row>
    <row r="7006">
      <c r="A7006" s="31" t="n">
        <v>44900</v>
      </c>
      <c r="B7006" s="32" t="n">
        <v>1292.58</v>
      </c>
      <c r="C7006" s="19">
        <f>IF(OR(B7006="",B7005=""),"",LN(B7006/B7005))</f>
        <v/>
      </c>
      <c r="D7006" s="16">
        <f>STDEV(C6987:C7006)*SQRT(252)</f>
        <v/>
      </c>
      <c r="E7006" s="32" t="n">
        <v>136.55</v>
      </c>
      <c r="F7006" s="19">
        <f>IF(OR(E7006="",E7005=""),"",LN(E7006/E7005))</f>
        <v/>
      </c>
      <c r="G7006" s="33" t="n">
        <v>6.961</v>
      </c>
      <c r="H7006" s="19">
        <f>IF(OR(G7006="",G7005=""),"",LN(G7006/G7005))</f>
        <v/>
      </c>
      <c r="I7006" s="32" t="n">
        <v>122.6384</v>
      </c>
      <c r="J7006" s="32" t="n">
        <v>20.75</v>
      </c>
      <c r="K7006" s="32" t="n">
        <v>3.6</v>
      </c>
      <c r="L7006" s="32" t="n">
        <v>3.81</v>
      </c>
      <c r="M7006" s="32" t="n">
        <v>1300.4</v>
      </c>
      <c r="N7006" s="32" t="n">
        <v>4.03</v>
      </c>
      <c r="O7006" s="32" t="n">
        <v>-333.771820443</v>
      </c>
    </row>
    <row r="7007">
      <c r="A7007" s="31" t="n">
        <v>44901</v>
      </c>
      <c r="B7007" s="32" t="n">
        <v>1319.31</v>
      </c>
      <c r="C7007" s="19">
        <f>IF(OR(B7007="",B7006=""),"",LN(B7007/B7006))</f>
        <v/>
      </c>
      <c r="D7007" s="16">
        <f>STDEV(C6988:C7007)*SQRT(252)</f>
        <v/>
      </c>
      <c r="E7007" s="32" t="n">
        <v>136.67</v>
      </c>
      <c r="F7007" s="19">
        <f>IF(OR(E7007="",E7006=""),"",LN(E7007/E7006))</f>
        <v/>
      </c>
      <c r="G7007" s="33" t="n">
        <v>6.9935</v>
      </c>
      <c r="H7007" s="19">
        <f>IF(OR(G7007="",G7006=""),"",LN(G7007/G7006))</f>
        <v/>
      </c>
      <c r="I7007" s="32" t="n">
        <v>123.0191</v>
      </c>
      <c r="J7007" s="32" t="n">
        <v>22.17</v>
      </c>
      <c r="K7007" s="32" t="n">
        <v>3.51</v>
      </c>
      <c r="L7007" s="32" t="n">
        <v>3.8</v>
      </c>
      <c r="M7007" s="32" t="n">
        <v>1293.2</v>
      </c>
      <c r="N7007" s="32" t="n">
        <v>4.03</v>
      </c>
      <c r="O7007" s="32" t="n">
        <v>-161.997068213</v>
      </c>
    </row>
    <row r="7008">
      <c r="A7008" s="31" t="n">
        <v>44902</v>
      </c>
      <c r="B7008" s="32" t="n">
        <v>1322.23</v>
      </c>
      <c r="C7008" s="19">
        <f>IF(OR(B7008="",B7007=""),"",LN(B7008/B7007))</f>
        <v/>
      </c>
      <c r="D7008" s="16">
        <f>STDEV(C6989:C7008)*SQRT(252)</f>
        <v/>
      </c>
      <c r="E7008" s="32" t="n">
        <v>136.57</v>
      </c>
      <c r="F7008" s="19">
        <f>IF(OR(E7008="",E7007=""),"",LN(E7008/E7007))</f>
        <v/>
      </c>
      <c r="G7008" s="33" t="n">
        <v>6.9702</v>
      </c>
      <c r="H7008" s="19">
        <f>IF(OR(G7008="",G7007=""),"",LN(G7008/G7007))</f>
        <v/>
      </c>
      <c r="I7008" s="32" t="n">
        <v>122.7608</v>
      </c>
      <c r="J7008" s="32" t="n">
        <v>22.68</v>
      </c>
      <c r="K7008" s="32" t="n">
        <v>3.42</v>
      </c>
      <c r="L7008" s="32" t="n">
        <v>3.8</v>
      </c>
      <c r="M7008" s="32" t="n">
        <v>1309</v>
      </c>
      <c r="N7008" s="32" t="n">
        <v>4.03</v>
      </c>
      <c r="O7008" s="32" t="n">
        <v>-179.268467316</v>
      </c>
    </row>
    <row r="7009">
      <c r="A7009" s="31" t="n">
        <v>44903</v>
      </c>
      <c r="B7009" s="32" t="n">
        <v>1317.56</v>
      </c>
      <c r="C7009" s="19">
        <f>IF(OR(B7009="",B7008=""),"",LN(B7009/B7008))</f>
        <v/>
      </c>
      <c r="D7009" s="16">
        <f>STDEV(C6990:C7009)*SQRT(252)</f>
        <v/>
      </c>
      <c r="E7009" s="32" t="n">
        <v>136.45</v>
      </c>
      <c r="F7009" s="19">
        <f>IF(OR(E7009="",E7008=""),"",LN(E7009/E7008))</f>
        <v/>
      </c>
      <c r="G7009" s="33" t="n">
        <v>6.9649</v>
      </c>
      <c r="H7009" s="19">
        <f>IF(OR(G7009="",G7008=""),"",LN(G7009/G7008))</f>
        <v/>
      </c>
      <c r="I7009" s="32" t="n">
        <v>122.4152</v>
      </c>
      <c r="J7009" s="32" t="n">
        <v>22.29</v>
      </c>
      <c r="K7009" s="32" t="n">
        <v>3.48</v>
      </c>
      <c r="L7009" s="32" t="n">
        <v>3.8</v>
      </c>
      <c r="M7009" s="32" t="n">
        <v>1319.5</v>
      </c>
      <c r="N7009" s="32" t="n">
        <v>4.03</v>
      </c>
      <c r="O7009" s="32" t="n">
        <v>-431.145493745</v>
      </c>
    </row>
    <row r="7010">
      <c r="A7010" s="31" t="n">
        <v>44904</v>
      </c>
      <c r="B7010" s="32" t="n">
        <v>1301.61</v>
      </c>
      <c r="C7010" s="19">
        <f>IF(OR(B7010="",B7009=""),"",LN(B7010/B7009))</f>
        <v/>
      </c>
      <c r="D7010" s="16">
        <f>STDEV(C6991:C7010)*SQRT(252)</f>
        <v/>
      </c>
      <c r="E7010" s="32" t="n">
        <v>136.4</v>
      </c>
      <c r="F7010" s="19">
        <f>IF(OR(E7010="",E7009=""),"",LN(E7010/E7009))</f>
        <v/>
      </c>
      <c r="G7010" s="33" t="n">
        <v>6.9559</v>
      </c>
      <c r="H7010" s="19">
        <f>IF(OR(G7010="",G7009=""),"",LN(G7010/G7009))</f>
        <v/>
      </c>
      <c r="I7010" s="32" t="n">
        <v>122.4201</v>
      </c>
      <c r="J7010" s="32" t="n">
        <v>22.83</v>
      </c>
      <c r="K7010" s="32" t="n">
        <v>3.57</v>
      </c>
      <c r="L7010" s="32" t="n">
        <v>3.8</v>
      </c>
      <c r="M7010" s="32" t="n">
        <v>1320.4</v>
      </c>
      <c r="N7010" s="32" t="n">
        <v>4.03</v>
      </c>
      <c r="O7010" s="32" t="n">
        <v>119.880940078</v>
      </c>
    </row>
    <row r="7011">
      <c r="A7011" s="31" t="n">
        <v>44907</v>
      </c>
      <c r="B7011" s="32" t="n">
        <v>1307.62</v>
      </c>
      <c r="C7011" s="19">
        <f>IF(OR(B7011="",B7010=""),"",LN(B7011/B7010))</f>
        <v/>
      </c>
      <c r="D7011" s="16">
        <f>STDEV(C6992:C7011)*SQRT(252)</f>
        <v/>
      </c>
      <c r="E7011" s="32" t="n">
        <v>137.47</v>
      </c>
      <c r="F7011" s="19">
        <f>IF(OR(E7011="",E7010=""),"",LN(E7011/E7010))</f>
        <v/>
      </c>
      <c r="G7011" s="33" t="n">
        <v>6.9773</v>
      </c>
      <c r="H7011" s="19">
        <f>IF(OR(G7011="",G7010=""),"",LN(G7011/G7010))</f>
        <v/>
      </c>
      <c r="I7011" s="32" t="n">
        <v>122.7714</v>
      </c>
      <c r="J7011" s="32" t="n">
        <v>25</v>
      </c>
      <c r="K7011" s="32" t="n">
        <v>3.61</v>
      </c>
      <c r="L7011" s="32" t="n">
        <v>3.8</v>
      </c>
      <c r="M7011" s="32" t="n">
        <v>1306.6</v>
      </c>
      <c r="N7011" s="32" t="n">
        <v>4.03</v>
      </c>
      <c r="O7011" s="32" t="n">
        <v>5.630651875</v>
      </c>
    </row>
    <row r="7012">
      <c r="A7012" s="31" t="n">
        <v>44908</v>
      </c>
      <c r="B7012" s="32" t="n">
        <v>1301.47</v>
      </c>
      <c r="C7012" s="19">
        <f>IF(OR(B7012="",B7011=""),"",LN(B7012/B7011))</f>
        <v/>
      </c>
      <c r="D7012" s="16">
        <f>STDEV(C6993:C7012)*SQRT(252)</f>
        <v/>
      </c>
      <c r="E7012" s="32" t="n">
        <v>135.14</v>
      </c>
      <c r="F7012" s="19">
        <f>IF(OR(E7012="",E7011=""),"",LN(E7012/E7011))</f>
        <v/>
      </c>
      <c r="G7012" s="33" t="n">
        <v>6.943</v>
      </c>
      <c r="H7012" s="19">
        <f>IF(OR(G7012="",G7011=""),"",LN(G7012/G7011))</f>
        <v/>
      </c>
      <c r="I7012" s="32" t="n">
        <v>121.8493</v>
      </c>
      <c r="J7012" s="32" t="n">
        <v>22.55</v>
      </c>
      <c r="K7012" s="32" t="n">
        <v>3.51</v>
      </c>
      <c r="L7012" s="32" t="n">
        <v>3.8</v>
      </c>
      <c r="M7012" s="32" t="n">
        <v>1310</v>
      </c>
      <c r="N7012" s="32" t="n">
        <v>4.03</v>
      </c>
      <c r="O7012" s="32" t="n">
        <v>-129.229683159</v>
      </c>
    </row>
    <row r="7013">
      <c r="A7013" s="31" t="n">
        <v>44909</v>
      </c>
      <c r="B7013" s="32" t="n">
        <v>1294.79</v>
      </c>
      <c r="C7013" s="19">
        <f>IF(OR(B7013="",B7012=""),"",LN(B7013/B7012))</f>
        <v/>
      </c>
      <c r="D7013" s="16">
        <f>STDEV(C6994:C7013)*SQRT(252)</f>
        <v/>
      </c>
      <c r="E7013" s="32" t="n">
        <v>134.95</v>
      </c>
      <c r="F7013" s="19">
        <f>IF(OR(E7013="",E7012=""),"",LN(E7013/E7012))</f>
        <v/>
      </c>
      <c r="G7013" s="33" t="n">
        <v>6.9498</v>
      </c>
      <c r="H7013" s="19">
        <f>IF(OR(G7013="",G7012=""),"",LN(G7013/G7012))</f>
        <v/>
      </c>
      <c r="I7013" s="32" t="n">
        <v>121.8226</v>
      </c>
      <c r="J7013" s="32" t="n">
        <v>21.14</v>
      </c>
      <c r="K7013" s="32" t="n">
        <v>3.49</v>
      </c>
      <c r="L7013" s="32" t="n">
        <v>3.8</v>
      </c>
      <c r="M7013" s="32" t="n">
        <v>1304.4</v>
      </c>
      <c r="N7013" s="32" t="n">
        <v>4.03</v>
      </c>
      <c r="O7013" s="32" t="n">
        <v>414.063393589</v>
      </c>
    </row>
    <row r="7014">
      <c r="A7014" s="31" t="n">
        <v>44910</v>
      </c>
      <c r="B7014" s="32" t="n">
        <v>1302.91</v>
      </c>
      <c r="C7014" s="19">
        <f>IF(OR(B7014="",B7013=""),"",LN(B7014/B7013))</f>
        <v/>
      </c>
      <c r="D7014" s="16">
        <f>STDEV(C6995:C7014)*SQRT(252)</f>
        <v/>
      </c>
      <c r="E7014" s="32" t="n">
        <v>137.92</v>
      </c>
      <c r="F7014" s="19">
        <f>IF(OR(E7014="",E7013=""),"",LN(E7014/E7013))</f>
        <v/>
      </c>
      <c r="G7014" s="33" t="n">
        <v>6.9716</v>
      </c>
      <c r="H7014" s="19">
        <f>IF(OR(G7014="",G7013=""),"",LN(G7014/G7013))</f>
        <v/>
      </c>
      <c r="I7014" s="32" t="n">
        <v>122.5519</v>
      </c>
      <c r="J7014" s="32" t="n">
        <v>22.83</v>
      </c>
      <c r="K7014" s="32" t="n">
        <v>3.44</v>
      </c>
      <c r="L7014" s="32" t="n">
        <v>4.32</v>
      </c>
      <c r="M7014" s="32" t="n">
        <v>1296</v>
      </c>
      <c r="N7014" s="32" t="n">
        <v>4.03</v>
      </c>
      <c r="O7014" s="32" t="n">
        <v>-46.442584431</v>
      </c>
    </row>
    <row r="7015">
      <c r="A7015" s="31" t="n">
        <v>44911</v>
      </c>
      <c r="B7015" s="32" t="n">
        <v>1307.73</v>
      </c>
      <c r="C7015" s="19">
        <f>IF(OR(B7015="",B7014=""),"",LN(B7015/B7014))</f>
        <v/>
      </c>
      <c r="D7015" s="16">
        <f>STDEV(C6996:C7015)*SQRT(252)</f>
        <v/>
      </c>
      <c r="E7015" s="32" t="n">
        <v>136.55</v>
      </c>
      <c r="F7015" s="19">
        <f>IF(OR(E7015="",E7014=""),"",LN(E7015/E7014))</f>
        <v/>
      </c>
      <c r="G7015" s="33" t="n">
        <v>6.9708</v>
      </c>
      <c r="H7015" s="19">
        <f>IF(OR(G7015="",G7014=""),"",LN(G7015/G7014))</f>
        <v/>
      </c>
      <c r="I7015" s="32" t="n">
        <v>122.6505</v>
      </c>
      <c r="J7015" s="32" t="n">
        <v>22.62</v>
      </c>
      <c r="K7015" s="32" t="n">
        <v>3.48</v>
      </c>
      <c r="L7015" s="32" t="n">
        <v>4.32</v>
      </c>
      <c r="M7015" s="32" t="n">
        <v>1301</v>
      </c>
      <c r="N7015" s="32" t="n">
        <v>4.03</v>
      </c>
      <c r="O7015" s="32" t="n">
        <v>266.2397255</v>
      </c>
    </row>
    <row r="7016">
      <c r="A7016" s="31" t="n">
        <v>44914</v>
      </c>
      <c r="B7016" s="32" t="n">
        <v>1302.29</v>
      </c>
      <c r="C7016" s="19">
        <f>IF(OR(B7016="",B7015=""),"",LN(B7016/B7015))</f>
        <v/>
      </c>
      <c r="D7016" s="16">
        <f>STDEV(C6997:C7016)*SQRT(252)</f>
        <v/>
      </c>
      <c r="E7016" s="32" t="n">
        <v>136.87</v>
      </c>
      <c r="F7016" s="19">
        <f>IF(OR(E7016="",E7015=""),"",LN(E7016/E7015))</f>
        <v/>
      </c>
      <c r="G7016" s="33" t="n">
        <v>6.9772</v>
      </c>
      <c r="H7016" s="19">
        <f>IF(OR(G7016="",G7015=""),"",LN(G7016/G7015))</f>
        <v/>
      </c>
      <c r="I7016" s="32" t="n">
        <v>122.5275</v>
      </c>
      <c r="J7016" s="32" t="n">
        <v>22.42</v>
      </c>
      <c r="K7016" s="32" t="n">
        <v>3.57</v>
      </c>
      <c r="L7016" s="32" t="n">
        <v>4.3</v>
      </c>
      <c r="M7016" s="32" t="n">
        <v>1310.1</v>
      </c>
      <c r="N7016" s="32" t="n">
        <v>4.03</v>
      </c>
      <c r="O7016" s="32" t="n">
        <v>-53.175688349</v>
      </c>
    </row>
    <row r="7017">
      <c r="A7017" s="31" t="n">
        <v>44915</v>
      </c>
      <c r="B7017" s="32" t="n">
        <v>1290.41</v>
      </c>
      <c r="C7017" s="19">
        <f>IF(OR(B7017="",B7016=""),"",LN(B7017/B7016))</f>
        <v/>
      </c>
      <c r="D7017" s="16">
        <f>STDEV(C6998:C7017)*SQRT(252)</f>
        <v/>
      </c>
      <c r="E7017" s="32" t="n">
        <v>131.08</v>
      </c>
      <c r="F7017" s="19">
        <f>IF(OR(E7017="",E7016=""),"",LN(E7017/E7016))</f>
        <v/>
      </c>
      <c r="G7017" s="33" t="n">
        <v>6.96</v>
      </c>
      <c r="H7017" s="19">
        <f>IF(OR(G7017="",G7016=""),"",LN(G7017/G7016))</f>
        <v/>
      </c>
      <c r="I7017" s="32" t="n">
        <v>122.1357</v>
      </c>
      <c r="J7017" s="32" t="n">
        <v>21.48</v>
      </c>
      <c r="K7017" s="32" t="n">
        <v>3.69</v>
      </c>
      <c r="L7017" s="32" t="n">
        <v>4.3</v>
      </c>
      <c r="M7017" s="32" t="n">
        <v>1302</v>
      </c>
      <c r="N7017" s="32" t="n">
        <v>4.03</v>
      </c>
      <c r="O7017" s="32" t="n">
        <v>-164.973180061</v>
      </c>
    </row>
    <row r="7018">
      <c r="A7018" s="31" t="n">
        <v>44916</v>
      </c>
      <c r="B7018" s="32" t="n">
        <v>1284.7</v>
      </c>
      <c r="C7018" s="19">
        <f>IF(OR(B7018="",B7017=""),"",LN(B7018/B7017))</f>
        <v/>
      </c>
      <c r="D7018" s="16">
        <f>STDEV(C6999:C7018)*SQRT(252)</f>
        <v/>
      </c>
      <c r="E7018" s="32" t="n">
        <v>132.36</v>
      </c>
      <c r="F7018" s="19">
        <f>IF(OR(E7018="",E7017=""),"",LN(E7018/E7017))</f>
        <v/>
      </c>
      <c r="G7018" s="33" t="n">
        <v>6.981</v>
      </c>
      <c r="H7018" s="19">
        <f>IF(OR(G7018="",G7017=""),"",LN(G7018/G7017))</f>
        <v/>
      </c>
      <c r="I7018" s="32" t="n">
        <v>122.2828</v>
      </c>
      <c r="J7018" s="32" t="n">
        <v>20.07</v>
      </c>
      <c r="K7018" s="32" t="n">
        <v>3.68</v>
      </c>
      <c r="L7018" s="32" t="n">
        <v>4.3</v>
      </c>
      <c r="M7018" s="32" t="n">
        <v>1298</v>
      </c>
      <c r="N7018" s="32" t="n">
        <v>4.03</v>
      </c>
      <c r="O7018" s="32" t="n">
        <v>-67.03521989699999</v>
      </c>
    </row>
    <row r="7019">
      <c r="A7019" s="31" t="n">
        <v>44917</v>
      </c>
      <c r="B7019" s="32" t="n">
        <v>1275.68</v>
      </c>
      <c r="C7019" s="19">
        <f>IF(OR(B7019="",B7018=""),"",LN(B7019/B7018))</f>
        <v/>
      </c>
      <c r="D7019" s="16">
        <f>STDEV(C7000:C7019)*SQRT(252)</f>
        <v/>
      </c>
      <c r="E7019" s="32" t="n">
        <v>132.34</v>
      </c>
      <c r="F7019" s="19">
        <f>IF(OR(E7019="",E7018=""),"",LN(E7019/E7018))</f>
        <v/>
      </c>
      <c r="G7019" s="33" t="n">
        <v>6.9829</v>
      </c>
      <c r="H7019" s="19">
        <f>IF(OR(G7019="",G7018=""),"",LN(G7019/G7018))</f>
        <v/>
      </c>
      <c r="I7019" s="32" t="n">
        <v>122.2419</v>
      </c>
      <c r="J7019" s="32" t="n">
        <v>21.97</v>
      </c>
      <c r="K7019" s="32" t="n">
        <v>3.67</v>
      </c>
      <c r="L7019" s="32" t="n">
        <v>4.3</v>
      </c>
      <c r="M7019" s="32" t="n">
        <v>1286.6</v>
      </c>
      <c r="N7019" s="32" t="n">
        <v>4.03</v>
      </c>
      <c r="O7019" s="32" t="n">
        <v>78.478668876</v>
      </c>
    </row>
    <row r="7020">
      <c r="A7020" s="31" t="n">
        <v>44918</v>
      </c>
      <c r="B7020" s="32" t="n">
        <v>1280.02</v>
      </c>
      <c r="C7020" s="19">
        <f>IF(OR(B7020="",B7019=""),"",LN(B7020/B7019))</f>
        <v/>
      </c>
      <c r="D7020" s="16">
        <f>STDEV(C7001:C7020)*SQRT(252)</f>
        <v/>
      </c>
      <c r="E7020" s="32" t="n">
        <v>132.78</v>
      </c>
      <c r="F7020" s="19">
        <f>IF(OR(E7020="",E7019=""),"",LN(E7020/E7019))</f>
        <v/>
      </c>
      <c r="G7020" s="33" t="n">
        <v>6.988</v>
      </c>
      <c r="H7020" s="19">
        <f>IF(OR(G7020="",G7019=""),"",LN(G7020/G7019))</f>
        <v/>
      </c>
      <c r="I7020" s="32" t="n">
        <v>121.9743</v>
      </c>
      <c r="J7020" s="32" t="n">
        <v>20.87</v>
      </c>
      <c r="K7020" s="32" t="n">
        <v>3.75</v>
      </c>
      <c r="L7020" s="32" t="n">
        <v>4.3</v>
      </c>
      <c r="M7020" s="32" t="n">
        <v>1276.1</v>
      </c>
      <c r="N7020" s="32" t="n">
        <v>4.03</v>
      </c>
      <c r="O7020" s="32" t="n">
        <v>-158.167897392</v>
      </c>
    </row>
    <row r="7021">
      <c r="A7021" s="31" t="n">
        <v>44922</v>
      </c>
      <c r="B7021" s="32" t="n">
        <v>1271</v>
      </c>
      <c r="C7021" s="19">
        <f>IF(OR(B7021="",B7020=""),"",LN(B7021/B7020))</f>
        <v/>
      </c>
      <c r="D7021" s="16">
        <f>STDEV(C7002:C7021)*SQRT(252)</f>
        <v/>
      </c>
      <c r="E7021" s="32" t="n">
        <v>133.43</v>
      </c>
      <c r="F7021" s="19">
        <f>IF(OR(E7021="",E7020=""),"",LN(E7021/E7020))</f>
        <v/>
      </c>
      <c r="G7021" s="33" t="n">
        <v>6.96</v>
      </c>
      <c r="H7021" s="19">
        <f>IF(OR(G7021="",G7020=""),"",LN(G7021/G7020))</f>
        <v/>
      </c>
      <c r="I7021" s="32" t="n">
        <v>121.7539</v>
      </c>
      <c r="J7021" s="32" t="n">
        <v>21.65</v>
      </c>
      <c r="K7021" s="32" t="n">
        <v>3.84</v>
      </c>
      <c r="L7021" s="32" t="n">
        <v>4.3</v>
      </c>
      <c r="M7021" s="32" t="n">
        <v>1276.4</v>
      </c>
      <c r="N7021" s="32" t="n">
        <v>3.98</v>
      </c>
      <c r="O7021" s="32" t="n">
        <v>165.3475123</v>
      </c>
    </row>
    <row r="7022">
      <c r="A7022" s="31" t="n">
        <v>44923</v>
      </c>
      <c r="B7022" s="32" t="n">
        <v>1267.54</v>
      </c>
      <c r="C7022" s="19">
        <f>IF(OR(B7022="",B7021=""),"",LN(B7022/B7021))</f>
        <v/>
      </c>
      <c r="D7022" s="16">
        <f>STDEV(C7003:C7022)*SQRT(252)</f>
        <v/>
      </c>
      <c r="E7022" s="32" t="n">
        <v>134.27</v>
      </c>
      <c r="F7022" s="19">
        <f>IF(OR(E7022="",E7021=""),"",LN(E7022/E7021))</f>
        <v/>
      </c>
      <c r="G7022" s="33" t="n">
        <v>6.9774</v>
      </c>
      <c r="H7022" s="19">
        <f>IF(OR(G7022="",G7021=""),"",LN(G7022/G7021))</f>
        <v/>
      </c>
      <c r="I7022" s="32" t="n">
        <v>122.0075</v>
      </c>
      <c r="J7022" s="32" t="n">
        <v>22.14</v>
      </c>
      <c r="K7022" s="32" t="n">
        <v>3.88</v>
      </c>
      <c r="L7022" s="32" t="n">
        <v>4.3</v>
      </c>
      <c r="M7022" s="32" t="n">
        <v>1268.3</v>
      </c>
      <c r="N7022" s="32" t="n">
        <v>3.98</v>
      </c>
      <c r="O7022" s="32" t="n">
        <v>-511.349361824</v>
      </c>
    </row>
    <row r="7023">
      <c r="A7023" s="31" t="n">
        <v>44924</v>
      </c>
      <c r="B7023" s="32" t="n">
        <v>1265.58</v>
      </c>
      <c r="C7023" s="19">
        <f>IF(OR(B7023="",B7022=""),"",LN(B7023/B7022))</f>
        <v/>
      </c>
      <c r="D7023" s="16">
        <f>STDEV(C7004:C7023)*SQRT(252)</f>
        <v/>
      </c>
      <c r="E7023" s="32" t="n">
        <v>133.16</v>
      </c>
      <c r="F7023" s="19">
        <f>IF(OR(E7023="",E7022=""),"",LN(E7023/E7022))</f>
        <v/>
      </c>
      <c r="G7023" s="33" t="n">
        <v>6.9625</v>
      </c>
      <c r="H7023" s="19">
        <f>IF(OR(G7023="",G7022=""),"",LN(G7023/G7022))</f>
        <v/>
      </c>
      <c r="I7023" s="32" t="n">
        <v>121.6577</v>
      </c>
      <c r="J7023" s="32" t="n">
        <v>21.44</v>
      </c>
      <c r="K7023" s="32" t="n">
        <v>3.83</v>
      </c>
      <c r="L7023" s="32" t="n">
        <v>4.3</v>
      </c>
      <c r="M7023" s="32" t="n">
        <v>1268.4</v>
      </c>
      <c r="N7023" s="32" t="n">
        <v>3.98</v>
      </c>
      <c r="O7023" s="32" t="n">
        <v>-279.099053078</v>
      </c>
    </row>
    <row r="7024">
      <c r="A7024" s="31" t="n">
        <v>44925</v>
      </c>
      <c r="B7024" s="32" t="n">
        <v>1260.18</v>
      </c>
      <c r="C7024" s="19">
        <f>IF(OR(B7024="",B7023=""),"",LN(B7024/B7023))</f>
        <v/>
      </c>
      <c r="D7024" s="16">
        <f>STDEV(C7005:C7024)*SQRT(252)</f>
        <v/>
      </c>
      <c r="E7024" s="32" t="n">
        <v>131.81</v>
      </c>
      <c r="F7024" s="19">
        <f>IF(OR(E7024="",E7023=""),"",LN(E7024/E7023))</f>
        <v/>
      </c>
      <c r="G7024" s="33" t="n">
        <v>6.8972</v>
      </c>
      <c r="H7024" s="19">
        <f>IF(OR(G7024="",G7023=""),"",LN(G7024/G7023))</f>
        <v/>
      </c>
      <c r="I7024" s="32" t="n">
        <v>121.4256</v>
      </c>
      <c r="J7024" s="32" t="n">
        <v>21.67</v>
      </c>
      <c r="K7024" s="32" t="n">
        <v>3.88</v>
      </c>
      <c r="L7024" s="32" t="n">
        <v>4.3</v>
      </c>
      <c r="M7024" s="32" t="n">
        <v>1267.3</v>
      </c>
      <c r="N7024" s="32" t="n">
        <v>3.98</v>
      </c>
      <c r="O7024" s="32" t="n"/>
    </row>
    <row r="7025">
      <c r="A7025" s="31" t="n">
        <v>44929</v>
      </c>
      <c r="B7025" s="32" t="n">
        <v>1271.1</v>
      </c>
      <c r="C7025" s="19">
        <f>IF(OR(B7025="",B7024=""),"",LN(B7025/B7024))</f>
        <v/>
      </c>
      <c r="D7025" s="16">
        <f>STDEV(C7006:C7025)*SQRT(252)</f>
        <v/>
      </c>
      <c r="E7025" s="32" t="n">
        <v>130.83</v>
      </c>
      <c r="F7025" s="19">
        <f>IF(OR(E7025="",E7024=""),"",LN(E7025/E7024))</f>
        <v/>
      </c>
      <c r="G7025" s="33" t="n">
        <v>6.9135</v>
      </c>
      <c r="H7025" s="19">
        <f>IF(OR(G7025="",G7024=""),"",LN(G7025/G7024))</f>
        <v/>
      </c>
      <c r="I7025" s="32" t="n">
        <v>122.0905</v>
      </c>
      <c r="J7025" s="32" t="n">
        <v>22.9</v>
      </c>
      <c r="K7025" s="32" t="n">
        <v>3.79</v>
      </c>
      <c r="L7025" s="32" t="n">
        <v>4.31</v>
      </c>
      <c r="M7025" s="32" t="n">
        <v>1268.9</v>
      </c>
      <c r="N7025" s="32" t="n">
        <v>3.96</v>
      </c>
      <c r="O7025" s="32" t="n">
        <v>73.78978524999999</v>
      </c>
    </row>
    <row r="7026">
      <c r="A7026" s="31" t="n">
        <v>44930</v>
      </c>
      <c r="B7026" s="32" t="n">
        <v>1272.15</v>
      </c>
      <c r="C7026" s="19">
        <f>IF(OR(B7026="",B7025=""),"",LN(B7026/B7025))</f>
        <v/>
      </c>
      <c r="D7026" s="16">
        <f>STDEV(C7007:C7026)*SQRT(252)</f>
        <v/>
      </c>
      <c r="E7026" s="32" t="n">
        <v>132</v>
      </c>
      <c r="F7026" s="19">
        <f>IF(OR(E7026="",E7025=""),"",LN(E7026/E7025))</f>
        <v/>
      </c>
      <c r="G7026" s="33" t="n">
        <v>6.8875</v>
      </c>
      <c r="H7026" s="19">
        <f>IF(OR(G7026="",G7025=""),"",LN(G7026/G7025))</f>
        <v/>
      </c>
      <c r="I7026" s="32" t="n">
        <v>121.5008</v>
      </c>
      <c r="J7026" s="32" t="n">
        <v>22.01</v>
      </c>
      <c r="K7026" s="32" t="n">
        <v>3.69</v>
      </c>
      <c r="L7026" s="32" t="n">
        <v>4.3</v>
      </c>
      <c r="M7026" s="32" t="n">
        <v>1272.1</v>
      </c>
      <c r="N7026" s="32" t="n">
        <v>3.96</v>
      </c>
      <c r="O7026" s="32" t="n">
        <v>243.052237925</v>
      </c>
    </row>
    <row r="7027">
      <c r="A7027" s="31" t="n">
        <v>44931</v>
      </c>
      <c r="B7027" s="32" t="n">
        <v>1268.91</v>
      </c>
      <c r="C7027" s="19">
        <f>IF(OR(B7027="",B7026=""),"",LN(B7027/B7026))</f>
        <v/>
      </c>
      <c r="D7027" s="16">
        <f>STDEV(C7008:C7027)*SQRT(252)</f>
        <v/>
      </c>
      <c r="E7027" s="32" t="n">
        <v>133.57</v>
      </c>
      <c r="F7027" s="19">
        <f>IF(OR(E7027="",E7026=""),"",LN(E7027/E7026))</f>
        <v/>
      </c>
      <c r="G7027" s="33" t="n">
        <v>6.88</v>
      </c>
      <c r="H7027" s="19">
        <f>IF(OR(G7027="",G7026=""),"",LN(G7027/G7026))</f>
        <v/>
      </c>
      <c r="I7027" s="32" t="n">
        <v>122.1017</v>
      </c>
      <c r="J7027" s="32" t="n">
        <v>22.46</v>
      </c>
      <c r="K7027" s="32" t="n">
        <v>3.71</v>
      </c>
      <c r="L7027" s="32" t="n">
        <v>4.31</v>
      </c>
      <c r="M7027" s="32" t="n">
        <v>1274.7</v>
      </c>
      <c r="N7027" s="32" t="n">
        <v>3.96</v>
      </c>
      <c r="O7027" s="32" t="n">
        <v>349.355874307</v>
      </c>
    </row>
    <row r="7028">
      <c r="A7028" s="31" t="n">
        <v>44932</v>
      </c>
      <c r="B7028" s="32" t="n">
        <v>1268.13</v>
      </c>
      <c r="C7028" s="19">
        <f>IF(OR(B7028="",B7027=""),"",LN(B7028/B7027))</f>
        <v/>
      </c>
      <c r="D7028" s="16">
        <f>STDEV(C7009:C7028)*SQRT(252)</f>
        <v/>
      </c>
      <c r="E7028" s="32" t="n">
        <v>132.21</v>
      </c>
      <c r="F7028" s="19">
        <f>IF(OR(E7028="",E7027=""),"",LN(E7028/E7027))</f>
        <v/>
      </c>
      <c r="G7028" s="33" t="n">
        <v>6.837</v>
      </c>
      <c r="H7028" s="19">
        <f>IF(OR(G7028="",G7027=""),"",LN(G7028/G7027))</f>
        <v/>
      </c>
      <c r="I7028" s="32" t="n">
        <v>121.0852</v>
      </c>
      <c r="J7028" s="32" t="n">
        <v>21.13</v>
      </c>
      <c r="K7028" s="32" t="n">
        <v>3.55</v>
      </c>
      <c r="L7028" s="32" t="n">
        <v>4.31</v>
      </c>
      <c r="M7028" s="32" t="n">
        <v>1270.3</v>
      </c>
      <c r="N7028" s="32" t="n">
        <v>3.92</v>
      </c>
      <c r="O7028" s="32" t="n">
        <v>399.855620967</v>
      </c>
    </row>
    <row r="7029">
      <c r="A7029" s="31" t="n">
        <v>44935</v>
      </c>
      <c r="B7029" s="32" t="n">
        <v>1243.62</v>
      </c>
      <c r="C7029" s="19">
        <f>IF(OR(B7029="",B7028=""),"",LN(B7029/B7028))</f>
        <v/>
      </c>
      <c r="D7029" s="16">
        <f>STDEV(C7010:C7029)*SQRT(252)</f>
        <v/>
      </c>
      <c r="E7029" s="32" t="n">
        <v>131.58</v>
      </c>
      <c r="F7029" s="19">
        <f>IF(OR(E7029="",E7028=""),"",LN(E7029/E7028))</f>
        <v/>
      </c>
      <c r="G7029" s="33" t="n">
        <v>6.77</v>
      </c>
      <c r="H7029" s="19">
        <f>IF(OR(G7029="",G7028=""),"",LN(G7029/G7028))</f>
        <v/>
      </c>
      <c r="I7029" s="32" t="n">
        <v>120.1508</v>
      </c>
      <c r="J7029" s="32" t="n">
        <v>21.97</v>
      </c>
      <c r="K7029" s="32" t="n">
        <v>3.53</v>
      </c>
      <c r="L7029" s="32" t="n">
        <v>4.31</v>
      </c>
      <c r="M7029" s="32" t="n">
        <v>1267.2</v>
      </c>
      <c r="N7029" s="32" t="n">
        <v>3.92</v>
      </c>
      <c r="O7029" s="32" t="n">
        <v>678.622570507</v>
      </c>
    </row>
    <row r="7030">
      <c r="A7030" s="31" t="n">
        <v>44936</v>
      </c>
      <c r="B7030" s="32" t="n">
        <v>1243.83</v>
      </c>
      <c r="C7030" s="19">
        <f>IF(OR(B7030="",B7029=""),"",LN(B7030/B7029))</f>
        <v/>
      </c>
      <c r="D7030" s="16">
        <f>STDEV(C7011:C7030)*SQRT(252)</f>
        <v/>
      </c>
      <c r="E7030" s="32" t="n">
        <v>132.25</v>
      </c>
      <c r="F7030" s="19">
        <f>IF(OR(E7030="",E7029=""),"",LN(E7030/E7029))</f>
        <v/>
      </c>
      <c r="G7030" s="33" t="n">
        <v>6.777</v>
      </c>
      <c r="H7030" s="19">
        <f>IF(OR(G7030="",G7029=""),"",LN(G7030/G7029))</f>
        <v/>
      </c>
      <c r="I7030" s="32" t="n">
        <v>120.2483</v>
      </c>
      <c r="J7030" s="32" t="n">
        <v>20.58</v>
      </c>
      <c r="K7030" s="32" t="n">
        <v>3.61</v>
      </c>
      <c r="L7030" s="32" t="n">
        <v>4.31</v>
      </c>
      <c r="M7030" s="32" t="n">
        <v>1246.8</v>
      </c>
      <c r="N7030" s="32" t="n">
        <v>3.9</v>
      </c>
      <c r="O7030" s="32" t="n">
        <v>-67.822128065</v>
      </c>
    </row>
    <row r="7031">
      <c r="A7031" s="31" t="n">
        <v>44937</v>
      </c>
      <c r="B7031" s="32" t="n">
        <v>1245.39</v>
      </c>
      <c r="C7031" s="19">
        <f>IF(OR(B7031="",B7030=""),"",LN(B7031/B7030))</f>
        <v/>
      </c>
      <c r="D7031" s="16">
        <f>STDEV(C7012:C7031)*SQRT(252)</f>
        <v/>
      </c>
      <c r="E7031" s="32" t="n">
        <v>132.58</v>
      </c>
      <c r="F7031" s="19">
        <f>IF(OR(E7031="",E7030=""),"",LN(E7031/E7030))</f>
        <v/>
      </c>
      <c r="G7031" s="33" t="n">
        <v>6.77</v>
      </c>
      <c r="H7031" s="19">
        <f>IF(OR(G7031="",G7030=""),"",LN(G7031/G7030))</f>
        <v/>
      </c>
      <c r="I7031" s="32" t="n">
        <v>120.1614</v>
      </c>
      <c r="J7031" s="32" t="n">
        <v>21.09</v>
      </c>
      <c r="K7031" s="32" t="n">
        <v>3.54</v>
      </c>
      <c r="L7031" s="32" t="n">
        <v>4.3</v>
      </c>
      <c r="M7031" s="32" t="n">
        <v>1240.8</v>
      </c>
      <c r="N7031" s="32" t="n">
        <v>3.88</v>
      </c>
      <c r="O7031" s="32" t="n">
        <v>182.716894356</v>
      </c>
    </row>
    <row r="7032">
      <c r="A7032" s="31" t="n">
        <v>44938</v>
      </c>
      <c r="B7032" s="32" t="n">
        <v>1246.26</v>
      </c>
      <c r="C7032" s="19">
        <f>IF(OR(B7032="",B7031=""),"",LN(B7032/B7031))</f>
        <v/>
      </c>
      <c r="D7032" s="16">
        <f>STDEV(C7013:C7032)*SQRT(252)</f>
        <v/>
      </c>
      <c r="E7032" s="32" t="n">
        <v>129.75</v>
      </c>
      <c r="F7032" s="19">
        <f>IF(OR(E7032="",E7031=""),"",LN(E7032/E7031))</f>
        <v/>
      </c>
      <c r="G7032" s="33" t="n">
        <v>6.7365</v>
      </c>
      <c r="H7032" s="19">
        <f>IF(OR(G7032="",G7031=""),"",LN(G7032/G7031))</f>
        <v/>
      </c>
      <c r="I7032" s="32" t="n">
        <v>119.4218</v>
      </c>
      <c r="J7032" s="32" t="n">
        <v>18.83</v>
      </c>
      <c r="K7032" s="32" t="n">
        <v>3.43</v>
      </c>
      <c r="L7032" s="32" t="n">
        <v>4.3</v>
      </c>
      <c r="M7032" s="32" t="n">
        <v>1245.3</v>
      </c>
      <c r="N7032" s="32" t="n">
        <v>3.87</v>
      </c>
      <c r="O7032" s="32" t="n">
        <v>425.720709714</v>
      </c>
    </row>
    <row r="7033">
      <c r="A7033" s="31" t="n">
        <v>44939</v>
      </c>
      <c r="B7033" s="32" t="n">
        <v>1241.59</v>
      </c>
      <c r="C7033" s="19">
        <f>IF(OR(B7033="",B7032=""),"",LN(B7033/B7032))</f>
        <v/>
      </c>
      <c r="D7033" s="16">
        <f>STDEV(C7014:C7033)*SQRT(252)</f>
        <v/>
      </c>
      <c r="E7033" s="32" t="n">
        <v>127.85</v>
      </c>
      <c r="F7033" s="19">
        <f>IF(OR(E7033="",E7032=""),"",LN(E7033/E7032))</f>
        <v/>
      </c>
      <c r="G7033" s="33" t="n">
        <v>6.701</v>
      </c>
      <c r="H7033" s="19">
        <f>IF(OR(G7033="",G7032=""),"",LN(G7033/G7032))</f>
        <v/>
      </c>
      <c r="I7033" s="32" t="n">
        <v>119.1673</v>
      </c>
      <c r="J7033" s="32" t="n">
        <v>18.35</v>
      </c>
      <c r="K7033" s="32" t="n">
        <v>3.49</v>
      </c>
      <c r="L7033" s="32" t="n">
        <v>4.3</v>
      </c>
      <c r="M7033" s="32" t="n">
        <v>1244.6</v>
      </c>
      <c r="N7033" s="32" t="n">
        <v>3.88</v>
      </c>
      <c r="O7033" s="32" t="n">
        <v>494.600367362</v>
      </c>
    </row>
    <row r="7034">
      <c r="A7034" s="31" t="n">
        <v>44943</v>
      </c>
      <c r="B7034" s="32" t="n">
        <v>1238.7</v>
      </c>
      <c r="C7034" s="19">
        <f>IF(OR(B7034="",B7033=""),"",LN(B7034/B7033))</f>
        <v/>
      </c>
      <c r="D7034" s="16">
        <f>STDEV(C7015:C7034)*SQRT(252)</f>
        <v/>
      </c>
      <c r="E7034" s="32" t="n">
        <v>128.18</v>
      </c>
      <c r="F7034" s="19">
        <f>IF(OR(E7034="",E7033=""),"",LN(E7034/E7033))</f>
        <v/>
      </c>
      <c r="G7034" s="33" t="n">
        <v>6.7723</v>
      </c>
      <c r="H7034" s="19">
        <f>IF(OR(G7034="",G7033=""),"",LN(G7034/G7033))</f>
        <v/>
      </c>
      <c r="I7034" s="32" t="n">
        <v>119.2121</v>
      </c>
      <c r="J7034" s="32" t="n">
        <v>19.36</v>
      </c>
      <c r="K7034" s="32" t="n">
        <v>3.53</v>
      </c>
      <c r="L7034" s="32" t="n">
        <v>4.31</v>
      </c>
      <c r="M7034" s="32" t="n">
        <v>1234</v>
      </c>
      <c r="N7034" s="32" t="n">
        <v>3.74</v>
      </c>
      <c r="O7034" s="32" t="n">
        <v>112.043058629</v>
      </c>
    </row>
    <row r="7035">
      <c r="A7035" s="31" t="n">
        <v>44944</v>
      </c>
      <c r="B7035" s="32" t="n">
        <v>1237.32</v>
      </c>
      <c r="C7035" s="19">
        <f>IF(OR(B7035="",B7034=""),"",LN(B7035/B7034))</f>
        <v/>
      </c>
      <c r="D7035" s="16">
        <f>STDEV(C7016:C7035)*SQRT(252)</f>
        <v/>
      </c>
      <c r="E7035" s="32" t="n">
        <v>128.45</v>
      </c>
      <c r="F7035" s="19">
        <f>IF(OR(E7035="",E7034=""),"",LN(E7035/E7034))</f>
        <v/>
      </c>
      <c r="G7035" s="33" t="n">
        <v>6.7534</v>
      </c>
      <c r="H7035" s="19">
        <f>IF(OR(G7035="",G7034=""),"",LN(G7035/G7034))</f>
        <v/>
      </c>
      <c r="I7035" s="32" t="n">
        <v>119.0755</v>
      </c>
      <c r="J7035" s="32" t="n">
        <v>20.34</v>
      </c>
      <c r="K7035" s="32" t="n">
        <v>3.37</v>
      </c>
      <c r="L7035" s="32" t="n">
        <v>4.3</v>
      </c>
      <c r="M7035" s="32" t="n">
        <v>1238.5</v>
      </c>
      <c r="N7035" s="32" t="n">
        <v>3.7</v>
      </c>
      <c r="O7035" s="32" t="n">
        <v>83.010663931</v>
      </c>
    </row>
    <row r="7036">
      <c r="A7036" s="31" t="n">
        <v>44945</v>
      </c>
      <c r="B7036" s="32" t="n">
        <v>1232.05</v>
      </c>
      <c r="C7036" s="19">
        <f>IF(OR(B7036="",B7035=""),"",LN(B7036/B7035))</f>
        <v/>
      </c>
      <c r="D7036" s="16">
        <f>STDEV(C7017:C7036)*SQRT(252)</f>
        <v/>
      </c>
      <c r="E7036" s="32" t="n">
        <v>128.48</v>
      </c>
      <c r="F7036" s="19">
        <f>IF(OR(E7036="",E7035=""),"",LN(E7036/E7035))</f>
        <v/>
      </c>
      <c r="G7036" s="33" t="n">
        <v>6.7738</v>
      </c>
      <c r="H7036" s="19">
        <f>IF(OR(G7036="",G7035=""),"",LN(G7036/G7035))</f>
        <v/>
      </c>
      <c r="I7036" s="32" t="n">
        <v>119.6107</v>
      </c>
      <c r="J7036" s="32" t="n">
        <v>20.52</v>
      </c>
      <c r="K7036" s="32" t="n">
        <v>3.39</v>
      </c>
      <c r="L7036" s="32" t="n">
        <v>4.31</v>
      </c>
      <c r="M7036" s="32" t="n">
        <v>1239.8</v>
      </c>
      <c r="N7036" s="32" t="n">
        <v>3.68</v>
      </c>
      <c r="O7036" s="32" t="n">
        <v>564.628128641</v>
      </c>
    </row>
    <row r="7037">
      <c r="A7037" s="31" t="n">
        <v>44946</v>
      </c>
      <c r="B7037" s="32" t="n">
        <v>1235.57</v>
      </c>
      <c r="C7037" s="19">
        <f>IF(OR(B7037="",B7036=""),"",LN(B7037/B7036))</f>
        <v/>
      </c>
      <c r="D7037" s="16">
        <f>STDEV(C7018:C7037)*SQRT(252)</f>
        <v/>
      </c>
      <c r="E7037" s="32" t="n">
        <v>129.97</v>
      </c>
      <c r="F7037" s="19">
        <f>IF(OR(E7037="",E7036=""),"",LN(E7037/E7036))</f>
        <v/>
      </c>
      <c r="G7037" s="33" t="n">
        <v>6.7825</v>
      </c>
      <c r="H7037" s="19">
        <f>IF(OR(G7037="",G7036=""),"",LN(G7037/G7036))</f>
        <v/>
      </c>
      <c r="I7037" s="32" t="n">
        <v>119.3486</v>
      </c>
      <c r="J7037" s="32" t="n">
        <v>19.85</v>
      </c>
      <c r="K7037" s="32" t="n">
        <v>3.48</v>
      </c>
      <c r="L7037" s="32" t="n">
        <v>4.3</v>
      </c>
      <c r="M7037" s="32" t="n">
        <v>1236</v>
      </c>
      <c r="N7037" s="32" t="n">
        <v>3.67</v>
      </c>
      <c r="O7037" s="32" t="n">
        <v>234.136005457</v>
      </c>
    </row>
    <row r="7038">
      <c r="A7038" s="31" t="n">
        <v>44949</v>
      </c>
      <c r="B7038" s="32" t="n">
        <v>1228.59</v>
      </c>
      <c r="C7038" s="19">
        <f>IF(OR(B7038="",B7037=""),"",LN(B7038/B7037))</f>
        <v/>
      </c>
      <c r="D7038" s="16">
        <f>STDEV(C7019:C7038)*SQRT(252)</f>
        <v/>
      </c>
      <c r="E7038" s="32" t="n">
        <v>130.69</v>
      </c>
      <c r="F7038" s="19">
        <f>IF(OR(E7038="",E7037=""),"",LN(E7038/E7037))</f>
        <v/>
      </c>
      <c r="G7038" s="33" t="n">
        <v>6.7899</v>
      </c>
      <c r="H7038" s="19">
        <f>IF(OR(G7038="",G7037=""),"",LN(G7038/G7037))</f>
        <v/>
      </c>
      <c r="I7038" s="32" t="n">
        <v>119.1434</v>
      </c>
      <c r="J7038" s="32" t="n">
        <v>19.81</v>
      </c>
      <c r="K7038" s="32" t="n">
        <v>3.52</v>
      </c>
      <c r="L7038" s="32" t="n">
        <v>4.3</v>
      </c>
      <c r="M7038" s="32" t="n"/>
      <c r="N7038" s="32" t="n"/>
      <c r="O7038" s="32" t="n"/>
    </row>
    <row r="7039">
      <c r="A7039" s="31" t="n">
        <v>44950</v>
      </c>
      <c r="B7039" s="32" t="n">
        <v>1234.79</v>
      </c>
      <c r="C7039" s="19">
        <f>IF(OR(B7039="",B7038=""),"",LN(B7039/B7038))</f>
        <v/>
      </c>
      <c r="D7039" s="16">
        <f>STDEV(C7020:C7039)*SQRT(252)</f>
        <v/>
      </c>
      <c r="E7039" s="32" t="n">
        <v>130.07</v>
      </c>
      <c r="F7039" s="19">
        <f>IF(OR(E7039="",E7038=""),"",LN(E7039/E7038))</f>
        <v/>
      </c>
      <c r="G7039" s="33" t="n">
        <v>6.7899</v>
      </c>
      <c r="H7039" s="19">
        <f>IF(OR(G7039="",G7038=""),"",LN(G7039/G7038))</f>
        <v/>
      </c>
      <c r="I7039" s="32" t="n">
        <v>119.0958</v>
      </c>
      <c r="J7039" s="32" t="n">
        <v>19.2</v>
      </c>
      <c r="K7039" s="32" t="n">
        <v>3.46</v>
      </c>
      <c r="L7039" s="32" t="n">
        <v>4.3</v>
      </c>
      <c r="M7039" s="32" t="n"/>
      <c r="N7039" s="32" t="n"/>
      <c r="O7039" s="32" t="n"/>
    </row>
    <row r="7040">
      <c r="A7040" s="31" t="n">
        <v>44951</v>
      </c>
      <c r="B7040" s="32" t="n">
        <v>1231.67</v>
      </c>
      <c r="C7040" s="19">
        <f>IF(OR(B7040="",B7039=""),"",LN(B7040/B7039))</f>
        <v/>
      </c>
      <c r="D7040" s="16">
        <f>STDEV(C7021:C7040)*SQRT(252)</f>
        <v/>
      </c>
      <c r="E7040" s="32" t="n">
        <v>129.64</v>
      </c>
      <c r="F7040" s="19">
        <f>IF(OR(E7040="",E7039=""),"",LN(E7040/E7039))</f>
        <v/>
      </c>
      <c r="G7040" s="33" t="n">
        <v>6.7899</v>
      </c>
      <c r="H7040" s="19">
        <f>IF(OR(G7040="",G7039=""),"",LN(G7040/G7039))</f>
        <v/>
      </c>
      <c r="I7040" s="32" t="n">
        <v>118.9686</v>
      </c>
      <c r="J7040" s="32" t="n">
        <v>19.08</v>
      </c>
      <c r="K7040" s="32" t="n">
        <v>3.46</v>
      </c>
      <c r="L7040" s="32" t="n">
        <v>4.31</v>
      </c>
      <c r="M7040" s="32" t="n">
        <v>1234.4</v>
      </c>
      <c r="N7040" s="32" t="n">
        <v>3.66</v>
      </c>
      <c r="O7040" s="32" t="n">
        <v>929.118214891</v>
      </c>
    </row>
    <row r="7041">
      <c r="A7041" s="31" t="n">
        <v>44952</v>
      </c>
      <c r="B7041" s="32" t="n">
        <v>1230.95</v>
      </c>
      <c r="C7041" s="19">
        <f>IF(OR(B7041="",B7040=""),"",LN(B7041/B7040))</f>
        <v/>
      </c>
      <c r="D7041" s="16">
        <f>STDEV(C7022:C7041)*SQRT(252)</f>
        <v/>
      </c>
      <c r="E7041" s="32" t="n">
        <v>130.4</v>
      </c>
      <c r="F7041" s="19">
        <f>IF(OR(E7041="",E7040=""),"",LN(E7041/E7040))</f>
        <v/>
      </c>
      <c r="G7041" s="33" t="n">
        <v>6.7899</v>
      </c>
      <c r="H7041" s="19">
        <f>IF(OR(G7041="",G7040=""),"",LN(G7041/G7040))</f>
        <v/>
      </c>
      <c r="I7041" s="32" t="n">
        <v>119.021</v>
      </c>
      <c r="J7041" s="32" t="n">
        <v>18.73</v>
      </c>
      <c r="K7041" s="32" t="n">
        <v>3.49</v>
      </c>
      <c r="L7041" s="32" t="n">
        <v>4.3</v>
      </c>
      <c r="M7041" s="32" t="n">
        <v>1233.4</v>
      </c>
      <c r="N7041" s="32" t="n">
        <v>3.65</v>
      </c>
      <c r="O7041" s="32" t="n">
        <v>912.2323908449999</v>
      </c>
    </row>
    <row r="7042">
      <c r="A7042" s="31" t="n">
        <v>44953</v>
      </c>
      <c r="B7042" s="32" t="n">
        <v>1231.53</v>
      </c>
      <c r="C7042" s="19">
        <f>IF(OR(B7042="",B7041=""),"",LN(B7042/B7041))</f>
        <v/>
      </c>
      <c r="D7042" s="16">
        <f>STDEV(C7023:C7042)*SQRT(252)</f>
        <v/>
      </c>
      <c r="E7042" s="32" t="n">
        <v>129.94</v>
      </c>
      <c r="F7042" s="19">
        <f>IF(OR(E7042="",E7041=""),"",LN(E7042/E7041))</f>
        <v/>
      </c>
      <c r="G7042" s="33" t="n">
        <v>6.7899</v>
      </c>
      <c r="H7042" s="19">
        <f>IF(OR(G7042="",G7041=""),"",LN(G7042/G7041))</f>
        <v/>
      </c>
      <c r="I7042" s="32" t="n">
        <v>118.9223</v>
      </c>
      <c r="J7042" s="32" t="n">
        <v>18.51</v>
      </c>
      <c r="K7042" s="32" t="n">
        <v>3.52</v>
      </c>
      <c r="L7042" s="32" t="n">
        <v>4.3</v>
      </c>
      <c r="M7042" s="32" t="n">
        <v>1231.4</v>
      </c>
      <c r="N7042" s="32" t="n">
        <v>3.64</v>
      </c>
      <c r="O7042" s="32" t="n">
        <v>984.8161431680001</v>
      </c>
    </row>
    <row r="7043">
      <c r="A7043" s="31" t="n">
        <v>44956</v>
      </c>
      <c r="B7043" s="32" t="n">
        <v>1227.31</v>
      </c>
      <c r="C7043" s="19">
        <f>IF(OR(B7043="",B7042=""),"",LN(B7043/B7042))</f>
        <v/>
      </c>
      <c r="D7043" s="16">
        <f>STDEV(C7024:C7043)*SQRT(252)</f>
        <v/>
      </c>
      <c r="E7043" s="32" t="n">
        <v>130.34</v>
      </c>
      <c r="F7043" s="19">
        <f>IF(OR(E7043="",E7042=""),"",LN(E7043/E7042))</f>
        <v/>
      </c>
      <c r="G7043" s="33" t="n">
        <v>6.7501</v>
      </c>
      <c r="H7043" s="19">
        <f>IF(OR(G7043="",G7042=""),"",LN(G7043/G7042))</f>
        <v/>
      </c>
      <c r="I7043" s="32" t="n">
        <v>118.8953</v>
      </c>
      <c r="J7043" s="32" t="n">
        <v>19.94</v>
      </c>
      <c r="K7043" s="32" t="n">
        <v>3.55</v>
      </c>
      <c r="L7043" s="32" t="n">
        <v>4.3</v>
      </c>
      <c r="M7043" s="32" t="n">
        <v>1230.2</v>
      </c>
      <c r="N7043" s="32" t="n">
        <v>3.63</v>
      </c>
      <c r="O7043" s="32" t="n">
        <v>-12.528774654</v>
      </c>
    </row>
    <row r="7044">
      <c r="A7044" s="31" t="n">
        <v>44957</v>
      </c>
      <c r="B7044" s="32" t="n">
        <v>1231.95</v>
      </c>
      <c r="C7044" s="19">
        <f>IF(OR(B7044="",B7043=""),"",LN(B7044/B7043))</f>
        <v/>
      </c>
      <c r="D7044" s="16">
        <f>STDEV(C7025:C7044)*SQRT(252)</f>
        <v/>
      </c>
      <c r="E7044" s="32" t="n">
        <v>130.17</v>
      </c>
      <c r="F7044" s="19">
        <f>IF(OR(E7044="",E7043=""),"",LN(E7044/E7043))</f>
        <v/>
      </c>
      <c r="G7044" s="33" t="n">
        <v>6.754</v>
      </c>
      <c r="H7044" s="19">
        <f>IF(OR(G7044="",G7043=""),"",LN(G7044/G7043))</f>
        <v/>
      </c>
      <c r="I7044" s="32" t="n">
        <v>118.9802</v>
      </c>
      <c r="J7044" s="32" t="n">
        <v>19.4</v>
      </c>
      <c r="K7044" s="32" t="n">
        <v>3.52</v>
      </c>
      <c r="L7044" s="32" t="n">
        <v>4.31</v>
      </c>
      <c r="M7044" s="32" t="n">
        <v>1228.7</v>
      </c>
      <c r="N7044" s="32" t="n">
        <v>3.63</v>
      </c>
      <c r="O7044" s="32" t="n">
        <v>-376.165659552</v>
      </c>
    </row>
    <row r="7045">
      <c r="A7045" s="31" t="n">
        <v>44958</v>
      </c>
      <c r="B7045" s="32" t="n">
        <v>1231.77</v>
      </c>
      <c r="C7045" s="19">
        <f>IF(OR(B7045="",B7044=""),"",LN(B7045/B7044))</f>
        <v/>
      </c>
      <c r="D7045" s="16">
        <f>STDEV(C7026:C7045)*SQRT(252)</f>
        <v/>
      </c>
      <c r="E7045" s="32" t="n">
        <v>129.27</v>
      </c>
      <c r="F7045" s="19">
        <f>IF(OR(E7045="",E7044=""),"",LN(E7045/E7044))</f>
        <v/>
      </c>
      <c r="G7045" s="33" t="n">
        <v>6.7406</v>
      </c>
      <c r="H7045" s="19">
        <f>IF(OR(G7045="",G7044=""),"",LN(G7045/G7044))</f>
        <v/>
      </c>
      <c r="I7045" s="32" t="n">
        <v>118.6259</v>
      </c>
      <c r="J7045" s="32" t="n">
        <v>17.87</v>
      </c>
      <c r="K7045" s="32" t="n">
        <v>3.39</v>
      </c>
      <c r="L7045" s="32" t="n">
        <v>4.31</v>
      </c>
      <c r="M7045" s="32" t="n">
        <v>1230.8</v>
      </c>
      <c r="N7045" s="32" t="n">
        <v>3.59</v>
      </c>
      <c r="O7045" s="32" t="n">
        <v>399.25372339</v>
      </c>
    </row>
    <row r="7046">
      <c r="A7046" s="31" t="n">
        <v>44959</v>
      </c>
      <c r="B7046" s="32" t="n">
        <v>1220.34</v>
      </c>
      <c r="C7046" s="19">
        <f>IF(OR(B7046="",B7045=""),"",LN(B7046/B7045))</f>
        <v/>
      </c>
      <c r="D7046" s="16">
        <f>STDEV(C7027:C7046)*SQRT(252)</f>
        <v/>
      </c>
      <c r="E7046" s="32" t="n">
        <v>128.45</v>
      </c>
      <c r="F7046" s="19">
        <f>IF(OR(E7046="",E7045=""),"",LN(E7046/E7045))</f>
        <v/>
      </c>
      <c r="G7046" s="33" t="n">
        <v>6.7266</v>
      </c>
      <c r="H7046" s="19">
        <f>IF(OR(G7046="",G7045=""),"",LN(G7046/G7045))</f>
        <v/>
      </c>
      <c r="I7046" s="32" t="n">
        <v>118.3421</v>
      </c>
      <c r="J7046" s="32" t="n">
        <v>18.73</v>
      </c>
      <c r="K7046" s="32" t="n">
        <v>3.4</v>
      </c>
      <c r="L7046" s="32" t="n">
        <v>4.56</v>
      </c>
      <c r="M7046" s="32" t="n">
        <v>1231.4</v>
      </c>
      <c r="N7046" s="32" t="n">
        <v>3.52</v>
      </c>
      <c r="O7046" s="32" t="n">
        <v>765.967730858</v>
      </c>
    </row>
    <row r="7047">
      <c r="A7047" s="31" t="n">
        <v>44960</v>
      </c>
      <c r="B7047" s="32" t="n">
        <v>1229.22</v>
      </c>
      <c r="C7047" s="19">
        <f>IF(OR(B7047="",B7046=""),"",LN(B7047/B7046))</f>
        <v/>
      </c>
      <c r="D7047" s="16">
        <f>STDEV(C7028:C7047)*SQRT(252)</f>
        <v/>
      </c>
      <c r="E7047" s="32" t="n">
        <v>131.07</v>
      </c>
      <c r="F7047" s="19">
        <f>IF(OR(E7047="",E7046=""),"",LN(E7047/E7046))</f>
        <v/>
      </c>
      <c r="G7047" s="33" t="n">
        <v>6.7733</v>
      </c>
      <c r="H7047" s="19">
        <f>IF(OR(G7047="",G7046=""),"",LN(G7047/G7046))</f>
        <v/>
      </c>
      <c r="I7047" s="32" t="n">
        <v>119.5095</v>
      </c>
      <c r="J7047" s="32" t="n">
        <v>18.33</v>
      </c>
      <c r="K7047" s="32" t="n">
        <v>3.53</v>
      </c>
      <c r="L7047" s="32" t="n">
        <v>4.55</v>
      </c>
      <c r="M7047" s="32" t="n">
        <v>1219.3</v>
      </c>
      <c r="N7047" s="32" t="n">
        <v>3.49</v>
      </c>
      <c r="O7047" s="32" t="n">
        <v>592.046648082</v>
      </c>
    </row>
    <row r="7048">
      <c r="A7048" s="31" t="n">
        <v>44963</v>
      </c>
      <c r="B7048" s="32" t="n">
        <v>1252.61</v>
      </c>
      <c r="C7048" s="19">
        <f>IF(OR(B7048="",B7047=""),"",LN(B7048/B7047))</f>
        <v/>
      </c>
      <c r="D7048" s="16">
        <f>STDEV(C7029:C7048)*SQRT(252)</f>
        <v/>
      </c>
      <c r="E7048" s="32" t="n">
        <v>132.76</v>
      </c>
      <c r="F7048" s="19">
        <f>IF(OR(E7048="",E7047=""),"",LN(E7048/E7047))</f>
        <v/>
      </c>
      <c r="G7048" s="33" t="n">
        <v>6.7918</v>
      </c>
      <c r="H7048" s="19">
        <f>IF(OR(G7048="",G7047=""),"",LN(G7048/G7047))</f>
        <v/>
      </c>
      <c r="I7048" s="32" t="n">
        <v>120.541</v>
      </c>
      <c r="J7048" s="32" t="n">
        <v>19.43</v>
      </c>
      <c r="K7048" s="32" t="n">
        <v>3.63</v>
      </c>
      <c r="L7048" s="32" t="n">
        <v>4.55</v>
      </c>
      <c r="M7048" s="32" t="n">
        <v>1227.2</v>
      </c>
      <c r="N7048" s="32" t="n">
        <v>3.47</v>
      </c>
      <c r="O7048" s="32" t="n">
        <v>-330.426262454</v>
      </c>
    </row>
    <row r="7049">
      <c r="A7049" s="31" t="n">
        <v>44964</v>
      </c>
      <c r="B7049" s="32" t="n">
        <v>1255.53</v>
      </c>
      <c r="C7049" s="19">
        <f>IF(OR(B7049="",B7048=""),"",LN(B7049/B7048))</f>
        <v/>
      </c>
      <c r="D7049" s="16">
        <f>STDEV(C7030:C7049)*SQRT(252)</f>
        <v/>
      </c>
      <c r="E7049" s="32" t="n">
        <v>131.37</v>
      </c>
      <c r="F7049" s="19">
        <f>IF(OR(E7049="",E7048=""),"",LN(E7049/E7048))</f>
        <v/>
      </c>
      <c r="G7049" s="33" t="n">
        <v>6.791</v>
      </c>
      <c r="H7049" s="19">
        <f>IF(OR(G7049="",G7048=""),"",LN(G7049/G7048))</f>
        <v/>
      </c>
      <c r="I7049" s="32" t="n">
        <v>120.3475</v>
      </c>
      <c r="J7049" s="32" t="n">
        <v>18.66</v>
      </c>
      <c r="K7049" s="32" t="n">
        <v>3.67</v>
      </c>
      <c r="L7049" s="32" t="n">
        <v>4.55</v>
      </c>
      <c r="M7049" s="32" t="n">
        <v>1247.5</v>
      </c>
      <c r="N7049" s="32" t="n">
        <v>3.46</v>
      </c>
      <c r="O7049" s="32" t="n">
        <v>25.172628031</v>
      </c>
    </row>
    <row r="7050">
      <c r="A7050" s="31" t="n">
        <v>44965</v>
      </c>
      <c r="B7050" s="32" t="n">
        <v>1260.03</v>
      </c>
      <c r="C7050" s="19">
        <f>IF(OR(B7050="",B7049=""),"",LN(B7050/B7049))</f>
        <v/>
      </c>
      <c r="D7050" s="16">
        <f>STDEV(C7031:C7050)*SQRT(252)</f>
        <v/>
      </c>
      <c r="E7050" s="32" t="n">
        <v>131.27</v>
      </c>
      <c r="F7050" s="19">
        <f>IF(OR(E7050="",E7049=""),"",LN(E7050/E7049))</f>
        <v/>
      </c>
      <c r="G7050" s="33" t="n">
        <v>6.789</v>
      </c>
      <c r="H7050" s="19">
        <f>IF(OR(G7050="",G7049=""),"",LN(G7050/G7049))</f>
        <v/>
      </c>
      <c r="I7050" s="32" t="n">
        <v>120.1436</v>
      </c>
      <c r="J7050" s="32" t="n">
        <v>19.63</v>
      </c>
      <c r="K7050" s="32" t="n">
        <v>3.63</v>
      </c>
      <c r="L7050" s="32" t="n">
        <v>4.55</v>
      </c>
      <c r="M7050" s="32" t="n">
        <v>1256</v>
      </c>
      <c r="N7050" s="32" t="n">
        <v>3.46</v>
      </c>
      <c r="O7050" s="32" t="n">
        <v>650.540958165</v>
      </c>
    </row>
    <row r="7051">
      <c r="A7051" s="31" t="n">
        <v>44966</v>
      </c>
      <c r="B7051" s="32" t="n">
        <v>1259.67</v>
      </c>
      <c r="C7051" s="19">
        <f>IF(OR(B7051="",B7050=""),"",LN(B7051/B7050))</f>
        <v/>
      </c>
      <c r="D7051" s="16">
        <f>STDEV(C7032:C7051)*SQRT(252)</f>
        <v/>
      </c>
      <c r="E7051" s="32" t="n">
        <v>130.98</v>
      </c>
      <c r="F7051" s="19">
        <f>IF(OR(E7051="",E7050=""),"",LN(E7051/E7050))</f>
        <v/>
      </c>
      <c r="G7051" s="33" t="n">
        <v>6.7782</v>
      </c>
      <c r="H7051" s="19">
        <f>IF(OR(G7051="",G7050=""),"",LN(G7051/G7050))</f>
        <v/>
      </c>
      <c r="I7051" s="32" t="n">
        <v>119.9781</v>
      </c>
      <c r="J7051" s="32" t="n">
        <v>20.71</v>
      </c>
      <c r="K7051" s="32" t="n">
        <v>3.67</v>
      </c>
      <c r="L7051" s="32" t="n">
        <v>4.55</v>
      </c>
      <c r="M7051" s="32" t="n">
        <v>1257.1</v>
      </c>
      <c r="N7051" s="32" t="n">
        <v>3.46</v>
      </c>
      <c r="O7051" s="32" t="n">
        <v>324.487280916</v>
      </c>
    </row>
    <row r="7052">
      <c r="A7052" s="31" t="n">
        <v>44967</v>
      </c>
      <c r="B7052" s="32" t="n">
        <v>1264.15</v>
      </c>
      <c r="C7052" s="19">
        <f>IF(OR(B7052="",B7051=""),"",LN(B7052/B7051))</f>
        <v/>
      </c>
      <c r="D7052" s="16">
        <f>STDEV(C7033:C7052)*SQRT(252)</f>
        <v/>
      </c>
      <c r="E7052" s="32" t="n">
        <v>131.5</v>
      </c>
      <c r="F7052" s="19">
        <f>IF(OR(E7052="",E7051=""),"",LN(E7052/E7051))</f>
        <v/>
      </c>
      <c r="G7052" s="33" t="n">
        <v>6.8106</v>
      </c>
      <c r="H7052" s="19">
        <f>IF(OR(G7052="",G7051=""),"",LN(G7052/G7051))</f>
        <v/>
      </c>
      <c r="I7052" s="32" t="n">
        <v>120.1419</v>
      </c>
      <c r="J7052" s="32" t="n">
        <v>20.53</v>
      </c>
      <c r="K7052" s="32" t="n">
        <v>3.74</v>
      </c>
      <c r="L7052" s="32" t="n">
        <v>4.55</v>
      </c>
      <c r="M7052" s="32" t="n">
        <v>1263.1</v>
      </c>
      <c r="N7052" s="32" t="n">
        <v>3.47</v>
      </c>
      <c r="O7052" s="32" t="n">
        <v>-53.673762274</v>
      </c>
    </row>
    <row r="7053">
      <c r="A7053" s="31" t="n">
        <v>44970</v>
      </c>
      <c r="B7053" s="32" t="n">
        <v>1277.05</v>
      </c>
      <c r="C7053" s="19">
        <f>IF(OR(B7053="",B7052=""),"",LN(B7053/B7052))</f>
        <v/>
      </c>
      <c r="D7053" s="16">
        <f>STDEV(C7034:C7053)*SQRT(252)</f>
        <v/>
      </c>
      <c r="E7053" s="32" t="n">
        <v>132.71</v>
      </c>
      <c r="F7053" s="19">
        <f>IF(OR(E7053="",E7052=""),"",LN(E7053/E7052))</f>
        <v/>
      </c>
      <c r="G7053" s="33" t="n">
        <v>6.8198</v>
      </c>
      <c r="H7053" s="19">
        <f>IF(OR(G7053="",G7052=""),"",LN(G7053/G7052))</f>
        <v/>
      </c>
      <c r="I7053" s="32" t="n">
        <v>119.9828</v>
      </c>
      <c r="J7053" s="32" t="n">
        <v>20.34</v>
      </c>
      <c r="K7053" s="32" t="n">
        <v>3.72</v>
      </c>
      <c r="L7053" s="32" t="n">
        <v>4.55</v>
      </c>
      <c r="M7053" s="32" t="n">
        <v>1264.3</v>
      </c>
      <c r="N7053" s="32" t="n">
        <v>3.48</v>
      </c>
      <c r="O7053" s="32" t="n">
        <v>149.3473912</v>
      </c>
    </row>
    <row r="7054">
      <c r="A7054" s="31" t="n">
        <v>44971</v>
      </c>
      <c r="B7054" s="32" t="n">
        <v>1268.93</v>
      </c>
      <c r="C7054" s="19">
        <f>IF(OR(B7054="",B7053=""),"",LN(B7054/B7053))</f>
        <v/>
      </c>
      <c r="D7054" s="16">
        <f>STDEV(C7035:C7054)*SQRT(252)</f>
        <v/>
      </c>
      <c r="E7054" s="32" t="n">
        <v>133.05</v>
      </c>
      <c r="F7054" s="19">
        <f>IF(OR(E7054="",E7053=""),"",LN(E7054/E7053))</f>
        <v/>
      </c>
      <c r="G7054" s="33" t="n">
        <v>6.8255</v>
      </c>
      <c r="H7054" s="19">
        <f>IF(OR(G7054="",G7053=""),"",LN(G7054/G7053))</f>
        <v/>
      </c>
      <c r="I7054" s="32" t="n">
        <v>119.9229</v>
      </c>
      <c r="J7054" s="32" t="n">
        <v>18.91</v>
      </c>
      <c r="K7054" s="32" t="n">
        <v>3.77</v>
      </c>
      <c r="L7054" s="32" t="n">
        <v>4.55</v>
      </c>
      <c r="M7054" s="32" t="n">
        <v>1274.6</v>
      </c>
      <c r="N7054" s="32" t="n">
        <v>3.48</v>
      </c>
      <c r="O7054" s="32" t="n">
        <v>177.076796877</v>
      </c>
    </row>
    <row r="7055">
      <c r="A7055" s="31" t="n">
        <v>44972</v>
      </c>
      <c r="B7055" s="32" t="n">
        <v>1282.16</v>
      </c>
      <c r="C7055" s="19">
        <f>IF(OR(B7055="",B7054=""),"",LN(B7055/B7054))</f>
        <v/>
      </c>
      <c r="D7055" s="16">
        <f>STDEV(C7036:C7055)*SQRT(252)</f>
        <v/>
      </c>
      <c r="E7055" s="32" t="n">
        <v>134.22</v>
      </c>
      <c r="F7055" s="19">
        <f>IF(OR(E7055="",E7054=""),"",LN(E7055/E7054))</f>
        <v/>
      </c>
      <c r="G7055" s="33" t="n">
        <v>6.851</v>
      </c>
      <c r="H7055" s="19">
        <f>IF(OR(G7055="",G7054=""),"",LN(G7055/G7054))</f>
        <v/>
      </c>
      <c r="I7055" s="32" t="n">
        <v>120.4557</v>
      </c>
      <c r="J7055" s="32" t="n">
        <v>18.23</v>
      </c>
      <c r="K7055" s="32" t="n">
        <v>3.81</v>
      </c>
      <c r="L7055" s="32" t="n">
        <v>4.55</v>
      </c>
      <c r="M7055" s="32" t="n">
        <v>1269.9</v>
      </c>
      <c r="N7055" s="32" t="n">
        <v>3.49</v>
      </c>
      <c r="O7055" s="32" t="n">
        <v>-299.587546586</v>
      </c>
    </row>
    <row r="7056">
      <c r="A7056" s="31" t="n">
        <v>44973</v>
      </c>
      <c r="B7056" s="32" t="n">
        <v>1284.33</v>
      </c>
      <c r="C7056" s="19">
        <f>IF(OR(B7056="",B7055=""),"",LN(B7056/B7055))</f>
        <v/>
      </c>
      <c r="D7056" s="16">
        <f>STDEV(C7037:C7056)*SQRT(252)</f>
        <v/>
      </c>
      <c r="E7056" s="32" t="n">
        <v>133.95</v>
      </c>
      <c r="F7056" s="19">
        <f>IF(OR(E7056="",E7055=""),"",LN(E7056/E7055))</f>
        <v/>
      </c>
      <c r="G7056" s="33" t="n">
        <v>6.859</v>
      </c>
      <c r="H7056" s="19">
        <f>IF(OR(G7056="",G7055=""),"",LN(G7056/G7055))</f>
        <v/>
      </c>
      <c r="I7056" s="32" t="n">
        <v>120.4651</v>
      </c>
      <c r="J7056" s="32" t="n">
        <v>20.17</v>
      </c>
      <c r="K7056" s="32" t="n">
        <v>3.86</v>
      </c>
      <c r="L7056" s="32" t="n">
        <v>4.55</v>
      </c>
      <c r="M7056" s="32" t="n">
        <v>1279.3</v>
      </c>
      <c r="N7056" s="32" t="n">
        <v>3.5</v>
      </c>
      <c r="O7056" s="32" t="n">
        <v>258.45958714</v>
      </c>
    </row>
    <row r="7057">
      <c r="A7057" s="31" t="n">
        <v>44974</v>
      </c>
      <c r="B7057" s="32" t="n">
        <v>1299.62</v>
      </c>
      <c r="C7057" s="19">
        <f>IF(OR(B7057="",B7056=""),"",LN(B7057/B7056))</f>
        <v/>
      </c>
      <c r="D7057" s="16">
        <f>STDEV(C7038:C7057)*SQRT(252)</f>
        <v/>
      </c>
      <c r="E7057" s="32" t="n">
        <v>134.21</v>
      </c>
      <c r="F7057" s="19">
        <f>IF(OR(E7057="",E7056=""),"",LN(E7057/E7056))</f>
        <v/>
      </c>
      <c r="G7057" s="33" t="n">
        <v>6.8661</v>
      </c>
      <c r="H7057" s="19">
        <f>IF(OR(G7057="",G7056=""),"",LN(G7057/G7056))</f>
        <v/>
      </c>
      <c r="I7057" s="32" t="n">
        <v>120.5526</v>
      </c>
      <c r="J7057" s="32" t="n">
        <v>20.02</v>
      </c>
      <c r="K7057" s="32" t="n">
        <v>3.82</v>
      </c>
      <c r="L7057" s="32" t="n">
        <v>4.55</v>
      </c>
      <c r="M7057" s="32" t="n">
        <v>1283.7</v>
      </c>
      <c r="N7057" s="32" t="n">
        <v>3.52</v>
      </c>
      <c r="O7057" s="32" t="n">
        <v>-88.221072647</v>
      </c>
    </row>
    <row r="7058">
      <c r="A7058" s="31" t="n">
        <v>44978</v>
      </c>
      <c r="B7058" s="32" t="n">
        <v>1295.99</v>
      </c>
      <c r="C7058" s="19">
        <f>IF(OR(B7058="",B7057=""),"",LN(B7058/B7057))</f>
        <v/>
      </c>
      <c r="D7058" s="16">
        <f>STDEV(C7039:C7058)*SQRT(252)</f>
        <v/>
      </c>
      <c r="E7058" s="32" t="n">
        <v>134.87</v>
      </c>
      <c r="F7058" s="19">
        <f>IF(OR(E7058="",E7057=""),"",LN(E7058/E7057))</f>
        <v/>
      </c>
      <c r="G7058" s="33" t="n">
        <v>6.87</v>
      </c>
      <c r="H7058" s="19">
        <f>IF(OR(G7058="",G7057=""),"",LN(G7058/G7057))</f>
        <v/>
      </c>
      <c r="I7058" s="32" t="n">
        <v>120.6256</v>
      </c>
      <c r="J7058" s="32" t="n">
        <v>22.87</v>
      </c>
      <c r="K7058" s="32" t="n">
        <v>3.95</v>
      </c>
      <c r="L7058" s="32" t="n">
        <v>4.55</v>
      </c>
      <c r="M7058" s="32" t="n">
        <v>1295.8</v>
      </c>
      <c r="N7058" s="32" t="n">
        <v>3.54</v>
      </c>
      <c r="O7058" s="32" t="n">
        <v>10.008853575</v>
      </c>
    </row>
    <row r="7059">
      <c r="A7059" s="31" t="n">
        <v>44979</v>
      </c>
      <c r="B7059" s="32" t="n">
        <v>1304.31</v>
      </c>
      <c r="C7059" s="19">
        <f>IF(OR(B7059="",B7058=""),"",LN(B7059/B7058))</f>
        <v/>
      </c>
      <c r="D7059" s="16">
        <f>STDEV(C7040:C7059)*SQRT(252)</f>
        <v/>
      </c>
      <c r="E7059" s="32" t="n">
        <v>134.77</v>
      </c>
      <c r="F7059" s="19">
        <f>IF(OR(E7059="",E7058=""),"",LN(E7059/E7058))</f>
        <v/>
      </c>
      <c r="G7059" s="33" t="n">
        <v>6.8908</v>
      </c>
      <c r="H7059" s="19">
        <f>IF(OR(G7059="",G7058=""),"",LN(G7059/G7058))</f>
        <v/>
      </c>
      <c r="I7059" s="32" t="n">
        <v>120.8389</v>
      </c>
      <c r="J7059" s="32" t="n">
        <v>22.29</v>
      </c>
      <c r="K7059" s="32" t="n">
        <v>3.93</v>
      </c>
      <c r="L7059" s="32" t="n">
        <v>4.55</v>
      </c>
      <c r="M7059" s="32" t="n">
        <v>1295.8</v>
      </c>
      <c r="N7059" s="32" t="n">
        <v>3.56</v>
      </c>
      <c r="O7059" s="32" t="n">
        <v>-494.683383866</v>
      </c>
    </row>
    <row r="7060">
      <c r="A7060" s="31" t="n">
        <v>44980</v>
      </c>
      <c r="B7060" s="32" t="n">
        <v>1296.79</v>
      </c>
      <c r="C7060" s="19">
        <f>IF(OR(B7060="",B7059=""),"",LN(B7060/B7059))</f>
        <v/>
      </c>
      <c r="D7060" s="16">
        <f>STDEV(C7041:C7060)*SQRT(252)</f>
        <v/>
      </c>
      <c r="E7060" s="32" t="n">
        <v>134.8</v>
      </c>
      <c r="F7060" s="19">
        <f>IF(OR(E7060="",E7059=""),"",LN(E7060/E7059))</f>
        <v/>
      </c>
      <c r="G7060" s="33" t="n">
        <v>6.9075</v>
      </c>
      <c r="H7060" s="19">
        <f>IF(OR(G7060="",G7059=""),"",LN(G7060/G7059))</f>
        <v/>
      </c>
      <c r="I7060" s="32" t="n">
        <v>121.0896</v>
      </c>
      <c r="J7060" s="32" t="n">
        <v>21.14</v>
      </c>
      <c r="K7060" s="32" t="n">
        <v>3.88</v>
      </c>
      <c r="L7060" s="32" t="n">
        <v>4.55</v>
      </c>
      <c r="M7060" s="32" t="n">
        <v>1303.8</v>
      </c>
      <c r="N7060" s="32" t="n">
        <v>3.59</v>
      </c>
      <c r="O7060" s="32" t="n">
        <v>1.619098521</v>
      </c>
    </row>
    <row r="7061">
      <c r="A7061" s="31" t="n">
        <v>44981</v>
      </c>
      <c r="B7061" s="32" t="n">
        <v>1304.59</v>
      </c>
      <c r="C7061" s="19">
        <f>IF(OR(B7061="",B7060=""),"",LN(B7061/B7060))</f>
        <v/>
      </c>
      <c r="D7061" s="16">
        <f>STDEV(C7042:C7061)*SQRT(252)</f>
        <v/>
      </c>
      <c r="E7061" s="32" t="n">
        <v>136.36</v>
      </c>
      <c r="F7061" s="19">
        <f>IF(OR(E7061="",E7060=""),"",LN(E7061/E7060))</f>
        <v/>
      </c>
      <c r="G7061" s="33" t="n">
        <v>6.9545</v>
      </c>
      <c r="H7061" s="19">
        <f>IF(OR(G7061="",G7060=""),"",LN(G7061/G7060))</f>
        <v/>
      </c>
      <c r="I7061" s="32" t="n">
        <v>121.5681</v>
      </c>
      <c r="J7061" s="32" t="n">
        <v>21.67</v>
      </c>
      <c r="K7061" s="32" t="n">
        <v>3.95</v>
      </c>
      <c r="L7061" s="32" t="n">
        <v>4.55</v>
      </c>
      <c r="M7061" s="32" t="n">
        <v>1299.6</v>
      </c>
      <c r="N7061" s="32" t="n">
        <v>3.59</v>
      </c>
      <c r="O7061" s="32" t="n">
        <v>-375.092287857</v>
      </c>
    </row>
    <row r="7062">
      <c r="A7062" s="31" t="n">
        <v>44984</v>
      </c>
      <c r="B7062" s="32" t="n">
        <v>1322.45</v>
      </c>
      <c r="C7062" s="19">
        <f>IF(OR(B7062="",B7061=""),"",LN(B7062/B7061))</f>
        <v/>
      </c>
      <c r="D7062" s="16">
        <f>STDEV(C7043:C7062)*SQRT(252)</f>
        <v/>
      </c>
      <c r="E7062" s="32" t="n">
        <v>136.18</v>
      </c>
      <c r="F7062" s="19">
        <f>IF(OR(E7062="",E7061=""),"",LN(E7062/E7061))</f>
        <v/>
      </c>
      <c r="G7062" s="33" t="n">
        <v>6.945</v>
      </c>
      <c r="H7062" s="19">
        <f>IF(OR(G7062="",G7061=""),"",LN(G7062/G7061))</f>
        <v/>
      </c>
      <c r="I7062" s="32" t="n">
        <v>121.3941</v>
      </c>
      <c r="J7062" s="32" t="n">
        <v>20.95</v>
      </c>
      <c r="K7062" s="32" t="n">
        <v>3.92</v>
      </c>
      <c r="L7062" s="32" t="n">
        <v>4.55</v>
      </c>
      <c r="M7062" s="32" t="n">
        <v>1300.5</v>
      </c>
      <c r="N7062" s="32" t="n">
        <v>3.59</v>
      </c>
      <c r="O7062" s="32" t="n">
        <v>-315.787009134</v>
      </c>
    </row>
    <row r="7063">
      <c r="A7063" s="31" t="n">
        <v>44985</v>
      </c>
      <c r="B7063" s="32" t="n">
        <v>1323.45</v>
      </c>
      <c r="C7063" s="19">
        <f>IF(OR(B7063="",B7062=""),"",LN(B7063/B7062))</f>
        <v/>
      </c>
      <c r="D7063" s="16">
        <f>STDEV(C7044:C7063)*SQRT(252)</f>
        <v/>
      </c>
      <c r="E7063" s="32" t="n">
        <v>136.09</v>
      </c>
      <c r="F7063" s="19">
        <f>IF(OR(E7063="",E7062=""),"",LN(E7063/E7062))</f>
        <v/>
      </c>
      <c r="G7063" s="33" t="n">
        <v>6.9325</v>
      </c>
      <c r="H7063" s="19">
        <f>IF(OR(G7063="",G7062=""),"",LN(G7063/G7062))</f>
        <v/>
      </c>
      <c r="I7063" s="32" t="n">
        <v>121.3341</v>
      </c>
      <c r="J7063" s="32" t="n">
        <v>20.7</v>
      </c>
      <c r="K7063" s="32" t="n">
        <v>3.92</v>
      </c>
      <c r="L7063" s="32" t="n">
        <v>4.55</v>
      </c>
      <c r="M7063" s="32" t="n">
        <v>1317.4</v>
      </c>
      <c r="N7063" s="32" t="n">
        <v>3.59</v>
      </c>
      <c r="O7063" s="32" t="n">
        <v>-225.500458644</v>
      </c>
    </row>
    <row r="7064">
      <c r="A7064" s="31" t="n">
        <v>44986</v>
      </c>
      <c r="B7064" s="32" t="n">
        <v>1315.15</v>
      </c>
      <c r="C7064" s="19">
        <f>IF(OR(B7064="",B7063=""),"",LN(B7064/B7063))</f>
        <v/>
      </c>
      <c r="D7064" s="16">
        <f>STDEV(C7045:C7064)*SQRT(252)</f>
        <v/>
      </c>
      <c r="E7064" s="32" t="n">
        <v>135.82</v>
      </c>
      <c r="F7064" s="19">
        <f>IF(OR(E7064="",E7063=""),"",LN(E7064/E7063))</f>
        <v/>
      </c>
      <c r="G7064" s="33" t="n">
        <v>6.8656</v>
      </c>
      <c r="H7064" s="19">
        <f>IF(OR(G7064="",G7063=""),"",LN(G7064/G7063))</f>
        <v/>
      </c>
      <c r="I7064" s="32" t="n">
        <v>120.6347</v>
      </c>
      <c r="J7064" s="32" t="n">
        <v>20.58</v>
      </c>
      <c r="K7064" s="32" t="n">
        <v>4.01</v>
      </c>
      <c r="L7064" s="32" t="n">
        <v>4.55</v>
      </c>
      <c r="M7064" s="32" t="n"/>
      <c r="N7064" s="32" t="n"/>
      <c r="O7064" s="32" t="n"/>
    </row>
    <row r="7065">
      <c r="A7065" s="31" t="n">
        <v>44987</v>
      </c>
      <c r="B7065" s="32" t="n">
        <v>1313.96</v>
      </c>
      <c r="C7065" s="19">
        <f>IF(OR(B7065="",B7064=""),"",LN(B7065/B7064))</f>
        <v/>
      </c>
      <c r="D7065" s="16">
        <f>STDEV(C7046:C7065)*SQRT(252)</f>
        <v/>
      </c>
      <c r="E7065" s="32" t="n">
        <v>136.84</v>
      </c>
      <c r="F7065" s="19">
        <f>IF(OR(E7065="",E7064=""),"",LN(E7065/E7064))</f>
        <v/>
      </c>
      <c r="G7065" s="33" t="n">
        <v>6.9122</v>
      </c>
      <c r="H7065" s="19">
        <f>IF(OR(G7065="",G7064=""),"",LN(G7065/G7064))</f>
        <v/>
      </c>
      <c r="I7065" s="32" t="n">
        <v>121.1302</v>
      </c>
      <c r="J7065" s="32" t="n">
        <v>19.59</v>
      </c>
      <c r="K7065" s="32" t="n">
        <v>4.08</v>
      </c>
      <c r="L7065" s="32" t="n">
        <v>4.55</v>
      </c>
      <c r="M7065" s="32" t="n">
        <v>1319.2</v>
      </c>
      <c r="N7065" s="32" t="n">
        <v>3.61</v>
      </c>
      <c r="O7065" s="32" t="n">
        <v>470.522735106</v>
      </c>
    </row>
    <row r="7066">
      <c r="A7066" s="31" t="n">
        <v>44988</v>
      </c>
      <c r="B7066" s="32" t="n">
        <v>1300.59</v>
      </c>
      <c r="C7066" s="19">
        <f>IF(OR(B7066="",B7065=""),"",LN(B7066/B7065))</f>
        <v/>
      </c>
      <c r="D7066" s="16">
        <f>STDEV(C7047:C7066)*SQRT(252)</f>
        <v/>
      </c>
      <c r="E7066" s="32" t="n">
        <v>136.09</v>
      </c>
      <c r="F7066" s="19">
        <f>IF(OR(E7066="",E7065=""),"",LN(E7066/E7065))</f>
        <v/>
      </c>
      <c r="G7066" s="33" t="n">
        <v>6.9048</v>
      </c>
      <c r="H7066" s="19">
        <f>IF(OR(G7066="",G7065=""),"",LN(G7066/G7065))</f>
        <v/>
      </c>
      <c r="I7066" s="32" t="n">
        <v>120.7742</v>
      </c>
      <c r="J7066" s="32" t="n">
        <v>18.49</v>
      </c>
      <c r="K7066" s="32" t="n">
        <v>3.97</v>
      </c>
      <c r="L7066" s="32" t="n">
        <v>4.55</v>
      </c>
      <c r="M7066" s="32" t="n">
        <v>1310.4</v>
      </c>
      <c r="N7066" s="32" t="n">
        <v>3.61</v>
      </c>
      <c r="O7066" s="32" t="n">
        <v>150.481410507</v>
      </c>
    </row>
    <row r="7067">
      <c r="A7067" s="31" t="n">
        <v>44991</v>
      </c>
      <c r="B7067" s="32" t="n">
        <v>1296.14</v>
      </c>
      <c r="C7067" s="19">
        <f>IF(OR(B7067="",B7066=""),"",LN(B7067/B7066))</f>
        <v/>
      </c>
      <c r="D7067" s="16">
        <f>STDEV(C7048:C7067)*SQRT(252)</f>
        <v/>
      </c>
      <c r="E7067" s="32" t="n">
        <v>135.93</v>
      </c>
      <c r="F7067" s="19">
        <f>IF(OR(E7067="",E7066=""),"",LN(E7067/E7066))</f>
        <v/>
      </c>
      <c r="G7067" s="33" t="n">
        <v>6.9295</v>
      </c>
      <c r="H7067" s="19">
        <f>IF(OR(G7067="",G7066=""),"",LN(G7067/G7066))</f>
        <v/>
      </c>
      <c r="I7067" s="32" t="n">
        <v>120.485</v>
      </c>
      <c r="J7067" s="32" t="n">
        <v>18.61</v>
      </c>
      <c r="K7067" s="32" t="n">
        <v>3.98</v>
      </c>
      <c r="L7067" s="32" t="n">
        <v>4.55</v>
      </c>
      <c r="M7067" s="32" t="n">
        <v>1304.8</v>
      </c>
      <c r="N7067" s="32" t="n">
        <v>3.61</v>
      </c>
      <c r="O7067" s="32" t="n">
        <v>197.120412602</v>
      </c>
    </row>
    <row r="7068">
      <c r="A7068" s="31" t="n">
        <v>44992</v>
      </c>
      <c r="B7068" s="32" t="n">
        <v>1299.7</v>
      </c>
      <c r="C7068" s="19">
        <f>IF(OR(B7068="",B7067=""),"",LN(B7068/B7067))</f>
        <v/>
      </c>
      <c r="D7068" s="16">
        <f>STDEV(C7049:C7068)*SQRT(252)</f>
        <v/>
      </c>
      <c r="E7068" s="32" t="n">
        <v>136.9</v>
      </c>
      <c r="F7068" s="19">
        <f>IF(OR(E7068="",E7067=""),"",LN(E7068/E7067))</f>
        <v/>
      </c>
      <c r="G7068" s="33" t="n">
        <v>6.9605</v>
      </c>
      <c r="H7068" s="19">
        <f>IF(OR(G7068="",G7067=""),"",LN(G7068/G7067))</f>
        <v/>
      </c>
      <c r="I7068" s="32" t="n">
        <v>121.4623</v>
      </c>
      <c r="J7068" s="32" t="n">
        <v>19.59</v>
      </c>
      <c r="K7068" s="32" t="n">
        <v>3.97</v>
      </c>
      <c r="L7068" s="32" t="n">
        <v>4.55</v>
      </c>
      <c r="M7068" s="32" t="n">
        <v>1296.7</v>
      </c>
      <c r="N7068" s="32" t="n">
        <v>3.61</v>
      </c>
      <c r="O7068" s="32" t="n">
        <v>314.849931243</v>
      </c>
    </row>
    <row r="7069">
      <c r="A7069" s="31" t="n">
        <v>44993</v>
      </c>
      <c r="B7069" s="32" t="n">
        <v>1320.81</v>
      </c>
      <c r="C7069" s="19">
        <f>IF(OR(B7069="",B7068=""),"",LN(B7069/B7068))</f>
        <v/>
      </c>
      <c r="D7069" s="16">
        <f>STDEV(C7050:C7069)*SQRT(252)</f>
        <v/>
      </c>
      <c r="E7069" s="32" t="n">
        <v>137.18</v>
      </c>
      <c r="F7069" s="19">
        <f>IF(OR(E7069="",E7068=""),"",LN(E7069/E7068))</f>
        <v/>
      </c>
      <c r="G7069" s="33" t="n">
        <v>6.9496</v>
      </c>
      <c r="H7069" s="19">
        <f>IF(OR(G7069="",G7068=""),"",LN(G7069/G7068))</f>
        <v/>
      </c>
      <c r="I7069" s="32" t="n">
        <v>121.4511</v>
      </c>
      <c r="J7069" s="32" t="n">
        <v>19.11</v>
      </c>
      <c r="K7069" s="32" t="n">
        <v>3.98</v>
      </c>
      <c r="L7069" s="32" t="n">
        <v>4.55</v>
      </c>
      <c r="M7069" s="32" t="n">
        <v>1299.1</v>
      </c>
      <c r="N7069" s="32" t="n">
        <v>3.61</v>
      </c>
      <c r="O7069" s="32" t="n">
        <v>11.621868019</v>
      </c>
    </row>
    <row r="7070">
      <c r="A7070" s="31" t="n">
        <v>44994</v>
      </c>
      <c r="B7070" s="32" t="n">
        <v>1321.58</v>
      </c>
      <c r="C7070" s="19">
        <f>IF(OR(B7070="",B7069=""),"",LN(B7070/B7069))</f>
        <v/>
      </c>
      <c r="D7070" s="16">
        <f>STDEV(C7051:C7070)*SQRT(252)</f>
        <v/>
      </c>
      <c r="E7070" s="32" t="n">
        <v>136.41</v>
      </c>
      <c r="F7070" s="19">
        <f>IF(OR(E7070="",E7069=""),"",LN(E7070/E7069))</f>
        <v/>
      </c>
      <c r="G7070" s="33" t="n">
        <v>6.963</v>
      </c>
      <c r="H7070" s="19">
        <f>IF(OR(G7070="",G7069=""),"",LN(G7070/G7069))</f>
        <v/>
      </c>
      <c r="I7070" s="32" t="n">
        <v>121.4458</v>
      </c>
      <c r="J7070" s="32" t="n">
        <v>22.61</v>
      </c>
      <c r="K7070" s="32" t="n">
        <v>3.93</v>
      </c>
      <c r="L7070" s="32" t="n">
        <v>4.55</v>
      </c>
      <c r="M7070" s="32" t="n">
        <v>1319.5</v>
      </c>
      <c r="N7070" s="32" t="n">
        <v>3.61</v>
      </c>
      <c r="O7070" s="32" t="n">
        <v>-1217.502973864</v>
      </c>
    </row>
    <row r="7071">
      <c r="A7071" s="31" t="n">
        <v>44995</v>
      </c>
      <c r="B7071" s="32" t="n">
        <v>1324.51</v>
      </c>
      <c r="C7071" s="19">
        <f>IF(OR(B7071="",B7070=""),"",LN(B7071/B7070))</f>
        <v/>
      </c>
      <c r="D7071" s="16">
        <f>STDEV(C7052:C7071)*SQRT(252)</f>
        <v/>
      </c>
      <c r="E7071" s="32" t="n">
        <v>135.05</v>
      </c>
      <c r="F7071" s="19">
        <f>IF(OR(E7071="",E7070=""),"",LN(E7071/E7070))</f>
        <v/>
      </c>
      <c r="G7071" s="33" t="n">
        <v>6.9025</v>
      </c>
      <c r="H7071" s="19">
        <f>IF(OR(G7071="",G7070=""),"",LN(G7071/G7070))</f>
        <v/>
      </c>
      <c r="I7071" s="32" t="n">
        <v>121.2421</v>
      </c>
      <c r="J7071" s="32" t="n">
        <v>24.8</v>
      </c>
      <c r="K7071" s="32" t="n">
        <v>3.7</v>
      </c>
      <c r="L7071" s="32" t="n">
        <v>4.55</v>
      </c>
      <c r="M7071" s="32" t="n">
        <v>1319.7</v>
      </c>
      <c r="N7071" s="32" t="n">
        <v>3.61</v>
      </c>
      <c r="O7071" s="32" t="n">
        <v>-486.308992867</v>
      </c>
    </row>
    <row r="7072">
      <c r="A7072" s="31" t="n">
        <v>44998</v>
      </c>
      <c r="B7072" s="32" t="n">
        <v>1300.46</v>
      </c>
      <c r="C7072" s="19">
        <f>IF(OR(B7072="",B7071=""),"",LN(B7072/B7071))</f>
        <v/>
      </c>
      <c r="D7072" s="16">
        <f>STDEV(C7053:C7072)*SQRT(252)</f>
        <v/>
      </c>
      <c r="E7072" s="32" t="n">
        <v>133.13</v>
      </c>
      <c r="F7072" s="19">
        <f>IF(OR(E7072="",E7071=""),"",LN(E7072/E7071))</f>
        <v/>
      </c>
      <c r="G7072" s="33" t="n">
        <v>6.8455</v>
      </c>
      <c r="H7072" s="19">
        <f>IF(OR(G7072="",G7071=""),"",LN(G7072/G7071))</f>
        <v/>
      </c>
      <c r="I7072" s="32" t="n">
        <v>120.8897</v>
      </c>
      <c r="J7072" s="32" t="n">
        <v>26.52</v>
      </c>
      <c r="K7072" s="32" t="n">
        <v>3.55</v>
      </c>
      <c r="L7072" s="32" t="n">
        <v>4.55</v>
      </c>
      <c r="M7072" s="32" t="n">
        <v>1325.7</v>
      </c>
      <c r="N7072" s="32" t="n">
        <v>3.61</v>
      </c>
      <c r="O7072" s="32" t="n">
        <v>166.221935398</v>
      </c>
    </row>
    <row r="7073">
      <c r="A7073" s="31" t="n">
        <v>44999</v>
      </c>
      <c r="B7073" s="32" t="n">
        <v>1306.13</v>
      </c>
      <c r="C7073" s="19">
        <f>IF(OR(B7073="",B7072=""),"",LN(B7073/B7072))</f>
        <v/>
      </c>
      <c r="D7073" s="16">
        <f>STDEV(C7054:C7073)*SQRT(252)</f>
        <v/>
      </c>
      <c r="E7073" s="32" t="n">
        <v>134.33</v>
      </c>
      <c r="F7073" s="19">
        <f>IF(OR(E7073="",E7072=""),"",LN(E7073/E7072))</f>
        <v/>
      </c>
      <c r="G7073" s="33" t="n">
        <v>6.868</v>
      </c>
      <c r="H7073" s="19">
        <f>IF(OR(G7073="",G7072=""),"",LN(G7073/G7072))</f>
        <v/>
      </c>
      <c r="I7073" s="32" t="n">
        <v>121.0141</v>
      </c>
      <c r="J7073" s="32" t="n">
        <v>23.73</v>
      </c>
      <c r="K7073" s="32" t="n">
        <v>3.64</v>
      </c>
      <c r="L7073" s="32" t="n">
        <v>4.55</v>
      </c>
      <c r="M7073" s="32" t="n">
        <v>1307.3</v>
      </c>
      <c r="N7073" s="32" t="n">
        <v>3.61</v>
      </c>
      <c r="O7073" s="32" t="n">
        <v>-851.6895988590001</v>
      </c>
    </row>
    <row r="7074">
      <c r="A7074" s="31" t="n">
        <v>45000</v>
      </c>
      <c r="B7074" s="32" t="n">
        <v>1317.78</v>
      </c>
      <c r="C7074" s="19">
        <f>IF(OR(B7074="",B7073=""),"",LN(B7074/B7073))</f>
        <v/>
      </c>
      <c r="D7074" s="16">
        <f>STDEV(C7055:C7074)*SQRT(252)</f>
        <v/>
      </c>
      <c r="E7074" s="32" t="n">
        <v>132.81</v>
      </c>
      <c r="F7074" s="19">
        <f>IF(OR(E7074="",E7073=""),"",LN(E7074/E7073))</f>
        <v/>
      </c>
      <c r="G7074" s="33" t="n">
        <v>6.9005</v>
      </c>
      <c r="H7074" s="19">
        <f>IF(OR(G7074="",G7073=""),"",LN(G7074/G7073))</f>
        <v/>
      </c>
      <c r="I7074" s="32" t="n">
        <v>122.1079</v>
      </c>
      <c r="J7074" s="32" t="n">
        <v>26.14</v>
      </c>
      <c r="K7074" s="32" t="n">
        <v>3.51</v>
      </c>
      <c r="L7074" s="32" t="n">
        <v>4.58</v>
      </c>
      <c r="M7074" s="32" t="n">
        <v>1304.9</v>
      </c>
      <c r="N7074" s="32" t="n">
        <v>3.61</v>
      </c>
      <c r="O7074" s="32" t="n">
        <v>283.202325288</v>
      </c>
    </row>
    <row r="7075">
      <c r="A7075" s="31" t="n">
        <v>45001</v>
      </c>
      <c r="B7075" s="32" t="n">
        <v>1312.13</v>
      </c>
      <c r="C7075" s="19">
        <f>IF(OR(B7075="",B7074=""),"",LN(B7075/B7074))</f>
        <v/>
      </c>
      <c r="D7075" s="16">
        <f>STDEV(C7056:C7075)*SQRT(252)</f>
        <v/>
      </c>
      <c r="E7075" s="32" t="n">
        <v>133.01</v>
      </c>
      <c r="F7075" s="19">
        <f>IF(OR(E7075="",E7074=""),"",LN(E7075/E7074))</f>
        <v/>
      </c>
      <c r="G7075" s="33" t="n">
        <v>6.8965</v>
      </c>
      <c r="H7075" s="19">
        <f>IF(OR(G7075="",G7074=""),"",LN(G7075/G7074))</f>
        <v/>
      </c>
      <c r="I7075" s="32" t="n">
        <v>121.7221</v>
      </c>
      <c r="J7075" s="32" t="n">
        <v>22.99</v>
      </c>
      <c r="K7075" s="32" t="n">
        <v>3.56</v>
      </c>
      <c r="L7075" s="32" t="n">
        <v>4.57</v>
      </c>
      <c r="M7075" s="32" t="n">
        <v>1302</v>
      </c>
      <c r="N7075" s="32" t="n">
        <v>3.62</v>
      </c>
      <c r="O7075" s="32" t="n">
        <v>-414.25522831</v>
      </c>
    </row>
    <row r="7076">
      <c r="A7076" s="31" t="n">
        <v>45002</v>
      </c>
      <c r="B7076" s="32" t="n">
        <v>1303.75</v>
      </c>
      <c r="C7076" s="19">
        <f>IF(OR(B7076="",B7075=""),"",LN(B7076/B7075))</f>
        <v/>
      </c>
      <c r="D7076" s="16">
        <f>STDEV(C7057:C7076)*SQRT(252)</f>
        <v/>
      </c>
      <c r="E7076" s="32" t="n">
        <v>132.01</v>
      </c>
      <c r="F7076" s="19">
        <f>IF(OR(E7076="",E7075=""),"",LN(E7076/E7075))</f>
        <v/>
      </c>
      <c r="G7076" s="33" t="n">
        <v>6.887</v>
      </c>
      <c r="H7076" s="19">
        <f>IF(OR(G7076="",G7075=""),"",LN(G7076/G7075))</f>
        <v/>
      </c>
      <c r="I7076" s="32" t="n">
        <v>121.5643</v>
      </c>
      <c r="J7076" s="32" t="n">
        <v>25.51</v>
      </c>
      <c r="K7076" s="32" t="n">
        <v>3.39</v>
      </c>
      <c r="L7076" s="32" t="n">
        <v>4.55</v>
      </c>
      <c r="M7076" s="32" t="n">
        <v>1312.1</v>
      </c>
      <c r="N7076" s="32" t="n">
        <v>3.62</v>
      </c>
      <c r="O7076" s="32" t="n">
        <v>233.986034848</v>
      </c>
    </row>
    <row r="7077">
      <c r="A7077" s="31" t="n">
        <v>45005</v>
      </c>
      <c r="B7077" s="32" t="n">
        <v>1310.69</v>
      </c>
      <c r="C7077" s="19">
        <f>IF(OR(B7077="",B7076=""),"",LN(B7077/B7076))</f>
        <v/>
      </c>
      <c r="D7077" s="16">
        <f>STDEV(C7058:C7077)*SQRT(252)</f>
        <v/>
      </c>
      <c r="E7077" s="32" t="n">
        <v>131.59</v>
      </c>
      <c r="F7077" s="19">
        <f>IF(OR(E7077="",E7076=""),"",LN(E7077/E7076))</f>
        <v/>
      </c>
      <c r="G7077" s="33" t="n">
        <v>6.877</v>
      </c>
      <c r="H7077" s="19">
        <f>IF(OR(G7077="",G7076=""),"",LN(G7077/G7076))</f>
        <v/>
      </c>
      <c r="I7077" s="32" t="n">
        <v>121.0141</v>
      </c>
      <c r="J7077" s="32" t="n">
        <v>24.15</v>
      </c>
      <c r="K7077" s="32" t="n">
        <v>3.47</v>
      </c>
      <c r="L7077" s="32" t="n">
        <v>4.55</v>
      </c>
      <c r="M7077" s="32" t="n">
        <v>1303.6</v>
      </c>
      <c r="N7077" s="32" t="n">
        <v>3.62</v>
      </c>
      <c r="O7077" s="32" t="n">
        <v>-240.378149606</v>
      </c>
    </row>
    <row r="7078">
      <c r="A7078" s="31" t="n">
        <v>45006</v>
      </c>
      <c r="B7078" s="32" t="n">
        <v>1310.65</v>
      </c>
      <c r="C7078" s="19">
        <f>IF(OR(B7078="",B7077=""),"",LN(B7078/B7077))</f>
        <v/>
      </c>
      <c r="D7078" s="16">
        <f>STDEV(C7059:C7078)*SQRT(252)</f>
        <v/>
      </c>
      <c r="E7078" s="32" t="n">
        <v>132.27</v>
      </c>
      <c r="F7078" s="19">
        <f>IF(OR(E7078="",E7077=""),"",LN(E7078/E7077))</f>
        <v/>
      </c>
      <c r="G7078" s="33" t="n">
        <v>6.883</v>
      </c>
      <c r="H7078" s="19">
        <f>IF(OR(G7078="",G7077=""),"",LN(G7078/G7077))</f>
        <v/>
      </c>
      <c r="I7078" s="32" t="n">
        <v>120.8958</v>
      </c>
      <c r="J7078" s="32" t="n">
        <v>21.38</v>
      </c>
      <c r="K7078" s="32" t="n">
        <v>3.59</v>
      </c>
      <c r="L7078" s="32" t="n">
        <v>4.55</v>
      </c>
      <c r="M7078" s="32" t="n">
        <v>1308.4</v>
      </c>
      <c r="N7078" s="32" t="n">
        <v>3.62</v>
      </c>
      <c r="O7078" s="32" t="n">
        <v>-220.676269979</v>
      </c>
    </row>
    <row r="7079">
      <c r="A7079" s="31" t="n">
        <v>45007</v>
      </c>
      <c r="B7079" s="32" t="n">
        <v>1307.5</v>
      </c>
      <c r="C7079" s="19">
        <f>IF(OR(B7079="",B7078=""),"",LN(B7079/B7078))</f>
        <v/>
      </c>
      <c r="D7079" s="16">
        <f>STDEV(C7060:C7079)*SQRT(252)</f>
        <v/>
      </c>
      <c r="E7079" s="32" t="n">
        <v>132.67</v>
      </c>
      <c r="F7079" s="19">
        <f>IF(OR(E7079="",E7078=""),"",LN(E7079/E7078))</f>
        <v/>
      </c>
      <c r="G7079" s="33" t="n">
        <v>6.8802</v>
      </c>
      <c r="H7079" s="19">
        <f>IF(OR(G7079="",G7078=""),"",LN(G7079/G7078))</f>
        <v/>
      </c>
      <c r="I7079" s="32" t="n">
        <v>120.6217</v>
      </c>
      <c r="J7079" s="32" t="n">
        <v>22.26</v>
      </c>
      <c r="K7079" s="32" t="n">
        <v>3.48</v>
      </c>
      <c r="L7079" s="32" t="n">
        <v>4.55</v>
      </c>
      <c r="M7079" s="32" t="n">
        <v>1307.8</v>
      </c>
      <c r="N7079" s="32" t="n">
        <v>3.62</v>
      </c>
      <c r="O7079" s="32" t="n">
        <v>241.540465837</v>
      </c>
    </row>
    <row r="7080">
      <c r="A7080" s="31" t="n">
        <v>45008</v>
      </c>
      <c r="B7080" s="32" t="n">
        <v>1278.93</v>
      </c>
      <c r="C7080" s="19">
        <f>IF(OR(B7080="",B7079=""),"",LN(B7080/B7079))</f>
        <v/>
      </c>
      <c r="D7080" s="16">
        <f>STDEV(C7061:C7080)*SQRT(252)</f>
        <v/>
      </c>
      <c r="E7080" s="32" t="n">
        <v>130.99</v>
      </c>
      <c r="F7080" s="19">
        <f>IF(OR(E7080="",E7079=""),"",LN(E7080/E7079))</f>
        <v/>
      </c>
      <c r="G7080" s="33" t="n">
        <v>6.8188</v>
      </c>
      <c r="H7080" s="19">
        <f>IF(OR(G7080="",G7079=""),"",LN(G7080/G7079))</f>
        <v/>
      </c>
      <c r="I7080" s="32" t="n">
        <v>119.7587</v>
      </c>
      <c r="J7080" s="32" t="n">
        <v>22.61</v>
      </c>
      <c r="K7080" s="32" t="n">
        <v>3.38</v>
      </c>
      <c r="L7080" s="32" t="n">
        <v>4.8</v>
      </c>
      <c r="M7080" s="32" t="n">
        <v>1307.1</v>
      </c>
      <c r="N7080" s="32" t="n">
        <v>3.62</v>
      </c>
      <c r="O7080" s="32" t="n">
        <v>319.089481223</v>
      </c>
    </row>
    <row r="7081">
      <c r="A7081" s="31" t="n">
        <v>45009</v>
      </c>
      <c r="B7081" s="32" t="n">
        <v>1292.57</v>
      </c>
      <c r="C7081" s="19">
        <f>IF(OR(B7081="",B7080=""),"",LN(B7081/B7080))</f>
        <v/>
      </c>
      <c r="D7081" s="16">
        <f>STDEV(C7062:C7081)*SQRT(252)</f>
        <v/>
      </c>
      <c r="E7081" s="32" t="n">
        <v>130.64</v>
      </c>
      <c r="F7081" s="19">
        <f>IF(OR(E7081="",E7080=""),"",LN(E7081/E7080))</f>
        <v/>
      </c>
      <c r="G7081" s="33" t="n">
        <v>6.8675</v>
      </c>
      <c r="H7081" s="19">
        <f>IF(OR(G7081="",G7080=""),"",LN(G7081/G7080))</f>
        <v/>
      </c>
      <c r="I7081" s="32" t="n">
        <v>120.4598</v>
      </c>
      <c r="J7081" s="32" t="n">
        <v>21.74</v>
      </c>
      <c r="K7081" s="32" t="n">
        <v>3.38</v>
      </c>
      <c r="L7081" s="32" t="n">
        <v>4.8</v>
      </c>
      <c r="M7081" s="32" t="n">
        <v>1287.2</v>
      </c>
      <c r="N7081" s="32" t="n">
        <v>3.59</v>
      </c>
      <c r="O7081" s="32" t="n">
        <v>-113.561687596</v>
      </c>
    </row>
    <row r="7082">
      <c r="A7082" s="31" t="n">
        <v>45012</v>
      </c>
      <c r="B7082" s="32" t="n">
        <v>1301.01</v>
      </c>
      <c r="C7082" s="19">
        <f>IF(OR(B7082="",B7081=""),"",LN(B7082/B7081))</f>
        <v/>
      </c>
      <c r="D7082" s="16">
        <f>STDEV(C7063:C7082)*SQRT(252)</f>
        <v/>
      </c>
      <c r="E7082" s="32" t="n">
        <v>131.49</v>
      </c>
      <c r="F7082" s="19">
        <f>IF(OR(E7082="",E7081=""),"",LN(E7082/E7081))</f>
        <v/>
      </c>
      <c r="G7082" s="33" t="n">
        <v>6.8834</v>
      </c>
      <c r="H7082" s="19">
        <f>IF(OR(G7082="",G7081=""),"",LN(G7082/G7081))</f>
        <v/>
      </c>
      <c r="I7082" s="32" t="n">
        <v>120.2541</v>
      </c>
      <c r="J7082" s="32" t="n">
        <v>20.6</v>
      </c>
      <c r="K7082" s="32" t="n">
        <v>3.53</v>
      </c>
      <c r="L7082" s="32" t="n">
        <v>4.81</v>
      </c>
      <c r="M7082" s="32" t="n">
        <v>1289.7</v>
      </c>
      <c r="N7082" s="32" t="n">
        <v>3.59</v>
      </c>
      <c r="O7082" s="32" t="n">
        <v>-394.14374376</v>
      </c>
    </row>
    <row r="7083">
      <c r="A7083" s="31" t="n">
        <v>45013</v>
      </c>
      <c r="B7083" s="32" t="n">
        <v>1298.26</v>
      </c>
      <c r="C7083" s="19">
        <f>IF(OR(B7083="",B7082=""),"",LN(B7083/B7082))</f>
        <v/>
      </c>
      <c r="D7083" s="16">
        <f>STDEV(C7064:C7083)*SQRT(252)</f>
        <v/>
      </c>
      <c r="E7083" s="32" t="n">
        <v>130.97</v>
      </c>
      <c r="F7083" s="19">
        <f>IF(OR(E7083="",E7082=""),"",LN(E7083/E7082))</f>
        <v/>
      </c>
      <c r="G7083" s="33" t="n">
        <v>6.8725</v>
      </c>
      <c r="H7083" s="19">
        <f>IF(OR(G7083="",G7082=""),"",LN(G7083/G7082))</f>
        <v/>
      </c>
      <c r="I7083" s="32" t="n">
        <v>119.7138</v>
      </c>
      <c r="J7083" s="32" t="n">
        <v>19.97</v>
      </c>
      <c r="K7083" s="32" t="n">
        <v>3.55</v>
      </c>
      <c r="L7083" s="32" t="n">
        <v>4.84</v>
      </c>
      <c r="M7083" s="32" t="n">
        <v>1300.3</v>
      </c>
      <c r="N7083" s="32" t="n">
        <v>3.59</v>
      </c>
      <c r="O7083" s="32" t="n">
        <v>-156.598235485</v>
      </c>
    </row>
    <row r="7084">
      <c r="A7084" s="31" t="n">
        <v>45014</v>
      </c>
      <c r="B7084" s="32" t="n">
        <v>1303.38</v>
      </c>
      <c r="C7084" s="19">
        <f>IF(OR(B7084="",B7083=""),"",LN(B7084/B7083))</f>
        <v/>
      </c>
      <c r="D7084" s="16">
        <f>STDEV(C7065:C7084)*SQRT(252)</f>
        <v/>
      </c>
      <c r="E7084" s="32" t="n">
        <v>132.69</v>
      </c>
      <c r="F7084" s="19">
        <f>IF(OR(E7084="",E7083=""),"",LN(E7084/E7083))</f>
        <v/>
      </c>
      <c r="G7084" s="33" t="n">
        <v>6.8862</v>
      </c>
      <c r="H7084" s="19">
        <f>IF(OR(G7084="",G7083=""),"",LN(G7084/G7083))</f>
        <v/>
      </c>
      <c r="I7084" s="32" t="n">
        <v>119.7258</v>
      </c>
      <c r="J7084" s="32" t="n">
        <v>19.12</v>
      </c>
      <c r="K7084" s="32" t="n">
        <v>3.57</v>
      </c>
      <c r="L7084" s="32" t="n">
        <v>4.83</v>
      </c>
      <c r="M7084" s="32" t="n">
        <v>1297.4</v>
      </c>
      <c r="N7084" s="32" t="n">
        <v>3.59</v>
      </c>
      <c r="O7084" s="32" t="n">
        <v>102.682005976</v>
      </c>
    </row>
    <row r="7085">
      <c r="A7085" s="31" t="n">
        <v>45015</v>
      </c>
      <c r="B7085" s="32" t="n">
        <v>1298.89</v>
      </c>
      <c r="C7085" s="19">
        <f>IF(OR(B7085="",B7084=""),"",LN(B7085/B7084))</f>
        <v/>
      </c>
      <c r="D7085" s="16">
        <f>STDEV(C7066:C7085)*SQRT(252)</f>
        <v/>
      </c>
      <c r="E7085" s="32" t="n">
        <v>132.71</v>
      </c>
      <c r="F7085" s="19">
        <f>IF(OR(E7085="",E7084=""),"",LN(E7085/E7084))</f>
        <v/>
      </c>
      <c r="G7085" s="33" t="n">
        <v>6.87</v>
      </c>
      <c r="H7085" s="19">
        <f>IF(OR(G7085="",G7084=""),"",LN(G7085/G7084))</f>
        <v/>
      </c>
      <c r="I7085" s="32" t="n">
        <v>119.4078</v>
      </c>
      <c r="J7085" s="32" t="n">
        <v>19.02</v>
      </c>
      <c r="K7085" s="32" t="n">
        <v>3.55</v>
      </c>
      <c r="L7085" s="32" t="n">
        <v>4.82</v>
      </c>
      <c r="M7085" s="32" t="n">
        <v>1299.3</v>
      </c>
      <c r="N7085" s="32" t="n">
        <v>3.59</v>
      </c>
      <c r="O7085" s="32" t="n">
        <v>143.189740345</v>
      </c>
    </row>
    <row r="7086">
      <c r="A7086" s="31" t="n">
        <v>45016</v>
      </c>
      <c r="B7086" s="32" t="n">
        <v>1303.8</v>
      </c>
      <c r="C7086" s="19">
        <f>IF(OR(B7086="",B7085=""),"",LN(B7086/B7085))</f>
        <v/>
      </c>
      <c r="D7086" s="16">
        <f>STDEV(C7067:C7086)*SQRT(252)</f>
        <v/>
      </c>
      <c r="E7086" s="32" t="n">
        <v>132.75</v>
      </c>
      <c r="F7086" s="19">
        <f>IF(OR(E7086="",E7085=""),"",LN(E7086/E7085))</f>
        <v/>
      </c>
      <c r="G7086" s="33" t="n">
        <v>6.8676</v>
      </c>
      <c r="H7086" s="19">
        <f>IF(OR(G7086="",G7085=""),"",LN(G7086/G7085))</f>
        <v/>
      </c>
      <c r="I7086" s="32" t="n">
        <v>119.3602</v>
      </c>
      <c r="J7086" s="32" t="n">
        <v>18.7</v>
      </c>
      <c r="K7086" s="32" t="n">
        <v>3.48</v>
      </c>
      <c r="L7086" s="32" t="n">
        <v>4.87</v>
      </c>
      <c r="M7086" s="32" t="n">
        <v>1303.8</v>
      </c>
      <c r="N7086" s="32" t="n">
        <v>3.59</v>
      </c>
      <c r="O7086" s="32" t="n">
        <v>544.368466054</v>
      </c>
    </row>
    <row r="7087">
      <c r="A7087" s="31" t="n">
        <v>45019</v>
      </c>
      <c r="B7087" s="32" t="n">
        <v>1316.38</v>
      </c>
      <c r="C7087" s="19">
        <f>IF(OR(B7087="",B7086=""),"",LN(B7087/B7086))</f>
        <v/>
      </c>
      <c r="D7087" s="16">
        <f>STDEV(C7068:C7087)*SQRT(252)</f>
        <v/>
      </c>
      <c r="E7087" s="32" t="n">
        <v>132.35</v>
      </c>
      <c r="F7087" s="19">
        <f>IF(OR(E7087="",E7086=""),"",LN(E7087/E7086))</f>
        <v/>
      </c>
      <c r="G7087" s="33" t="n">
        <v>6.8776</v>
      </c>
      <c r="H7087" s="19">
        <f>IF(OR(G7087="",G7086=""),"",LN(G7087/G7086))</f>
        <v/>
      </c>
      <c r="I7087" s="32" t="n">
        <v>119.3204</v>
      </c>
      <c r="J7087" s="32" t="n">
        <v>18.55</v>
      </c>
      <c r="K7087" s="32" t="n">
        <v>3.43</v>
      </c>
      <c r="L7087" s="32" t="n">
        <v>4.84</v>
      </c>
      <c r="M7087" s="32" t="n">
        <v>1295.4</v>
      </c>
      <c r="N7087" s="32" t="n">
        <v>3.59</v>
      </c>
      <c r="O7087" s="32" t="n">
        <v>-152.349347935</v>
      </c>
    </row>
    <row r="7088">
      <c r="A7088" s="31" t="n">
        <v>45020</v>
      </c>
      <c r="B7088" s="32" t="n">
        <v>1315.1</v>
      </c>
      <c r="C7088" s="19">
        <f>IF(OR(B7088="",B7087=""),"",LN(B7088/B7087))</f>
        <v/>
      </c>
      <c r="D7088" s="16">
        <f>STDEV(C7069:C7088)*SQRT(252)</f>
        <v/>
      </c>
      <c r="E7088" s="32" t="n">
        <v>131.6</v>
      </c>
      <c r="F7088" s="19">
        <f>IF(OR(E7088="",E7087=""),"",LN(E7088/E7087))</f>
        <v/>
      </c>
      <c r="G7088" s="33" t="n">
        <v>6.878</v>
      </c>
      <c r="H7088" s="19">
        <f>IF(OR(G7088="",G7087=""),"",LN(G7088/G7087))</f>
        <v/>
      </c>
      <c r="I7088" s="32" t="n">
        <v>119.142</v>
      </c>
      <c r="J7088" s="32" t="n">
        <v>19</v>
      </c>
      <c r="K7088" s="32" t="n">
        <v>3.35</v>
      </c>
      <c r="L7088" s="32" t="n">
        <v>4.83</v>
      </c>
      <c r="M7088" s="32" t="n">
        <v>1316.3</v>
      </c>
      <c r="N7088" s="32" t="n">
        <v>3.59</v>
      </c>
      <c r="O7088" s="32" t="n">
        <v>-386.9730565249999</v>
      </c>
    </row>
    <row r="7089">
      <c r="A7089" s="31" t="n">
        <v>45021</v>
      </c>
      <c r="B7089" s="32" t="n">
        <v>1310.05</v>
      </c>
      <c r="C7089" s="19">
        <f>IF(OR(B7089="",B7088=""),"",LN(B7089/B7088))</f>
        <v/>
      </c>
      <c r="D7089" s="16">
        <f>STDEV(C7070:C7089)*SQRT(252)</f>
        <v/>
      </c>
      <c r="E7089" s="32" t="n">
        <v>131.11</v>
      </c>
      <c r="F7089" s="19">
        <f>IF(OR(E7089="",E7088=""),"",LN(E7089/E7088))</f>
        <v/>
      </c>
      <c r="G7089" s="33" t="n">
        <v>6.8781</v>
      </c>
      <c r="H7089" s="19">
        <f>IF(OR(G7089="",G7088=""),"",LN(G7089/G7088))</f>
        <v/>
      </c>
      <c r="I7089" s="32" t="n">
        <v>119.2953</v>
      </c>
      <c r="J7089" s="32" t="n">
        <v>19.08</v>
      </c>
      <c r="K7089" s="32" t="n">
        <v>3.3</v>
      </c>
      <c r="L7089" s="32" t="n">
        <v>4.81</v>
      </c>
      <c r="M7089" s="32" t="n">
        <v>1310.3</v>
      </c>
      <c r="N7089" s="32" t="n">
        <v>3.59</v>
      </c>
      <c r="O7089" s="32" t="n">
        <v>168.806986166</v>
      </c>
    </row>
    <row r="7090">
      <c r="A7090" s="31" t="n">
        <v>45022</v>
      </c>
      <c r="B7090" s="32" t="n">
        <v>1319.1</v>
      </c>
      <c r="C7090" s="19">
        <f>IF(OR(B7090="",B7089=""),"",LN(B7090/B7089))</f>
        <v/>
      </c>
      <c r="D7090" s="16">
        <f>STDEV(C7071:C7090)*SQRT(252)</f>
        <v/>
      </c>
      <c r="E7090" s="32" t="n">
        <v>131.67</v>
      </c>
      <c r="F7090" s="19">
        <f>IF(OR(E7090="",E7089=""),"",LN(E7090/E7089))</f>
        <v/>
      </c>
      <c r="G7090" s="33" t="n">
        <v>6.875</v>
      </c>
      <c r="H7090" s="19">
        <f>IF(OR(G7090="",G7089=""),"",LN(G7090/G7089))</f>
        <v/>
      </c>
      <c r="I7090" s="32" t="n">
        <v>119.3072</v>
      </c>
      <c r="J7090" s="32" t="n">
        <v>18.4</v>
      </c>
      <c r="K7090" s="32" t="n">
        <v>3.3</v>
      </c>
      <c r="L7090" s="32" t="n">
        <v>4.81</v>
      </c>
      <c r="M7090" s="32" t="n">
        <v>1311.9</v>
      </c>
      <c r="N7090" s="32" t="n">
        <v>3.58</v>
      </c>
      <c r="O7090" s="32" t="n">
        <v>-697.528257442</v>
      </c>
    </row>
    <row r="7091">
      <c r="A7091" s="31" t="n">
        <v>45023</v>
      </c>
      <c r="B7091" s="32" t="n">
        <v>1319.1</v>
      </c>
      <c r="C7091" s="19">
        <f>IF(OR(B7091="",B7090=""),"",LN(B7091/B7090))</f>
        <v/>
      </c>
      <c r="D7091" s="16">
        <f>STDEV(C7072:C7091)*SQRT(252)</f>
        <v/>
      </c>
      <c r="E7091" s="32" t="n">
        <v>132.11</v>
      </c>
      <c r="F7091" s="19">
        <f>IF(OR(E7091="",E7090=""),"",LN(E7091/E7090))</f>
        <v/>
      </c>
      <c r="G7091" s="33" t="n">
        <v>6.875</v>
      </c>
      <c r="H7091" s="19">
        <f>IF(OR(G7091="",G7090=""),"",LN(G7091/G7090))</f>
        <v/>
      </c>
      <c r="I7091" s="32" t="n">
        <v>119.3547</v>
      </c>
      <c r="J7091" s="32" t="n"/>
      <c r="K7091" s="32" t="n">
        <v>3.39</v>
      </c>
      <c r="L7091" s="32" t="n"/>
      <c r="M7091" s="32" t="n">
        <v>1318.7</v>
      </c>
      <c r="N7091" s="32" t="n">
        <v>3.53</v>
      </c>
      <c r="O7091" s="32" t="n">
        <v>789.6199859449999</v>
      </c>
    </row>
    <row r="7092">
      <c r="A7092" s="31" t="n">
        <v>45026</v>
      </c>
      <c r="B7092" s="32" t="n">
        <v>1319.09</v>
      </c>
      <c r="C7092" s="19">
        <f>IF(OR(B7092="",B7091=""),"",LN(B7092/B7091))</f>
        <v/>
      </c>
      <c r="D7092" s="16">
        <f>STDEV(C7073:C7092)*SQRT(252)</f>
        <v/>
      </c>
      <c r="E7092" s="32" t="n">
        <v>133.75</v>
      </c>
      <c r="F7092" s="19">
        <f>IF(OR(E7092="",E7091=""),"",LN(E7092/E7091))</f>
        <v/>
      </c>
      <c r="G7092" s="33" t="n">
        <v>6.8807</v>
      </c>
      <c r="H7092" s="19">
        <f>IF(OR(G7092="",G7091=""),"",LN(G7092/G7091))</f>
        <v/>
      </c>
      <c r="I7092" s="32" t="n">
        <v>119.7948</v>
      </c>
      <c r="J7092" s="32" t="n">
        <v>18.97</v>
      </c>
      <c r="K7092" s="32" t="n">
        <v>3.41</v>
      </c>
      <c r="L7092" s="32" t="n">
        <v>4.81</v>
      </c>
      <c r="M7092" s="32" t="n">
        <v>1318.9</v>
      </c>
      <c r="N7092" s="32" t="n">
        <v>3.51</v>
      </c>
      <c r="O7092" s="32" t="n">
        <v>557.239144364</v>
      </c>
    </row>
    <row r="7093">
      <c r="A7093" s="31" t="n">
        <v>45027</v>
      </c>
      <c r="B7093" s="32" t="n">
        <v>1322.04</v>
      </c>
      <c r="C7093" s="19">
        <f>IF(OR(B7093="",B7092=""),"",LN(B7093/B7092))</f>
        <v/>
      </c>
      <c r="D7093" s="16">
        <f>STDEV(C7074:C7093)*SQRT(252)</f>
        <v/>
      </c>
      <c r="E7093" s="32" t="n">
        <v>133.63</v>
      </c>
      <c r="F7093" s="19">
        <f>IF(OR(E7093="",E7092=""),"",LN(E7093/E7092))</f>
        <v/>
      </c>
      <c r="G7093" s="33" t="n">
        <v>6.8866</v>
      </c>
      <c r="H7093" s="19">
        <f>IF(OR(G7093="",G7092=""),"",LN(G7093/G7092))</f>
        <v/>
      </c>
      <c r="I7093" s="32" t="n">
        <v>119.5248</v>
      </c>
      <c r="J7093" s="32" t="n">
        <v>19.1</v>
      </c>
      <c r="K7093" s="32" t="n">
        <v>3.43</v>
      </c>
      <c r="L7093" s="32" t="n">
        <v>4.8</v>
      </c>
      <c r="M7093" s="32" t="n">
        <v>1320</v>
      </c>
      <c r="N7093" s="32" t="n">
        <v>3.48</v>
      </c>
      <c r="O7093" s="32" t="n">
        <v>128.23665752</v>
      </c>
    </row>
    <row r="7094">
      <c r="A7094" s="31" t="n">
        <v>45028</v>
      </c>
      <c r="B7094" s="32" t="n">
        <v>1325.34</v>
      </c>
      <c r="C7094" s="19">
        <f>IF(OR(B7094="",B7093=""),"",LN(B7094/B7093))</f>
        <v/>
      </c>
      <c r="D7094" s="16">
        <f>STDEV(C7075:C7094)*SQRT(252)</f>
        <v/>
      </c>
      <c r="E7094" s="32" t="n">
        <v>133.25</v>
      </c>
      <c r="F7094" s="19">
        <f>IF(OR(E7094="",E7093=""),"",LN(E7094/E7093))</f>
        <v/>
      </c>
      <c r="G7094" s="33" t="n">
        <v>6.873</v>
      </c>
      <c r="H7094" s="19">
        <f>IF(OR(G7094="",G7093=""),"",LN(G7094/G7093))</f>
        <v/>
      </c>
      <c r="I7094" s="32" t="n">
        <v>119.003</v>
      </c>
      <c r="J7094" s="32" t="n">
        <v>19.09</v>
      </c>
      <c r="K7094" s="32" t="n">
        <v>3.41</v>
      </c>
      <c r="L7094" s="32" t="n">
        <v>4.8</v>
      </c>
      <c r="M7094" s="32" t="n">
        <v>1319.5</v>
      </c>
      <c r="N7094" s="32" t="n">
        <v>3.43</v>
      </c>
      <c r="O7094" s="32" t="n">
        <v>446.418198266</v>
      </c>
    </row>
    <row r="7095">
      <c r="A7095" s="31" t="n">
        <v>45029</v>
      </c>
      <c r="B7095" s="32" t="n">
        <v>1310.68</v>
      </c>
      <c r="C7095" s="19">
        <f>IF(OR(B7095="",B7094=""),"",LN(B7095/B7094))</f>
        <v/>
      </c>
      <c r="D7095" s="16">
        <f>STDEV(C7076:C7095)*SQRT(252)</f>
        <v/>
      </c>
      <c r="E7095" s="32" t="n">
        <v>132.37</v>
      </c>
      <c r="F7095" s="19">
        <f>IF(OR(E7095="",E7094=""),"",LN(E7095/E7094))</f>
        <v/>
      </c>
      <c r="G7095" s="33" t="n">
        <v>6.8677</v>
      </c>
      <c r="H7095" s="19">
        <f>IF(OR(G7095="",G7094=""),"",LN(G7095/G7094))</f>
        <v/>
      </c>
      <c r="I7095" s="32" t="n">
        <v>118.3915</v>
      </c>
      <c r="J7095" s="32" t="n">
        <v>17.8</v>
      </c>
      <c r="K7095" s="32" t="n">
        <v>3.45</v>
      </c>
      <c r="L7095" s="32" t="n">
        <v>4.8</v>
      </c>
      <c r="M7095" s="32" t="n">
        <v>1324.2</v>
      </c>
      <c r="N7095" s="32" t="n">
        <v>3.43</v>
      </c>
      <c r="O7095" s="32" t="n">
        <v>-251.559428689</v>
      </c>
    </row>
    <row r="7096">
      <c r="A7096" s="31" t="n">
        <v>45030</v>
      </c>
      <c r="B7096" s="32" t="n">
        <v>1299.12</v>
      </c>
      <c r="C7096" s="19">
        <f>IF(OR(B7096="",B7095=""),"",LN(B7096/B7095))</f>
        <v/>
      </c>
      <c r="D7096" s="16">
        <f>STDEV(C7077:C7096)*SQRT(252)</f>
        <v/>
      </c>
      <c r="E7096" s="32" t="n">
        <v>133.74</v>
      </c>
      <c r="F7096" s="19">
        <f>IF(OR(E7096="",E7095=""),"",LN(E7096/E7095))</f>
        <v/>
      </c>
      <c r="G7096" s="33" t="n">
        <v>6.869</v>
      </c>
      <c r="H7096" s="19">
        <f>IF(OR(G7096="",G7095=""),"",LN(G7096/G7095))</f>
        <v/>
      </c>
      <c r="I7096" s="32" t="n">
        <v>118.8567</v>
      </c>
      <c r="J7096" s="32" t="n">
        <v>17.07</v>
      </c>
      <c r="K7096" s="32" t="n">
        <v>3.52</v>
      </c>
      <c r="L7096" s="32" t="n">
        <v>4.8</v>
      </c>
      <c r="M7096" s="32" t="n">
        <v>1318</v>
      </c>
      <c r="N7096" s="32" t="n">
        <v>3.43</v>
      </c>
      <c r="O7096" s="32" t="n">
        <v>174.909294883</v>
      </c>
    </row>
    <row r="7097">
      <c r="A7097" s="31" t="n">
        <v>45033</v>
      </c>
      <c r="B7097" s="32" t="n">
        <v>1311.36</v>
      </c>
      <c r="C7097" s="19">
        <f>IF(OR(B7097="",B7096=""),"",LN(B7097/B7096))</f>
        <v/>
      </c>
      <c r="D7097" s="16">
        <f>STDEV(C7078:C7097)*SQRT(252)</f>
        <v/>
      </c>
      <c r="E7097" s="32" t="n">
        <v>134.51</v>
      </c>
      <c r="F7097" s="19">
        <f>IF(OR(E7097="",E7096=""),"",LN(E7097/E7096))</f>
        <v/>
      </c>
      <c r="G7097" s="33" t="n">
        <v>6.8786</v>
      </c>
      <c r="H7097" s="19">
        <f>IF(OR(G7097="",G7096=""),"",LN(G7097/G7096))</f>
        <v/>
      </c>
      <c r="I7097" s="32" t="n">
        <v>119.2787</v>
      </c>
      <c r="J7097" s="32" t="n">
        <v>16.95</v>
      </c>
      <c r="K7097" s="32" t="n">
        <v>3.6</v>
      </c>
      <c r="L7097" s="32" t="n">
        <v>4.8</v>
      </c>
      <c r="M7097" s="32" t="n">
        <v>1299.3</v>
      </c>
      <c r="N7097" s="32" t="n">
        <v>3.43</v>
      </c>
      <c r="O7097" s="32" t="n">
        <v>-14.726978869</v>
      </c>
    </row>
    <row r="7098">
      <c r="A7098" s="31" t="n">
        <v>45034</v>
      </c>
      <c r="B7098" s="32" t="n">
        <v>1318.43</v>
      </c>
      <c r="C7098" s="19">
        <f>IF(OR(B7098="",B7097=""),"",LN(B7098/B7097))</f>
        <v/>
      </c>
      <c r="D7098" s="16">
        <f>STDEV(C7079:C7098)*SQRT(252)</f>
        <v/>
      </c>
      <c r="E7098" s="32" t="n">
        <v>134.11</v>
      </c>
      <c r="F7098" s="19">
        <f>IF(OR(E7098="",E7097=""),"",LN(E7098/E7097))</f>
        <v/>
      </c>
      <c r="G7098" s="33" t="n">
        <v>6.8755</v>
      </c>
      <c r="H7098" s="19">
        <f>IF(OR(G7098="",G7097=""),"",LN(G7098/G7097))</f>
        <v/>
      </c>
      <c r="I7098" s="32" t="n">
        <v>119.1049</v>
      </c>
      <c r="J7098" s="32" t="n">
        <v>16.83</v>
      </c>
      <c r="K7098" s="32" t="n">
        <v>3.58</v>
      </c>
      <c r="L7098" s="32" t="n">
        <v>4.8</v>
      </c>
      <c r="M7098" s="32" t="n">
        <v>1311.3</v>
      </c>
      <c r="N7098" s="32" t="n">
        <v>3.44</v>
      </c>
      <c r="O7098" s="32" t="n">
        <v>267.413406847</v>
      </c>
    </row>
    <row r="7099">
      <c r="A7099" s="31" t="n">
        <v>45035</v>
      </c>
      <c r="B7099" s="32" t="n">
        <v>1325.28</v>
      </c>
      <c r="C7099" s="19">
        <f>IF(OR(B7099="",B7098=""),"",LN(B7099/B7098))</f>
        <v/>
      </c>
      <c r="D7099" s="16">
        <f>STDEV(C7080:C7099)*SQRT(252)</f>
        <v/>
      </c>
      <c r="E7099" s="32" t="n">
        <v>134.79</v>
      </c>
      <c r="F7099" s="19">
        <f>IF(OR(E7099="",E7098=""),"",LN(E7099/E7098))</f>
        <v/>
      </c>
      <c r="G7099" s="33" t="n">
        <v>6.8851</v>
      </c>
      <c r="H7099" s="19">
        <f>IF(OR(G7099="",G7098=""),"",LN(G7099/G7098))</f>
        <v/>
      </c>
      <c r="I7099" s="32" t="n">
        <v>119.303</v>
      </c>
      <c r="J7099" s="32" t="n">
        <v>16.46</v>
      </c>
      <c r="K7099" s="32" t="n">
        <v>3.6</v>
      </c>
      <c r="L7099" s="32" t="n">
        <v>4.8</v>
      </c>
      <c r="M7099" s="32" t="n">
        <v>1318.8</v>
      </c>
      <c r="N7099" s="32" t="n">
        <v>3.45</v>
      </c>
      <c r="O7099" s="32" t="n">
        <v>-127.629137759</v>
      </c>
    </row>
    <row r="7100">
      <c r="A7100" s="31" t="n">
        <v>45036</v>
      </c>
      <c r="B7100" s="32" t="n">
        <v>1323.28</v>
      </c>
      <c r="C7100" s="19">
        <f>IF(OR(B7100="",B7099=""),"",LN(B7100/B7099))</f>
        <v/>
      </c>
      <c r="D7100" s="16">
        <f>STDEV(C7081:C7100)*SQRT(252)</f>
        <v/>
      </c>
      <c r="E7100" s="32" t="n">
        <v>134.1</v>
      </c>
      <c r="F7100" s="19">
        <f>IF(OR(E7100="",E7099=""),"",LN(E7100/E7099))</f>
        <v/>
      </c>
      <c r="G7100" s="33" t="n">
        <v>6.8725</v>
      </c>
      <c r="H7100" s="19">
        <f>IF(OR(G7100="",G7099=""),"",LN(G7100/G7099))</f>
        <v/>
      </c>
      <c r="I7100" s="32" t="n">
        <v>119.1199</v>
      </c>
      <c r="J7100" s="32" t="n">
        <v>17.17</v>
      </c>
      <c r="K7100" s="32" t="n">
        <v>3.54</v>
      </c>
      <c r="L7100" s="32" t="n">
        <v>4.8</v>
      </c>
      <c r="M7100" s="32" t="n">
        <v>1318.8</v>
      </c>
      <c r="N7100" s="32" t="n">
        <v>3.47</v>
      </c>
      <c r="O7100" s="32" t="n">
        <v>-80.96710163399999</v>
      </c>
    </row>
    <row r="7101">
      <c r="A7101" s="31" t="n">
        <v>45037</v>
      </c>
      <c r="B7101" s="32" t="n">
        <v>1327.53</v>
      </c>
      <c r="C7101" s="19">
        <f>IF(OR(B7101="",B7100=""),"",LN(B7101/B7100))</f>
        <v/>
      </c>
      <c r="D7101" s="16">
        <f>STDEV(C7082:C7101)*SQRT(252)</f>
        <v/>
      </c>
      <c r="E7101" s="32" t="n">
        <v>134.28</v>
      </c>
      <c r="F7101" s="19">
        <f>IF(OR(E7101="",E7100=""),"",LN(E7101/E7100))</f>
        <v/>
      </c>
      <c r="G7101" s="33" t="n">
        <v>6.892</v>
      </c>
      <c r="H7101" s="19">
        <f>IF(OR(G7101="",G7100=""),"",LN(G7101/G7100))</f>
        <v/>
      </c>
      <c r="I7101" s="32" t="n">
        <v>119.3117</v>
      </c>
      <c r="J7101" s="32" t="n">
        <v>16.77</v>
      </c>
      <c r="K7101" s="32" t="n">
        <v>3.57</v>
      </c>
      <c r="L7101" s="32" t="n">
        <v>4.8</v>
      </c>
      <c r="M7101" s="32" t="n">
        <v>1327.6</v>
      </c>
      <c r="N7101" s="32" t="n">
        <v>3.49</v>
      </c>
      <c r="O7101" s="32" t="n">
        <v>121.586419837</v>
      </c>
    </row>
    <row r="7102">
      <c r="A7102" s="31" t="n">
        <v>45040</v>
      </c>
      <c r="B7102" s="32" t="n">
        <v>1334.94</v>
      </c>
      <c r="C7102" s="19">
        <f>IF(OR(B7102="",B7101=""),"",LN(B7102/B7101))</f>
        <v/>
      </c>
      <c r="D7102" s="16">
        <f>STDEV(C7083:C7102)*SQRT(252)</f>
        <v/>
      </c>
      <c r="E7102" s="32" t="n">
        <v>134.41</v>
      </c>
      <c r="F7102" s="19">
        <f>IF(OR(E7102="",E7101=""),"",LN(E7102/E7101))</f>
        <v/>
      </c>
      <c r="G7102" s="33" t="n">
        <v>6.8958</v>
      </c>
      <c r="H7102" s="19">
        <f>IF(OR(G7102="",G7101=""),"",LN(G7102/G7101))</f>
        <v/>
      </c>
      <c r="I7102" s="32" t="n">
        <v>119.2039</v>
      </c>
      <c r="J7102" s="32" t="n">
        <v>16.89</v>
      </c>
      <c r="K7102" s="32" t="n">
        <v>3.52</v>
      </c>
      <c r="L7102" s="32" t="n">
        <v>4.8</v>
      </c>
      <c r="M7102" s="32" t="n">
        <v>1327.9</v>
      </c>
      <c r="N7102" s="32" t="n">
        <v>3.49</v>
      </c>
      <c r="O7102" s="32" t="n">
        <v>-61.031829202</v>
      </c>
    </row>
    <row r="7103">
      <c r="A7103" s="31" t="n">
        <v>45041</v>
      </c>
      <c r="B7103" s="32" t="n">
        <v>1331.93</v>
      </c>
      <c r="C7103" s="19">
        <f>IF(OR(B7103="",B7102=""),"",LN(B7103/B7102))</f>
        <v/>
      </c>
      <c r="D7103" s="16">
        <f>STDEV(C7084:C7103)*SQRT(252)</f>
        <v/>
      </c>
      <c r="E7103" s="32" t="n">
        <v>133.96</v>
      </c>
      <c r="F7103" s="19">
        <f>IF(OR(E7103="",E7102=""),"",LN(E7103/E7102))</f>
        <v/>
      </c>
      <c r="G7103" s="33" t="n">
        <v>6.932</v>
      </c>
      <c r="H7103" s="19">
        <f>IF(OR(G7103="",G7102=""),"",LN(G7103/G7102))</f>
        <v/>
      </c>
      <c r="I7103" s="32" t="n">
        <v>119.613</v>
      </c>
      <c r="J7103" s="32" t="n">
        <v>18.76</v>
      </c>
      <c r="K7103" s="32" t="n">
        <v>3.4</v>
      </c>
      <c r="L7103" s="32" t="n">
        <v>4.8</v>
      </c>
      <c r="M7103" s="32" t="n">
        <v>1332.7</v>
      </c>
      <c r="N7103" s="32" t="n">
        <v>3.49</v>
      </c>
      <c r="O7103" s="32" t="n">
        <v>-97.67856640900001</v>
      </c>
    </row>
    <row r="7104">
      <c r="A7104" s="31" t="n">
        <v>45042</v>
      </c>
      <c r="B7104" s="32" t="n">
        <v>1336.23</v>
      </c>
      <c r="C7104" s="19">
        <f>IF(OR(B7104="",B7103=""),"",LN(B7104/B7103))</f>
        <v/>
      </c>
      <c r="D7104" s="16">
        <f>STDEV(C7085:C7104)*SQRT(252)</f>
        <v/>
      </c>
      <c r="E7104" s="32" t="n">
        <v>133.72</v>
      </c>
      <c r="F7104" s="19">
        <f>IF(OR(E7104="",E7103=""),"",LN(E7104/E7103))</f>
        <v/>
      </c>
      <c r="G7104" s="33" t="n">
        <v>6.9261</v>
      </c>
      <c r="H7104" s="19">
        <f>IF(OR(G7104="",G7103=""),"",LN(G7104/G7103))</f>
        <v/>
      </c>
      <c r="I7104" s="32" t="n">
        <v>119.3228</v>
      </c>
      <c r="J7104" s="32" t="n">
        <v>18.84</v>
      </c>
      <c r="K7104" s="32" t="n">
        <v>3.43</v>
      </c>
      <c r="L7104" s="32" t="n">
        <v>4.8</v>
      </c>
      <c r="M7104" s="32" t="n">
        <v>1333.3</v>
      </c>
      <c r="N7104" s="32" t="n">
        <v>3.5</v>
      </c>
      <c r="O7104" s="32" t="n">
        <v>-239.121686755</v>
      </c>
    </row>
    <row r="7105">
      <c r="A7105" s="31" t="n">
        <v>45043</v>
      </c>
      <c r="B7105" s="32" t="n">
        <v>1337.75</v>
      </c>
      <c r="C7105" s="19">
        <f>IF(OR(B7105="",B7104=""),"",LN(B7105/B7104))</f>
        <v/>
      </c>
      <c r="D7105" s="16">
        <f>STDEV(C7086:C7105)*SQRT(252)</f>
        <v/>
      </c>
      <c r="E7105" s="32" t="n">
        <v>134.04</v>
      </c>
      <c r="F7105" s="19">
        <f>IF(OR(E7105="",E7104=""),"",LN(E7105/E7104))</f>
        <v/>
      </c>
      <c r="G7105" s="33" t="n">
        <v>6.922</v>
      </c>
      <c r="H7105" s="19">
        <f>IF(OR(G7105="",G7104=""),"",LN(G7105/G7104))</f>
        <v/>
      </c>
      <c r="I7105" s="32" t="n">
        <v>119.4298</v>
      </c>
      <c r="J7105" s="32" t="n">
        <v>17.03</v>
      </c>
      <c r="K7105" s="32" t="n">
        <v>3.53</v>
      </c>
      <c r="L7105" s="32" t="n">
        <v>4.81</v>
      </c>
      <c r="M7105" s="32" t="n">
        <v>1337.3</v>
      </c>
      <c r="N7105" s="32" t="n">
        <v>3.52</v>
      </c>
      <c r="O7105" s="32" t="n">
        <v>339.350915932</v>
      </c>
    </row>
    <row r="7106">
      <c r="A7106" s="31" t="n">
        <v>45044</v>
      </c>
      <c r="B7106" s="32" t="n">
        <v>1338.41</v>
      </c>
      <c r="C7106" s="19">
        <f>IF(OR(B7106="",B7105=""),"",LN(B7106/B7105))</f>
        <v/>
      </c>
      <c r="D7106" s="16">
        <f>STDEV(C7087:C7106)*SQRT(252)</f>
        <v/>
      </c>
      <c r="E7106" s="32" t="n">
        <v>135.99</v>
      </c>
      <c r="F7106" s="19">
        <f>IF(OR(E7106="",E7105=""),"",LN(E7106/E7105))</f>
        <v/>
      </c>
      <c r="G7106" s="33" t="n">
        <v>6.911</v>
      </c>
      <c r="H7106" s="19">
        <f>IF(OR(G7106="",G7105=""),"",LN(G7106/G7105))</f>
        <v/>
      </c>
      <c r="I7106" s="32" t="n">
        <v>119.2248</v>
      </c>
      <c r="J7106" s="32" t="n">
        <v>15.78</v>
      </c>
      <c r="K7106" s="32" t="n">
        <v>3.44</v>
      </c>
      <c r="L7106" s="32" t="n">
        <v>4.81</v>
      </c>
      <c r="M7106" s="32" t="n">
        <v>1339.9</v>
      </c>
      <c r="N7106" s="32" t="n">
        <v>3.52</v>
      </c>
      <c r="O7106" s="32" t="n">
        <v>-66.85263231300002</v>
      </c>
    </row>
    <row r="7107">
      <c r="A7107" s="31" t="n">
        <v>45047</v>
      </c>
      <c r="B7107" s="32" t="n">
        <v>1339.65</v>
      </c>
      <c r="C7107" s="19">
        <f>IF(OR(B7107="",B7106=""),"",LN(B7107/B7106))</f>
        <v/>
      </c>
      <c r="D7107" s="16">
        <f>STDEV(C7088:C7107)*SQRT(252)</f>
        <v/>
      </c>
      <c r="E7107" s="32" t="n">
        <v>137.35</v>
      </c>
      <c r="F7107" s="19">
        <f>IF(OR(E7107="",E7106=""),"",LN(E7107/E7106))</f>
        <v/>
      </c>
      <c r="G7107" s="33" t="n">
        <v>6.9164</v>
      </c>
      <c r="H7107" s="19">
        <f>IF(OR(G7107="",G7106=""),"",LN(G7107/G7106))</f>
        <v/>
      </c>
      <c r="I7107" s="32" t="n">
        <v>119.4435</v>
      </c>
      <c r="J7107" s="32" t="n">
        <v>16.08</v>
      </c>
      <c r="K7107" s="32" t="n">
        <v>3.59</v>
      </c>
      <c r="L7107" s="32" t="n">
        <v>4.81</v>
      </c>
      <c r="M7107" s="32" t="n"/>
      <c r="N7107" s="32" t="n"/>
      <c r="O7107" s="32" t="n"/>
    </row>
    <row r="7108">
      <c r="A7108" s="31" t="n">
        <v>45048</v>
      </c>
      <c r="B7108" s="32" t="n">
        <v>1341</v>
      </c>
      <c r="C7108" s="19">
        <f>IF(OR(B7108="",B7107=""),"",LN(B7108/B7107))</f>
        <v/>
      </c>
      <c r="D7108" s="16">
        <f>STDEV(C7089:C7108)*SQRT(252)</f>
        <v/>
      </c>
      <c r="E7108" s="32" t="n">
        <v>136.46</v>
      </c>
      <c r="F7108" s="19">
        <f>IF(OR(E7108="",E7107=""),"",LN(E7108/E7107))</f>
        <v/>
      </c>
      <c r="G7108" s="33" t="n">
        <v>6.9164</v>
      </c>
      <c r="H7108" s="19">
        <f>IF(OR(G7108="",G7107=""),"",LN(G7108/G7107))</f>
        <v/>
      </c>
      <c r="I7108" s="32" t="n">
        <v>119.6105</v>
      </c>
      <c r="J7108" s="32" t="n">
        <v>17.78</v>
      </c>
      <c r="K7108" s="32" t="n">
        <v>3.44</v>
      </c>
      <c r="L7108" s="32" t="n">
        <v>4.81</v>
      </c>
      <c r="M7108" s="32" t="n">
        <v>1339.1</v>
      </c>
      <c r="N7108" s="32" t="n">
        <v>3.53</v>
      </c>
      <c r="O7108" s="32" t="n">
        <v>503.928489999</v>
      </c>
    </row>
    <row r="7109">
      <c r="A7109" s="31" t="n">
        <v>45049</v>
      </c>
      <c r="B7109" s="32" t="n">
        <v>1337.94</v>
      </c>
      <c r="C7109" s="19">
        <f>IF(OR(B7109="",B7108=""),"",LN(B7109/B7108))</f>
        <v/>
      </c>
      <c r="D7109" s="16">
        <f>STDEV(C7090:C7109)*SQRT(252)</f>
        <v/>
      </c>
      <c r="E7109" s="32" t="n">
        <v>135.31</v>
      </c>
      <c r="F7109" s="19">
        <f>IF(OR(E7109="",E7108=""),"",LN(E7109/E7108))</f>
        <v/>
      </c>
      <c r="G7109" s="33" t="n">
        <v>6.9164</v>
      </c>
      <c r="H7109" s="19">
        <f>IF(OR(G7109="",G7108=""),"",LN(G7109/G7108))</f>
        <v/>
      </c>
      <c r="I7109" s="32" t="n">
        <v>119.1233</v>
      </c>
      <c r="J7109" s="32" t="n">
        <v>18.34</v>
      </c>
      <c r="K7109" s="32" t="n">
        <v>3.38</v>
      </c>
      <c r="L7109" s="32" t="n">
        <v>4.81</v>
      </c>
      <c r="M7109" s="32" t="n">
        <v>1340.2</v>
      </c>
      <c r="N7109" s="32" t="n">
        <v>3.55</v>
      </c>
      <c r="O7109" s="32" t="n">
        <v>-269.166995851</v>
      </c>
    </row>
    <row r="7110">
      <c r="A7110" s="31" t="n">
        <v>45050</v>
      </c>
      <c r="B7110" s="32" t="n">
        <v>1322.21</v>
      </c>
      <c r="C7110" s="19">
        <f>IF(OR(B7110="",B7109=""),"",LN(B7110/B7109))</f>
        <v/>
      </c>
      <c r="D7110" s="16">
        <f>STDEV(C7091:C7110)*SQRT(252)</f>
        <v/>
      </c>
      <c r="E7110" s="32" t="n">
        <v>133.76</v>
      </c>
      <c r="F7110" s="19">
        <f>IF(OR(E7110="",E7109=""),"",LN(E7110/E7109))</f>
        <v/>
      </c>
      <c r="G7110" s="33" t="n">
        <v>6.9094</v>
      </c>
      <c r="H7110" s="19">
        <f>IF(OR(G7110="",G7109=""),"",LN(G7110/G7109))</f>
        <v/>
      </c>
      <c r="I7110" s="32" t="n">
        <v>119.0465</v>
      </c>
      <c r="J7110" s="32" t="n">
        <v>20.09</v>
      </c>
      <c r="K7110" s="32" t="n">
        <v>3.37</v>
      </c>
      <c r="L7110" s="32" t="n">
        <v>5.06</v>
      </c>
      <c r="M7110" s="32" t="n">
        <v>1339.1</v>
      </c>
      <c r="N7110" s="32" t="n">
        <v>3.55</v>
      </c>
      <c r="O7110" s="32" t="n">
        <v>-94.33958737899999</v>
      </c>
    </row>
    <row r="7111">
      <c r="A7111" s="31" t="n">
        <v>45051</v>
      </c>
      <c r="B7111" s="32" t="n">
        <v>1318.38</v>
      </c>
      <c r="C7111" s="19">
        <f>IF(OR(B7111="",B7110=""),"",LN(B7111/B7110))</f>
        <v/>
      </c>
      <c r="D7111" s="16">
        <f>STDEV(C7092:C7111)*SQRT(252)</f>
        <v/>
      </c>
      <c r="E7111" s="32" t="n">
        <v>134.85</v>
      </c>
      <c r="F7111" s="19">
        <f>IF(OR(E7111="",E7110=""),"",LN(E7111/E7110))</f>
        <v/>
      </c>
      <c r="G7111" s="33" t="n">
        <v>6.9101</v>
      </c>
      <c r="H7111" s="19">
        <f>IF(OR(G7111="",G7110=""),"",LN(G7111/G7110))</f>
        <v/>
      </c>
      <c r="I7111" s="32" t="n">
        <v>118.5548</v>
      </c>
      <c r="J7111" s="32" t="n">
        <v>17.19</v>
      </c>
      <c r="K7111" s="32" t="n">
        <v>3.44</v>
      </c>
      <c r="L7111" s="32" t="n">
        <v>5.06</v>
      </c>
      <c r="M7111" s="32" t="n"/>
      <c r="N7111" s="32" t="n"/>
      <c r="O7111" s="32" t="n"/>
    </row>
    <row r="7112">
      <c r="A7112" s="31" t="n">
        <v>45054</v>
      </c>
      <c r="B7112" s="32" t="n">
        <v>1320.49</v>
      </c>
      <c r="C7112" s="19">
        <f>IF(OR(B7112="",B7111=""),"",LN(B7112/B7111))</f>
        <v/>
      </c>
      <c r="D7112" s="16">
        <f>STDEV(C7093:C7112)*SQRT(252)</f>
        <v/>
      </c>
      <c r="E7112" s="32" t="n">
        <v>134.83</v>
      </c>
      <c r="F7112" s="19">
        <f>IF(OR(E7112="",E7111=""),"",LN(E7112/E7111))</f>
        <v/>
      </c>
      <c r="G7112" s="33" t="n">
        <v>6.9125</v>
      </c>
      <c r="H7112" s="19">
        <f>IF(OR(G7112="",G7111=""),"",LN(G7112/G7111))</f>
        <v/>
      </c>
      <c r="I7112" s="32" t="n">
        <v>118.5759</v>
      </c>
      <c r="J7112" s="32" t="n">
        <v>16.98</v>
      </c>
      <c r="K7112" s="32" t="n">
        <v>3.52</v>
      </c>
      <c r="L7112" s="32" t="n">
        <v>5.06</v>
      </c>
      <c r="M7112" s="32" t="n">
        <v>1325.6</v>
      </c>
      <c r="N7112" s="32" t="n">
        <v>3.55</v>
      </c>
      <c r="O7112" s="32" t="n">
        <v>193.581722889</v>
      </c>
    </row>
    <row r="7113">
      <c r="A7113" s="31" t="n">
        <v>45055</v>
      </c>
      <c r="B7113" s="32" t="n">
        <v>1323.59</v>
      </c>
      <c r="C7113" s="19">
        <f>IF(OR(B7113="",B7112=""),"",LN(B7113/B7112))</f>
        <v/>
      </c>
      <c r="D7113" s="16">
        <f>STDEV(C7094:C7113)*SQRT(252)</f>
        <v/>
      </c>
      <c r="E7113" s="32" t="n">
        <v>135.15</v>
      </c>
      <c r="F7113" s="19">
        <f>IF(OR(E7113="",E7112=""),"",LN(E7113/E7112))</f>
        <v/>
      </c>
      <c r="G7113" s="33" t="n">
        <v>6.9201</v>
      </c>
      <c r="H7113" s="19">
        <f>IF(OR(G7113="",G7112=""),"",LN(G7113/G7112))</f>
        <v/>
      </c>
      <c r="I7113" s="32" t="n">
        <v>118.8239</v>
      </c>
      <c r="J7113" s="32" t="n">
        <v>17.71</v>
      </c>
      <c r="K7113" s="32" t="n">
        <v>3.53</v>
      </c>
      <c r="L7113" s="32" t="n">
        <v>5.06</v>
      </c>
      <c r="M7113" s="32" t="n">
        <v>1322.7</v>
      </c>
      <c r="N7113" s="32" t="n">
        <v>3.55</v>
      </c>
      <c r="O7113" s="32" t="n">
        <v>5.803824562000003</v>
      </c>
    </row>
    <row r="7114">
      <c r="A7114" s="31" t="n">
        <v>45056</v>
      </c>
      <c r="B7114" s="32" t="n">
        <v>1324.48</v>
      </c>
      <c r="C7114" s="19">
        <f>IF(OR(B7114="",B7113=""),"",LN(B7114/B7113))</f>
        <v/>
      </c>
      <c r="D7114" s="16">
        <f>STDEV(C7095:C7114)*SQRT(252)</f>
        <v/>
      </c>
      <c r="E7114" s="32" t="n">
        <v>134.52</v>
      </c>
      <c r="F7114" s="19">
        <f>IF(OR(E7114="",E7113=""),"",LN(E7114/E7113))</f>
        <v/>
      </c>
      <c r="G7114" s="33" t="n">
        <v>6.9321</v>
      </c>
      <c r="H7114" s="19">
        <f>IF(OR(G7114="",G7113=""),"",LN(G7114/G7113))</f>
        <v/>
      </c>
      <c r="I7114" s="32" t="n">
        <v>118.5864</v>
      </c>
      <c r="J7114" s="32" t="n">
        <v>16.94</v>
      </c>
      <c r="K7114" s="32" t="n">
        <v>3.43</v>
      </c>
      <c r="L7114" s="32" t="n">
        <v>5.06</v>
      </c>
      <c r="M7114" s="32" t="n">
        <v>1323</v>
      </c>
      <c r="N7114" s="32" t="n">
        <v>3.59</v>
      </c>
      <c r="O7114" s="32" t="n">
        <v>108.399824535</v>
      </c>
    </row>
    <row r="7115">
      <c r="A7115" s="31" t="n">
        <v>45057</v>
      </c>
      <c r="B7115" s="32" t="n">
        <v>1325.09</v>
      </c>
      <c r="C7115" s="19">
        <f>IF(OR(B7115="",B7114=""),"",LN(B7115/B7114))</f>
        <v/>
      </c>
      <c r="D7115" s="16">
        <f>STDEV(C7096:C7115)*SQRT(252)</f>
        <v/>
      </c>
      <c r="E7115" s="32" t="n">
        <v>134.46</v>
      </c>
      <c r="F7115" s="19">
        <f>IF(OR(E7115="",E7114=""),"",LN(E7115/E7114))</f>
        <v/>
      </c>
      <c r="G7115" s="33" t="n">
        <v>6.948</v>
      </c>
      <c r="H7115" s="19">
        <f>IF(OR(G7115="",G7114=""),"",LN(G7115/G7114))</f>
        <v/>
      </c>
      <c r="I7115" s="32" t="n">
        <v>119.0303</v>
      </c>
      <c r="J7115" s="32" t="n">
        <v>16.93</v>
      </c>
      <c r="K7115" s="32" t="n">
        <v>3.39</v>
      </c>
      <c r="L7115" s="32" t="n">
        <v>5.05</v>
      </c>
      <c r="M7115" s="32" t="n">
        <v>1324.2</v>
      </c>
      <c r="N7115" s="32" t="n">
        <v>3.6</v>
      </c>
      <c r="O7115" s="32" t="n">
        <v>-56.701075796</v>
      </c>
    </row>
    <row r="7116">
      <c r="A7116" s="31" t="n">
        <v>45058</v>
      </c>
      <c r="B7116" s="32" t="n">
        <v>1333.74</v>
      </c>
      <c r="C7116" s="19">
        <f>IF(OR(B7116="",B7115=""),"",LN(B7116/B7115))</f>
        <v/>
      </c>
      <c r="D7116" s="16">
        <f>STDEV(C7097:C7116)*SQRT(252)</f>
        <v/>
      </c>
      <c r="E7116" s="32" t="n">
        <v>135.63</v>
      </c>
      <c r="F7116" s="19">
        <f>IF(OR(E7116="",E7115=""),"",LN(E7116/E7115))</f>
        <v/>
      </c>
      <c r="G7116" s="33" t="n">
        <v>6.9575</v>
      </c>
      <c r="H7116" s="19">
        <f>IF(OR(G7116="",G7115=""),"",LN(G7116/G7115))</f>
        <v/>
      </c>
      <c r="I7116" s="32" t="n">
        <v>119.3671</v>
      </c>
      <c r="J7116" s="32" t="n">
        <v>17.03</v>
      </c>
      <c r="K7116" s="32" t="n">
        <v>3.46</v>
      </c>
      <c r="L7116" s="32" t="n">
        <v>5.05</v>
      </c>
      <c r="M7116" s="32" t="n">
        <v>1320.3</v>
      </c>
      <c r="N7116" s="32" t="n">
        <v>3.61</v>
      </c>
      <c r="O7116" s="32" t="n">
        <v>-296.378506808</v>
      </c>
    </row>
    <row r="7117">
      <c r="A7117" s="31" t="n">
        <v>45061</v>
      </c>
      <c r="B7117" s="32" t="n">
        <v>1336.13</v>
      </c>
      <c r="C7117" s="19">
        <f>IF(OR(B7117="",B7116=""),"",LN(B7117/B7116))</f>
        <v/>
      </c>
      <c r="D7117" s="16">
        <f>STDEV(C7098:C7117)*SQRT(252)</f>
        <v/>
      </c>
      <c r="E7117" s="32" t="n">
        <v>136.07</v>
      </c>
      <c r="F7117" s="19">
        <f>IF(OR(E7117="",E7116=""),"",LN(E7117/E7116))</f>
        <v/>
      </c>
      <c r="G7117" s="33" t="n">
        <v>6.952</v>
      </c>
      <c r="H7117" s="19">
        <f>IF(OR(G7117="",G7116=""),"",LN(G7117/G7116))</f>
        <v/>
      </c>
      <c r="I7117" s="32" t="n">
        <v>119.1608</v>
      </c>
      <c r="J7117" s="32" t="n">
        <v>17.12</v>
      </c>
      <c r="K7117" s="32" t="n">
        <v>3.5</v>
      </c>
      <c r="L7117" s="32" t="n">
        <v>5.06</v>
      </c>
      <c r="M7117" s="32" t="n">
        <v>1333.6</v>
      </c>
      <c r="N7117" s="32" t="n">
        <v>3.62</v>
      </c>
      <c r="O7117" s="32" t="n">
        <v>-171.752803933</v>
      </c>
    </row>
    <row r="7118">
      <c r="A7118" s="31" t="n">
        <v>45062</v>
      </c>
      <c r="B7118" s="32" t="n">
        <v>1338.64</v>
      </c>
      <c r="C7118" s="19">
        <f>IF(OR(B7118="",B7117=""),"",LN(B7118/B7117))</f>
        <v/>
      </c>
      <c r="D7118" s="16">
        <f>STDEV(C7099:C7118)*SQRT(252)</f>
        <v/>
      </c>
      <c r="E7118" s="32" t="n">
        <v>136.62</v>
      </c>
      <c r="F7118" s="19">
        <f>IF(OR(E7118="",E7117=""),"",LN(E7118/E7117))</f>
        <v/>
      </c>
      <c r="G7118" s="33" t="n">
        <v>6.9751</v>
      </c>
      <c r="H7118" s="19">
        <f>IF(OR(G7118="",G7117=""),"",LN(G7118/G7117))</f>
        <v/>
      </c>
      <c r="I7118" s="32" t="n">
        <v>119.1743</v>
      </c>
      <c r="J7118" s="32" t="n">
        <v>17.99</v>
      </c>
      <c r="K7118" s="32" t="n">
        <v>3.54</v>
      </c>
      <c r="L7118" s="32" t="n">
        <v>5.05</v>
      </c>
      <c r="M7118" s="32" t="n">
        <v>1337.8</v>
      </c>
      <c r="N7118" s="32" t="n">
        <v>3.62</v>
      </c>
      <c r="O7118" s="32" t="n">
        <v>163.113519926</v>
      </c>
    </row>
    <row r="7119">
      <c r="A7119" s="31" t="n">
        <v>45063</v>
      </c>
      <c r="B7119" s="32" t="n">
        <v>1337.29</v>
      </c>
      <c r="C7119" s="19">
        <f>IF(OR(B7119="",B7118=""),"",LN(B7119/B7118))</f>
        <v/>
      </c>
      <c r="D7119" s="16">
        <f>STDEV(C7100:C7119)*SQRT(252)</f>
        <v/>
      </c>
      <c r="E7119" s="32" t="n">
        <v>137.51</v>
      </c>
      <c r="F7119" s="19">
        <f>IF(OR(E7119="",E7118=""),"",LN(E7119/E7118))</f>
        <v/>
      </c>
      <c r="G7119" s="33" t="n">
        <v>6.9981</v>
      </c>
      <c r="H7119" s="19">
        <f>IF(OR(G7119="",G7118=""),"",LN(G7119/G7118))</f>
        <v/>
      </c>
      <c r="I7119" s="32" t="n">
        <v>119.607</v>
      </c>
      <c r="J7119" s="32" t="n">
        <v>16.87</v>
      </c>
      <c r="K7119" s="32" t="n">
        <v>3.57</v>
      </c>
      <c r="L7119" s="32" t="n">
        <v>5.05</v>
      </c>
      <c r="M7119" s="32" t="n">
        <v>1336</v>
      </c>
      <c r="N7119" s="32" t="n">
        <v>3.65</v>
      </c>
      <c r="O7119" s="32" t="n">
        <v>393.389274995</v>
      </c>
    </row>
    <row r="7120">
      <c r="A7120" s="31" t="n">
        <v>45064</v>
      </c>
      <c r="B7120" s="32" t="n">
        <v>1333.88</v>
      </c>
      <c r="C7120" s="19">
        <f>IF(OR(B7120="",B7119=""),"",LN(B7120/B7119))</f>
        <v/>
      </c>
      <c r="D7120" s="16">
        <f>STDEV(C7101:C7120)*SQRT(252)</f>
        <v/>
      </c>
      <c r="E7120" s="32" t="n">
        <v>138.5</v>
      </c>
      <c r="F7120" s="19">
        <f>IF(OR(E7120="",E7119=""),"",LN(E7120/E7119))</f>
        <v/>
      </c>
      <c r="G7120" s="33" t="n">
        <v>7.0355</v>
      </c>
      <c r="H7120" s="19">
        <f>IF(OR(G7120="",G7119=""),"",LN(G7120/G7119))</f>
        <v/>
      </c>
      <c r="I7120" s="32" t="n">
        <v>120.0886</v>
      </c>
      <c r="J7120" s="32" t="n">
        <v>16.05</v>
      </c>
      <c r="K7120" s="32" t="n">
        <v>3.65</v>
      </c>
      <c r="L7120" s="32" t="n">
        <v>5.05</v>
      </c>
      <c r="M7120" s="32" t="n">
        <v>1339.4</v>
      </c>
      <c r="N7120" s="32" t="n">
        <v>3.66</v>
      </c>
      <c r="O7120" s="32" t="n">
        <v>445.067644736</v>
      </c>
    </row>
    <row r="7121">
      <c r="A7121" s="31" t="n">
        <v>45065</v>
      </c>
      <c r="B7121" s="32" t="n">
        <v>1326.12</v>
      </c>
      <c r="C7121" s="19">
        <f>IF(OR(B7121="",B7120=""),"",LN(B7121/B7120))</f>
        <v/>
      </c>
      <c r="D7121" s="16">
        <f>STDEV(C7102:C7121)*SQRT(252)</f>
        <v/>
      </c>
      <c r="E7121" s="32" t="n">
        <v>137.67</v>
      </c>
      <c r="F7121" s="19">
        <f>IF(OR(E7121="",E7120=""),"",LN(E7121/E7120))</f>
        <v/>
      </c>
      <c r="G7121" s="33" t="n">
        <v>7.006</v>
      </c>
      <c r="H7121" s="19">
        <f>IF(OR(G7121="",G7120=""),"",LN(G7121/G7120))</f>
        <v/>
      </c>
      <c r="I7121" s="32" t="n">
        <v>119.7751</v>
      </c>
      <c r="J7121" s="32" t="n">
        <v>16.81</v>
      </c>
      <c r="K7121" s="32" t="n">
        <v>3.7</v>
      </c>
      <c r="L7121" s="32" t="n">
        <v>5.05</v>
      </c>
      <c r="M7121" s="32" t="n">
        <v>1332.7</v>
      </c>
      <c r="N7121" s="32" t="n">
        <v>3.67</v>
      </c>
      <c r="O7121" s="32" t="n">
        <v>637.2597335219999</v>
      </c>
    </row>
    <row r="7122">
      <c r="A7122" s="31" t="n">
        <v>45068</v>
      </c>
      <c r="B7122" s="32" t="n">
        <v>1317.77</v>
      </c>
      <c r="C7122" s="19">
        <f>IF(OR(B7122="",B7121=""),"",LN(B7122/B7121))</f>
        <v/>
      </c>
      <c r="D7122" s="16">
        <f>STDEV(C7103:C7122)*SQRT(252)</f>
        <v/>
      </c>
      <c r="E7122" s="32" t="n">
        <v>138.65</v>
      </c>
      <c r="F7122" s="19">
        <f>IF(OR(E7122="",E7121=""),"",LN(E7122/E7121))</f>
        <v/>
      </c>
      <c r="G7122" s="33" t="n">
        <v>7.0351</v>
      </c>
      <c r="H7122" s="19">
        <f>IF(OR(G7122="",G7121=""),"",LN(G7122/G7121))</f>
        <v/>
      </c>
      <c r="I7122" s="32" t="n">
        <v>120.0875</v>
      </c>
      <c r="J7122" s="32" t="n">
        <v>17.21</v>
      </c>
      <c r="K7122" s="32" t="n">
        <v>3.72</v>
      </c>
      <c r="L7122" s="32" t="n">
        <v>5.05</v>
      </c>
      <c r="M7122" s="32" t="n">
        <v>1331.2</v>
      </c>
      <c r="N7122" s="32" t="n">
        <v>3.68</v>
      </c>
      <c r="O7122" s="32" t="n">
        <v>512.080127131</v>
      </c>
    </row>
    <row r="7123">
      <c r="A7123" s="31" t="n">
        <v>45069</v>
      </c>
      <c r="B7123" s="32" t="n">
        <v>1312.01</v>
      </c>
      <c r="C7123" s="19">
        <f>IF(OR(B7123="",B7122=""),"",LN(B7123/B7122))</f>
        <v/>
      </c>
      <c r="D7123" s="16">
        <f>STDEV(C7104:C7123)*SQRT(252)</f>
        <v/>
      </c>
      <c r="E7123" s="32" t="n">
        <v>138.74</v>
      </c>
      <c r="F7123" s="19">
        <f>IF(OR(E7123="",E7122=""),"",LN(E7123/E7122))</f>
        <v/>
      </c>
      <c r="G7123" s="33" t="n">
        <v>7.049</v>
      </c>
      <c r="H7123" s="19">
        <f>IF(OR(G7123="",G7122=""),"",LN(G7123/G7122))</f>
        <v/>
      </c>
      <c r="I7123" s="32" t="n">
        <v>120.3204</v>
      </c>
      <c r="J7123" s="32" t="n">
        <v>18.53</v>
      </c>
      <c r="K7123" s="32" t="n">
        <v>3.7</v>
      </c>
      <c r="L7123" s="32" t="n">
        <v>5.05</v>
      </c>
      <c r="M7123" s="32" t="n">
        <v>1319.1</v>
      </c>
      <c r="N7123" s="32" t="n">
        <v>3.7</v>
      </c>
      <c r="O7123" s="32" t="n">
        <v>6.361255957999994</v>
      </c>
    </row>
    <row r="7124">
      <c r="A7124" s="31" t="n">
        <v>45070</v>
      </c>
      <c r="B7124" s="32" t="n">
        <v>1316.71</v>
      </c>
      <c r="C7124" s="19">
        <f>IF(OR(B7124="",B7123=""),"",LN(B7124/B7123))</f>
        <v/>
      </c>
      <c r="D7124" s="16">
        <f>STDEV(C7105:C7124)*SQRT(252)</f>
        <v/>
      </c>
      <c r="E7124" s="32" t="n">
        <v>139.14</v>
      </c>
      <c r="F7124" s="19">
        <f>IF(OR(E7124="",E7123=""),"",LN(E7124/E7123))</f>
        <v/>
      </c>
      <c r="G7124" s="33" t="n">
        <v>7.0585</v>
      </c>
      <c r="H7124" s="19">
        <f>IF(OR(G7124="",G7123=""),"",LN(G7124/G7123))</f>
        <v/>
      </c>
      <c r="I7124" s="32" t="n">
        <v>120.4752</v>
      </c>
      <c r="J7124" s="32" t="n">
        <v>20.03</v>
      </c>
      <c r="K7124" s="32" t="n">
        <v>3.73</v>
      </c>
      <c r="L7124" s="32" t="n">
        <v>5.05</v>
      </c>
      <c r="M7124" s="32" t="n">
        <v>1311.4</v>
      </c>
      <c r="N7124" s="32" t="n">
        <v>3.73</v>
      </c>
      <c r="O7124" s="32" t="n">
        <v>-104.991179199</v>
      </c>
    </row>
    <row r="7125">
      <c r="A7125" s="31" t="n">
        <v>45071</v>
      </c>
      <c r="B7125" s="32" t="n">
        <v>1325.9</v>
      </c>
      <c r="C7125" s="19">
        <f>IF(OR(B7125="",B7124=""),"",LN(B7125/B7124))</f>
        <v/>
      </c>
      <c r="D7125" s="16">
        <f>STDEV(C7106:C7125)*SQRT(252)</f>
        <v/>
      </c>
      <c r="E7125" s="32" t="n">
        <v>139.81</v>
      </c>
      <c r="F7125" s="19">
        <f>IF(OR(E7125="",E7124=""),"",LN(E7125/E7124))</f>
        <v/>
      </c>
      <c r="G7125" s="33" t="n">
        <v>7.0775</v>
      </c>
      <c r="H7125" s="19">
        <f>IF(OR(G7125="",G7124=""),"",LN(G7125/G7124))</f>
        <v/>
      </c>
      <c r="I7125" s="32" t="n">
        <v>120.8413</v>
      </c>
      <c r="J7125" s="32" t="n">
        <v>19.14</v>
      </c>
      <c r="K7125" s="32" t="n">
        <v>3.83</v>
      </c>
      <c r="L7125" s="32" t="n">
        <v>5.06</v>
      </c>
      <c r="M7125" s="32" t="n">
        <v>1317.5</v>
      </c>
      <c r="N7125" s="32" t="n">
        <v>3.75</v>
      </c>
      <c r="O7125" s="32" t="n">
        <v>105.475437247</v>
      </c>
    </row>
    <row r="7126">
      <c r="A7126" s="31" t="n">
        <v>45072</v>
      </c>
      <c r="B7126" s="32" t="n">
        <v>1324.4</v>
      </c>
      <c r="C7126" s="19">
        <f>IF(OR(B7126="",B7125=""),"",LN(B7126/B7125))</f>
        <v/>
      </c>
      <c r="D7126" s="16">
        <f>STDEV(C7107:C7126)*SQRT(252)</f>
        <v/>
      </c>
      <c r="E7126" s="32" t="n">
        <v>140.53</v>
      </c>
      <c r="F7126" s="19">
        <f>IF(OR(E7126="",E7125=""),"",LN(E7126/E7125))</f>
        <v/>
      </c>
      <c r="G7126" s="33" t="n">
        <v>7.063</v>
      </c>
      <c r="H7126" s="19">
        <f>IF(OR(G7126="",G7125=""),"",LN(G7126/G7125))</f>
        <v/>
      </c>
      <c r="I7126" s="32" t="n">
        <v>120.6304</v>
      </c>
      <c r="J7126" s="32" t="n">
        <v>17.95</v>
      </c>
      <c r="K7126" s="32" t="n">
        <v>3.8</v>
      </c>
      <c r="L7126" s="32" t="n">
        <v>5.06</v>
      </c>
      <c r="M7126" s="32" t="n">
        <v>1323.4</v>
      </c>
      <c r="N7126" s="32" t="n">
        <v>3.75</v>
      </c>
      <c r="O7126" s="32" t="n">
        <v>891.280203994</v>
      </c>
    </row>
    <row r="7127">
      <c r="A7127" s="31" t="n">
        <v>45076</v>
      </c>
      <c r="B7127" s="32" t="n">
        <v>1324.59</v>
      </c>
      <c r="C7127" s="19">
        <f>IF(OR(B7127="",B7126=""),"",LN(B7127/B7126))</f>
        <v/>
      </c>
      <c r="D7127" s="16">
        <f>STDEV(C7108:C7127)*SQRT(252)</f>
        <v/>
      </c>
      <c r="E7127" s="32" t="n">
        <v>139.83</v>
      </c>
      <c r="F7127" s="19">
        <f>IF(OR(E7127="",E7126=""),"",LN(E7127/E7126))</f>
        <v/>
      </c>
      <c r="G7127" s="33" t="n">
        <v>7.0792</v>
      </c>
      <c r="H7127" s="19">
        <f>IF(OR(G7127="",G7126=""),"",LN(G7127/G7126))</f>
        <v/>
      </c>
      <c r="I7127" s="32" t="n">
        <v>120.5546</v>
      </c>
      <c r="J7127" s="32" t="n">
        <v>17.46</v>
      </c>
      <c r="K7127" s="32" t="n">
        <v>3.69</v>
      </c>
      <c r="L7127" s="32" t="n">
        <v>5.06</v>
      </c>
      <c r="M7127" s="32" t="n">
        <v>1325.6</v>
      </c>
      <c r="N7127" s="32" t="n">
        <v>3.76</v>
      </c>
      <c r="O7127" s="32" t="n">
        <v>788.6465012919999</v>
      </c>
    </row>
    <row r="7128">
      <c r="A7128" s="31" t="n">
        <v>45077</v>
      </c>
      <c r="B7128" s="32" t="n">
        <v>1324.55</v>
      </c>
      <c r="C7128" s="19">
        <f>IF(OR(B7128="",B7127=""),"",LN(B7128/B7127))</f>
        <v/>
      </c>
      <c r="D7128" s="16">
        <f>STDEV(C7109:C7128)*SQRT(252)</f>
        <v/>
      </c>
      <c r="E7128" s="32" t="n">
        <v>139.78</v>
      </c>
      <c r="F7128" s="19">
        <f>IF(OR(E7128="",E7127=""),"",LN(E7128/E7127))</f>
        <v/>
      </c>
      <c r="G7128" s="33" t="n">
        <v>7.11</v>
      </c>
      <c r="H7128" s="19">
        <f>IF(OR(G7128="",G7127=""),"",LN(G7128/G7127))</f>
        <v/>
      </c>
      <c r="I7128" s="32" t="n">
        <v>120.9662</v>
      </c>
      <c r="J7128" s="32" t="n">
        <v>17.94</v>
      </c>
      <c r="K7128" s="32" t="n">
        <v>3.64</v>
      </c>
      <c r="L7128" s="32" t="n">
        <v>5.08</v>
      </c>
      <c r="M7128" s="32" t="n">
        <v>1322.2</v>
      </c>
      <c r="N7128" s="32" t="n">
        <v>3.76</v>
      </c>
      <c r="O7128" s="32" t="n">
        <v>367.720748785</v>
      </c>
    </row>
    <row r="7129">
      <c r="A7129" s="31" t="n">
        <v>45078</v>
      </c>
      <c r="B7129" s="32" t="n">
        <v>1321.35</v>
      </c>
      <c r="C7129" s="19">
        <f>IF(OR(B7129="",B7128=""),"",LN(B7129/B7128))</f>
        <v/>
      </c>
      <c r="D7129" s="16">
        <f>STDEV(C7110:C7129)*SQRT(252)</f>
        <v/>
      </c>
      <c r="E7129" s="32" t="n">
        <v>138.74</v>
      </c>
      <c r="F7129" s="19">
        <f>IF(OR(E7129="",E7128=""),"",LN(E7129/E7128))</f>
        <v/>
      </c>
      <c r="G7129" s="33" t="n">
        <v>7.0934</v>
      </c>
      <c r="H7129" s="19">
        <f>IF(OR(G7129="",G7128=""),"",LN(G7129/G7128))</f>
        <v/>
      </c>
      <c r="I7129" s="32" t="n">
        <v>120.0491</v>
      </c>
      <c r="J7129" s="32" t="n">
        <v>15.65</v>
      </c>
      <c r="K7129" s="32" t="n">
        <v>3.61</v>
      </c>
      <c r="L7129" s="32" t="n">
        <v>5.08</v>
      </c>
      <c r="M7129" s="32" t="n">
        <v>1321.6</v>
      </c>
      <c r="N7129" s="32" t="n">
        <v>3.76</v>
      </c>
      <c r="O7129" s="32" t="n">
        <v>55.292914124</v>
      </c>
    </row>
    <row r="7130">
      <c r="A7130" s="31" t="n">
        <v>45079</v>
      </c>
      <c r="B7130" s="32" t="n">
        <v>1305.21</v>
      </c>
      <c r="C7130" s="19">
        <f>IF(OR(B7130="",B7129=""),"",LN(B7130/B7129))</f>
        <v/>
      </c>
      <c r="D7130" s="16">
        <f>STDEV(C7111:C7130)*SQRT(252)</f>
        <v/>
      </c>
      <c r="E7130" s="32" t="n">
        <v>139.76</v>
      </c>
      <c r="F7130" s="19">
        <f>IF(OR(E7130="",E7129=""),"",LN(E7130/E7129))</f>
        <v/>
      </c>
      <c r="G7130" s="33" t="n">
        <v>7.0827</v>
      </c>
      <c r="H7130" s="19">
        <f>IF(OR(G7130="",G7129=""),"",LN(G7130/G7129))</f>
        <v/>
      </c>
      <c r="I7130" s="32" t="n">
        <v>120.0049</v>
      </c>
      <c r="J7130" s="32" t="n">
        <v>14.6</v>
      </c>
      <c r="K7130" s="32" t="n">
        <v>3.69</v>
      </c>
      <c r="L7130" s="32" t="n">
        <v>5.07</v>
      </c>
      <c r="M7130" s="32" t="n">
        <v>1320.7</v>
      </c>
      <c r="N7130" s="32" t="n">
        <v>3.76</v>
      </c>
      <c r="O7130" s="32" t="n">
        <v>349.984231476</v>
      </c>
    </row>
    <row r="7131">
      <c r="A7131" s="31" t="n">
        <v>45082</v>
      </c>
      <c r="B7131" s="32" t="n">
        <v>1308.16</v>
      </c>
      <c r="C7131" s="19">
        <f>IF(OR(B7131="",B7130=""),"",LN(B7131/B7130))</f>
        <v/>
      </c>
      <c r="D7131" s="16">
        <f>STDEV(C7112:C7131)*SQRT(252)</f>
        <v/>
      </c>
      <c r="E7131" s="32" t="n">
        <v>139.64</v>
      </c>
      <c r="F7131" s="19">
        <f>IF(OR(E7131="",E7130=""),"",LN(E7131/E7130))</f>
        <v/>
      </c>
      <c r="G7131" s="33" t="n">
        <v>7.105</v>
      </c>
      <c r="H7131" s="19">
        <f>IF(OR(G7131="",G7130=""),"",LN(G7131/G7130))</f>
        <v/>
      </c>
      <c r="I7131" s="32" t="n">
        <v>120.0048</v>
      </c>
      <c r="J7131" s="32" t="n">
        <v>14.73</v>
      </c>
      <c r="K7131" s="32" t="n">
        <v>3.69</v>
      </c>
      <c r="L7131" s="32" t="n">
        <v>5.06</v>
      </c>
      <c r="M7131" s="32" t="n">
        <v>1308.8</v>
      </c>
      <c r="N7131" s="32" t="n">
        <v>3.76</v>
      </c>
      <c r="O7131" s="32" t="n">
        <v>-45.537017714</v>
      </c>
    </row>
    <row r="7132">
      <c r="A7132" s="31" t="n">
        <v>45083</v>
      </c>
      <c r="B7132" s="32" t="n">
        <v>1297.93</v>
      </c>
      <c r="C7132" s="19">
        <f>IF(OR(B7132="",B7131=""),"",LN(B7132/B7131))</f>
        <v/>
      </c>
      <c r="D7132" s="16">
        <f>STDEV(C7113:C7132)*SQRT(252)</f>
        <v/>
      </c>
      <c r="E7132" s="32" t="n">
        <v>139.67</v>
      </c>
      <c r="F7132" s="19">
        <f>IF(OR(E7132="",E7131=""),"",LN(E7132/E7131))</f>
        <v/>
      </c>
      <c r="G7132" s="33" t="n">
        <v>7.119</v>
      </c>
      <c r="H7132" s="19">
        <f>IF(OR(G7132="",G7131=""),"",LN(G7132/G7131))</f>
        <v/>
      </c>
      <c r="I7132" s="32" t="n">
        <v>119.9718</v>
      </c>
      <c r="J7132" s="32" t="n">
        <v>13.96</v>
      </c>
      <c r="K7132" s="32" t="n">
        <v>3.7</v>
      </c>
      <c r="L7132" s="32" t="n">
        <v>5.05</v>
      </c>
      <c r="M7132" s="32" t="n"/>
      <c r="N7132" s="32" t="n"/>
      <c r="O7132" s="32" t="n"/>
    </row>
    <row r="7133">
      <c r="A7133" s="31" t="n">
        <v>45084</v>
      </c>
      <c r="B7133" s="32" t="n">
        <v>1303.62</v>
      </c>
      <c r="C7133" s="19">
        <f>IF(OR(B7133="",B7132=""),"",LN(B7133/B7132))</f>
        <v/>
      </c>
      <c r="D7133" s="16">
        <f>STDEV(C7114:C7133)*SQRT(252)</f>
        <v/>
      </c>
      <c r="E7133" s="32" t="n">
        <v>139.98</v>
      </c>
      <c r="F7133" s="19">
        <f>IF(OR(E7133="",E7132=""),"",LN(E7133/E7132))</f>
        <v/>
      </c>
      <c r="G7133" s="33" t="n">
        <v>7.1287</v>
      </c>
      <c r="H7133" s="19">
        <f>IF(OR(G7133="",G7132=""),"",LN(G7133/G7132))</f>
        <v/>
      </c>
      <c r="I7133" s="32" t="n">
        <v>119.859</v>
      </c>
      <c r="J7133" s="32" t="n">
        <v>13.94</v>
      </c>
      <c r="K7133" s="32" t="n">
        <v>3.79</v>
      </c>
      <c r="L7133" s="32" t="n">
        <v>5.05</v>
      </c>
      <c r="M7133" s="32" t="n">
        <v>1308.3</v>
      </c>
      <c r="N7133" s="32" t="n">
        <v>3.75</v>
      </c>
      <c r="O7133" s="32" t="n">
        <v>163.719011022</v>
      </c>
    </row>
    <row r="7134">
      <c r="A7134" s="31" t="n">
        <v>45085</v>
      </c>
      <c r="B7134" s="32" t="n">
        <v>1304.26</v>
      </c>
      <c r="C7134" s="19">
        <f>IF(OR(B7134="",B7133=""),"",LN(B7134/B7133))</f>
        <v/>
      </c>
      <c r="D7134" s="16">
        <f>STDEV(C7115:C7134)*SQRT(252)</f>
        <v/>
      </c>
      <c r="E7134" s="32" t="n">
        <v>138.83</v>
      </c>
      <c r="F7134" s="19">
        <f>IF(OR(E7134="",E7133=""),"",LN(E7134/E7133))</f>
        <v/>
      </c>
      <c r="G7134" s="33" t="n">
        <v>7.1109</v>
      </c>
      <c r="H7134" s="19">
        <f>IF(OR(G7134="",G7133=""),"",LN(G7134/G7133))</f>
        <v/>
      </c>
      <c r="I7134" s="32" t="n">
        <v>119.5712</v>
      </c>
      <c r="J7134" s="32" t="n">
        <v>13.65</v>
      </c>
      <c r="K7134" s="32" t="n">
        <v>3.73</v>
      </c>
      <c r="L7134" s="32" t="n">
        <v>5.05</v>
      </c>
      <c r="M7134" s="32" t="n">
        <v>1300.5</v>
      </c>
      <c r="N7134" s="32" t="n">
        <v>3.75</v>
      </c>
      <c r="O7134" s="32" t="n">
        <v>-605.695435042</v>
      </c>
    </row>
    <row r="7135">
      <c r="A7135" s="31" t="n">
        <v>45086</v>
      </c>
      <c r="B7135" s="32" t="n">
        <v>1291.46</v>
      </c>
      <c r="C7135" s="19">
        <f>IF(OR(B7135="",B7134=""),"",LN(B7135/B7134))</f>
        <v/>
      </c>
      <c r="D7135" s="16">
        <f>STDEV(C7116:C7135)*SQRT(252)</f>
        <v/>
      </c>
      <c r="E7135" s="32" t="n">
        <v>139.35</v>
      </c>
      <c r="F7135" s="19">
        <f>IF(OR(E7135="",E7134=""),"",LN(E7135/E7134))</f>
        <v/>
      </c>
      <c r="G7135" s="33" t="n">
        <v>7.1273</v>
      </c>
      <c r="H7135" s="19">
        <f>IF(OR(G7135="",G7134=""),"",LN(G7135/G7134))</f>
        <v/>
      </c>
      <c r="I7135" s="32" t="n">
        <v>119.4322</v>
      </c>
      <c r="J7135" s="32" t="n">
        <v>13.83</v>
      </c>
      <c r="K7135" s="32" t="n">
        <v>3.75</v>
      </c>
      <c r="L7135" s="32" t="n">
        <v>5.05</v>
      </c>
      <c r="M7135" s="32" t="n">
        <v>1306.1</v>
      </c>
      <c r="N7135" s="32" t="n">
        <v>3.75</v>
      </c>
      <c r="O7135" s="32" t="n">
        <v>573.937389648</v>
      </c>
    </row>
    <row r="7136">
      <c r="A7136" s="31" t="n">
        <v>45089</v>
      </c>
      <c r="B7136" s="32" t="n">
        <v>1288.61</v>
      </c>
      <c r="C7136" s="19">
        <f>IF(OR(B7136="",B7135=""),"",LN(B7136/B7135))</f>
        <v/>
      </c>
      <c r="D7136" s="16">
        <f>STDEV(C7117:C7136)*SQRT(252)</f>
        <v/>
      </c>
      <c r="E7136" s="32" t="n">
        <v>139.72</v>
      </c>
      <c r="F7136" s="19">
        <f>IF(OR(E7136="",E7135=""),"",LN(E7136/E7135))</f>
        <v/>
      </c>
      <c r="G7136" s="33" t="n">
        <v>7.1437</v>
      </c>
      <c r="H7136" s="19">
        <f>IF(OR(G7136="",G7135=""),"",LN(G7136/G7135))</f>
        <v/>
      </c>
      <c r="I7136" s="32" t="n">
        <v>119.6376</v>
      </c>
      <c r="J7136" s="32" t="n">
        <v>15.01</v>
      </c>
      <c r="K7136" s="32" t="n">
        <v>3.73</v>
      </c>
      <c r="L7136" s="32" t="n">
        <v>5.05</v>
      </c>
      <c r="M7136" s="32" t="n">
        <v>1294.9</v>
      </c>
      <c r="N7136" s="32" t="n">
        <v>3.75</v>
      </c>
      <c r="O7136" s="32" t="n">
        <v>-296.54716404</v>
      </c>
    </row>
    <row r="7137">
      <c r="A7137" s="31" t="n">
        <v>45090</v>
      </c>
      <c r="B7137" s="32" t="n">
        <v>1271.48</v>
      </c>
      <c r="C7137" s="19">
        <f>IF(OR(B7137="",B7136=""),"",LN(B7137/B7136))</f>
        <v/>
      </c>
      <c r="D7137" s="16">
        <f>STDEV(C7118:C7137)*SQRT(252)</f>
        <v/>
      </c>
      <c r="E7137" s="32" t="n">
        <v>140</v>
      </c>
      <c r="F7137" s="19">
        <f>IF(OR(E7137="",E7136=""),"",LN(E7137/E7136))</f>
        <v/>
      </c>
      <c r="G7137" s="33" t="n">
        <v>7.1585</v>
      </c>
      <c r="H7137" s="19">
        <f>IF(OR(G7137="",G7136=""),"",LN(G7137/G7136))</f>
        <v/>
      </c>
      <c r="I7137" s="32" t="n">
        <v>119.1899</v>
      </c>
      <c r="J7137" s="32" t="n">
        <v>14.61</v>
      </c>
      <c r="K7137" s="32" t="n">
        <v>3.84</v>
      </c>
      <c r="L7137" s="32" t="n">
        <v>5.05</v>
      </c>
      <c r="M7137" s="32" t="n">
        <v>1291.1</v>
      </c>
      <c r="N7137" s="32" t="n">
        <v>3.75</v>
      </c>
      <c r="O7137" s="32" t="n">
        <v>341.678569478</v>
      </c>
    </row>
    <row r="7138">
      <c r="A7138" s="31" t="n">
        <v>45091</v>
      </c>
      <c r="B7138" s="32" t="n">
        <v>1278.44</v>
      </c>
      <c r="C7138" s="19">
        <f>IF(OR(B7138="",B7137=""),"",LN(B7138/B7137))</f>
        <v/>
      </c>
      <c r="D7138" s="16">
        <f>STDEV(C7119:C7138)*SQRT(252)</f>
        <v/>
      </c>
      <c r="E7138" s="32" t="n">
        <v>139.33</v>
      </c>
      <c r="F7138" s="19">
        <f>IF(OR(E7138="",E7137=""),"",LN(E7138/E7137))</f>
        <v/>
      </c>
      <c r="G7138" s="33" t="n">
        <v>7.148</v>
      </c>
      <c r="H7138" s="19">
        <f>IF(OR(G7138="",G7137=""),"",LN(G7138/G7137))</f>
        <v/>
      </c>
      <c r="I7138" s="32" t="n">
        <v>118.776</v>
      </c>
      <c r="J7138" s="32" t="n">
        <v>13.88</v>
      </c>
      <c r="K7138" s="32" t="n">
        <v>3.83</v>
      </c>
      <c r="L7138" s="32" t="n">
        <v>5.05</v>
      </c>
      <c r="M7138" s="32" t="n">
        <v>1277.5</v>
      </c>
      <c r="N7138" s="32" t="n">
        <v>3.75</v>
      </c>
      <c r="O7138" s="32" t="n">
        <v>-201.508434196</v>
      </c>
    </row>
    <row r="7139">
      <c r="A7139" s="31" t="n">
        <v>45092</v>
      </c>
      <c r="B7139" s="32" t="n">
        <v>1279.99</v>
      </c>
      <c r="C7139" s="19">
        <f>IF(OR(B7139="",B7138=""),"",LN(B7139/B7138))</f>
        <v/>
      </c>
      <c r="D7139" s="16">
        <f>STDEV(C7120:C7139)*SQRT(252)</f>
        <v/>
      </c>
      <c r="E7139" s="32" t="n">
        <v>140.49</v>
      </c>
      <c r="F7139" s="19">
        <f>IF(OR(E7139="",E7138=""),"",LN(E7139/E7138))</f>
        <v/>
      </c>
      <c r="G7139" s="33" t="n">
        <v>7.13</v>
      </c>
      <c r="H7139" s="19">
        <f>IF(OR(G7139="",G7138=""),"",LN(G7139/G7138))</f>
        <v/>
      </c>
      <c r="I7139" s="32" t="n">
        <v>118.5521</v>
      </c>
      <c r="J7139" s="32" t="n">
        <v>14.5</v>
      </c>
      <c r="K7139" s="32" t="n">
        <v>3.72</v>
      </c>
      <c r="L7139" s="32" t="n">
        <v>5.06</v>
      </c>
      <c r="M7139" s="32" t="n">
        <v>1275.9</v>
      </c>
      <c r="N7139" s="32" t="n">
        <v>3.75</v>
      </c>
      <c r="O7139" s="32" t="n">
        <v>-41.106455161</v>
      </c>
    </row>
    <row r="7140">
      <c r="A7140" s="31" t="n">
        <v>45093</v>
      </c>
      <c r="B7140" s="32" t="n">
        <v>1272.68</v>
      </c>
      <c r="C7140" s="19">
        <f>IF(OR(B7140="",B7139=""),"",LN(B7140/B7139))</f>
        <v/>
      </c>
      <c r="D7140" s="16">
        <f>STDEV(C7121:C7140)*SQRT(252)</f>
        <v/>
      </c>
      <c r="E7140" s="32" t="n">
        <v>141.82</v>
      </c>
      <c r="F7140" s="19">
        <f>IF(OR(E7140="",E7139=""),"",LN(E7140/E7139))</f>
        <v/>
      </c>
      <c r="G7140" s="33" t="n">
        <v>7.125</v>
      </c>
      <c r="H7140" s="19">
        <f>IF(OR(G7140="",G7139=""),"",LN(G7140/G7139))</f>
        <v/>
      </c>
      <c r="I7140" s="32" t="n">
        <v>118.4184</v>
      </c>
      <c r="J7140" s="32" t="n">
        <v>13.54</v>
      </c>
      <c r="K7140" s="32" t="n">
        <v>3.77</v>
      </c>
      <c r="L7140" s="32" t="n">
        <v>5.05</v>
      </c>
      <c r="M7140" s="32" t="n">
        <v>1280.1</v>
      </c>
      <c r="N7140" s="32" t="n">
        <v>3.75</v>
      </c>
      <c r="O7140" s="32" t="n">
        <v>502.398262072</v>
      </c>
    </row>
    <row r="7141">
      <c r="A7141" s="31" t="n">
        <v>45097</v>
      </c>
      <c r="B7141" s="32" t="n">
        <v>1280.21</v>
      </c>
      <c r="C7141" s="19">
        <f>IF(OR(B7141="",B7140=""),"",LN(B7141/B7140))</f>
        <v/>
      </c>
      <c r="D7141" s="16">
        <f>STDEV(C7122:C7141)*SQRT(252)</f>
        <v/>
      </c>
      <c r="E7141" s="32" t="n">
        <v>141.46</v>
      </c>
      <c r="F7141" s="19">
        <f>IF(OR(E7141="",E7140=""),"",LN(E7141/E7140))</f>
        <v/>
      </c>
      <c r="G7141" s="33" t="n">
        <v>7.1811</v>
      </c>
      <c r="H7141" s="19">
        <f>IF(OR(G7141="",G7140=""),"",LN(G7141/G7140))</f>
        <v/>
      </c>
      <c r="I7141" s="32" t="n">
        <v>118.938</v>
      </c>
      <c r="J7141" s="32" t="n">
        <v>13.88</v>
      </c>
      <c r="K7141" s="32" t="n">
        <v>3.74</v>
      </c>
      <c r="L7141" s="32" t="n">
        <v>5.05</v>
      </c>
      <c r="M7141" s="32" t="n">
        <v>1280.7</v>
      </c>
      <c r="N7141" s="32" t="n">
        <v>3.75</v>
      </c>
      <c r="O7141" s="32" t="n">
        <v>-292.091074672</v>
      </c>
    </row>
    <row r="7142">
      <c r="A7142" s="31" t="n">
        <v>45098</v>
      </c>
      <c r="B7142" s="32" t="n">
        <v>1291.78</v>
      </c>
      <c r="C7142" s="19">
        <f>IF(OR(B7142="",B7141=""),"",LN(B7142/B7141))</f>
        <v/>
      </c>
      <c r="D7142" s="16">
        <f>STDEV(C7123:C7142)*SQRT(252)</f>
        <v/>
      </c>
      <c r="E7142" s="32" t="n">
        <v>142.09</v>
      </c>
      <c r="F7142" s="19">
        <f>IF(OR(E7142="",E7141=""),"",LN(E7142/E7141))</f>
        <v/>
      </c>
      <c r="G7142" s="33" t="n">
        <v>7.1779</v>
      </c>
      <c r="H7142" s="19">
        <f>IF(OR(G7142="",G7141=""),"",LN(G7142/G7141))</f>
        <v/>
      </c>
      <c r="I7142" s="32" t="n">
        <v>118.727</v>
      </c>
      <c r="J7142" s="32" t="n">
        <v>13.2</v>
      </c>
      <c r="K7142" s="32" t="n">
        <v>3.72</v>
      </c>
      <c r="L7142" s="32" t="n">
        <v>5.05</v>
      </c>
      <c r="M7142" s="32" t="n">
        <v>1282.2</v>
      </c>
      <c r="N7142" s="32" t="n">
        <v>3.75</v>
      </c>
      <c r="O7142" s="32" t="n">
        <v>-381.971682754</v>
      </c>
    </row>
    <row r="7143">
      <c r="A7143" s="31" t="n">
        <v>45099</v>
      </c>
      <c r="B7143" s="32" t="n">
        <v>1294.75</v>
      </c>
      <c r="C7143" s="19">
        <f>IF(OR(B7143="",B7142=""),"",LN(B7143/B7142))</f>
        <v/>
      </c>
      <c r="D7143" s="16">
        <f>STDEV(C7124:C7143)*SQRT(252)</f>
        <v/>
      </c>
      <c r="E7143" s="32" t="n">
        <v>142.89</v>
      </c>
      <c r="F7143" s="19">
        <f>IF(OR(E7143="",E7142=""),"",LN(E7143/E7142))</f>
        <v/>
      </c>
      <c r="G7143" s="33" t="n">
        <v>7.1777</v>
      </c>
      <c r="H7143" s="19">
        <f>IF(OR(G7143="",G7142=""),"",LN(G7143/G7142))</f>
        <v/>
      </c>
      <c r="I7143" s="32" t="n">
        <v>118.7552</v>
      </c>
      <c r="J7143" s="32" t="n">
        <v>12.91</v>
      </c>
      <c r="K7143" s="32" t="n">
        <v>3.8</v>
      </c>
      <c r="L7143" s="32" t="n">
        <v>5.05</v>
      </c>
      <c r="M7143" s="32" t="n">
        <v>1291.5</v>
      </c>
      <c r="N7143" s="32" t="n">
        <v>3.75</v>
      </c>
      <c r="O7143" s="32" t="n">
        <v>-57.381115714</v>
      </c>
    </row>
    <row r="7144">
      <c r="A7144" s="31" t="n">
        <v>45100</v>
      </c>
      <c r="B7144" s="32" t="n">
        <v>1304.19</v>
      </c>
      <c r="C7144" s="19">
        <f>IF(OR(B7144="",B7143=""),"",LN(B7144/B7143))</f>
        <v/>
      </c>
      <c r="D7144" s="16">
        <f>STDEV(C7125:C7144)*SQRT(252)</f>
        <v/>
      </c>
      <c r="E7144" s="32" t="n">
        <v>143.78</v>
      </c>
      <c r="F7144" s="19">
        <f>IF(OR(E7144="",E7143=""),"",LN(E7144/E7143))</f>
        <v/>
      </c>
      <c r="G7144" s="33" t="n">
        <v>7.1777</v>
      </c>
      <c r="H7144" s="19">
        <f>IF(OR(G7144="",G7143=""),"",LN(G7144/G7143))</f>
        <v/>
      </c>
      <c r="I7144" s="32" t="n">
        <v>119.152</v>
      </c>
      <c r="J7144" s="32" t="n">
        <v>13.44</v>
      </c>
      <c r="K7144" s="32" t="n">
        <v>3.74</v>
      </c>
      <c r="L7144" s="32" t="n">
        <v>5.05</v>
      </c>
      <c r="M7144" s="32" t="n">
        <v>1291.4</v>
      </c>
      <c r="N7144" s="32" t="n">
        <v>3.75</v>
      </c>
      <c r="O7144" s="32" t="n">
        <v>-263.363528006</v>
      </c>
    </row>
    <row r="7145">
      <c r="A7145" s="31" t="n">
        <v>45103</v>
      </c>
      <c r="B7145" s="32" t="n">
        <v>1304.88</v>
      </c>
      <c r="C7145" s="19">
        <f>IF(OR(B7145="",B7144=""),"",LN(B7145/B7144))</f>
        <v/>
      </c>
      <c r="D7145" s="16">
        <f>STDEV(C7126:C7145)*SQRT(252)</f>
        <v/>
      </c>
      <c r="E7145" s="32" t="n">
        <v>143.55</v>
      </c>
      <c r="F7145" s="19">
        <f>IF(OR(E7145="",E7144=""),"",LN(E7145/E7144))</f>
        <v/>
      </c>
      <c r="G7145" s="33" t="n">
        <v>7.2364</v>
      </c>
      <c r="H7145" s="19">
        <f>IF(OR(G7145="",G7144=""),"",LN(G7145/G7144))</f>
        <v/>
      </c>
      <c r="I7145" s="32" t="n">
        <v>119.0761</v>
      </c>
      <c r="J7145" s="32" t="n">
        <v>14.25</v>
      </c>
      <c r="K7145" s="32" t="n">
        <v>3.72</v>
      </c>
      <c r="L7145" s="32" t="n">
        <v>5.05</v>
      </c>
      <c r="M7145" s="32" t="n">
        <v>1302.2</v>
      </c>
      <c r="N7145" s="32" t="n">
        <v>3.75</v>
      </c>
      <c r="O7145" s="32" t="n">
        <v>154.775356467</v>
      </c>
    </row>
    <row r="7146">
      <c r="A7146" s="31" t="n">
        <v>45104</v>
      </c>
      <c r="B7146" s="32" t="n">
        <v>1299.99</v>
      </c>
      <c r="C7146" s="19">
        <f>IF(OR(B7146="",B7145=""),"",LN(B7146/B7145))</f>
        <v/>
      </c>
      <c r="D7146" s="16">
        <f>STDEV(C7127:C7146)*SQRT(252)</f>
        <v/>
      </c>
      <c r="E7146" s="32" t="n">
        <v>144</v>
      </c>
      <c r="F7146" s="19">
        <f>IF(OR(E7146="",E7145=""),"",LN(E7146/E7145))</f>
        <v/>
      </c>
      <c r="G7146" s="33" t="n">
        <v>7.2193</v>
      </c>
      <c r="H7146" s="19">
        <f>IF(OR(G7146="",G7145=""),"",LN(G7146/G7145))</f>
        <v/>
      </c>
      <c r="I7146" s="32" t="n">
        <v>118.8949</v>
      </c>
      <c r="J7146" s="32" t="n">
        <v>13.74</v>
      </c>
      <c r="K7146" s="32" t="n">
        <v>3.77</v>
      </c>
      <c r="L7146" s="32" t="n">
        <v>5.05</v>
      </c>
      <c r="M7146" s="32" t="n">
        <v>1303.8</v>
      </c>
      <c r="N7146" s="32" t="n">
        <v>3.75</v>
      </c>
      <c r="O7146" s="32" t="n">
        <v>-319.492400395</v>
      </c>
    </row>
    <row r="7147">
      <c r="A7147" s="31" t="n">
        <v>45105</v>
      </c>
      <c r="B7147" s="32" t="n">
        <v>1307.76</v>
      </c>
      <c r="C7147" s="19">
        <f>IF(OR(B7147="",B7146=""),"",LN(B7147/B7146))</f>
        <v/>
      </c>
      <c r="D7147" s="16">
        <f>STDEV(C7128:C7147)*SQRT(252)</f>
        <v/>
      </c>
      <c r="E7147" s="32" t="n">
        <v>144.23</v>
      </c>
      <c r="F7147" s="19">
        <f>IF(OR(E7147="",E7146=""),"",LN(E7147/E7146))</f>
        <v/>
      </c>
      <c r="G7147" s="33" t="n">
        <v>7.2436</v>
      </c>
      <c r="H7147" s="19">
        <f>IF(OR(G7147="",G7146=""),"",LN(G7147/G7146))</f>
        <v/>
      </c>
      <c r="I7147" s="32" t="n">
        <v>119.3382</v>
      </c>
      <c r="J7147" s="32" t="n">
        <v>13.43</v>
      </c>
      <c r="K7147" s="32" t="n">
        <v>3.71</v>
      </c>
      <c r="L7147" s="32" t="n">
        <v>5.06</v>
      </c>
      <c r="M7147" s="32" t="n">
        <v>1303.1</v>
      </c>
      <c r="N7147" s="32" t="n">
        <v>3.75</v>
      </c>
      <c r="O7147" s="32" t="n">
        <v>-533.122222472</v>
      </c>
    </row>
    <row r="7148">
      <c r="A7148" s="31" t="n">
        <v>45106</v>
      </c>
      <c r="B7148" s="32" t="n">
        <v>1317.73</v>
      </c>
      <c r="C7148" s="19">
        <f>IF(OR(B7148="",B7147=""),"",LN(B7148/B7147))</f>
        <v/>
      </c>
      <c r="D7148" s="16">
        <f>STDEV(C7129:C7148)*SQRT(252)</f>
        <v/>
      </c>
      <c r="E7148" s="32" t="n">
        <v>144.72</v>
      </c>
      <c r="F7148" s="19">
        <f>IF(OR(E7148="",E7147=""),"",LN(E7148/E7147))</f>
        <v/>
      </c>
      <c r="G7148" s="33" t="n">
        <v>7.2515</v>
      </c>
      <c r="H7148" s="19">
        <f>IF(OR(G7148="",G7147=""),"",LN(G7148/G7147))</f>
        <v/>
      </c>
      <c r="I7148" s="32" t="n">
        <v>119.527</v>
      </c>
      <c r="J7148" s="32" t="n">
        <v>13.54</v>
      </c>
      <c r="K7148" s="32" t="n">
        <v>3.85</v>
      </c>
      <c r="L7148" s="32" t="n">
        <v>5.06</v>
      </c>
      <c r="M7148" s="32" t="n">
        <v>1304.3</v>
      </c>
      <c r="N7148" s="32" t="n">
        <v>3.75</v>
      </c>
      <c r="O7148" s="32" t="n">
        <v>9.023307446000004</v>
      </c>
    </row>
    <row r="7149">
      <c r="A7149" s="31" t="n">
        <v>45107</v>
      </c>
      <c r="B7149" s="32" t="n">
        <v>1317.8</v>
      </c>
      <c r="C7149" s="19">
        <f>IF(OR(B7149="",B7148=""),"",LN(B7149/B7148))</f>
        <v/>
      </c>
      <c r="D7149" s="16">
        <f>STDEV(C7130:C7149)*SQRT(252)</f>
        <v/>
      </c>
      <c r="E7149" s="32" t="n">
        <v>144.47</v>
      </c>
      <c r="F7149" s="19">
        <f>IF(OR(E7149="",E7148=""),"",LN(E7149/E7148))</f>
        <v/>
      </c>
      <c r="G7149" s="33" t="n">
        <v>7.2513</v>
      </c>
      <c r="H7149" s="19">
        <f>IF(OR(G7149="",G7148=""),"",LN(G7149/G7148))</f>
        <v/>
      </c>
      <c r="I7149" s="32" t="n">
        <v>119.3606</v>
      </c>
      <c r="J7149" s="32" t="n">
        <v>13.59</v>
      </c>
      <c r="K7149" s="32" t="n">
        <v>3.81</v>
      </c>
      <c r="L7149" s="32" t="n">
        <v>5.09</v>
      </c>
      <c r="M7149" s="32" t="n">
        <v>1312.8</v>
      </c>
      <c r="N7149" s="32" t="n">
        <v>3.75</v>
      </c>
      <c r="O7149" s="32" t="n">
        <v>-186.271132755</v>
      </c>
    </row>
    <row r="7150">
      <c r="A7150" s="31" t="n">
        <v>45110</v>
      </c>
      <c r="B7150" s="32" t="n">
        <v>1308.37</v>
      </c>
      <c r="C7150" s="19">
        <f>IF(OR(B7150="",B7149=""),"",LN(B7150/B7149))</f>
        <v/>
      </c>
      <c r="D7150" s="16">
        <f>STDEV(C7131:C7150)*SQRT(252)</f>
        <v/>
      </c>
      <c r="E7150" s="32" t="n">
        <v>144.5</v>
      </c>
      <c r="F7150" s="19">
        <f>IF(OR(E7150="",E7149=""),"",LN(E7150/E7149))</f>
        <v/>
      </c>
      <c r="G7150" s="33" t="n">
        <v>7.24</v>
      </c>
      <c r="H7150" s="19">
        <f>IF(OR(G7150="",G7149=""),"",LN(G7150/G7149))</f>
        <v/>
      </c>
      <c r="I7150" s="32" t="n">
        <v>119.2119</v>
      </c>
      <c r="J7150" s="32" t="n">
        <v>13.57</v>
      </c>
      <c r="K7150" s="32" t="n">
        <v>3.86</v>
      </c>
      <c r="L7150" s="32" t="n">
        <v>5.06</v>
      </c>
      <c r="M7150" s="32" t="n">
        <v>1319.4</v>
      </c>
      <c r="N7150" s="32" t="n">
        <v>3.75</v>
      </c>
      <c r="O7150" s="32" t="n">
        <v>458.041897027</v>
      </c>
    </row>
    <row r="7151">
      <c r="A7151" s="31" t="n">
        <v>45112</v>
      </c>
      <c r="B7151" s="32" t="n">
        <v>1298.74</v>
      </c>
      <c r="C7151" s="19">
        <f>IF(OR(B7151="",B7150=""),"",LN(B7151/B7150))</f>
        <v/>
      </c>
      <c r="D7151" s="16">
        <f>STDEV(C7132:C7151)*SQRT(252)</f>
        <v/>
      </c>
      <c r="E7151" s="32" t="n">
        <v>144.56</v>
      </c>
      <c r="F7151" s="19">
        <f>IF(OR(E7151="",E7150=""),"",LN(E7151/E7150))</f>
        <v/>
      </c>
      <c r="G7151" s="33" t="n">
        <v>7.2465</v>
      </c>
      <c r="H7151" s="19">
        <f>IF(OR(G7151="",G7150=""),"",LN(G7151/G7150))</f>
        <v/>
      </c>
      <c r="I7151" s="32" t="n">
        <v>119.3483</v>
      </c>
      <c r="J7151" s="32" t="n">
        <v>14.18</v>
      </c>
      <c r="K7151" s="32" t="n">
        <v>3.95</v>
      </c>
      <c r="L7151" s="32" t="n">
        <v>5.06</v>
      </c>
      <c r="M7151" s="32" t="n">
        <v>1301.7</v>
      </c>
      <c r="N7151" s="32" t="n">
        <v>3.74</v>
      </c>
      <c r="O7151" s="32" t="n">
        <v>292.404996712</v>
      </c>
    </row>
    <row r="7152">
      <c r="A7152" s="31" t="n">
        <v>45113</v>
      </c>
      <c r="B7152" s="32" t="n">
        <v>1300.85</v>
      </c>
      <c r="C7152" s="19">
        <f>IF(OR(B7152="",B7151=""),"",LN(B7152/B7151))</f>
        <v/>
      </c>
      <c r="D7152" s="16">
        <f>STDEV(C7133:C7152)*SQRT(252)</f>
        <v/>
      </c>
      <c r="E7152" s="32" t="n">
        <v>144.09</v>
      </c>
      <c r="F7152" s="19">
        <f>IF(OR(E7152="",E7151=""),"",LN(E7152/E7151))</f>
        <v/>
      </c>
      <c r="G7152" s="33" t="n">
        <v>7.25</v>
      </c>
      <c r="H7152" s="19">
        <f>IF(OR(G7152="",G7151=""),"",LN(G7152/G7151))</f>
        <v/>
      </c>
      <c r="I7152" s="32" t="n">
        <v>119.8193</v>
      </c>
      <c r="J7152" s="32" t="n">
        <v>15.44</v>
      </c>
      <c r="K7152" s="32" t="n">
        <v>4.05</v>
      </c>
      <c r="L7152" s="32" t="n">
        <v>5.06</v>
      </c>
      <c r="M7152" s="32" t="n">
        <v>1300.8</v>
      </c>
      <c r="N7152" s="32" t="n">
        <v>3.74</v>
      </c>
      <c r="O7152" s="32" t="n">
        <v>-275.540000311</v>
      </c>
    </row>
    <row r="7153">
      <c r="A7153" s="31" t="n">
        <v>45114</v>
      </c>
      <c r="B7153" s="32" t="n">
        <v>1304.89</v>
      </c>
      <c r="C7153" s="19">
        <f>IF(OR(B7153="",B7152=""),"",LN(B7153/B7152))</f>
        <v/>
      </c>
      <c r="D7153" s="16">
        <f>STDEV(C7134:C7153)*SQRT(252)</f>
        <v/>
      </c>
      <c r="E7153" s="32" t="n">
        <v>142.21</v>
      </c>
      <c r="F7153" s="19">
        <f>IF(OR(E7153="",E7152=""),"",LN(E7153/E7152))</f>
        <v/>
      </c>
      <c r="G7153" s="33" t="n">
        <v>7.2205</v>
      </c>
      <c r="H7153" s="19">
        <f>IF(OR(G7153="",G7152=""),"",LN(G7153/G7152))</f>
        <v/>
      </c>
      <c r="I7153" s="32" t="n">
        <v>119.0761</v>
      </c>
      <c r="J7153" s="32" t="n">
        <v>14.83</v>
      </c>
      <c r="K7153" s="32" t="n">
        <v>4.06</v>
      </c>
      <c r="L7153" s="32" t="n">
        <v>5.06</v>
      </c>
      <c r="M7153" s="32" t="n">
        <v>1303.8</v>
      </c>
      <c r="N7153" s="32" t="n">
        <v>3.75</v>
      </c>
      <c r="O7153" s="32" t="n">
        <v>-71.825366668</v>
      </c>
    </row>
    <row r="7154">
      <c r="A7154" s="31" t="n">
        <v>45117</v>
      </c>
      <c r="B7154" s="32" t="n">
        <v>1306.45</v>
      </c>
      <c r="C7154" s="19">
        <f>IF(OR(B7154="",B7153=""),"",LN(B7154/B7153))</f>
        <v/>
      </c>
      <c r="D7154" s="16">
        <f>STDEV(C7135:C7154)*SQRT(252)</f>
        <v/>
      </c>
      <c r="E7154" s="32" t="n">
        <v>141.56</v>
      </c>
      <c r="F7154" s="19">
        <f>IF(OR(E7154="",E7153=""),"",LN(E7154/E7153))</f>
        <v/>
      </c>
      <c r="G7154" s="33" t="n">
        <v>7.2315</v>
      </c>
      <c r="H7154" s="19">
        <f>IF(OR(G7154="",G7153=""),"",LN(G7154/G7153))</f>
        <v/>
      </c>
      <c r="I7154" s="32" t="n">
        <v>118.9548</v>
      </c>
      <c r="J7154" s="32" t="n">
        <v>15.07</v>
      </c>
      <c r="K7154" s="32" t="n">
        <v>4.01</v>
      </c>
      <c r="L7154" s="32" t="n">
        <v>5.06</v>
      </c>
      <c r="M7154" s="32" t="n">
        <v>1307.3</v>
      </c>
      <c r="N7154" s="32" t="n">
        <v>3.75</v>
      </c>
      <c r="O7154" s="32" t="n">
        <v>-247.954224668</v>
      </c>
    </row>
    <row r="7155">
      <c r="A7155" s="31" t="n">
        <v>45118</v>
      </c>
      <c r="B7155" s="32" t="n">
        <v>1293.64</v>
      </c>
      <c r="C7155" s="19">
        <f>IF(OR(B7155="",B7154=""),"",LN(B7155/B7154))</f>
        <v/>
      </c>
      <c r="D7155" s="16">
        <f>STDEV(C7136:C7155)*SQRT(252)</f>
        <v/>
      </c>
      <c r="E7155" s="32" t="n">
        <v>140.51</v>
      </c>
      <c r="F7155" s="19">
        <f>IF(OR(E7155="",E7154=""),"",LN(E7155/E7154))</f>
        <v/>
      </c>
      <c r="G7155" s="33" t="n">
        <v>7.209</v>
      </c>
      <c r="H7155" s="19">
        <f>IF(OR(G7155="",G7154=""),"",LN(G7155/G7154))</f>
        <v/>
      </c>
      <c r="I7155" s="32" t="n">
        <v>118.7344</v>
      </c>
      <c r="J7155" s="32" t="n">
        <v>14.84</v>
      </c>
      <c r="K7155" s="32" t="n">
        <v>3.99</v>
      </c>
      <c r="L7155" s="32" t="n">
        <v>5.06</v>
      </c>
      <c r="M7155" s="32" t="n">
        <v>1303.8</v>
      </c>
      <c r="N7155" s="32" t="n">
        <v>3.75</v>
      </c>
      <c r="O7155" s="32" t="n">
        <v>585.7036468470001</v>
      </c>
    </row>
    <row r="7156">
      <c r="A7156" s="31" t="n">
        <v>45119</v>
      </c>
      <c r="B7156" s="32" t="n">
        <v>1288.17</v>
      </c>
      <c r="C7156" s="19">
        <f>IF(OR(B7156="",B7155=""),"",LN(B7156/B7155))</f>
        <v/>
      </c>
      <c r="D7156" s="16">
        <f>STDEV(C7137:C7156)*SQRT(252)</f>
        <v/>
      </c>
      <c r="E7156" s="32" t="n">
        <v>138.21</v>
      </c>
      <c r="F7156" s="19">
        <f>IF(OR(E7156="",E7155=""),"",LN(E7156/E7155))</f>
        <v/>
      </c>
      <c r="G7156" s="33" t="n">
        <v>7.1656</v>
      </c>
      <c r="H7156" s="19">
        <f>IF(OR(G7156="",G7155=""),"",LN(G7156/G7155))</f>
        <v/>
      </c>
      <c r="I7156" s="32" t="n">
        <v>117.6385</v>
      </c>
      <c r="J7156" s="32" t="n">
        <v>13.54</v>
      </c>
      <c r="K7156" s="32" t="n">
        <v>3.86</v>
      </c>
      <c r="L7156" s="32" t="n">
        <v>5.05</v>
      </c>
      <c r="M7156" s="32" t="n">
        <v>1295</v>
      </c>
      <c r="N7156" s="32" t="n">
        <v>3.75</v>
      </c>
      <c r="O7156" s="32" t="n">
        <v>25.39841407200001</v>
      </c>
    </row>
    <row r="7157">
      <c r="A7157" s="31" t="n">
        <v>45120</v>
      </c>
      <c r="B7157" s="32" t="n">
        <v>1273.99</v>
      </c>
      <c r="C7157" s="19">
        <f>IF(OR(B7157="",B7156=""),"",LN(B7157/B7156))</f>
        <v/>
      </c>
      <c r="D7157" s="16">
        <f>STDEV(C7138:C7157)*SQRT(252)</f>
        <v/>
      </c>
      <c r="E7157" s="32" t="n">
        <v>138.14</v>
      </c>
      <c r="F7157" s="19">
        <f>IF(OR(E7157="",E7156=""),"",LN(E7157/E7156))</f>
        <v/>
      </c>
      <c r="G7157" s="33" t="n">
        <v>7.15</v>
      </c>
      <c r="H7157" s="19">
        <f>IF(OR(G7157="",G7156=""),"",LN(G7157/G7156))</f>
        <v/>
      </c>
      <c r="I7157" s="32" t="n">
        <v>117.1831</v>
      </c>
      <c r="J7157" s="32" t="n">
        <v>13.61</v>
      </c>
      <c r="K7157" s="32" t="n">
        <v>3.76</v>
      </c>
      <c r="L7157" s="32" t="n">
        <v>5.06</v>
      </c>
      <c r="M7157" s="32" t="n">
        <v>1291.4</v>
      </c>
      <c r="N7157" s="32" t="n">
        <v>3.75</v>
      </c>
      <c r="O7157" s="32" t="n">
        <v>387.073698866</v>
      </c>
    </row>
    <row r="7158">
      <c r="A7158" s="31" t="n">
        <v>45121</v>
      </c>
      <c r="B7158" s="32" t="n">
        <v>1266.28</v>
      </c>
      <c r="C7158" s="19">
        <f>IF(OR(B7158="",B7157=""),"",LN(B7158/B7157))</f>
        <v/>
      </c>
      <c r="D7158" s="16">
        <f>STDEV(C7139:C7158)*SQRT(252)</f>
        <v/>
      </c>
      <c r="E7158" s="32" t="n">
        <v>138.74</v>
      </c>
      <c r="F7158" s="19">
        <f>IF(OR(E7158="",E7157=""),"",LN(E7158/E7157))</f>
        <v/>
      </c>
      <c r="G7158" s="33" t="n">
        <v>7.1403</v>
      </c>
      <c r="H7158" s="19">
        <f>IF(OR(G7158="",G7157=""),"",LN(G7158/G7157))</f>
        <v/>
      </c>
      <c r="I7158" s="32" t="n">
        <v>117.0463</v>
      </c>
      <c r="J7158" s="32" t="n">
        <v>13.34</v>
      </c>
      <c r="K7158" s="32" t="n">
        <v>3.83</v>
      </c>
      <c r="L7158" s="32" t="n">
        <v>5.05</v>
      </c>
      <c r="M7158" s="32" t="n">
        <v>1276.2</v>
      </c>
      <c r="N7158" s="32" t="n">
        <v>3.75</v>
      </c>
      <c r="O7158" s="32" t="n">
        <v>635.6396636530001</v>
      </c>
    </row>
    <row r="7159">
      <c r="A7159" s="31" t="n">
        <v>45124</v>
      </c>
      <c r="B7159" s="32" t="n">
        <v>1267.02</v>
      </c>
      <c r="C7159" s="19">
        <f>IF(OR(B7159="",B7158=""),"",LN(B7159/B7158))</f>
        <v/>
      </c>
      <c r="D7159" s="16">
        <f>STDEV(C7140:C7159)*SQRT(252)</f>
        <v/>
      </c>
      <c r="E7159" s="32" t="n">
        <v>138.92</v>
      </c>
      <c r="F7159" s="19">
        <f>IF(OR(E7159="",E7158=""),"",LN(E7159/E7158))</f>
        <v/>
      </c>
      <c r="G7159" s="33" t="n">
        <v>7.1711</v>
      </c>
      <c r="H7159" s="19">
        <f>IF(OR(G7159="",G7158=""),"",LN(G7159/G7158))</f>
        <v/>
      </c>
      <c r="I7159" s="32" t="n">
        <v>117.1267</v>
      </c>
      <c r="J7159" s="32" t="n">
        <v>13.48</v>
      </c>
      <c r="K7159" s="32" t="n">
        <v>3.81</v>
      </c>
      <c r="L7159" s="32" t="n">
        <v>5.06</v>
      </c>
      <c r="M7159" s="32" t="n">
        <v>1265.8</v>
      </c>
      <c r="N7159" s="32" t="n">
        <v>3.75</v>
      </c>
      <c r="O7159" s="32" t="n">
        <v>-108.395774184</v>
      </c>
    </row>
    <row r="7160">
      <c r="A7160" s="31" t="n">
        <v>45125</v>
      </c>
      <c r="B7160" s="32" t="n">
        <v>1260.87</v>
      </c>
      <c r="C7160" s="19">
        <f>IF(OR(B7160="",B7159=""),"",LN(B7160/B7159))</f>
        <v/>
      </c>
      <c r="D7160" s="16">
        <f>STDEV(C7141:C7160)*SQRT(252)</f>
        <v/>
      </c>
      <c r="E7160" s="32" t="n">
        <v>138.94</v>
      </c>
      <c r="F7160" s="19">
        <f>IF(OR(E7160="",E7159=""),"",LN(E7160/E7159))</f>
        <v/>
      </c>
      <c r="G7160" s="33" t="n">
        <v>7.1786</v>
      </c>
      <c r="H7160" s="19">
        <f>IF(OR(G7160="",G7159=""),"",LN(G7160/G7159))</f>
        <v/>
      </c>
      <c r="I7160" s="32" t="n">
        <v>117.0264</v>
      </c>
      <c r="J7160" s="32" t="n">
        <v>13.3</v>
      </c>
      <c r="K7160" s="32" t="n">
        <v>3.8</v>
      </c>
      <c r="L7160" s="32" t="n">
        <v>5.06</v>
      </c>
      <c r="M7160" s="32" t="n">
        <v>1266.1</v>
      </c>
      <c r="N7160" s="32" t="n">
        <v>3.75</v>
      </c>
      <c r="O7160" s="32" t="n">
        <v>336.300754877</v>
      </c>
    </row>
    <row r="7161">
      <c r="A7161" s="31" t="n">
        <v>45126</v>
      </c>
      <c r="B7161" s="32" t="n">
        <v>1265.76</v>
      </c>
      <c r="C7161" s="19">
        <f>IF(OR(B7161="",B7160=""),"",LN(B7161/B7160))</f>
        <v/>
      </c>
      <c r="D7161" s="16">
        <f>STDEV(C7142:C7161)*SQRT(252)</f>
        <v/>
      </c>
      <c r="E7161" s="32" t="n">
        <v>139.76</v>
      </c>
      <c r="F7161" s="19">
        <f>IF(OR(E7161="",E7160=""),"",LN(E7161/E7160))</f>
        <v/>
      </c>
      <c r="G7161" s="33" t="n">
        <v>7.226</v>
      </c>
      <c r="H7161" s="19">
        <f>IF(OR(G7161="",G7160=""),"",LN(G7161/G7160))</f>
        <v/>
      </c>
      <c r="I7161" s="32" t="n">
        <v>117.3462</v>
      </c>
      <c r="J7161" s="32" t="n">
        <v>13.76</v>
      </c>
      <c r="K7161" s="32" t="n">
        <v>3.75</v>
      </c>
      <c r="L7161" s="32" t="n">
        <v>5.05</v>
      </c>
      <c r="M7161" s="32" t="n">
        <v>1261.6</v>
      </c>
      <c r="N7161" s="32" t="n">
        <v>3.75</v>
      </c>
      <c r="O7161" s="32" t="n">
        <v>-88.40951414599999</v>
      </c>
    </row>
    <row r="7162">
      <c r="A7162" s="31" t="n">
        <v>45127</v>
      </c>
      <c r="B7162" s="32" t="n">
        <v>1269.26</v>
      </c>
      <c r="C7162" s="19">
        <f>IF(OR(B7162="",B7161=""),"",LN(B7162/B7161))</f>
        <v/>
      </c>
      <c r="D7162" s="16">
        <f>STDEV(C7143:C7162)*SQRT(252)</f>
        <v/>
      </c>
      <c r="E7162" s="32" t="n">
        <v>140.39</v>
      </c>
      <c r="F7162" s="19">
        <f>IF(OR(E7162="",E7161=""),"",LN(E7162/E7161))</f>
        <v/>
      </c>
      <c r="G7162" s="33" t="n">
        <v>7.1761</v>
      </c>
      <c r="H7162" s="19">
        <f>IF(OR(G7162="",G7161=""),"",LN(G7162/G7161))</f>
        <v/>
      </c>
      <c r="I7162" s="32" t="n">
        <v>117.5947</v>
      </c>
      <c r="J7162" s="32" t="n">
        <v>13.99</v>
      </c>
      <c r="K7162" s="32" t="n">
        <v>3.85</v>
      </c>
      <c r="L7162" s="32" t="n">
        <v>5.06</v>
      </c>
      <c r="M7162" s="32" t="n">
        <v>1265.4</v>
      </c>
      <c r="N7162" s="32" t="n">
        <v>3.75</v>
      </c>
      <c r="O7162" s="32" t="n">
        <v>103.130321345</v>
      </c>
    </row>
    <row r="7163">
      <c r="A7163" s="31" t="n">
        <v>45128</v>
      </c>
      <c r="B7163" s="32" t="n">
        <v>1283.71</v>
      </c>
      <c r="C7163" s="19">
        <f>IF(OR(B7163="",B7162=""),"",LN(B7163/B7162))</f>
        <v/>
      </c>
      <c r="D7163" s="16">
        <f>STDEV(C7144:C7163)*SQRT(252)</f>
        <v/>
      </c>
      <c r="E7163" s="32" t="n">
        <v>141.75</v>
      </c>
      <c r="F7163" s="19">
        <f>IF(OR(E7163="",E7162=""),"",LN(E7163/E7162))</f>
        <v/>
      </c>
      <c r="G7163" s="33" t="n">
        <v>7.1861</v>
      </c>
      <c r="H7163" s="19">
        <f>IF(OR(G7163="",G7162=""),"",LN(G7163/G7162))</f>
        <v/>
      </c>
      <c r="I7163" s="32" t="n">
        <v>117.9418</v>
      </c>
      <c r="J7163" s="32" t="n">
        <v>13.6</v>
      </c>
      <c r="K7163" s="32" t="n">
        <v>3.84</v>
      </c>
      <c r="L7163" s="32" t="n">
        <v>5.05</v>
      </c>
      <c r="M7163" s="32" t="n">
        <v>1265.8</v>
      </c>
      <c r="N7163" s="32" t="n">
        <v>3.75</v>
      </c>
      <c r="O7163" s="32" t="n">
        <v>-338.651901503</v>
      </c>
    </row>
    <row r="7164">
      <c r="A7164" s="31" t="n">
        <v>45131</v>
      </c>
      <c r="B7164" s="32" t="n">
        <v>1280.54</v>
      </c>
      <c r="C7164" s="19">
        <f>IF(OR(B7164="",B7163=""),"",LN(B7164/B7163))</f>
        <v/>
      </c>
      <c r="D7164" s="16">
        <f>STDEV(C7145:C7164)*SQRT(252)</f>
        <v/>
      </c>
      <c r="E7164" s="32" t="n">
        <v>141.19</v>
      </c>
      <c r="F7164" s="19">
        <f>IF(OR(E7164="",E7163=""),"",LN(E7164/E7163))</f>
        <v/>
      </c>
      <c r="G7164" s="33" t="n">
        <v>7.1855</v>
      </c>
      <c r="H7164" s="19">
        <f>IF(OR(G7164="",G7163=""),"",LN(G7164/G7163))</f>
        <v/>
      </c>
      <c r="I7164" s="32" t="n">
        <v>117.8124</v>
      </c>
      <c r="J7164" s="32" t="n">
        <v>13.91</v>
      </c>
      <c r="K7164" s="32" t="n">
        <v>3.86</v>
      </c>
      <c r="L7164" s="32" t="n">
        <v>5.05</v>
      </c>
      <c r="M7164" s="32" t="n">
        <v>1281.7</v>
      </c>
      <c r="N7164" s="32" t="n">
        <v>3.75</v>
      </c>
      <c r="O7164" s="32" t="n">
        <v>-64.92601456999999</v>
      </c>
    </row>
    <row r="7165">
      <c r="A7165" s="31" t="n">
        <v>45132</v>
      </c>
      <c r="B7165" s="32" t="n">
        <v>1275.32</v>
      </c>
      <c r="C7165" s="19">
        <f>IF(OR(B7165="",B7164=""),"",LN(B7165/B7164))</f>
        <v/>
      </c>
      <c r="D7165" s="16">
        <f>STDEV(C7146:C7165)*SQRT(252)</f>
        <v/>
      </c>
      <c r="E7165" s="32" t="n">
        <v>140.91</v>
      </c>
      <c r="F7165" s="19">
        <f>IF(OR(E7165="",E7164=""),"",LN(E7165/E7164))</f>
        <v/>
      </c>
      <c r="G7165" s="33" t="n">
        <v>7.134</v>
      </c>
      <c r="H7165" s="19">
        <f>IF(OR(G7165="",G7164=""),"",LN(G7165/G7164))</f>
        <v/>
      </c>
      <c r="I7165" s="32" t="n">
        <v>117.8565</v>
      </c>
      <c r="J7165" s="32" t="n">
        <v>13.86</v>
      </c>
      <c r="K7165" s="32" t="n">
        <v>3.91</v>
      </c>
      <c r="L7165" s="32" t="n">
        <v>5.06</v>
      </c>
      <c r="M7165" s="32" t="n">
        <v>1283.8</v>
      </c>
      <c r="N7165" s="32" t="n">
        <v>3.75</v>
      </c>
      <c r="O7165" s="32" t="n">
        <v>-916.787918258</v>
      </c>
    </row>
    <row r="7166">
      <c r="A7166" s="31" t="n">
        <v>45133</v>
      </c>
      <c r="B7166" s="32" t="n">
        <v>1274.04</v>
      </c>
      <c r="C7166" s="19">
        <f>IF(OR(B7166="",B7165=""),"",LN(B7166/B7165))</f>
        <v/>
      </c>
      <c r="D7166" s="16">
        <f>STDEV(C7147:C7166)*SQRT(252)</f>
        <v/>
      </c>
      <c r="E7166" s="32" t="n">
        <v>140.41</v>
      </c>
      <c r="F7166" s="19">
        <f>IF(OR(E7166="",E7165=""),"",LN(E7166/E7165))</f>
        <v/>
      </c>
      <c r="G7166" s="33" t="n">
        <v>7.1503</v>
      </c>
      <c r="H7166" s="19">
        <f>IF(OR(G7166="",G7165=""),"",LN(G7166/G7165))</f>
        <v/>
      </c>
      <c r="I7166" s="32" t="n">
        <v>117.76</v>
      </c>
      <c r="J7166" s="32" t="n">
        <v>13.19</v>
      </c>
      <c r="K7166" s="32" t="n">
        <v>3.86</v>
      </c>
      <c r="L7166" s="32" t="n">
        <v>5.06</v>
      </c>
      <c r="M7166" s="32" t="n">
        <v>1280.7</v>
      </c>
      <c r="N7166" s="32" t="n">
        <v>3.75</v>
      </c>
      <c r="O7166" s="32" t="n">
        <v>-64.76007830599997</v>
      </c>
    </row>
    <row r="7167">
      <c r="A7167" s="31" t="n">
        <v>45134</v>
      </c>
      <c r="B7167" s="32" t="n">
        <v>1277.23</v>
      </c>
      <c r="C7167" s="19">
        <f>IF(OR(B7167="",B7166=""),"",LN(B7167/B7166))</f>
        <v/>
      </c>
      <c r="D7167" s="16">
        <f>STDEV(C7148:C7167)*SQRT(252)</f>
        <v/>
      </c>
      <c r="E7167" s="32" t="n">
        <v>141.03</v>
      </c>
      <c r="F7167" s="19">
        <f>IF(OR(E7167="",E7166=""),"",LN(E7167/E7166))</f>
        <v/>
      </c>
      <c r="G7167" s="33" t="n">
        <v>7.173</v>
      </c>
      <c r="H7167" s="19">
        <f>IF(OR(G7167="",G7166=""),"",LN(G7167/G7166))</f>
        <v/>
      </c>
      <c r="I7167" s="32" t="n">
        <v>117.8938</v>
      </c>
      <c r="J7167" s="32" t="n">
        <v>14.41</v>
      </c>
      <c r="K7167" s="32" t="n">
        <v>4.01</v>
      </c>
      <c r="L7167" s="32" t="n">
        <v>5.31</v>
      </c>
      <c r="M7167" s="32" t="n">
        <v>1278.7</v>
      </c>
      <c r="N7167" s="32" t="n">
        <v>3.74</v>
      </c>
      <c r="O7167" s="32" t="n">
        <v>291.019907417</v>
      </c>
    </row>
    <row r="7168">
      <c r="A7168" s="31" t="n">
        <v>45135</v>
      </c>
      <c r="B7168" s="32" t="n">
        <v>1276.69</v>
      </c>
      <c r="C7168" s="19">
        <f>IF(OR(B7168="",B7167=""),"",LN(B7168/B7167))</f>
        <v/>
      </c>
      <c r="D7168" s="16">
        <f>STDEV(C7149:C7168)*SQRT(252)</f>
        <v/>
      </c>
      <c r="E7168" s="32" t="n">
        <v>140.72</v>
      </c>
      <c r="F7168" s="19">
        <f>IF(OR(E7168="",E7167=""),"",LN(E7168/E7167))</f>
        <v/>
      </c>
      <c r="G7168" s="33" t="n">
        <v>7.1488</v>
      </c>
      <c r="H7168" s="19">
        <f>IF(OR(G7168="",G7167=""),"",LN(G7168/G7167))</f>
        <v/>
      </c>
      <c r="I7168" s="32" t="n">
        <v>117.788</v>
      </c>
      <c r="J7168" s="32" t="n">
        <v>13.33</v>
      </c>
      <c r="K7168" s="32" t="n">
        <v>3.96</v>
      </c>
      <c r="L7168" s="32" t="n">
        <v>5.3</v>
      </c>
      <c r="M7168" s="32" t="n">
        <v>1273.4</v>
      </c>
      <c r="N7168" s="32" t="n">
        <v>3.74</v>
      </c>
      <c r="O7168" s="32" t="n">
        <v>351.8742118</v>
      </c>
    </row>
    <row r="7169">
      <c r="A7169" s="31" t="n">
        <v>45138</v>
      </c>
      <c r="B7169" s="32" t="n">
        <v>1273.85</v>
      </c>
      <c r="C7169" s="19">
        <f>IF(OR(B7169="",B7168=""),"",LN(B7169/B7168))</f>
        <v/>
      </c>
      <c r="D7169" s="16">
        <f>STDEV(C7150:C7169)*SQRT(252)</f>
        <v/>
      </c>
      <c r="E7169" s="32" t="n">
        <v>142.18</v>
      </c>
      <c r="F7169" s="19">
        <f>IF(OR(E7169="",E7168=""),"",LN(E7169/E7168))</f>
        <v/>
      </c>
      <c r="G7169" s="33" t="n">
        <v>7.1426</v>
      </c>
      <c r="H7169" s="19">
        <f>IF(OR(G7169="",G7168=""),"",LN(G7169/G7168))</f>
        <v/>
      </c>
      <c r="I7169" s="32" t="n">
        <v>117.8241</v>
      </c>
      <c r="J7169" s="32" t="n">
        <v>13.63</v>
      </c>
      <c r="K7169" s="32" t="n">
        <v>3.97</v>
      </c>
      <c r="L7169" s="32" t="n">
        <v>5.31</v>
      </c>
      <c r="M7169" s="32" t="n">
        <v>1280</v>
      </c>
      <c r="N7169" s="32" t="n">
        <v>3.74</v>
      </c>
      <c r="O7169" s="32" t="n">
        <v>-338.058208996</v>
      </c>
    </row>
    <row r="7170">
      <c r="A7170" s="31" t="n">
        <v>45139</v>
      </c>
      <c r="B7170" s="32" t="n">
        <v>1283.84</v>
      </c>
      <c r="C7170" s="19">
        <f>IF(OR(B7170="",B7169=""),"",LN(B7170/B7169))</f>
        <v/>
      </c>
      <c r="D7170" s="16">
        <f>STDEV(C7151:C7170)*SQRT(252)</f>
        <v/>
      </c>
      <c r="E7170" s="32" t="n">
        <v>143.34</v>
      </c>
      <c r="F7170" s="19">
        <f>IF(OR(E7170="",E7169=""),"",LN(E7170/E7169))</f>
        <v/>
      </c>
      <c r="G7170" s="33" t="n">
        <v>7.1775</v>
      </c>
      <c r="H7170" s="19">
        <f>IF(OR(G7170="",G7169=""),"",LN(G7170/G7169))</f>
        <v/>
      </c>
      <c r="I7170" s="32" t="n">
        <v>118.5738</v>
      </c>
      <c r="J7170" s="32" t="n">
        <v>13.93</v>
      </c>
      <c r="K7170" s="32" t="n">
        <v>4.05</v>
      </c>
      <c r="L7170" s="32" t="n">
        <v>5.31</v>
      </c>
      <c r="M7170" s="32" t="n">
        <v>1273.8</v>
      </c>
      <c r="N7170" s="32" t="n">
        <v>3.74</v>
      </c>
      <c r="O7170" s="32" t="n">
        <v>-34.53805498200001</v>
      </c>
    </row>
    <row r="7171">
      <c r="A7171" s="31" t="n">
        <v>45140</v>
      </c>
      <c r="B7171" s="32" t="n">
        <v>1297.66</v>
      </c>
      <c r="C7171" s="19">
        <f>IF(OR(B7171="",B7170=""),"",LN(B7171/B7170))</f>
        <v/>
      </c>
      <c r="D7171" s="16">
        <f>STDEV(C7152:C7171)*SQRT(252)</f>
        <v/>
      </c>
      <c r="E7171" s="32" t="n">
        <v>143.21</v>
      </c>
      <c r="F7171" s="19">
        <f>IF(OR(E7171="",E7170=""),"",LN(E7171/E7170))</f>
        <v/>
      </c>
      <c r="G7171" s="33" t="n">
        <v>7.192</v>
      </c>
      <c r="H7171" s="19">
        <f>IF(OR(G7171="",G7170=""),"",LN(G7171/G7170))</f>
        <v/>
      </c>
      <c r="I7171" s="32" t="n">
        <v>119.1268</v>
      </c>
      <c r="J7171" s="32" t="n">
        <v>16.09</v>
      </c>
      <c r="K7171" s="32" t="n">
        <v>4.08</v>
      </c>
      <c r="L7171" s="32" t="n">
        <v>5.3</v>
      </c>
      <c r="M7171" s="32" t="n">
        <v>1280.7</v>
      </c>
      <c r="N7171" s="32" t="n">
        <v>3.74</v>
      </c>
      <c r="O7171" s="32" t="n">
        <v>-395.168944662</v>
      </c>
    </row>
    <row r="7172">
      <c r="A7172" s="31" t="n">
        <v>45141</v>
      </c>
      <c r="B7172" s="32" t="n">
        <v>1298.54</v>
      </c>
      <c r="C7172" s="19">
        <f>IF(OR(B7172="",B7171=""),"",LN(B7172/B7171))</f>
        <v/>
      </c>
      <c r="D7172" s="16">
        <f>STDEV(C7153:C7172)*SQRT(252)</f>
        <v/>
      </c>
      <c r="E7172" s="32" t="n">
        <v>142.42</v>
      </c>
      <c r="F7172" s="19">
        <f>IF(OR(E7172="",E7171=""),"",LN(E7172/E7171))</f>
        <v/>
      </c>
      <c r="G7172" s="33" t="n">
        <v>7.1651</v>
      </c>
      <c r="H7172" s="19">
        <f>IF(OR(G7172="",G7171=""),"",LN(G7172/G7171))</f>
        <v/>
      </c>
      <c r="I7172" s="32" t="n">
        <v>119.3963</v>
      </c>
      <c r="J7172" s="32" t="n">
        <v>15.92</v>
      </c>
      <c r="K7172" s="32" t="n">
        <v>4.2</v>
      </c>
      <c r="L7172" s="32" t="n">
        <v>5.3</v>
      </c>
      <c r="M7172" s="32" t="n">
        <v>1293</v>
      </c>
      <c r="N7172" s="32" t="n">
        <v>3.73</v>
      </c>
      <c r="O7172" s="32" t="n">
        <v>-213.970977847</v>
      </c>
    </row>
    <row r="7173">
      <c r="A7173" s="31" t="n">
        <v>45142</v>
      </c>
      <c r="B7173" s="32" t="n">
        <v>1309.49</v>
      </c>
      <c r="C7173" s="19">
        <f>IF(OR(B7173="",B7172=""),"",LN(B7173/B7172))</f>
        <v/>
      </c>
      <c r="D7173" s="16">
        <f>STDEV(C7154:C7173)*SQRT(252)</f>
        <v/>
      </c>
      <c r="E7173" s="32" t="n">
        <v>141.79</v>
      </c>
      <c r="F7173" s="19">
        <f>IF(OR(E7173="",E7172=""),"",LN(E7173/E7172))</f>
        <v/>
      </c>
      <c r="G7173" s="33" t="n">
        <v>7.1709</v>
      </c>
      <c r="H7173" s="19">
        <f>IF(OR(G7173="",G7172=""),"",LN(G7173/G7172))</f>
        <v/>
      </c>
      <c r="I7173" s="32" t="n">
        <v>118.821</v>
      </c>
      <c r="J7173" s="32" t="n">
        <v>17.1</v>
      </c>
      <c r="K7173" s="32" t="n">
        <v>4.05</v>
      </c>
      <c r="L7173" s="32" t="n">
        <v>5.3</v>
      </c>
      <c r="M7173" s="32" t="n">
        <v>1298.8</v>
      </c>
      <c r="N7173" s="32" t="n">
        <v>3.72</v>
      </c>
      <c r="O7173" s="32" t="n">
        <v>-331.254612693</v>
      </c>
    </row>
    <row r="7174">
      <c r="A7174" s="31" t="n">
        <v>45145</v>
      </c>
      <c r="B7174" s="32" t="n">
        <v>1305.94</v>
      </c>
      <c r="C7174" s="19">
        <f>IF(OR(B7174="",B7173=""),"",LN(B7174/B7173))</f>
        <v/>
      </c>
      <c r="D7174" s="16">
        <f>STDEV(C7155:C7174)*SQRT(252)</f>
        <v/>
      </c>
      <c r="E7174" s="32" t="n">
        <v>142.45</v>
      </c>
      <c r="F7174" s="19">
        <f>IF(OR(E7174="",E7173=""),"",LN(E7174/E7173))</f>
        <v/>
      </c>
      <c r="G7174" s="33" t="n">
        <v>7.1895</v>
      </c>
      <c r="H7174" s="19">
        <f>IF(OR(G7174="",G7173=""),"",LN(G7174/G7173))</f>
        <v/>
      </c>
      <c r="I7174" s="32" t="n">
        <v>119.0809</v>
      </c>
      <c r="J7174" s="32" t="n">
        <v>15.77</v>
      </c>
      <c r="K7174" s="32" t="n">
        <v>4.09</v>
      </c>
      <c r="L7174" s="32" t="n">
        <v>5.3</v>
      </c>
      <c r="M7174" s="32" t="n">
        <v>1303.9</v>
      </c>
      <c r="N7174" s="32" t="n">
        <v>3.72</v>
      </c>
      <c r="O7174" s="32" t="n">
        <v>84.781252669</v>
      </c>
    </row>
    <row r="7175">
      <c r="A7175" s="31" t="n">
        <v>45146</v>
      </c>
      <c r="B7175" s="32" t="n">
        <v>1316.02</v>
      </c>
      <c r="C7175" s="19">
        <f>IF(OR(B7175="",B7174=""),"",LN(B7175/B7174))</f>
        <v/>
      </c>
      <c r="D7175" s="16">
        <f>STDEV(C7156:C7175)*SQRT(252)</f>
        <v/>
      </c>
      <c r="E7175" s="32" t="n">
        <v>143.17</v>
      </c>
      <c r="F7175" s="19">
        <f>IF(OR(E7175="",E7174=""),"",LN(E7175/E7174))</f>
        <v/>
      </c>
      <c r="G7175" s="33" t="n">
        <v>7.216</v>
      </c>
      <c r="H7175" s="19">
        <f>IF(OR(G7175="",G7174=""),"",LN(G7175/G7174))</f>
        <v/>
      </c>
      <c r="I7175" s="32" t="n">
        <v>119.6407</v>
      </c>
      <c r="J7175" s="32" t="n">
        <v>15.99</v>
      </c>
      <c r="K7175" s="32" t="n">
        <v>4.02</v>
      </c>
      <c r="L7175" s="32" t="n">
        <v>5.3</v>
      </c>
      <c r="M7175" s="32" t="n">
        <v>1304.1</v>
      </c>
      <c r="N7175" s="32" t="n">
        <v>3.7</v>
      </c>
      <c r="O7175" s="32" t="n">
        <v>-125.184728022</v>
      </c>
    </row>
    <row r="7176">
      <c r="A7176" s="31" t="n">
        <v>45147</v>
      </c>
      <c r="B7176" s="32" t="n">
        <v>1315.45</v>
      </c>
      <c r="C7176" s="19">
        <f>IF(OR(B7176="",B7175=""),"",LN(B7176/B7175))</f>
        <v/>
      </c>
      <c r="D7176" s="16">
        <f>STDEV(C7157:C7176)*SQRT(252)</f>
        <v/>
      </c>
      <c r="E7176" s="32" t="n">
        <v>143.58</v>
      </c>
      <c r="F7176" s="19">
        <f>IF(OR(E7176="",E7175=""),"",LN(E7176/E7175))</f>
        <v/>
      </c>
      <c r="G7176" s="33" t="n">
        <v>7.2085</v>
      </c>
      <c r="H7176" s="19">
        <f>IF(OR(G7176="",G7175=""),"",LN(G7176/G7175))</f>
        <v/>
      </c>
      <c r="I7176" s="32" t="n">
        <v>119.476</v>
      </c>
      <c r="J7176" s="32" t="n">
        <v>15.96</v>
      </c>
      <c r="K7176" s="32" t="n">
        <v>4</v>
      </c>
      <c r="L7176" s="32" t="n">
        <v>5.3</v>
      </c>
      <c r="M7176" s="32" t="n">
        <v>1312.6</v>
      </c>
      <c r="N7176" s="32" t="n">
        <v>3.7</v>
      </c>
      <c r="O7176" s="32" t="n">
        <v>618.4594157500001</v>
      </c>
    </row>
    <row r="7177">
      <c r="A7177" s="31" t="n">
        <v>45148</v>
      </c>
      <c r="B7177" s="32" t="n">
        <v>1315.54</v>
      </c>
      <c r="C7177" s="19">
        <f>IF(OR(B7177="",B7176=""),"",LN(B7177/B7176))</f>
        <v/>
      </c>
      <c r="D7177" s="16">
        <f>STDEV(C7158:C7177)*SQRT(252)</f>
        <v/>
      </c>
      <c r="E7177" s="32" t="n">
        <v>144.4</v>
      </c>
      <c r="F7177" s="19">
        <f>IF(OR(E7177="",E7176=""),"",LN(E7177/E7176))</f>
        <v/>
      </c>
      <c r="G7177" s="33" t="n">
        <v>7.2165</v>
      </c>
      <c r="H7177" s="19">
        <f>IF(OR(G7177="",G7176=""),"",LN(G7177/G7176))</f>
        <v/>
      </c>
      <c r="I7177" s="32" t="n">
        <v>119.1581</v>
      </c>
      <c r="J7177" s="32" t="n">
        <v>15.85</v>
      </c>
      <c r="K7177" s="32" t="n">
        <v>4.09</v>
      </c>
      <c r="L7177" s="32" t="n">
        <v>5.3</v>
      </c>
      <c r="M7177" s="32" t="n">
        <v>1318.3</v>
      </c>
      <c r="N7177" s="32" t="n">
        <v>3.68</v>
      </c>
      <c r="O7177" s="32" t="n">
        <v>-329.917185669</v>
      </c>
    </row>
    <row r="7178">
      <c r="A7178" s="31" t="n">
        <v>45149</v>
      </c>
      <c r="B7178" s="32" t="n">
        <v>1324.17</v>
      </c>
      <c r="C7178" s="19">
        <f>IF(OR(B7178="",B7177=""),"",LN(B7178/B7177))</f>
        <v/>
      </c>
      <c r="D7178" s="16">
        <f>STDEV(C7159:C7178)*SQRT(252)</f>
        <v/>
      </c>
      <c r="E7178" s="32" t="n">
        <v>144.94</v>
      </c>
      <c r="F7178" s="19">
        <f>IF(OR(E7178="",E7177=""),"",LN(E7178/E7177))</f>
        <v/>
      </c>
      <c r="G7178" s="33" t="n">
        <v>7.2367</v>
      </c>
      <c r="H7178" s="19">
        <f>IF(OR(G7178="",G7177=""),"",LN(G7178/G7177))</f>
        <v/>
      </c>
      <c r="I7178" s="32" t="n">
        <v>119.6268</v>
      </c>
      <c r="J7178" s="32" t="n">
        <v>14.84</v>
      </c>
      <c r="K7178" s="32" t="n">
        <v>4.16</v>
      </c>
      <c r="L7178" s="32" t="n">
        <v>5.3</v>
      </c>
      <c r="M7178" s="32" t="n">
        <v>1317.3</v>
      </c>
      <c r="N7178" s="32" t="n">
        <v>3.69</v>
      </c>
      <c r="O7178" s="32" t="n">
        <v>-213.404220243</v>
      </c>
    </row>
    <row r="7179">
      <c r="A7179" s="31" t="n">
        <v>45152</v>
      </c>
      <c r="B7179" s="32" t="n">
        <v>1330.05</v>
      </c>
      <c r="C7179" s="19">
        <f>IF(OR(B7179="",B7178=""),"",LN(B7179/B7178))</f>
        <v/>
      </c>
      <c r="D7179" s="16">
        <f>STDEV(C7160:C7179)*SQRT(252)</f>
        <v/>
      </c>
      <c r="E7179" s="32" t="n">
        <v>145.3</v>
      </c>
      <c r="F7179" s="19">
        <f>IF(OR(E7179="",E7178=""),"",LN(E7179/E7178))</f>
        <v/>
      </c>
      <c r="G7179" s="33" t="n">
        <v>7.2585</v>
      </c>
      <c r="H7179" s="19">
        <f>IF(OR(G7179="",G7178=""),"",LN(G7179/G7178))</f>
        <v/>
      </c>
      <c r="I7179" s="32" t="n">
        <v>120.0725</v>
      </c>
      <c r="J7179" s="32" t="n">
        <v>14.82</v>
      </c>
      <c r="K7179" s="32" t="n">
        <v>4.19</v>
      </c>
      <c r="L7179" s="32" t="n">
        <v>5.3</v>
      </c>
      <c r="M7179" s="32" t="n">
        <v>1321.1</v>
      </c>
      <c r="N7179" s="32" t="n">
        <v>3.69</v>
      </c>
      <c r="O7179" s="32" t="n">
        <v>-250.357130223</v>
      </c>
    </row>
    <row r="7180">
      <c r="A7180" s="31" t="n">
        <v>45153</v>
      </c>
      <c r="B7180" s="32" t="n">
        <v>1335</v>
      </c>
      <c r="C7180" s="19">
        <f>IF(OR(B7180="",B7179=""),"",LN(B7180/B7179))</f>
        <v/>
      </c>
      <c r="D7180" s="16">
        <f>STDEV(C7161:C7180)*SQRT(252)</f>
        <v/>
      </c>
      <c r="E7180" s="32" t="n">
        <v>145.4</v>
      </c>
      <c r="F7180" s="19">
        <f>IF(OR(E7180="",E7179=""),"",LN(E7180/E7179))</f>
        <v/>
      </c>
      <c r="G7180" s="33" t="n">
        <v>7.2817</v>
      </c>
      <c r="H7180" s="19">
        <f>IF(OR(G7180="",G7179=""),"",LN(G7180/G7179))</f>
        <v/>
      </c>
      <c r="I7180" s="32" t="n">
        <v>120.2127</v>
      </c>
      <c r="J7180" s="32" t="n">
        <v>16.46</v>
      </c>
      <c r="K7180" s="32" t="n">
        <v>4.21</v>
      </c>
      <c r="L7180" s="32" t="n">
        <v>5.3</v>
      </c>
      <c r="M7180" s="32" t="n"/>
      <c r="N7180" s="32" t="n"/>
      <c r="O7180" s="32" t="n"/>
    </row>
    <row r="7181">
      <c r="A7181" s="31" t="n">
        <v>45154</v>
      </c>
      <c r="B7181" s="32" t="n">
        <v>1336.84</v>
      </c>
      <c r="C7181" s="19">
        <f>IF(OR(B7181="",B7180=""),"",LN(B7181/B7180))</f>
        <v/>
      </c>
      <c r="D7181" s="16">
        <f>STDEV(C7162:C7181)*SQRT(252)</f>
        <v/>
      </c>
      <c r="E7181" s="32" t="n">
        <v>145.81</v>
      </c>
      <c r="F7181" s="19">
        <f>IF(OR(E7181="",E7180=""),"",LN(E7181/E7180))</f>
        <v/>
      </c>
      <c r="G7181" s="33" t="n">
        <v>7.2985</v>
      </c>
      <c r="H7181" s="19">
        <f>IF(OR(G7181="",G7180=""),"",LN(G7181/G7180))</f>
        <v/>
      </c>
      <c r="I7181" s="32" t="n">
        <v>120.3551</v>
      </c>
      <c r="J7181" s="32" t="n">
        <v>16.78</v>
      </c>
      <c r="K7181" s="32" t="n">
        <v>4.28</v>
      </c>
      <c r="L7181" s="32" t="n">
        <v>5.3</v>
      </c>
      <c r="M7181" s="32" t="n">
        <v>1331.3</v>
      </c>
      <c r="N7181" s="32" t="n">
        <v>3.7</v>
      </c>
      <c r="O7181" s="32" t="n">
        <v>-167.105451144</v>
      </c>
    </row>
    <row r="7182">
      <c r="A7182" s="31" t="n">
        <v>45155</v>
      </c>
      <c r="B7182" s="32" t="n">
        <v>1341.13</v>
      </c>
      <c r="C7182" s="19">
        <f>IF(OR(B7182="",B7181=""),"",LN(B7182/B7181))</f>
        <v/>
      </c>
      <c r="D7182" s="16">
        <f>STDEV(C7163:C7182)*SQRT(252)</f>
        <v/>
      </c>
      <c r="E7182" s="32" t="n">
        <v>146.16</v>
      </c>
      <c r="F7182" s="19">
        <f>IF(OR(E7182="",E7181=""),"",LN(E7182/E7181))</f>
        <v/>
      </c>
      <c r="G7182" s="33" t="n">
        <v>7.291</v>
      </c>
      <c r="H7182" s="19">
        <f>IF(OR(G7182="",G7181=""),"",LN(G7182/G7181))</f>
        <v/>
      </c>
      <c r="I7182" s="32" t="n">
        <v>120.5242</v>
      </c>
      <c r="J7182" s="32" t="n">
        <v>17.89</v>
      </c>
      <c r="K7182" s="32" t="n">
        <v>4.3</v>
      </c>
      <c r="L7182" s="32" t="n">
        <v>5.3</v>
      </c>
      <c r="M7182" s="32" t="n">
        <v>1338.3</v>
      </c>
      <c r="N7182" s="32" t="n">
        <v>3.7</v>
      </c>
      <c r="O7182" s="32" t="n">
        <v>41.766374847</v>
      </c>
    </row>
    <row r="7183">
      <c r="A7183" s="31" t="n">
        <v>45156</v>
      </c>
      <c r="B7183" s="32" t="n">
        <v>1337.99</v>
      </c>
      <c r="C7183" s="19">
        <f>IF(OR(B7183="",B7182=""),"",LN(B7183/B7182))</f>
        <v/>
      </c>
      <c r="D7183" s="16">
        <f>STDEV(C7164:C7183)*SQRT(252)</f>
        <v/>
      </c>
      <c r="E7183" s="32" t="n">
        <v>145.15</v>
      </c>
      <c r="F7183" s="19">
        <f>IF(OR(E7183="",E7182=""),"",LN(E7183/E7182))</f>
        <v/>
      </c>
      <c r="G7183" s="33" t="n">
        <v>7.28</v>
      </c>
      <c r="H7183" s="19">
        <f>IF(OR(G7183="",G7182=""),"",LN(G7183/G7182))</f>
        <v/>
      </c>
      <c r="I7183" s="32" t="n">
        <v>120.4321</v>
      </c>
      <c r="J7183" s="32" t="n">
        <v>17.3</v>
      </c>
      <c r="K7183" s="32" t="n">
        <v>4.26</v>
      </c>
      <c r="L7183" s="32" t="n">
        <v>5.3</v>
      </c>
      <c r="M7183" s="32" t="n">
        <v>1341.6</v>
      </c>
      <c r="N7183" s="32" t="n">
        <v>3.7</v>
      </c>
      <c r="O7183" s="32" t="n">
        <v>-321.083057954</v>
      </c>
    </row>
    <row r="7184">
      <c r="A7184" s="31" t="n">
        <v>45159</v>
      </c>
      <c r="B7184" s="32" t="n">
        <v>1342.45</v>
      </c>
      <c r="C7184" s="19">
        <f>IF(OR(B7184="",B7183=""),"",LN(B7184/B7183))</f>
        <v/>
      </c>
      <c r="D7184" s="16">
        <f>STDEV(C7165:C7184)*SQRT(252)</f>
        <v/>
      </c>
      <c r="E7184" s="32" t="n">
        <v>146.26</v>
      </c>
      <c r="F7184" s="19">
        <f>IF(OR(E7184="",E7183=""),"",LN(E7184/E7183))</f>
        <v/>
      </c>
      <c r="G7184" s="33" t="n">
        <v>7.2865</v>
      </c>
      <c r="H7184" s="19">
        <f>IF(OR(G7184="",G7183=""),"",LN(G7184/G7183))</f>
        <v/>
      </c>
      <c r="I7184" s="32" t="n">
        <v>120.4627</v>
      </c>
      <c r="J7184" s="32" t="n">
        <v>17.13</v>
      </c>
      <c r="K7184" s="32" t="n">
        <v>4.34</v>
      </c>
      <c r="L7184" s="32" t="n">
        <v>5.3</v>
      </c>
      <c r="M7184" s="32" t="n">
        <v>1336.9</v>
      </c>
      <c r="N7184" s="32" t="n">
        <v>3.7</v>
      </c>
      <c r="O7184" s="32" t="n">
        <v>170.768947546</v>
      </c>
    </row>
    <row r="7185">
      <c r="A7185" s="31" t="n">
        <v>45160</v>
      </c>
      <c r="B7185" s="32" t="n">
        <v>1335.06</v>
      </c>
      <c r="C7185" s="19">
        <f>IF(OR(B7185="",B7184=""),"",LN(B7185/B7184))</f>
        <v/>
      </c>
      <c r="D7185" s="16">
        <f>STDEV(C7166:C7185)*SQRT(252)</f>
        <v/>
      </c>
      <c r="E7185" s="32" t="n">
        <v>145.79</v>
      </c>
      <c r="F7185" s="19">
        <f>IF(OR(E7185="",E7184=""),"",LN(E7185/E7184))</f>
        <v/>
      </c>
      <c r="G7185" s="33" t="n">
        <v>7.293</v>
      </c>
      <c r="H7185" s="19">
        <f>IF(OR(G7185="",G7184=""),"",LN(G7185/G7184))</f>
        <v/>
      </c>
      <c r="I7185" s="32" t="n">
        <v>120.3554</v>
      </c>
      <c r="J7185" s="32" t="n">
        <v>16.97</v>
      </c>
      <c r="K7185" s="32" t="n">
        <v>4.34</v>
      </c>
      <c r="L7185" s="32" t="n">
        <v>5.3</v>
      </c>
      <c r="M7185" s="32" t="n">
        <v>1341.5</v>
      </c>
      <c r="N7185" s="32" t="n">
        <v>3.7</v>
      </c>
      <c r="O7185" s="32" t="n">
        <v>49.65566953</v>
      </c>
    </row>
    <row r="7186">
      <c r="A7186" s="31" t="n">
        <v>45161</v>
      </c>
      <c r="B7186" s="32" t="n">
        <v>1339.12</v>
      </c>
      <c r="C7186" s="19">
        <f>IF(OR(B7186="",B7185=""),"",LN(B7186/B7185))</f>
        <v/>
      </c>
      <c r="D7186" s="16">
        <f>STDEV(C7167:C7186)*SQRT(252)</f>
        <v/>
      </c>
      <c r="E7186" s="32" t="n">
        <v>144.62</v>
      </c>
      <c r="F7186" s="19">
        <f>IF(OR(E7186="",E7185=""),"",LN(E7186/E7185))</f>
        <v/>
      </c>
      <c r="G7186" s="33" t="n">
        <v>7.2771</v>
      </c>
      <c r="H7186" s="19">
        <f>IF(OR(G7186="",G7185=""),"",LN(G7186/G7185))</f>
        <v/>
      </c>
      <c r="I7186" s="32" t="n">
        <v>120.0307</v>
      </c>
      <c r="J7186" s="32" t="n">
        <v>15.98</v>
      </c>
      <c r="K7186" s="32" t="n">
        <v>4.19</v>
      </c>
      <c r="L7186" s="32" t="n">
        <v>5.3</v>
      </c>
      <c r="M7186" s="32" t="n">
        <v>1338.7</v>
      </c>
      <c r="N7186" s="32" t="n">
        <v>3.69</v>
      </c>
      <c r="O7186" s="32" t="n">
        <v>-139.690513671</v>
      </c>
    </row>
    <row r="7187">
      <c r="A7187" s="31" t="n">
        <v>45162</v>
      </c>
      <c r="B7187" s="32" t="n">
        <v>1321.07</v>
      </c>
      <c r="C7187" s="19">
        <f>IF(OR(B7187="",B7186=""),"",LN(B7187/B7186))</f>
        <v/>
      </c>
      <c r="D7187" s="16">
        <f>STDEV(C7168:C7187)*SQRT(252)</f>
        <v/>
      </c>
      <c r="E7187" s="32" t="n">
        <v>145.75</v>
      </c>
      <c r="F7187" s="19">
        <f>IF(OR(E7187="",E7186=""),"",LN(E7187/E7186))</f>
        <v/>
      </c>
      <c r="G7187" s="33" t="n">
        <v>7.2786</v>
      </c>
      <c r="H7187" s="19">
        <f>IF(OR(G7187="",G7186=""),"",LN(G7187/G7186))</f>
        <v/>
      </c>
      <c r="I7187" s="32" t="n">
        <v>120.2354</v>
      </c>
      <c r="J7187" s="32" t="n">
        <v>17.2</v>
      </c>
      <c r="K7187" s="32" t="n">
        <v>4.23</v>
      </c>
      <c r="L7187" s="32" t="n">
        <v>5.3</v>
      </c>
      <c r="M7187" s="32" t="n">
        <v>1338</v>
      </c>
      <c r="N7187" s="32" t="n">
        <v>3.69</v>
      </c>
      <c r="O7187" s="32" t="n">
        <v>440.129113027</v>
      </c>
    </row>
    <row r="7188">
      <c r="A7188" s="31" t="n">
        <v>45163</v>
      </c>
      <c r="B7188" s="32" t="n">
        <v>1324.11</v>
      </c>
      <c r="C7188" s="19">
        <f>IF(OR(B7188="",B7187=""),"",LN(B7188/B7187))</f>
        <v/>
      </c>
      <c r="D7188" s="16">
        <f>STDEV(C7169:C7188)*SQRT(252)</f>
        <v/>
      </c>
      <c r="E7188" s="32" t="n">
        <v>146.38</v>
      </c>
      <c r="F7188" s="19">
        <f>IF(OR(E7188="",E7187=""),"",LN(E7188/E7187))</f>
        <v/>
      </c>
      <c r="G7188" s="33" t="n">
        <v>7.289</v>
      </c>
      <c r="H7188" s="19">
        <f>IF(OR(G7188="",G7187=""),"",LN(G7188/G7187))</f>
        <v/>
      </c>
      <c r="I7188" s="32" t="n">
        <v>120.5137</v>
      </c>
      <c r="J7188" s="32" t="n">
        <v>15.68</v>
      </c>
      <c r="K7188" s="32" t="n">
        <v>4.25</v>
      </c>
      <c r="L7188" s="32" t="n">
        <v>5.3</v>
      </c>
      <c r="M7188" s="32" t="n">
        <v>1324</v>
      </c>
      <c r="N7188" s="32" t="n">
        <v>3.69</v>
      </c>
      <c r="O7188" s="32" t="n">
        <v>-132.017546421</v>
      </c>
    </row>
    <row r="7189">
      <c r="A7189" s="31" t="n">
        <v>45166</v>
      </c>
      <c r="B7189" s="32" t="n">
        <v>1323.2</v>
      </c>
      <c r="C7189" s="19">
        <f>IF(OR(B7189="",B7188=""),"",LN(B7189/B7188))</f>
        <v/>
      </c>
      <c r="D7189" s="16">
        <f>STDEV(C7170:C7189)*SQRT(252)</f>
        <v/>
      </c>
      <c r="E7189" s="32" t="n">
        <v>146.4</v>
      </c>
      <c r="F7189" s="19">
        <f>IF(OR(E7189="",E7188=""),"",LN(E7189/E7188))</f>
        <v/>
      </c>
      <c r="G7189" s="33" t="n">
        <v>7.29</v>
      </c>
      <c r="H7189" s="19">
        <f>IF(OR(G7189="",G7188=""),"",LN(G7189/G7188))</f>
        <v/>
      </c>
      <c r="I7189" s="32" t="n">
        <v>120.3155</v>
      </c>
      <c r="J7189" s="32" t="n">
        <v>15.08</v>
      </c>
      <c r="K7189" s="32" t="n">
        <v>4.2</v>
      </c>
      <c r="L7189" s="32" t="n">
        <v>5.3</v>
      </c>
      <c r="M7189" s="32" t="n">
        <v>1326.6</v>
      </c>
      <c r="N7189" s="32" t="n">
        <v>3.69</v>
      </c>
      <c r="O7189" s="32" t="n">
        <v>92.713565538</v>
      </c>
    </row>
    <row r="7190">
      <c r="A7190" s="31" t="n">
        <v>45167</v>
      </c>
      <c r="B7190" s="32" t="n">
        <v>1321.87</v>
      </c>
      <c r="C7190" s="19">
        <f>IF(OR(B7190="",B7189=""),"",LN(B7190/B7189))</f>
        <v/>
      </c>
      <c r="D7190" s="16">
        <f>STDEV(C7171:C7190)*SQRT(252)</f>
        <v/>
      </c>
      <c r="E7190" s="32" t="n">
        <v>146.01</v>
      </c>
      <c r="F7190" s="19">
        <f>IF(OR(E7190="",E7189=""),"",LN(E7190/E7189))</f>
        <v/>
      </c>
      <c r="G7190" s="33" t="n">
        <v>7.2796</v>
      </c>
      <c r="H7190" s="19">
        <f>IF(OR(G7190="",G7189=""),"",LN(G7190/G7189))</f>
        <v/>
      </c>
      <c r="I7190" s="32" t="n">
        <v>120.2669</v>
      </c>
      <c r="J7190" s="32" t="n">
        <v>14.45</v>
      </c>
      <c r="K7190" s="32" t="n">
        <v>4.12</v>
      </c>
      <c r="L7190" s="32" t="n">
        <v>5.3</v>
      </c>
      <c r="M7190" s="32" t="n">
        <v>1322.5</v>
      </c>
      <c r="N7190" s="32" t="n">
        <v>3.69</v>
      </c>
      <c r="O7190" s="32" t="n">
        <v>-26.50187174600001</v>
      </c>
    </row>
    <row r="7191">
      <c r="A7191" s="31" t="n">
        <v>45168</v>
      </c>
      <c r="B7191" s="32" t="n">
        <v>1323.42</v>
      </c>
      <c r="C7191" s="19">
        <f>IF(OR(B7191="",B7190=""),"",LN(B7191/B7190))</f>
        <v/>
      </c>
      <c r="D7191" s="16">
        <f>STDEV(C7172:C7191)*SQRT(252)</f>
        <v/>
      </c>
      <c r="E7191" s="32" t="n">
        <v>145.94</v>
      </c>
      <c r="F7191" s="19">
        <f>IF(OR(E7191="",E7190=""),"",LN(E7191/E7190))</f>
        <v/>
      </c>
      <c r="G7191" s="33" t="n">
        <v>7.2839</v>
      </c>
      <c r="H7191" s="19">
        <f>IF(OR(G7191="",G7190=""),"",LN(G7191/G7190))</f>
        <v/>
      </c>
      <c r="I7191" s="32" t="n">
        <v>119.7937</v>
      </c>
      <c r="J7191" s="32" t="n">
        <v>13.88</v>
      </c>
      <c r="K7191" s="32" t="n">
        <v>4.12</v>
      </c>
      <c r="L7191" s="32" t="n">
        <v>5.3</v>
      </c>
      <c r="M7191" s="32" t="n">
        <v>1322</v>
      </c>
      <c r="N7191" s="32" t="n">
        <v>3.69</v>
      </c>
      <c r="O7191" s="32" t="n">
        <v>211.245084451</v>
      </c>
    </row>
    <row r="7192">
      <c r="A7192" s="31" t="n">
        <v>45169</v>
      </c>
      <c r="B7192" s="32" t="n">
        <v>1322.43</v>
      </c>
      <c r="C7192" s="19">
        <f>IF(OR(B7192="",B7191=""),"",LN(B7192/B7191))</f>
        <v/>
      </c>
      <c r="D7192" s="16">
        <f>STDEV(C7173:C7192)*SQRT(252)</f>
        <v/>
      </c>
      <c r="E7192" s="32" t="n">
        <v>145.68</v>
      </c>
      <c r="F7192" s="19">
        <f>IF(OR(E7192="",E7191=""),"",LN(E7192/E7191))</f>
        <v/>
      </c>
      <c r="G7192" s="33" t="n">
        <v>7.2582</v>
      </c>
      <c r="H7192" s="19">
        <f>IF(OR(G7192="",G7191=""),"",LN(G7192/G7191))</f>
        <v/>
      </c>
      <c r="I7192" s="32" t="n">
        <v>120.225</v>
      </c>
      <c r="J7192" s="32" t="n">
        <v>13.57</v>
      </c>
      <c r="K7192" s="32" t="n">
        <v>4.09</v>
      </c>
      <c r="L7192" s="32" t="n">
        <v>5.31</v>
      </c>
      <c r="M7192" s="32" t="n">
        <v>1321.4</v>
      </c>
      <c r="N7192" s="32" t="n">
        <v>3.69</v>
      </c>
      <c r="O7192" s="32" t="n">
        <v>226.507601155</v>
      </c>
    </row>
    <row r="7193">
      <c r="A7193" s="31" t="n">
        <v>45170</v>
      </c>
      <c r="B7193" s="32" t="n">
        <v>1318.34</v>
      </c>
      <c r="C7193" s="19">
        <f>IF(OR(B7193="",B7192=""),"",LN(B7193/B7192))</f>
        <v/>
      </c>
      <c r="D7193" s="16">
        <f>STDEV(C7174:C7193)*SQRT(252)</f>
        <v/>
      </c>
      <c r="E7193" s="32" t="n">
        <v>146.2</v>
      </c>
      <c r="F7193" s="19">
        <f>IF(OR(E7193="",E7192=""),"",LN(E7193/E7192))</f>
        <v/>
      </c>
      <c r="G7193" s="33" t="n">
        <v>7.2606</v>
      </c>
      <c r="H7193" s="19">
        <f>IF(OR(G7193="",G7192=""),"",LN(G7193/G7192))</f>
        <v/>
      </c>
      <c r="I7193" s="32" t="n">
        <v>120.759</v>
      </c>
      <c r="J7193" s="32" t="n">
        <v>13.09</v>
      </c>
      <c r="K7193" s="32" t="n">
        <v>4.18</v>
      </c>
      <c r="L7193" s="32" t="n">
        <v>5.31</v>
      </c>
      <c r="M7193" s="32" t="n">
        <v>1322.3</v>
      </c>
      <c r="N7193" s="32" t="n">
        <v>3.68</v>
      </c>
      <c r="O7193" s="32" t="n">
        <v>152.719098974</v>
      </c>
    </row>
    <row r="7194">
      <c r="A7194" s="31" t="n">
        <v>45174</v>
      </c>
      <c r="B7194" s="32" t="n">
        <v>1330.16</v>
      </c>
      <c r="C7194" s="19">
        <f>IF(OR(B7194="",B7193=""),"",LN(B7194/B7193))</f>
        <v/>
      </c>
      <c r="D7194" s="16">
        <f>STDEV(C7175:C7194)*SQRT(252)</f>
        <v/>
      </c>
      <c r="E7194" s="32" t="n">
        <v>147.63</v>
      </c>
      <c r="F7194" s="19">
        <f>IF(OR(E7194="",E7193=""),"",LN(E7194/E7193))</f>
        <v/>
      </c>
      <c r="G7194" s="33" t="n">
        <v>7.3018</v>
      </c>
      <c r="H7194" s="19">
        <f>IF(OR(G7194="",G7193=""),"",LN(G7194/G7193))</f>
        <v/>
      </c>
      <c r="I7194" s="32" t="n">
        <v>121.4345</v>
      </c>
      <c r="J7194" s="32" t="n">
        <v>14.01</v>
      </c>
      <c r="K7194" s="32" t="n">
        <v>4.27</v>
      </c>
      <c r="L7194" s="32" t="n">
        <v>5.31</v>
      </c>
      <c r="M7194" s="32" t="n">
        <v>1319.3</v>
      </c>
      <c r="N7194" s="32" t="n">
        <v>3.7</v>
      </c>
      <c r="O7194" s="32" t="n">
        <v>231.169259182</v>
      </c>
    </row>
    <row r="7195">
      <c r="A7195" s="31" t="n">
        <v>45175</v>
      </c>
      <c r="B7195" s="32" t="n">
        <v>1330.87</v>
      </c>
      <c r="C7195" s="19">
        <f>IF(OR(B7195="",B7194=""),"",LN(B7195/B7194))</f>
        <v/>
      </c>
      <c r="D7195" s="16">
        <f>STDEV(C7176:C7195)*SQRT(252)</f>
        <v/>
      </c>
      <c r="E7195" s="32" t="n">
        <v>147.65</v>
      </c>
      <c r="F7195" s="19">
        <f>IF(OR(E7195="",E7194=""),"",LN(E7195/E7194))</f>
        <v/>
      </c>
      <c r="G7195" s="33" t="n">
        <v>7.316</v>
      </c>
      <c r="H7195" s="19">
        <f>IF(OR(G7195="",G7194=""),"",LN(G7195/G7194))</f>
        <v/>
      </c>
      <c r="I7195" s="32" t="n">
        <v>121.8671</v>
      </c>
      <c r="J7195" s="32" t="n">
        <v>14.45</v>
      </c>
      <c r="K7195" s="32" t="n">
        <v>4.3</v>
      </c>
      <c r="L7195" s="32" t="n">
        <v>5.3</v>
      </c>
      <c r="M7195" s="32" t="n">
        <v>1324.3</v>
      </c>
      <c r="N7195" s="32" t="n">
        <v>3.71</v>
      </c>
      <c r="O7195" s="32" t="n">
        <v>-78.47493117600001</v>
      </c>
    </row>
    <row r="7196">
      <c r="A7196" s="31" t="n">
        <v>45176</v>
      </c>
      <c r="B7196" s="32" t="n">
        <v>1335.03</v>
      </c>
      <c r="C7196" s="19">
        <f>IF(OR(B7196="",B7195=""),"",LN(B7196/B7195))</f>
        <v/>
      </c>
      <c r="D7196" s="16">
        <f>STDEV(C7177:C7196)*SQRT(252)</f>
        <v/>
      </c>
      <c r="E7196" s="32" t="n">
        <v>147.13</v>
      </c>
      <c r="F7196" s="19">
        <f>IF(OR(E7196="",E7195=""),"",LN(E7196/E7195))</f>
        <v/>
      </c>
      <c r="G7196" s="33" t="n">
        <v>7.3287</v>
      </c>
      <c r="H7196" s="19">
        <f>IF(OR(G7196="",G7195=""),"",LN(G7196/G7195))</f>
        <v/>
      </c>
      <c r="I7196" s="32" t="n">
        <v>121.9528</v>
      </c>
      <c r="J7196" s="32" t="n">
        <v>14.4</v>
      </c>
      <c r="K7196" s="32" t="n">
        <v>4.27</v>
      </c>
      <c r="L7196" s="32" t="n">
        <v>5.31</v>
      </c>
      <c r="M7196" s="32" t="n">
        <v>1332.6</v>
      </c>
      <c r="N7196" s="32" t="n">
        <v>3.72</v>
      </c>
      <c r="O7196" s="32" t="n">
        <v>-138.783969665</v>
      </c>
    </row>
    <row r="7197">
      <c r="A7197" s="31" t="n">
        <v>45177</v>
      </c>
      <c r="B7197" s="32" t="n">
        <v>1332.83</v>
      </c>
      <c r="C7197" s="19">
        <f>IF(OR(B7197="",B7196=""),"",LN(B7197/B7196))</f>
        <v/>
      </c>
      <c r="D7197" s="16">
        <f>STDEV(C7178:C7197)*SQRT(252)</f>
        <v/>
      </c>
      <c r="E7197" s="32" t="n">
        <v>147.7</v>
      </c>
      <c r="F7197" s="19">
        <f>IF(OR(E7197="",E7196=""),"",LN(E7197/E7196))</f>
        <v/>
      </c>
      <c r="G7197" s="33" t="n">
        <v>7.343</v>
      </c>
      <c r="H7197" s="19">
        <f>IF(OR(G7197="",G7196=""),"",LN(G7197/G7196))</f>
        <v/>
      </c>
      <c r="I7197" s="32" t="n">
        <v>121.9475</v>
      </c>
      <c r="J7197" s="32" t="n">
        <v>13.84</v>
      </c>
      <c r="K7197" s="32" t="n">
        <v>4.26</v>
      </c>
      <c r="L7197" s="32" t="n">
        <v>5.3</v>
      </c>
      <c r="M7197" s="32" t="n">
        <v>1334.7</v>
      </c>
      <c r="N7197" s="32" t="n">
        <v>3.72</v>
      </c>
      <c r="O7197" s="32" t="n">
        <v>-402.303723987</v>
      </c>
    </row>
    <row r="7198">
      <c r="A7198" s="31" t="n">
        <v>45180</v>
      </c>
      <c r="B7198" s="32" t="n">
        <v>1331.59</v>
      </c>
      <c r="C7198" s="19">
        <f>IF(OR(B7198="",B7197=""),"",LN(B7198/B7197))</f>
        <v/>
      </c>
      <c r="D7198" s="16">
        <f>STDEV(C7179:C7198)*SQRT(252)</f>
        <v/>
      </c>
      <c r="E7198" s="32" t="n">
        <v>146.46</v>
      </c>
      <c r="F7198" s="19">
        <f>IF(OR(E7198="",E7197=""),"",LN(E7198/E7197))</f>
        <v/>
      </c>
      <c r="G7198" s="33" t="n">
        <v>7.2882</v>
      </c>
      <c r="H7198" s="19">
        <f>IF(OR(G7198="",G7197=""),"",LN(G7198/G7197))</f>
        <v/>
      </c>
      <c r="I7198" s="32" t="n">
        <v>121.3386</v>
      </c>
      <c r="J7198" s="32" t="n">
        <v>13.8</v>
      </c>
      <c r="K7198" s="32" t="n">
        <v>4.29</v>
      </c>
      <c r="L7198" s="32" t="n">
        <v>5.3</v>
      </c>
      <c r="M7198" s="32" t="n">
        <v>1333.4</v>
      </c>
      <c r="N7198" s="32" t="n">
        <v>3.72</v>
      </c>
      <c r="O7198" s="32" t="n">
        <v>-38.105071692</v>
      </c>
    </row>
    <row r="7199">
      <c r="A7199" s="31" t="n">
        <v>45181</v>
      </c>
      <c r="B7199" s="32" t="n">
        <v>1327.29</v>
      </c>
      <c r="C7199" s="19">
        <f>IF(OR(B7199="",B7198=""),"",LN(B7199/B7198))</f>
        <v/>
      </c>
      <c r="D7199" s="16">
        <f>STDEV(C7180:C7199)*SQRT(252)</f>
        <v/>
      </c>
      <c r="E7199" s="32" t="n">
        <v>147.12</v>
      </c>
      <c r="F7199" s="19">
        <f>IF(OR(E7199="",E7198=""),"",LN(E7199/E7198))</f>
        <v/>
      </c>
      <c r="G7199" s="33" t="n">
        <v>7.2911</v>
      </c>
      <c r="H7199" s="19">
        <f>IF(OR(G7199="",G7198=""),"",LN(G7199/G7198))</f>
        <v/>
      </c>
      <c r="I7199" s="32" t="n">
        <v>121.2913</v>
      </c>
      <c r="J7199" s="32" t="n">
        <v>14.23</v>
      </c>
      <c r="K7199" s="32" t="n">
        <v>4.27</v>
      </c>
      <c r="L7199" s="32" t="n">
        <v>5.3</v>
      </c>
      <c r="M7199" s="32" t="n">
        <v>1332.4</v>
      </c>
      <c r="N7199" s="32" t="n">
        <v>3.73</v>
      </c>
      <c r="O7199" s="32" t="n">
        <v>-439.413340709</v>
      </c>
    </row>
    <row r="7200">
      <c r="A7200" s="31" t="n">
        <v>45182</v>
      </c>
      <c r="B7200" s="32" t="n">
        <v>1329.7</v>
      </c>
      <c r="C7200" s="19">
        <f>IF(OR(B7200="",B7199=""),"",LN(B7200/B7199))</f>
        <v/>
      </c>
      <c r="D7200" s="16">
        <f>STDEV(C7181:C7200)*SQRT(252)</f>
        <v/>
      </c>
      <c r="E7200" s="32" t="n">
        <v>147.45</v>
      </c>
      <c r="F7200" s="19">
        <f>IF(OR(E7200="",E7199=""),"",LN(E7200/E7199))</f>
        <v/>
      </c>
      <c r="G7200" s="33" t="n">
        <v>7.27</v>
      </c>
      <c r="H7200" s="19">
        <f>IF(OR(G7200="",G7199=""),"",LN(G7200/G7199))</f>
        <v/>
      </c>
      <c r="I7200" s="32" t="n">
        <v>121.0549</v>
      </c>
      <c r="J7200" s="32" t="n">
        <v>13.48</v>
      </c>
      <c r="K7200" s="32" t="n">
        <v>4.25</v>
      </c>
      <c r="L7200" s="32" t="n">
        <v>5.3</v>
      </c>
      <c r="M7200" s="32" t="n">
        <v>1326.1</v>
      </c>
      <c r="N7200" s="32" t="n">
        <v>3.75</v>
      </c>
      <c r="O7200" s="32" t="n">
        <v>-12.087676773</v>
      </c>
    </row>
    <row r="7201">
      <c r="A7201" s="31" t="n">
        <v>45183</v>
      </c>
      <c r="B7201" s="32" t="n">
        <v>1325.88</v>
      </c>
      <c r="C7201" s="19">
        <f>IF(OR(B7201="",B7200=""),"",LN(B7201/B7200))</f>
        <v/>
      </c>
      <c r="D7201" s="16">
        <f>STDEV(C7182:C7201)*SQRT(252)</f>
        <v/>
      </c>
      <c r="E7201" s="32" t="n">
        <v>147.17</v>
      </c>
      <c r="F7201" s="19">
        <f>IF(OR(E7201="",E7200=""),"",LN(E7201/E7200))</f>
        <v/>
      </c>
      <c r="G7201" s="33" t="n">
        <v>7.277</v>
      </c>
      <c r="H7201" s="19">
        <f>IF(OR(G7201="",G7200=""),"",LN(G7201/G7200))</f>
        <v/>
      </c>
      <c r="I7201" s="32" t="n">
        <v>121.2395</v>
      </c>
      <c r="J7201" s="32" t="n">
        <v>12.82</v>
      </c>
      <c r="K7201" s="32" t="n">
        <v>4.29</v>
      </c>
      <c r="L7201" s="32" t="n">
        <v>5.3</v>
      </c>
      <c r="M7201" s="32" t="n">
        <v>1327.8</v>
      </c>
      <c r="N7201" s="32" t="n">
        <v>3.76</v>
      </c>
      <c r="O7201" s="32" t="n">
        <v>-370.385828954</v>
      </c>
    </row>
    <row r="7202">
      <c r="A7202" s="31" t="n">
        <v>45184</v>
      </c>
      <c r="B7202" s="32" t="n">
        <v>1325.89</v>
      </c>
      <c r="C7202" s="19">
        <f>IF(OR(B7202="",B7201=""),"",LN(B7202/B7201))</f>
        <v/>
      </c>
      <c r="D7202" s="16">
        <f>STDEV(C7183:C7202)*SQRT(252)</f>
        <v/>
      </c>
      <c r="E7202" s="32" t="n">
        <v>147.83</v>
      </c>
      <c r="F7202" s="19">
        <f>IF(OR(E7202="",E7201=""),"",LN(E7202/E7201))</f>
        <v/>
      </c>
      <c r="G7202" s="33" t="n">
        <v>7.2744</v>
      </c>
      <c r="H7202" s="19">
        <f>IF(OR(G7202="",G7201=""),"",LN(G7202/G7201))</f>
        <v/>
      </c>
      <c r="I7202" s="32" t="n">
        <v>121.199</v>
      </c>
      <c r="J7202" s="32" t="n">
        <v>13.79</v>
      </c>
      <c r="K7202" s="32" t="n">
        <v>4.33</v>
      </c>
      <c r="L7202" s="32" t="n">
        <v>5.31</v>
      </c>
      <c r="M7202" s="32" t="n">
        <v>1326.1</v>
      </c>
      <c r="N7202" s="32" t="n">
        <v>3.78</v>
      </c>
      <c r="O7202" s="32" t="n">
        <v>-107.924228468</v>
      </c>
    </row>
    <row r="7203">
      <c r="A7203" s="31" t="n">
        <v>45187</v>
      </c>
      <c r="B7203" s="32" t="n">
        <v>1323.99</v>
      </c>
      <c r="C7203" s="19">
        <f>IF(OR(B7203="",B7202=""),"",LN(B7203/B7202))</f>
        <v/>
      </c>
      <c r="D7203" s="16">
        <f>STDEV(C7184:C7203)*SQRT(252)</f>
        <v/>
      </c>
      <c r="E7203" s="32" t="n">
        <v>147.63</v>
      </c>
      <c r="F7203" s="19">
        <f>IF(OR(E7203="",E7202=""),"",LN(E7203/E7202))</f>
        <v/>
      </c>
      <c r="G7203" s="33" t="n">
        <v>7.2915</v>
      </c>
      <c r="H7203" s="19">
        <f>IF(OR(G7203="",G7202=""),"",LN(G7203/G7202))</f>
        <v/>
      </c>
      <c r="I7203" s="32" t="n">
        <v>121.1938</v>
      </c>
      <c r="J7203" s="32" t="n">
        <v>14</v>
      </c>
      <c r="K7203" s="32" t="n">
        <v>4.32</v>
      </c>
      <c r="L7203" s="32" t="n">
        <v>5.31</v>
      </c>
      <c r="M7203" s="32" t="n">
        <v>1327.6</v>
      </c>
      <c r="N7203" s="32" t="n">
        <v>3.79</v>
      </c>
      <c r="O7203" s="32" t="n">
        <v>-391.828998575</v>
      </c>
    </row>
    <row r="7204">
      <c r="A7204" s="31" t="n">
        <v>45188</v>
      </c>
      <c r="B7204" s="32" t="n">
        <v>1328.13</v>
      </c>
      <c r="C7204" s="19">
        <f>IF(OR(B7204="",B7203=""),"",LN(B7204/B7203))</f>
        <v/>
      </c>
      <c r="D7204" s="16">
        <f>STDEV(C7185:C7204)*SQRT(252)</f>
        <v/>
      </c>
      <c r="E7204" s="32" t="n">
        <v>147.8</v>
      </c>
      <c r="F7204" s="19">
        <f>IF(OR(E7204="",E7203=""),"",LN(E7204/E7203))</f>
        <v/>
      </c>
      <c r="G7204" s="33" t="n">
        <v>7.2964</v>
      </c>
      <c r="H7204" s="19">
        <f>IF(OR(G7204="",G7203=""),"",LN(G7204/G7203))</f>
        <v/>
      </c>
      <c r="I7204" s="32" t="n">
        <v>121.1645</v>
      </c>
      <c r="J7204" s="32" t="n">
        <v>14.11</v>
      </c>
      <c r="K7204" s="32" t="n">
        <v>4.37</v>
      </c>
      <c r="L7204" s="32" t="n">
        <v>5.31</v>
      </c>
      <c r="M7204" s="32" t="n">
        <v>1326</v>
      </c>
      <c r="N7204" s="32" t="n">
        <v>3.8</v>
      </c>
      <c r="O7204" s="32" t="n">
        <v>-79.00263050000001</v>
      </c>
    </row>
    <row r="7205">
      <c r="A7205" s="31" t="n">
        <v>45189</v>
      </c>
      <c r="B7205" s="32" t="n">
        <v>1330.34</v>
      </c>
      <c r="C7205" s="19">
        <f>IF(OR(B7205="",B7204=""),"",LN(B7205/B7204))</f>
        <v/>
      </c>
      <c r="D7205" s="16">
        <f>STDEV(C7186:C7205)*SQRT(252)</f>
        <v/>
      </c>
      <c r="E7205" s="32" t="n">
        <v>147.74</v>
      </c>
      <c r="F7205" s="19">
        <f>IF(OR(E7205="",E7204=""),"",LN(E7205/E7204))</f>
        <v/>
      </c>
      <c r="G7205" s="33" t="n">
        <v>7.287</v>
      </c>
      <c r="H7205" s="19">
        <f>IF(OR(G7205="",G7204=""),"",LN(G7205/G7204))</f>
        <v/>
      </c>
      <c r="I7205" s="32" t="n">
        <v>120.9648</v>
      </c>
      <c r="J7205" s="32" t="n">
        <v>15.14</v>
      </c>
      <c r="K7205" s="32" t="n">
        <v>4.35</v>
      </c>
      <c r="L7205" s="32" t="n">
        <v>5.3</v>
      </c>
      <c r="M7205" s="32" t="n">
        <v>1323.7</v>
      </c>
      <c r="N7205" s="32" t="n">
        <v>3.81</v>
      </c>
      <c r="O7205" s="32" t="n">
        <v>-277.312573097</v>
      </c>
    </row>
    <row r="7206">
      <c r="A7206" s="31" t="n">
        <v>45190</v>
      </c>
      <c r="B7206" s="32" t="n">
        <v>1340.08</v>
      </c>
      <c r="C7206" s="19">
        <f>IF(OR(B7206="",B7205=""),"",LN(B7206/B7205))</f>
        <v/>
      </c>
      <c r="D7206" s="16">
        <f>STDEV(C7187:C7206)*SQRT(252)</f>
        <v/>
      </c>
      <c r="E7206" s="32" t="n">
        <v>147.42</v>
      </c>
      <c r="F7206" s="19">
        <f>IF(OR(E7206="",E7205=""),"",LN(E7206/E7205))</f>
        <v/>
      </c>
      <c r="G7206" s="33" t="n">
        <v>7.3066</v>
      </c>
      <c r="H7206" s="19">
        <f>IF(OR(G7206="",G7205=""),"",LN(G7206/G7205))</f>
        <v/>
      </c>
      <c r="I7206" s="32" t="n">
        <v>121.5528</v>
      </c>
      <c r="J7206" s="32" t="n">
        <v>17.54</v>
      </c>
      <c r="K7206" s="32" t="n">
        <v>4.49</v>
      </c>
      <c r="L7206" s="32" t="n">
        <v>5.3</v>
      </c>
      <c r="M7206" s="32" t="n">
        <v>1329.3</v>
      </c>
      <c r="N7206" s="32" t="n">
        <v>3.82</v>
      </c>
      <c r="O7206" s="32" t="n">
        <v>-169.644945396</v>
      </c>
    </row>
    <row r="7207">
      <c r="A7207" s="31" t="n">
        <v>45191</v>
      </c>
      <c r="B7207" s="32" t="n">
        <v>1336.58</v>
      </c>
      <c r="C7207" s="19">
        <f>IF(OR(B7207="",B7206=""),"",LN(B7207/B7206))</f>
        <v/>
      </c>
      <c r="D7207" s="16">
        <f>STDEV(C7188:C7207)*SQRT(252)</f>
        <v/>
      </c>
      <c r="E7207" s="32" t="n">
        <v>148.24</v>
      </c>
      <c r="F7207" s="19">
        <f>IF(OR(E7207="",E7206=""),"",LN(E7207/E7206))</f>
        <v/>
      </c>
      <c r="G7207" s="33" t="n">
        <v>7.298</v>
      </c>
      <c r="H7207" s="19">
        <f>IF(OR(G7207="",G7206=""),"",LN(G7207/G7206))</f>
        <v/>
      </c>
      <c r="I7207" s="32" t="n">
        <v>121.5306</v>
      </c>
      <c r="J7207" s="32" t="n">
        <v>17.2</v>
      </c>
      <c r="K7207" s="32" t="n">
        <v>4.44</v>
      </c>
      <c r="L7207" s="32" t="n">
        <v>5.3</v>
      </c>
      <c r="M7207" s="32" t="n">
        <v>1339.1</v>
      </c>
      <c r="N7207" s="32" t="n">
        <v>3.83</v>
      </c>
      <c r="O7207" s="32" t="n">
        <v>-131.455255759</v>
      </c>
    </row>
    <row r="7208">
      <c r="A7208" s="31" t="n">
        <v>45194</v>
      </c>
      <c r="B7208" s="32" t="n">
        <v>1336.03</v>
      </c>
      <c r="C7208" s="19">
        <f>IF(OR(B7208="",B7207=""),"",LN(B7208/B7207))</f>
        <v/>
      </c>
      <c r="D7208" s="16">
        <f>STDEV(C7189:C7208)*SQRT(252)</f>
        <v/>
      </c>
      <c r="E7208" s="32" t="n">
        <v>148.74</v>
      </c>
      <c r="F7208" s="19">
        <f>IF(OR(E7208="",E7207=""),"",LN(E7208/E7207))</f>
        <v/>
      </c>
      <c r="G7208" s="33" t="n">
        <v>7.311</v>
      </c>
      <c r="H7208" s="19">
        <f>IF(OR(G7208="",G7207=""),"",LN(G7208/G7207))</f>
        <v/>
      </c>
      <c r="I7208" s="32" t="n">
        <v>122.1143</v>
      </c>
      <c r="J7208" s="32" t="n">
        <v>16.9</v>
      </c>
      <c r="K7208" s="32" t="n">
        <v>4.55</v>
      </c>
      <c r="L7208" s="32" t="n">
        <v>5.31</v>
      </c>
      <c r="M7208" s="32" t="n">
        <v>1337.6</v>
      </c>
      <c r="N7208" s="32" t="n">
        <v>3.83</v>
      </c>
      <c r="O7208" s="32" t="n">
        <v>-250.104066899</v>
      </c>
    </row>
    <row r="7209">
      <c r="A7209" s="31" t="n">
        <v>45195</v>
      </c>
      <c r="B7209" s="32" t="n">
        <v>1348.69</v>
      </c>
      <c r="C7209" s="19">
        <f>IF(OR(B7209="",B7208=""),"",LN(B7209/B7208))</f>
        <v/>
      </c>
      <c r="D7209" s="16">
        <f>STDEV(C7190:C7209)*SQRT(252)</f>
        <v/>
      </c>
      <c r="E7209" s="32" t="n">
        <v>148.9</v>
      </c>
      <c r="F7209" s="19">
        <f>IF(OR(E7209="",E7208=""),"",LN(E7209/E7208))</f>
        <v/>
      </c>
      <c r="G7209" s="33" t="n">
        <v>7.31</v>
      </c>
      <c r="H7209" s="19">
        <f>IF(OR(G7209="",G7208=""),"",LN(G7209/G7208))</f>
        <v/>
      </c>
      <c r="I7209" s="32" t="n">
        <v>122.4742</v>
      </c>
      <c r="J7209" s="32" t="n">
        <v>18.94</v>
      </c>
      <c r="K7209" s="32" t="n">
        <v>4.56</v>
      </c>
      <c r="L7209" s="32" t="n">
        <v>5.31</v>
      </c>
      <c r="M7209" s="32" t="n">
        <v>1333.7</v>
      </c>
      <c r="N7209" s="32" t="n">
        <v>3.83</v>
      </c>
      <c r="O7209" s="32" t="n">
        <v>-131.362706203</v>
      </c>
    </row>
    <row r="7210">
      <c r="A7210" s="31" t="n">
        <v>45196</v>
      </c>
      <c r="B7210" s="32" t="n">
        <v>1349.05</v>
      </c>
      <c r="C7210" s="19">
        <f>IF(OR(B7210="",B7209=""),"",LN(B7210/B7209))</f>
        <v/>
      </c>
      <c r="D7210" s="16">
        <f>STDEV(C7191:C7210)*SQRT(252)</f>
        <v/>
      </c>
      <c r="E7210" s="32" t="n">
        <v>149.48</v>
      </c>
      <c r="F7210" s="19">
        <f>IF(OR(E7210="",E7209=""),"",LN(E7210/E7209))</f>
        <v/>
      </c>
      <c r="G7210" s="33" t="n">
        <v>7.3105</v>
      </c>
      <c r="H7210" s="19">
        <f>IF(OR(G7210="",G7209=""),"",LN(G7210/G7209))</f>
        <v/>
      </c>
      <c r="I7210" s="32" t="n">
        <v>122.9895</v>
      </c>
      <c r="J7210" s="32" t="n">
        <v>18.22</v>
      </c>
      <c r="K7210" s="32" t="n">
        <v>4.61</v>
      </c>
      <c r="L7210" s="32" t="n">
        <v>5.32</v>
      </c>
      <c r="M7210" s="32" t="n">
        <v>1344.8</v>
      </c>
      <c r="N7210" s="32" t="n">
        <v>3.83</v>
      </c>
      <c r="O7210" s="32" t="n">
        <v>-35.482516071</v>
      </c>
    </row>
    <row r="7211">
      <c r="A7211" s="31" t="n">
        <v>45197</v>
      </c>
      <c r="B7211" s="32" t="n">
        <v>1356.41</v>
      </c>
      <c r="C7211" s="19">
        <f>IF(OR(B7211="",B7210=""),"",LN(B7211/B7210))</f>
        <v/>
      </c>
      <c r="D7211" s="16">
        <f>STDEV(C7192:C7211)*SQRT(252)</f>
        <v/>
      </c>
      <c r="E7211" s="32" t="n">
        <v>149.18</v>
      </c>
      <c r="F7211" s="19">
        <f>IF(OR(E7211="",E7210=""),"",LN(E7211/E7210))</f>
        <v/>
      </c>
      <c r="G7211" s="33" t="n">
        <v>7.301</v>
      </c>
      <c r="H7211" s="19">
        <f>IF(OR(G7211="",G7210=""),"",LN(G7211/G7210))</f>
        <v/>
      </c>
      <c r="I7211" s="32" t="n">
        <v>122.5342</v>
      </c>
      <c r="J7211" s="32" t="n">
        <v>17.34</v>
      </c>
      <c r="K7211" s="32" t="n">
        <v>4.59</v>
      </c>
      <c r="L7211" s="32" t="n">
        <v>5.31</v>
      </c>
      <c r="M7211" s="32" t="n"/>
      <c r="N7211" s="32" t="n"/>
      <c r="O7211" s="32" t="n"/>
    </row>
    <row r="7212">
      <c r="A7212" s="31" t="n">
        <v>45198</v>
      </c>
      <c r="B7212" s="32" t="n">
        <v>1347.86</v>
      </c>
      <c r="C7212" s="19">
        <f>IF(OR(B7212="",B7211=""),"",LN(B7212/B7211))</f>
        <v/>
      </c>
      <c r="D7212" s="16">
        <f>STDEV(C7193:C7212)*SQRT(252)</f>
        <v/>
      </c>
      <c r="E7212" s="32" t="n">
        <v>149.43</v>
      </c>
      <c r="F7212" s="19">
        <f>IF(OR(E7212="",E7211=""),"",LN(E7212/E7211))</f>
        <v/>
      </c>
      <c r="G7212" s="33" t="n">
        <v>7.296</v>
      </c>
      <c r="H7212" s="19">
        <f>IF(OR(G7212="",G7211=""),"",LN(G7212/G7211))</f>
        <v/>
      </c>
      <c r="I7212" s="32" t="n">
        <v>122.3077</v>
      </c>
      <c r="J7212" s="32" t="n">
        <v>17.52</v>
      </c>
      <c r="K7212" s="32" t="n">
        <v>4.59</v>
      </c>
      <c r="L7212" s="32" t="n">
        <v>5.31</v>
      </c>
      <c r="M7212" s="32" t="n"/>
      <c r="N7212" s="32" t="n"/>
      <c r="O7212" s="32" t="n"/>
    </row>
    <row r="7213">
      <c r="A7213" s="31" t="n">
        <v>45201</v>
      </c>
      <c r="B7213" s="32" t="n">
        <v>1351.67</v>
      </c>
      <c r="C7213" s="19">
        <f>IF(OR(B7213="",B7212=""),"",LN(B7213/B7212))</f>
        <v/>
      </c>
      <c r="D7213" s="16">
        <f>STDEV(C7194:C7213)*SQRT(252)</f>
        <v/>
      </c>
      <c r="E7213" s="32" t="n">
        <v>149.8</v>
      </c>
      <c r="F7213" s="19">
        <f>IF(OR(E7213="",E7212=""),"",LN(E7213/E7212))</f>
        <v/>
      </c>
      <c r="G7213" s="33" t="n">
        <v>7.296</v>
      </c>
      <c r="H7213" s="19">
        <f>IF(OR(G7213="",G7212=""),"",LN(G7213/G7212))</f>
        <v/>
      </c>
      <c r="I7213" s="32" t="n">
        <v>123.0545</v>
      </c>
      <c r="J7213" s="32" t="n">
        <v>17.61</v>
      </c>
      <c r="K7213" s="32" t="n">
        <v>4.69</v>
      </c>
      <c r="L7213" s="32" t="n">
        <v>5.32</v>
      </c>
      <c r="M7213" s="32" t="n"/>
      <c r="N7213" s="32" t="n"/>
      <c r="O7213" s="32" t="n"/>
    </row>
    <row r="7214">
      <c r="A7214" s="31" t="n">
        <v>45202</v>
      </c>
      <c r="B7214" s="32" t="n">
        <v>1360.62</v>
      </c>
      <c r="C7214" s="19">
        <f>IF(OR(B7214="",B7213=""),"",LN(B7214/B7213))</f>
        <v/>
      </c>
      <c r="D7214" s="16">
        <f>STDEV(C7195:C7214)*SQRT(252)</f>
        <v/>
      </c>
      <c r="E7214" s="32" t="n">
        <v>149.16</v>
      </c>
      <c r="F7214" s="19">
        <f>IF(OR(E7214="",E7213=""),"",LN(E7214/E7213))</f>
        <v/>
      </c>
      <c r="G7214" s="33" t="n">
        <v>7.296</v>
      </c>
      <c r="H7214" s="19">
        <f>IF(OR(G7214="",G7213=""),"",LN(G7214/G7213))</f>
        <v/>
      </c>
      <c r="I7214" s="32" t="n">
        <v>123.7848</v>
      </c>
      <c r="J7214" s="32" t="n">
        <v>19.78</v>
      </c>
      <c r="K7214" s="32" t="n">
        <v>4.81</v>
      </c>
      <c r="L7214" s="32" t="n">
        <v>5.33</v>
      </c>
      <c r="M7214" s="32" t="n"/>
      <c r="N7214" s="32" t="n"/>
      <c r="O7214" s="32" t="n"/>
    </row>
    <row r="7215">
      <c r="A7215" s="31" t="n">
        <v>45203</v>
      </c>
      <c r="B7215" s="32" t="n">
        <v>1362.94</v>
      </c>
      <c r="C7215" s="19">
        <f>IF(OR(B7215="",B7214=""),"",LN(B7215/B7214))</f>
        <v/>
      </c>
      <c r="D7215" s="16">
        <f>STDEV(C7196:C7215)*SQRT(252)</f>
        <v/>
      </c>
      <c r="E7215" s="32" t="n">
        <v>148.83</v>
      </c>
      <c r="F7215" s="19">
        <f>IF(OR(E7215="",E7214=""),"",LN(E7215/E7214))</f>
        <v/>
      </c>
      <c r="G7215" s="33" t="n">
        <v>7.296</v>
      </c>
      <c r="H7215" s="19">
        <f>IF(OR(G7215="",G7214=""),"",LN(G7215/G7214))</f>
        <v/>
      </c>
      <c r="I7215" s="32" t="n">
        <v>123.5946</v>
      </c>
      <c r="J7215" s="32" t="n">
        <v>18.58</v>
      </c>
      <c r="K7215" s="32" t="n">
        <v>4.73</v>
      </c>
      <c r="L7215" s="32" t="n">
        <v>5.32</v>
      </c>
      <c r="M7215" s="32" t="n">
        <v>1351.3</v>
      </c>
      <c r="N7215" s="32" t="n">
        <v>3.84</v>
      </c>
      <c r="O7215" s="32" t="n">
        <v>-676.237839305</v>
      </c>
    </row>
    <row r="7216">
      <c r="A7216" s="31" t="n">
        <v>45204</v>
      </c>
      <c r="B7216" s="32" t="n">
        <v>1350.22</v>
      </c>
      <c r="C7216" s="19">
        <f>IF(OR(B7216="",B7215=""),"",LN(B7216/B7215))</f>
        <v/>
      </c>
      <c r="D7216" s="16">
        <f>STDEV(C7197:C7216)*SQRT(252)</f>
        <v/>
      </c>
      <c r="E7216" s="32" t="n">
        <v>148.49</v>
      </c>
      <c r="F7216" s="19">
        <f>IF(OR(E7216="",E7215=""),"",LN(E7216/E7215))</f>
        <v/>
      </c>
      <c r="G7216" s="33" t="n">
        <v>7.296</v>
      </c>
      <c r="H7216" s="19">
        <f>IF(OR(G7216="",G7215=""),"",LN(G7216/G7215))</f>
        <v/>
      </c>
      <c r="I7216" s="32" t="n">
        <v>123.8993</v>
      </c>
      <c r="J7216" s="32" t="n">
        <v>18.49</v>
      </c>
      <c r="K7216" s="32" t="n">
        <v>4.72</v>
      </c>
      <c r="L7216" s="32" t="n">
        <v>5.32</v>
      </c>
      <c r="M7216" s="32" t="n">
        <v>1360.6</v>
      </c>
      <c r="N7216" s="32" t="n">
        <v>3.83</v>
      </c>
      <c r="O7216" s="32" t="n">
        <v>-194.824943845</v>
      </c>
    </row>
    <row r="7217">
      <c r="A7217" s="31" t="n">
        <v>45205</v>
      </c>
      <c r="B7217" s="32" t="n">
        <v>1350.17</v>
      </c>
      <c r="C7217" s="19">
        <f>IF(OR(B7217="",B7216=""),"",LN(B7217/B7216))</f>
        <v/>
      </c>
      <c r="D7217" s="16">
        <f>STDEV(C7198:C7217)*SQRT(252)</f>
        <v/>
      </c>
      <c r="E7217" s="32" t="n">
        <v>149.08</v>
      </c>
      <c r="F7217" s="19">
        <f>IF(OR(E7217="",E7216=""),"",LN(E7217/E7216))</f>
        <v/>
      </c>
      <c r="G7217" s="33" t="n">
        <v>7.296</v>
      </c>
      <c r="H7217" s="19">
        <f>IF(OR(G7217="",G7216=""),"",LN(G7217/G7216))</f>
        <v/>
      </c>
      <c r="I7217" s="32" t="n">
        <v>123.3563</v>
      </c>
      <c r="J7217" s="32" t="n">
        <v>17.45</v>
      </c>
      <c r="K7217" s="32" t="n">
        <v>4.78</v>
      </c>
      <c r="L7217" s="32" t="n">
        <v>5.31</v>
      </c>
      <c r="M7217" s="32" t="n">
        <v>1349.4</v>
      </c>
      <c r="N7217" s="32" t="n">
        <v>3.82</v>
      </c>
      <c r="O7217" s="32" t="n">
        <v>-142.382657757</v>
      </c>
    </row>
    <row r="7218">
      <c r="A7218" s="31" t="n">
        <v>45209</v>
      </c>
      <c r="B7218" s="32" t="n">
        <v>1349.79</v>
      </c>
      <c r="C7218" s="19">
        <f>IF(OR(B7218="",B7217=""),"",LN(B7218/B7217))</f>
        <v/>
      </c>
      <c r="D7218" s="16">
        <f>STDEV(C7199:C7218)*SQRT(252)</f>
        <v/>
      </c>
      <c r="E7218" s="32" t="n">
        <v>148.62</v>
      </c>
      <c r="F7218" s="19">
        <f>IF(OR(E7218="",E7217=""),"",LN(E7218/E7217))</f>
        <v/>
      </c>
      <c r="G7218" s="33" t="n">
        <v>7.2948</v>
      </c>
      <c r="H7218" s="19">
        <f>IF(OR(G7218="",G7217=""),"",LN(G7218/G7217))</f>
        <v/>
      </c>
      <c r="I7218" s="32" t="n">
        <v>122.9282</v>
      </c>
      <c r="J7218" s="32" t="n">
        <v>17.03</v>
      </c>
      <c r="K7218" s="32" t="n">
        <v>4.66</v>
      </c>
      <c r="L7218" s="32" t="n">
        <v>5.31</v>
      </c>
      <c r="M7218" s="32" t="n">
        <v>1348.3</v>
      </c>
      <c r="N7218" s="32" t="n">
        <v>3.82</v>
      </c>
      <c r="O7218" s="32" t="n">
        <v>-155.053475824</v>
      </c>
    </row>
    <row r="7219">
      <c r="A7219" s="31" t="n">
        <v>45210</v>
      </c>
      <c r="B7219" s="32" t="n">
        <v>1339.31</v>
      </c>
      <c r="C7219" s="19">
        <f>IF(OR(B7219="",B7218=""),"",LN(B7219/B7218))</f>
        <v/>
      </c>
      <c r="D7219" s="16">
        <f>STDEV(C7200:C7219)*SQRT(252)</f>
        <v/>
      </c>
      <c r="E7219" s="32" t="n">
        <v>149.17</v>
      </c>
      <c r="F7219" s="19">
        <f>IF(OR(E7219="",E7218=""),"",LN(E7219/E7218))</f>
        <v/>
      </c>
      <c r="G7219" s="33" t="n">
        <v>7.2992</v>
      </c>
      <c r="H7219" s="19">
        <f>IF(OR(G7219="",G7218=""),"",LN(G7219/G7218))</f>
        <v/>
      </c>
      <c r="I7219" s="32" t="n">
        <v>122.7697</v>
      </c>
      <c r="J7219" s="32" t="n">
        <v>16.09</v>
      </c>
      <c r="K7219" s="32" t="n">
        <v>4.58</v>
      </c>
      <c r="L7219" s="32" t="n">
        <v>5.31</v>
      </c>
      <c r="M7219" s="32" t="n">
        <v>1348.3</v>
      </c>
      <c r="N7219" s="32" t="n">
        <v>3.82</v>
      </c>
      <c r="O7219" s="32" t="n">
        <v>63.13989346000001</v>
      </c>
    </row>
    <row r="7220">
      <c r="A7220" s="31" t="n">
        <v>45211</v>
      </c>
      <c r="B7220" s="32" t="n">
        <v>1338.21</v>
      </c>
      <c r="C7220" s="19">
        <f>IF(OR(B7220="",B7219=""),"",LN(B7220/B7219))</f>
        <v/>
      </c>
      <c r="D7220" s="16">
        <f>STDEV(C7201:C7220)*SQRT(252)</f>
        <v/>
      </c>
      <c r="E7220" s="32" t="n">
        <v>149.71</v>
      </c>
      <c r="F7220" s="19">
        <f>IF(OR(E7220="",E7219=""),"",LN(E7220/E7219))</f>
        <v/>
      </c>
      <c r="G7220" s="33" t="n">
        <v>7.3019</v>
      </c>
      <c r="H7220" s="19">
        <f>IF(OR(G7220="",G7219=""),"",LN(G7220/G7219))</f>
        <v/>
      </c>
      <c r="I7220" s="32" t="n">
        <v>123.2101</v>
      </c>
      <c r="J7220" s="32" t="n">
        <v>16.69</v>
      </c>
      <c r="K7220" s="32" t="n">
        <v>4.7</v>
      </c>
      <c r="L7220" s="32" t="n">
        <v>5.31</v>
      </c>
      <c r="M7220" s="32" t="n">
        <v>1339.6</v>
      </c>
      <c r="N7220" s="32" t="n">
        <v>3.82</v>
      </c>
      <c r="O7220" s="32" t="n">
        <v>-151.668432299</v>
      </c>
    </row>
    <row r="7221">
      <c r="A7221" s="31" t="n">
        <v>45212</v>
      </c>
      <c r="B7221" s="32" t="n">
        <v>1349.65</v>
      </c>
      <c r="C7221" s="19">
        <f>IF(OR(B7221="",B7220=""),"",LN(B7221/B7220))</f>
        <v/>
      </c>
      <c r="D7221" s="16">
        <f>STDEV(C7202:C7221)*SQRT(252)</f>
        <v/>
      </c>
      <c r="E7221" s="32" t="n">
        <v>149.62</v>
      </c>
      <c r="F7221" s="19">
        <f>IF(OR(E7221="",E7220=""),"",LN(E7221/E7220))</f>
        <v/>
      </c>
      <c r="G7221" s="33" t="n">
        <v>7.3049</v>
      </c>
      <c r="H7221" s="19">
        <f>IF(OR(G7221="",G7220=""),"",LN(G7221/G7220))</f>
        <v/>
      </c>
      <c r="I7221" s="32" t="n">
        <v>123.5954</v>
      </c>
      <c r="J7221" s="32" t="n">
        <v>19.32</v>
      </c>
      <c r="K7221" s="32" t="n">
        <v>4.63</v>
      </c>
      <c r="L7221" s="32" t="n">
        <v>5.31</v>
      </c>
      <c r="M7221" s="32" t="n">
        <v>1339.9</v>
      </c>
      <c r="N7221" s="32" t="n">
        <v>3.82</v>
      </c>
      <c r="O7221" s="32" t="n">
        <v>-433.107870781</v>
      </c>
    </row>
    <row r="7222">
      <c r="A7222" s="31" t="n">
        <v>45215</v>
      </c>
      <c r="B7222" s="32" t="n">
        <v>1353.67</v>
      </c>
      <c r="C7222" s="19">
        <f>IF(OR(B7222="",B7221=""),"",LN(B7222/B7221))</f>
        <v/>
      </c>
      <c r="D7222" s="16">
        <f>STDEV(C7203:C7222)*SQRT(252)</f>
        <v/>
      </c>
      <c r="E7222" s="32" t="n">
        <v>149.57</v>
      </c>
      <c r="F7222" s="19">
        <f>IF(OR(E7222="",E7221=""),"",LN(E7222/E7221))</f>
        <v/>
      </c>
      <c r="G7222" s="33" t="n">
        <v>7.3105</v>
      </c>
      <c r="H7222" s="19">
        <f>IF(OR(G7222="",G7221=""),"",LN(G7222/G7221))</f>
        <v/>
      </c>
      <c r="I7222" s="32" t="n">
        <v>123.3185</v>
      </c>
      <c r="J7222" s="32" t="n">
        <v>17.21</v>
      </c>
      <c r="K7222" s="32" t="n">
        <v>4.71</v>
      </c>
      <c r="L7222" s="32" t="n">
        <v>5.31</v>
      </c>
      <c r="M7222" s="32" t="n">
        <v>1349.4</v>
      </c>
      <c r="N7222" s="32" t="n">
        <v>3.82</v>
      </c>
      <c r="O7222" s="32" t="n">
        <v>-330.068423877</v>
      </c>
    </row>
    <row r="7223">
      <c r="A7223" s="31" t="n">
        <v>45216</v>
      </c>
      <c r="B7223" s="32" t="n">
        <v>1353.6</v>
      </c>
      <c r="C7223" s="19">
        <f>IF(OR(B7223="",B7222=""),"",LN(B7223/B7222))</f>
        <v/>
      </c>
      <c r="D7223" s="16">
        <f>STDEV(C7204:C7223)*SQRT(252)</f>
        <v/>
      </c>
      <c r="E7223" s="32" t="n">
        <v>149.71</v>
      </c>
      <c r="F7223" s="19">
        <f>IF(OR(E7223="",E7222=""),"",LN(E7223/E7222))</f>
        <v/>
      </c>
      <c r="G7223" s="33" t="n">
        <v>7.3105</v>
      </c>
      <c r="H7223" s="19">
        <f>IF(OR(G7223="",G7222=""),"",LN(G7223/G7222))</f>
        <v/>
      </c>
      <c r="I7223" s="32" t="n">
        <v>123.1202</v>
      </c>
      <c r="J7223" s="32" t="n">
        <v>17.88</v>
      </c>
      <c r="K7223" s="32" t="n">
        <v>4.83</v>
      </c>
      <c r="L7223" s="32" t="n">
        <v>5.31</v>
      </c>
      <c r="M7223" s="32" t="n">
        <v>1353.8</v>
      </c>
      <c r="N7223" s="32" t="n">
        <v>3.82</v>
      </c>
      <c r="O7223" s="32" t="n">
        <v>435.178108821</v>
      </c>
    </row>
    <row r="7224">
      <c r="A7224" s="31" t="n">
        <v>45217</v>
      </c>
      <c r="B7224" s="32" t="n">
        <v>1349.45</v>
      </c>
      <c r="C7224" s="19">
        <f>IF(OR(B7224="",B7223=""),"",LN(B7224/B7223))</f>
        <v/>
      </c>
      <c r="D7224" s="16">
        <f>STDEV(C7205:C7224)*SQRT(252)</f>
        <v/>
      </c>
      <c r="E7224" s="32" t="n">
        <v>149.86</v>
      </c>
      <c r="F7224" s="19">
        <f>IF(OR(E7224="",E7223=""),"",LN(E7224/E7223))</f>
        <v/>
      </c>
      <c r="G7224" s="33" t="n">
        <v>7.3161</v>
      </c>
      <c r="H7224" s="19">
        <f>IF(OR(G7224="",G7223=""),"",LN(G7224/G7223))</f>
        <v/>
      </c>
      <c r="I7224" s="32" t="n">
        <v>123.8148</v>
      </c>
      <c r="J7224" s="32" t="n">
        <v>19.22</v>
      </c>
      <c r="K7224" s="32" t="n">
        <v>4.91</v>
      </c>
      <c r="L7224" s="32" t="n">
        <v>5.3</v>
      </c>
      <c r="M7224" s="32" t="n">
        <v>1351.9</v>
      </c>
      <c r="N7224" s="32" t="n">
        <v>3.82</v>
      </c>
      <c r="O7224" s="32" t="n">
        <v>240.427970599</v>
      </c>
    </row>
    <row r="7225">
      <c r="A7225" s="31" t="n">
        <v>45218</v>
      </c>
      <c r="B7225" s="32" t="n">
        <v>1357.5</v>
      </c>
      <c r="C7225" s="19">
        <f>IF(OR(B7225="",B7224=""),"",LN(B7225/B7224))</f>
        <v/>
      </c>
      <c r="D7225" s="16">
        <f>STDEV(C7206:C7225)*SQRT(252)</f>
        <v/>
      </c>
      <c r="E7225" s="32" t="n">
        <v>149.92</v>
      </c>
      <c r="F7225" s="19">
        <f>IF(OR(E7225="",E7224=""),"",LN(E7225/E7224))</f>
        <v/>
      </c>
      <c r="G7225" s="33" t="n">
        <v>7.3126</v>
      </c>
      <c r="H7225" s="19">
        <f>IF(OR(G7225="",G7224=""),"",LN(G7225/G7224))</f>
        <v/>
      </c>
      <c r="I7225" s="32" t="n">
        <v>123.798</v>
      </c>
      <c r="J7225" s="32" t="n">
        <v>21.4</v>
      </c>
      <c r="K7225" s="32" t="n">
        <v>4.98</v>
      </c>
      <c r="L7225" s="32" t="n">
        <v>5.3</v>
      </c>
      <c r="M7225" s="32" t="n">
        <v>1351.7</v>
      </c>
      <c r="N7225" s="32" t="n">
        <v>3.82</v>
      </c>
      <c r="O7225" s="32" t="n">
        <v>-211.928487565</v>
      </c>
    </row>
    <row r="7226">
      <c r="A7226" s="31" t="n">
        <v>45219</v>
      </c>
      <c r="B7226" s="32" t="n">
        <v>1352.92</v>
      </c>
      <c r="C7226" s="19">
        <f>IF(OR(B7226="",B7225=""),"",LN(B7226/B7225))</f>
        <v/>
      </c>
      <c r="D7226" s="16">
        <f>STDEV(C7207:C7226)*SQRT(252)</f>
        <v/>
      </c>
      <c r="E7226" s="32" t="n">
        <v>149.85</v>
      </c>
      <c r="F7226" s="19">
        <f>IF(OR(E7226="",E7225=""),"",LN(E7226/E7225))</f>
        <v/>
      </c>
      <c r="G7226" s="33" t="n">
        <v>7.3155</v>
      </c>
      <c r="H7226" s="19">
        <f>IF(OR(G7226="",G7225=""),"",LN(G7226/G7225))</f>
        <v/>
      </c>
      <c r="I7226" s="32" t="n">
        <v>123.612</v>
      </c>
      <c r="J7226" s="32" t="n">
        <v>21.71</v>
      </c>
      <c r="K7226" s="32" t="n">
        <v>4.93</v>
      </c>
      <c r="L7226" s="32" t="n">
        <v>5.3</v>
      </c>
      <c r="M7226" s="32" t="n">
        <v>1357.6</v>
      </c>
      <c r="N7226" s="32" t="n">
        <v>3.82</v>
      </c>
      <c r="O7226" s="32" t="n">
        <v>156.018867916</v>
      </c>
    </row>
    <row r="7227">
      <c r="A7227" s="31" t="n">
        <v>45222</v>
      </c>
      <c r="B7227" s="32" t="n">
        <v>1353.7</v>
      </c>
      <c r="C7227" s="19">
        <f>IF(OR(B7227="",B7226=""),"",LN(B7227/B7226))</f>
        <v/>
      </c>
      <c r="D7227" s="16">
        <f>STDEV(C7208:C7227)*SQRT(252)</f>
        <v/>
      </c>
      <c r="E7227" s="32" t="n">
        <v>149.78</v>
      </c>
      <c r="F7227" s="19">
        <f>IF(OR(E7227="",E7226=""),"",LN(E7227/E7226))</f>
        <v/>
      </c>
      <c r="G7227" s="33" t="n">
        <v>7.3158</v>
      </c>
      <c r="H7227" s="19">
        <f>IF(OR(G7227="",G7226=""),"",LN(G7227/G7226))</f>
        <v/>
      </c>
      <c r="I7227" s="32" t="n">
        <v>123.2846</v>
      </c>
      <c r="J7227" s="32" t="n">
        <v>20.37</v>
      </c>
      <c r="K7227" s="32" t="n">
        <v>4.86</v>
      </c>
      <c r="L7227" s="32" t="n">
        <v>5.3</v>
      </c>
      <c r="M7227" s="32" t="n">
        <v>1355.1</v>
      </c>
      <c r="N7227" s="32" t="n">
        <v>3.82</v>
      </c>
      <c r="O7227" s="32" t="n">
        <v>-181.258372024</v>
      </c>
    </row>
    <row r="7228">
      <c r="A7228" s="31" t="n">
        <v>45223</v>
      </c>
      <c r="B7228" s="32" t="n">
        <v>1342.68</v>
      </c>
      <c r="C7228" s="19">
        <f>IF(OR(B7228="",B7227=""),"",LN(B7228/B7227))</f>
        <v/>
      </c>
      <c r="D7228" s="16">
        <f>STDEV(C7209:C7228)*SQRT(252)</f>
        <v/>
      </c>
      <c r="E7228" s="32" t="n">
        <v>149.84</v>
      </c>
      <c r="F7228" s="19">
        <f>IF(OR(E7228="",E7227=""),"",LN(E7228/E7227))</f>
        <v/>
      </c>
      <c r="G7228" s="33" t="n">
        <v>7.309</v>
      </c>
      <c r="H7228" s="19">
        <f>IF(OR(G7228="",G7227=""),"",LN(G7228/G7227))</f>
        <v/>
      </c>
      <c r="I7228" s="32" t="n">
        <v>123.6416</v>
      </c>
      <c r="J7228" s="32" t="n">
        <v>18.97</v>
      </c>
      <c r="K7228" s="32" t="n">
        <v>4.83</v>
      </c>
      <c r="L7228" s="32" t="n">
        <v>5.3</v>
      </c>
      <c r="M7228" s="32" t="n">
        <v>1353.2</v>
      </c>
      <c r="N7228" s="32" t="n">
        <v>3.82</v>
      </c>
      <c r="O7228" s="32" t="n">
        <v>-66.42113610700001</v>
      </c>
    </row>
    <row r="7229">
      <c r="A7229" s="31" t="n">
        <v>45224</v>
      </c>
      <c r="B7229" s="32" t="n">
        <v>1349.07</v>
      </c>
      <c r="C7229" s="19">
        <f>IF(OR(B7229="",B7228=""),"",LN(B7229/B7228))</f>
        <v/>
      </c>
      <c r="D7229" s="16">
        <f>STDEV(C7210:C7229)*SQRT(252)</f>
        <v/>
      </c>
      <c r="E7229" s="32" t="n">
        <v>149.94</v>
      </c>
      <c r="F7229" s="19">
        <f>IF(OR(E7229="",E7228=""),"",LN(E7229/E7228))</f>
        <v/>
      </c>
      <c r="G7229" s="33" t="n">
        <v>7.3165</v>
      </c>
      <c r="H7229" s="19">
        <f>IF(OR(G7229="",G7228=""),"",LN(G7229/G7228))</f>
        <v/>
      </c>
      <c r="I7229" s="32" t="n">
        <v>123.7871</v>
      </c>
      <c r="J7229" s="32" t="n">
        <v>20.19</v>
      </c>
      <c r="K7229" s="32" t="n">
        <v>4.95</v>
      </c>
      <c r="L7229" s="32" t="n">
        <v>5.3</v>
      </c>
      <c r="M7229" s="32" t="n">
        <v>1343.9</v>
      </c>
      <c r="N7229" s="32" t="n">
        <v>3.82</v>
      </c>
      <c r="O7229" s="32" t="n">
        <v>-463.956227921</v>
      </c>
    </row>
    <row r="7230">
      <c r="A7230" s="31" t="n">
        <v>45225</v>
      </c>
      <c r="B7230" s="32" t="n">
        <v>1359.32</v>
      </c>
      <c r="C7230" s="19">
        <f>IF(OR(B7230="",B7229=""),"",LN(B7230/B7229))</f>
        <v/>
      </c>
      <c r="D7230" s="16">
        <f>STDEV(C7211:C7230)*SQRT(252)</f>
        <v/>
      </c>
      <c r="E7230" s="32" t="n">
        <v>150.44</v>
      </c>
      <c r="F7230" s="19">
        <f>IF(OR(E7230="",E7229=""),"",LN(E7230/E7229))</f>
        <v/>
      </c>
      <c r="G7230" s="33" t="n">
        <v>7.315</v>
      </c>
      <c r="H7230" s="19">
        <f>IF(OR(G7230="",G7229=""),"",LN(G7230/G7229))</f>
        <v/>
      </c>
      <c r="I7230" s="32" t="n">
        <v>124.0064</v>
      </c>
      <c r="J7230" s="32" t="n">
        <v>20.68</v>
      </c>
      <c r="K7230" s="32" t="n">
        <v>4.86</v>
      </c>
      <c r="L7230" s="32" t="n">
        <v>5.31</v>
      </c>
      <c r="M7230" s="32" t="n">
        <v>1347</v>
      </c>
      <c r="N7230" s="32" t="n">
        <v>3.82</v>
      </c>
      <c r="O7230" s="32" t="n">
        <v>-434.634723817</v>
      </c>
    </row>
    <row r="7231">
      <c r="A7231" s="31" t="n">
        <v>45226</v>
      </c>
      <c r="B7231" s="32" t="n">
        <v>1355.15</v>
      </c>
      <c r="C7231" s="19">
        <f>IF(OR(B7231="",B7230=""),"",LN(B7231/B7230))</f>
        <v/>
      </c>
      <c r="D7231" s="16">
        <f>STDEV(C7212:C7231)*SQRT(252)</f>
        <v/>
      </c>
      <c r="E7231" s="32" t="n">
        <v>149.6</v>
      </c>
      <c r="F7231" s="19">
        <f>IF(OR(E7231="",E7230=""),"",LN(E7231/E7230))</f>
        <v/>
      </c>
      <c r="G7231" s="33" t="n">
        <v>7.3171</v>
      </c>
      <c r="H7231" s="19">
        <f>IF(OR(G7231="",G7230=""),"",LN(G7231/G7230))</f>
        <v/>
      </c>
      <c r="I7231" s="32" t="n">
        <v>123.62</v>
      </c>
      <c r="J7231" s="32" t="n">
        <v>21.27</v>
      </c>
      <c r="K7231" s="32" t="n">
        <v>4.84</v>
      </c>
      <c r="L7231" s="32" t="n">
        <v>5.31</v>
      </c>
      <c r="M7231" s="32" t="n">
        <v>1357.1</v>
      </c>
      <c r="N7231" s="32" t="n">
        <v>3.82</v>
      </c>
      <c r="O7231" s="32" t="n">
        <v>-366.060044452</v>
      </c>
    </row>
    <row r="7232">
      <c r="A7232" s="31" t="n">
        <v>45229</v>
      </c>
      <c r="B7232" s="32" t="n">
        <v>1350.98</v>
      </c>
      <c r="C7232" s="19">
        <f>IF(OR(B7232="",B7231=""),"",LN(B7232/B7231))</f>
        <v/>
      </c>
      <c r="D7232" s="16">
        <f>STDEV(C7213:C7232)*SQRT(252)</f>
        <v/>
      </c>
      <c r="E7232" s="32" t="n">
        <v>149.01</v>
      </c>
      <c r="F7232" s="19">
        <f>IF(OR(E7232="",E7231=""),"",LN(E7232/E7231))</f>
        <v/>
      </c>
      <c r="G7232" s="33" t="n">
        <v>7.3133</v>
      </c>
      <c r="H7232" s="19">
        <f>IF(OR(G7232="",G7231=""),"",LN(G7232/G7231))</f>
        <v/>
      </c>
      <c r="I7232" s="32" t="n">
        <v>123.4076</v>
      </c>
      <c r="J7232" s="32" t="n">
        <v>19.75</v>
      </c>
      <c r="K7232" s="32" t="n">
        <v>4.88</v>
      </c>
      <c r="L7232" s="32" t="n">
        <v>5.31</v>
      </c>
      <c r="M7232" s="32" t="n">
        <v>1352.3</v>
      </c>
      <c r="N7232" s="32" t="n">
        <v>3.82</v>
      </c>
      <c r="O7232" s="32" t="n">
        <v>12.193374498</v>
      </c>
    </row>
    <row r="7233">
      <c r="A7233" s="31" t="n">
        <v>45230</v>
      </c>
      <c r="B7233" s="32" t="n">
        <v>1351.03</v>
      </c>
      <c r="C7233" s="19">
        <f>IF(OR(B7233="",B7232=""),"",LN(B7233/B7232))</f>
        <v/>
      </c>
      <c r="D7233" s="16">
        <f>STDEV(C7214:C7233)*SQRT(252)</f>
        <v/>
      </c>
      <c r="E7233" s="32" t="n">
        <v>151.46</v>
      </c>
      <c r="F7233" s="19">
        <f>IF(OR(E7233="",E7232=""),"",LN(E7233/E7232))</f>
        <v/>
      </c>
      <c r="G7233" s="33" t="n">
        <v>7.3166</v>
      </c>
      <c r="H7233" s="19">
        <f>IF(OR(G7233="",G7232=""),"",LN(G7233/G7232))</f>
        <v/>
      </c>
      <c r="I7233" s="32" t="n">
        <v>123.8364</v>
      </c>
      <c r="J7233" s="32" t="n">
        <v>18.14</v>
      </c>
      <c r="K7233" s="32" t="n">
        <v>4.88</v>
      </c>
      <c r="L7233" s="32" t="n">
        <v>5.35</v>
      </c>
      <c r="M7233" s="32" t="n">
        <v>1352.8</v>
      </c>
      <c r="N7233" s="32" t="n">
        <v>3.82</v>
      </c>
      <c r="O7233" s="32" t="n">
        <v>-474.331029787</v>
      </c>
    </row>
    <row r="7234">
      <c r="A7234" s="31" t="n">
        <v>45231</v>
      </c>
      <c r="B7234" s="32" t="n">
        <v>1356.94</v>
      </c>
      <c r="C7234" s="19">
        <f>IF(OR(B7234="",B7233=""),"",LN(B7234/B7233))</f>
        <v/>
      </c>
      <c r="D7234" s="16">
        <f>STDEV(C7215:C7234)*SQRT(252)</f>
        <v/>
      </c>
      <c r="E7234" s="32" t="n">
        <v>150.96</v>
      </c>
      <c r="F7234" s="19">
        <f>IF(OR(E7234="",E7233=""),"",LN(E7234/E7233))</f>
        <v/>
      </c>
      <c r="G7234" s="33" t="n">
        <v>7.3175</v>
      </c>
      <c r="H7234" s="19">
        <f>IF(OR(G7234="",G7233=""),"",LN(G7234/G7233))</f>
        <v/>
      </c>
      <c r="I7234" s="32" t="n">
        <v>123.7922</v>
      </c>
      <c r="J7234" s="32" t="n">
        <v>16.87</v>
      </c>
      <c r="K7234" s="32" t="n">
        <v>4.77</v>
      </c>
      <c r="L7234" s="32" t="n">
        <v>5.32</v>
      </c>
      <c r="M7234" s="32" t="n">
        <v>1349.6</v>
      </c>
      <c r="N7234" s="32" t="n">
        <v>3.83</v>
      </c>
      <c r="O7234" s="32" t="n">
        <v>-93.82786147300001</v>
      </c>
    </row>
    <row r="7235">
      <c r="A7235" s="31" t="n">
        <v>45232</v>
      </c>
      <c r="B7235" s="32" t="n">
        <v>1342.91</v>
      </c>
      <c r="C7235" s="19">
        <f>IF(OR(B7235="",B7234=""),"",LN(B7235/B7234))</f>
        <v/>
      </c>
      <c r="D7235" s="16">
        <f>STDEV(C7216:C7235)*SQRT(252)</f>
        <v/>
      </c>
      <c r="E7235" s="32" t="n">
        <v>150.48</v>
      </c>
      <c r="F7235" s="19">
        <f>IF(OR(E7235="",E7234=""),"",LN(E7235/E7234))</f>
        <v/>
      </c>
      <c r="G7235" s="33" t="n">
        <v>7.316</v>
      </c>
      <c r="H7235" s="19">
        <f>IF(OR(G7235="",G7234=""),"",LN(G7235/G7234))</f>
        <v/>
      </c>
      <c r="I7235" s="32" t="n">
        <v>122.8818</v>
      </c>
      <c r="J7235" s="32" t="n">
        <v>15.66</v>
      </c>
      <c r="K7235" s="32" t="n">
        <v>4.67</v>
      </c>
      <c r="L7235" s="32" t="n">
        <v>5.33</v>
      </c>
      <c r="M7235" s="32" t="n">
        <v>1356.9</v>
      </c>
      <c r="N7235" s="32" t="n">
        <v>3.83</v>
      </c>
      <c r="O7235" s="32" t="n">
        <v>424.382458119</v>
      </c>
    </row>
    <row r="7236">
      <c r="A7236" s="31" t="n">
        <v>45233</v>
      </c>
      <c r="B7236" s="32" t="n">
        <v>1322.04</v>
      </c>
      <c r="C7236" s="19">
        <f>IF(OR(B7236="",B7235=""),"",LN(B7236/B7235))</f>
        <v/>
      </c>
      <c r="D7236" s="16">
        <f>STDEV(C7217:C7236)*SQRT(252)</f>
        <v/>
      </c>
      <c r="E7236" s="32" t="n">
        <v>149.36</v>
      </c>
      <c r="F7236" s="19">
        <f>IF(OR(E7236="",E7235=""),"",LN(E7236/E7235))</f>
        <v/>
      </c>
      <c r="G7236" s="33" t="n">
        <v>7.3005</v>
      </c>
      <c r="H7236" s="19">
        <f>IF(OR(G7236="",G7235=""),"",LN(G7236/G7235))</f>
        <v/>
      </c>
      <c r="I7236" s="32" t="n">
        <v>121.7564</v>
      </c>
      <c r="J7236" s="32" t="n">
        <v>14.91</v>
      </c>
      <c r="K7236" s="32" t="n">
        <v>4.57</v>
      </c>
      <c r="L7236" s="32" t="n">
        <v>5.32</v>
      </c>
      <c r="M7236" s="32" t="n">
        <v>1343.2</v>
      </c>
      <c r="N7236" s="32" t="n">
        <v>3.83</v>
      </c>
      <c r="O7236" s="32" t="n">
        <v>16.47820188499999</v>
      </c>
    </row>
    <row r="7237">
      <c r="A7237" s="31" t="n">
        <v>45236</v>
      </c>
      <c r="B7237" s="32" t="n">
        <v>1297.94</v>
      </c>
      <c r="C7237" s="19">
        <f>IF(OR(B7237="",B7236=""),"",LN(B7237/B7236))</f>
        <v/>
      </c>
      <c r="D7237" s="16">
        <f>STDEV(C7218:C7237)*SQRT(252)</f>
        <v/>
      </c>
      <c r="E7237" s="32" t="n">
        <v>149.77</v>
      </c>
      <c r="F7237" s="19">
        <f>IF(OR(E7237="",E7236=""),"",LN(E7237/E7236))</f>
        <v/>
      </c>
      <c r="G7237" s="33" t="n">
        <v>7.2695</v>
      </c>
      <c r="H7237" s="19">
        <f>IF(OR(G7237="",G7236=""),"",LN(G7237/G7236))</f>
        <v/>
      </c>
      <c r="I7237" s="32" t="n">
        <v>121.6484</v>
      </c>
      <c r="J7237" s="32" t="n">
        <v>14.89</v>
      </c>
      <c r="K7237" s="32" t="n">
        <v>4.67</v>
      </c>
      <c r="L7237" s="32" t="n">
        <v>5.32</v>
      </c>
      <c r="M7237" s="32" t="n">
        <v>1325.8</v>
      </c>
      <c r="N7237" s="32" t="n">
        <v>3.83</v>
      </c>
      <c r="O7237" s="32" t="n">
        <v>1190.123540732</v>
      </c>
    </row>
    <row r="7238">
      <c r="A7238" s="31" t="n">
        <v>45237</v>
      </c>
      <c r="B7238" s="32" t="n">
        <v>1308.33</v>
      </c>
      <c r="C7238" s="19">
        <f>IF(OR(B7238="",B7237=""),"",LN(B7238/B7237))</f>
        <v/>
      </c>
      <c r="D7238" s="16">
        <f>STDEV(C7219:C7238)*SQRT(252)</f>
        <v/>
      </c>
      <c r="E7238" s="32" t="n">
        <v>150.47</v>
      </c>
      <c r="F7238" s="19">
        <f>IF(OR(E7238="",E7237=""),"",LN(E7238/E7237))</f>
        <v/>
      </c>
      <c r="G7238" s="33" t="n">
        <v>7.2788</v>
      </c>
      <c r="H7238" s="19">
        <f>IF(OR(G7238="",G7237=""),"",LN(G7238/G7237))</f>
        <v/>
      </c>
      <c r="I7238" s="32" t="n">
        <v>122.0777</v>
      </c>
      <c r="J7238" s="32" t="n">
        <v>14.81</v>
      </c>
      <c r="K7238" s="32" t="n">
        <v>4.58</v>
      </c>
      <c r="L7238" s="32" t="n">
        <v>5.32</v>
      </c>
      <c r="M7238" s="32" t="n">
        <v>1303.2</v>
      </c>
      <c r="N7238" s="32" t="n">
        <v>3.83</v>
      </c>
      <c r="O7238" s="32" t="n">
        <v>180.962677804</v>
      </c>
    </row>
    <row r="7239">
      <c r="A7239" s="31" t="n">
        <v>45238</v>
      </c>
      <c r="B7239" s="32" t="n">
        <v>1309.98</v>
      </c>
      <c r="C7239" s="19">
        <f>IF(OR(B7239="",B7238=""),"",LN(B7239/B7238))</f>
        <v/>
      </c>
      <c r="D7239" s="16">
        <f>STDEV(C7220:C7239)*SQRT(252)</f>
        <v/>
      </c>
      <c r="E7239" s="32" t="n">
        <v>150.77</v>
      </c>
      <c r="F7239" s="19">
        <f>IF(OR(E7239="",E7238=""),"",LN(E7239/E7238))</f>
        <v/>
      </c>
      <c r="G7239" s="33" t="n">
        <v>7.28</v>
      </c>
      <c r="H7239" s="19">
        <f>IF(OR(G7239="",G7238=""),"",LN(G7239/G7238))</f>
        <v/>
      </c>
      <c r="I7239" s="32" t="n">
        <v>122.0926</v>
      </c>
      <c r="J7239" s="32" t="n">
        <v>14.45</v>
      </c>
      <c r="K7239" s="32" t="n">
        <v>4.49</v>
      </c>
      <c r="L7239" s="32" t="n">
        <v>5.32</v>
      </c>
      <c r="M7239" s="32" t="n">
        <v>1306.1</v>
      </c>
      <c r="N7239" s="32" t="n">
        <v>3.83</v>
      </c>
      <c r="O7239" s="32" t="n">
        <v>21.227678009</v>
      </c>
    </row>
    <row r="7240">
      <c r="A7240" s="31" t="n">
        <v>45239</v>
      </c>
      <c r="B7240" s="32" t="n">
        <v>1309.89</v>
      </c>
      <c r="C7240" s="19">
        <f>IF(OR(B7240="",B7239=""),"",LN(B7240/B7239))</f>
        <v/>
      </c>
      <c r="D7240" s="16">
        <f>STDEV(C7221:C7240)*SQRT(252)</f>
        <v/>
      </c>
      <c r="E7240" s="32" t="n">
        <v>151.04</v>
      </c>
      <c r="F7240" s="19">
        <f>IF(OR(E7240="",E7239=""),"",LN(E7240/E7239))</f>
        <v/>
      </c>
      <c r="G7240" s="33" t="n">
        <v>7.2835</v>
      </c>
      <c r="H7240" s="19">
        <f>IF(OR(G7240="",G7239=""),"",LN(G7240/G7239))</f>
        <v/>
      </c>
      <c r="I7240" s="32" t="n">
        <v>122.1281</v>
      </c>
      <c r="J7240" s="32" t="n">
        <v>15.29</v>
      </c>
      <c r="K7240" s="32" t="n">
        <v>4.62</v>
      </c>
      <c r="L7240" s="32" t="n">
        <v>5.32</v>
      </c>
      <c r="M7240" s="32" t="n">
        <v>1305.5</v>
      </c>
      <c r="N7240" s="32" t="n">
        <v>3.83</v>
      </c>
      <c r="O7240" s="32" t="n">
        <v>269.753599031</v>
      </c>
    </row>
    <row r="7241">
      <c r="A7241" s="31" t="n">
        <v>45243</v>
      </c>
      <c r="B7241" s="32" t="n">
        <v>1324.97</v>
      </c>
      <c r="C7241" s="19">
        <f>IF(OR(B7241="",B7240=""),"",LN(B7241/B7240))</f>
        <v/>
      </c>
      <c r="D7241" s="16">
        <f>STDEV(C7222:C7241)*SQRT(252)</f>
        <v/>
      </c>
      <c r="E7241" s="32" t="n">
        <v>151.56</v>
      </c>
      <c r="F7241" s="19">
        <f>IF(OR(E7241="",E7240=""),"",LN(E7241/E7240))</f>
        <v/>
      </c>
      <c r="G7241" s="33" t="n">
        <v>7.289</v>
      </c>
      <c r="H7241" s="19">
        <f>IF(OR(G7241="",G7240=""),"",LN(G7241/G7240))</f>
        <v/>
      </c>
      <c r="I7241" s="32" t="n">
        <v>122.4264</v>
      </c>
      <c r="J7241" s="32" t="n">
        <v>14.76</v>
      </c>
      <c r="K7241" s="32" t="n">
        <v>4.63</v>
      </c>
      <c r="L7241" s="32" t="n">
        <v>5.32</v>
      </c>
      <c r="M7241" s="32" t="n">
        <v>1316.7</v>
      </c>
      <c r="N7241" s="32" t="n">
        <v>3.83</v>
      </c>
      <c r="O7241" s="32" t="n">
        <v>1.141545955</v>
      </c>
    </row>
    <row r="7242">
      <c r="A7242" s="31" t="n">
        <v>45244</v>
      </c>
      <c r="B7242" s="32" t="n">
        <v>1328.74</v>
      </c>
      <c r="C7242" s="19">
        <f>IF(OR(B7242="",B7241=""),"",LN(B7242/B7241))</f>
        <v/>
      </c>
      <c r="D7242" s="16">
        <f>STDEV(C7223:C7242)*SQRT(252)</f>
        <v/>
      </c>
      <c r="E7242" s="32" t="n">
        <v>150.75</v>
      </c>
      <c r="F7242" s="19">
        <f>IF(OR(E7242="",E7241=""),"",LN(E7242/E7241))</f>
        <v/>
      </c>
      <c r="G7242" s="33" t="n">
        <v>7.253</v>
      </c>
      <c r="H7242" s="19">
        <f>IF(OR(G7242="",G7241=""),"",LN(G7242/G7241))</f>
        <v/>
      </c>
      <c r="I7242" s="32" t="n">
        <v>121.35</v>
      </c>
      <c r="J7242" s="32" t="n">
        <v>14.16</v>
      </c>
      <c r="K7242" s="32" t="n">
        <v>4.44</v>
      </c>
      <c r="L7242" s="32" t="n">
        <v>5.32</v>
      </c>
      <c r="M7242" s="32" t="n">
        <v>1322.7</v>
      </c>
      <c r="N7242" s="32" t="n">
        <v>3.83</v>
      </c>
      <c r="O7242" s="32" t="n">
        <v>187.316748651</v>
      </c>
    </row>
    <row r="7243">
      <c r="A7243" s="31" t="n">
        <v>45245</v>
      </c>
      <c r="B7243" s="32" t="n">
        <v>1300.34</v>
      </c>
      <c r="C7243" s="19">
        <f>IF(OR(B7243="",B7242=""),"",LN(B7243/B7242))</f>
        <v/>
      </c>
      <c r="D7243" s="16">
        <f>STDEV(C7224:C7243)*SQRT(252)</f>
        <v/>
      </c>
      <c r="E7243" s="32" t="n">
        <v>151.07</v>
      </c>
      <c r="F7243" s="19">
        <f>IF(OR(E7243="",E7242=""),"",LN(E7243/E7242))</f>
        <v/>
      </c>
      <c r="G7243" s="33" t="n">
        <v>7.2466</v>
      </c>
      <c r="H7243" s="19">
        <f>IF(OR(G7243="",G7242=""),"",LN(G7243/G7242))</f>
        <v/>
      </c>
      <c r="I7243" s="32" t="n">
        <v>121.0749</v>
      </c>
      <c r="J7243" s="32" t="n">
        <v>14.18</v>
      </c>
      <c r="K7243" s="32" t="n">
        <v>4.53</v>
      </c>
      <c r="L7243" s="32" t="n">
        <v>5.32</v>
      </c>
      <c r="M7243" s="32" t="n">
        <v>1325.3</v>
      </c>
      <c r="N7243" s="32" t="n">
        <v>3.83</v>
      </c>
      <c r="O7243" s="32" t="n">
        <v>701.9031268389999</v>
      </c>
    </row>
    <row r="7244">
      <c r="A7244" s="31" t="n">
        <v>45246</v>
      </c>
      <c r="B7244" s="32" t="n">
        <v>1297.1</v>
      </c>
      <c r="C7244" s="19">
        <f>IF(OR(B7244="",B7243=""),"",LN(B7244/B7243))</f>
        <v/>
      </c>
      <c r="D7244" s="16">
        <f>STDEV(C7225:C7244)*SQRT(252)</f>
        <v/>
      </c>
      <c r="E7244" s="32" t="n">
        <v>150.59</v>
      </c>
      <c r="F7244" s="19">
        <f>IF(OR(E7244="",E7243=""),"",LN(E7244/E7243))</f>
        <v/>
      </c>
      <c r="G7244" s="33" t="n">
        <v>7.2416</v>
      </c>
      <c r="H7244" s="19">
        <f>IF(OR(G7244="",G7243=""),"",LN(G7244/G7243))</f>
        <v/>
      </c>
      <c r="I7244" s="32" t="n">
        <v>121.1754</v>
      </c>
      <c r="J7244" s="32" t="n">
        <v>14.32</v>
      </c>
      <c r="K7244" s="32" t="n">
        <v>4.45</v>
      </c>
      <c r="L7244" s="32" t="n">
        <v>5.32</v>
      </c>
      <c r="M7244" s="32" t="n">
        <v>1302</v>
      </c>
      <c r="N7244" s="32" t="n">
        <v>3.83</v>
      </c>
      <c r="O7244" s="32" t="n">
        <v>424.236742938</v>
      </c>
    </row>
    <row r="7245">
      <c r="A7245" s="31" t="n">
        <v>45247</v>
      </c>
      <c r="B7245" s="32" t="n">
        <v>1296.21</v>
      </c>
      <c r="C7245" s="19">
        <f>IF(OR(B7245="",B7244=""),"",LN(B7245/B7244))</f>
        <v/>
      </c>
      <c r="D7245" s="16">
        <f>STDEV(C7226:C7245)*SQRT(252)</f>
        <v/>
      </c>
      <c r="E7245" s="32" t="n">
        <v>149.82</v>
      </c>
      <c r="F7245" s="19">
        <f>IF(OR(E7245="",E7244=""),"",LN(E7245/E7244))</f>
        <v/>
      </c>
      <c r="G7245" s="33" t="n">
        <v>7.212</v>
      </c>
      <c r="H7245" s="19">
        <f>IF(OR(G7245="",G7244=""),"",LN(G7245/G7244))</f>
        <v/>
      </c>
      <c r="I7245" s="32" t="n">
        <v>120.8477</v>
      </c>
      <c r="J7245" s="32" t="n">
        <v>13.8</v>
      </c>
      <c r="K7245" s="32" t="n">
        <v>4.44</v>
      </c>
      <c r="L7245" s="32" t="n">
        <v>5.32</v>
      </c>
      <c r="M7245" s="32" t="n">
        <v>1303.9</v>
      </c>
      <c r="N7245" s="32" t="n">
        <v>3.83</v>
      </c>
      <c r="O7245" s="32" t="n">
        <v>-251.458012305</v>
      </c>
    </row>
    <row r="7246">
      <c r="A7246" s="31" t="n">
        <v>45250</v>
      </c>
      <c r="B7246" s="32" t="n">
        <v>1291.48</v>
      </c>
      <c r="C7246" s="19">
        <f>IF(OR(B7246="",B7245=""),"",LN(B7246/B7245))</f>
        <v/>
      </c>
      <c r="D7246" s="16">
        <f>STDEV(C7227:C7246)*SQRT(252)</f>
        <v/>
      </c>
      <c r="E7246" s="32" t="n">
        <v>148.26</v>
      </c>
      <c r="F7246" s="19">
        <f>IF(OR(E7246="",E7245=""),"",LN(E7246/E7245))</f>
        <v/>
      </c>
      <c r="G7246" s="33" t="n">
        <v>7.168</v>
      </c>
      <c r="H7246" s="19">
        <f>IF(OR(G7246="",G7245=""),"",LN(G7246/G7245))</f>
        <v/>
      </c>
      <c r="I7246" s="32" t="n">
        <v>120.2533</v>
      </c>
      <c r="J7246" s="32" t="n">
        <v>13.41</v>
      </c>
      <c r="K7246" s="32" t="n">
        <v>4.42</v>
      </c>
      <c r="L7246" s="32" t="n">
        <v>5.31</v>
      </c>
      <c r="M7246" s="32" t="n">
        <v>1294.4</v>
      </c>
      <c r="N7246" s="32" t="n">
        <v>3.83</v>
      </c>
      <c r="O7246" s="32" t="n">
        <v>280.202824982</v>
      </c>
    </row>
    <row r="7247">
      <c r="A7247" s="31" t="n">
        <v>45251</v>
      </c>
      <c r="B7247" s="32" t="n">
        <v>1289.34</v>
      </c>
      <c r="C7247" s="19">
        <f>IF(OR(B7247="",B7246=""),"",LN(B7247/B7246))</f>
        <v/>
      </c>
      <c r="D7247" s="16">
        <f>STDEV(C7228:C7247)*SQRT(252)</f>
        <v/>
      </c>
      <c r="E7247" s="32" t="n">
        <v>147.88</v>
      </c>
      <c r="F7247" s="19">
        <f>IF(OR(E7247="",E7246=""),"",LN(E7247/E7246))</f>
        <v/>
      </c>
      <c r="G7247" s="33" t="n">
        <v>7.1352</v>
      </c>
      <c r="H7247" s="19">
        <f>IF(OR(G7247="",G7246=""),"",LN(G7247/G7246))</f>
        <v/>
      </c>
      <c r="I7247" s="32" t="n">
        <v>120.2241</v>
      </c>
      <c r="J7247" s="32" t="n">
        <v>13.35</v>
      </c>
      <c r="K7247" s="32" t="n">
        <v>4.41</v>
      </c>
      <c r="L7247" s="32" t="n">
        <v>5.31</v>
      </c>
      <c r="M7247" s="32" t="n">
        <v>1292.4</v>
      </c>
      <c r="N7247" s="32" t="n">
        <v>3.83</v>
      </c>
      <c r="O7247" s="32" t="n">
        <v>366.787614916</v>
      </c>
    </row>
    <row r="7248">
      <c r="A7248" s="31" t="n">
        <v>45252</v>
      </c>
      <c r="B7248" s="32" t="n">
        <v>1300.06</v>
      </c>
      <c r="C7248" s="19">
        <f>IF(OR(B7248="",B7247=""),"",LN(B7248/B7247))</f>
        <v/>
      </c>
      <c r="D7248" s="16">
        <f>STDEV(C7229:C7248)*SQRT(252)</f>
        <v/>
      </c>
      <c r="E7248" s="32" t="n">
        <v>149.67</v>
      </c>
      <c r="F7248" s="19">
        <f>IF(OR(E7248="",E7247=""),"",LN(E7248/E7247))</f>
        <v/>
      </c>
      <c r="G7248" s="33" t="n">
        <v>7.155</v>
      </c>
      <c r="H7248" s="19">
        <f>IF(OR(G7248="",G7247=""),"",LN(G7248/G7247))</f>
        <v/>
      </c>
      <c r="I7248" s="32" t="n">
        <v>120.6802</v>
      </c>
      <c r="J7248" s="32" t="n">
        <v>12.85</v>
      </c>
      <c r="K7248" s="32" t="n">
        <v>4.42</v>
      </c>
      <c r="L7248" s="32" t="n">
        <v>5.31</v>
      </c>
      <c r="M7248" s="32" t="n">
        <v>1287.7</v>
      </c>
      <c r="N7248" s="32" t="n">
        <v>3.83</v>
      </c>
      <c r="O7248" s="32" t="n">
        <v>91.54978704399998</v>
      </c>
    </row>
    <row r="7249">
      <c r="A7249" s="31" t="n">
        <v>45254</v>
      </c>
      <c r="B7249" s="32" t="n">
        <v>1306.08</v>
      </c>
      <c r="C7249" s="19">
        <f>IF(OR(B7249="",B7248=""),"",LN(B7249/B7248))</f>
        <v/>
      </c>
      <c r="D7249" s="16">
        <f>STDEV(C7230:C7249)*SQRT(252)</f>
        <v/>
      </c>
      <c r="E7249" s="32" t="n">
        <v>149.57</v>
      </c>
      <c r="F7249" s="19">
        <f>IF(OR(E7249="",E7248=""),"",LN(E7249/E7248))</f>
        <v/>
      </c>
      <c r="G7249" s="33" t="n">
        <v>7.1488</v>
      </c>
      <c r="H7249" s="19">
        <f>IF(OR(G7249="",G7248=""),"",LN(G7249/G7248))</f>
        <v/>
      </c>
      <c r="I7249" s="32" t="n">
        <v>120.2105</v>
      </c>
      <c r="J7249" s="32" t="n">
        <v>12.46</v>
      </c>
      <c r="K7249" s="32" t="n">
        <v>4.47</v>
      </c>
      <c r="L7249" s="32" t="n">
        <v>5.32</v>
      </c>
      <c r="M7249" s="32" t="n">
        <v>1298.7</v>
      </c>
      <c r="N7249" s="32" t="n">
        <v>3.84</v>
      </c>
      <c r="O7249" s="32" t="n">
        <v>-215.958206763</v>
      </c>
    </row>
    <row r="7250">
      <c r="A7250" s="31" t="n">
        <v>45257</v>
      </c>
      <c r="B7250" s="32" t="n">
        <v>1304.33</v>
      </c>
      <c r="C7250" s="19">
        <f>IF(OR(B7250="",B7249=""),"",LN(B7250/B7249))</f>
        <v/>
      </c>
      <c r="D7250" s="16">
        <f>STDEV(C7231:C7250)*SQRT(252)</f>
        <v/>
      </c>
      <c r="E7250" s="32" t="n">
        <v>148.89</v>
      </c>
      <c r="F7250" s="19">
        <f>IF(OR(E7250="",E7249=""),"",LN(E7250/E7249))</f>
        <v/>
      </c>
      <c r="G7250" s="33" t="n">
        <v>7.1528</v>
      </c>
      <c r="H7250" s="19">
        <f>IF(OR(G7250="",G7249=""),"",LN(G7250/G7249))</f>
        <v/>
      </c>
      <c r="I7250" s="32" t="n">
        <v>120.173</v>
      </c>
      <c r="J7250" s="32" t="n">
        <v>12.69</v>
      </c>
      <c r="K7250" s="32" t="n">
        <v>4.39</v>
      </c>
      <c r="L7250" s="32" t="n">
        <v>5.32</v>
      </c>
      <c r="M7250" s="32" t="n">
        <v>1302.1</v>
      </c>
      <c r="N7250" s="32" t="n">
        <v>3.84</v>
      </c>
      <c r="O7250" s="32" t="n">
        <v>-73.385968174</v>
      </c>
    </row>
    <row r="7251">
      <c r="A7251" s="31" t="n">
        <v>45258</v>
      </c>
      <c r="B7251" s="32" t="n">
        <v>1293.71</v>
      </c>
      <c r="C7251" s="19">
        <f>IF(OR(B7251="",B7250=""),"",LN(B7251/B7250))</f>
        <v/>
      </c>
      <c r="D7251" s="16">
        <f>STDEV(C7232:C7251)*SQRT(252)</f>
        <v/>
      </c>
      <c r="E7251" s="32" t="n">
        <v>147.41</v>
      </c>
      <c r="F7251" s="19">
        <f>IF(OR(E7251="",E7250=""),"",LN(E7251/E7250))</f>
        <v/>
      </c>
      <c r="G7251" s="33" t="n">
        <v>7.138</v>
      </c>
      <c r="H7251" s="19">
        <f>IF(OR(G7251="",G7250=""),"",LN(G7251/G7250))</f>
        <v/>
      </c>
      <c r="I7251" s="32" t="n">
        <v>119.5904</v>
      </c>
      <c r="J7251" s="32" t="n">
        <v>12.69</v>
      </c>
      <c r="K7251" s="32" t="n">
        <v>4.34</v>
      </c>
      <c r="L7251" s="32" t="n">
        <v>5.32</v>
      </c>
      <c r="M7251" s="32" t="n">
        <v>1304.7</v>
      </c>
      <c r="N7251" s="32" t="n">
        <v>3.84</v>
      </c>
      <c r="O7251" s="32" t="n">
        <v>73.23813777500001</v>
      </c>
    </row>
    <row r="7252">
      <c r="A7252" s="31" t="n">
        <v>45259</v>
      </c>
      <c r="B7252" s="32" t="n">
        <v>1292.74</v>
      </c>
      <c r="C7252" s="19">
        <f>IF(OR(B7252="",B7251=""),"",LN(B7252/B7251))</f>
        <v/>
      </c>
      <c r="D7252" s="16">
        <f>STDEV(C7233:C7252)*SQRT(252)</f>
        <v/>
      </c>
      <c r="E7252" s="32" t="n">
        <v>147.39</v>
      </c>
      <c r="F7252" s="19">
        <f>IF(OR(E7252="",E7251=""),"",LN(E7252/E7251))</f>
        <v/>
      </c>
      <c r="G7252" s="33" t="n">
        <v>7.13</v>
      </c>
      <c r="H7252" s="19">
        <f>IF(OR(G7252="",G7251=""),"",LN(G7252/G7251))</f>
        <v/>
      </c>
      <c r="I7252" s="32" t="n">
        <v>119.8159</v>
      </c>
      <c r="J7252" s="32" t="n">
        <v>12.98</v>
      </c>
      <c r="K7252" s="32" t="n">
        <v>4.27</v>
      </c>
      <c r="L7252" s="32" t="n">
        <v>5.31</v>
      </c>
      <c r="M7252" s="32" t="n">
        <v>1294</v>
      </c>
      <c r="N7252" s="32" t="n">
        <v>3.84</v>
      </c>
      <c r="O7252" s="32" t="n">
        <v>227.800694385</v>
      </c>
    </row>
    <row r="7253">
      <c r="A7253" s="31" t="n">
        <v>45260</v>
      </c>
      <c r="B7253" s="32" t="n">
        <v>1289.95</v>
      </c>
      <c r="C7253" s="19">
        <f>IF(OR(B7253="",B7252=""),"",LN(B7253/B7252))</f>
        <v/>
      </c>
      <c r="D7253" s="16">
        <f>STDEV(C7234:C7253)*SQRT(252)</f>
        <v/>
      </c>
      <c r="E7253" s="32" t="n">
        <v>147.87</v>
      </c>
      <c r="F7253" s="19">
        <f>IF(OR(E7253="",E7252=""),"",LN(E7253/E7252))</f>
        <v/>
      </c>
      <c r="G7253" s="33" t="n">
        <v>7.136</v>
      </c>
      <c r="H7253" s="19">
        <f>IF(OR(G7253="",G7252=""),"",LN(G7253/G7252))</f>
        <v/>
      </c>
      <c r="I7253" s="32" t="n">
        <v>120.2434</v>
      </c>
      <c r="J7253" s="32" t="n">
        <v>12.92</v>
      </c>
      <c r="K7253" s="32" t="n">
        <v>4.37</v>
      </c>
      <c r="L7253" s="32" t="n">
        <v>5.33</v>
      </c>
      <c r="M7253" s="32" t="n">
        <v>1289</v>
      </c>
      <c r="N7253" s="32" t="n">
        <v>3.84</v>
      </c>
      <c r="O7253" s="32" t="n">
        <v>257.750189583</v>
      </c>
    </row>
    <row r="7254">
      <c r="A7254" s="31" t="n">
        <v>45261</v>
      </c>
      <c r="B7254" s="32" t="n">
        <v>1305.45</v>
      </c>
      <c r="C7254" s="19">
        <f>IF(OR(B7254="",B7253=""),"",LN(B7254/B7253))</f>
        <v/>
      </c>
      <c r="D7254" s="16">
        <f>STDEV(C7235:C7254)*SQRT(252)</f>
        <v/>
      </c>
      <c r="E7254" s="32" t="n">
        <v>147</v>
      </c>
      <c r="F7254" s="19">
        <f>IF(OR(E7254="",E7253=""),"",LN(E7254/E7253))</f>
        <v/>
      </c>
      <c r="G7254" s="33" t="n">
        <v>7.1386</v>
      </c>
      <c r="H7254" s="19">
        <f>IF(OR(G7254="",G7253=""),"",LN(G7254/G7253))</f>
        <v/>
      </c>
      <c r="I7254" s="32" t="n">
        <v>119.9424</v>
      </c>
      <c r="J7254" s="32" t="n">
        <v>12.63</v>
      </c>
      <c r="K7254" s="32" t="n">
        <v>4.22</v>
      </c>
      <c r="L7254" s="32" t="n">
        <v>5.39</v>
      </c>
      <c r="M7254" s="32" t="n">
        <v>1290.4</v>
      </c>
      <c r="N7254" s="32" t="n">
        <v>3.84</v>
      </c>
      <c r="O7254" s="32" t="n">
        <v>-254.583267771</v>
      </c>
    </row>
    <row r="7255">
      <c r="A7255" s="31" t="n">
        <v>45264</v>
      </c>
      <c r="B7255" s="32" t="n">
        <v>1304.43</v>
      </c>
      <c r="C7255" s="19">
        <f>IF(OR(B7255="",B7254=""),"",LN(B7255/B7254))</f>
        <v/>
      </c>
      <c r="D7255" s="16">
        <f>STDEV(C7236:C7255)*SQRT(252)</f>
        <v/>
      </c>
      <c r="E7255" s="32" t="n">
        <v>147.15</v>
      </c>
      <c r="F7255" s="19">
        <f>IF(OR(E7255="",E7254=""),"",LN(E7255/E7254))</f>
        <v/>
      </c>
      <c r="G7255" s="33" t="n">
        <v>7.1424</v>
      </c>
      <c r="H7255" s="19">
        <f>IF(OR(G7255="",G7254=""),"",LN(G7255/G7254))</f>
        <v/>
      </c>
      <c r="I7255" s="32" t="n">
        <v>120.4727</v>
      </c>
      <c r="J7255" s="32" t="n">
        <v>13.08</v>
      </c>
      <c r="K7255" s="32" t="n">
        <v>4.28</v>
      </c>
      <c r="L7255" s="32" t="n">
        <v>5.37</v>
      </c>
      <c r="M7255" s="32" t="n">
        <v>1303.2</v>
      </c>
      <c r="N7255" s="32" t="n">
        <v>3.84</v>
      </c>
      <c r="O7255" s="32" t="n">
        <v>237.349849248</v>
      </c>
    </row>
    <row r="7256">
      <c r="A7256" s="31" t="n">
        <v>45265</v>
      </c>
      <c r="B7256" s="32" t="n">
        <v>1311.47</v>
      </c>
      <c r="C7256" s="19">
        <f>IF(OR(B7256="",B7255=""),"",LN(B7256/B7255))</f>
        <v/>
      </c>
      <c r="D7256" s="16">
        <f>STDEV(C7237:C7256)*SQRT(252)</f>
        <v/>
      </c>
      <c r="E7256" s="32" t="n">
        <v>147.26</v>
      </c>
      <c r="F7256" s="19">
        <f>IF(OR(E7256="",E7255=""),"",LN(E7256/E7255))</f>
        <v/>
      </c>
      <c r="G7256" s="33" t="n">
        <v>7.1444</v>
      </c>
      <c r="H7256" s="19">
        <f>IF(OR(G7256="",G7255=""),"",LN(G7256/G7255))</f>
        <v/>
      </c>
      <c r="I7256" s="32" t="n">
        <v>120.7913</v>
      </c>
      <c r="J7256" s="32" t="n">
        <v>12.85</v>
      </c>
      <c r="K7256" s="32" t="n">
        <v>4.18</v>
      </c>
      <c r="L7256" s="32" t="n">
        <v>5.33</v>
      </c>
      <c r="M7256" s="32" t="n">
        <v>1301.8</v>
      </c>
      <c r="N7256" s="32" t="n">
        <v>3.84</v>
      </c>
      <c r="O7256" s="32" t="n">
        <v>134.974919405</v>
      </c>
    </row>
    <row r="7257">
      <c r="A7257" s="31" t="n">
        <v>45266</v>
      </c>
      <c r="B7257" s="32" t="n">
        <v>1313.03</v>
      </c>
      <c r="C7257" s="19">
        <f>IF(OR(B7257="",B7256=""),"",LN(B7257/B7256))</f>
        <v/>
      </c>
      <c r="D7257" s="16">
        <f>STDEV(C7238:C7257)*SQRT(252)</f>
        <v/>
      </c>
      <c r="E7257" s="32" t="n">
        <v>147.16</v>
      </c>
      <c r="F7257" s="19">
        <f>IF(OR(E7257="",E7256=""),"",LN(E7257/E7256))</f>
        <v/>
      </c>
      <c r="G7257" s="33" t="n">
        <v>7.158</v>
      </c>
      <c r="H7257" s="19">
        <f>IF(OR(G7257="",G7256=""),"",LN(G7257/G7256))</f>
        <v/>
      </c>
      <c r="I7257" s="32" t="n">
        <v>120.5334</v>
      </c>
      <c r="J7257" s="32" t="n">
        <v>12.97</v>
      </c>
      <c r="K7257" s="32" t="n">
        <v>4.12</v>
      </c>
      <c r="L7257" s="32" t="n">
        <v>5.32</v>
      </c>
      <c r="M7257" s="32" t="n">
        <v>1311.7</v>
      </c>
      <c r="N7257" s="32" t="n">
        <v>3.84</v>
      </c>
      <c r="O7257" s="32" t="n">
        <v>-126.052619855</v>
      </c>
    </row>
    <row r="7258">
      <c r="A7258" s="31" t="n">
        <v>45267</v>
      </c>
      <c r="B7258" s="32" t="n">
        <v>1325.27</v>
      </c>
      <c r="C7258" s="19">
        <f>IF(OR(B7258="",B7257=""),"",LN(B7258/B7257))</f>
        <v/>
      </c>
      <c r="D7258" s="16">
        <f>STDEV(C7239:C7258)*SQRT(252)</f>
        <v/>
      </c>
      <c r="E7258" s="32" t="n">
        <v>144.1</v>
      </c>
      <c r="F7258" s="19">
        <f>IF(OR(E7258="",E7257=""),"",LN(E7258/E7257))</f>
        <v/>
      </c>
      <c r="G7258" s="33" t="n">
        <v>7.1515</v>
      </c>
      <c r="H7258" s="19">
        <f>IF(OR(G7258="",G7257=""),"",LN(G7258/G7257))</f>
        <v/>
      </c>
      <c r="I7258" s="32" t="n">
        <v>120.6013</v>
      </c>
      <c r="J7258" s="32" t="n">
        <v>13.06</v>
      </c>
      <c r="K7258" s="32" t="n">
        <v>4.14</v>
      </c>
      <c r="L7258" s="32" t="n">
        <v>5.32</v>
      </c>
      <c r="M7258" s="32" t="n">
        <v>1312.4</v>
      </c>
      <c r="N7258" s="32" t="n">
        <v>3.84</v>
      </c>
      <c r="O7258" s="32" t="n">
        <v>-115.99584812</v>
      </c>
    </row>
    <row r="7259">
      <c r="A7259" s="31" t="n">
        <v>45268</v>
      </c>
      <c r="B7259" s="32" t="n">
        <v>1307.11</v>
      </c>
      <c r="C7259" s="19">
        <f>IF(OR(B7259="",B7258=""),"",LN(B7259/B7258))</f>
        <v/>
      </c>
      <c r="D7259" s="16">
        <f>STDEV(C7240:C7259)*SQRT(252)</f>
        <v/>
      </c>
      <c r="E7259" s="32" t="n">
        <v>144.88</v>
      </c>
      <c r="F7259" s="19">
        <f>IF(OR(E7259="",E7258=""),"",LN(E7259/E7258))</f>
        <v/>
      </c>
      <c r="G7259" s="33" t="n">
        <v>7.1645</v>
      </c>
      <c r="H7259" s="19">
        <f>IF(OR(G7259="",G7258=""),"",LN(G7259/G7258))</f>
        <v/>
      </c>
      <c r="I7259" s="32" t="n">
        <v>120.7607</v>
      </c>
      <c r="J7259" s="32" t="n">
        <v>12.35</v>
      </c>
      <c r="K7259" s="32" t="n">
        <v>4.23</v>
      </c>
      <c r="L7259" s="32" t="n">
        <v>5.32</v>
      </c>
      <c r="M7259" s="32" t="n">
        <v>1322.7</v>
      </c>
      <c r="N7259" s="32" t="n">
        <v>3.84</v>
      </c>
      <c r="O7259" s="32" t="n">
        <v>378.007901082</v>
      </c>
    </row>
    <row r="7260">
      <c r="A7260" s="31" t="n">
        <v>45271</v>
      </c>
      <c r="B7260" s="32" t="n">
        <v>1316.38</v>
      </c>
      <c r="C7260" s="19">
        <f>IF(OR(B7260="",B7259=""),"",LN(B7260/B7259))</f>
        <v/>
      </c>
      <c r="D7260" s="16">
        <f>STDEV(C7241:C7260)*SQRT(252)</f>
        <v/>
      </c>
      <c r="E7260" s="32" t="n">
        <v>146.41</v>
      </c>
      <c r="F7260" s="19">
        <f>IF(OR(E7260="",E7259=""),"",LN(E7260/E7259))</f>
        <v/>
      </c>
      <c r="G7260" s="33" t="n">
        <v>7.1765</v>
      </c>
      <c r="H7260" s="19">
        <f>IF(OR(G7260="",G7259=""),"",LN(G7260/G7259))</f>
        <v/>
      </c>
      <c r="I7260" s="32" t="n">
        <v>120.9279</v>
      </c>
      <c r="J7260" s="32" t="n">
        <v>12.63</v>
      </c>
      <c r="K7260" s="32" t="n">
        <v>4.23</v>
      </c>
      <c r="L7260" s="32" t="n">
        <v>5.32</v>
      </c>
      <c r="M7260" s="32" t="n">
        <v>1307.9</v>
      </c>
      <c r="N7260" s="32" t="n">
        <v>3.84</v>
      </c>
      <c r="O7260" s="32" t="n">
        <v>-38.965949092</v>
      </c>
    </row>
    <row r="7261">
      <c r="A7261" s="31" t="n">
        <v>45272</v>
      </c>
      <c r="B7261" s="32" t="n">
        <v>1313.75</v>
      </c>
      <c r="C7261" s="19">
        <f>IF(OR(B7261="",B7260=""),"",LN(B7261/B7260))</f>
        <v/>
      </c>
      <c r="D7261" s="16">
        <f>STDEV(C7242:C7261)*SQRT(252)</f>
        <v/>
      </c>
      <c r="E7261" s="32" t="n">
        <v>145.45</v>
      </c>
      <c r="F7261" s="19">
        <f>IF(OR(E7261="",E7260=""),"",LN(E7261/E7260))</f>
        <v/>
      </c>
      <c r="G7261" s="33" t="n">
        <v>7.1755</v>
      </c>
      <c r="H7261" s="19">
        <f>IF(OR(G7261="",G7260=""),"",LN(G7261/G7260))</f>
        <v/>
      </c>
      <c r="I7261" s="32" t="n">
        <v>120.6817</v>
      </c>
      <c r="J7261" s="32" t="n">
        <v>12.07</v>
      </c>
      <c r="K7261" s="32" t="n">
        <v>4.2</v>
      </c>
      <c r="L7261" s="32" t="n">
        <v>5.31</v>
      </c>
      <c r="M7261" s="32" t="n">
        <v>1318.3</v>
      </c>
      <c r="N7261" s="32" t="n">
        <v>3.84</v>
      </c>
      <c r="O7261" s="32" t="n">
        <v>72.999735539</v>
      </c>
    </row>
    <row r="7262">
      <c r="A7262" s="31" t="n">
        <v>45273</v>
      </c>
      <c r="B7262" s="32" t="n">
        <v>1319.76</v>
      </c>
      <c r="C7262" s="19">
        <f>IF(OR(B7262="",B7261=""),"",LN(B7262/B7261))</f>
        <v/>
      </c>
      <c r="D7262" s="16">
        <f>STDEV(C7243:C7262)*SQRT(252)</f>
        <v/>
      </c>
      <c r="E7262" s="32" t="n">
        <v>145.17</v>
      </c>
      <c r="F7262" s="19">
        <f>IF(OR(E7262="",E7261=""),"",LN(E7262/E7261))</f>
        <v/>
      </c>
      <c r="G7262" s="33" t="n">
        <v>7.1725</v>
      </c>
      <c r="H7262" s="19">
        <f>IF(OR(G7262="",G7261=""),"",LN(G7262/G7261))</f>
        <v/>
      </c>
      <c r="I7262" s="32" t="n">
        <v>121.1571</v>
      </c>
      <c r="J7262" s="32" t="n">
        <v>12.19</v>
      </c>
      <c r="K7262" s="32" t="n">
        <v>4.04</v>
      </c>
      <c r="L7262" s="32" t="n">
        <v>5.31</v>
      </c>
      <c r="M7262" s="32" t="n">
        <v>1315.7</v>
      </c>
      <c r="N7262" s="32" t="n">
        <v>3.84</v>
      </c>
      <c r="O7262" s="32" t="n">
        <v>-193.84520655</v>
      </c>
    </row>
    <row r="7263">
      <c r="A7263" s="31" t="n">
        <v>45274</v>
      </c>
      <c r="B7263" s="32" t="n">
        <v>1296.11</v>
      </c>
      <c r="C7263" s="19">
        <f>IF(OR(B7263="",B7262=""),"",LN(B7263/B7262))</f>
        <v/>
      </c>
      <c r="D7263" s="16">
        <f>STDEV(C7244:C7263)*SQRT(252)</f>
        <v/>
      </c>
      <c r="E7263" s="32" t="n">
        <v>141.53</v>
      </c>
      <c r="F7263" s="19">
        <f>IF(OR(E7263="",E7262=""),"",LN(E7263/E7262))</f>
        <v/>
      </c>
      <c r="G7263" s="33" t="n">
        <v>7.1088</v>
      </c>
      <c r="H7263" s="19">
        <f>IF(OR(G7263="",G7262=""),"",LN(G7263/G7262))</f>
        <v/>
      </c>
      <c r="I7263" s="32" t="n">
        <v>119.5683</v>
      </c>
      <c r="J7263" s="32" t="n">
        <v>12.48</v>
      </c>
      <c r="K7263" s="32" t="n">
        <v>3.92</v>
      </c>
      <c r="L7263" s="32" t="n">
        <v>5.31</v>
      </c>
      <c r="M7263" s="32" t="n">
        <v>1316.5</v>
      </c>
      <c r="N7263" s="32" t="n">
        <v>3.83</v>
      </c>
      <c r="O7263" s="32" t="n">
        <v>761.4100955169999</v>
      </c>
    </row>
    <row r="7264">
      <c r="A7264" s="31" t="n">
        <v>45275</v>
      </c>
      <c r="B7264" s="32" t="n">
        <v>1295.92</v>
      </c>
      <c r="C7264" s="19">
        <f>IF(OR(B7264="",B7263=""),"",LN(B7264/B7263))</f>
        <v/>
      </c>
      <c r="D7264" s="16">
        <f>STDEV(C7245:C7264)*SQRT(252)</f>
        <v/>
      </c>
      <c r="E7264" s="32" t="n">
        <v>141.8</v>
      </c>
      <c r="F7264" s="19">
        <f>IF(OR(E7264="",E7263=""),"",LN(E7264/E7263))</f>
        <v/>
      </c>
      <c r="G7264" s="33" t="n">
        <v>7.1179</v>
      </c>
      <c r="H7264" s="19">
        <f>IF(OR(G7264="",G7263=""),"",LN(G7264/G7263))</f>
        <v/>
      </c>
      <c r="I7264" s="32" t="n">
        <v>119.7382</v>
      </c>
      <c r="J7264" s="32" t="n">
        <v>12.28</v>
      </c>
      <c r="K7264" s="32" t="n">
        <v>3.91</v>
      </c>
      <c r="L7264" s="32" t="n">
        <v>5.32</v>
      </c>
      <c r="M7264" s="32" t="n">
        <v>1295.6</v>
      </c>
      <c r="N7264" s="32" t="n">
        <v>3.83</v>
      </c>
      <c r="O7264" s="32" t="n">
        <v>953.0313782449999</v>
      </c>
    </row>
    <row r="7265">
      <c r="A7265" s="31" t="n">
        <v>45278</v>
      </c>
      <c r="B7265" s="32" t="n">
        <v>1297.63</v>
      </c>
      <c r="C7265" s="19">
        <f>IF(OR(B7265="",B7264=""),"",LN(B7265/B7264))</f>
        <v/>
      </c>
      <c r="D7265" s="16">
        <f>STDEV(C7246:C7265)*SQRT(252)</f>
        <v/>
      </c>
      <c r="E7265" s="32" t="n">
        <v>143.04</v>
      </c>
      <c r="F7265" s="19">
        <f>IF(OR(E7265="",E7264=""),"",LN(E7265/E7264))</f>
        <v/>
      </c>
      <c r="G7265" s="33" t="n">
        <v>7.1297</v>
      </c>
      <c r="H7265" s="19">
        <f>IF(OR(G7265="",G7264=""),"",LN(G7265/G7264))</f>
        <v/>
      </c>
      <c r="I7265" s="32" t="n">
        <v>119.9102</v>
      </c>
      <c r="J7265" s="32" t="n">
        <v>12.56</v>
      </c>
      <c r="K7265" s="32" t="n">
        <v>3.95</v>
      </c>
      <c r="L7265" s="32" t="n">
        <v>5.32</v>
      </c>
      <c r="M7265" s="32" t="n">
        <v>1294.7</v>
      </c>
      <c r="N7265" s="32" t="n">
        <v>3.83</v>
      </c>
      <c r="O7265" s="32" t="n">
        <v>243.638899657</v>
      </c>
    </row>
    <row r="7266">
      <c r="A7266" s="31" t="n">
        <v>45279</v>
      </c>
      <c r="B7266" s="32" t="n">
        <v>1307.95</v>
      </c>
      <c r="C7266" s="19">
        <f>IF(OR(B7266="",B7265=""),"",LN(B7266/B7265))</f>
        <v/>
      </c>
      <c r="D7266" s="16">
        <f>STDEV(C7247:C7266)*SQRT(252)</f>
        <v/>
      </c>
      <c r="E7266" s="32" t="n">
        <v>143.62</v>
      </c>
      <c r="F7266" s="19">
        <f>IF(OR(E7266="",E7265=""),"",LN(E7266/E7265))</f>
        <v/>
      </c>
      <c r="G7266" s="33" t="n">
        <v>7.1287</v>
      </c>
      <c r="H7266" s="19">
        <f>IF(OR(G7266="",G7265=""),"",LN(G7266/G7265))</f>
        <v/>
      </c>
      <c r="I7266" s="32" t="n">
        <v>119.4632</v>
      </c>
      <c r="J7266" s="32" t="n">
        <v>12.53</v>
      </c>
      <c r="K7266" s="32" t="n">
        <v>3.93</v>
      </c>
      <c r="L7266" s="32" t="n">
        <v>5.31</v>
      </c>
      <c r="M7266" s="32" t="n">
        <v>1298.7</v>
      </c>
      <c r="N7266" s="32" t="n">
        <v>3.83</v>
      </c>
      <c r="O7266" s="32" t="n">
        <v>-97.45240942599999</v>
      </c>
    </row>
    <row r="7267">
      <c r="A7267" s="31" t="n">
        <v>45280</v>
      </c>
      <c r="B7267" s="32" t="n">
        <v>1299.22</v>
      </c>
      <c r="C7267" s="19">
        <f>IF(OR(B7267="",B7266=""),"",LN(B7267/B7266))</f>
        <v/>
      </c>
      <c r="D7267" s="16">
        <f>STDEV(C7248:C7267)*SQRT(252)</f>
        <v/>
      </c>
      <c r="E7267" s="32" t="n">
        <v>143.77</v>
      </c>
      <c r="F7267" s="19">
        <f>IF(OR(E7267="",E7266=""),"",LN(E7267/E7266))</f>
        <v/>
      </c>
      <c r="G7267" s="33" t="n">
        <v>7.1355</v>
      </c>
      <c r="H7267" s="19">
        <f>IF(OR(G7267="",G7266=""),"",LN(G7267/G7266))</f>
        <v/>
      </c>
      <c r="I7267" s="32" t="n">
        <v>119.5435</v>
      </c>
      <c r="J7267" s="32" t="n">
        <v>13.67</v>
      </c>
      <c r="K7267" s="32" t="n">
        <v>3.86</v>
      </c>
      <c r="L7267" s="32" t="n">
        <v>5.31</v>
      </c>
      <c r="M7267" s="32" t="n">
        <v>1304.7</v>
      </c>
      <c r="N7267" s="32" t="n">
        <v>3.83</v>
      </c>
      <c r="O7267" s="32" t="n">
        <v>491.086656223</v>
      </c>
    </row>
    <row r="7268">
      <c r="A7268" s="31" t="n">
        <v>45281</v>
      </c>
      <c r="B7268" s="32" t="n">
        <v>1304.82</v>
      </c>
      <c r="C7268" s="19">
        <f>IF(OR(B7268="",B7267=""),"",LN(B7268/B7267))</f>
        <v/>
      </c>
      <c r="D7268" s="16">
        <f>STDEV(C7249:C7268)*SQRT(252)</f>
        <v/>
      </c>
      <c r="E7268" s="32" t="n">
        <v>142.16</v>
      </c>
      <c r="F7268" s="19">
        <f>IF(OR(E7268="",E7267=""),"",LN(E7268/E7267))</f>
        <v/>
      </c>
      <c r="G7268" s="33" t="n">
        <v>7.1381</v>
      </c>
      <c r="H7268" s="19">
        <f>IF(OR(G7268="",G7267=""),"",LN(G7268/G7267))</f>
        <v/>
      </c>
      <c r="I7268" s="32" t="n">
        <v>119.3168</v>
      </c>
      <c r="J7268" s="32" t="n">
        <v>13.65</v>
      </c>
      <c r="K7268" s="32" t="n">
        <v>3.89</v>
      </c>
      <c r="L7268" s="32" t="n">
        <v>5.31</v>
      </c>
      <c r="M7268" s="32" t="n">
        <v>1300.2</v>
      </c>
      <c r="N7268" s="32" t="n">
        <v>3.83</v>
      </c>
      <c r="O7268" s="32" t="n">
        <v>93.91121417799999</v>
      </c>
    </row>
    <row r="7269">
      <c r="A7269" s="31" t="n">
        <v>45282</v>
      </c>
      <c r="B7269" s="32" t="n">
        <v>1302.54</v>
      </c>
      <c r="C7269" s="19">
        <f>IF(OR(B7269="",B7268=""),"",LN(B7269/B7268))</f>
        <v/>
      </c>
      <c r="D7269" s="16">
        <f>STDEV(C7250:C7269)*SQRT(252)</f>
        <v/>
      </c>
      <c r="E7269" s="32" t="n">
        <v>142.6</v>
      </c>
      <c r="F7269" s="19">
        <f>IF(OR(E7269="",E7268=""),"",LN(E7269/E7268))</f>
        <v/>
      </c>
      <c r="G7269" s="33" t="n">
        <v>7.1315</v>
      </c>
      <c r="H7269" s="19">
        <f>IF(OR(G7269="",G7268=""),"",LN(G7269/G7268))</f>
        <v/>
      </c>
      <c r="I7269" s="32" t="n">
        <v>119.0625</v>
      </c>
      <c r="J7269" s="32" t="n">
        <v>13.03</v>
      </c>
      <c r="K7269" s="32" t="n">
        <v>3.9</v>
      </c>
      <c r="L7269" s="32" t="n">
        <v>5.32</v>
      </c>
      <c r="M7269" s="32" t="n">
        <v>1303.8</v>
      </c>
      <c r="N7269" s="32" t="n">
        <v>3.83</v>
      </c>
      <c r="O7269" s="32" t="n">
        <v>51.16433343799999</v>
      </c>
    </row>
    <row r="7270">
      <c r="A7270" s="31" t="n">
        <v>45286</v>
      </c>
      <c r="B7270" s="32" t="n">
        <v>1294.25</v>
      </c>
      <c r="C7270" s="19">
        <f>IF(OR(B7270="",B7269=""),"",LN(B7270/B7269))</f>
        <v/>
      </c>
      <c r="D7270" s="16">
        <f>STDEV(C7251:C7270)*SQRT(252)</f>
        <v/>
      </c>
      <c r="E7270" s="32" t="n">
        <v>142.48</v>
      </c>
      <c r="F7270" s="19">
        <f>IF(OR(E7270="",E7269=""),"",LN(E7270/E7269))</f>
        <v/>
      </c>
      <c r="G7270" s="33" t="n">
        <v>7.1432</v>
      </c>
      <c r="H7270" s="19">
        <f>IF(OR(G7270="",G7269=""),"",LN(G7270/G7269))</f>
        <v/>
      </c>
      <c r="I7270" s="32" t="n">
        <v>118.8875</v>
      </c>
      <c r="J7270" s="32" t="n">
        <v>12.99</v>
      </c>
      <c r="K7270" s="32" t="n">
        <v>3.89</v>
      </c>
      <c r="L7270" s="32" t="n">
        <v>5.35</v>
      </c>
      <c r="M7270" s="32" t="n">
        <v>1300.7</v>
      </c>
      <c r="N7270" s="32" t="n">
        <v>3.83</v>
      </c>
      <c r="O7270" s="32" t="n">
        <v>106.383337303</v>
      </c>
    </row>
    <row r="7271">
      <c r="A7271" s="31" t="n">
        <v>45287</v>
      </c>
      <c r="B7271" s="32" t="n">
        <v>1293.38</v>
      </c>
      <c r="C7271" s="19">
        <f>IF(OR(B7271="",B7270=""),"",LN(B7271/B7270))</f>
        <v/>
      </c>
      <c r="D7271" s="16">
        <f>STDEV(C7252:C7271)*SQRT(252)</f>
        <v/>
      </c>
      <c r="E7271" s="32" t="n">
        <v>142.05</v>
      </c>
      <c r="F7271" s="19">
        <f>IF(OR(E7271="",E7270=""),"",LN(E7271/E7270))</f>
        <v/>
      </c>
      <c r="G7271" s="33" t="n">
        <v>7.1405</v>
      </c>
      <c r="H7271" s="19">
        <f>IF(OR(G7271="",G7270=""),"",LN(G7271/G7270))</f>
        <v/>
      </c>
      <c r="I7271" s="32" t="n">
        <v>118.4729</v>
      </c>
      <c r="J7271" s="32" t="n">
        <v>12.43</v>
      </c>
      <c r="K7271" s="32" t="n">
        <v>3.79</v>
      </c>
      <c r="L7271" s="32" t="n">
        <v>5.39</v>
      </c>
      <c r="M7271" s="32" t="n">
        <v>1296.8</v>
      </c>
      <c r="N7271" s="32" t="n">
        <v>3.83</v>
      </c>
      <c r="O7271" s="32" t="n">
        <v>479.252454945</v>
      </c>
    </row>
    <row r="7272">
      <c r="A7272" s="31" t="n">
        <v>45288</v>
      </c>
      <c r="B7272" s="32" t="n">
        <v>1288.45</v>
      </c>
      <c r="C7272" s="19">
        <f>IF(OR(B7272="",B7271=""),"",LN(B7272/B7271))</f>
        <v/>
      </c>
      <c r="D7272" s="16">
        <f>STDEV(C7253:C7272)*SQRT(252)</f>
        <v/>
      </c>
      <c r="E7272" s="32" t="n">
        <v>141.08</v>
      </c>
      <c r="F7272" s="19">
        <f>IF(OR(E7272="",E7271=""),"",LN(E7272/E7271))</f>
        <v/>
      </c>
      <c r="G7272" s="33" t="n">
        <v>7.1065</v>
      </c>
      <c r="H7272" s="19">
        <f>IF(OR(G7272="",G7271=""),"",LN(G7272/G7271))</f>
        <v/>
      </c>
      <c r="I7272" s="32" t="n">
        <v>118.4104</v>
      </c>
      <c r="J7272" s="32" t="n">
        <v>12.47</v>
      </c>
      <c r="K7272" s="32" t="n">
        <v>3.84</v>
      </c>
      <c r="L7272" s="32" t="n">
        <v>5.4</v>
      </c>
      <c r="M7272" s="32" t="n">
        <v>1294.4</v>
      </c>
      <c r="N7272" s="32" t="n">
        <v>3.83</v>
      </c>
      <c r="O7272" s="32" t="n">
        <v>767.008175199</v>
      </c>
    </row>
    <row r="7273">
      <c r="A7273" s="31" t="n">
        <v>45289</v>
      </c>
      <c r="B7273" s="32" t="n">
        <v>1290.97</v>
      </c>
      <c r="C7273" s="19">
        <f>IF(OR(B7273="",B7272=""),"",LN(B7273/B7272))</f>
        <v/>
      </c>
      <c r="D7273" s="16">
        <f>STDEV(C7254:C7273)*SQRT(252)</f>
        <v/>
      </c>
      <c r="E7273" s="32" t="n">
        <v>140.92</v>
      </c>
      <c r="F7273" s="19">
        <f>IF(OR(E7273="",E7272=""),"",LN(E7273/E7272))</f>
        <v/>
      </c>
      <c r="G7273" s="33" t="n">
        <v>7.0999</v>
      </c>
      <c r="H7273" s="19">
        <f>IF(OR(G7273="",G7272=""),"",LN(G7273/G7272))</f>
        <v/>
      </c>
      <c r="I7273" s="32" t="n">
        <v>118.4208</v>
      </c>
      <c r="J7273" s="32" t="n">
        <v>12.45</v>
      </c>
      <c r="K7273" s="32" t="n">
        <v>3.88</v>
      </c>
      <c r="L7273" s="32" t="n">
        <v>5.38</v>
      </c>
      <c r="M7273" s="32" t="n">
        <v>1289.4</v>
      </c>
      <c r="N7273" s="32" t="n">
        <v>3.83</v>
      </c>
      <c r="O7273" s="32" t="n"/>
    </row>
    <row r="7274">
      <c r="A7274" s="31" t="n">
        <v>45293</v>
      </c>
      <c r="B7274" s="32" t="n">
        <v>1300.52</v>
      </c>
      <c r="C7274" s="19">
        <f>IF(OR(B7274="",B7273=""),"",LN(B7274/B7273))</f>
        <v/>
      </c>
      <c r="D7274" s="16">
        <f>STDEV(C7255:C7274)*SQRT(252)</f>
        <v/>
      </c>
      <c r="E7274" s="32" t="n">
        <v>141.89</v>
      </c>
      <c r="F7274" s="19">
        <f>IF(OR(E7274="",E7273=""),"",LN(E7274/E7273))</f>
        <v/>
      </c>
      <c r="G7274" s="33" t="n">
        <v>7.1426</v>
      </c>
      <c r="H7274" s="19">
        <f>IF(OR(G7274="",G7273=""),"",LN(G7274/G7273))</f>
        <v/>
      </c>
      <c r="I7274" s="32" t="n">
        <v>119.2686</v>
      </c>
      <c r="J7274" s="32" t="n">
        <v>13.2</v>
      </c>
      <c r="K7274" s="32" t="n">
        <v>3.95</v>
      </c>
      <c r="L7274" s="32" t="n">
        <v>5.4</v>
      </c>
      <c r="M7274" s="32" t="n">
        <v>1289.4</v>
      </c>
      <c r="N7274" s="32" t="n">
        <v>3.83</v>
      </c>
      <c r="O7274" s="32" t="n">
        <v>348.694510588</v>
      </c>
    </row>
    <row r="7275">
      <c r="A7275" s="31" t="n">
        <v>45294</v>
      </c>
      <c r="B7275" s="32" t="n">
        <v>1305.1</v>
      </c>
      <c r="C7275" s="19">
        <f>IF(OR(B7275="",B7274=""),"",LN(B7275/B7274))</f>
        <v/>
      </c>
      <c r="D7275" s="16">
        <f>STDEV(C7256:C7275)*SQRT(252)</f>
        <v/>
      </c>
      <c r="E7275" s="32" t="n">
        <v>143.55</v>
      </c>
      <c r="F7275" s="19">
        <f>IF(OR(E7275="",E7274=""),"",LN(E7275/E7274))</f>
        <v/>
      </c>
      <c r="G7275" s="33" t="n">
        <v>7.1497</v>
      </c>
      <c r="H7275" s="19">
        <f>IF(OR(G7275="",G7274=""),"",LN(G7275/G7274))</f>
        <v/>
      </c>
      <c r="I7275" s="32" t="n">
        <v>119.6958</v>
      </c>
      <c r="J7275" s="32" t="n">
        <v>14.04</v>
      </c>
      <c r="K7275" s="32" t="n">
        <v>3.91</v>
      </c>
      <c r="L7275" s="32" t="n">
        <v>5.39</v>
      </c>
      <c r="M7275" s="32" t="n">
        <v>1299.3</v>
      </c>
      <c r="N7275" s="32" t="n">
        <v>3.83</v>
      </c>
      <c r="O7275" s="32" t="n">
        <v>-178.094401388</v>
      </c>
    </row>
    <row r="7276">
      <c r="A7276" s="31" t="n">
        <v>45295</v>
      </c>
      <c r="B7276" s="32" t="n">
        <v>1310.39</v>
      </c>
      <c r="C7276" s="19">
        <f>IF(OR(B7276="",B7275=""),"",LN(B7276/B7275))</f>
        <v/>
      </c>
      <c r="D7276" s="16">
        <f>STDEV(C7257:C7276)*SQRT(252)</f>
        <v/>
      </c>
      <c r="E7276" s="32" t="n">
        <v>144.59</v>
      </c>
      <c r="F7276" s="19">
        <f>IF(OR(E7276="",E7275=""),"",LN(E7276/E7275))</f>
        <v/>
      </c>
      <c r="G7276" s="33" t="n">
        <v>7.1589</v>
      </c>
      <c r="H7276" s="19">
        <f>IF(OR(G7276="",G7275=""),"",LN(G7276/G7275))</f>
        <v/>
      </c>
      <c r="I7276" s="32" t="n">
        <v>119.6208</v>
      </c>
      <c r="J7276" s="32" t="n">
        <v>14.13</v>
      </c>
      <c r="K7276" s="32" t="n">
        <v>3.99</v>
      </c>
      <c r="L7276" s="32" t="n">
        <v>5.32</v>
      </c>
      <c r="M7276" s="32" t="n">
        <v>1308.8</v>
      </c>
      <c r="N7276" s="32" t="n">
        <v>3.82</v>
      </c>
      <c r="O7276" s="32" t="n">
        <v>-17.67630369</v>
      </c>
    </row>
    <row r="7277">
      <c r="A7277" s="31" t="n">
        <v>45296</v>
      </c>
      <c r="B7277" s="32" t="n">
        <v>1315.62</v>
      </c>
      <c r="C7277" s="19">
        <f>IF(OR(B7277="",B7276=""),"",LN(B7277/B7276))</f>
        <v/>
      </c>
      <c r="D7277" s="16">
        <f>STDEV(C7258:C7277)*SQRT(252)</f>
        <v/>
      </c>
      <c r="E7277" s="32" t="n">
        <v>144.52</v>
      </c>
      <c r="F7277" s="19">
        <f>IF(OR(E7277="",E7276=""),"",LN(E7277/E7276))</f>
        <v/>
      </c>
      <c r="G7277" s="33" t="n">
        <v>7.145</v>
      </c>
      <c r="H7277" s="19">
        <f>IF(OR(G7277="",G7276=""),"",LN(G7277/G7276))</f>
        <v/>
      </c>
      <c r="I7277" s="32" t="n">
        <v>119.388</v>
      </c>
      <c r="J7277" s="32" t="n">
        <v>13.35</v>
      </c>
      <c r="K7277" s="32" t="n">
        <v>4.05</v>
      </c>
      <c r="L7277" s="32" t="n">
        <v>5.31</v>
      </c>
      <c r="M7277" s="32" t="n">
        <v>1310.2</v>
      </c>
      <c r="N7277" s="32" t="n">
        <v>3.81</v>
      </c>
      <c r="O7277" s="32" t="n">
        <v>98.37217909100002</v>
      </c>
    </row>
    <row r="7278">
      <c r="A7278" s="31" t="n">
        <v>45299</v>
      </c>
      <c r="B7278" s="32" t="n">
        <v>1315.58</v>
      </c>
      <c r="C7278" s="19">
        <f>IF(OR(B7278="",B7277=""),"",LN(B7278/B7277))</f>
        <v/>
      </c>
      <c r="D7278" s="16">
        <f>STDEV(C7259:C7278)*SQRT(252)</f>
        <v/>
      </c>
      <c r="E7278" s="32" t="n">
        <v>143.89</v>
      </c>
      <c r="F7278" s="19">
        <f>IF(OR(E7278="",E7277=""),"",LN(E7278/E7277))</f>
        <v/>
      </c>
      <c r="G7278" s="33" t="n">
        <v>7.154</v>
      </c>
      <c r="H7278" s="19">
        <f>IF(OR(G7278="",G7277=""),"",LN(G7278/G7277))</f>
        <v/>
      </c>
      <c r="I7278" s="32" t="n">
        <v>119.2506</v>
      </c>
      <c r="J7278" s="32" t="n">
        <v>13.08</v>
      </c>
      <c r="K7278" s="32" t="n">
        <v>4.01</v>
      </c>
      <c r="L7278" s="32" t="n">
        <v>5.31</v>
      </c>
      <c r="M7278" s="32" t="n">
        <v>1313.7</v>
      </c>
      <c r="N7278" s="32" t="n">
        <v>3.81</v>
      </c>
      <c r="O7278" s="32" t="n">
        <v>175.828935815</v>
      </c>
    </row>
    <row r="7279">
      <c r="A7279" s="31" t="n">
        <v>45300</v>
      </c>
      <c r="B7279" s="32" t="n">
        <v>1315.92</v>
      </c>
      <c r="C7279" s="19">
        <f>IF(OR(B7279="",B7278=""),"",LN(B7279/B7278))</f>
        <v/>
      </c>
      <c r="D7279" s="16">
        <f>STDEV(C7260:C7279)*SQRT(252)</f>
        <v/>
      </c>
      <c r="E7279" s="32" t="n">
        <v>144.35</v>
      </c>
      <c r="F7279" s="19">
        <f>IF(OR(E7279="",E7278=""),"",LN(E7279/E7278))</f>
        <v/>
      </c>
      <c r="G7279" s="33" t="n">
        <v>7.1675</v>
      </c>
      <c r="H7279" s="19">
        <f>IF(OR(G7279="",G7278=""),"",LN(G7279/G7278))</f>
        <v/>
      </c>
      <c r="I7279" s="32" t="n">
        <v>119.6666</v>
      </c>
      <c r="J7279" s="32" t="n">
        <v>12.76</v>
      </c>
      <c r="K7279" s="32" t="n">
        <v>4.02</v>
      </c>
      <c r="L7279" s="32" t="n">
        <v>5.31</v>
      </c>
      <c r="M7279" s="32" t="n">
        <v>1314.8</v>
      </c>
      <c r="N7279" s="32" t="n">
        <v>3.8</v>
      </c>
      <c r="O7279" s="32" t="n">
        <v>209.629152514</v>
      </c>
    </row>
    <row r="7280">
      <c r="A7280" s="31" t="n">
        <v>45301</v>
      </c>
      <c r="B7280" s="32" t="n">
        <v>1320.42</v>
      </c>
      <c r="C7280" s="19">
        <f>IF(OR(B7280="",B7279=""),"",LN(B7280/B7279))</f>
        <v/>
      </c>
      <c r="D7280" s="16">
        <f>STDEV(C7261:C7280)*SQRT(252)</f>
        <v/>
      </c>
      <c r="E7280" s="32" t="n">
        <v>145.68</v>
      </c>
      <c r="F7280" s="19">
        <f>IF(OR(E7280="",E7279=""),"",LN(E7280/E7279))</f>
        <v/>
      </c>
      <c r="G7280" s="33" t="n">
        <v>7.1711</v>
      </c>
      <c r="H7280" s="19">
        <f>IF(OR(G7280="",G7279=""),"",LN(G7280/G7279))</f>
        <v/>
      </c>
      <c r="I7280" s="32" t="n">
        <v>119.7614</v>
      </c>
      <c r="J7280" s="32" t="n">
        <v>12.69</v>
      </c>
      <c r="K7280" s="32" t="n">
        <v>4.04</v>
      </c>
      <c r="L7280" s="32" t="n">
        <v>5.31</v>
      </c>
      <c r="M7280" s="32" t="n">
        <v>1312.1</v>
      </c>
      <c r="N7280" s="32" t="n">
        <v>3.79</v>
      </c>
      <c r="O7280" s="32" t="n">
        <v>-251.251535964</v>
      </c>
    </row>
    <row r="7281">
      <c r="A7281" s="31" t="n">
        <v>45302</v>
      </c>
      <c r="B7281" s="32" t="n">
        <v>1313.04</v>
      </c>
      <c r="C7281" s="19">
        <f>IF(OR(B7281="",B7280=""),"",LN(B7281/B7280))</f>
        <v/>
      </c>
      <c r="D7281" s="16">
        <f>STDEV(C7262:C7281)*SQRT(252)</f>
        <v/>
      </c>
      <c r="E7281" s="32" t="n">
        <v>146.03</v>
      </c>
      <c r="F7281" s="19">
        <f>IF(OR(E7281="",E7280=""),"",LN(E7281/E7280))</f>
        <v/>
      </c>
      <c r="G7281" s="33" t="n">
        <v>7.167</v>
      </c>
      <c r="H7281" s="19">
        <f>IF(OR(G7281="",G7280=""),"",LN(G7281/G7280))</f>
        <v/>
      </c>
      <c r="I7281" s="32" t="n">
        <v>119.8916</v>
      </c>
      <c r="J7281" s="32" t="n">
        <v>12.44</v>
      </c>
      <c r="K7281" s="32" t="n">
        <v>3.98</v>
      </c>
      <c r="L7281" s="32" t="n">
        <v>5.31</v>
      </c>
      <c r="M7281" s="32" t="n">
        <v>1320.1</v>
      </c>
      <c r="N7281" s="32" t="n">
        <v>3.78</v>
      </c>
      <c r="O7281" s="32" t="n">
        <v>2378.799442147</v>
      </c>
    </row>
    <row r="7282">
      <c r="A7282" s="31" t="n">
        <v>45303</v>
      </c>
      <c r="B7282" s="32" t="n">
        <v>1313.41</v>
      </c>
      <c r="C7282" s="19">
        <f>IF(OR(B7282="",B7281=""),"",LN(B7282/B7281))</f>
        <v/>
      </c>
      <c r="D7282" s="16">
        <f>STDEV(C7263:C7282)*SQRT(252)</f>
        <v/>
      </c>
      <c r="E7282" s="32" t="n">
        <v>144.86</v>
      </c>
      <c r="F7282" s="19">
        <f>IF(OR(E7282="",E7281=""),"",LN(E7282/E7281))</f>
        <v/>
      </c>
      <c r="G7282" s="33" t="n">
        <v>7.1665</v>
      </c>
      <c r="H7282" s="19">
        <f>IF(OR(G7282="",G7281=""),"",LN(G7282/G7281))</f>
        <v/>
      </c>
      <c r="I7282" s="32" t="n">
        <v>119.534</v>
      </c>
      <c r="J7282" s="32" t="n">
        <v>12.7</v>
      </c>
      <c r="K7282" s="32" t="n">
        <v>3.96</v>
      </c>
      <c r="L7282" s="32" t="n">
        <v>5.31</v>
      </c>
      <c r="M7282" s="32" t="n">
        <v>1316</v>
      </c>
      <c r="N7282" s="32" t="n">
        <v>3.77</v>
      </c>
      <c r="O7282" s="32" t="n">
        <v>-382.734785729</v>
      </c>
    </row>
    <row r="7283">
      <c r="A7283" s="31" t="n">
        <v>45307</v>
      </c>
      <c r="B7283" s="32" t="n">
        <v>1331.5</v>
      </c>
      <c r="C7283" s="19">
        <f>IF(OR(B7283="",B7282=""),"",LN(B7283/B7282))</f>
        <v/>
      </c>
      <c r="D7283" s="16">
        <f>STDEV(C7264:C7283)*SQRT(252)</f>
        <v/>
      </c>
      <c r="E7283" s="32" t="n">
        <v>147.01</v>
      </c>
      <c r="F7283" s="19">
        <f>IF(OR(E7283="",E7282=""),"",LN(E7283/E7282))</f>
        <v/>
      </c>
      <c r="G7283" s="33" t="n">
        <v>7.1874</v>
      </c>
      <c r="H7283" s="19">
        <f>IF(OR(G7283="",G7282=""),"",LN(G7283/G7282))</f>
        <v/>
      </c>
      <c r="I7283" s="32" t="n">
        <v>120.5759</v>
      </c>
      <c r="J7283" s="32" t="n">
        <v>13.84</v>
      </c>
      <c r="K7283" s="32" t="n">
        <v>4.07</v>
      </c>
      <c r="L7283" s="32" t="n">
        <v>5.32</v>
      </c>
      <c r="M7283" s="32" t="n">
        <v>1319.3</v>
      </c>
      <c r="N7283" s="32" t="n">
        <v>3.72</v>
      </c>
      <c r="O7283" s="32" t="n">
        <v>-193.024076864</v>
      </c>
    </row>
    <row r="7284">
      <c r="A7284" s="31" t="n">
        <v>45308</v>
      </c>
      <c r="B7284" s="32" t="n">
        <v>1344.23</v>
      </c>
      <c r="C7284" s="19">
        <f>IF(OR(B7284="",B7283=""),"",LN(B7284/B7283))</f>
        <v/>
      </c>
      <c r="D7284" s="16">
        <f>STDEV(C7265:C7284)*SQRT(252)</f>
        <v/>
      </c>
      <c r="E7284" s="32" t="n">
        <v>148.39</v>
      </c>
      <c r="F7284" s="19">
        <f>IF(OR(E7284="",E7283=""),"",LN(E7284/E7283))</f>
        <v/>
      </c>
      <c r="G7284" s="33" t="n">
        <v>7.196</v>
      </c>
      <c r="H7284" s="19">
        <f>IF(OR(G7284="",G7283=""),"",LN(G7284/G7283))</f>
        <v/>
      </c>
      <c r="I7284" s="32" t="n">
        <v>121.0402</v>
      </c>
      <c r="J7284" s="32" t="n">
        <v>14.79</v>
      </c>
      <c r="K7284" s="32" t="n">
        <v>4.1</v>
      </c>
      <c r="L7284" s="32" t="n">
        <v>5.32</v>
      </c>
      <c r="M7284" s="32" t="n">
        <v>1329</v>
      </c>
      <c r="N7284" s="32" t="n">
        <v>3.71</v>
      </c>
      <c r="O7284" s="32" t="n">
        <v>-1079.329351494</v>
      </c>
    </row>
    <row r="7285">
      <c r="A7285" s="31" t="n">
        <v>45309</v>
      </c>
      <c r="B7285" s="32" t="n">
        <v>1338.73</v>
      </c>
      <c r="C7285" s="19">
        <f>IF(OR(B7285="",B7284=""),"",LN(B7285/B7284))</f>
        <v/>
      </c>
      <c r="D7285" s="16">
        <f>STDEV(C7266:C7285)*SQRT(252)</f>
        <v/>
      </c>
      <c r="E7285" s="32" t="n">
        <v>148.15</v>
      </c>
      <c r="F7285" s="19">
        <f>IF(OR(E7285="",E7284=""),"",LN(E7285/E7284))</f>
        <v/>
      </c>
      <c r="G7285" s="33" t="n">
        <v>7.1961</v>
      </c>
      <c r="H7285" s="19">
        <f>IF(OR(G7285="",G7284=""),"",LN(G7285/G7284))</f>
        <v/>
      </c>
      <c r="I7285" s="32" t="n">
        <v>120.8895</v>
      </c>
      <c r="J7285" s="32" t="n">
        <v>14.13</v>
      </c>
      <c r="K7285" s="32" t="n">
        <v>4.14</v>
      </c>
      <c r="L7285" s="32" t="n">
        <v>5.31</v>
      </c>
      <c r="M7285" s="32" t="n">
        <v>1343.2</v>
      </c>
      <c r="N7285" s="32" t="n">
        <v>3.69</v>
      </c>
      <c r="O7285" s="32" t="n">
        <v>-28.77188951000001</v>
      </c>
    </row>
    <row r="7286">
      <c r="A7286" s="31" t="n">
        <v>45310</v>
      </c>
      <c r="B7286" s="32" t="n">
        <v>1338.53</v>
      </c>
      <c r="C7286" s="19">
        <f>IF(OR(B7286="",B7285=""),"",LN(B7286/B7285))</f>
        <v/>
      </c>
      <c r="D7286" s="16">
        <f>STDEV(C7267:C7286)*SQRT(252)</f>
        <v/>
      </c>
      <c r="E7286" s="32" t="n">
        <v>148.21</v>
      </c>
      <c r="F7286" s="19">
        <f>IF(OR(E7286="",E7285=""),"",LN(E7286/E7285))</f>
        <v/>
      </c>
      <c r="G7286" s="33" t="n">
        <v>7.1931</v>
      </c>
      <c r="H7286" s="19">
        <f>IF(OR(G7286="",G7285=""),"",LN(G7286/G7285))</f>
        <v/>
      </c>
      <c r="I7286" s="32" t="n">
        <v>120.6442</v>
      </c>
      <c r="J7286" s="32" t="n">
        <v>13.3</v>
      </c>
      <c r="K7286" s="32" t="n">
        <v>4.15</v>
      </c>
      <c r="L7286" s="32" t="n">
        <v>5.31</v>
      </c>
      <c r="M7286" s="32" t="n">
        <v>1342.4</v>
      </c>
      <c r="N7286" s="32" t="n">
        <v>3.68</v>
      </c>
      <c r="O7286" s="32" t="n">
        <v>746.655758389</v>
      </c>
    </row>
    <row r="7287">
      <c r="A7287" s="31" t="n">
        <v>45313</v>
      </c>
      <c r="B7287" s="32" t="n">
        <v>1338.25</v>
      </c>
      <c r="C7287" s="19">
        <f>IF(OR(B7287="",B7286=""),"",LN(B7287/B7286))</f>
        <v/>
      </c>
      <c r="D7287" s="16">
        <f>STDEV(C7268:C7287)*SQRT(252)</f>
        <v/>
      </c>
      <c r="E7287" s="32" t="n">
        <v>147.95</v>
      </c>
      <c r="F7287" s="19">
        <f>IF(OR(E7287="",E7286=""),"",LN(E7287/E7286))</f>
        <v/>
      </c>
      <c r="G7287" s="33" t="n">
        <v>7.192</v>
      </c>
      <c r="H7287" s="19">
        <f>IF(OR(G7287="",G7286=""),"",LN(G7287/G7286))</f>
        <v/>
      </c>
      <c r="I7287" s="32" t="n">
        <v>120.6178</v>
      </c>
      <c r="J7287" s="32" t="n">
        <v>13.19</v>
      </c>
      <c r="K7287" s="32" t="n">
        <v>4.11</v>
      </c>
      <c r="L7287" s="32" t="n">
        <v>5.31</v>
      </c>
      <c r="M7287" s="32" t="n">
        <v>1336.5</v>
      </c>
      <c r="N7287" s="32" t="n">
        <v>3.68</v>
      </c>
      <c r="O7287" s="32" t="n">
        <v>256.683110312</v>
      </c>
    </row>
    <row r="7288">
      <c r="A7288" s="31" t="n">
        <v>45314</v>
      </c>
      <c r="B7288" s="32" t="n">
        <v>1333.76</v>
      </c>
      <c r="C7288" s="19">
        <f>IF(OR(B7288="",B7287=""),"",LN(B7288/B7287))</f>
        <v/>
      </c>
      <c r="D7288" s="16">
        <f>STDEV(C7269:C7288)*SQRT(252)</f>
        <v/>
      </c>
      <c r="E7288" s="32" t="n">
        <v>148.55</v>
      </c>
      <c r="F7288" s="19">
        <f>IF(OR(E7288="",E7287=""),"",LN(E7288/E7287))</f>
        <v/>
      </c>
      <c r="G7288" s="33" t="n">
        <v>7.172</v>
      </c>
      <c r="H7288" s="19">
        <f>IF(OR(G7288="",G7287=""),"",LN(G7288/G7287))</f>
        <v/>
      </c>
      <c r="I7288" s="32" t="n">
        <v>121.1001</v>
      </c>
      <c r="J7288" s="32" t="n">
        <v>12.55</v>
      </c>
      <c r="K7288" s="32" t="n">
        <v>4.14</v>
      </c>
      <c r="L7288" s="32" t="n">
        <v>5.31</v>
      </c>
      <c r="M7288" s="32" t="n">
        <v>1334.7</v>
      </c>
      <c r="N7288" s="32" t="n">
        <v>3.68</v>
      </c>
      <c r="O7288" s="32" t="n">
        <v>101.539200238</v>
      </c>
    </row>
    <row r="7289">
      <c r="A7289" s="31" t="n">
        <v>45315</v>
      </c>
      <c r="B7289" s="32" t="n">
        <v>1337.74</v>
      </c>
      <c r="C7289" s="19">
        <f>IF(OR(B7289="",B7288=""),"",LN(B7289/B7288))</f>
        <v/>
      </c>
      <c r="D7289" s="16">
        <f>STDEV(C7270:C7289)*SQRT(252)</f>
        <v/>
      </c>
      <c r="E7289" s="32" t="n">
        <v>147.31</v>
      </c>
      <c r="F7289" s="19">
        <f>IF(OR(E7289="",E7288=""),"",LN(E7289/E7288))</f>
        <v/>
      </c>
      <c r="G7289" s="33" t="n">
        <v>7.158</v>
      </c>
      <c r="H7289" s="19">
        <f>IF(OR(G7289="",G7288=""),"",LN(G7289/G7288))</f>
        <v/>
      </c>
      <c r="I7289" s="32" t="n">
        <v>120.4916</v>
      </c>
      <c r="J7289" s="32" t="n">
        <v>13.14</v>
      </c>
      <c r="K7289" s="32" t="n">
        <v>4.18</v>
      </c>
      <c r="L7289" s="32" t="n">
        <v>5.31</v>
      </c>
      <c r="M7289" s="32" t="n">
        <v>1336</v>
      </c>
      <c r="N7289" s="32" t="n">
        <v>3.68</v>
      </c>
      <c r="O7289" s="32" t="n">
        <v>-69.17068302199999</v>
      </c>
    </row>
    <row r="7290">
      <c r="A7290" s="31" t="n">
        <v>45316</v>
      </c>
      <c r="B7290" s="32" t="n">
        <v>1336</v>
      </c>
      <c r="C7290" s="19">
        <f>IF(OR(B7290="",B7289=""),"",LN(B7290/B7289))</f>
        <v/>
      </c>
      <c r="D7290" s="16">
        <f>STDEV(C7271:C7290)*SQRT(252)</f>
        <v/>
      </c>
      <c r="E7290" s="32" t="n">
        <v>147.69</v>
      </c>
      <c r="F7290" s="19">
        <f>IF(OR(E7290="",E7289=""),"",LN(E7290/E7289))</f>
        <v/>
      </c>
      <c r="G7290" s="33" t="n">
        <v>7.169</v>
      </c>
      <c r="H7290" s="19">
        <f>IF(OR(G7290="",G7289=""),"",LN(G7290/G7289))</f>
        <v/>
      </c>
      <c r="I7290" s="32" t="n">
        <v>120.8311</v>
      </c>
      <c r="J7290" s="32" t="n">
        <v>13.45</v>
      </c>
      <c r="K7290" s="32" t="n">
        <v>4.14</v>
      </c>
      <c r="L7290" s="32" t="n">
        <v>5.32</v>
      </c>
      <c r="M7290" s="32" t="n">
        <v>1339.1</v>
      </c>
      <c r="N7290" s="32" t="n">
        <v>3.68</v>
      </c>
      <c r="O7290" s="32" t="n">
        <v>-27.580758531</v>
      </c>
    </row>
    <row r="7291">
      <c r="A7291" s="31" t="n">
        <v>45317</v>
      </c>
      <c r="B7291" s="32" t="n">
        <v>1336.08</v>
      </c>
      <c r="C7291" s="19">
        <f>IF(OR(B7291="",B7290=""),"",LN(B7291/B7290))</f>
        <v/>
      </c>
      <c r="D7291" s="16">
        <f>STDEV(C7272:C7291)*SQRT(252)</f>
        <v/>
      </c>
      <c r="E7291" s="32" t="n">
        <v>147.94</v>
      </c>
      <c r="F7291" s="19">
        <f>IF(OR(E7291="",E7290=""),"",LN(E7291/E7290))</f>
        <v/>
      </c>
      <c r="G7291" s="33" t="n">
        <v>7.1763</v>
      </c>
      <c r="H7291" s="19">
        <f>IF(OR(G7291="",G7290=""),"",LN(G7291/G7290))</f>
        <v/>
      </c>
      <c r="I7291" s="32" t="n">
        <v>120.6173</v>
      </c>
      <c r="J7291" s="32" t="n">
        <v>13.26</v>
      </c>
      <c r="K7291" s="32" t="n">
        <v>4.15</v>
      </c>
      <c r="L7291" s="32" t="n">
        <v>5.32</v>
      </c>
      <c r="M7291" s="32" t="n">
        <v>1335.7</v>
      </c>
      <c r="N7291" s="32" t="n">
        <v>3.68</v>
      </c>
      <c r="O7291" s="32" t="n">
        <v>555.416258317</v>
      </c>
    </row>
    <row r="7292">
      <c r="A7292" s="31" t="n">
        <v>45320</v>
      </c>
      <c r="B7292" s="32" t="n">
        <v>1335.5</v>
      </c>
      <c r="C7292" s="19">
        <f>IF(OR(B7292="",B7291=""),"",LN(B7292/B7291))</f>
        <v/>
      </c>
      <c r="D7292" s="16">
        <f>STDEV(C7273:C7292)*SQRT(252)</f>
        <v/>
      </c>
      <c r="E7292" s="32" t="n">
        <v>147.65</v>
      </c>
      <c r="F7292" s="19">
        <f>IF(OR(E7292="",E7291=""),"",LN(E7292/E7291))</f>
        <v/>
      </c>
      <c r="G7292" s="33" t="n">
        <v>7.1798</v>
      </c>
      <c r="H7292" s="19">
        <f>IF(OR(G7292="",G7291=""),"",LN(G7292/G7291))</f>
        <v/>
      </c>
      <c r="I7292" s="32" t="n">
        <v>120.8538</v>
      </c>
      <c r="J7292" s="32" t="n">
        <v>13.6</v>
      </c>
      <c r="K7292" s="32" t="n">
        <v>4.08</v>
      </c>
      <c r="L7292" s="32" t="n">
        <v>5.31</v>
      </c>
      <c r="M7292" s="32" t="n">
        <v>1336.6</v>
      </c>
      <c r="N7292" s="32" t="n">
        <v>3.68</v>
      </c>
      <c r="O7292" s="32" t="n">
        <v>330.6930135809999</v>
      </c>
    </row>
    <row r="7293">
      <c r="A7293" s="31" t="n">
        <v>45321</v>
      </c>
      <c r="B7293" s="32" t="n">
        <v>1328.93</v>
      </c>
      <c r="C7293" s="19">
        <f>IF(OR(B7293="",B7292=""),"",LN(B7293/B7292))</f>
        <v/>
      </c>
      <c r="D7293" s="16">
        <f>STDEV(C7274:C7293)*SQRT(252)</f>
        <v/>
      </c>
      <c r="E7293" s="32" t="n">
        <v>147.71</v>
      </c>
      <c r="F7293" s="19">
        <f>IF(OR(E7293="",E7292=""),"",LN(E7293/E7292))</f>
        <v/>
      </c>
      <c r="G7293" s="33" t="n">
        <v>7.1755</v>
      </c>
      <c r="H7293" s="19">
        <f>IF(OR(G7293="",G7292=""),"",LN(G7293/G7292))</f>
        <v/>
      </c>
      <c r="I7293" s="32" t="n">
        <v>120.6025</v>
      </c>
      <c r="J7293" s="32" t="n">
        <v>13.31</v>
      </c>
      <c r="K7293" s="32" t="n">
        <v>4.06</v>
      </c>
      <c r="L7293" s="32" t="n">
        <v>5.31</v>
      </c>
      <c r="M7293" s="32" t="n">
        <v>1336.9</v>
      </c>
      <c r="N7293" s="32" t="n">
        <v>3.68</v>
      </c>
      <c r="O7293" s="32" t="n">
        <v>22.214705796</v>
      </c>
    </row>
    <row r="7294">
      <c r="A7294" s="31" t="n">
        <v>45322</v>
      </c>
      <c r="B7294" s="32" t="n">
        <v>1334.9</v>
      </c>
      <c r="C7294" s="19">
        <f>IF(OR(B7294="",B7293=""),"",LN(B7294/B7293))</f>
        <v/>
      </c>
      <c r="D7294" s="16">
        <f>STDEV(C7275:C7294)*SQRT(252)</f>
        <v/>
      </c>
      <c r="E7294" s="32" t="n">
        <v>146.26</v>
      </c>
      <c r="F7294" s="19">
        <f>IF(OR(E7294="",E7293=""),"",LN(E7294/E7293))</f>
        <v/>
      </c>
      <c r="G7294" s="33" t="n">
        <v>7.1673</v>
      </c>
      <c r="H7294" s="19">
        <f>IF(OR(G7294="",G7293=""),"",LN(G7294/G7293))</f>
        <v/>
      </c>
      <c r="I7294" s="32" t="n">
        <v>120.4331</v>
      </c>
      <c r="J7294" s="32" t="n">
        <v>14.35</v>
      </c>
      <c r="K7294" s="32" t="n">
        <v>3.99</v>
      </c>
      <c r="L7294" s="32" t="n">
        <v>5.32</v>
      </c>
      <c r="M7294" s="32" t="n">
        <v>1330.6</v>
      </c>
      <c r="N7294" s="32" t="n">
        <v>3.68</v>
      </c>
      <c r="O7294" s="32" t="n">
        <v>3.747014793999995</v>
      </c>
    </row>
    <row r="7295">
      <c r="A7295" s="31" t="n">
        <v>45323</v>
      </c>
      <c r="B7295" s="32" t="n">
        <v>1331.78</v>
      </c>
      <c r="C7295" s="19">
        <f>IF(OR(B7295="",B7294=""),"",LN(B7295/B7294))</f>
        <v/>
      </c>
      <c r="D7295" s="16">
        <f>STDEV(C7276:C7295)*SQRT(252)</f>
        <v/>
      </c>
      <c r="E7295" s="32" t="n">
        <v>146.18</v>
      </c>
      <c r="F7295" s="19">
        <f>IF(OR(E7295="",E7294=""),"",LN(E7295/E7294))</f>
        <v/>
      </c>
      <c r="G7295" s="33" t="n">
        <v>7.1799</v>
      </c>
      <c r="H7295" s="19">
        <f>IF(OR(G7295="",G7294=""),"",LN(G7295/G7294))</f>
        <v/>
      </c>
      <c r="I7295" s="32" t="n">
        <v>120.3335</v>
      </c>
      <c r="J7295" s="32" t="n">
        <v>13.88</v>
      </c>
      <c r="K7295" s="32" t="n">
        <v>3.87</v>
      </c>
      <c r="L7295" s="32" t="n">
        <v>5.32</v>
      </c>
      <c r="M7295" s="32" t="n">
        <v>1333.5</v>
      </c>
      <c r="N7295" s="32" t="n">
        <v>3.68</v>
      </c>
      <c r="O7295" s="32" t="n">
        <v>1178.469478528</v>
      </c>
    </row>
    <row r="7296">
      <c r="A7296" s="31" t="n">
        <v>45324</v>
      </c>
      <c r="B7296" s="32" t="n">
        <v>1321.9</v>
      </c>
      <c r="C7296" s="19">
        <f>IF(OR(B7296="",B7295=""),"",LN(B7296/B7295))</f>
        <v/>
      </c>
      <c r="D7296" s="16">
        <f>STDEV(C7277:C7296)*SQRT(252)</f>
        <v/>
      </c>
      <c r="E7296" s="32" t="n">
        <v>148.54</v>
      </c>
      <c r="F7296" s="19">
        <f>IF(OR(E7296="",E7295=""),"",LN(E7296/E7295))</f>
        <v/>
      </c>
      <c r="G7296" s="33" t="n">
        <v>7.192</v>
      </c>
      <c r="H7296" s="19">
        <f>IF(OR(G7296="",G7295=""),"",LN(G7296/G7295))</f>
        <v/>
      </c>
      <c r="I7296" s="32" t="n">
        <v>120.902</v>
      </c>
      <c r="J7296" s="32" t="n">
        <v>13.85</v>
      </c>
      <c r="K7296" s="32" t="n">
        <v>4.03</v>
      </c>
      <c r="L7296" s="32" t="n">
        <v>5.32</v>
      </c>
      <c r="M7296" s="32" t="n">
        <v>1332.5</v>
      </c>
      <c r="N7296" s="32" t="n">
        <v>3.68</v>
      </c>
      <c r="O7296" s="32" t="n">
        <v>1994.984637623</v>
      </c>
    </row>
    <row r="7297">
      <c r="A7297" s="31" t="n">
        <v>45327</v>
      </c>
      <c r="B7297" s="32" t="n">
        <v>1330.98</v>
      </c>
      <c r="C7297" s="19">
        <f>IF(OR(B7297="",B7296=""),"",LN(B7297/B7296))</f>
        <v/>
      </c>
      <c r="D7297" s="16">
        <f>STDEV(C7278:C7297)*SQRT(252)</f>
        <v/>
      </c>
      <c r="E7297" s="32" t="n">
        <v>148.79</v>
      </c>
      <c r="F7297" s="19">
        <f>IF(OR(E7297="",E7296=""),"",LN(E7297/E7296))</f>
        <v/>
      </c>
      <c r="G7297" s="33" t="n">
        <v>7.1982</v>
      </c>
      <c r="H7297" s="19">
        <f>IF(OR(G7297="",G7296=""),"",LN(G7297/G7296))</f>
        <v/>
      </c>
      <c r="I7297" s="32" t="n">
        <v>121.349</v>
      </c>
      <c r="J7297" s="32" t="n">
        <v>13.67</v>
      </c>
      <c r="K7297" s="32" t="n">
        <v>4.17</v>
      </c>
      <c r="L7297" s="32" t="n">
        <v>5.31</v>
      </c>
      <c r="M7297" s="32" t="n">
        <v>1325.1</v>
      </c>
      <c r="N7297" s="32" t="n">
        <v>3.67</v>
      </c>
      <c r="O7297" s="32" t="n">
        <v>61.20205934300002</v>
      </c>
    </row>
    <row r="7298">
      <c r="A7298" s="31" t="n">
        <v>45328</v>
      </c>
      <c r="B7298" s="32" t="n">
        <v>1326.83</v>
      </c>
      <c r="C7298" s="19">
        <f>IF(OR(B7298="",B7297=""),"",LN(B7298/B7297))</f>
        <v/>
      </c>
      <c r="D7298" s="16">
        <f>STDEV(C7279:C7298)*SQRT(252)</f>
        <v/>
      </c>
      <c r="E7298" s="32" t="n">
        <v>148.03</v>
      </c>
      <c r="F7298" s="19">
        <f>IF(OR(E7298="",E7297=""),"",LN(E7298/E7297))</f>
        <v/>
      </c>
      <c r="G7298" s="33" t="n">
        <v>7.1908</v>
      </c>
      <c r="H7298" s="19">
        <f>IF(OR(G7298="",G7297=""),"",LN(G7298/G7297))</f>
        <v/>
      </c>
      <c r="I7298" s="32" t="n">
        <v>120.9588</v>
      </c>
      <c r="J7298" s="32" t="n">
        <v>13.06</v>
      </c>
      <c r="K7298" s="32" t="n">
        <v>4.09</v>
      </c>
      <c r="L7298" s="32" t="n">
        <v>5.31</v>
      </c>
      <c r="M7298" s="32" t="n">
        <v>1334.6</v>
      </c>
      <c r="N7298" s="32" t="n">
        <v>3.67</v>
      </c>
      <c r="O7298" s="32" t="n">
        <v>304.501693467</v>
      </c>
    </row>
    <row r="7299">
      <c r="A7299" s="31" t="n">
        <v>45329</v>
      </c>
      <c r="B7299" s="32" t="n">
        <v>1327.37</v>
      </c>
      <c r="C7299" s="19">
        <f>IF(OR(B7299="",B7298=""),"",LN(B7299/B7298))</f>
        <v/>
      </c>
      <c r="D7299" s="16">
        <f>STDEV(C7280:C7299)*SQRT(252)</f>
        <v/>
      </c>
      <c r="E7299" s="32" t="n">
        <v>148.04</v>
      </c>
      <c r="F7299" s="19">
        <f>IF(OR(E7299="",E7298=""),"",LN(E7299/E7298))</f>
        <v/>
      </c>
      <c r="G7299" s="33" t="n">
        <v>7.1943</v>
      </c>
      <c r="H7299" s="19">
        <f>IF(OR(G7299="",G7298=""),"",LN(G7299/G7298))</f>
        <v/>
      </c>
      <c r="I7299" s="32" t="n">
        <v>120.9049</v>
      </c>
      <c r="J7299" s="32" t="n">
        <v>12.83</v>
      </c>
      <c r="K7299" s="32" t="n">
        <v>4.09</v>
      </c>
      <c r="L7299" s="32" t="n">
        <v>5.31</v>
      </c>
      <c r="M7299" s="32" t="n">
        <v>1329.6</v>
      </c>
      <c r="N7299" s="32" t="n">
        <v>3.67</v>
      </c>
      <c r="O7299" s="32" t="n">
        <v>588.0782617360001</v>
      </c>
    </row>
    <row r="7300">
      <c r="A7300" s="31" t="n">
        <v>45330</v>
      </c>
      <c r="B7300" s="32" t="n">
        <v>1328.07</v>
      </c>
      <c r="C7300" s="19">
        <f>IF(OR(B7300="",B7299=""),"",LN(B7300/B7299))</f>
        <v/>
      </c>
      <c r="D7300" s="16">
        <f>STDEV(C7281:C7300)*SQRT(252)</f>
        <v/>
      </c>
      <c r="E7300" s="32" t="n">
        <v>149.25</v>
      </c>
      <c r="F7300" s="19">
        <f>IF(OR(E7300="",E7299=""),"",LN(E7300/E7299))</f>
        <v/>
      </c>
      <c r="G7300" s="33" t="n">
        <v>7.1965</v>
      </c>
      <c r="H7300" s="19">
        <f>IF(OR(G7300="",G7299=""),"",LN(G7300/G7299))</f>
        <v/>
      </c>
      <c r="I7300" s="32" t="n">
        <v>121.0798</v>
      </c>
      <c r="J7300" s="32" t="n">
        <v>12.79</v>
      </c>
      <c r="K7300" s="32" t="n">
        <v>4.15</v>
      </c>
      <c r="L7300" s="32" t="n">
        <v>5.31</v>
      </c>
      <c r="M7300" s="32" t="n">
        <v>1325.3</v>
      </c>
      <c r="N7300" s="32" t="n">
        <v>3.67</v>
      </c>
      <c r="O7300" s="32" t="n">
        <v>551.724193141</v>
      </c>
    </row>
    <row r="7301">
      <c r="A7301" s="31" t="n">
        <v>45331</v>
      </c>
      <c r="B7301" s="32" t="n">
        <v>1333.1</v>
      </c>
      <c r="C7301" s="19">
        <f>IF(OR(B7301="",B7300=""),"",LN(B7301/B7300))</f>
        <v/>
      </c>
      <c r="D7301" s="16">
        <f>STDEV(C7282:C7301)*SQRT(252)</f>
        <v/>
      </c>
      <c r="E7301" s="32" t="n">
        <v>149.38</v>
      </c>
      <c r="F7301" s="19">
        <f>IF(OR(E7301="",E7300=""),"",LN(E7301/E7300))</f>
        <v/>
      </c>
      <c r="G7301" s="33" t="n">
        <v>7.1929</v>
      </c>
      <c r="H7301" s="19">
        <f>IF(OR(G7301="",G7300=""),"",LN(G7301/G7300))</f>
        <v/>
      </c>
      <c r="I7301" s="32" t="n">
        <v>121.039</v>
      </c>
      <c r="J7301" s="32" t="n">
        <v>12.93</v>
      </c>
      <c r="K7301" s="32" t="n">
        <v>4.17</v>
      </c>
      <c r="L7301" s="32" t="n">
        <v>5.31</v>
      </c>
      <c r="M7301" s="32" t="n"/>
      <c r="N7301" s="32" t="n"/>
      <c r="O7301" s="32" t="n"/>
    </row>
    <row r="7302">
      <c r="A7302" s="31" t="n">
        <v>45334</v>
      </c>
      <c r="B7302" s="32" t="n">
        <v>1331.37</v>
      </c>
      <c r="C7302" s="19">
        <f>IF(OR(B7302="",B7301=""),"",LN(B7302/B7301))</f>
        <v/>
      </c>
      <c r="D7302" s="16">
        <f>STDEV(C7283:C7302)*SQRT(252)</f>
        <v/>
      </c>
      <c r="E7302" s="32" t="n">
        <v>149.37</v>
      </c>
      <c r="F7302" s="19">
        <f>IF(OR(E7302="",E7301=""),"",LN(E7302/E7301))</f>
        <v/>
      </c>
      <c r="G7302" s="33" t="n">
        <v>7.1928</v>
      </c>
      <c r="H7302" s="19">
        <f>IF(OR(G7302="",G7301=""),"",LN(G7302/G7301))</f>
        <v/>
      </c>
      <c r="I7302" s="32" t="n">
        <v>120.9378</v>
      </c>
      <c r="J7302" s="32" t="n">
        <v>13.93</v>
      </c>
      <c r="K7302" s="32" t="n">
        <v>4.17</v>
      </c>
      <c r="L7302" s="32" t="n">
        <v>5.31</v>
      </c>
      <c r="M7302" s="32" t="n"/>
      <c r="N7302" s="32" t="n"/>
      <c r="O7302" s="32" t="n"/>
    </row>
    <row r="7303">
      <c r="A7303" s="31" t="n">
        <v>45335</v>
      </c>
      <c r="B7303" s="32" t="n">
        <v>1327.88</v>
      </c>
      <c r="C7303" s="19">
        <f>IF(OR(B7303="",B7302=""),"",LN(B7303/B7302))</f>
        <v/>
      </c>
      <c r="D7303" s="16">
        <f>STDEV(C7284:C7303)*SQRT(252)</f>
        <v/>
      </c>
      <c r="E7303" s="32" t="n">
        <v>150.72</v>
      </c>
      <c r="F7303" s="19">
        <f>IF(OR(E7303="",E7302=""),"",LN(E7303/E7302))</f>
        <v/>
      </c>
      <c r="G7303" s="33" t="n">
        <v>7.1928</v>
      </c>
      <c r="H7303" s="19">
        <f>IF(OR(G7303="",G7302=""),"",LN(G7303/G7302))</f>
        <v/>
      </c>
      <c r="I7303" s="32" t="n">
        <v>121.5202</v>
      </c>
      <c r="J7303" s="32" t="n">
        <v>15.85</v>
      </c>
      <c r="K7303" s="32" t="n">
        <v>4.31</v>
      </c>
      <c r="L7303" s="32" t="n">
        <v>5.31</v>
      </c>
      <c r="M7303" s="32" t="n">
        <v>1327.2</v>
      </c>
      <c r="N7303" s="32" t="n">
        <v>3.67</v>
      </c>
      <c r="O7303" s="32" t="n">
        <v>1206.262644035</v>
      </c>
    </row>
    <row r="7304">
      <c r="A7304" s="31" t="n">
        <v>45336</v>
      </c>
      <c r="B7304" s="32" t="n">
        <v>1335.06</v>
      </c>
      <c r="C7304" s="19">
        <f>IF(OR(B7304="",B7303=""),"",LN(B7304/B7303))</f>
        <v/>
      </c>
      <c r="D7304" s="16">
        <f>STDEV(C7285:C7304)*SQRT(252)</f>
        <v/>
      </c>
      <c r="E7304" s="32" t="n">
        <v>150.5</v>
      </c>
      <c r="F7304" s="19">
        <f>IF(OR(E7304="",E7303=""),"",LN(E7304/E7303))</f>
        <v/>
      </c>
      <c r="G7304" s="33" t="n">
        <v>7.1928</v>
      </c>
      <c r="H7304" s="19">
        <f>IF(OR(G7304="",G7303=""),"",LN(G7304/G7303))</f>
        <v/>
      </c>
      <c r="I7304" s="32" t="n">
        <v>121.4002</v>
      </c>
      <c r="J7304" s="32" t="n">
        <v>14.38</v>
      </c>
      <c r="K7304" s="32" t="n">
        <v>4.27</v>
      </c>
      <c r="L7304" s="32" t="n">
        <v>5.3</v>
      </c>
      <c r="M7304" s="32" t="n">
        <v>1328.4</v>
      </c>
      <c r="N7304" s="32" t="n">
        <v>3.68</v>
      </c>
      <c r="O7304" s="32" t="n">
        <v>50.282997143</v>
      </c>
    </row>
    <row r="7305">
      <c r="A7305" s="31" t="n">
        <v>45337</v>
      </c>
      <c r="B7305" s="32" t="n">
        <v>1333.84</v>
      </c>
      <c r="C7305" s="19">
        <f>IF(OR(B7305="",B7304=""),"",LN(B7305/B7304))</f>
        <v/>
      </c>
      <c r="D7305" s="16">
        <f>STDEV(C7286:C7305)*SQRT(252)</f>
        <v/>
      </c>
      <c r="E7305" s="32" t="n">
        <v>150.19</v>
      </c>
      <c r="F7305" s="19">
        <f>IF(OR(E7305="",E7304=""),"",LN(E7305/E7304))</f>
        <v/>
      </c>
      <c r="G7305" s="33" t="n">
        <v>7.1928</v>
      </c>
      <c r="H7305" s="19">
        <f>IF(OR(G7305="",G7304=""),"",LN(G7305/G7304))</f>
        <v/>
      </c>
      <c r="I7305" s="32" t="n">
        <v>121.2121</v>
      </c>
      <c r="J7305" s="32" t="n">
        <v>14.01</v>
      </c>
      <c r="K7305" s="32" t="n">
        <v>4.24</v>
      </c>
      <c r="L7305" s="32" t="n">
        <v>5.31</v>
      </c>
      <c r="M7305" s="32" t="n">
        <v>1336.9</v>
      </c>
      <c r="N7305" s="32" t="n">
        <v>3.68</v>
      </c>
      <c r="O7305" s="32" t="n">
        <v>-103.598910959</v>
      </c>
    </row>
    <row r="7306">
      <c r="A7306" s="31" t="n">
        <v>45338</v>
      </c>
      <c r="B7306" s="32" t="n">
        <v>1334.96</v>
      </c>
      <c r="C7306" s="19">
        <f>IF(OR(B7306="",B7305=""),"",LN(B7306/B7305))</f>
        <v/>
      </c>
      <c r="D7306" s="16">
        <f>STDEV(C7287:C7306)*SQRT(252)</f>
        <v/>
      </c>
      <c r="E7306" s="32" t="n">
        <v>150.34</v>
      </c>
      <c r="F7306" s="19">
        <f>IF(OR(E7306="",E7305=""),"",LN(E7306/E7305))</f>
        <v/>
      </c>
      <c r="G7306" s="33" t="n">
        <v>7.1928</v>
      </c>
      <c r="H7306" s="19">
        <f>IF(OR(G7306="",G7305=""),"",LN(G7306/G7305))</f>
        <v/>
      </c>
      <c r="I7306" s="32" t="n">
        <v>121.1505</v>
      </c>
      <c r="J7306" s="32" t="n">
        <v>14.24</v>
      </c>
      <c r="K7306" s="32" t="n">
        <v>4.3</v>
      </c>
      <c r="L7306" s="32" t="n">
        <v>5.3</v>
      </c>
      <c r="M7306" s="32" t="n">
        <v>1333.2</v>
      </c>
      <c r="N7306" s="32" t="n">
        <v>3.68</v>
      </c>
      <c r="O7306" s="32" t="n">
        <v>341.580550658</v>
      </c>
    </row>
    <row r="7307">
      <c r="A7307" s="31" t="n">
        <v>45342</v>
      </c>
      <c r="B7307" s="32" t="n">
        <v>1337.25</v>
      </c>
      <c r="C7307" s="19">
        <f>IF(OR(B7307="",B7306=""),"",LN(B7307/B7306))</f>
        <v/>
      </c>
      <c r="D7307" s="16">
        <f>STDEV(C7288:C7307)*SQRT(252)</f>
        <v/>
      </c>
      <c r="E7307" s="32" t="n">
        <v>149.87</v>
      </c>
      <c r="F7307" s="19">
        <f>IF(OR(E7307="",E7306=""),"",LN(E7307/E7306))</f>
        <v/>
      </c>
      <c r="G7307" s="33" t="n">
        <v>7.1905</v>
      </c>
      <c r="H7307" s="19">
        <f>IF(OR(G7307="",G7306=""),"",LN(G7307/G7306))</f>
        <v/>
      </c>
      <c r="I7307" s="32" t="n">
        <v>121.0199</v>
      </c>
      <c r="J7307" s="32" t="n">
        <v>15.42</v>
      </c>
      <c r="K7307" s="32" t="n">
        <v>4.27</v>
      </c>
      <c r="L7307" s="32" t="n">
        <v>5.3</v>
      </c>
      <c r="M7307" s="32" t="n">
        <v>1333.8</v>
      </c>
      <c r="N7307" s="32" t="n">
        <v>3.69</v>
      </c>
      <c r="O7307" s="32" t="n">
        <v>190.860756025</v>
      </c>
    </row>
    <row r="7308">
      <c r="A7308" s="31" t="n">
        <v>45343</v>
      </c>
      <c r="B7308" s="32" t="n">
        <v>1334.95</v>
      </c>
      <c r="C7308" s="19">
        <f>IF(OR(B7308="",B7307=""),"",LN(B7308/B7307))</f>
        <v/>
      </c>
      <c r="D7308" s="16">
        <f>STDEV(C7289:C7308)*SQRT(252)</f>
        <v/>
      </c>
      <c r="E7308" s="32" t="n">
        <v>150.29</v>
      </c>
      <c r="F7308" s="19">
        <f>IF(OR(E7308="",E7307=""),"",LN(E7308/E7307))</f>
        <v/>
      </c>
      <c r="G7308" s="33" t="n">
        <v>7.1891</v>
      </c>
      <c r="H7308" s="19">
        <f>IF(OR(G7308="",G7307=""),"",LN(G7308/G7307))</f>
        <v/>
      </c>
      <c r="I7308" s="32" t="n">
        <v>121.0379</v>
      </c>
      <c r="J7308" s="32" t="n">
        <v>15.34</v>
      </c>
      <c r="K7308" s="32" t="n">
        <v>4.32</v>
      </c>
      <c r="L7308" s="32" t="n">
        <v>5.3</v>
      </c>
      <c r="M7308" s="32" t="n">
        <v>1337.9</v>
      </c>
      <c r="N7308" s="32" t="n">
        <v>3.7</v>
      </c>
      <c r="O7308" s="32" t="n">
        <v>-178.122594726</v>
      </c>
    </row>
    <row r="7309">
      <c r="A7309" s="31" t="n">
        <v>45344</v>
      </c>
      <c r="B7309" s="32" t="n">
        <v>1328.71</v>
      </c>
      <c r="C7309" s="19">
        <f>IF(OR(B7309="",B7308=""),"",LN(B7309/B7308))</f>
        <v/>
      </c>
      <c r="D7309" s="16">
        <f>STDEV(C7290:C7309)*SQRT(252)</f>
        <v/>
      </c>
      <c r="E7309" s="32" t="n">
        <v>150.62</v>
      </c>
      <c r="F7309" s="19">
        <f>IF(OR(E7309="",E7308=""),"",LN(E7309/E7308))</f>
        <v/>
      </c>
      <c r="G7309" s="33" t="n">
        <v>7.1944</v>
      </c>
      <c r="H7309" s="19">
        <f>IF(OR(G7309="",G7308=""),"",LN(G7309/G7308))</f>
        <v/>
      </c>
      <c r="I7309" s="32" t="n">
        <v>121.102</v>
      </c>
      <c r="J7309" s="32" t="n">
        <v>14.54</v>
      </c>
      <c r="K7309" s="32" t="n">
        <v>4.33</v>
      </c>
      <c r="L7309" s="32" t="n">
        <v>5.3</v>
      </c>
      <c r="M7309" s="32" t="n">
        <v>1335</v>
      </c>
      <c r="N7309" s="32" t="n">
        <v>3.7</v>
      </c>
      <c r="O7309" s="32" t="n">
        <v>248.905439241</v>
      </c>
    </row>
    <row r="7310">
      <c r="A7310" s="31" t="n">
        <v>45345</v>
      </c>
      <c r="B7310" s="32" t="n">
        <v>1328.71</v>
      </c>
      <c r="C7310" s="19">
        <f>IF(OR(B7310="",B7309=""),"",LN(B7310/B7309))</f>
        <v/>
      </c>
      <c r="D7310" s="16">
        <f>STDEV(C7291:C7310)*SQRT(252)</f>
        <v/>
      </c>
      <c r="E7310" s="32" t="n">
        <v>150.36</v>
      </c>
      <c r="F7310" s="19">
        <f>IF(OR(E7310="",E7309=""),"",LN(E7310/E7309))</f>
        <v/>
      </c>
      <c r="G7310" s="33" t="n">
        <v>7.197</v>
      </c>
      <c r="H7310" s="19">
        <f>IF(OR(G7310="",G7309=""),"",LN(G7310/G7309))</f>
        <v/>
      </c>
      <c r="I7310" s="32" t="n">
        <v>121.0369</v>
      </c>
      <c r="J7310" s="32" t="n">
        <v>13.75</v>
      </c>
      <c r="K7310" s="32" t="n">
        <v>4.26</v>
      </c>
      <c r="L7310" s="32" t="n">
        <v>5.31</v>
      </c>
      <c r="M7310" s="32" t="n">
        <v>1331</v>
      </c>
      <c r="N7310" s="32" t="n">
        <v>3.7</v>
      </c>
      <c r="O7310" s="32" t="n">
        <v>58.631690642</v>
      </c>
    </row>
    <row r="7311">
      <c r="A7311" s="31" t="n">
        <v>45348</v>
      </c>
      <c r="B7311" s="32" t="n">
        <v>1330.86</v>
      </c>
      <c r="C7311" s="19">
        <f>IF(OR(B7311="",B7310=""),"",LN(B7311/B7310))</f>
        <v/>
      </c>
      <c r="D7311" s="16">
        <f>STDEV(C7292:C7311)*SQRT(252)</f>
        <v/>
      </c>
      <c r="E7311" s="32" t="n">
        <v>150.79</v>
      </c>
      <c r="F7311" s="19">
        <f>IF(OR(E7311="",E7310=""),"",LN(E7311/E7310))</f>
        <v/>
      </c>
      <c r="G7311" s="33" t="n">
        <v>7.1972</v>
      </c>
      <c r="H7311" s="19">
        <f>IF(OR(G7311="",G7310=""),"",LN(G7311/G7310))</f>
        <v/>
      </c>
      <c r="I7311" s="32" t="n">
        <v>121.0592</v>
      </c>
      <c r="J7311" s="32" t="n">
        <v>13.74</v>
      </c>
      <c r="K7311" s="32" t="n">
        <v>4.28</v>
      </c>
      <c r="L7311" s="32" t="n">
        <v>5.31</v>
      </c>
      <c r="M7311" s="32" t="n">
        <v>1329.3</v>
      </c>
      <c r="N7311" s="32" t="n">
        <v>3.7</v>
      </c>
      <c r="O7311" s="32" t="n">
        <v>112.532265637</v>
      </c>
    </row>
    <row r="7312">
      <c r="A7312" s="31" t="n">
        <v>45349</v>
      </c>
      <c r="B7312" s="32" t="n">
        <v>1330.86</v>
      </c>
      <c r="C7312" s="19">
        <f>IF(OR(B7312="",B7311=""),"",LN(B7312/B7311))</f>
        <v/>
      </c>
      <c r="D7312" s="16">
        <f>STDEV(C7293:C7312)*SQRT(252)</f>
        <v/>
      </c>
      <c r="E7312" s="32" t="n">
        <v>150.46</v>
      </c>
      <c r="F7312" s="19">
        <f>IF(OR(E7312="",E7311=""),"",LN(E7312/E7311))</f>
        <v/>
      </c>
      <c r="G7312" s="33" t="n">
        <v>7.1977</v>
      </c>
      <c r="H7312" s="19">
        <f>IF(OR(G7312="",G7311=""),"",LN(G7312/G7311))</f>
        <v/>
      </c>
      <c r="I7312" s="32" t="n">
        <v>120.9647</v>
      </c>
      <c r="J7312" s="32" t="n">
        <v>13.43</v>
      </c>
      <c r="K7312" s="32" t="n">
        <v>4.31</v>
      </c>
      <c r="L7312" s="32" t="n">
        <v>5.31</v>
      </c>
      <c r="M7312" s="32" t="n">
        <v>1331.4</v>
      </c>
      <c r="N7312" s="32" t="n">
        <v>3.7</v>
      </c>
      <c r="O7312" s="32" t="n">
        <v>18.770592074</v>
      </c>
    </row>
    <row r="7313">
      <c r="A7313" s="31" t="n">
        <v>45350</v>
      </c>
      <c r="B7313" s="32" t="n">
        <v>1336.02</v>
      </c>
      <c r="C7313" s="19">
        <f>IF(OR(B7313="",B7312=""),"",LN(B7313/B7312))</f>
        <v/>
      </c>
      <c r="D7313" s="16">
        <f>STDEV(C7294:C7313)*SQRT(252)</f>
        <v/>
      </c>
      <c r="E7313" s="32" t="n">
        <v>150.68</v>
      </c>
      <c r="F7313" s="19">
        <f>IF(OR(E7313="",E7312=""),"",LN(E7313/E7312))</f>
        <v/>
      </c>
      <c r="G7313" s="33" t="n">
        <v>7.1976</v>
      </c>
      <c r="H7313" s="19">
        <f>IF(OR(G7313="",G7312=""),"",LN(G7313/G7312))</f>
        <v/>
      </c>
      <c r="I7313" s="32" t="n">
        <v>121.128</v>
      </c>
      <c r="J7313" s="32" t="n">
        <v>13.84</v>
      </c>
      <c r="K7313" s="32" t="n">
        <v>4.27</v>
      </c>
      <c r="L7313" s="32" t="n">
        <v>5.31</v>
      </c>
      <c r="M7313" s="32" t="n">
        <v>1331.3</v>
      </c>
      <c r="N7313" s="32" t="n">
        <v>3.7</v>
      </c>
      <c r="O7313" s="32" t="n">
        <v>632.504509083</v>
      </c>
    </row>
    <row r="7314">
      <c r="A7314" s="31" t="n">
        <v>45351</v>
      </c>
      <c r="B7314" s="32" t="n">
        <v>1336.19</v>
      </c>
      <c r="C7314" s="19">
        <f>IF(OR(B7314="",B7313=""),"",LN(B7314/B7313))</f>
        <v/>
      </c>
      <c r="D7314" s="16">
        <f>STDEV(C7295:C7314)*SQRT(252)</f>
        <v/>
      </c>
      <c r="E7314" s="32" t="n">
        <v>149.9</v>
      </c>
      <c r="F7314" s="19">
        <f>IF(OR(E7314="",E7313=""),"",LN(E7314/E7313))</f>
        <v/>
      </c>
      <c r="G7314" s="33" t="n">
        <v>7.1977</v>
      </c>
      <c r="H7314" s="19">
        <f>IF(OR(G7314="",G7313=""),"",LN(G7314/G7313))</f>
        <v/>
      </c>
      <c r="I7314" s="32" t="n">
        <v>121.1824</v>
      </c>
      <c r="J7314" s="32" t="n">
        <v>13.4</v>
      </c>
      <c r="K7314" s="32" t="n">
        <v>4.25</v>
      </c>
      <c r="L7314" s="32" t="n">
        <v>5.32</v>
      </c>
      <c r="M7314" s="32" t="n">
        <v>1334</v>
      </c>
      <c r="N7314" s="32" t="n">
        <v>3.69</v>
      </c>
      <c r="O7314" s="32" t="n">
        <v>246.316730176</v>
      </c>
    </row>
    <row r="7315">
      <c r="A7315" s="31" t="n">
        <v>45352</v>
      </c>
      <c r="B7315" s="32" t="n">
        <v>1334.8</v>
      </c>
      <c r="C7315" s="19">
        <f>IF(OR(B7315="",B7314=""),"",LN(B7315/B7314))</f>
        <v/>
      </c>
      <c r="D7315" s="16">
        <f>STDEV(C7296:C7315)*SQRT(252)</f>
        <v/>
      </c>
      <c r="E7315" s="32" t="n">
        <v>150.2</v>
      </c>
      <c r="F7315" s="19">
        <f>IF(OR(E7315="",E7314=""),"",LN(E7315/E7314))</f>
        <v/>
      </c>
      <c r="G7315" s="33" t="n">
        <v>7.196</v>
      </c>
      <c r="H7315" s="19">
        <f>IF(OR(G7315="",G7314=""),"",LN(G7315/G7314))</f>
        <v/>
      </c>
      <c r="I7315" s="32" t="n">
        <v>121.0111</v>
      </c>
      <c r="J7315" s="32" t="n">
        <v>13.11</v>
      </c>
      <c r="K7315" s="32" t="n">
        <v>4.19</v>
      </c>
      <c r="L7315" s="32" t="n">
        <v>5.31</v>
      </c>
      <c r="M7315" s="32" t="n"/>
      <c r="N7315" s="32" t="n"/>
      <c r="O7315" s="32" t="n"/>
    </row>
    <row r="7316">
      <c r="A7316" s="31" t="n">
        <v>45355</v>
      </c>
      <c r="B7316" s="32" t="n">
        <v>1331.29</v>
      </c>
      <c r="C7316" s="19">
        <f>IF(OR(B7316="",B7315=""),"",LN(B7316/B7315))</f>
        <v/>
      </c>
      <c r="D7316" s="16">
        <f>STDEV(C7297:C7316)*SQRT(252)</f>
        <v/>
      </c>
      <c r="E7316" s="32" t="n">
        <v>150.44</v>
      </c>
      <c r="F7316" s="19">
        <f>IF(OR(E7316="",E7315=""),"",LN(E7316/E7315))</f>
        <v/>
      </c>
      <c r="G7316" s="33" t="n">
        <v>7.1987</v>
      </c>
      <c r="H7316" s="19">
        <f>IF(OR(G7316="",G7315=""),"",LN(G7316/G7315))</f>
        <v/>
      </c>
      <c r="I7316" s="32" t="n">
        <v>120.872</v>
      </c>
      <c r="J7316" s="32" t="n">
        <v>13.49</v>
      </c>
      <c r="K7316" s="32" t="n">
        <v>4.22</v>
      </c>
      <c r="L7316" s="32" t="n">
        <v>5.31</v>
      </c>
      <c r="M7316" s="32" t="n">
        <v>1334.1</v>
      </c>
      <c r="N7316" s="32" t="n">
        <v>3.68</v>
      </c>
      <c r="O7316" s="32" t="n">
        <v>989.659613024</v>
      </c>
    </row>
    <row r="7317">
      <c r="A7317" s="31" t="n">
        <v>45356</v>
      </c>
      <c r="B7317" s="32" t="n">
        <v>1336.51</v>
      </c>
      <c r="C7317" s="19">
        <f>IF(OR(B7317="",B7316=""),"",LN(B7317/B7316))</f>
        <v/>
      </c>
      <c r="D7317" s="16">
        <f>STDEV(C7298:C7317)*SQRT(252)</f>
        <v/>
      </c>
      <c r="E7317" s="32" t="n">
        <v>150.14</v>
      </c>
      <c r="F7317" s="19">
        <f>IF(OR(E7317="",E7316=""),"",LN(E7317/E7316))</f>
        <v/>
      </c>
      <c r="G7317" s="33" t="n">
        <v>7.1965</v>
      </c>
      <c r="H7317" s="19">
        <f>IF(OR(G7317="",G7316=""),"",LN(G7317/G7316))</f>
        <v/>
      </c>
      <c r="I7317" s="32" t="n">
        <v>120.8846</v>
      </c>
      <c r="J7317" s="32" t="n">
        <v>14.46</v>
      </c>
      <c r="K7317" s="32" t="n">
        <v>4.13</v>
      </c>
      <c r="L7317" s="32" t="n">
        <v>5.31</v>
      </c>
      <c r="M7317" s="32" t="n">
        <v>1330.1</v>
      </c>
      <c r="N7317" s="32" t="n">
        <v>3.68</v>
      </c>
      <c r="O7317" s="32" t="n">
        <v>16.02894338900001</v>
      </c>
    </row>
    <row r="7318">
      <c r="A7318" s="31" t="n">
        <v>45357</v>
      </c>
      <c r="B7318" s="32" t="n">
        <v>1333.99</v>
      </c>
      <c r="C7318" s="19">
        <f>IF(OR(B7318="",B7317=""),"",LN(B7318/B7317))</f>
        <v/>
      </c>
      <c r="D7318" s="16">
        <f>STDEV(C7299:C7318)*SQRT(252)</f>
        <v/>
      </c>
      <c r="E7318" s="32" t="n">
        <v>149.17</v>
      </c>
      <c r="F7318" s="19">
        <f>IF(OR(E7318="",E7317=""),"",LN(E7318/E7317))</f>
        <v/>
      </c>
      <c r="G7318" s="33" t="n">
        <v>7.1977</v>
      </c>
      <c r="H7318" s="19">
        <f>IF(OR(G7318="",G7317=""),"",LN(G7318/G7317))</f>
        <v/>
      </c>
      <c r="I7318" s="32" t="n">
        <v>120.4649</v>
      </c>
      <c r="J7318" s="32" t="n">
        <v>14.5</v>
      </c>
      <c r="K7318" s="32" t="n">
        <v>4.11</v>
      </c>
      <c r="L7318" s="32" t="n">
        <v>5.31</v>
      </c>
      <c r="M7318" s="32" t="n">
        <v>1333.2</v>
      </c>
      <c r="N7318" s="32" t="n">
        <v>3.68</v>
      </c>
      <c r="O7318" s="32" t="n">
        <v>-379.093845462</v>
      </c>
    </row>
    <row r="7319">
      <c r="A7319" s="31" t="n">
        <v>45358</v>
      </c>
      <c r="B7319" s="32" t="n">
        <v>1324.3</v>
      </c>
      <c r="C7319" s="19">
        <f>IF(OR(B7319="",B7318=""),"",LN(B7319/B7318))</f>
        <v/>
      </c>
      <c r="D7319" s="16">
        <f>STDEV(C7300:C7319)*SQRT(252)</f>
        <v/>
      </c>
      <c r="E7319" s="32" t="n">
        <v>148.08</v>
      </c>
      <c r="F7319" s="19">
        <f>IF(OR(E7319="",E7318=""),"",LN(E7319/E7318))</f>
        <v/>
      </c>
      <c r="G7319" s="33" t="n">
        <v>7.1925</v>
      </c>
      <c r="H7319" s="19">
        <f>IF(OR(G7319="",G7318=""),"",LN(G7319/G7318))</f>
        <v/>
      </c>
      <c r="I7319" s="32" t="n">
        <v>120.1909</v>
      </c>
      <c r="J7319" s="32" t="n">
        <v>14.44</v>
      </c>
      <c r="K7319" s="32" t="n">
        <v>4.09</v>
      </c>
      <c r="L7319" s="32" t="n">
        <v>5.31</v>
      </c>
      <c r="M7319" s="32" t="n">
        <v>1335.7</v>
      </c>
      <c r="N7319" s="32" t="n">
        <v>3.68</v>
      </c>
      <c r="O7319" s="32" t="n">
        <v>-522.790162977</v>
      </c>
    </row>
    <row r="7320">
      <c r="A7320" s="31" t="n">
        <v>45359</v>
      </c>
      <c r="B7320" s="32" t="n">
        <v>1319.28</v>
      </c>
      <c r="C7320" s="19">
        <f>IF(OR(B7320="",B7319=""),"",LN(B7320/B7319))</f>
        <v/>
      </c>
      <c r="D7320" s="16">
        <f>STDEV(C7301:C7320)*SQRT(252)</f>
        <v/>
      </c>
      <c r="E7320" s="32" t="n">
        <v>147.17</v>
      </c>
      <c r="F7320" s="19">
        <f>IF(OR(E7320="",E7319=""),"",LN(E7320/E7319))</f>
        <v/>
      </c>
      <c r="G7320" s="33" t="n">
        <v>7.1855</v>
      </c>
      <c r="H7320" s="19">
        <f>IF(OR(G7320="",G7319=""),"",LN(G7320/G7319))</f>
        <v/>
      </c>
      <c r="I7320" s="32" t="n">
        <v>119.975</v>
      </c>
      <c r="J7320" s="32" t="n">
        <v>14.74</v>
      </c>
      <c r="K7320" s="32" t="n">
        <v>4.09</v>
      </c>
      <c r="L7320" s="32" t="n">
        <v>5.31</v>
      </c>
      <c r="M7320" s="32" t="n">
        <v>1329.6</v>
      </c>
      <c r="N7320" s="32" t="n">
        <v>3.68</v>
      </c>
      <c r="O7320" s="32" t="n">
        <v>471.817255456</v>
      </c>
    </row>
    <row r="7321">
      <c r="A7321" s="31" t="n">
        <v>45362</v>
      </c>
      <c r="B7321" s="32" t="n">
        <v>1312.55</v>
      </c>
      <c r="C7321" s="19">
        <f>IF(OR(B7321="",B7320=""),"",LN(B7321/B7320))</f>
        <v/>
      </c>
      <c r="D7321" s="16">
        <f>STDEV(C7302:C7321)*SQRT(252)</f>
        <v/>
      </c>
      <c r="E7321" s="32" t="n">
        <v>146.86</v>
      </c>
      <c r="F7321" s="19">
        <f>IF(OR(E7321="",E7320=""),"",LN(E7321/E7320))</f>
        <v/>
      </c>
      <c r="G7321" s="33" t="n">
        <v>7.182</v>
      </c>
      <c r="H7321" s="19">
        <f>IF(OR(G7321="",G7320=""),"",LN(G7321/G7320))</f>
        <v/>
      </c>
      <c r="I7321" s="32" t="n">
        <v>120.0394</v>
      </c>
      <c r="J7321" s="32" t="n">
        <v>15.22</v>
      </c>
      <c r="K7321" s="32" t="n">
        <v>4.1</v>
      </c>
      <c r="L7321" s="32" t="n">
        <v>5.31</v>
      </c>
      <c r="M7321" s="32" t="n">
        <v>1323.1</v>
      </c>
      <c r="N7321" s="32" t="n">
        <v>3.67</v>
      </c>
      <c r="O7321" s="32" t="n">
        <v>-186.096479677</v>
      </c>
    </row>
    <row r="7322">
      <c r="A7322" s="31" t="n">
        <v>45363</v>
      </c>
      <c r="B7322" s="32" t="n">
        <v>1310.82</v>
      </c>
      <c r="C7322" s="19">
        <f>IF(OR(B7322="",B7321=""),"",LN(B7322/B7321))</f>
        <v/>
      </c>
      <c r="D7322" s="16">
        <f>STDEV(C7303:C7322)*SQRT(252)</f>
        <v/>
      </c>
      <c r="E7322" s="32" t="n">
        <v>147.69</v>
      </c>
      <c r="F7322" s="19">
        <f>IF(OR(E7322="",E7321=""),"",LN(E7322/E7321))</f>
        <v/>
      </c>
      <c r="G7322" s="33" t="n">
        <v>7.1804</v>
      </c>
      <c r="H7322" s="19">
        <f>IF(OR(G7322="",G7321=""),"",LN(G7322/G7321))</f>
        <v/>
      </c>
      <c r="I7322" s="32" t="n">
        <v>120.1668</v>
      </c>
      <c r="J7322" s="32" t="n">
        <v>13.84</v>
      </c>
      <c r="K7322" s="32" t="n">
        <v>4.16</v>
      </c>
      <c r="L7322" s="32" t="n">
        <v>5.31</v>
      </c>
      <c r="M7322" s="32" t="n">
        <v>1314.4</v>
      </c>
      <c r="N7322" s="32" t="n">
        <v>3.66</v>
      </c>
      <c r="O7322" s="32" t="n">
        <v>-252.977400768</v>
      </c>
    </row>
    <row r="7323">
      <c r="A7323" s="31" t="n">
        <v>45364</v>
      </c>
      <c r="B7323" s="32" t="n">
        <v>1314.67</v>
      </c>
      <c r="C7323" s="19">
        <f>IF(OR(B7323="",B7322=""),"",LN(B7323/B7322))</f>
        <v/>
      </c>
      <c r="D7323" s="16">
        <f>STDEV(C7304:C7323)*SQRT(252)</f>
        <v/>
      </c>
      <c r="E7323" s="32" t="n">
        <v>147.73</v>
      </c>
      <c r="F7323" s="19">
        <f>IF(OR(E7323="",E7322=""),"",LN(E7323/E7322))</f>
        <v/>
      </c>
      <c r="G7323" s="33" t="n">
        <v>7.1875</v>
      </c>
      <c r="H7323" s="19">
        <f>IF(OR(G7323="",G7322=""),"",LN(G7323/G7322))</f>
        <v/>
      </c>
      <c r="I7323" s="32" t="n">
        <v>119.9642</v>
      </c>
      <c r="J7323" s="32" t="n">
        <v>13.75</v>
      </c>
      <c r="K7323" s="32" t="n">
        <v>4.19</v>
      </c>
      <c r="L7323" s="32" t="n">
        <v>5.31</v>
      </c>
      <c r="M7323" s="32" t="n">
        <v>1311.1</v>
      </c>
      <c r="N7323" s="32" t="n">
        <v>3.65</v>
      </c>
      <c r="O7323" s="32" t="n">
        <v>211.183295575</v>
      </c>
    </row>
    <row r="7324">
      <c r="A7324" s="31" t="n">
        <v>45365</v>
      </c>
      <c r="B7324" s="32" t="n">
        <v>1318.2</v>
      </c>
      <c r="C7324" s="19">
        <f>IF(OR(B7324="",B7323=""),"",LN(B7324/B7323))</f>
        <v/>
      </c>
      <c r="D7324" s="16">
        <f>STDEV(C7305:C7324)*SQRT(252)</f>
        <v/>
      </c>
      <c r="E7324" s="32" t="n">
        <v>148.19</v>
      </c>
      <c r="F7324" s="19">
        <f>IF(OR(E7324="",E7323=""),"",LN(E7324/E7323))</f>
        <v/>
      </c>
      <c r="G7324" s="33" t="n">
        <v>7.1932</v>
      </c>
      <c r="H7324" s="19">
        <f>IF(OR(G7324="",G7323=""),"",LN(G7324/G7323))</f>
        <v/>
      </c>
      <c r="I7324" s="32" t="n">
        <v>120.241</v>
      </c>
      <c r="J7324" s="32" t="n">
        <v>14.4</v>
      </c>
      <c r="K7324" s="32" t="n">
        <v>4.29</v>
      </c>
      <c r="L7324" s="32" t="n">
        <v>5.31</v>
      </c>
      <c r="M7324" s="32" t="n">
        <v>1312.8</v>
      </c>
      <c r="N7324" s="32" t="n">
        <v>3.64</v>
      </c>
      <c r="O7324" s="32" t="n">
        <v>310.248341283</v>
      </c>
    </row>
    <row r="7325">
      <c r="A7325" s="31" t="n">
        <v>45366</v>
      </c>
      <c r="B7325" s="32" t="n">
        <v>1329.35</v>
      </c>
      <c r="C7325" s="19">
        <f>IF(OR(B7325="",B7324=""),"",LN(B7325/B7324))</f>
        <v/>
      </c>
      <c r="D7325" s="16">
        <f>STDEV(C7306:C7325)*SQRT(252)</f>
        <v/>
      </c>
      <c r="E7325" s="32" t="n">
        <v>149.14</v>
      </c>
      <c r="F7325" s="19">
        <f>IF(OR(E7325="",E7324=""),"",LN(E7325/E7324))</f>
        <v/>
      </c>
      <c r="G7325" s="33" t="n">
        <v>7.1953</v>
      </c>
      <c r="H7325" s="19">
        <f>IF(OR(G7325="",G7324=""),"",LN(G7325/G7324))</f>
        <v/>
      </c>
      <c r="I7325" s="32" t="n">
        <v>120.4003</v>
      </c>
      <c r="J7325" s="32" t="n">
        <v>14.41</v>
      </c>
      <c r="K7325" s="32" t="n">
        <v>4.31</v>
      </c>
      <c r="L7325" s="32" t="n">
        <v>5.31</v>
      </c>
      <c r="M7325" s="32" t="n">
        <v>1316.9</v>
      </c>
      <c r="N7325" s="32" t="n">
        <v>3.64</v>
      </c>
      <c r="O7325" s="32" t="n">
        <v>-1108.459453363</v>
      </c>
    </row>
    <row r="7326">
      <c r="A7326" s="31" t="n">
        <v>45369</v>
      </c>
      <c r="B7326" s="32" t="n">
        <v>1333.59</v>
      </c>
      <c r="C7326" s="19">
        <f>IF(OR(B7326="",B7325=""),"",LN(B7326/B7325))</f>
        <v/>
      </c>
      <c r="D7326" s="16">
        <f>STDEV(C7307:C7326)*SQRT(252)</f>
        <v/>
      </c>
      <c r="E7326" s="32" t="n">
        <v>149.13</v>
      </c>
      <c r="F7326" s="19">
        <f>IF(OR(E7326="",E7325=""),"",LN(E7326/E7325))</f>
        <v/>
      </c>
      <c r="G7326" s="33" t="n">
        <v>7.1981</v>
      </c>
      <c r="H7326" s="19">
        <f>IF(OR(G7326="",G7325=""),"",LN(G7326/G7325))</f>
        <v/>
      </c>
      <c r="I7326" s="32" t="n">
        <v>120.5752</v>
      </c>
      <c r="J7326" s="32" t="n">
        <v>14.33</v>
      </c>
      <c r="K7326" s="32" t="n">
        <v>4.34</v>
      </c>
      <c r="L7326" s="32" t="n">
        <v>5.31</v>
      </c>
      <c r="M7326" s="32" t="n">
        <v>1328.4</v>
      </c>
      <c r="N7326" s="32" t="n">
        <v>3.64</v>
      </c>
      <c r="O7326" s="32" t="n">
        <v>103.469515069</v>
      </c>
    </row>
    <row r="7327">
      <c r="A7327" s="31" t="n">
        <v>45370</v>
      </c>
      <c r="B7327" s="32" t="n">
        <v>1338.28</v>
      </c>
      <c r="C7327" s="19">
        <f>IF(OR(B7327="",B7326=""),"",LN(B7327/B7326))</f>
        <v/>
      </c>
      <c r="D7327" s="16">
        <f>STDEV(C7308:C7327)*SQRT(252)</f>
        <v/>
      </c>
      <c r="E7327" s="32" t="n">
        <v>150.73</v>
      </c>
      <c r="F7327" s="19">
        <f>IF(OR(E7327="",E7326=""),"",LN(E7327/E7326))</f>
        <v/>
      </c>
      <c r="G7327" s="33" t="n">
        <v>7.1991</v>
      </c>
      <c r="H7327" s="19">
        <f>IF(OR(G7327="",G7326=""),"",LN(G7327/G7326))</f>
        <v/>
      </c>
      <c r="I7327" s="32" t="n">
        <v>120.9332</v>
      </c>
      <c r="J7327" s="32" t="n">
        <v>13.82</v>
      </c>
      <c r="K7327" s="32" t="n">
        <v>4.3</v>
      </c>
      <c r="L7327" s="32" t="n">
        <v>5.31</v>
      </c>
      <c r="M7327" s="32" t="n">
        <v>1333</v>
      </c>
      <c r="N7327" s="32" t="n">
        <v>3.64</v>
      </c>
      <c r="O7327" s="32" t="n">
        <v>-322.990229609</v>
      </c>
    </row>
    <row r="7328">
      <c r="A7328" s="31" t="n">
        <v>45371</v>
      </c>
      <c r="B7328" s="32" t="n">
        <v>1339.02</v>
      </c>
      <c r="C7328" s="19">
        <f>IF(OR(B7328="",B7327=""),"",LN(B7328/B7327))</f>
        <v/>
      </c>
      <c r="D7328" s="16">
        <f>STDEV(C7309:C7328)*SQRT(252)</f>
        <v/>
      </c>
      <c r="E7328" s="32" t="n">
        <v>151.66</v>
      </c>
      <c r="F7328" s="19">
        <f>IF(OR(E7328="",E7327=""),"",LN(E7328/E7327))</f>
        <v/>
      </c>
      <c r="G7328" s="33" t="n">
        <v>7.1992</v>
      </c>
      <c r="H7328" s="19">
        <f>IF(OR(G7328="",G7327=""),"",LN(G7328/G7327))</f>
        <v/>
      </c>
      <c r="I7328" s="32" t="n">
        <v>120.9289</v>
      </c>
      <c r="J7328" s="32" t="n">
        <v>13.04</v>
      </c>
      <c r="K7328" s="32" t="n">
        <v>4.27</v>
      </c>
      <c r="L7328" s="32" t="n">
        <v>5.31</v>
      </c>
      <c r="M7328" s="32" t="n">
        <v>1338.5</v>
      </c>
      <c r="N7328" s="32" t="n">
        <v>3.64</v>
      </c>
      <c r="O7328" s="32" t="n">
        <v>856.744916845</v>
      </c>
    </row>
    <row r="7329">
      <c r="A7329" s="31" t="n">
        <v>45372</v>
      </c>
      <c r="B7329" s="32" t="n">
        <v>1322.11</v>
      </c>
      <c r="C7329" s="19">
        <f>IF(OR(B7329="",B7328=""),"",LN(B7329/B7328))</f>
        <v/>
      </c>
      <c r="D7329" s="16">
        <f>STDEV(C7310:C7329)*SQRT(252)</f>
        <v/>
      </c>
      <c r="E7329" s="32" t="n">
        <v>151.59</v>
      </c>
      <c r="F7329" s="19">
        <f>IF(OR(E7329="",E7328=""),"",LN(E7329/E7328))</f>
        <v/>
      </c>
      <c r="G7329" s="33" t="n">
        <v>7.1993</v>
      </c>
      <c r="H7329" s="19">
        <f>IF(OR(G7329="",G7328=""),"",LN(G7329/G7328))</f>
        <v/>
      </c>
      <c r="I7329" s="32" t="n">
        <v>120.8086</v>
      </c>
      <c r="J7329" s="32" t="n">
        <v>12.92</v>
      </c>
      <c r="K7329" s="32" t="n">
        <v>4.27</v>
      </c>
      <c r="L7329" s="32" t="n">
        <v>5.31</v>
      </c>
      <c r="M7329" s="32" t="n">
        <v>1338.7</v>
      </c>
      <c r="N7329" s="32" t="n">
        <v>3.65</v>
      </c>
      <c r="O7329" s="32" t="n">
        <v>2238.891260892</v>
      </c>
    </row>
    <row r="7330">
      <c r="A7330" s="31" t="n">
        <v>45373</v>
      </c>
      <c r="B7330" s="32" t="n">
        <v>1338.14</v>
      </c>
      <c r="C7330" s="19">
        <f>IF(OR(B7330="",B7329=""),"",LN(B7330/B7329))</f>
        <v/>
      </c>
      <c r="D7330" s="16">
        <f>STDEV(C7311:C7330)*SQRT(252)</f>
        <v/>
      </c>
      <c r="E7330" s="32" t="n">
        <v>151.35</v>
      </c>
      <c r="F7330" s="19">
        <f>IF(OR(E7330="",E7329=""),"",LN(E7330/E7329))</f>
        <v/>
      </c>
      <c r="G7330" s="33" t="n">
        <v>7.2289</v>
      </c>
      <c r="H7330" s="19">
        <f>IF(OR(G7330="",G7329=""),"",LN(G7330/G7329))</f>
        <v/>
      </c>
      <c r="I7330" s="32" t="n">
        <v>121.1842</v>
      </c>
      <c r="J7330" s="32" t="n">
        <v>13.06</v>
      </c>
      <c r="K7330" s="32" t="n">
        <v>4.22</v>
      </c>
      <c r="L7330" s="32" t="n">
        <v>5.31</v>
      </c>
      <c r="M7330" s="32" t="n">
        <v>1326.3</v>
      </c>
      <c r="N7330" s="32" t="n">
        <v>3.65</v>
      </c>
      <c r="O7330" s="32" t="n">
        <v>616.325621187</v>
      </c>
    </row>
    <row r="7331">
      <c r="A7331" s="31" t="n">
        <v>45376</v>
      </c>
      <c r="B7331" s="32" t="n">
        <v>1342.61</v>
      </c>
      <c r="C7331" s="19">
        <f>IF(OR(B7331="",B7330=""),"",LN(B7331/B7330))</f>
        <v/>
      </c>
      <c r="D7331" s="16">
        <f>STDEV(C7312:C7331)*SQRT(252)</f>
        <v/>
      </c>
      <c r="E7331" s="32" t="n">
        <v>151.42</v>
      </c>
      <c r="F7331" s="19">
        <f>IF(OR(E7331="",E7330=""),"",LN(E7331/E7330))</f>
        <v/>
      </c>
      <c r="G7331" s="33" t="n">
        <v>7.2102</v>
      </c>
      <c r="H7331" s="19">
        <f>IF(OR(G7331="",G7330=""),"",LN(G7331/G7330))</f>
        <v/>
      </c>
      <c r="I7331" s="32" t="n">
        <v>121.0295</v>
      </c>
      <c r="J7331" s="32" t="n">
        <v>13.19</v>
      </c>
      <c r="K7331" s="32" t="n">
        <v>4.25</v>
      </c>
      <c r="L7331" s="32" t="n">
        <v>5.31</v>
      </c>
      <c r="M7331" s="32" t="n">
        <v>1336.1</v>
      </c>
      <c r="N7331" s="32" t="n">
        <v>3.65</v>
      </c>
      <c r="O7331" s="32" t="n">
        <v>153.019230772</v>
      </c>
    </row>
    <row r="7332">
      <c r="A7332" s="31" t="n">
        <v>45377</v>
      </c>
      <c r="B7332" s="32" t="n">
        <v>1344</v>
      </c>
      <c r="C7332" s="19">
        <f>IF(OR(B7332="",B7331=""),"",LN(B7332/B7331))</f>
        <v/>
      </c>
      <c r="D7332" s="16">
        <f>STDEV(C7313:C7332)*SQRT(252)</f>
        <v/>
      </c>
      <c r="E7332" s="32" t="n">
        <v>151.58</v>
      </c>
      <c r="F7332" s="19">
        <f>IF(OR(E7332="",E7331=""),"",LN(E7332/E7331))</f>
        <v/>
      </c>
      <c r="G7332" s="33" t="n">
        <v>7.2176</v>
      </c>
      <c r="H7332" s="19">
        <f>IF(OR(G7332="",G7331=""),"",LN(G7332/G7331))</f>
        <v/>
      </c>
      <c r="I7332" s="32" t="n">
        <v>121.0742</v>
      </c>
      <c r="J7332" s="32" t="n">
        <v>13.24</v>
      </c>
      <c r="K7332" s="32" t="n">
        <v>4.24</v>
      </c>
      <c r="L7332" s="32" t="n">
        <v>5.32</v>
      </c>
      <c r="M7332" s="32" t="n">
        <v>1340.7</v>
      </c>
      <c r="N7332" s="32" t="n">
        <v>3.64</v>
      </c>
      <c r="O7332" s="32" t="n">
        <v>694.134943679</v>
      </c>
    </row>
    <row r="7333">
      <c r="A7333" s="31" t="n">
        <v>45378</v>
      </c>
      <c r="B7333" s="32" t="n">
        <v>1348.58</v>
      </c>
      <c r="C7333" s="19">
        <f>IF(OR(B7333="",B7332=""),"",LN(B7333/B7332))</f>
        <v/>
      </c>
      <c r="D7333" s="16">
        <f>STDEV(C7314:C7333)*SQRT(252)</f>
        <v/>
      </c>
      <c r="E7333" s="32" t="n">
        <v>151.35</v>
      </c>
      <c r="F7333" s="19">
        <f>IF(OR(E7333="",E7332=""),"",LN(E7333/E7332))</f>
        <v/>
      </c>
      <c r="G7333" s="33" t="n">
        <v>7.227</v>
      </c>
      <c r="H7333" s="19">
        <f>IF(OR(G7333="",G7332=""),"",LN(G7333/G7332))</f>
        <v/>
      </c>
      <c r="I7333" s="32" t="n">
        <v>121.0089</v>
      </c>
      <c r="J7333" s="32" t="n">
        <v>12.78</v>
      </c>
      <c r="K7333" s="32" t="n">
        <v>4.2</v>
      </c>
      <c r="L7333" s="32" t="n">
        <v>5.33</v>
      </c>
      <c r="M7333" s="32" t="n">
        <v>1338.6</v>
      </c>
      <c r="N7333" s="32" t="n">
        <v>3.63</v>
      </c>
      <c r="O7333" s="32" t="n">
        <v>346.644181054</v>
      </c>
    </row>
    <row r="7334">
      <c r="A7334" s="31" t="n">
        <v>45379</v>
      </c>
      <c r="B7334" s="32" t="n">
        <v>1346.01</v>
      </c>
      <c r="C7334" s="19">
        <f>IF(OR(B7334="",B7333=""),"",LN(B7334/B7333))</f>
        <v/>
      </c>
      <c r="D7334" s="16">
        <f>STDEV(C7315:C7334)*SQRT(252)</f>
        <v/>
      </c>
      <c r="E7334" s="32" t="n">
        <v>151.35</v>
      </c>
      <c r="F7334" s="19">
        <f>IF(OR(E7334="",E7333=""),"",LN(E7334/E7333))</f>
        <v/>
      </c>
      <c r="G7334" s="33" t="n">
        <v>7.2262</v>
      </c>
      <c r="H7334" s="19">
        <f>IF(OR(G7334="",G7333=""),"",LN(G7334/G7333))</f>
        <v/>
      </c>
      <c r="I7334" s="32" t="n">
        <v>121.0635</v>
      </c>
      <c r="J7334" s="32" t="n">
        <v>13.01</v>
      </c>
      <c r="K7334" s="32" t="n">
        <v>4.2</v>
      </c>
      <c r="L7334" s="32" t="n">
        <v>5.34</v>
      </c>
      <c r="M7334" s="32" t="n">
        <v>1345.8</v>
      </c>
      <c r="N7334" s="32" t="n">
        <v>3.64</v>
      </c>
      <c r="O7334" s="32" t="n">
        <v>67.734372732</v>
      </c>
    </row>
    <row r="7335">
      <c r="A7335" s="31" t="n">
        <v>45380</v>
      </c>
      <c r="B7335" s="32" t="n">
        <v>1347.08</v>
      </c>
      <c r="C7335" s="19">
        <f>IF(OR(B7335="",B7334=""),"",LN(B7335/B7334))</f>
        <v/>
      </c>
      <c r="D7335" s="16">
        <f>STDEV(C7316:C7335)*SQRT(252)</f>
        <v/>
      </c>
      <c r="E7335" s="32" t="n">
        <v>151.22</v>
      </c>
      <c r="F7335" s="19">
        <f>IF(OR(E7335="",E7334=""),"",LN(E7335/E7334))</f>
        <v/>
      </c>
      <c r="G7335" s="33" t="n">
        <v>7.2203</v>
      </c>
      <c r="H7335" s="19">
        <f>IF(OR(G7335="",G7334=""),"",LN(G7335/G7334))</f>
        <v/>
      </c>
      <c r="I7335" s="32" t="n">
        <v>121.0191</v>
      </c>
      <c r="J7335" s="32" t="n"/>
      <c r="K7335" s="32" t="n"/>
      <c r="L7335" s="32" t="n"/>
      <c r="M7335" s="32" t="n">
        <v>1346.8</v>
      </c>
      <c r="N7335" s="32" t="n">
        <v>3.64</v>
      </c>
      <c r="O7335" s="32" t="n">
        <v>811.339302339</v>
      </c>
    </row>
    <row r="7336">
      <c r="A7336" s="31" t="n">
        <v>45383</v>
      </c>
      <c r="B7336" s="32" t="n">
        <v>1348.75</v>
      </c>
      <c r="C7336" s="19">
        <f>IF(OR(B7336="",B7335=""),"",LN(B7336/B7335))</f>
        <v/>
      </c>
      <c r="D7336" s="16">
        <f>STDEV(C7317:C7336)*SQRT(252)</f>
        <v/>
      </c>
      <c r="E7336" s="32" t="n">
        <v>151.72</v>
      </c>
      <c r="F7336" s="19">
        <f>IF(OR(E7336="",E7335=""),"",LN(E7336/E7335))</f>
        <v/>
      </c>
      <c r="G7336" s="33" t="n">
        <v>7.2308</v>
      </c>
      <c r="H7336" s="19">
        <f>IF(OR(G7336="",G7335=""),"",LN(G7336/G7335))</f>
        <v/>
      </c>
      <c r="I7336" s="32" t="n">
        <v>121.5151</v>
      </c>
      <c r="J7336" s="32" t="n">
        <v>13.65</v>
      </c>
      <c r="K7336" s="32" t="n">
        <v>4.33</v>
      </c>
      <c r="L7336" s="32" t="n">
        <v>5.35</v>
      </c>
      <c r="M7336" s="32" t="n">
        <v>1347.4</v>
      </c>
      <c r="N7336" s="32" t="n">
        <v>3.63</v>
      </c>
      <c r="O7336" s="32" t="n">
        <v>335.781687125</v>
      </c>
    </row>
    <row r="7337">
      <c r="A7337" s="31" t="n">
        <v>45384</v>
      </c>
      <c r="B7337" s="32" t="n">
        <v>1351.37</v>
      </c>
      <c r="C7337" s="19">
        <f>IF(OR(B7337="",B7336=""),"",LN(B7337/B7336))</f>
        <v/>
      </c>
      <c r="D7337" s="16">
        <f>STDEV(C7318:C7337)*SQRT(252)</f>
        <v/>
      </c>
      <c r="E7337" s="32" t="n">
        <v>151.55</v>
      </c>
      <c r="F7337" s="19">
        <f>IF(OR(E7337="",E7336=""),"",LN(E7337/E7336))</f>
        <v/>
      </c>
      <c r="G7337" s="33" t="n">
        <v>7.232</v>
      </c>
      <c r="H7337" s="19">
        <f>IF(OR(G7337="",G7336=""),"",LN(G7337/G7336))</f>
        <v/>
      </c>
      <c r="I7337" s="32" t="n">
        <v>121.3035</v>
      </c>
      <c r="J7337" s="32" t="n">
        <v>14.61</v>
      </c>
      <c r="K7337" s="32" t="n">
        <v>4.36</v>
      </c>
      <c r="L7337" s="32" t="n">
        <v>5.34</v>
      </c>
      <c r="M7337" s="32" t="n">
        <v>1347.1</v>
      </c>
      <c r="N7337" s="32" t="n">
        <v>3.63</v>
      </c>
      <c r="O7337" s="32" t="n">
        <v>778.0297750320001</v>
      </c>
    </row>
    <row r="7338">
      <c r="A7338" s="31" t="n">
        <v>45385</v>
      </c>
      <c r="B7338" s="32" t="n">
        <v>1348.5</v>
      </c>
      <c r="C7338" s="19">
        <f>IF(OR(B7338="",B7337=""),"",LN(B7338/B7337))</f>
        <v/>
      </c>
      <c r="D7338" s="16">
        <f>STDEV(C7319:C7338)*SQRT(252)</f>
        <v/>
      </c>
      <c r="E7338" s="32" t="n">
        <v>151.67</v>
      </c>
      <c r="F7338" s="19">
        <f>IF(OR(E7338="",E7337=""),"",LN(E7338/E7337))</f>
        <v/>
      </c>
      <c r="G7338" s="33" t="n">
        <v>7.233</v>
      </c>
      <c r="H7338" s="19">
        <f>IF(OR(G7338="",G7337=""),"",LN(G7338/G7337))</f>
        <v/>
      </c>
      <c r="I7338" s="32" t="n">
        <v>121.0198</v>
      </c>
      <c r="J7338" s="32" t="n">
        <v>14.33</v>
      </c>
      <c r="K7338" s="32" t="n">
        <v>4.36</v>
      </c>
      <c r="L7338" s="32" t="n">
        <v>5.32</v>
      </c>
      <c r="M7338" s="32" t="n">
        <v>1353</v>
      </c>
      <c r="N7338" s="32" t="n">
        <v>3.62</v>
      </c>
      <c r="O7338" s="32" t="n">
        <v>-38.404510661</v>
      </c>
    </row>
    <row r="7339">
      <c r="A7339" s="31" t="n">
        <v>45386</v>
      </c>
      <c r="B7339" s="32" t="n">
        <v>1346.87</v>
      </c>
      <c r="C7339" s="19">
        <f>IF(OR(B7339="",B7338=""),"",LN(B7339/B7338))</f>
        <v/>
      </c>
      <c r="D7339" s="16">
        <f>STDEV(C7320:C7339)*SQRT(252)</f>
        <v/>
      </c>
      <c r="E7339" s="32" t="n">
        <v>151.66</v>
      </c>
      <c r="F7339" s="19">
        <f>IF(OR(E7339="",E7338=""),"",LN(E7339/E7338))</f>
        <v/>
      </c>
      <c r="G7339" s="33" t="n">
        <v>7.2339</v>
      </c>
      <c r="H7339" s="19">
        <f>IF(OR(G7339="",G7338=""),"",LN(G7339/G7338))</f>
        <v/>
      </c>
      <c r="I7339" s="32" t="n">
        <v>120.7613</v>
      </c>
      <c r="J7339" s="32" t="n">
        <v>16.35</v>
      </c>
      <c r="K7339" s="32" t="n">
        <v>4.31</v>
      </c>
      <c r="L7339" s="32" t="n">
        <v>5.32</v>
      </c>
      <c r="M7339" s="32" t="n">
        <v>1349.1</v>
      </c>
      <c r="N7339" s="32" t="n">
        <v>3.62</v>
      </c>
      <c r="O7339" s="32" t="n">
        <v>690.421382232</v>
      </c>
    </row>
    <row r="7340">
      <c r="A7340" s="31" t="n">
        <v>45387</v>
      </c>
      <c r="B7340" s="32" t="n">
        <v>1352.58</v>
      </c>
      <c r="C7340" s="19">
        <f>IF(OR(B7340="",B7339=""),"",LN(B7340/B7339))</f>
        <v/>
      </c>
      <c r="D7340" s="16">
        <f>STDEV(C7321:C7340)*SQRT(252)</f>
        <v/>
      </c>
      <c r="E7340" s="32" t="n">
        <v>151.59</v>
      </c>
      <c r="F7340" s="19">
        <f>IF(OR(E7340="",E7339=""),"",LN(E7340/E7339))</f>
        <v/>
      </c>
      <c r="G7340" s="33" t="n">
        <v>7.2339</v>
      </c>
      <c r="H7340" s="19">
        <f>IF(OR(G7340="",G7339=""),"",LN(G7340/G7339))</f>
        <v/>
      </c>
      <c r="I7340" s="32" t="n">
        <v>120.9646</v>
      </c>
      <c r="J7340" s="32" t="n">
        <v>16.03</v>
      </c>
      <c r="K7340" s="32" t="n">
        <v>4.39</v>
      </c>
      <c r="L7340" s="32" t="n">
        <v>5.32</v>
      </c>
      <c r="M7340" s="32" t="n">
        <v>1346.8</v>
      </c>
      <c r="N7340" s="32" t="n">
        <v>3.58</v>
      </c>
      <c r="O7340" s="32" t="n">
        <v>-226.248503626</v>
      </c>
    </row>
    <row r="7341">
      <c r="A7341" s="31" t="n">
        <v>45390</v>
      </c>
      <c r="B7341" s="32" t="n">
        <v>1353.2</v>
      </c>
      <c r="C7341" s="19">
        <f>IF(OR(B7341="",B7340=""),"",LN(B7341/B7340))</f>
        <v/>
      </c>
      <c r="D7341" s="16">
        <f>STDEV(C7322:C7341)*SQRT(252)</f>
        <v/>
      </c>
      <c r="E7341" s="32" t="n">
        <v>151.78</v>
      </c>
      <c r="F7341" s="19">
        <f>IF(OR(E7341="",E7340=""),"",LN(E7341/E7340))</f>
        <v/>
      </c>
      <c r="G7341" s="33" t="n">
        <v>7.2305</v>
      </c>
      <c r="H7341" s="19">
        <f>IF(OR(G7341="",G7340=""),"",LN(G7341/G7340))</f>
        <v/>
      </c>
      <c r="I7341" s="32" t="n">
        <v>120.7359</v>
      </c>
      <c r="J7341" s="32" t="n">
        <v>15.19</v>
      </c>
      <c r="K7341" s="32" t="n">
        <v>4.42</v>
      </c>
      <c r="L7341" s="32" t="n">
        <v>5.31</v>
      </c>
      <c r="M7341" s="32" t="n">
        <v>1351.8</v>
      </c>
      <c r="N7341" s="32" t="n">
        <v>3.56</v>
      </c>
      <c r="O7341" s="32" t="n">
        <v>57.493060052</v>
      </c>
    </row>
    <row r="7342">
      <c r="A7342" s="31" t="n">
        <v>45391</v>
      </c>
      <c r="B7342" s="32" t="n">
        <v>1354.8</v>
      </c>
      <c r="C7342" s="19">
        <f>IF(OR(B7342="",B7341=""),"",LN(B7342/B7341))</f>
        <v/>
      </c>
      <c r="D7342" s="16">
        <f>STDEV(C7323:C7342)*SQRT(252)</f>
        <v/>
      </c>
      <c r="E7342" s="32" t="n">
        <v>151.73</v>
      </c>
      <c r="F7342" s="19">
        <f>IF(OR(E7342="",E7341=""),"",LN(E7342/E7341))</f>
        <v/>
      </c>
      <c r="G7342" s="33" t="n">
        <v>7.2316</v>
      </c>
      <c r="H7342" s="19">
        <f>IF(OR(G7342="",G7341=""),"",LN(G7342/G7341))</f>
        <v/>
      </c>
      <c r="I7342" s="32" t="n">
        <v>120.7048</v>
      </c>
      <c r="J7342" s="32" t="n">
        <v>14.98</v>
      </c>
      <c r="K7342" s="32" t="n">
        <v>4.36</v>
      </c>
      <c r="L7342" s="32" t="n">
        <v>5.31</v>
      </c>
      <c r="M7342" s="32" t="n">
        <v>1353.6</v>
      </c>
      <c r="N7342" s="32" t="n">
        <v>3.57</v>
      </c>
      <c r="O7342" s="32" t="n">
        <v>286.272424512</v>
      </c>
    </row>
    <row r="7343">
      <c r="A7343" s="31" t="n">
        <v>45392</v>
      </c>
      <c r="B7343" s="32" t="n">
        <v>1349.05</v>
      </c>
      <c r="C7343" s="19">
        <f>IF(OR(B7343="",B7342=""),"",LN(B7343/B7342))</f>
        <v/>
      </c>
      <c r="D7343" s="16">
        <f>STDEV(C7324:C7343)*SQRT(252)</f>
        <v/>
      </c>
      <c r="E7343" s="32" t="n">
        <v>152.9</v>
      </c>
      <c r="F7343" s="19">
        <f>IF(OR(E7343="",E7342=""),"",LN(E7343/E7342))</f>
        <v/>
      </c>
      <c r="G7343" s="33" t="n">
        <v>7.2341</v>
      </c>
      <c r="H7343" s="19">
        <f>IF(OR(G7343="",G7342=""),"",LN(G7343/G7342))</f>
        <v/>
      </c>
      <c r="I7343" s="32" t="n">
        <v>121.5727</v>
      </c>
      <c r="J7343" s="32" t="n">
        <v>15.8</v>
      </c>
      <c r="K7343" s="32" t="n">
        <v>4.55</v>
      </c>
      <c r="L7343" s="32" t="n">
        <v>5.31</v>
      </c>
      <c r="M7343" s="32" t="n"/>
      <c r="N7343" s="32" t="n"/>
      <c r="O7343" s="32" t="n"/>
    </row>
    <row r="7344">
      <c r="A7344" s="31" t="n">
        <v>45393</v>
      </c>
      <c r="B7344" s="32" t="n">
        <v>1364.19</v>
      </c>
      <c r="C7344" s="19">
        <f>IF(OR(B7344="",B7343=""),"",LN(B7344/B7343))</f>
        <v/>
      </c>
      <c r="D7344" s="16">
        <f>STDEV(C7325:C7344)*SQRT(252)</f>
        <v/>
      </c>
      <c r="E7344" s="32" t="n">
        <v>153.19</v>
      </c>
      <c r="F7344" s="19">
        <f>IF(OR(E7344="",E7343=""),"",LN(E7344/E7343))</f>
        <v/>
      </c>
      <c r="G7344" s="33" t="n">
        <v>7.2373</v>
      </c>
      <c r="H7344" s="19">
        <f>IF(OR(G7344="",G7343=""),"",LN(G7344/G7343))</f>
        <v/>
      </c>
      <c r="I7344" s="32" t="n">
        <v>121.6081</v>
      </c>
      <c r="J7344" s="32" t="n">
        <v>14.91</v>
      </c>
      <c r="K7344" s="32" t="n">
        <v>4.56</v>
      </c>
      <c r="L7344" s="32" t="n">
        <v>5.31</v>
      </c>
      <c r="M7344" s="32" t="n">
        <v>1354.4</v>
      </c>
      <c r="N7344" s="32" t="n">
        <v>3.57</v>
      </c>
      <c r="O7344" s="32" t="n">
        <v>1038.022398229</v>
      </c>
    </row>
    <row r="7345">
      <c r="A7345" s="31" t="n">
        <v>45394</v>
      </c>
      <c r="B7345" s="32" t="n">
        <v>1374.74</v>
      </c>
      <c r="C7345" s="19">
        <f>IF(OR(B7345="",B7344=""),"",LN(B7345/B7344))</f>
        <v/>
      </c>
      <c r="D7345" s="16">
        <f>STDEV(C7326:C7345)*SQRT(252)</f>
        <v/>
      </c>
      <c r="E7345" s="32" t="n">
        <v>153.12</v>
      </c>
      <c r="F7345" s="19">
        <f>IF(OR(E7345="",E7344=""),"",LN(E7345/E7344))</f>
        <v/>
      </c>
      <c r="G7345" s="33" t="n">
        <v>7.2374</v>
      </c>
      <c r="H7345" s="19">
        <f>IF(OR(G7345="",G7344=""),"",LN(G7345/G7344))</f>
        <v/>
      </c>
      <c r="I7345" s="32" t="n">
        <v>122.2885</v>
      </c>
      <c r="J7345" s="32" t="n">
        <v>17.31</v>
      </c>
      <c r="K7345" s="32" t="n">
        <v>4.5</v>
      </c>
      <c r="L7345" s="32" t="n">
        <v>5.31</v>
      </c>
      <c r="M7345" s="32" t="n">
        <v>1363.7</v>
      </c>
      <c r="N7345" s="32" t="n">
        <v>3.56</v>
      </c>
      <c r="O7345" s="32" t="n">
        <v>-9.113491283999998</v>
      </c>
    </row>
    <row r="7346">
      <c r="A7346" s="31" t="n">
        <v>45397</v>
      </c>
      <c r="B7346" s="32" t="n">
        <v>1383.63</v>
      </c>
      <c r="C7346" s="19">
        <f>IF(OR(B7346="",B7345=""),"",LN(B7346/B7345))</f>
        <v/>
      </c>
      <c r="D7346" s="16">
        <f>STDEV(C7327:C7346)*SQRT(252)</f>
        <v/>
      </c>
      <c r="E7346" s="32" t="n">
        <v>154.25</v>
      </c>
      <c r="F7346" s="19">
        <f>IF(OR(E7346="",E7345=""),"",LN(E7346/E7345))</f>
        <v/>
      </c>
      <c r="G7346" s="33" t="n">
        <v>7.2382</v>
      </c>
      <c r="H7346" s="19">
        <f>IF(OR(G7346="",G7345=""),"",LN(G7346/G7345))</f>
        <v/>
      </c>
      <c r="I7346" s="32" t="n">
        <v>122.425</v>
      </c>
      <c r="J7346" s="32" t="n">
        <v>19.23</v>
      </c>
      <c r="K7346" s="32" t="n">
        <v>4.63</v>
      </c>
      <c r="L7346" s="32" t="n">
        <v>5.32</v>
      </c>
      <c r="M7346" s="32" t="n">
        <v>1371.6</v>
      </c>
      <c r="N7346" s="32" t="n">
        <v>3.56</v>
      </c>
      <c r="O7346" s="32" t="n">
        <v>-307.172570792</v>
      </c>
    </row>
    <row r="7347">
      <c r="A7347" s="31" t="n">
        <v>45398</v>
      </c>
      <c r="B7347" s="32" t="n">
        <v>1393.92</v>
      </c>
      <c r="C7347" s="19">
        <f>IF(OR(B7347="",B7346=""),"",LN(B7347/B7346))</f>
        <v/>
      </c>
      <c r="D7347" s="16">
        <f>STDEV(C7328:C7347)*SQRT(252)</f>
        <v/>
      </c>
      <c r="E7347" s="32" t="n">
        <v>154.57</v>
      </c>
      <c r="F7347" s="19">
        <f>IF(OR(E7347="",E7346=""),"",LN(E7347/E7346))</f>
        <v/>
      </c>
      <c r="G7347" s="33" t="n">
        <v>7.2383</v>
      </c>
      <c r="H7347" s="19">
        <f>IF(OR(G7347="",G7346=""),"",LN(G7347/G7346))</f>
        <v/>
      </c>
      <c r="I7347" s="32" t="n">
        <v>123.1234</v>
      </c>
      <c r="J7347" s="32" t="n">
        <v>18.4</v>
      </c>
      <c r="K7347" s="32" t="n">
        <v>4.67</v>
      </c>
      <c r="L7347" s="32" t="n">
        <v>5.31</v>
      </c>
      <c r="M7347" s="32" t="n">
        <v>1383.7</v>
      </c>
      <c r="N7347" s="32" t="n">
        <v>3.56</v>
      </c>
      <c r="O7347" s="32" t="n">
        <v>-425.7924078030001</v>
      </c>
    </row>
    <row r="7348">
      <c r="A7348" s="31" t="n">
        <v>45399</v>
      </c>
      <c r="B7348" s="32" t="n">
        <v>1385.88</v>
      </c>
      <c r="C7348" s="19">
        <f>IF(OR(B7348="",B7347=""),"",LN(B7348/B7347))</f>
        <v/>
      </c>
      <c r="D7348" s="16">
        <f>STDEV(C7329:C7348)*SQRT(252)</f>
        <v/>
      </c>
      <c r="E7348" s="32" t="n">
        <v>154.61</v>
      </c>
      <c r="F7348" s="19">
        <f>IF(OR(E7348="",E7347=""),"",LN(E7348/E7347))</f>
        <v/>
      </c>
      <c r="G7348" s="33" t="n">
        <v>7.2389</v>
      </c>
      <c r="H7348" s="19">
        <f>IF(OR(G7348="",G7347=""),"",LN(G7348/G7347))</f>
        <v/>
      </c>
      <c r="I7348" s="32" t="n">
        <v>123.0207</v>
      </c>
      <c r="J7348" s="32" t="n">
        <v>18.21</v>
      </c>
      <c r="K7348" s="32" t="n">
        <v>4.59</v>
      </c>
      <c r="L7348" s="32" t="n">
        <v>5.31</v>
      </c>
      <c r="M7348" s="32" t="n">
        <v>1395.3</v>
      </c>
      <c r="N7348" s="32" t="n">
        <v>3.55</v>
      </c>
      <c r="O7348" s="32" t="n">
        <v>-195.727479634</v>
      </c>
    </row>
    <row r="7349">
      <c r="A7349" s="31" t="n">
        <v>45400</v>
      </c>
      <c r="B7349" s="32" t="n">
        <v>1373.42</v>
      </c>
      <c r="C7349" s="19">
        <f>IF(OR(B7349="",B7348=""),"",LN(B7349/B7348))</f>
        <v/>
      </c>
      <c r="D7349" s="16">
        <f>STDEV(C7330:C7349)*SQRT(252)</f>
        <v/>
      </c>
      <c r="E7349" s="32" t="n">
        <v>154.61</v>
      </c>
      <c r="F7349" s="19">
        <f>IF(OR(E7349="",E7348=""),"",LN(E7349/E7348))</f>
        <v/>
      </c>
      <c r="G7349" s="33" t="n">
        <v>7.2382</v>
      </c>
      <c r="H7349" s="19">
        <f>IF(OR(G7349="",G7348=""),"",LN(G7349/G7348))</f>
        <v/>
      </c>
      <c r="I7349" s="32" t="n">
        <v>123.0017</v>
      </c>
      <c r="J7349" s="32" t="n">
        <v>18</v>
      </c>
      <c r="K7349" s="32" t="n">
        <v>4.64</v>
      </c>
      <c r="L7349" s="32" t="n">
        <v>5.3</v>
      </c>
      <c r="M7349" s="32" t="n">
        <v>1386.3</v>
      </c>
      <c r="N7349" s="32" t="n">
        <v>3.55</v>
      </c>
      <c r="O7349" s="32" t="n">
        <v>833.929739893</v>
      </c>
    </row>
    <row r="7350">
      <c r="A7350" s="31" t="n">
        <v>45401</v>
      </c>
      <c r="B7350" s="32" t="n">
        <v>1376.72</v>
      </c>
      <c r="C7350" s="19">
        <f>IF(OR(B7350="",B7349=""),"",LN(B7350/B7349))</f>
        <v/>
      </c>
      <c r="D7350" s="16">
        <f>STDEV(C7331:C7350)*SQRT(252)</f>
        <v/>
      </c>
      <c r="E7350" s="32" t="n">
        <v>154.55</v>
      </c>
      <c r="F7350" s="19">
        <f>IF(OR(E7350="",E7349=""),"",LN(E7350/E7349))</f>
        <v/>
      </c>
      <c r="G7350" s="33" t="n">
        <v>7.2403</v>
      </c>
      <c r="H7350" s="19">
        <f>IF(OR(G7350="",G7349=""),"",LN(G7350/G7349))</f>
        <v/>
      </c>
      <c r="I7350" s="32" t="n">
        <v>123.1075</v>
      </c>
      <c r="J7350" s="32" t="n">
        <v>18.71</v>
      </c>
      <c r="K7350" s="32" t="n">
        <v>4.62</v>
      </c>
      <c r="L7350" s="32" t="n">
        <v>5.31</v>
      </c>
      <c r="M7350" s="32" t="n">
        <v>1375.9</v>
      </c>
      <c r="N7350" s="32" t="n">
        <v>3.55</v>
      </c>
      <c r="O7350" s="32" t="n">
        <v>-701.945309911</v>
      </c>
    </row>
    <row r="7351">
      <c r="A7351" s="31" t="n">
        <v>45404</v>
      </c>
      <c r="B7351" s="32" t="n">
        <v>1381.84</v>
      </c>
      <c r="C7351" s="19">
        <f>IF(OR(B7351="",B7350=""),"",LN(B7351/B7350))</f>
        <v/>
      </c>
      <c r="D7351" s="16">
        <f>STDEV(C7332:C7351)*SQRT(252)</f>
        <v/>
      </c>
      <c r="E7351" s="32" t="n">
        <v>154.77</v>
      </c>
      <c r="F7351" s="19">
        <f>IF(OR(E7351="",E7350=""),"",LN(E7351/E7350))</f>
        <v/>
      </c>
      <c r="G7351" s="33" t="n">
        <v>7.2403</v>
      </c>
      <c r="H7351" s="19">
        <f>IF(OR(G7351="",G7350=""),"",LN(G7351/G7350))</f>
        <v/>
      </c>
      <c r="I7351" s="32" t="n">
        <v>123.0609</v>
      </c>
      <c r="J7351" s="32" t="n">
        <v>16.94</v>
      </c>
      <c r="K7351" s="32" t="n">
        <v>4.62</v>
      </c>
      <c r="L7351" s="32" t="n">
        <v>5.31</v>
      </c>
      <c r="M7351" s="32" t="n">
        <v>1385</v>
      </c>
      <c r="N7351" s="32" t="n">
        <v>3.56</v>
      </c>
      <c r="O7351" s="32" t="n">
        <v>-824.121722203</v>
      </c>
    </row>
    <row r="7352">
      <c r="A7352" s="31" t="n">
        <v>45405</v>
      </c>
      <c r="B7352" s="32" t="n">
        <v>1379.27</v>
      </c>
      <c r="C7352" s="19">
        <f>IF(OR(B7352="",B7351=""),"",LN(B7352/B7351))</f>
        <v/>
      </c>
      <c r="D7352" s="16">
        <f>STDEV(C7333:C7352)*SQRT(252)</f>
        <v/>
      </c>
      <c r="E7352" s="32" t="n">
        <v>154.81</v>
      </c>
      <c r="F7352" s="19">
        <f>IF(OR(E7352="",E7351=""),"",LN(E7352/E7351))</f>
        <v/>
      </c>
      <c r="G7352" s="33" t="n">
        <v>7.2445</v>
      </c>
      <c r="H7352" s="19">
        <f>IF(OR(G7352="",G7351=""),"",LN(G7352/G7351))</f>
        <v/>
      </c>
      <c r="I7352" s="32" t="n">
        <v>122.7227</v>
      </c>
      <c r="J7352" s="32" t="n">
        <v>15.69</v>
      </c>
      <c r="K7352" s="32" t="n">
        <v>4.61</v>
      </c>
      <c r="L7352" s="32" t="n">
        <v>5.31</v>
      </c>
      <c r="M7352" s="32" t="n">
        <v>1380.6</v>
      </c>
      <c r="N7352" s="32" t="n">
        <v>3.56</v>
      </c>
      <c r="O7352" s="32" t="n">
        <v>-72.768865812</v>
      </c>
    </row>
    <row r="7353">
      <c r="A7353" s="31" t="n">
        <v>45406</v>
      </c>
      <c r="B7353" s="32" t="n">
        <v>1369.86</v>
      </c>
      <c r="C7353" s="19">
        <f>IF(OR(B7353="",B7352=""),"",LN(B7353/B7352))</f>
        <v/>
      </c>
      <c r="D7353" s="16">
        <f>STDEV(C7334:C7353)*SQRT(252)</f>
        <v/>
      </c>
      <c r="E7353" s="32" t="n">
        <v>155.11</v>
      </c>
      <c r="F7353" s="19">
        <f>IF(OR(E7353="",E7352=""),"",LN(E7353/E7352))</f>
        <v/>
      </c>
      <c r="G7353" s="33" t="n">
        <v>7.246</v>
      </c>
      <c r="H7353" s="19">
        <f>IF(OR(G7353="",G7352=""),"",LN(G7353/G7352))</f>
        <v/>
      </c>
      <c r="I7353" s="32" t="n">
        <v>122.89</v>
      </c>
      <c r="J7353" s="32" t="n">
        <v>15.97</v>
      </c>
      <c r="K7353" s="32" t="n">
        <v>4.65</v>
      </c>
      <c r="L7353" s="32" t="n">
        <v>5.31</v>
      </c>
      <c r="M7353" s="32" t="n">
        <v>1377.9</v>
      </c>
      <c r="N7353" s="32" t="n">
        <v>3.56</v>
      </c>
      <c r="O7353" s="32" t="n">
        <v>671.6756062869999</v>
      </c>
    </row>
    <row r="7354">
      <c r="A7354" s="31" t="n">
        <v>45407</v>
      </c>
      <c r="B7354" s="32" t="n">
        <v>1369.86</v>
      </c>
      <c r="C7354" s="19">
        <f>IF(OR(B7354="",B7353=""),"",LN(B7354/B7353))</f>
        <v/>
      </c>
      <c r="D7354" s="16">
        <f>STDEV(C7335:C7354)*SQRT(252)</f>
        <v/>
      </c>
      <c r="E7354" s="32" t="n">
        <v>155.52</v>
      </c>
      <c r="F7354" s="19">
        <f>IF(OR(E7354="",E7353=""),"",LN(E7354/E7353))</f>
        <v/>
      </c>
      <c r="G7354" s="33" t="n">
        <v>7.246</v>
      </c>
      <c r="H7354" s="19">
        <f>IF(OR(G7354="",G7353=""),"",LN(G7354/G7353))</f>
        <v/>
      </c>
      <c r="I7354" s="32" t="n">
        <v>122.8384</v>
      </c>
      <c r="J7354" s="32" t="n">
        <v>15.37</v>
      </c>
      <c r="K7354" s="32" t="n">
        <v>4.7</v>
      </c>
      <c r="L7354" s="32" t="n">
        <v>5.31</v>
      </c>
      <c r="M7354" s="32" t="n">
        <v>1370</v>
      </c>
      <c r="N7354" s="32" t="n">
        <v>3.57</v>
      </c>
      <c r="O7354" s="32" t="n">
        <v>-528.7676768179999</v>
      </c>
    </row>
    <row r="7355">
      <c r="A7355" s="31" t="n">
        <v>45408</v>
      </c>
      <c r="B7355" s="32" t="n">
        <v>1375.1</v>
      </c>
      <c r="C7355" s="19">
        <f>IF(OR(B7355="",B7354=""),"",LN(B7355/B7354))</f>
        <v/>
      </c>
      <c r="D7355" s="16">
        <f>STDEV(C7336:C7355)*SQRT(252)</f>
        <v/>
      </c>
      <c r="E7355" s="32" t="n">
        <v>157.62</v>
      </c>
      <c r="F7355" s="19">
        <f>IF(OR(E7355="",E7354=""),"",LN(E7355/E7354))</f>
        <v/>
      </c>
      <c r="G7355" s="33" t="n">
        <v>7.2464</v>
      </c>
      <c r="H7355" s="19">
        <f>IF(OR(G7355="",G7354=""),"",LN(G7355/G7354))</f>
        <v/>
      </c>
      <c r="I7355" s="32" t="n">
        <v>122.9471</v>
      </c>
      <c r="J7355" s="32" t="n">
        <v>15.03</v>
      </c>
      <c r="K7355" s="32" t="n">
        <v>4.67</v>
      </c>
      <c r="L7355" s="32" t="n">
        <v>5.32</v>
      </c>
      <c r="M7355" s="32" t="n">
        <v>1376.6</v>
      </c>
      <c r="N7355" s="32" t="n">
        <v>3.57</v>
      </c>
      <c r="O7355" s="32" t="n">
        <v>395.828149718</v>
      </c>
    </row>
    <row r="7356">
      <c r="A7356" s="31" t="n">
        <v>45411</v>
      </c>
      <c r="B7356" s="32" t="n">
        <v>1377.35</v>
      </c>
      <c r="C7356" s="19">
        <f>IF(OR(B7356="",B7355=""),"",LN(B7356/B7355))</f>
        <v/>
      </c>
      <c r="D7356" s="16">
        <f>STDEV(C7337:C7356)*SQRT(252)</f>
        <v/>
      </c>
      <c r="E7356" s="32" t="n">
        <v>156.71</v>
      </c>
      <c r="F7356" s="19">
        <f>IF(OR(E7356="",E7355=""),"",LN(E7356/E7355))</f>
        <v/>
      </c>
      <c r="G7356" s="33" t="n">
        <v>7.2318</v>
      </c>
      <c r="H7356" s="19">
        <f>IF(OR(G7356="",G7355=""),"",LN(G7356/G7355))</f>
        <v/>
      </c>
      <c r="I7356" s="32" t="n">
        <v>122.5449</v>
      </c>
      <c r="J7356" s="32" t="n">
        <v>14.67</v>
      </c>
      <c r="K7356" s="32" t="n">
        <v>4.63</v>
      </c>
      <c r="L7356" s="32" t="n">
        <v>5.32</v>
      </c>
      <c r="M7356" s="32" t="n">
        <v>1375.9</v>
      </c>
      <c r="N7356" s="32" t="n">
        <v>3.57</v>
      </c>
      <c r="O7356" s="32" t="n">
        <v>481.901887984</v>
      </c>
    </row>
    <row r="7357">
      <c r="A7357" s="31" t="n">
        <v>45412</v>
      </c>
      <c r="B7357" s="32" t="n">
        <v>1381.92</v>
      </c>
      <c r="C7357" s="19">
        <f>IF(OR(B7357="",B7356=""),"",LN(B7357/B7356))</f>
        <v/>
      </c>
      <c r="D7357" s="16">
        <f>STDEV(C7338:C7357)*SQRT(252)</f>
        <v/>
      </c>
      <c r="E7357" s="32" t="n">
        <v>157.54</v>
      </c>
      <c r="F7357" s="19">
        <f>IF(OR(E7357="",E7356=""),"",LN(E7357/E7356))</f>
        <v/>
      </c>
      <c r="G7357" s="33" t="n">
        <v>7.2401</v>
      </c>
      <c r="H7357" s="19">
        <f>IF(OR(G7357="",G7356=""),"",LN(G7357/G7356))</f>
        <v/>
      </c>
      <c r="I7357" s="32" t="n">
        <v>122.9853</v>
      </c>
      <c r="J7357" s="32" t="n">
        <v>15.65</v>
      </c>
      <c r="K7357" s="32" t="n">
        <v>4.69</v>
      </c>
      <c r="L7357" s="32" t="n">
        <v>5.34</v>
      </c>
      <c r="M7357" s="32" t="n">
        <v>1378.7</v>
      </c>
      <c r="N7357" s="32" t="n">
        <v>3.57</v>
      </c>
      <c r="O7357" s="32" t="n">
        <v>180.736162626</v>
      </c>
    </row>
    <row r="7358">
      <c r="A7358" s="31" t="n">
        <v>45413</v>
      </c>
      <c r="B7358" s="32" t="n">
        <v>1386.95</v>
      </c>
      <c r="C7358" s="19">
        <f>IF(OR(B7358="",B7357=""),"",LN(B7358/B7357))</f>
        <v/>
      </c>
      <c r="D7358" s="16">
        <f>STDEV(C7339:C7358)*SQRT(252)</f>
        <v/>
      </c>
      <c r="E7358" s="32" t="n">
        <v>157.65</v>
      </c>
      <c r="F7358" s="19">
        <f>IF(OR(E7358="",E7357=""),"",LN(E7358/E7357))</f>
        <v/>
      </c>
      <c r="G7358" s="33" t="n">
        <v>7.2405</v>
      </c>
      <c r="H7358" s="19">
        <f>IF(OR(G7358="",G7357=""),"",LN(G7358/G7357))</f>
        <v/>
      </c>
      <c r="I7358" s="32" t="n">
        <v>123.0168</v>
      </c>
      <c r="J7358" s="32" t="n">
        <v>15.39</v>
      </c>
      <c r="K7358" s="32" t="n">
        <v>4.63</v>
      </c>
      <c r="L7358" s="32" t="n">
        <v>5.32</v>
      </c>
      <c r="M7358" s="32" t="n"/>
      <c r="N7358" s="32" t="n"/>
      <c r="O7358" s="32" t="n"/>
    </row>
    <row r="7359">
      <c r="A7359" s="31" t="n">
        <v>45414</v>
      </c>
      <c r="B7359" s="32" t="n">
        <v>1375.39</v>
      </c>
      <c r="C7359" s="19">
        <f>IF(OR(B7359="",B7358=""),"",LN(B7359/B7358))</f>
        <v/>
      </c>
      <c r="D7359" s="16">
        <f>STDEV(C7340:C7359)*SQRT(252)</f>
        <v/>
      </c>
      <c r="E7359" s="32" t="n">
        <v>153.77</v>
      </c>
      <c r="F7359" s="19">
        <f>IF(OR(E7359="",E7358=""),"",LN(E7359/E7358))</f>
        <v/>
      </c>
      <c r="G7359" s="33" t="n">
        <v>7.2405</v>
      </c>
      <c r="H7359" s="19">
        <f>IF(OR(G7359="",G7358=""),"",LN(G7359/G7358))</f>
        <v/>
      </c>
      <c r="I7359" s="32" t="n">
        <v>122.4384</v>
      </c>
      <c r="J7359" s="32" t="n">
        <v>14.68</v>
      </c>
      <c r="K7359" s="32" t="n">
        <v>4.58</v>
      </c>
      <c r="L7359" s="32" t="n">
        <v>5.31</v>
      </c>
      <c r="M7359" s="32" t="n">
        <v>1378</v>
      </c>
      <c r="N7359" s="32" t="n">
        <v>3.57</v>
      </c>
      <c r="O7359" s="32" t="n">
        <v>-62.58610754200001</v>
      </c>
    </row>
    <row r="7360">
      <c r="A7360" s="31" t="n">
        <v>45415</v>
      </c>
      <c r="B7360" s="32" t="n">
        <v>1363.04</v>
      </c>
      <c r="C7360" s="19">
        <f>IF(OR(B7360="",B7359=""),"",LN(B7360/B7359))</f>
        <v/>
      </c>
      <c r="D7360" s="16">
        <f>STDEV(C7341:C7360)*SQRT(252)</f>
        <v/>
      </c>
      <c r="E7360" s="32" t="n">
        <v>152.85</v>
      </c>
      <c r="F7360" s="19">
        <f>IF(OR(E7360="",E7359=""),"",LN(E7360/E7359))</f>
        <v/>
      </c>
      <c r="G7360" s="33" t="n">
        <v>7.2405</v>
      </c>
      <c r="H7360" s="19">
        <f>IF(OR(G7360="",G7359=""),"",LN(G7360/G7359))</f>
        <v/>
      </c>
      <c r="I7360" s="32" t="n">
        <v>122.1375</v>
      </c>
      <c r="J7360" s="32" t="n">
        <v>13.49</v>
      </c>
      <c r="K7360" s="32" t="n">
        <v>4.5</v>
      </c>
      <c r="L7360" s="32" t="n">
        <v>5.31</v>
      </c>
      <c r="M7360" s="32" t="n">
        <v>1378.5</v>
      </c>
      <c r="N7360" s="32" t="n">
        <v>3.58</v>
      </c>
      <c r="O7360" s="32" t="n">
        <v>52.755146433</v>
      </c>
    </row>
    <row r="7361">
      <c r="A7361" s="31" t="n">
        <v>45418</v>
      </c>
      <c r="B7361" s="32" t="n">
        <v>1358.81</v>
      </c>
      <c r="C7361" s="19">
        <f>IF(OR(B7361="",B7360=""),"",LN(B7361/B7360))</f>
        <v/>
      </c>
      <c r="D7361" s="16">
        <f>STDEV(C7342:C7361)*SQRT(252)</f>
        <v/>
      </c>
      <c r="E7361" s="32" t="n">
        <v>153.85</v>
      </c>
      <c r="F7361" s="19">
        <f>IF(OR(E7361="",E7360=""),"",LN(E7361/E7360))</f>
        <v/>
      </c>
      <c r="G7361" s="33" t="n">
        <v>7.2071</v>
      </c>
      <c r="H7361" s="19">
        <f>IF(OR(G7361="",G7360=""),"",LN(G7361/G7360))</f>
        <v/>
      </c>
      <c r="I7361" s="32" t="n">
        <v>121.8913</v>
      </c>
      <c r="J7361" s="32" t="n">
        <v>13.49</v>
      </c>
      <c r="K7361" s="32" t="n">
        <v>4.49</v>
      </c>
      <c r="L7361" s="32" t="n">
        <v>5.31</v>
      </c>
      <c r="M7361" s="32" t="n"/>
      <c r="N7361" s="32" t="n"/>
      <c r="O7361" s="32" t="n"/>
    </row>
    <row r="7362">
      <c r="A7362" s="31" t="n">
        <v>45419</v>
      </c>
      <c r="B7362" s="32" t="n">
        <v>1359.45</v>
      </c>
      <c r="C7362" s="19">
        <f>IF(OR(B7362="",B7361=""),"",LN(B7362/B7361))</f>
        <v/>
      </c>
      <c r="D7362" s="16">
        <f>STDEV(C7343:C7362)*SQRT(252)</f>
        <v/>
      </c>
      <c r="E7362" s="32" t="n">
        <v>154.59</v>
      </c>
      <c r="F7362" s="19">
        <f>IF(OR(E7362="",E7361=""),"",LN(E7362/E7361))</f>
        <v/>
      </c>
      <c r="G7362" s="33" t="n">
        <v>7.2185</v>
      </c>
      <c r="H7362" s="19">
        <f>IF(OR(G7362="",G7361=""),"",LN(G7362/G7361))</f>
        <v/>
      </c>
      <c r="I7362" s="32" t="n">
        <v>122.093</v>
      </c>
      <c r="J7362" s="32" t="n">
        <v>13.23</v>
      </c>
      <c r="K7362" s="32" t="n">
        <v>4.47</v>
      </c>
      <c r="L7362" s="32" t="n">
        <v>5.31</v>
      </c>
      <c r="M7362" s="32" t="n">
        <v>1365.2</v>
      </c>
      <c r="N7362" s="32" t="n">
        <v>3.58</v>
      </c>
      <c r="O7362" s="32" t="n">
        <v>1227.674779169</v>
      </c>
    </row>
    <row r="7363">
      <c r="A7363" s="31" t="n">
        <v>45420</v>
      </c>
      <c r="B7363" s="32" t="n">
        <v>1359.45</v>
      </c>
      <c r="C7363" s="19">
        <f>IF(OR(B7363="",B7362=""),"",LN(B7363/B7362))</f>
        <v/>
      </c>
      <c r="D7363" s="16">
        <f>STDEV(C7344:C7363)*SQRT(252)</f>
        <v/>
      </c>
      <c r="E7363" s="32" t="n">
        <v>155.42</v>
      </c>
      <c r="F7363" s="19">
        <f>IF(OR(E7363="",E7362=""),"",LN(E7363/E7362))</f>
        <v/>
      </c>
      <c r="G7363" s="33" t="n">
        <v>7.2185</v>
      </c>
      <c r="H7363" s="19">
        <f>IF(OR(G7363="",G7362=""),"",LN(G7363/G7362))</f>
        <v/>
      </c>
      <c r="I7363" s="32" t="n">
        <v>122.1926</v>
      </c>
      <c r="J7363" s="32" t="n">
        <v>13</v>
      </c>
      <c r="K7363" s="32" t="n">
        <v>4.48</v>
      </c>
      <c r="L7363" s="32" t="n">
        <v>5.31</v>
      </c>
      <c r="M7363" s="32" t="n">
        <v>1357.8</v>
      </c>
      <c r="N7363" s="32" t="n">
        <v>3.58</v>
      </c>
      <c r="O7363" s="32" t="n">
        <v>401.057947661</v>
      </c>
    </row>
    <row r="7364">
      <c r="A7364" s="31" t="n">
        <v>45421</v>
      </c>
      <c r="B7364" s="32" t="n">
        <v>1369.74</v>
      </c>
      <c r="C7364" s="19">
        <f>IF(OR(B7364="",B7363=""),"",LN(B7364/B7363))</f>
        <v/>
      </c>
      <c r="D7364" s="16">
        <f>STDEV(C7345:C7364)*SQRT(252)</f>
        <v/>
      </c>
      <c r="E7364" s="32" t="n">
        <v>155.68</v>
      </c>
      <c r="F7364" s="19">
        <f>IF(OR(E7364="",E7363=""),"",LN(E7364/E7363))</f>
        <v/>
      </c>
      <c r="G7364" s="33" t="n">
        <v>7.2198</v>
      </c>
      <c r="H7364" s="19">
        <f>IF(OR(G7364="",G7363=""),"",LN(G7364/G7363))</f>
        <v/>
      </c>
      <c r="I7364" s="32" t="n">
        <v>122.1634</v>
      </c>
      <c r="J7364" s="32" t="n">
        <v>12.69</v>
      </c>
      <c r="K7364" s="32" t="n">
        <v>4.45</v>
      </c>
      <c r="L7364" s="32" t="n">
        <v>5.31</v>
      </c>
      <c r="M7364" s="32" t="n">
        <v>1364.4</v>
      </c>
      <c r="N7364" s="32" t="n">
        <v>3.58</v>
      </c>
      <c r="O7364" s="32" t="n">
        <v>-378.243968794</v>
      </c>
    </row>
    <row r="7365">
      <c r="A7365" s="31" t="n">
        <v>45422</v>
      </c>
      <c r="B7365" s="32" t="n">
        <v>1367.77</v>
      </c>
      <c r="C7365" s="19">
        <f>IF(OR(B7365="",B7364=""),"",LN(B7365/B7364))</f>
        <v/>
      </c>
      <c r="D7365" s="16">
        <f>STDEV(C7346:C7365)*SQRT(252)</f>
        <v/>
      </c>
      <c r="E7365" s="32" t="n">
        <v>155.85</v>
      </c>
      <c r="F7365" s="19">
        <f>IF(OR(E7365="",E7364=""),"",LN(E7365/E7364))</f>
        <v/>
      </c>
      <c r="G7365" s="33" t="n">
        <v>7.226</v>
      </c>
      <c r="H7365" s="19">
        <f>IF(OR(G7365="",G7364=""),"",LN(G7365/G7364))</f>
        <v/>
      </c>
      <c r="I7365" s="32" t="n">
        <v>122.014</v>
      </c>
      <c r="J7365" s="32" t="n">
        <v>12.55</v>
      </c>
      <c r="K7365" s="32" t="n">
        <v>4.5</v>
      </c>
      <c r="L7365" s="32" t="n">
        <v>5.31</v>
      </c>
      <c r="M7365" s="32" t="n">
        <v>1367.9</v>
      </c>
      <c r="N7365" s="32" t="n">
        <v>3.58</v>
      </c>
      <c r="O7365" s="32" t="n">
        <v>128.26449622</v>
      </c>
    </row>
    <row r="7366">
      <c r="A7366" s="31" t="n">
        <v>45425</v>
      </c>
      <c r="B7366" s="32" t="n">
        <v>1367.91</v>
      </c>
      <c r="C7366" s="19">
        <f>IF(OR(B7366="",B7365=""),"",LN(B7366/B7365))</f>
        <v/>
      </c>
      <c r="D7366" s="16">
        <f>STDEV(C7347:C7366)*SQRT(252)</f>
        <v/>
      </c>
      <c r="E7366" s="32" t="n">
        <v>156.17</v>
      </c>
      <c r="F7366" s="19">
        <f>IF(OR(E7366="",E7365=""),"",LN(E7366/E7365))</f>
        <v/>
      </c>
      <c r="G7366" s="33" t="n">
        <v>7.2325</v>
      </c>
      <c r="H7366" s="19">
        <f>IF(OR(G7366="",G7365=""),"",LN(G7366/G7365))</f>
        <v/>
      </c>
      <c r="I7366" s="32" t="n">
        <v>122.0261</v>
      </c>
      <c r="J7366" s="32" t="n">
        <v>13.6</v>
      </c>
      <c r="K7366" s="32" t="n">
        <v>4.48</v>
      </c>
      <c r="L7366" s="32" t="n">
        <v>5.31</v>
      </c>
      <c r="M7366" s="32" t="n">
        <v>1367.9</v>
      </c>
      <c r="N7366" s="32" t="n">
        <v>3.59</v>
      </c>
      <c r="O7366" s="32" t="n">
        <v>-69.39479189299999</v>
      </c>
    </row>
    <row r="7367">
      <c r="A7367" s="31" t="n">
        <v>45426</v>
      </c>
      <c r="B7367" s="32" t="n">
        <v>1368.77</v>
      </c>
      <c r="C7367" s="19">
        <f>IF(OR(B7367="",B7366=""),"",LN(B7367/B7366))</f>
        <v/>
      </c>
      <c r="D7367" s="16">
        <f>STDEV(C7348:C7367)*SQRT(252)</f>
        <v/>
      </c>
      <c r="E7367" s="32" t="n">
        <v>156.5</v>
      </c>
      <c r="F7367" s="19">
        <f>IF(OR(E7367="",E7366=""),"",LN(E7367/E7366))</f>
        <v/>
      </c>
      <c r="G7367" s="33" t="n">
        <v>7.2335</v>
      </c>
      <c r="H7367" s="19">
        <f>IF(OR(G7367="",G7366=""),"",LN(G7367/G7366))</f>
        <v/>
      </c>
      <c r="I7367" s="32" t="n">
        <v>121.9256</v>
      </c>
      <c r="J7367" s="32" t="n">
        <v>13.42</v>
      </c>
      <c r="K7367" s="32" t="n">
        <v>4.45</v>
      </c>
      <c r="L7367" s="32" t="n">
        <v>5.31</v>
      </c>
      <c r="M7367" s="32" t="n">
        <v>1370.1</v>
      </c>
      <c r="N7367" s="32" t="n">
        <v>3.6</v>
      </c>
      <c r="O7367" s="32" t="n">
        <v>294.31019797</v>
      </c>
    </row>
    <row r="7368">
      <c r="A7368" s="31" t="n">
        <v>45427</v>
      </c>
      <c r="B7368" s="32" t="n">
        <v>1360.15</v>
      </c>
      <c r="C7368" s="19">
        <f>IF(OR(B7368="",B7367=""),"",LN(B7368/B7367))</f>
        <v/>
      </c>
      <c r="D7368" s="16">
        <f>STDEV(C7349:C7368)*SQRT(252)</f>
        <v/>
      </c>
      <c r="E7368" s="32" t="n">
        <v>155.02</v>
      </c>
      <c r="F7368" s="19">
        <f>IF(OR(E7368="",E7367=""),"",LN(E7368/E7367))</f>
        <v/>
      </c>
      <c r="G7368" s="33" t="n">
        <v>7.219</v>
      </c>
      <c r="H7368" s="19">
        <f>IF(OR(G7368="",G7367=""),"",LN(G7368/G7367))</f>
        <v/>
      </c>
      <c r="I7368" s="32" t="n">
        <v>121.3543</v>
      </c>
      <c r="J7368" s="32" t="n">
        <v>12.45</v>
      </c>
      <c r="K7368" s="32" t="n">
        <v>4.36</v>
      </c>
      <c r="L7368" s="32" t="n">
        <v>5.31</v>
      </c>
      <c r="M7368" s="32" t="n"/>
      <c r="N7368" s="32" t="n"/>
      <c r="O7368" s="32" t="n"/>
    </row>
    <row r="7369">
      <c r="A7369" s="31" t="n">
        <v>45428</v>
      </c>
      <c r="B7369" s="32" t="n">
        <v>1345.15</v>
      </c>
      <c r="C7369" s="19">
        <f>IF(OR(B7369="",B7368=""),"",LN(B7369/B7368))</f>
        <v/>
      </c>
      <c r="D7369" s="16">
        <f>STDEV(C7350:C7369)*SQRT(252)</f>
        <v/>
      </c>
      <c r="E7369" s="32" t="n">
        <v>155.25</v>
      </c>
      <c r="F7369" s="19">
        <f>IF(OR(E7369="",E7368=""),"",LN(E7369/E7368))</f>
        <v/>
      </c>
      <c r="G7369" s="33" t="n">
        <v>7.2181</v>
      </c>
      <c r="H7369" s="19">
        <f>IF(OR(G7369="",G7368=""),"",LN(G7369/G7368))</f>
        <v/>
      </c>
      <c r="I7369" s="32" t="n">
        <v>121.2236</v>
      </c>
      <c r="J7369" s="32" t="n">
        <v>12.42</v>
      </c>
      <c r="K7369" s="32" t="n">
        <v>4.38</v>
      </c>
      <c r="L7369" s="32" t="n">
        <v>5.31</v>
      </c>
      <c r="M7369" s="32" t="n">
        <v>1369</v>
      </c>
      <c r="N7369" s="32" t="n">
        <v>3.6</v>
      </c>
      <c r="O7369" s="32" t="n">
        <v>463.774438774</v>
      </c>
    </row>
    <row r="7370">
      <c r="A7370" s="31" t="n">
        <v>45429</v>
      </c>
      <c r="B7370" s="32" t="n">
        <v>1354.83</v>
      </c>
      <c r="C7370" s="19">
        <f>IF(OR(B7370="",B7369=""),"",LN(B7370/B7369))</f>
        <v/>
      </c>
      <c r="D7370" s="16">
        <f>STDEV(C7351:C7370)*SQRT(252)</f>
        <v/>
      </c>
      <c r="E7370" s="32" t="n">
        <v>155.57</v>
      </c>
      <c r="F7370" s="19">
        <f>IF(OR(E7370="",E7369=""),"",LN(E7370/E7369))</f>
        <v/>
      </c>
      <c r="G7370" s="33" t="n">
        <v>7.2233</v>
      </c>
      <c r="H7370" s="19">
        <f>IF(OR(G7370="",G7369=""),"",LN(G7370/G7369))</f>
        <v/>
      </c>
      <c r="I7370" s="32" t="n">
        <v>121.2354</v>
      </c>
      <c r="J7370" s="32" t="n">
        <v>11.99</v>
      </c>
      <c r="K7370" s="32" t="n">
        <v>4.42</v>
      </c>
      <c r="L7370" s="32" t="n">
        <v>5.31</v>
      </c>
      <c r="M7370" s="32" t="n">
        <v>1349.4</v>
      </c>
      <c r="N7370" s="32" t="n">
        <v>3.6</v>
      </c>
      <c r="O7370" s="32" t="n">
        <v>-373.684279324</v>
      </c>
    </row>
    <row r="7371">
      <c r="A7371" s="31" t="n">
        <v>45432</v>
      </c>
      <c r="B7371" s="32" t="n">
        <v>1356</v>
      </c>
      <c r="C7371" s="19">
        <f>IF(OR(B7371="",B7370=""),"",LN(B7371/B7370))</f>
        <v/>
      </c>
      <c r="D7371" s="16">
        <f>STDEV(C7352:C7371)*SQRT(252)</f>
        <v/>
      </c>
      <c r="E7371" s="32" t="n">
        <v>156.09</v>
      </c>
      <c r="F7371" s="19">
        <f>IF(OR(E7371="",E7370=""),"",LN(E7371/E7370))</f>
        <v/>
      </c>
      <c r="G7371" s="33" t="n">
        <v>7.2344</v>
      </c>
      <c r="H7371" s="19">
        <f>IF(OR(G7371="",G7370=""),"",LN(G7371/G7370))</f>
        <v/>
      </c>
      <c r="I7371" s="32" t="n">
        <v>121.2289</v>
      </c>
      <c r="J7371" s="32" t="n">
        <v>12.15</v>
      </c>
      <c r="K7371" s="32" t="n">
        <v>4.44</v>
      </c>
      <c r="L7371" s="32" t="n">
        <v>5.31</v>
      </c>
      <c r="M7371" s="32" t="n">
        <v>1355.2</v>
      </c>
      <c r="N7371" s="32" t="n">
        <v>3.6</v>
      </c>
      <c r="O7371" s="32" t="n">
        <v>-64.52306764400001</v>
      </c>
    </row>
    <row r="7372">
      <c r="A7372" s="31" t="n">
        <v>45433</v>
      </c>
      <c r="B7372" s="32" t="n">
        <v>1363.54</v>
      </c>
      <c r="C7372" s="19">
        <f>IF(OR(B7372="",B7371=""),"",LN(B7372/B7371))</f>
        <v/>
      </c>
      <c r="D7372" s="16">
        <f>STDEV(C7353:C7372)*SQRT(252)</f>
        <v/>
      </c>
      <c r="E7372" s="32" t="n">
        <v>156.08</v>
      </c>
      <c r="F7372" s="19">
        <f>IF(OR(E7372="",E7371=""),"",LN(E7372/E7371))</f>
        <v/>
      </c>
      <c r="G7372" s="33" t="n">
        <v>7.2376</v>
      </c>
      <c r="H7372" s="19">
        <f>IF(OR(G7372="",G7371=""),"",LN(G7372/G7371))</f>
        <v/>
      </c>
      <c r="I7372" s="32" t="n">
        <v>121.3793</v>
      </c>
      <c r="J7372" s="32" t="n">
        <v>11.86</v>
      </c>
      <c r="K7372" s="32" t="n">
        <v>4.41</v>
      </c>
      <c r="L7372" s="32" t="n">
        <v>5.31</v>
      </c>
      <c r="M7372" s="32" t="n">
        <v>1356.2</v>
      </c>
      <c r="N7372" s="32" t="n">
        <v>3.6</v>
      </c>
      <c r="O7372" s="32" t="n">
        <v>-110.762756682</v>
      </c>
    </row>
    <row r="7373">
      <c r="A7373" s="31" t="n">
        <v>45434</v>
      </c>
      <c r="B7373" s="32" t="n">
        <v>1362.36</v>
      </c>
      <c r="C7373" s="19">
        <f>IF(OR(B7373="",B7372=""),"",LN(B7373/B7372))</f>
        <v/>
      </c>
      <c r="D7373" s="16">
        <f>STDEV(C7354:C7373)*SQRT(252)</f>
        <v/>
      </c>
      <c r="E7373" s="32" t="n">
        <v>156.49</v>
      </c>
      <c r="F7373" s="19">
        <f>IF(OR(E7373="",E7372=""),"",LN(E7373/E7372))</f>
        <v/>
      </c>
      <c r="G7373" s="33" t="n">
        <v>7.2405</v>
      </c>
      <c r="H7373" s="19">
        <f>IF(OR(G7373="",G7372=""),"",LN(G7373/G7372))</f>
        <v/>
      </c>
      <c r="I7373" s="32" t="n">
        <v>121.5462</v>
      </c>
      <c r="J7373" s="32" t="n">
        <v>12.29</v>
      </c>
      <c r="K7373" s="32" t="n">
        <v>4.43</v>
      </c>
      <c r="L7373" s="32" t="n">
        <v>5.31</v>
      </c>
      <c r="M7373" s="32" t="n">
        <v>1364.4</v>
      </c>
      <c r="N7373" s="32" t="n">
        <v>3.6</v>
      </c>
      <c r="O7373" s="32" t="n">
        <v>281.655423254</v>
      </c>
    </row>
    <row r="7374">
      <c r="A7374" s="31" t="n">
        <v>45435</v>
      </c>
      <c r="B7374" s="32" t="n">
        <v>1362.38</v>
      </c>
      <c r="C7374" s="19">
        <f>IF(OR(B7374="",B7373=""),"",LN(B7374/B7373))</f>
        <v/>
      </c>
      <c r="D7374" s="16">
        <f>STDEV(C7355:C7374)*SQRT(252)</f>
        <v/>
      </c>
      <c r="E7374" s="32" t="n">
        <v>157.05</v>
      </c>
      <c r="F7374" s="19">
        <f>IF(OR(E7374="",E7373=""),"",LN(E7374/E7373))</f>
        <v/>
      </c>
      <c r="G7374" s="33" t="n">
        <v>7.2421</v>
      </c>
      <c r="H7374" s="19">
        <f>IF(OR(G7374="",G7373=""),"",LN(G7374/G7373))</f>
        <v/>
      </c>
      <c r="I7374" s="32" t="n">
        <v>121.7477</v>
      </c>
      <c r="J7374" s="32" t="n">
        <v>12.77</v>
      </c>
      <c r="K7374" s="32" t="n">
        <v>4.47</v>
      </c>
      <c r="L7374" s="32" t="n">
        <v>5.31</v>
      </c>
      <c r="M7374" s="32" t="n">
        <v>1363.1</v>
      </c>
      <c r="N7374" s="32" t="n">
        <v>3.6</v>
      </c>
      <c r="O7374" s="32" t="n">
        <v>417.482625868</v>
      </c>
    </row>
    <row r="7375">
      <c r="A7375" s="31" t="n">
        <v>45436</v>
      </c>
      <c r="B7375" s="32" t="n">
        <v>1369.02</v>
      </c>
      <c r="C7375" s="19">
        <f>IF(OR(B7375="",B7374=""),"",LN(B7375/B7374))</f>
        <v/>
      </c>
      <c r="D7375" s="16">
        <f>STDEV(C7356:C7375)*SQRT(252)</f>
        <v/>
      </c>
      <c r="E7375" s="32" t="n">
        <v>156.9</v>
      </c>
      <c r="F7375" s="19">
        <f>IF(OR(E7375="",E7374=""),"",LN(E7375/E7374))</f>
        <v/>
      </c>
      <c r="G7375" s="33" t="n">
        <v>7.2425</v>
      </c>
      <c r="H7375" s="19">
        <f>IF(OR(G7375="",G7374=""),"",LN(G7375/G7374))</f>
        <v/>
      </c>
      <c r="I7375" s="32" t="n">
        <v>121.6172</v>
      </c>
      <c r="J7375" s="32" t="n">
        <v>11.93</v>
      </c>
      <c r="K7375" s="32" t="n">
        <v>4.46</v>
      </c>
      <c r="L7375" s="32" t="n">
        <v>5.32</v>
      </c>
      <c r="M7375" s="32" t="n">
        <v>1364.5</v>
      </c>
      <c r="N7375" s="32" t="n">
        <v>3.6</v>
      </c>
      <c r="O7375" s="32" t="n">
        <v>-315.742947617</v>
      </c>
    </row>
    <row r="7376">
      <c r="A7376" s="31" t="n">
        <v>45440</v>
      </c>
      <c r="B7376" s="32" t="n">
        <v>1357.65</v>
      </c>
      <c r="C7376" s="19">
        <f>IF(OR(B7376="",B7375=""),"",LN(B7376/B7375))</f>
        <v/>
      </c>
      <c r="D7376" s="16">
        <f>STDEV(C7357:C7376)*SQRT(252)</f>
        <v/>
      </c>
      <c r="E7376" s="32" t="n">
        <v>156.9</v>
      </c>
      <c r="F7376" s="19">
        <f>IF(OR(E7376="",E7375=""),"",LN(E7376/E7375))</f>
        <v/>
      </c>
      <c r="G7376" s="33" t="n">
        <v>7.2451</v>
      </c>
      <c r="H7376" s="19">
        <f>IF(OR(G7376="",G7375=""),"",LN(G7376/G7375))</f>
        <v/>
      </c>
      <c r="I7376" s="32" t="n">
        <v>121.43</v>
      </c>
      <c r="J7376" s="32" t="n">
        <v>12.92</v>
      </c>
      <c r="K7376" s="32" t="n">
        <v>4.54</v>
      </c>
      <c r="L7376" s="32" t="n">
        <v>5.32</v>
      </c>
      <c r="M7376" s="32" t="n">
        <v>1365.4</v>
      </c>
      <c r="N7376" s="32" t="n">
        <v>3.62</v>
      </c>
      <c r="O7376" s="32" t="n">
        <v>142.430643026</v>
      </c>
    </row>
    <row r="7377">
      <c r="A7377" s="31" t="n">
        <v>45441</v>
      </c>
      <c r="B7377" s="32" t="n">
        <v>1365.07</v>
      </c>
      <c r="C7377" s="19">
        <f>IF(OR(B7377="",B7376=""),"",LN(B7377/B7376))</f>
        <v/>
      </c>
      <c r="D7377" s="16">
        <f>STDEV(C7358:C7377)*SQRT(252)</f>
        <v/>
      </c>
      <c r="E7377" s="32" t="n">
        <v>157.62</v>
      </c>
      <c r="F7377" s="19">
        <f>IF(OR(E7377="",E7376=""),"",LN(E7377/E7376))</f>
        <v/>
      </c>
      <c r="G7377" s="33" t="n">
        <v>7.2494</v>
      </c>
      <c r="H7377" s="19">
        <f>IF(OR(G7377="",G7376=""),"",LN(G7377/G7376))</f>
        <v/>
      </c>
      <c r="I7377" s="32" t="n">
        <v>122.1641</v>
      </c>
      <c r="J7377" s="32" t="n">
        <v>14.28</v>
      </c>
      <c r="K7377" s="32" t="n">
        <v>4.61</v>
      </c>
      <c r="L7377" s="32" t="n">
        <v>5.33</v>
      </c>
      <c r="M7377" s="32" t="n">
        <v>1359.5</v>
      </c>
      <c r="N7377" s="32" t="n">
        <v>3.61</v>
      </c>
      <c r="O7377" s="32" t="n">
        <v>-1092.646748254</v>
      </c>
    </row>
    <row r="7378">
      <c r="A7378" s="31" t="n">
        <v>45442</v>
      </c>
      <c r="B7378" s="32" t="n">
        <v>1365.07</v>
      </c>
      <c r="C7378" s="19">
        <f>IF(OR(B7378="",B7377=""),"",LN(B7378/B7377))</f>
        <v/>
      </c>
      <c r="D7378" s="16">
        <f>STDEV(C7359:C7378)*SQRT(252)</f>
        <v/>
      </c>
      <c r="E7378" s="32" t="n">
        <v>156.63</v>
      </c>
      <c r="F7378" s="19">
        <f>IF(OR(E7378="",E7377=""),"",LN(E7378/E7377))</f>
        <v/>
      </c>
      <c r="G7378" s="33" t="n">
        <v>7.2493</v>
      </c>
      <c r="H7378" s="19">
        <f>IF(OR(G7378="",G7377=""),"",LN(G7378/G7377))</f>
        <v/>
      </c>
      <c r="I7378" s="32" t="n">
        <v>121.9601</v>
      </c>
      <c r="J7378" s="32" t="n">
        <v>14.47</v>
      </c>
      <c r="K7378" s="32" t="n">
        <v>4.55</v>
      </c>
      <c r="L7378" s="32" t="n">
        <v>5.33</v>
      </c>
      <c r="M7378" s="32" t="n">
        <v>1364.8</v>
      </c>
      <c r="N7378" s="32" t="n">
        <v>3.6</v>
      </c>
      <c r="O7378" s="32" t="n">
        <v>-738.58412144</v>
      </c>
    </row>
    <row r="7379">
      <c r="A7379" s="31" t="n">
        <v>45443</v>
      </c>
      <c r="B7379" s="32" t="n">
        <v>1385.43</v>
      </c>
      <c r="C7379" s="19">
        <f>IF(OR(B7379="",B7378=""),"",LN(B7379/B7378))</f>
        <v/>
      </c>
      <c r="D7379" s="16">
        <f>STDEV(C7360:C7379)*SQRT(252)</f>
        <v/>
      </c>
      <c r="E7379" s="32" t="n">
        <v>157.19</v>
      </c>
      <c r="F7379" s="19">
        <f>IF(OR(E7379="",E7378=""),"",LN(E7379/E7378))</f>
        <v/>
      </c>
      <c r="G7379" s="33" t="n">
        <v>7.241</v>
      </c>
      <c r="H7379" s="19">
        <f>IF(OR(G7379="",G7378=""),"",LN(G7379/G7378))</f>
        <v/>
      </c>
      <c r="I7379" s="32" t="n">
        <v>122.098</v>
      </c>
      <c r="J7379" s="32" t="n">
        <v>12.92</v>
      </c>
      <c r="K7379" s="32" t="n">
        <v>4.51</v>
      </c>
      <c r="L7379" s="32" t="n">
        <v>5.34</v>
      </c>
      <c r="M7379" s="32" t="n">
        <v>1376.5</v>
      </c>
      <c r="N7379" s="32" t="n">
        <v>3.61</v>
      </c>
      <c r="O7379" s="32" t="n">
        <v>-1082.430641085</v>
      </c>
    </row>
    <row r="7380">
      <c r="A7380" s="31" t="n">
        <v>45446</v>
      </c>
      <c r="B7380" s="32" t="n">
        <v>1375.91</v>
      </c>
      <c r="C7380" s="19">
        <f>IF(OR(B7380="",B7379=""),"",LN(B7380/B7379))</f>
        <v/>
      </c>
      <c r="D7380" s="16">
        <f>STDEV(C7361:C7380)*SQRT(252)</f>
        <v/>
      </c>
      <c r="E7380" s="32" t="n">
        <v>156.04</v>
      </c>
      <c r="F7380" s="19">
        <f>IF(OR(E7380="",E7379=""),"",LN(E7380/E7379))</f>
        <v/>
      </c>
      <c r="G7380" s="33" t="n">
        <v>7.242</v>
      </c>
      <c r="H7380" s="19">
        <f>IF(OR(G7380="",G7379=""),"",LN(G7380/G7379))</f>
        <v/>
      </c>
      <c r="I7380" s="32" t="n">
        <v>122.3509</v>
      </c>
      <c r="J7380" s="32" t="n">
        <v>13.11</v>
      </c>
      <c r="K7380" s="32" t="n">
        <v>4.41</v>
      </c>
      <c r="L7380" s="32" t="n">
        <v>5.35</v>
      </c>
      <c r="M7380" s="32" t="n">
        <v>1381.6</v>
      </c>
      <c r="N7380" s="32" t="n">
        <v>3.61</v>
      </c>
      <c r="O7380" s="32" t="n">
        <v>316.183060094</v>
      </c>
    </row>
    <row r="7381">
      <c r="A7381" s="31" t="n">
        <v>45447</v>
      </c>
      <c r="B7381" s="32" t="n">
        <v>1375.96</v>
      </c>
      <c r="C7381" s="19">
        <f>IF(OR(B7381="",B7380=""),"",LN(B7381/B7380))</f>
        <v/>
      </c>
      <c r="D7381" s="16">
        <f>STDEV(C7362:C7381)*SQRT(252)</f>
        <v/>
      </c>
      <c r="E7381" s="32" t="n">
        <v>154.87</v>
      </c>
      <c r="F7381" s="19">
        <f>IF(OR(E7381="",E7380=""),"",LN(E7381/E7380))</f>
        <v/>
      </c>
      <c r="G7381" s="33" t="n">
        <v>7.2393</v>
      </c>
      <c r="H7381" s="19">
        <f>IF(OR(G7381="",G7380=""),"",LN(G7381/G7380))</f>
        <v/>
      </c>
      <c r="I7381" s="32" t="n">
        <v>122.7256</v>
      </c>
      <c r="J7381" s="32" t="n">
        <v>13.16</v>
      </c>
      <c r="K7381" s="32" t="n">
        <v>4.33</v>
      </c>
      <c r="L7381" s="32" t="n">
        <v>5.33</v>
      </c>
      <c r="M7381" s="32" t="n">
        <v>1377.6</v>
      </c>
      <c r="N7381" s="32" t="n">
        <v>3.6</v>
      </c>
      <c r="O7381" s="32" t="n">
        <v>-100.480978873</v>
      </c>
    </row>
    <row r="7382">
      <c r="A7382" s="31" t="n">
        <v>45448</v>
      </c>
      <c r="B7382" s="32" t="n">
        <v>1372.58</v>
      </c>
      <c r="C7382" s="19">
        <f>IF(OR(B7382="",B7381=""),"",LN(B7382/B7381))</f>
        <v/>
      </c>
      <c r="D7382" s="16">
        <f>STDEV(C7363:C7382)*SQRT(252)</f>
        <v/>
      </c>
      <c r="E7382" s="32" t="n">
        <v>156.21</v>
      </c>
      <c r="F7382" s="19">
        <f>IF(OR(E7382="",E7381=""),"",LN(E7382/E7381))</f>
        <v/>
      </c>
      <c r="G7382" s="33" t="n">
        <v>7.2475</v>
      </c>
      <c r="H7382" s="19">
        <f>IF(OR(G7382="",G7381=""),"",LN(G7382/G7381))</f>
        <v/>
      </c>
      <c r="I7382" s="32" t="n">
        <v>122.5339</v>
      </c>
      <c r="J7382" s="32" t="n">
        <v>12.63</v>
      </c>
      <c r="K7382" s="32" t="n">
        <v>4.29</v>
      </c>
      <c r="L7382" s="32" t="n">
        <v>5.33</v>
      </c>
      <c r="M7382" s="32" t="n">
        <v>1373.1</v>
      </c>
      <c r="N7382" s="32" t="n">
        <v>3.6</v>
      </c>
      <c r="O7382" s="32" t="n">
        <v>643.98566495</v>
      </c>
    </row>
    <row r="7383">
      <c r="A7383" s="31" t="n">
        <v>45449</v>
      </c>
      <c r="B7383" s="32" t="n">
        <v>1365.45</v>
      </c>
      <c r="C7383" s="19">
        <f>IF(OR(B7383="",B7382=""),"",LN(B7383/B7382))</f>
        <v/>
      </c>
      <c r="D7383" s="16">
        <f>STDEV(C7364:C7383)*SQRT(252)</f>
        <v/>
      </c>
      <c r="E7383" s="32" t="n">
        <v>155.98</v>
      </c>
      <c r="F7383" s="19">
        <f>IF(OR(E7383="",E7382=""),"",LN(E7383/E7382))</f>
        <v/>
      </c>
      <c r="G7383" s="33" t="n">
        <v>7.2451</v>
      </c>
      <c r="H7383" s="19">
        <f>IF(OR(G7383="",G7382=""),"",LN(G7383/G7382))</f>
        <v/>
      </c>
      <c r="I7383" s="32" t="n">
        <v>122.3713</v>
      </c>
      <c r="J7383" s="32" t="n">
        <v>12.58</v>
      </c>
      <c r="K7383" s="32" t="n">
        <v>4.28</v>
      </c>
      <c r="L7383" s="32" t="n">
        <v>5.33</v>
      </c>
      <c r="M7383" s="32" t="n"/>
      <c r="N7383" s="32" t="n"/>
      <c r="O7383" s="32" t="n"/>
    </row>
    <row r="7384">
      <c r="A7384" s="31" t="n">
        <v>45450</v>
      </c>
      <c r="B7384" s="32" t="n">
        <v>1366.38</v>
      </c>
      <c r="C7384" s="19">
        <f>IF(OR(B7384="",B7383=""),"",LN(B7384/B7383))</f>
        <v/>
      </c>
      <c r="D7384" s="16">
        <f>STDEV(C7365:C7384)*SQRT(252)</f>
        <v/>
      </c>
      <c r="E7384" s="32" t="n">
        <v>156.58</v>
      </c>
      <c r="F7384" s="19">
        <f>IF(OR(E7384="",E7383=""),"",LN(E7384/E7383))</f>
        <v/>
      </c>
      <c r="G7384" s="33" t="n">
        <v>7.2466</v>
      </c>
      <c r="H7384" s="19">
        <f>IF(OR(G7384="",G7383=""),"",LN(G7384/G7383))</f>
        <v/>
      </c>
      <c r="I7384" s="32" t="n">
        <v>123.549</v>
      </c>
      <c r="J7384" s="32" t="n">
        <v>12.22</v>
      </c>
      <c r="K7384" s="32" t="n">
        <v>4.43</v>
      </c>
      <c r="L7384" s="32" t="n">
        <v>5.33</v>
      </c>
      <c r="M7384" s="32" t="n">
        <v>1371.5</v>
      </c>
      <c r="N7384" s="32" t="n">
        <v>3.6</v>
      </c>
      <c r="O7384" s="32" t="n">
        <v>612.837655509</v>
      </c>
    </row>
    <row r="7385">
      <c r="A7385" s="31" t="n">
        <v>45453</v>
      </c>
      <c r="B7385" s="32" t="n">
        <v>1375.71</v>
      </c>
      <c r="C7385" s="19">
        <f>IF(OR(B7385="",B7384=""),"",LN(B7385/B7384))</f>
        <v/>
      </c>
      <c r="D7385" s="16">
        <f>STDEV(C7366:C7385)*SQRT(252)</f>
        <v/>
      </c>
      <c r="E7385" s="32" t="n">
        <v>156.93</v>
      </c>
      <c r="F7385" s="19">
        <f>IF(OR(E7385="",E7384=""),"",LN(E7385/E7384))</f>
        <v/>
      </c>
      <c r="G7385" s="33" t="n">
        <v>7.2475</v>
      </c>
      <c r="H7385" s="19">
        <f>IF(OR(G7385="",G7384=""),"",LN(G7385/G7384))</f>
        <v/>
      </c>
      <c r="I7385" s="32" t="n">
        <v>123.9125</v>
      </c>
      <c r="J7385" s="32" t="n">
        <v>12.74</v>
      </c>
      <c r="K7385" s="32" t="n">
        <v>4.47</v>
      </c>
      <c r="L7385" s="32" t="n">
        <v>5.32</v>
      </c>
      <c r="M7385" s="32" t="n">
        <v>1366.9</v>
      </c>
      <c r="N7385" s="32" t="n">
        <v>3.6</v>
      </c>
      <c r="O7385" s="32" t="n">
        <v>-122.920859579</v>
      </c>
    </row>
    <row r="7386">
      <c r="A7386" s="31" t="n">
        <v>45454</v>
      </c>
      <c r="B7386" s="32" t="n">
        <v>1375.71</v>
      </c>
      <c r="C7386" s="19">
        <f>IF(OR(B7386="",B7385=""),"",LN(B7386/B7385))</f>
        <v/>
      </c>
      <c r="D7386" s="16">
        <f>STDEV(C7367:C7386)*SQRT(252)</f>
        <v/>
      </c>
      <c r="E7386" s="32" t="n">
        <v>157.32</v>
      </c>
      <c r="F7386" s="19">
        <f>IF(OR(E7386="",E7385=""),"",LN(E7386/E7385))</f>
        <v/>
      </c>
      <c r="G7386" s="33" t="n">
        <v>7.2544</v>
      </c>
      <c r="H7386" s="19">
        <f>IF(OR(G7386="",G7385=""),"",LN(G7386/G7385))</f>
        <v/>
      </c>
      <c r="I7386" s="32" t="n">
        <v>124.0349</v>
      </c>
      <c r="J7386" s="32" t="n">
        <v>12.85</v>
      </c>
      <c r="K7386" s="32" t="n">
        <v>4.39</v>
      </c>
      <c r="L7386" s="32" t="n">
        <v>5.32</v>
      </c>
      <c r="M7386" s="32" t="n">
        <v>1377.9</v>
      </c>
      <c r="N7386" s="32" t="n">
        <v>3.6</v>
      </c>
      <c r="O7386" s="32" t="n">
        <v>-208.298839463</v>
      </c>
    </row>
    <row r="7387">
      <c r="A7387" s="31" t="n">
        <v>45455</v>
      </c>
      <c r="B7387" s="32" t="n">
        <v>1378.01</v>
      </c>
      <c r="C7387" s="19">
        <f>IF(OR(B7387="",B7386=""),"",LN(B7387/B7386))</f>
        <v/>
      </c>
      <c r="D7387" s="16">
        <f>STDEV(C7368:C7387)*SQRT(252)</f>
        <v/>
      </c>
      <c r="E7387" s="32" t="n">
        <v>155.88</v>
      </c>
      <c r="F7387" s="19">
        <f>IF(OR(E7387="",E7386=""),"",LN(E7387/E7386))</f>
        <v/>
      </c>
      <c r="G7387" s="33" t="n">
        <v>7.2544</v>
      </c>
      <c r="H7387" s="19">
        <f>IF(OR(G7387="",G7386=""),"",LN(G7387/G7386))</f>
        <v/>
      </c>
      <c r="I7387" s="32" t="n">
        <v>123.8295</v>
      </c>
      <c r="J7387" s="32" t="n">
        <v>12.04</v>
      </c>
      <c r="K7387" s="32" t="n">
        <v>4.31</v>
      </c>
      <c r="L7387" s="32" t="n">
        <v>5.31</v>
      </c>
      <c r="M7387" s="32" t="n">
        <v>1377.4</v>
      </c>
      <c r="N7387" s="32" t="n">
        <v>3.6</v>
      </c>
      <c r="O7387" s="32" t="n">
        <v>267.364860247</v>
      </c>
    </row>
    <row r="7388">
      <c r="A7388" s="31" t="n">
        <v>45456</v>
      </c>
      <c r="B7388" s="32" t="n">
        <v>1376.11</v>
      </c>
      <c r="C7388" s="19">
        <f>IF(OR(B7388="",B7387=""),"",LN(B7388/B7387))</f>
        <v/>
      </c>
      <c r="D7388" s="16">
        <f>STDEV(C7369:C7388)*SQRT(252)</f>
        <v/>
      </c>
      <c r="E7388" s="32" t="n">
        <v>156.77</v>
      </c>
      <c r="F7388" s="19">
        <f>IF(OR(E7388="",E7387=""),"",LN(E7388/E7387))</f>
        <v/>
      </c>
      <c r="G7388" s="33" t="n">
        <v>7.2519</v>
      </c>
      <c r="H7388" s="19">
        <f>IF(OR(G7388="",G7387=""),"",LN(G7388/G7387))</f>
        <v/>
      </c>
      <c r="I7388" s="32" t="n">
        <v>124.0235</v>
      </c>
      <c r="J7388" s="32" t="n">
        <v>11.94</v>
      </c>
      <c r="K7388" s="32" t="n">
        <v>4.24</v>
      </c>
      <c r="L7388" s="32" t="n">
        <v>5.31</v>
      </c>
      <c r="M7388" s="32" t="n">
        <v>1377.8</v>
      </c>
      <c r="N7388" s="32" t="n">
        <v>3.6</v>
      </c>
      <c r="O7388" s="32" t="n">
        <v>1730.518188792</v>
      </c>
    </row>
    <row r="7389">
      <c r="A7389" s="31" t="n">
        <v>45457</v>
      </c>
      <c r="B7389" s="32" t="n">
        <v>1378.96</v>
      </c>
      <c r="C7389" s="19">
        <f>IF(OR(B7389="",B7388=""),"",LN(B7389/B7388))</f>
        <v/>
      </c>
      <c r="D7389" s="16">
        <f>STDEV(C7370:C7389)*SQRT(252)</f>
        <v/>
      </c>
      <c r="E7389" s="32" t="n">
        <v>157.28</v>
      </c>
      <c r="F7389" s="19">
        <f>IF(OR(E7389="",E7388=""),"",LN(E7389/E7388))</f>
        <v/>
      </c>
      <c r="G7389" s="33" t="n">
        <v>7.2557</v>
      </c>
      <c r="H7389" s="19">
        <f>IF(OR(G7389="",G7388=""),"",LN(G7389/G7388))</f>
        <v/>
      </c>
      <c r="I7389" s="32" t="n">
        <v>124.1694</v>
      </c>
      <c r="J7389" s="32" t="n">
        <v>12.66</v>
      </c>
      <c r="K7389" s="32" t="n">
        <v>4.2</v>
      </c>
      <c r="L7389" s="32" t="n">
        <v>5.31</v>
      </c>
      <c r="M7389" s="32" t="n">
        <v>1371</v>
      </c>
      <c r="N7389" s="32" t="n">
        <v>3.6</v>
      </c>
      <c r="O7389" s="32" t="n">
        <v>565.1407823899999</v>
      </c>
    </row>
    <row r="7390">
      <c r="A7390" s="31" t="n">
        <v>45460</v>
      </c>
      <c r="B7390" s="32" t="n">
        <v>1380.5</v>
      </c>
      <c r="C7390" s="19">
        <f>IF(OR(B7390="",B7389=""),"",LN(B7390/B7389))</f>
        <v/>
      </c>
      <c r="D7390" s="16">
        <f>STDEV(C7371:C7390)*SQRT(252)</f>
        <v/>
      </c>
      <c r="E7390" s="32" t="n">
        <v>157.8</v>
      </c>
      <c r="F7390" s="19">
        <f>IF(OR(E7390="",E7389=""),"",LN(E7390/E7389))</f>
        <v/>
      </c>
      <c r="G7390" s="33" t="n">
        <v>7.2561</v>
      </c>
      <c r="H7390" s="19">
        <f>IF(OR(G7390="",G7389=""),"",LN(G7390/G7389))</f>
        <v/>
      </c>
      <c r="I7390" s="32" t="n">
        <v>124.239</v>
      </c>
      <c r="J7390" s="32" t="n">
        <v>12.75</v>
      </c>
      <c r="K7390" s="32" t="n">
        <v>4.28</v>
      </c>
      <c r="L7390" s="32" t="n">
        <v>5.33</v>
      </c>
      <c r="M7390" s="32" t="n">
        <v>1377.7</v>
      </c>
      <c r="N7390" s="32" t="n">
        <v>3.6</v>
      </c>
      <c r="O7390" s="32" t="n">
        <v>-137.013375605</v>
      </c>
    </row>
    <row r="7391">
      <c r="A7391" s="31" t="n">
        <v>45461</v>
      </c>
      <c r="B7391" s="32" t="n">
        <v>1380.88</v>
      </c>
      <c r="C7391" s="19">
        <f>IF(OR(B7391="",B7390=""),"",LN(B7391/B7390))</f>
        <v/>
      </c>
      <c r="D7391" s="16">
        <f>STDEV(C7372:C7391)*SQRT(252)</f>
        <v/>
      </c>
      <c r="E7391" s="32" t="n">
        <v>157.81</v>
      </c>
      <c r="F7391" s="19">
        <f>IF(OR(E7391="",E7390=""),"",LN(E7391/E7390))</f>
        <v/>
      </c>
      <c r="G7391" s="33" t="n">
        <v>7.2543</v>
      </c>
      <c r="H7391" s="19">
        <f>IF(OR(G7391="",G7390=""),"",LN(G7391/G7390))</f>
        <v/>
      </c>
      <c r="I7391" s="32" t="n">
        <v>123.9776</v>
      </c>
      <c r="J7391" s="32" t="n">
        <v>12.3</v>
      </c>
      <c r="K7391" s="32" t="n">
        <v>4.22</v>
      </c>
      <c r="L7391" s="32" t="n">
        <v>5.33</v>
      </c>
      <c r="M7391" s="32" t="n">
        <v>1380.4</v>
      </c>
      <c r="N7391" s="32" t="n">
        <v>3.6</v>
      </c>
      <c r="O7391" s="32" t="n">
        <v>643.060558851</v>
      </c>
    </row>
    <row r="7392">
      <c r="A7392" s="31" t="n">
        <v>45463</v>
      </c>
      <c r="B7392" s="32" t="n">
        <v>1384.38</v>
      </c>
      <c r="C7392" s="19">
        <f>IF(OR(B7392="",B7391=""),"",LN(B7392/B7391))</f>
        <v/>
      </c>
      <c r="D7392" s="16">
        <f>STDEV(C7373:C7392)*SQRT(252)</f>
        <v/>
      </c>
      <c r="E7392" s="32" t="n">
        <v>158.77</v>
      </c>
      <c r="F7392" s="19">
        <f>IF(OR(E7392="",E7391=""),"",LN(E7392/E7391))</f>
        <v/>
      </c>
      <c r="G7392" s="33" t="n">
        <v>7.2604</v>
      </c>
      <c r="H7392" s="19">
        <f>IF(OR(G7392="",G7391=""),"",LN(G7392/G7391))</f>
        <v/>
      </c>
      <c r="I7392" s="32" t="n">
        <v>124.192</v>
      </c>
      <c r="J7392" s="32" t="n">
        <v>13.28</v>
      </c>
      <c r="K7392" s="32" t="n">
        <v>4.25</v>
      </c>
      <c r="L7392" s="32" t="n">
        <v>5.32</v>
      </c>
      <c r="M7392" s="32" t="n">
        <v>1380.8</v>
      </c>
      <c r="N7392" s="32" t="n">
        <v>3.6</v>
      </c>
      <c r="O7392" s="32" t="n">
        <v>436.619238825</v>
      </c>
    </row>
    <row r="7393">
      <c r="A7393" s="31" t="n">
        <v>45464</v>
      </c>
      <c r="B7393" s="32" t="n">
        <v>1388.17</v>
      </c>
      <c r="C7393" s="19">
        <f>IF(OR(B7393="",B7392=""),"",LN(B7393/B7392))</f>
        <v/>
      </c>
      <c r="D7393" s="16">
        <f>STDEV(C7374:C7393)*SQRT(252)</f>
        <v/>
      </c>
      <c r="E7393" s="32" t="n">
        <v>159.45</v>
      </c>
      <c r="F7393" s="19">
        <f>IF(OR(E7393="",E7392=""),"",LN(E7393/E7392))</f>
        <v/>
      </c>
      <c r="G7393" s="33" t="n">
        <v>7.2609</v>
      </c>
      <c r="H7393" s="19">
        <f>IF(OR(G7393="",G7392=""),"",LN(G7393/G7392))</f>
        <v/>
      </c>
      <c r="I7393" s="32" t="n">
        <v>124.1086</v>
      </c>
      <c r="J7393" s="32" t="n">
        <v>13.2</v>
      </c>
      <c r="K7393" s="32" t="n">
        <v>4.25</v>
      </c>
      <c r="L7393" s="32" t="n">
        <v>5.31</v>
      </c>
      <c r="M7393" s="32" t="n">
        <v>1383.8</v>
      </c>
      <c r="N7393" s="32" t="n">
        <v>3.6</v>
      </c>
      <c r="O7393" s="32" t="n">
        <v>-244.491516005</v>
      </c>
    </row>
    <row r="7394">
      <c r="A7394" s="31" t="n">
        <v>45467</v>
      </c>
      <c r="B7394" s="32" t="n">
        <v>1389.17</v>
      </c>
      <c r="C7394" s="19">
        <f>IF(OR(B7394="",B7393=""),"",LN(B7394/B7393))</f>
        <v/>
      </c>
      <c r="D7394" s="16">
        <f>STDEV(C7375:C7394)*SQRT(252)</f>
        <v/>
      </c>
      <c r="E7394" s="32" t="n">
        <v>159.71</v>
      </c>
      <c r="F7394" s="19">
        <f>IF(OR(E7394="",E7393=""),"",LN(E7394/E7393))</f>
        <v/>
      </c>
      <c r="G7394" s="33" t="n">
        <v>7.2586</v>
      </c>
      <c r="H7394" s="19">
        <f>IF(OR(G7394="",G7393=""),"",LN(G7394/G7393))</f>
        <v/>
      </c>
      <c r="I7394" s="32" t="n">
        <v>123.7125</v>
      </c>
      <c r="J7394" s="32" t="n">
        <v>13.33</v>
      </c>
      <c r="K7394" s="32" t="n">
        <v>4.25</v>
      </c>
      <c r="L7394" s="32" t="n">
        <v>5.31</v>
      </c>
      <c r="M7394" s="32" t="n">
        <v>1389.1</v>
      </c>
      <c r="N7394" s="32" t="n">
        <v>3.6</v>
      </c>
      <c r="O7394" s="32" t="n">
        <v>-523.24736323</v>
      </c>
    </row>
    <row r="7395">
      <c r="A7395" s="31" t="n">
        <v>45468</v>
      </c>
      <c r="B7395" s="32" t="n">
        <v>1387.16</v>
      </c>
      <c r="C7395" s="19">
        <f>IF(OR(B7395="",B7394=""),"",LN(B7395/B7394))</f>
        <v/>
      </c>
      <c r="D7395" s="16">
        <f>STDEV(C7376:C7395)*SQRT(252)</f>
        <v/>
      </c>
      <c r="E7395" s="32" t="n">
        <v>159.68</v>
      </c>
      <c r="F7395" s="19">
        <f>IF(OR(E7395="",E7394=""),"",LN(E7395/E7394))</f>
        <v/>
      </c>
      <c r="G7395" s="33" t="n">
        <v>7.2629</v>
      </c>
      <c r="H7395" s="19">
        <f>IF(OR(G7395="",G7394=""),"",LN(G7395/G7394))</f>
        <v/>
      </c>
      <c r="I7395" s="32" t="n">
        <v>123.9417</v>
      </c>
      <c r="J7395" s="32" t="n">
        <v>12.84</v>
      </c>
      <c r="K7395" s="32" t="n">
        <v>4.23</v>
      </c>
      <c r="L7395" s="32" t="n">
        <v>5.33</v>
      </c>
      <c r="M7395" s="32" t="n">
        <v>1389.7</v>
      </c>
      <c r="N7395" s="32" t="n">
        <v>3.6</v>
      </c>
      <c r="O7395" s="32" t="n">
        <v>140.872749771</v>
      </c>
    </row>
    <row r="7396">
      <c r="A7396" s="31" t="n">
        <v>45469</v>
      </c>
      <c r="B7396" s="32" t="n">
        <v>1388.65</v>
      </c>
      <c r="C7396" s="19">
        <f>IF(OR(B7396="",B7395=""),"",LN(B7396/B7395))</f>
        <v/>
      </c>
      <c r="D7396" s="16">
        <f>STDEV(C7377:C7396)*SQRT(252)</f>
        <v/>
      </c>
      <c r="E7396" s="32" t="n">
        <v>160.68</v>
      </c>
      <c r="F7396" s="19">
        <f>IF(OR(E7396="",E7395=""),"",LN(E7396/E7395))</f>
        <v/>
      </c>
      <c r="G7396" s="33" t="n">
        <v>7.2666</v>
      </c>
      <c r="H7396" s="19">
        <f>IF(OR(G7396="",G7395=""),"",LN(G7396/G7395))</f>
        <v/>
      </c>
      <c r="I7396" s="32" t="n">
        <v>124.26</v>
      </c>
      <c r="J7396" s="32" t="n">
        <v>12.55</v>
      </c>
      <c r="K7396" s="32" t="n">
        <v>4.32</v>
      </c>
      <c r="L7396" s="32" t="n">
        <v>5.34</v>
      </c>
      <c r="M7396" s="32" t="n">
        <v>1386.4</v>
      </c>
      <c r="N7396" s="32" t="n">
        <v>3.6</v>
      </c>
      <c r="O7396" s="32" t="n">
        <v>321.727170728</v>
      </c>
    </row>
    <row r="7397">
      <c r="A7397" s="31" t="n">
        <v>45470</v>
      </c>
      <c r="B7397" s="32" t="n">
        <v>1385.76</v>
      </c>
      <c r="C7397" s="19">
        <f>IF(OR(B7397="",B7396=""),"",LN(B7397/B7396))</f>
        <v/>
      </c>
      <c r="D7397" s="16">
        <f>STDEV(C7378:C7397)*SQRT(252)</f>
        <v/>
      </c>
      <c r="E7397" s="32" t="n">
        <v>160.7</v>
      </c>
      <c r="F7397" s="19">
        <f>IF(OR(E7397="",E7396=""),"",LN(E7397/E7396))</f>
        <v/>
      </c>
      <c r="G7397" s="33" t="n">
        <v>7.2688</v>
      </c>
      <c r="H7397" s="19">
        <f>IF(OR(G7397="",G7396=""),"",LN(G7397/G7396))</f>
        <v/>
      </c>
      <c r="I7397" s="32" t="n">
        <v>124.3379</v>
      </c>
      <c r="J7397" s="32" t="n">
        <v>12.24</v>
      </c>
      <c r="K7397" s="32" t="n">
        <v>4.29</v>
      </c>
      <c r="L7397" s="32" t="n">
        <v>5.34</v>
      </c>
      <c r="M7397" s="32" t="n">
        <v>1390.1</v>
      </c>
      <c r="N7397" s="32" t="n">
        <v>3.6</v>
      </c>
      <c r="O7397" s="32" t="n">
        <v>464.464517981</v>
      </c>
    </row>
    <row r="7398">
      <c r="A7398" s="31" t="n">
        <v>45471</v>
      </c>
      <c r="B7398" s="32" t="n">
        <v>1376.55</v>
      </c>
      <c r="C7398" s="19">
        <f>IF(OR(B7398="",B7397=""),"",LN(B7398/B7397))</f>
        <v/>
      </c>
      <c r="D7398" s="16">
        <f>STDEV(C7379:C7398)*SQRT(252)</f>
        <v/>
      </c>
      <c r="E7398" s="32" t="n">
        <v>160.88</v>
      </c>
      <c r="F7398" s="19">
        <f>IF(OR(E7398="",E7397=""),"",LN(E7398/E7397))</f>
        <v/>
      </c>
      <c r="G7398" s="33" t="n">
        <v>7.2672</v>
      </c>
      <c r="H7398" s="19">
        <f>IF(OR(G7398="",G7397=""),"",LN(G7398/G7397))</f>
        <v/>
      </c>
      <c r="I7398" s="32" t="n">
        <v>124.2103</v>
      </c>
      <c r="J7398" s="32" t="n">
        <v>12.44</v>
      </c>
      <c r="K7398" s="32" t="n">
        <v>4.36</v>
      </c>
      <c r="L7398" s="32" t="n">
        <v>5.33</v>
      </c>
      <c r="M7398" s="32" t="n">
        <v>1389.2</v>
      </c>
      <c r="N7398" s="32" t="n">
        <v>3.6</v>
      </c>
      <c r="O7398" s="32" t="n">
        <v>85.963177496</v>
      </c>
    </row>
    <row r="7399">
      <c r="A7399" s="31" t="n">
        <v>45474</v>
      </c>
      <c r="B7399" s="32" t="n">
        <v>1383</v>
      </c>
      <c r="C7399" s="19">
        <f>IF(OR(B7399="",B7398=""),"",LN(B7399/B7398))</f>
        <v/>
      </c>
      <c r="D7399" s="16">
        <f>STDEV(C7380:C7399)*SQRT(252)</f>
        <v/>
      </c>
      <c r="E7399" s="32" t="n">
        <v>161.55</v>
      </c>
      <c r="F7399" s="19">
        <f>IF(OR(E7399="",E7398=""),"",LN(E7399/E7398))</f>
        <v/>
      </c>
      <c r="G7399" s="33" t="n">
        <v>7.2683</v>
      </c>
      <c r="H7399" s="19">
        <f>IF(OR(G7399="",G7398=""),"",LN(G7399/G7398))</f>
        <v/>
      </c>
      <c r="I7399" s="32" t="n">
        <v>124.4667</v>
      </c>
      <c r="J7399" s="32" t="n">
        <v>12.22</v>
      </c>
      <c r="K7399" s="32" t="n">
        <v>4.48</v>
      </c>
      <c r="L7399" s="32" t="n">
        <v>5.4</v>
      </c>
      <c r="M7399" s="32" t="n">
        <v>1382.4</v>
      </c>
      <c r="N7399" s="32" t="n">
        <v>3.6</v>
      </c>
      <c r="O7399" s="32" t="n">
        <v>-53.810106289</v>
      </c>
    </row>
    <row r="7400">
      <c r="A7400" s="31" t="n">
        <v>45475</v>
      </c>
      <c r="B7400" s="32" t="n">
        <v>1386.55</v>
      </c>
      <c r="C7400" s="19">
        <f>IF(OR(B7400="",B7399=""),"",LN(B7400/B7399))</f>
        <v/>
      </c>
      <c r="D7400" s="16">
        <f>STDEV(C7381:C7400)*SQRT(252)</f>
        <v/>
      </c>
      <c r="E7400" s="32" t="n">
        <v>161.53</v>
      </c>
      <c r="F7400" s="19">
        <f>IF(OR(E7400="",E7399=""),"",LN(E7400/E7399))</f>
        <v/>
      </c>
      <c r="G7400" s="33" t="n">
        <v>7.2712</v>
      </c>
      <c r="H7400" s="19">
        <f>IF(OR(G7400="",G7399=""),"",LN(G7400/G7399))</f>
        <v/>
      </c>
      <c r="I7400" s="32" t="n">
        <v>124.2917</v>
      </c>
      <c r="J7400" s="32" t="n">
        <v>12.03</v>
      </c>
      <c r="K7400" s="32" t="n">
        <v>4.43</v>
      </c>
      <c r="L7400" s="32" t="n">
        <v>5.35</v>
      </c>
      <c r="M7400" s="32" t="n">
        <v>1380.8</v>
      </c>
      <c r="N7400" s="32" t="n">
        <v>3.6</v>
      </c>
      <c r="O7400" s="32" t="n">
        <v>-134.997927278</v>
      </c>
    </row>
    <row r="7401">
      <c r="A7401" s="31" t="n">
        <v>45476</v>
      </c>
      <c r="B7401" s="32" t="n">
        <v>1384.85</v>
      </c>
      <c r="C7401" s="19">
        <f>IF(OR(B7401="",B7400=""),"",LN(B7401/B7400))</f>
        <v/>
      </c>
      <c r="D7401" s="16">
        <f>STDEV(C7382:C7401)*SQRT(252)</f>
        <v/>
      </c>
      <c r="E7401" s="32" t="n">
        <v>161.48</v>
      </c>
      <c r="F7401" s="19">
        <f>IF(OR(E7401="",E7400=""),"",LN(E7401/E7400))</f>
        <v/>
      </c>
      <c r="G7401" s="33" t="n">
        <v>7.2699</v>
      </c>
      <c r="H7401" s="19">
        <f>IF(OR(G7401="",G7400=""),"",LN(G7401/G7400))</f>
        <v/>
      </c>
      <c r="I7401" s="32" t="n">
        <v>123.7768</v>
      </c>
      <c r="J7401" s="32" t="n">
        <v>12.09</v>
      </c>
      <c r="K7401" s="32" t="n">
        <v>4.36</v>
      </c>
      <c r="L7401" s="32" t="n">
        <v>5.33</v>
      </c>
      <c r="M7401" s="32" t="n">
        <v>1387.4</v>
      </c>
      <c r="N7401" s="32" t="n">
        <v>3.58</v>
      </c>
      <c r="O7401" s="32" t="n">
        <v>287.293594629</v>
      </c>
    </row>
    <row r="7402">
      <c r="A7402" s="31" t="n">
        <v>45478</v>
      </c>
      <c r="B7402" s="32" t="n">
        <v>1379.87</v>
      </c>
      <c r="C7402" s="19">
        <f>IF(OR(B7402="",B7401=""),"",LN(B7402/B7401))</f>
        <v/>
      </c>
      <c r="D7402" s="16">
        <f>STDEV(C7383:C7402)*SQRT(252)</f>
        <v/>
      </c>
      <c r="E7402" s="32" t="n">
        <v>160.73</v>
      </c>
      <c r="F7402" s="19">
        <f>IF(OR(E7402="",E7401=""),"",LN(E7402/E7401))</f>
        <v/>
      </c>
      <c r="G7402" s="33" t="n">
        <v>7.268</v>
      </c>
      <c r="H7402" s="19">
        <f>IF(OR(G7402="",G7401=""),"",LN(G7402/G7401))</f>
        <v/>
      </c>
      <c r="I7402" s="32" t="n">
        <v>123.4762</v>
      </c>
      <c r="J7402" s="32" t="n">
        <v>12.48</v>
      </c>
      <c r="K7402" s="32" t="n">
        <v>4.28</v>
      </c>
      <c r="L7402" s="32" t="n">
        <v>5.32</v>
      </c>
      <c r="M7402" s="32" t="n">
        <v>1381.9</v>
      </c>
      <c r="N7402" s="32" t="n">
        <v>3.57</v>
      </c>
      <c r="O7402" s="32" t="n">
        <v>1359.939307154</v>
      </c>
    </row>
    <row r="7403">
      <c r="A7403" s="31" t="n">
        <v>45481</v>
      </c>
      <c r="B7403" s="32" t="n">
        <v>1382.73</v>
      </c>
      <c r="C7403" s="19">
        <f>IF(OR(B7403="",B7402=""),"",LN(B7403/B7402))</f>
        <v/>
      </c>
      <c r="D7403" s="16">
        <f>STDEV(C7384:C7403)*SQRT(252)</f>
        <v/>
      </c>
      <c r="E7403" s="32" t="n">
        <v>160.77</v>
      </c>
      <c r="F7403" s="19">
        <f>IF(OR(E7403="",E7402=""),"",LN(E7403/E7402))</f>
        <v/>
      </c>
      <c r="G7403" s="33" t="n">
        <v>7.2683</v>
      </c>
      <c r="H7403" s="19">
        <f>IF(OR(G7403="",G7402=""),"",LN(G7403/G7402))</f>
        <v/>
      </c>
      <c r="I7403" s="32" t="n">
        <v>123.3576</v>
      </c>
      <c r="J7403" s="32" t="n">
        <v>12.37</v>
      </c>
      <c r="K7403" s="32" t="n">
        <v>4.28</v>
      </c>
      <c r="L7403" s="32" t="n">
        <v>5.32</v>
      </c>
      <c r="M7403" s="32" t="n">
        <v>1379</v>
      </c>
      <c r="N7403" s="32" t="n">
        <v>3.57</v>
      </c>
      <c r="O7403" s="32" t="n">
        <v>608.9643608460001</v>
      </c>
    </row>
    <row r="7404">
      <c r="A7404" s="31" t="n">
        <v>45482</v>
      </c>
      <c r="B7404" s="32" t="n">
        <v>1383.39</v>
      </c>
      <c r="C7404" s="19">
        <f>IF(OR(B7404="",B7403=""),"",LN(B7404/B7403))</f>
        <v/>
      </c>
      <c r="D7404" s="16">
        <f>STDEV(C7385:C7404)*SQRT(252)</f>
        <v/>
      </c>
      <c r="E7404" s="32" t="n">
        <v>161.4</v>
      </c>
      <c r="F7404" s="19">
        <f>IF(OR(E7404="",E7403=""),"",LN(E7404/E7403))</f>
        <v/>
      </c>
      <c r="G7404" s="33" t="n">
        <v>7.2725</v>
      </c>
      <c r="H7404" s="19">
        <f>IF(OR(G7404="",G7403=""),"",LN(G7404/G7403))</f>
        <v/>
      </c>
      <c r="I7404" s="32" t="n">
        <v>123.4071</v>
      </c>
      <c r="J7404" s="32" t="n">
        <v>12.51</v>
      </c>
      <c r="K7404" s="32" t="n">
        <v>4.3</v>
      </c>
      <c r="L7404" s="32" t="n">
        <v>5.34</v>
      </c>
      <c r="M7404" s="32" t="n">
        <v>1379.4</v>
      </c>
      <c r="N7404" s="32" t="n">
        <v>3.56</v>
      </c>
      <c r="O7404" s="32" t="n">
        <v>265.437803567</v>
      </c>
    </row>
    <row r="7405">
      <c r="A7405" s="31" t="n">
        <v>45483</v>
      </c>
      <c r="B7405" s="32" t="n">
        <v>1383.42</v>
      </c>
      <c r="C7405" s="19">
        <f>IF(OR(B7405="",B7404=""),"",LN(B7405/B7404))</f>
        <v/>
      </c>
      <c r="D7405" s="16">
        <f>STDEV(C7386:C7405)*SQRT(252)</f>
        <v/>
      </c>
      <c r="E7405" s="32" t="n">
        <v>161.73</v>
      </c>
      <c r="F7405" s="19">
        <f>IF(OR(E7405="",E7404=""),"",LN(E7405/E7404))</f>
        <v/>
      </c>
      <c r="G7405" s="33" t="n">
        <v>7.2758</v>
      </c>
      <c r="H7405" s="19">
        <f>IF(OR(G7405="",G7404=""),"",LN(G7405/G7404))</f>
        <v/>
      </c>
      <c r="I7405" s="32" t="n">
        <v>123.1895</v>
      </c>
      <c r="J7405" s="32" t="n">
        <v>12.85</v>
      </c>
      <c r="K7405" s="32" t="n">
        <v>4.28</v>
      </c>
      <c r="L7405" s="32" t="n">
        <v>5.34</v>
      </c>
      <c r="M7405" s="32" t="n">
        <v>1383.4</v>
      </c>
      <c r="N7405" s="32" t="n">
        <v>3.55</v>
      </c>
      <c r="O7405" s="32" t="n">
        <v>476.116667721</v>
      </c>
    </row>
    <row r="7406">
      <c r="A7406" s="31" t="n">
        <v>45484</v>
      </c>
      <c r="B7406" s="32" t="n">
        <v>1370.85</v>
      </c>
      <c r="C7406" s="19">
        <f>IF(OR(B7406="",B7405=""),"",LN(B7406/B7405))</f>
        <v/>
      </c>
      <c r="D7406" s="16">
        <f>STDEV(C7387:C7406)*SQRT(252)</f>
        <v/>
      </c>
      <c r="E7406" s="32" t="n">
        <v>158.58</v>
      </c>
      <c r="F7406" s="19">
        <f>IF(OR(E7406="",E7405=""),"",LN(E7406/E7405))</f>
        <v/>
      </c>
      <c r="G7406" s="33" t="n">
        <v>7.2573</v>
      </c>
      <c r="H7406" s="19">
        <f>IF(OR(G7406="",G7405=""),"",LN(G7406/G7405))</f>
        <v/>
      </c>
      <c r="I7406" s="32" t="n">
        <v>122.769</v>
      </c>
      <c r="J7406" s="32" t="n">
        <v>12.92</v>
      </c>
      <c r="K7406" s="32" t="n">
        <v>4.2</v>
      </c>
      <c r="L7406" s="32" t="n">
        <v>5.34</v>
      </c>
      <c r="M7406" s="32" t="n">
        <v>1385.6</v>
      </c>
      <c r="N7406" s="32" t="n">
        <v>3.55</v>
      </c>
      <c r="O7406" s="32" t="n">
        <v>605.182257656</v>
      </c>
    </row>
    <row r="7407">
      <c r="A7407" s="31" t="n">
        <v>45485</v>
      </c>
      <c r="B7407" s="32" t="n">
        <v>1374.9</v>
      </c>
      <c r="C7407" s="19">
        <f>IF(OR(B7407="",B7406=""),"",LN(B7407/B7406))</f>
        <v/>
      </c>
      <c r="D7407" s="16">
        <f>STDEV(C7388:C7407)*SQRT(252)</f>
        <v/>
      </c>
      <c r="E7407" s="32" t="n">
        <v>157.88</v>
      </c>
      <c r="F7407" s="19">
        <f>IF(OR(E7407="",E7406=""),"",LN(E7407/E7406))</f>
        <v/>
      </c>
      <c r="G7407" s="33" t="n">
        <v>7.2495</v>
      </c>
      <c r="H7407" s="19">
        <f>IF(OR(G7407="",G7406=""),"",LN(G7407/G7406))</f>
        <v/>
      </c>
      <c r="I7407" s="32" t="n">
        <v>122.4404</v>
      </c>
      <c r="J7407" s="32" t="n">
        <v>12.46</v>
      </c>
      <c r="K7407" s="32" t="n">
        <v>4.18</v>
      </c>
      <c r="L7407" s="32" t="n">
        <v>5.34</v>
      </c>
      <c r="M7407" s="32" t="n">
        <v>1380.1</v>
      </c>
      <c r="N7407" s="32" t="n">
        <v>3.55</v>
      </c>
      <c r="O7407" s="32" t="n">
        <v>-465.960546821</v>
      </c>
    </row>
    <row r="7408">
      <c r="A7408" s="31" t="n">
        <v>45488</v>
      </c>
      <c r="B7408" s="32" t="n">
        <v>1382.97</v>
      </c>
      <c r="C7408" s="19">
        <f>IF(OR(B7408="",B7407=""),"",LN(B7408/B7407))</f>
        <v/>
      </c>
      <c r="D7408" s="16">
        <f>STDEV(C7389:C7408)*SQRT(252)</f>
        <v/>
      </c>
      <c r="E7408" s="32" t="n">
        <v>157.89</v>
      </c>
      <c r="F7408" s="19">
        <f>IF(OR(E7408="",E7407=""),"",LN(E7408/E7407))</f>
        <v/>
      </c>
      <c r="G7408" s="33" t="n">
        <v>7.2592</v>
      </c>
      <c r="H7408" s="19">
        <f>IF(OR(G7408="",G7407=""),"",LN(G7408/G7407))</f>
        <v/>
      </c>
      <c r="I7408" s="32" t="n">
        <v>122.6347</v>
      </c>
      <c r="J7408" s="32" t="n">
        <v>13.12</v>
      </c>
      <c r="K7408" s="32" t="n">
        <v>4.23</v>
      </c>
      <c r="L7408" s="32" t="n">
        <v>5.34</v>
      </c>
      <c r="M7408" s="32" t="n">
        <v>1376.3</v>
      </c>
      <c r="N7408" s="32" t="n">
        <v>3.54</v>
      </c>
      <c r="O7408" s="32" t="n">
        <v>30.84857063</v>
      </c>
    </row>
    <row r="7409">
      <c r="A7409" s="31" t="n">
        <v>45489</v>
      </c>
      <c r="B7409" s="32" t="n">
        <v>1384.99</v>
      </c>
      <c r="C7409" s="19">
        <f>IF(OR(B7409="",B7408=""),"",LN(B7409/B7408))</f>
        <v/>
      </c>
      <c r="D7409" s="16">
        <f>STDEV(C7390:C7409)*SQRT(252)</f>
        <v/>
      </c>
      <c r="E7409" s="32" t="n">
        <v>158.57</v>
      </c>
      <c r="F7409" s="19">
        <f>IF(OR(E7409="",E7408=""),"",LN(E7409/E7408))</f>
        <v/>
      </c>
      <c r="G7409" s="33" t="n">
        <v>7.2685</v>
      </c>
      <c r="H7409" s="19">
        <f>IF(OR(G7409="",G7408=""),"",LN(G7409/G7408))</f>
        <v/>
      </c>
      <c r="I7409" s="32" t="n">
        <v>122.7264</v>
      </c>
      <c r="J7409" s="32" t="n">
        <v>13.19</v>
      </c>
      <c r="K7409" s="32" t="n">
        <v>4.17</v>
      </c>
      <c r="L7409" s="32" t="n">
        <v>5.35</v>
      </c>
      <c r="M7409" s="32" t="n">
        <v>1381.9</v>
      </c>
      <c r="N7409" s="32" t="n">
        <v>3.55</v>
      </c>
      <c r="O7409" s="32" t="n">
        <v>99.53648038999999</v>
      </c>
    </row>
    <row r="7410">
      <c r="A7410" s="31" t="n">
        <v>45490</v>
      </c>
      <c r="B7410" s="32" t="n">
        <v>1380.61</v>
      </c>
      <c r="C7410" s="19">
        <f>IF(OR(B7410="",B7409=""),"",LN(B7410/B7409))</f>
        <v/>
      </c>
      <c r="D7410" s="16">
        <f>STDEV(C7391:C7410)*SQRT(252)</f>
        <v/>
      </c>
      <c r="E7410" s="32" t="n">
        <v>156.56</v>
      </c>
      <c r="F7410" s="19">
        <f>IF(OR(E7410="",E7409=""),"",LN(E7410/E7409))</f>
        <v/>
      </c>
      <c r="G7410" s="33" t="n">
        <v>7.2607</v>
      </c>
      <c r="H7410" s="19">
        <f>IF(OR(G7410="",G7409=""),"",LN(G7410/G7409))</f>
        <v/>
      </c>
      <c r="I7410" s="32" t="n">
        <v>122.518</v>
      </c>
      <c r="J7410" s="32" t="n">
        <v>14.48</v>
      </c>
      <c r="K7410" s="32" t="n">
        <v>4.16</v>
      </c>
      <c r="L7410" s="32" t="n">
        <v>5.35</v>
      </c>
      <c r="M7410" s="32" t="n">
        <v>1386</v>
      </c>
      <c r="N7410" s="32" t="n">
        <v>3.54</v>
      </c>
      <c r="O7410" s="32" t="n">
        <v>-276.354538185</v>
      </c>
    </row>
    <row r="7411">
      <c r="A7411" s="31" t="n">
        <v>45491</v>
      </c>
      <c r="B7411" s="32" t="n">
        <v>1383.85</v>
      </c>
      <c r="C7411" s="19">
        <f>IF(OR(B7411="",B7410=""),"",LN(B7411/B7410))</f>
        <v/>
      </c>
      <c r="D7411" s="16">
        <f>STDEV(C7392:C7411)*SQRT(252)</f>
        <v/>
      </c>
      <c r="E7411" s="32" t="n">
        <v>156.97</v>
      </c>
      <c r="F7411" s="19">
        <f>IF(OR(E7411="",E7410=""),"",LN(E7411/E7410))</f>
        <v/>
      </c>
      <c r="G7411" s="33" t="n">
        <v>7.26</v>
      </c>
      <c r="H7411" s="19">
        <f>IF(OR(G7411="",G7410=""),"",LN(G7411/G7410))</f>
        <v/>
      </c>
      <c r="I7411" s="32" t="n">
        <v>122.7909</v>
      </c>
      <c r="J7411" s="32" t="n">
        <v>15.93</v>
      </c>
      <c r="K7411" s="32" t="n">
        <v>4.2</v>
      </c>
      <c r="L7411" s="32" t="n">
        <v>5.34</v>
      </c>
      <c r="M7411" s="32" t="n">
        <v>1381.5</v>
      </c>
      <c r="N7411" s="32" t="n">
        <v>3.52</v>
      </c>
      <c r="O7411" s="32" t="n">
        <v>-266.77976757</v>
      </c>
    </row>
    <row r="7412">
      <c r="A7412" s="31" t="n">
        <v>45492</v>
      </c>
      <c r="B7412" s="32" t="n">
        <v>1389.29</v>
      </c>
      <c r="C7412" s="19">
        <f>IF(OR(B7412="",B7411=""),"",LN(B7412/B7411))</f>
        <v/>
      </c>
      <c r="D7412" s="16">
        <f>STDEV(C7393:C7412)*SQRT(252)</f>
        <v/>
      </c>
      <c r="E7412" s="32" t="n">
        <v>157.38</v>
      </c>
      <c r="F7412" s="19">
        <f>IF(OR(E7412="",E7411=""),"",LN(E7412/E7411))</f>
        <v/>
      </c>
      <c r="G7412" s="33" t="n">
        <v>7.2695</v>
      </c>
      <c r="H7412" s="19">
        <f>IF(OR(G7412="",G7411=""),"",LN(G7412/G7411))</f>
        <v/>
      </c>
      <c r="I7412" s="32" t="n">
        <v>123.147</v>
      </c>
      <c r="J7412" s="32" t="n">
        <v>16.52</v>
      </c>
      <c r="K7412" s="32" t="n">
        <v>4.25</v>
      </c>
      <c r="L7412" s="32" t="n">
        <v>5.34</v>
      </c>
      <c r="M7412" s="32" t="n">
        <v>1379.9</v>
      </c>
      <c r="N7412" s="32" t="n">
        <v>3.52</v>
      </c>
      <c r="O7412" s="32" t="n">
        <v>-454.069107829</v>
      </c>
    </row>
    <row r="7413">
      <c r="A7413" s="31" t="n">
        <v>45495</v>
      </c>
      <c r="B7413" s="32" t="n">
        <v>1388.71</v>
      </c>
      <c r="C7413" s="19">
        <f>IF(OR(B7413="",B7412=""),"",LN(B7413/B7412))</f>
        <v/>
      </c>
      <c r="D7413" s="16">
        <f>STDEV(C7394:C7413)*SQRT(252)</f>
        <v/>
      </c>
      <c r="E7413" s="32" t="n">
        <v>157.08</v>
      </c>
      <c r="F7413" s="19">
        <f>IF(OR(E7413="",E7412=""),"",LN(E7413/E7412))</f>
        <v/>
      </c>
      <c r="G7413" s="33" t="n">
        <v>7.2736</v>
      </c>
      <c r="H7413" s="19">
        <f>IF(OR(G7413="",G7412=""),"",LN(G7413/G7412))</f>
        <v/>
      </c>
      <c r="I7413" s="32" t="n">
        <v>123.2172</v>
      </c>
      <c r="J7413" s="32" t="n">
        <v>14.91</v>
      </c>
      <c r="K7413" s="32" t="n">
        <v>4.26</v>
      </c>
      <c r="L7413" s="32" t="n">
        <v>5.33</v>
      </c>
      <c r="M7413" s="32" t="n">
        <v>1386.6</v>
      </c>
      <c r="N7413" s="32" t="n">
        <v>3.52</v>
      </c>
      <c r="O7413" s="32" t="n">
        <v>-265.338319236</v>
      </c>
    </row>
    <row r="7414">
      <c r="A7414" s="31" t="n">
        <v>45496</v>
      </c>
      <c r="B7414" s="32" t="n">
        <v>1385.78</v>
      </c>
      <c r="C7414" s="19">
        <f>IF(OR(B7414="",B7413=""),"",LN(B7414/B7413))</f>
        <v/>
      </c>
      <c r="D7414" s="16">
        <f>STDEV(C7395:C7414)*SQRT(252)</f>
        <v/>
      </c>
      <c r="E7414" s="32" t="n">
        <v>156.02</v>
      </c>
      <c r="F7414" s="19">
        <f>IF(OR(E7414="",E7413=""),"",LN(E7414/E7413))</f>
        <v/>
      </c>
      <c r="G7414" s="33" t="n">
        <v>7.2748</v>
      </c>
      <c r="H7414" s="19">
        <f>IF(OR(G7414="",G7413=""),"",LN(G7414/G7413))</f>
        <v/>
      </c>
      <c r="I7414" s="32" t="n">
        <v>123.3843</v>
      </c>
      <c r="J7414" s="32" t="n">
        <v>14.72</v>
      </c>
      <c r="K7414" s="32" t="n">
        <v>4.25</v>
      </c>
      <c r="L7414" s="32" t="n">
        <v>5.34</v>
      </c>
      <c r="M7414" s="32" t="n">
        <v>1388.6</v>
      </c>
      <c r="N7414" s="32" t="n">
        <v>3.52</v>
      </c>
      <c r="O7414" s="32" t="n">
        <v>372.407727274</v>
      </c>
    </row>
    <row r="7415">
      <c r="A7415" s="31" t="n">
        <v>45497</v>
      </c>
      <c r="B7415" s="32" t="n">
        <v>1379.4</v>
      </c>
      <c r="C7415" s="19">
        <f>IF(OR(B7415="",B7414=""),"",LN(B7415/B7414))</f>
        <v/>
      </c>
      <c r="D7415" s="16">
        <f>STDEV(C7396:C7415)*SQRT(252)</f>
        <v/>
      </c>
      <c r="E7415" s="32" t="n">
        <v>153.39</v>
      </c>
      <c r="F7415" s="19">
        <f>IF(OR(E7415="",E7414=""),"",LN(E7415/E7414))</f>
        <v/>
      </c>
      <c r="G7415" s="33" t="n">
        <v>7.2622</v>
      </c>
      <c r="H7415" s="19">
        <f>IF(OR(G7415="",G7414=""),"",LN(G7415/G7414))</f>
        <v/>
      </c>
      <c r="I7415" s="32" t="n">
        <v>123.5575</v>
      </c>
      <c r="J7415" s="32" t="n">
        <v>18.04</v>
      </c>
      <c r="K7415" s="32" t="n">
        <v>4.28</v>
      </c>
      <c r="L7415" s="32" t="n">
        <v>5.34</v>
      </c>
      <c r="M7415" s="32" t="n">
        <v>1385.1</v>
      </c>
      <c r="N7415" s="32" t="n">
        <v>3.51</v>
      </c>
      <c r="O7415" s="32" t="n">
        <v>-297.424912497</v>
      </c>
    </row>
    <row r="7416">
      <c r="A7416" s="31" t="n">
        <v>45498</v>
      </c>
      <c r="B7416" s="32" t="n">
        <v>1380.57</v>
      </c>
      <c r="C7416" s="19">
        <f>IF(OR(B7416="",B7415=""),"",LN(B7416/B7415))</f>
        <v/>
      </c>
      <c r="D7416" s="16">
        <f>STDEV(C7397:C7416)*SQRT(252)</f>
        <v/>
      </c>
      <c r="E7416" s="32" t="n">
        <v>153.97</v>
      </c>
      <c r="F7416" s="19">
        <f>IF(OR(E7416="",E7415=""),"",LN(E7416/E7415))</f>
        <v/>
      </c>
      <c r="G7416" s="33" t="n">
        <v>7.231</v>
      </c>
      <c r="H7416" s="19">
        <f>IF(OR(G7416="",G7415=""),"",LN(G7416/G7415))</f>
        <v/>
      </c>
      <c r="I7416" s="32" t="n">
        <v>123.5286</v>
      </c>
      <c r="J7416" s="32" t="n">
        <v>18.46</v>
      </c>
      <c r="K7416" s="32" t="n">
        <v>4.27</v>
      </c>
      <c r="L7416" s="32" t="n">
        <v>5.35</v>
      </c>
      <c r="M7416" s="32" t="n">
        <v>1385.1</v>
      </c>
      <c r="N7416" s="32" t="n">
        <v>3.51</v>
      </c>
      <c r="O7416" s="32" t="n">
        <v>-818.044866288</v>
      </c>
    </row>
    <row r="7417">
      <c r="A7417" s="31" t="n">
        <v>45499</v>
      </c>
      <c r="B7417" s="32" t="n">
        <v>1383.11</v>
      </c>
      <c r="C7417" s="19">
        <f>IF(OR(B7417="",B7416=""),"",LN(B7417/B7416))</f>
        <v/>
      </c>
      <c r="D7417" s="16">
        <f>STDEV(C7398:C7417)*SQRT(252)</f>
        <v/>
      </c>
      <c r="E7417" s="32" t="n">
        <v>153.86</v>
      </c>
      <c r="F7417" s="19">
        <f>IF(OR(E7417="",E7416=""),"",LN(E7417/E7416))</f>
        <v/>
      </c>
      <c r="G7417" s="33" t="n">
        <v>7.2502</v>
      </c>
      <c r="H7417" s="19">
        <f>IF(OR(G7417="",G7416=""),"",LN(G7417/G7416))</f>
        <v/>
      </c>
      <c r="I7417" s="32" t="n">
        <v>123.672</v>
      </c>
      <c r="J7417" s="32" t="n">
        <v>16.39</v>
      </c>
      <c r="K7417" s="32" t="n">
        <v>4.2</v>
      </c>
      <c r="L7417" s="32" t="n">
        <v>5.35</v>
      </c>
      <c r="M7417" s="32" t="n">
        <v>1385.4</v>
      </c>
      <c r="N7417" s="32" t="n">
        <v>3.5</v>
      </c>
      <c r="O7417" s="32" t="n">
        <v>-5.371356642999999</v>
      </c>
    </row>
    <row r="7418">
      <c r="A7418" s="31" t="n">
        <v>45502</v>
      </c>
      <c r="B7418" s="32" t="n">
        <v>1381.93</v>
      </c>
      <c r="C7418" s="19">
        <f>IF(OR(B7418="",B7417=""),"",LN(B7418/B7417))</f>
        <v/>
      </c>
      <c r="D7418" s="16">
        <f>STDEV(C7399:C7418)*SQRT(252)</f>
        <v/>
      </c>
      <c r="E7418" s="32" t="n">
        <v>153.96</v>
      </c>
      <c r="F7418" s="19">
        <f>IF(OR(E7418="",E7417=""),"",LN(E7418/E7417))</f>
        <v/>
      </c>
      <c r="G7418" s="33" t="n">
        <v>7.2597</v>
      </c>
      <c r="H7418" s="19">
        <f>IF(OR(G7418="",G7417=""),"",LN(G7418/G7417))</f>
        <v/>
      </c>
      <c r="I7418" s="32" t="n">
        <v>124.1392</v>
      </c>
      <c r="J7418" s="32" t="n">
        <v>16.6</v>
      </c>
      <c r="K7418" s="32" t="n">
        <v>4.17</v>
      </c>
      <c r="L7418" s="32" t="n">
        <v>5.33</v>
      </c>
      <c r="M7418" s="32" t="n">
        <v>1385.4</v>
      </c>
      <c r="N7418" s="32" t="n">
        <v>3.5</v>
      </c>
      <c r="O7418" s="32" t="n">
        <v>548.702672982</v>
      </c>
    </row>
    <row r="7419">
      <c r="A7419" s="31" t="n">
        <v>45503</v>
      </c>
      <c r="B7419" s="32" t="n">
        <v>1384.98</v>
      </c>
      <c r="C7419" s="19">
        <f>IF(OR(B7419="",B7418=""),"",LN(B7419/B7418))</f>
        <v/>
      </c>
      <c r="D7419" s="16">
        <f>STDEV(C7400:C7419)*SQRT(252)</f>
        <v/>
      </c>
      <c r="E7419" s="32" t="n">
        <v>153.72</v>
      </c>
      <c r="F7419" s="19">
        <f>IF(OR(E7419="",E7418=""),"",LN(E7419/E7418))</f>
        <v/>
      </c>
      <c r="G7419" s="33" t="n">
        <v>7.2511</v>
      </c>
      <c r="H7419" s="19">
        <f>IF(OR(G7419="",G7418=""),"",LN(G7419/G7418))</f>
        <v/>
      </c>
      <c r="I7419" s="32" t="n">
        <v>124.2855</v>
      </c>
      <c r="J7419" s="32" t="n">
        <v>17.69</v>
      </c>
      <c r="K7419" s="32" t="n">
        <v>4.15</v>
      </c>
      <c r="L7419" s="32" t="n">
        <v>5.33</v>
      </c>
      <c r="M7419" s="32" t="n">
        <v>1382</v>
      </c>
      <c r="N7419" s="32" t="n">
        <v>3.5</v>
      </c>
      <c r="O7419" s="32" t="n">
        <v>-343.350586013</v>
      </c>
    </row>
    <row r="7420">
      <c r="A7420" s="31" t="n">
        <v>45504</v>
      </c>
      <c r="B7420" s="32" t="n">
        <v>1369.29</v>
      </c>
      <c r="C7420" s="19">
        <f>IF(OR(B7420="",B7419=""),"",LN(B7420/B7419))</f>
        <v/>
      </c>
      <c r="D7420" s="16">
        <f>STDEV(C7401:C7420)*SQRT(252)</f>
        <v/>
      </c>
      <c r="E7420" s="32" t="n">
        <v>150.38</v>
      </c>
      <c r="F7420" s="19">
        <f>IF(OR(E7420="",E7419=""),"",LN(E7420/E7419))</f>
        <v/>
      </c>
      <c r="G7420" s="33" t="n">
        <v>7.2193</v>
      </c>
      <c r="H7420" s="19">
        <f>IF(OR(G7420="",G7419=""),"",LN(G7420/G7419))</f>
        <v/>
      </c>
      <c r="I7420" s="32" t="n">
        <v>123.6373</v>
      </c>
      <c r="J7420" s="32" t="n">
        <v>16.36</v>
      </c>
      <c r="K7420" s="32" t="n">
        <v>4.09</v>
      </c>
      <c r="L7420" s="32" t="n">
        <v>5.38</v>
      </c>
      <c r="M7420" s="32" t="n">
        <v>1384.6</v>
      </c>
      <c r="N7420" s="32" t="n">
        <v>3.5</v>
      </c>
      <c r="O7420" s="32" t="n">
        <v>89.89143489199999</v>
      </c>
    </row>
    <row r="7421">
      <c r="A7421" s="31" t="n">
        <v>45505</v>
      </c>
      <c r="B7421" s="32" t="n">
        <v>1368.5</v>
      </c>
      <c r="C7421" s="19">
        <f>IF(OR(B7421="",B7420=""),"",LN(B7421/B7420))</f>
        <v/>
      </c>
      <c r="D7421" s="16">
        <f>STDEV(C7402:C7421)*SQRT(252)</f>
        <v/>
      </c>
      <c r="E7421" s="32" t="n">
        <v>150.06</v>
      </c>
      <c r="F7421" s="19">
        <f>IF(OR(E7421="",E7420=""),"",LN(E7421/E7420))</f>
        <v/>
      </c>
      <c r="G7421" s="33" t="n">
        <v>7.2441</v>
      </c>
      <c r="H7421" s="19">
        <f>IF(OR(G7421="",G7420=""),"",LN(G7421/G7420))</f>
        <v/>
      </c>
      <c r="I7421" s="32" t="n">
        <v>123.8693</v>
      </c>
      <c r="J7421" s="32" t="n">
        <v>18.59</v>
      </c>
      <c r="K7421" s="32" t="n">
        <v>3.99</v>
      </c>
      <c r="L7421" s="32" t="n">
        <v>5.35</v>
      </c>
      <c r="M7421" s="32" t="n">
        <v>1380.1</v>
      </c>
      <c r="N7421" s="32" t="n">
        <v>3.49</v>
      </c>
      <c r="O7421" s="32" t="n">
        <v>474.015604162</v>
      </c>
    </row>
    <row r="7422">
      <c r="A7422" s="31" t="n">
        <v>45506</v>
      </c>
      <c r="B7422" s="32" t="n">
        <v>1359.38</v>
      </c>
      <c r="C7422" s="19">
        <f>IF(OR(B7422="",B7421=""),"",LN(B7422/B7421))</f>
        <v/>
      </c>
      <c r="D7422" s="16">
        <f>STDEV(C7403:C7422)*SQRT(252)</f>
        <v/>
      </c>
      <c r="E7422" s="32" t="n">
        <v>146.98</v>
      </c>
      <c r="F7422" s="19">
        <f>IF(OR(E7422="",E7421=""),"",LN(E7422/E7421))</f>
        <v/>
      </c>
      <c r="G7422" s="33" t="n">
        <v>7.16</v>
      </c>
      <c r="H7422" s="19">
        <f>IF(OR(G7422="",G7421=""),"",LN(G7422/G7421))</f>
        <v/>
      </c>
      <c r="I7422" s="32" t="n">
        <v>123.4681</v>
      </c>
      <c r="J7422" s="32" t="n">
        <v>23.39</v>
      </c>
      <c r="K7422" s="32" t="n">
        <v>3.8</v>
      </c>
      <c r="L7422" s="32" t="n">
        <v>5.35</v>
      </c>
      <c r="M7422" s="32" t="n">
        <v>1365.9</v>
      </c>
      <c r="N7422" s="32" t="n">
        <v>3.48</v>
      </c>
      <c r="O7422" s="32" t="n">
        <v>-995.416533257</v>
      </c>
    </row>
    <row r="7423">
      <c r="A7423" s="31" t="n">
        <v>45509</v>
      </c>
      <c r="B7423" s="32" t="n">
        <v>1367.68</v>
      </c>
      <c r="C7423" s="19">
        <f>IF(OR(B7423="",B7422=""),"",LN(B7423/B7422))</f>
        <v/>
      </c>
      <c r="D7423" s="16">
        <f>STDEV(C7404:C7423)*SQRT(252)</f>
        <v/>
      </c>
      <c r="E7423" s="32" t="n">
        <v>143.95</v>
      </c>
      <c r="F7423" s="19">
        <f>IF(OR(E7423="",E7422=""),"",LN(E7423/E7422))</f>
        <v/>
      </c>
      <c r="G7423" s="33" t="n">
        <v>7.13</v>
      </c>
      <c r="H7423" s="19">
        <f>IF(OR(G7423="",G7422=""),"",LN(G7423/G7422))</f>
        <v/>
      </c>
      <c r="I7423" s="32" t="n">
        <v>123.5787</v>
      </c>
      <c r="J7423" s="32" t="n">
        <v>38.57</v>
      </c>
      <c r="K7423" s="32" t="n">
        <v>3.78</v>
      </c>
      <c r="L7423" s="32" t="n">
        <v>5.32</v>
      </c>
      <c r="M7423" s="32" t="n">
        <v>1372.8</v>
      </c>
      <c r="N7423" s="32" t="n">
        <v>3.48</v>
      </c>
      <c r="O7423" s="32" t="n">
        <v>-974.138322098</v>
      </c>
    </row>
    <row r="7424">
      <c r="A7424" s="31" t="n">
        <v>45510</v>
      </c>
      <c r="B7424" s="32" t="n">
        <v>1377.4</v>
      </c>
      <c r="C7424" s="19">
        <f>IF(OR(B7424="",B7423=""),"",LN(B7424/B7423))</f>
        <v/>
      </c>
      <c r="D7424" s="16">
        <f>STDEV(C7405:C7424)*SQRT(252)</f>
        <v/>
      </c>
      <c r="E7424" s="32" t="n">
        <v>145.11</v>
      </c>
      <c r="F7424" s="19">
        <f>IF(OR(E7424="",E7423=""),"",LN(E7424/E7423))</f>
        <v/>
      </c>
      <c r="G7424" s="33" t="n">
        <v>7.1563</v>
      </c>
      <c r="H7424" s="19">
        <f>IF(OR(G7424="",G7423=""),"",LN(G7424/G7423))</f>
        <v/>
      </c>
      <c r="I7424" s="32" t="n">
        <v>123.6532</v>
      </c>
      <c r="J7424" s="32" t="n">
        <v>27.71</v>
      </c>
      <c r="K7424" s="32" t="n">
        <v>3.9</v>
      </c>
      <c r="L7424" s="32" t="n">
        <v>5.33</v>
      </c>
      <c r="M7424" s="32" t="n">
        <v>1360.6</v>
      </c>
      <c r="N7424" s="32" t="n">
        <v>3.47</v>
      </c>
      <c r="O7424" s="32" t="n">
        <v>189.983199016</v>
      </c>
    </row>
    <row r="7425">
      <c r="A7425" s="31" t="n">
        <v>45511</v>
      </c>
      <c r="B7425" s="32" t="n">
        <v>1374.98</v>
      </c>
      <c r="C7425" s="19">
        <f>IF(OR(B7425="",B7424=""),"",LN(B7425/B7424))</f>
        <v/>
      </c>
      <c r="D7425" s="16">
        <f>STDEV(C7406:C7425)*SQRT(252)</f>
        <v/>
      </c>
      <c r="E7425" s="32" t="n">
        <v>147.42</v>
      </c>
      <c r="F7425" s="19">
        <f>IF(OR(E7425="",E7424=""),"",LN(E7425/E7424))</f>
        <v/>
      </c>
      <c r="G7425" s="33" t="n">
        <v>7.176</v>
      </c>
      <c r="H7425" s="19">
        <f>IF(OR(G7425="",G7424=""),"",LN(G7425/G7424))</f>
        <v/>
      </c>
      <c r="I7425" s="32" t="n">
        <v>123.5698</v>
      </c>
      <c r="J7425" s="32" t="n">
        <v>27.85</v>
      </c>
      <c r="K7425" s="32" t="n">
        <v>3.96</v>
      </c>
      <c r="L7425" s="32" t="n">
        <v>5.33</v>
      </c>
      <c r="M7425" s="32" t="n">
        <v>1372.2</v>
      </c>
      <c r="N7425" s="32" t="n">
        <v>3.48</v>
      </c>
      <c r="O7425" s="32" t="n">
        <v>-175.765549871</v>
      </c>
    </row>
    <row r="7426">
      <c r="A7426" s="31" t="n">
        <v>45512</v>
      </c>
      <c r="B7426" s="32" t="n">
        <v>1376.94</v>
      </c>
      <c r="C7426" s="19">
        <f>IF(OR(B7426="",B7425=""),"",LN(B7426/B7425))</f>
        <v/>
      </c>
      <c r="D7426" s="16">
        <f>STDEV(C7407:C7426)*SQRT(252)</f>
        <v/>
      </c>
      <c r="E7426" s="32" t="n">
        <v>147.08</v>
      </c>
      <c r="F7426" s="19">
        <f>IF(OR(E7426="",E7425=""),"",LN(E7426/E7425))</f>
        <v/>
      </c>
      <c r="G7426" s="33" t="n">
        <v>7.1747</v>
      </c>
      <c r="H7426" s="19">
        <f>IF(OR(G7426="",G7425=""),"",LN(G7426/G7425))</f>
        <v/>
      </c>
      <c r="I7426" s="32" t="n">
        <v>123.4466</v>
      </c>
      <c r="J7426" s="32" t="n">
        <v>23.79</v>
      </c>
      <c r="K7426" s="32" t="n">
        <v>3.99</v>
      </c>
      <c r="L7426" s="32" t="n">
        <v>5.34</v>
      </c>
      <c r="M7426" s="32" t="n">
        <v>1376.4</v>
      </c>
      <c r="N7426" s="32" t="n">
        <v>3.47</v>
      </c>
      <c r="O7426" s="32" t="n">
        <v>-715.521199198</v>
      </c>
    </row>
    <row r="7427">
      <c r="A7427" s="31" t="n">
        <v>45513</v>
      </c>
      <c r="B7427" s="32" t="n">
        <v>1363.71</v>
      </c>
      <c r="C7427" s="19">
        <f>IF(OR(B7427="",B7426=""),"",LN(B7427/B7426))</f>
        <v/>
      </c>
      <c r="D7427" s="16">
        <f>STDEV(C7408:C7427)*SQRT(252)</f>
        <v/>
      </c>
      <c r="E7427" s="32" t="n">
        <v>146.49</v>
      </c>
      <c r="F7427" s="19">
        <f>IF(OR(E7427="",E7426=""),"",LN(E7427/E7426))</f>
        <v/>
      </c>
      <c r="G7427" s="33" t="n">
        <v>7.166</v>
      </c>
      <c r="H7427" s="19">
        <f>IF(OR(G7427="",G7426=""),"",LN(G7427/G7426))</f>
        <v/>
      </c>
      <c r="I7427" s="32" t="n">
        <v>122.9276</v>
      </c>
      <c r="J7427" s="32" t="n">
        <v>20.37</v>
      </c>
      <c r="K7427" s="32" t="n">
        <v>3.94</v>
      </c>
      <c r="L7427" s="32" t="n">
        <v>5.34</v>
      </c>
      <c r="M7427" s="32" t="n">
        <v>1377.7</v>
      </c>
      <c r="N7427" s="32" t="n">
        <v>3.47</v>
      </c>
      <c r="O7427" s="32" t="n">
        <v>52.497997603</v>
      </c>
    </row>
    <row r="7428">
      <c r="A7428" s="31" t="n">
        <v>45516</v>
      </c>
      <c r="B7428" s="32" t="n">
        <v>1369.87</v>
      </c>
      <c r="C7428" s="19">
        <f>IF(OR(B7428="",B7427=""),"",LN(B7428/B7427))</f>
        <v/>
      </c>
      <c r="D7428" s="16">
        <f>STDEV(C7409:C7428)*SQRT(252)</f>
        <v/>
      </c>
      <c r="E7428" s="32" t="n">
        <v>147.54</v>
      </c>
      <c r="F7428" s="19">
        <f>IF(OR(E7428="",E7427=""),"",LN(E7428/E7427))</f>
        <v/>
      </c>
      <c r="G7428" s="33" t="n">
        <v>7.1744</v>
      </c>
      <c r="H7428" s="19">
        <f>IF(OR(G7428="",G7427=""),"",LN(G7428/G7427))</f>
        <v/>
      </c>
      <c r="I7428" s="32" t="n">
        <v>123.2204</v>
      </c>
      <c r="J7428" s="32" t="n">
        <v>20.71</v>
      </c>
      <c r="K7428" s="32" t="n">
        <v>3.9</v>
      </c>
      <c r="L7428" s="32" t="n">
        <v>5.34</v>
      </c>
      <c r="M7428" s="32" t="n">
        <v>1369.4</v>
      </c>
      <c r="N7428" s="32" t="n">
        <v>3.46</v>
      </c>
      <c r="O7428" s="32" t="n">
        <v>-76.870293128</v>
      </c>
    </row>
    <row r="7429">
      <c r="A7429" s="31" t="n">
        <v>45517</v>
      </c>
      <c r="B7429" s="32" t="n">
        <v>1367.28</v>
      </c>
      <c r="C7429" s="19">
        <f>IF(OR(B7429="",B7428=""),"",LN(B7429/B7428))</f>
        <v/>
      </c>
      <c r="D7429" s="16">
        <f>STDEV(C7410:C7429)*SQRT(252)</f>
        <v/>
      </c>
      <c r="E7429" s="32" t="n">
        <v>146.97</v>
      </c>
      <c r="F7429" s="19">
        <f>IF(OR(E7429="",E7428=""),"",LN(E7429/E7428))</f>
        <v/>
      </c>
      <c r="G7429" s="33" t="n">
        <v>7.1558</v>
      </c>
      <c r="H7429" s="19">
        <f>IF(OR(G7429="",G7428=""),"",LN(G7429/G7428))</f>
        <v/>
      </c>
      <c r="I7429" s="32" t="n">
        <v>123.0146</v>
      </c>
      <c r="J7429" s="32" t="n">
        <v>18.12</v>
      </c>
      <c r="K7429" s="32" t="n">
        <v>3.85</v>
      </c>
      <c r="L7429" s="32" t="n">
        <v>5.34</v>
      </c>
      <c r="M7429" s="32" t="n">
        <v>1367.7</v>
      </c>
      <c r="N7429" s="32" t="n">
        <v>3.49</v>
      </c>
      <c r="O7429" s="32" t="n">
        <v>-42.33575207300001</v>
      </c>
    </row>
    <row r="7430">
      <c r="A7430" s="31" t="n">
        <v>45518</v>
      </c>
      <c r="B7430" s="32" t="n">
        <v>1355.35</v>
      </c>
      <c r="C7430" s="19">
        <f>IF(OR(B7430="",B7429=""),"",LN(B7430/B7429))</f>
        <v/>
      </c>
      <c r="D7430" s="16">
        <f>STDEV(C7411:C7430)*SQRT(252)</f>
        <v/>
      </c>
      <c r="E7430" s="32" t="n">
        <v>146.86</v>
      </c>
      <c r="F7430" s="19">
        <f>IF(OR(E7430="",E7429=""),"",LN(E7430/E7429))</f>
        <v/>
      </c>
      <c r="G7430" s="33" t="n">
        <v>7.1382</v>
      </c>
      <c r="H7430" s="19">
        <f>IF(OR(G7430="",G7429=""),"",LN(G7430/G7429))</f>
        <v/>
      </c>
      <c r="I7430" s="32" t="n">
        <v>122.4297</v>
      </c>
      <c r="J7430" s="32" t="n">
        <v>16.19</v>
      </c>
      <c r="K7430" s="32" t="n">
        <v>3.83</v>
      </c>
      <c r="L7430" s="32" t="n">
        <v>5.33</v>
      </c>
      <c r="M7430" s="32" t="n">
        <v>1370.3</v>
      </c>
      <c r="N7430" s="32" t="n">
        <v>3.49</v>
      </c>
      <c r="O7430" s="32" t="n">
        <v>472.9194438550001</v>
      </c>
    </row>
    <row r="7431">
      <c r="A7431" s="31" t="n">
        <v>45519</v>
      </c>
      <c r="B7431" s="32" t="n">
        <v>1363.21</v>
      </c>
      <c r="C7431" s="19">
        <f>IF(OR(B7431="",B7430=""),"",LN(B7431/B7430))</f>
        <v/>
      </c>
      <c r="D7431" s="16">
        <f>STDEV(C7412:C7431)*SQRT(252)</f>
        <v/>
      </c>
      <c r="E7431" s="32" t="n">
        <v>148.91</v>
      </c>
      <c r="F7431" s="19">
        <f>IF(OR(E7431="",E7430=""),"",LN(E7431/E7430))</f>
        <v/>
      </c>
      <c r="G7431" s="33" t="n">
        <v>7.1734</v>
      </c>
      <c r="H7431" s="19">
        <f>IF(OR(G7431="",G7430=""),"",LN(G7431/G7430))</f>
        <v/>
      </c>
      <c r="I7431" s="32" t="n">
        <v>122.5844</v>
      </c>
      <c r="J7431" s="32" t="n">
        <v>15.23</v>
      </c>
      <c r="K7431" s="32" t="n">
        <v>3.92</v>
      </c>
      <c r="L7431" s="32" t="n">
        <v>5.35</v>
      </c>
      <c r="M7431" s="32" t="n"/>
      <c r="N7431" s="32" t="n"/>
      <c r="O7431" s="32" t="n"/>
    </row>
    <row r="7432">
      <c r="A7432" s="31" t="n">
        <v>45520</v>
      </c>
      <c r="B7432" s="32" t="n">
        <v>1354.34</v>
      </c>
      <c r="C7432" s="19">
        <f>IF(OR(B7432="",B7431=""),"",LN(B7432/B7431))</f>
        <v/>
      </c>
      <c r="D7432" s="16">
        <f>STDEV(C7413:C7432)*SQRT(252)</f>
        <v/>
      </c>
      <c r="E7432" s="32" t="n">
        <v>148.13</v>
      </c>
      <c r="F7432" s="19">
        <f>IF(OR(E7432="",E7431=""),"",LN(E7432/E7431))</f>
        <v/>
      </c>
      <c r="G7432" s="33" t="n">
        <v>7.1644</v>
      </c>
      <c r="H7432" s="19">
        <f>IF(OR(G7432="",G7431=""),"",LN(G7432/G7431))</f>
        <v/>
      </c>
      <c r="I7432" s="32" t="n">
        <v>122.3972</v>
      </c>
      <c r="J7432" s="32" t="n">
        <v>14.8</v>
      </c>
      <c r="K7432" s="32" t="n">
        <v>3.89</v>
      </c>
      <c r="L7432" s="32" t="n">
        <v>5.32</v>
      </c>
      <c r="M7432" s="32" t="n">
        <v>1361.4</v>
      </c>
      <c r="N7432" s="32" t="n">
        <v>3.51</v>
      </c>
      <c r="O7432" s="32" t="n">
        <v>1306.470519668</v>
      </c>
    </row>
    <row r="7433">
      <c r="A7433" s="31" t="n">
        <v>45523</v>
      </c>
      <c r="B7433" s="32" t="n">
        <v>1334.21</v>
      </c>
      <c r="C7433" s="19">
        <f>IF(OR(B7433="",B7432=""),"",LN(B7433/B7432))</f>
        <v/>
      </c>
      <c r="D7433" s="16">
        <f>STDEV(C7414:C7433)*SQRT(252)</f>
        <v/>
      </c>
      <c r="E7433" s="32" t="n">
        <v>146.42</v>
      </c>
      <c r="F7433" s="19">
        <f>IF(OR(E7433="",E7432=""),"",LN(E7433/E7432))</f>
        <v/>
      </c>
      <c r="G7433" s="33" t="n">
        <v>7.1393</v>
      </c>
      <c r="H7433" s="19">
        <f>IF(OR(G7433="",G7432=""),"",LN(G7433/G7432))</f>
        <v/>
      </c>
      <c r="I7433" s="32" t="n">
        <v>121.8788</v>
      </c>
      <c r="J7433" s="32" t="n">
        <v>14.65</v>
      </c>
      <c r="K7433" s="32" t="n">
        <v>3.86</v>
      </c>
      <c r="L7433" s="32" t="n">
        <v>5.32</v>
      </c>
      <c r="M7433" s="32" t="n">
        <v>1360.1</v>
      </c>
      <c r="N7433" s="32" t="n">
        <v>3.51</v>
      </c>
      <c r="O7433" s="32" t="n">
        <v>-230.501179119</v>
      </c>
    </row>
    <row r="7434">
      <c r="A7434" s="31" t="n">
        <v>45524</v>
      </c>
      <c r="B7434" s="32" t="n">
        <v>1331.78</v>
      </c>
      <c r="C7434" s="19">
        <f>IF(OR(B7434="",B7433=""),"",LN(B7434/B7433))</f>
        <v/>
      </c>
      <c r="D7434" s="16">
        <f>STDEV(C7415:C7434)*SQRT(252)</f>
        <v/>
      </c>
      <c r="E7434" s="32" t="n">
        <v>145.7</v>
      </c>
      <c r="F7434" s="19">
        <f>IF(OR(E7434="",E7433=""),"",LN(E7434/E7433))</f>
        <v/>
      </c>
      <c r="G7434" s="33" t="n">
        <v>7.132</v>
      </c>
      <c r="H7434" s="19">
        <f>IF(OR(G7434="",G7433=""),"",LN(G7434/G7433))</f>
        <v/>
      </c>
      <c r="I7434" s="32" t="n">
        <v>121.7728</v>
      </c>
      <c r="J7434" s="32" t="n">
        <v>15.88</v>
      </c>
      <c r="K7434" s="32" t="n">
        <v>3.82</v>
      </c>
      <c r="L7434" s="32" t="n">
        <v>5.32</v>
      </c>
      <c r="M7434" s="32" t="n">
        <v>1337.8</v>
      </c>
      <c r="N7434" s="32" t="n">
        <v>3.51</v>
      </c>
      <c r="O7434" s="32" t="n">
        <v>389.544975215</v>
      </c>
    </row>
    <row r="7435">
      <c r="A7435" s="31" t="n">
        <v>45525</v>
      </c>
      <c r="B7435" s="32" t="n">
        <v>1333.74</v>
      </c>
      <c r="C7435" s="19">
        <f>IF(OR(B7435="",B7434=""),"",LN(B7435/B7434))</f>
        <v/>
      </c>
      <c r="D7435" s="16">
        <f>STDEV(C7416:C7435)*SQRT(252)</f>
        <v/>
      </c>
      <c r="E7435" s="32" t="n">
        <v>145.19</v>
      </c>
      <c r="F7435" s="19">
        <f>IF(OR(E7435="",E7434=""),"",LN(E7435/E7434))</f>
        <v/>
      </c>
      <c r="G7435" s="33" t="n">
        <v>7.1344</v>
      </c>
      <c r="H7435" s="19">
        <f>IF(OR(G7435="",G7434=""),"",LN(G7435/G7434))</f>
        <v/>
      </c>
      <c r="I7435" s="32" t="n">
        <v>121.8535</v>
      </c>
      <c r="J7435" s="32" t="n">
        <v>16.27</v>
      </c>
      <c r="K7435" s="32" t="n">
        <v>3.79</v>
      </c>
      <c r="L7435" s="32" t="n">
        <v>5.31</v>
      </c>
      <c r="M7435" s="32" t="n">
        <v>1332</v>
      </c>
      <c r="N7435" s="32" t="n">
        <v>3.52</v>
      </c>
      <c r="O7435" s="32" t="n">
        <v>-302.896670625</v>
      </c>
    </row>
    <row r="7436">
      <c r="A7436" s="31" t="n">
        <v>45526</v>
      </c>
      <c r="B7436" s="32" t="n">
        <v>1343.23</v>
      </c>
      <c r="C7436" s="19">
        <f>IF(OR(B7436="",B7435=""),"",LN(B7436/B7435))</f>
        <v/>
      </c>
      <c r="D7436" s="16">
        <f>STDEV(C7417:C7436)*SQRT(252)</f>
        <v/>
      </c>
      <c r="E7436" s="32" t="n">
        <v>145.97</v>
      </c>
      <c r="F7436" s="19">
        <f>IF(OR(E7436="",E7435=""),"",LN(E7436/E7435))</f>
        <v/>
      </c>
      <c r="G7436" s="33" t="n">
        <v>7.144</v>
      </c>
      <c r="H7436" s="19">
        <f>IF(OR(G7436="",G7435=""),"",LN(G7436/G7435))</f>
        <v/>
      </c>
      <c r="I7436" s="32" t="n">
        <v>122.3626</v>
      </c>
      <c r="J7436" s="32" t="n">
        <v>17.55</v>
      </c>
      <c r="K7436" s="32" t="n">
        <v>3.86</v>
      </c>
      <c r="L7436" s="32" t="n">
        <v>5.31</v>
      </c>
      <c r="M7436" s="32" t="n">
        <v>1332.4</v>
      </c>
      <c r="N7436" s="32" t="n">
        <v>3.51</v>
      </c>
      <c r="O7436" s="32" t="n">
        <v>-15.50672858</v>
      </c>
    </row>
    <row r="7437">
      <c r="A7437" s="31" t="n">
        <v>45527</v>
      </c>
      <c r="B7437" s="32" t="n">
        <v>1327.56</v>
      </c>
      <c r="C7437" s="19">
        <f>IF(OR(B7437="",B7436=""),"",LN(B7437/B7436))</f>
        <v/>
      </c>
      <c r="D7437" s="16">
        <f>STDEV(C7418:C7437)*SQRT(252)</f>
        <v/>
      </c>
      <c r="E7437" s="32" t="n">
        <v>144.86</v>
      </c>
      <c r="F7437" s="19">
        <f>IF(OR(E7437="",E7436=""),"",LN(E7437/E7436))</f>
        <v/>
      </c>
      <c r="G7437" s="33" t="n">
        <v>7.1244</v>
      </c>
      <c r="H7437" s="19">
        <f>IF(OR(G7437="",G7436=""),"",LN(G7437/G7436))</f>
        <v/>
      </c>
      <c r="I7437" s="32" t="n">
        <v>121.4597</v>
      </c>
      <c r="J7437" s="32" t="n">
        <v>15.86</v>
      </c>
      <c r="K7437" s="32" t="n">
        <v>3.81</v>
      </c>
      <c r="L7437" s="32" t="n">
        <v>5.33</v>
      </c>
      <c r="M7437" s="32" t="n">
        <v>1335.9</v>
      </c>
      <c r="N7437" s="32" t="n">
        <v>3.51</v>
      </c>
      <c r="O7437" s="32" t="n">
        <v>-129.192006548</v>
      </c>
    </row>
    <row r="7438">
      <c r="A7438" s="31" t="n">
        <v>45530</v>
      </c>
      <c r="B7438" s="32" t="n">
        <v>1328.53</v>
      </c>
      <c r="C7438" s="19">
        <f>IF(OR(B7438="",B7437=""),"",LN(B7438/B7437))</f>
        <v/>
      </c>
      <c r="D7438" s="16">
        <f>STDEV(C7419:C7438)*SQRT(252)</f>
        <v/>
      </c>
      <c r="E7438" s="32" t="n">
        <v>144.51</v>
      </c>
      <c r="F7438" s="19">
        <f>IF(OR(E7438="",E7437=""),"",LN(E7438/E7437))</f>
        <v/>
      </c>
      <c r="G7438" s="33" t="n">
        <v>7.1212</v>
      </c>
      <c r="H7438" s="19">
        <f>IF(OR(G7438="",G7437=""),"",LN(G7438/G7437))</f>
        <v/>
      </c>
      <c r="I7438" s="32" t="n">
        <v>121.6943</v>
      </c>
      <c r="J7438" s="32" t="n">
        <v>16.15</v>
      </c>
      <c r="K7438" s="32" t="n">
        <v>3.82</v>
      </c>
      <c r="L7438" s="32" t="n">
        <v>5.34</v>
      </c>
      <c r="M7438" s="32" t="n">
        <v>1340.1</v>
      </c>
      <c r="N7438" s="32" t="n">
        <v>3.51</v>
      </c>
      <c r="O7438" s="32" t="n">
        <v>-571.546551145</v>
      </c>
    </row>
    <row r="7439">
      <c r="A7439" s="31" t="n">
        <v>45531</v>
      </c>
      <c r="B7439" s="32" t="n">
        <v>1330.9</v>
      </c>
      <c r="C7439" s="19">
        <f>IF(OR(B7439="",B7438=""),"",LN(B7439/B7438))</f>
        <v/>
      </c>
      <c r="D7439" s="16">
        <f>STDEV(C7420:C7439)*SQRT(252)</f>
        <v/>
      </c>
      <c r="E7439" s="32" t="n">
        <v>144.26</v>
      </c>
      <c r="F7439" s="19">
        <f>IF(OR(E7439="",E7438=""),"",LN(E7439/E7438))</f>
        <v/>
      </c>
      <c r="G7439" s="33" t="n">
        <v>7.1244</v>
      </c>
      <c r="H7439" s="19">
        <f>IF(OR(G7439="",G7438=""),"",LN(G7439/G7438))</f>
        <v/>
      </c>
      <c r="I7439" s="32" t="n">
        <v>121.8672</v>
      </c>
      <c r="J7439" s="32" t="n">
        <v>15.43</v>
      </c>
      <c r="K7439" s="32" t="n">
        <v>3.83</v>
      </c>
      <c r="L7439" s="32" t="n">
        <v>5.35</v>
      </c>
      <c r="M7439" s="32" t="n">
        <v>1323.9</v>
      </c>
      <c r="N7439" s="32" t="n">
        <v>3.52</v>
      </c>
      <c r="O7439" s="32" t="n">
        <v>-407.650254239</v>
      </c>
    </row>
    <row r="7440">
      <c r="A7440" s="31" t="n">
        <v>45532</v>
      </c>
      <c r="B7440" s="32" t="n">
        <v>1335.15</v>
      </c>
      <c r="C7440" s="19">
        <f>IF(OR(B7440="",B7439=""),"",LN(B7440/B7439))</f>
        <v/>
      </c>
      <c r="D7440" s="16">
        <f>STDEV(C7421:C7440)*SQRT(252)</f>
        <v/>
      </c>
      <c r="E7440" s="32" t="n">
        <v>144.47</v>
      </c>
      <c r="F7440" s="19">
        <f>IF(OR(E7440="",E7439=""),"",LN(E7440/E7439))</f>
        <v/>
      </c>
      <c r="G7440" s="33" t="n">
        <v>7.1245</v>
      </c>
      <c r="H7440" s="19">
        <f>IF(OR(G7440="",G7439=""),"",LN(G7440/G7439))</f>
        <v/>
      </c>
      <c r="I7440" s="32" t="n">
        <v>121.8943</v>
      </c>
      <c r="J7440" s="32" t="n">
        <v>17.11</v>
      </c>
      <c r="K7440" s="32" t="n">
        <v>3.84</v>
      </c>
      <c r="L7440" s="32" t="n">
        <v>5.35</v>
      </c>
      <c r="M7440" s="32" t="n">
        <v>1330.4</v>
      </c>
      <c r="N7440" s="32" t="n">
        <v>3.52</v>
      </c>
      <c r="O7440" s="32" t="n">
        <v>-422.9005634389999</v>
      </c>
    </row>
    <row r="7441">
      <c r="A7441" s="31" t="n">
        <v>45533</v>
      </c>
      <c r="B7441" s="32" t="n">
        <v>1332.02</v>
      </c>
      <c r="C7441" s="19">
        <f>IF(OR(B7441="",B7440=""),"",LN(B7441/B7440))</f>
        <v/>
      </c>
      <c r="D7441" s="16">
        <f>STDEV(C7422:C7441)*SQRT(252)</f>
        <v/>
      </c>
      <c r="E7441" s="32" t="n">
        <v>144.98</v>
      </c>
      <c r="F7441" s="19">
        <f>IF(OR(E7441="",E7440=""),"",LN(E7441/E7440))</f>
        <v/>
      </c>
      <c r="G7441" s="33" t="n">
        <v>7.0972</v>
      </c>
      <c r="H7441" s="19">
        <f>IF(OR(G7441="",G7440=""),"",LN(G7441/G7440))</f>
        <v/>
      </c>
      <c r="I7441" s="32" t="n">
        <v>122.2333</v>
      </c>
      <c r="J7441" s="32" t="n">
        <v>15.65</v>
      </c>
      <c r="K7441" s="32" t="n">
        <v>3.87</v>
      </c>
      <c r="L7441" s="32" t="n">
        <v>5.33</v>
      </c>
      <c r="M7441" s="32" t="n">
        <v>1334.7</v>
      </c>
      <c r="N7441" s="32" t="n">
        <v>3.52</v>
      </c>
      <c r="O7441" s="32" t="n">
        <v>-440.459753802</v>
      </c>
    </row>
    <row r="7442">
      <c r="A7442" s="31" t="n">
        <v>45534</v>
      </c>
      <c r="B7442" s="32" t="n">
        <v>1336</v>
      </c>
      <c r="C7442" s="19">
        <f>IF(OR(B7442="",B7441=""),"",LN(B7442/B7441))</f>
        <v/>
      </c>
      <c r="D7442" s="16">
        <f>STDEV(C7423:C7442)*SQRT(252)</f>
        <v/>
      </c>
      <c r="E7442" s="32" t="n">
        <v>145.95</v>
      </c>
      <c r="F7442" s="19">
        <f>IF(OR(E7442="",E7441=""),"",LN(E7442/E7441))</f>
        <v/>
      </c>
      <c r="G7442" s="33" t="n">
        <v>7.09</v>
      </c>
      <c r="H7442" s="19">
        <f>IF(OR(G7442="",G7441=""),"",LN(G7442/G7441))</f>
        <v/>
      </c>
      <c r="I7442" s="32" t="n">
        <v>122.3262</v>
      </c>
      <c r="J7442" s="32" t="n">
        <v>15</v>
      </c>
      <c r="K7442" s="32" t="n">
        <v>3.91</v>
      </c>
      <c r="L7442" s="32" t="n">
        <v>5.32</v>
      </c>
      <c r="M7442" s="32" t="n">
        <v>1335.3</v>
      </c>
      <c r="N7442" s="32" t="n">
        <v>3.52</v>
      </c>
      <c r="O7442" s="32" t="n">
        <v>-186.344705154</v>
      </c>
    </row>
    <row r="7443">
      <c r="A7443" s="31" t="n">
        <v>45538</v>
      </c>
      <c r="B7443" s="32" t="n">
        <v>1339.79</v>
      </c>
      <c r="C7443" s="19">
        <f>IF(OR(B7443="",B7442=""),"",LN(B7443/B7442))</f>
        <v/>
      </c>
      <c r="D7443" s="16">
        <f>STDEV(C7424:C7443)*SQRT(252)</f>
        <v/>
      </c>
      <c r="E7443" s="32" t="n">
        <v>145.82</v>
      </c>
      <c r="F7443" s="19">
        <f>IF(OR(E7443="",E7442=""),"",LN(E7443/E7442))</f>
        <v/>
      </c>
      <c r="G7443" s="33" t="n">
        <v>7.1209</v>
      </c>
      <c r="H7443" s="19">
        <f>IF(OR(G7443="",G7442=""),"",LN(G7443/G7442))</f>
        <v/>
      </c>
      <c r="I7443" s="32" t="n">
        <v>122.7811</v>
      </c>
      <c r="J7443" s="32" t="n">
        <v>20.72</v>
      </c>
      <c r="K7443" s="32" t="n">
        <v>3.84</v>
      </c>
      <c r="L7443" s="32" t="n">
        <v>5.34</v>
      </c>
      <c r="M7443" s="32" t="n">
        <v>1338.8</v>
      </c>
      <c r="N7443" s="32" t="n">
        <v>3.51</v>
      </c>
      <c r="O7443" s="32" t="n">
        <v>-345.210741592</v>
      </c>
    </row>
    <row r="7444">
      <c r="A7444" s="31" t="n">
        <v>45539</v>
      </c>
      <c r="B7444" s="32" t="n">
        <v>1336.93</v>
      </c>
      <c r="C7444" s="19">
        <f>IF(OR(B7444="",B7443=""),"",LN(B7444/B7443))</f>
        <v/>
      </c>
      <c r="D7444" s="16">
        <f>STDEV(C7425:C7444)*SQRT(252)</f>
        <v/>
      </c>
      <c r="E7444" s="32" t="n">
        <v>144.31</v>
      </c>
      <c r="F7444" s="19">
        <f>IF(OR(E7444="",E7443=""),"",LN(E7444/E7443))</f>
        <v/>
      </c>
      <c r="G7444" s="33" t="n">
        <v>7.1119</v>
      </c>
      <c r="H7444" s="19">
        <f>IF(OR(G7444="",G7443=""),"",LN(G7444/G7443))</f>
        <v/>
      </c>
      <c r="I7444" s="32" t="n">
        <v>122.5144</v>
      </c>
      <c r="J7444" s="32" t="n">
        <v>21.32</v>
      </c>
      <c r="K7444" s="32" t="n">
        <v>3.77</v>
      </c>
      <c r="L7444" s="32" t="n">
        <v>5.35</v>
      </c>
      <c r="M7444" s="32" t="n">
        <v>1341</v>
      </c>
      <c r="N7444" s="32" t="n">
        <v>3.51</v>
      </c>
      <c r="O7444" s="32" t="n">
        <v>-959.0242044050001</v>
      </c>
    </row>
    <row r="7445">
      <c r="A7445" s="31" t="n">
        <v>45540</v>
      </c>
      <c r="B7445" s="32" t="n">
        <v>1335.14</v>
      </c>
      <c r="C7445" s="19">
        <f>IF(OR(B7445="",B7444=""),"",LN(B7445/B7444))</f>
        <v/>
      </c>
      <c r="D7445" s="16">
        <f>STDEV(C7426:C7445)*SQRT(252)</f>
        <v/>
      </c>
      <c r="E7445" s="32" t="n">
        <v>143.43</v>
      </c>
      <c r="F7445" s="19">
        <f>IF(OR(E7445="",E7444=""),"",LN(E7445/E7444))</f>
        <v/>
      </c>
      <c r="G7445" s="33" t="n">
        <v>7.0921</v>
      </c>
      <c r="H7445" s="19">
        <f>IF(OR(G7445="",G7444=""),"",LN(G7445/G7444))</f>
        <v/>
      </c>
      <c r="I7445" s="32" t="n">
        <v>122.4533</v>
      </c>
      <c r="J7445" s="32" t="n">
        <v>19.9</v>
      </c>
      <c r="K7445" s="32" t="n">
        <v>3.73</v>
      </c>
      <c r="L7445" s="32" t="n">
        <v>5.35</v>
      </c>
      <c r="M7445" s="32" t="n">
        <v>1342</v>
      </c>
      <c r="N7445" s="32" t="n">
        <v>3.51</v>
      </c>
      <c r="O7445" s="32" t="n">
        <v>-606.4238210110001</v>
      </c>
    </row>
    <row r="7446">
      <c r="A7446" s="31" t="n">
        <v>45541</v>
      </c>
      <c r="B7446" s="32" t="n">
        <v>1335.68</v>
      </c>
      <c r="C7446" s="19">
        <f>IF(OR(B7446="",B7445=""),"",LN(B7446/B7445))</f>
        <v/>
      </c>
      <c r="D7446" s="16">
        <f>STDEV(C7427:C7446)*SQRT(252)</f>
        <v/>
      </c>
      <c r="E7446" s="32" t="n">
        <v>142.13</v>
      </c>
      <c r="F7446" s="19">
        <f>IF(OR(E7446="",E7445=""),"",LN(E7446/E7445))</f>
        <v/>
      </c>
      <c r="G7446" s="33" t="n">
        <v>7.0876</v>
      </c>
      <c r="H7446" s="19">
        <f>IF(OR(G7446="",G7445=""),"",LN(G7446/G7445))</f>
        <v/>
      </c>
      <c r="I7446" s="32" t="n">
        <v>122.4991</v>
      </c>
      <c r="J7446" s="32" t="n">
        <v>22.38</v>
      </c>
      <c r="K7446" s="32" t="n">
        <v>3.72</v>
      </c>
      <c r="L7446" s="32" t="n">
        <v>5.34</v>
      </c>
      <c r="M7446" s="32" t="n">
        <v>1335.8</v>
      </c>
      <c r="N7446" s="32" t="n">
        <v>3.51</v>
      </c>
      <c r="O7446" s="32" t="n">
        <v>-350.083828812</v>
      </c>
    </row>
    <row r="7447">
      <c r="A7447" s="31" t="n">
        <v>45544</v>
      </c>
      <c r="B7447" s="32" t="n">
        <v>1342.16</v>
      </c>
      <c r="C7447" s="19">
        <f>IF(OR(B7447="",B7446=""),"",LN(B7447/B7446))</f>
        <v/>
      </c>
      <c r="D7447" s="16">
        <f>STDEV(C7428:C7447)*SQRT(252)</f>
        <v/>
      </c>
      <c r="E7447" s="32" t="n">
        <v>142.92</v>
      </c>
      <c r="F7447" s="19">
        <f>IF(OR(E7447="",E7446=""),"",LN(E7447/E7446))</f>
        <v/>
      </c>
      <c r="G7447" s="33" t="n">
        <v>7.1133</v>
      </c>
      <c r="H7447" s="19">
        <f>IF(OR(G7447="",G7446=""),"",LN(G7447/G7446))</f>
        <v/>
      </c>
      <c r="I7447" s="32" t="n">
        <v>122.7156</v>
      </c>
      <c r="J7447" s="32" t="n">
        <v>19.45</v>
      </c>
      <c r="K7447" s="32" t="n">
        <v>3.7</v>
      </c>
      <c r="L7447" s="32" t="n">
        <v>5.34</v>
      </c>
      <c r="M7447" s="32" t="n">
        <v>1330.4</v>
      </c>
      <c r="N7447" s="32" t="n">
        <v>3.51</v>
      </c>
      <c r="O7447" s="32" t="n">
        <v>-452.752505002</v>
      </c>
    </row>
    <row r="7448">
      <c r="A7448" s="31" t="n">
        <v>45545</v>
      </c>
      <c r="B7448" s="32" t="n">
        <v>1343.41</v>
      </c>
      <c r="C7448" s="19">
        <f>IF(OR(B7448="",B7447=""),"",LN(B7448/B7447))</f>
        <v/>
      </c>
      <c r="D7448" s="16">
        <f>STDEV(C7429:C7448)*SQRT(252)</f>
        <v/>
      </c>
      <c r="E7448" s="32" t="n">
        <v>142.28</v>
      </c>
      <c r="F7448" s="19">
        <f>IF(OR(E7448="",E7447=""),"",LN(E7448/E7447))</f>
        <v/>
      </c>
      <c r="G7448" s="33" t="n">
        <v>7.1205</v>
      </c>
      <c r="H7448" s="19">
        <f>IF(OR(G7448="",G7447=""),"",LN(G7448/G7447))</f>
        <v/>
      </c>
      <c r="I7448" s="32" t="n">
        <v>123.0071</v>
      </c>
      <c r="J7448" s="32" t="n">
        <v>19.08</v>
      </c>
      <c r="K7448" s="32" t="n">
        <v>3.65</v>
      </c>
      <c r="L7448" s="32" t="n">
        <v>5.33</v>
      </c>
      <c r="M7448" s="32" t="n">
        <v>1339.5</v>
      </c>
      <c r="N7448" s="32" t="n">
        <v>3.51</v>
      </c>
      <c r="O7448" s="32" t="n">
        <v>-856.5916216009999</v>
      </c>
    </row>
    <row r="7449">
      <c r="A7449" s="31" t="n">
        <v>45546</v>
      </c>
      <c r="B7449" s="32" t="n">
        <v>1340.59</v>
      </c>
      <c r="C7449" s="19">
        <f>IF(OR(B7449="",B7448=""),"",LN(B7449/B7448))</f>
        <v/>
      </c>
      <c r="D7449" s="16">
        <f>STDEV(C7430:C7449)*SQRT(252)</f>
        <v/>
      </c>
      <c r="E7449" s="32" t="n">
        <v>141.72</v>
      </c>
      <c r="F7449" s="19">
        <f>IF(OR(E7449="",E7448=""),"",LN(E7449/E7448))</f>
        <v/>
      </c>
      <c r="G7449" s="33" t="n">
        <v>7.1192</v>
      </c>
      <c r="H7449" s="19">
        <f>IF(OR(G7449="",G7448=""),"",LN(G7449/G7448))</f>
        <v/>
      </c>
      <c r="I7449" s="32" t="n">
        <v>122.7754</v>
      </c>
      <c r="J7449" s="32" t="n">
        <v>17.69</v>
      </c>
      <c r="K7449" s="32" t="n">
        <v>3.65</v>
      </c>
      <c r="L7449" s="32" t="n">
        <v>5.32</v>
      </c>
      <c r="M7449" s="32" t="n">
        <v>1344.3</v>
      </c>
      <c r="N7449" s="32" t="n">
        <v>3.51</v>
      </c>
      <c r="O7449" s="32" t="n">
        <v>-994.150151488</v>
      </c>
    </row>
    <row r="7450">
      <c r="A7450" s="31" t="n">
        <v>45547</v>
      </c>
      <c r="B7450" s="32" t="n">
        <v>1341.35</v>
      </c>
      <c r="C7450" s="19">
        <f>IF(OR(B7450="",B7449=""),"",LN(B7450/B7449))</f>
        <v/>
      </c>
      <c r="D7450" s="16">
        <f>STDEV(C7431:C7450)*SQRT(252)</f>
        <v/>
      </c>
      <c r="E7450" s="32" t="n">
        <v>142.24</v>
      </c>
      <c r="F7450" s="19">
        <f>IF(OR(E7450="",E7449=""),"",LN(E7450/E7449))</f>
        <v/>
      </c>
      <c r="G7450" s="33" t="n">
        <v>7.1173</v>
      </c>
      <c r="H7450" s="19">
        <f>IF(OR(G7450="",G7449=""),"",LN(G7450/G7449))</f>
        <v/>
      </c>
      <c r="I7450" s="32" t="n">
        <v>122.4423</v>
      </c>
      <c r="J7450" s="32" t="n">
        <v>17.07</v>
      </c>
      <c r="K7450" s="32" t="n">
        <v>3.68</v>
      </c>
      <c r="L7450" s="32" t="n">
        <v>5.33</v>
      </c>
      <c r="M7450" s="32" t="n">
        <v>1340.3</v>
      </c>
      <c r="N7450" s="32" t="n">
        <v>3.51</v>
      </c>
      <c r="O7450" s="32" t="n">
        <v>491.102800829</v>
      </c>
    </row>
    <row r="7451">
      <c r="A7451" s="31" t="n">
        <v>45548</v>
      </c>
      <c r="B7451" s="32" t="n">
        <v>1329.26</v>
      </c>
      <c r="C7451" s="19">
        <f>IF(OR(B7451="",B7450=""),"",LN(B7451/B7450))</f>
        <v/>
      </c>
      <c r="D7451" s="16">
        <f>STDEV(C7432:C7451)*SQRT(252)</f>
        <v/>
      </c>
      <c r="E7451" s="32" t="n">
        <v>140.66</v>
      </c>
      <c r="F7451" s="19">
        <f>IF(OR(E7451="",E7450=""),"",LN(E7451/E7450))</f>
        <v/>
      </c>
      <c r="G7451" s="33" t="n">
        <v>7.093</v>
      </c>
      <c r="H7451" s="19">
        <f>IF(OR(G7451="",G7450=""),"",LN(G7451/G7450))</f>
        <v/>
      </c>
      <c r="I7451" s="32" t="n">
        <v>121.6551</v>
      </c>
      <c r="J7451" s="32" t="n">
        <v>16.56</v>
      </c>
      <c r="K7451" s="32" t="n">
        <v>3.66</v>
      </c>
      <c r="L7451" s="32" t="n">
        <v>5.33</v>
      </c>
      <c r="M7451" s="32" t="n">
        <v>1339.6</v>
      </c>
      <c r="N7451" s="32" t="n">
        <v>3.53</v>
      </c>
      <c r="O7451" s="32" t="n">
        <v>-1089.355675789</v>
      </c>
    </row>
    <row r="7452">
      <c r="A7452" s="31" t="n">
        <v>45551</v>
      </c>
      <c r="B7452" s="32" t="n">
        <v>1320.59</v>
      </c>
      <c r="C7452" s="19">
        <f>IF(OR(B7452="",B7451=""),"",LN(B7452/B7451))</f>
        <v/>
      </c>
      <c r="D7452" s="16">
        <f>STDEV(C7433:C7452)*SQRT(252)</f>
        <v/>
      </c>
      <c r="E7452" s="32" t="n">
        <v>140.79</v>
      </c>
      <c r="F7452" s="19">
        <f>IF(OR(E7452="",E7451=""),"",LN(E7452/E7451))</f>
        <v/>
      </c>
      <c r="G7452" s="33" t="n">
        <v>7.0958</v>
      </c>
      <c r="H7452" s="19">
        <f>IF(OR(G7452="",G7451=""),"",LN(G7452/G7451))</f>
        <v/>
      </c>
      <c r="I7452" s="32" t="n">
        <v>121.4976</v>
      </c>
      <c r="J7452" s="32" t="n">
        <v>17.14</v>
      </c>
      <c r="K7452" s="32" t="n">
        <v>3.63</v>
      </c>
      <c r="L7452" s="32" t="n">
        <v>5.38</v>
      </c>
      <c r="M7452" s="32" t="n"/>
      <c r="N7452" s="32" t="n"/>
      <c r="O7452" s="32" t="n"/>
    </row>
    <row r="7453">
      <c r="A7453" s="31" t="n">
        <v>45552</v>
      </c>
      <c r="B7453" s="32" t="n">
        <v>1323.81</v>
      </c>
      <c r="C7453" s="19">
        <f>IF(OR(B7453="",B7452=""),"",LN(B7453/B7452))</f>
        <v/>
      </c>
      <c r="D7453" s="16">
        <f>STDEV(C7434:C7453)*SQRT(252)</f>
        <v/>
      </c>
      <c r="E7453" s="32" t="n">
        <v>141.77</v>
      </c>
      <c r="F7453" s="19">
        <f>IF(OR(E7453="",E7452=""),"",LN(E7453/E7452))</f>
        <v/>
      </c>
      <c r="G7453" s="33" t="n">
        <v>7.0958</v>
      </c>
      <c r="H7453" s="19">
        <f>IF(OR(G7453="",G7452=""),"",LN(G7453/G7452))</f>
        <v/>
      </c>
      <c r="I7453" s="32" t="n">
        <v>121.6031</v>
      </c>
      <c r="J7453" s="32" t="n">
        <v>17.61</v>
      </c>
      <c r="K7453" s="32" t="n">
        <v>3.65</v>
      </c>
      <c r="L7453" s="32" t="n">
        <v>5.38</v>
      </c>
      <c r="M7453" s="32" t="n"/>
      <c r="N7453" s="32" t="n"/>
      <c r="O7453" s="32" t="n"/>
    </row>
    <row r="7454">
      <c r="A7454" s="31" t="n">
        <v>45553</v>
      </c>
      <c r="B7454" s="32" t="n">
        <v>1324.15</v>
      </c>
      <c r="C7454" s="19">
        <f>IF(OR(B7454="",B7453=""),"",LN(B7454/B7453))</f>
        <v/>
      </c>
      <c r="D7454" s="16">
        <f>STDEV(C7435:C7454)*SQRT(252)</f>
        <v/>
      </c>
      <c r="E7454" s="32" t="n">
        <v>141.93</v>
      </c>
      <c r="F7454" s="19">
        <f>IF(OR(E7454="",E7453=""),"",LN(E7454/E7453))</f>
        <v/>
      </c>
      <c r="G7454" s="33" t="n">
        <v>7.0812</v>
      </c>
      <c r="H7454" s="19">
        <f>IF(OR(G7454="",G7453=""),"",LN(G7454/G7453))</f>
        <v/>
      </c>
      <c r="I7454" s="32" t="n">
        <v>121.5618</v>
      </c>
      <c r="J7454" s="32" t="n">
        <v>18.23</v>
      </c>
      <c r="K7454" s="32" t="n">
        <v>3.7</v>
      </c>
      <c r="L7454" s="32" t="n">
        <v>5.33</v>
      </c>
      <c r="M7454" s="32" t="n"/>
      <c r="N7454" s="32" t="n"/>
      <c r="O7454" s="32" t="n"/>
    </row>
    <row r="7455">
      <c r="A7455" s="31" t="n">
        <v>45554</v>
      </c>
      <c r="B7455" s="32" t="n">
        <v>1329.08</v>
      </c>
      <c r="C7455" s="19">
        <f>IF(OR(B7455="",B7454=""),"",LN(B7455/B7454))</f>
        <v/>
      </c>
      <c r="D7455" s="16">
        <f>STDEV(C7436:C7455)*SQRT(252)</f>
        <v/>
      </c>
      <c r="E7455" s="32" t="n">
        <v>142.88</v>
      </c>
      <c r="F7455" s="19">
        <f>IF(OR(E7455="",E7454=""),"",LN(E7455/E7454))</f>
        <v/>
      </c>
      <c r="G7455" s="33" t="n">
        <v>7.0675</v>
      </c>
      <c r="H7455" s="19">
        <f>IF(OR(G7455="",G7454=""),"",LN(G7455/G7454))</f>
        <v/>
      </c>
      <c r="I7455" s="32" t="n">
        <v>121.3059</v>
      </c>
      <c r="J7455" s="32" t="n">
        <v>16.33</v>
      </c>
      <c r="K7455" s="32" t="n">
        <v>3.73</v>
      </c>
      <c r="L7455" s="32" t="n">
        <v>4.82</v>
      </c>
      <c r="M7455" s="32" t="n">
        <v>1331</v>
      </c>
      <c r="N7455" s="32" t="n">
        <v>3.53</v>
      </c>
      <c r="O7455" s="32" t="n">
        <v>-998.5096377540001</v>
      </c>
    </row>
    <row r="7456">
      <c r="A7456" s="31" t="n">
        <v>45555</v>
      </c>
      <c r="B7456" s="32" t="n">
        <v>1333.66</v>
      </c>
      <c r="C7456" s="19">
        <f>IF(OR(B7456="",B7455=""),"",LN(B7456/B7455))</f>
        <v/>
      </c>
      <c r="D7456" s="16">
        <f>STDEV(C7437:C7456)*SQRT(252)</f>
        <v/>
      </c>
      <c r="E7456" s="32" t="n">
        <v>143.9</v>
      </c>
      <c r="F7456" s="19">
        <f>IF(OR(E7456="",E7455=""),"",LN(E7456/E7455))</f>
        <v/>
      </c>
      <c r="G7456" s="33" t="n">
        <v>7.0505</v>
      </c>
      <c r="H7456" s="19">
        <f>IF(OR(G7456="",G7455=""),"",LN(G7456/G7455))</f>
        <v/>
      </c>
      <c r="I7456" s="32" t="n">
        <v>121.4052</v>
      </c>
      <c r="J7456" s="32" t="n">
        <v>16.15</v>
      </c>
      <c r="K7456" s="32" t="n">
        <v>3.73</v>
      </c>
      <c r="L7456" s="32" t="n">
        <v>4.83</v>
      </c>
      <c r="M7456" s="32" t="n">
        <v>1331.8</v>
      </c>
      <c r="N7456" s="32" t="n">
        <v>3.53</v>
      </c>
      <c r="O7456" s="32" t="n">
        <v>99.50163436599999</v>
      </c>
    </row>
    <row r="7457">
      <c r="A7457" s="31" t="n">
        <v>45558</v>
      </c>
      <c r="B7457" s="32" t="n">
        <v>1334.12</v>
      </c>
      <c r="C7457" s="19">
        <f>IF(OR(B7457="",B7456=""),"",LN(B7457/B7456))</f>
        <v/>
      </c>
      <c r="D7457" s="16">
        <f>STDEV(C7438:C7457)*SQRT(252)</f>
        <v/>
      </c>
      <c r="E7457" s="32" t="n">
        <v>143.59</v>
      </c>
      <c r="F7457" s="19">
        <f>IF(OR(E7457="",E7456=""),"",LN(E7457/E7456))</f>
        <v/>
      </c>
      <c r="G7457" s="33" t="n">
        <v>7.0508</v>
      </c>
      <c r="H7457" s="19">
        <f>IF(OR(G7457="",G7456=""),"",LN(G7457/G7456))</f>
        <v/>
      </c>
      <c r="I7457" s="32" t="n">
        <v>121.4303</v>
      </c>
      <c r="J7457" s="32" t="n">
        <v>15.89</v>
      </c>
      <c r="K7457" s="32" t="n">
        <v>3.75</v>
      </c>
      <c r="L7457" s="32" t="n">
        <v>4.83</v>
      </c>
      <c r="M7457" s="32" t="n">
        <v>1329.9</v>
      </c>
      <c r="N7457" s="32" t="n">
        <v>3.53</v>
      </c>
      <c r="O7457" s="32" t="n">
        <v>-737.151472754</v>
      </c>
    </row>
    <row r="7458">
      <c r="A7458" s="31" t="n">
        <v>45559</v>
      </c>
      <c r="B7458" s="32" t="n">
        <v>1330</v>
      </c>
      <c r="C7458" s="19">
        <f>IF(OR(B7458="",B7457=""),"",LN(B7458/B7457))</f>
        <v/>
      </c>
      <c r="D7458" s="16">
        <f>STDEV(C7439:C7458)*SQRT(252)</f>
        <v/>
      </c>
      <c r="E7458" s="32" t="n">
        <v>143.77</v>
      </c>
      <c r="F7458" s="19">
        <f>IF(OR(E7458="",E7457=""),"",LN(E7458/E7457))</f>
        <v/>
      </c>
      <c r="G7458" s="33" t="n">
        <v>7.0318</v>
      </c>
      <c r="H7458" s="19">
        <f>IF(OR(G7458="",G7457=""),"",LN(G7458/G7457))</f>
        <v/>
      </c>
      <c r="I7458" s="32" t="n">
        <v>121.1291</v>
      </c>
      <c r="J7458" s="32" t="n">
        <v>15.39</v>
      </c>
      <c r="K7458" s="32" t="n">
        <v>3.74</v>
      </c>
      <c r="L7458" s="32" t="n">
        <v>4.84</v>
      </c>
      <c r="M7458" s="32" t="n">
        <v>1335.5</v>
      </c>
      <c r="N7458" s="32" t="n">
        <v>3.53</v>
      </c>
      <c r="O7458" s="32" t="n">
        <v>-282.879288128</v>
      </c>
    </row>
    <row r="7459">
      <c r="A7459" s="31" t="n">
        <v>45560</v>
      </c>
      <c r="B7459" s="32" t="n">
        <v>1335.1</v>
      </c>
      <c r="C7459" s="19">
        <f>IF(OR(B7459="",B7458=""),"",LN(B7459/B7458))</f>
        <v/>
      </c>
      <c r="D7459" s="16">
        <f>STDEV(C7440:C7459)*SQRT(252)</f>
        <v/>
      </c>
      <c r="E7459" s="32" t="n">
        <v>144.41</v>
      </c>
      <c r="F7459" s="19">
        <f>IF(OR(E7459="",E7458=""),"",LN(E7459/E7458))</f>
        <v/>
      </c>
      <c r="G7459" s="33" t="n">
        <v>7.0315</v>
      </c>
      <c r="H7459" s="19">
        <f>IF(OR(G7459="",G7458=""),"",LN(G7459/G7458))</f>
        <v/>
      </c>
      <c r="I7459" s="32" t="n">
        <v>121.4447</v>
      </c>
      <c r="J7459" s="32" t="n">
        <v>15.41</v>
      </c>
      <c r="K7459" s="32" t="n">
        <v>3.79</v>
      </c>
      <c r="L7459" s="32" t="n">
        <v>4.84</v>
      </c>
      <c r="M7459" s="32" t="n">
        <v>1334.3</v>
      </c>
      <c r="N7459" s="32" t="n">
        <v>3.53</v>
      </c>
      <c r="O7459" s="32" t="n">
        <v>-560.0778113309999</v>
      </c>
    </row>
    <row r="7460">
      <c r="A7460" s="31" t="n">
        <v>45561</v>
      </c>
      <c r="B7460" s="32" t="n">
        <v>1314.78</v>
      </c>
      <c r="C7460" s="19">
        <f>IF(OR(B7460="",B7459=""),"",LN(B7460/B7459))</f>
        <v/>
      </c>
      <c r="D7460" s="16">
        <f>STDEV(C7441:C7460)*SQRT(252)</f>
        <v/>
      </c>
      <c r="E7460" s="32" t="n">
        <v>144.68</v>
      </c>
      <c r="F7460" s="19">
        <f>IF(OR(E7460="",E7459=""),"",LN(E7460/E7459))</f>
        <v/>
      </c>
      <c r="G7460" s="33" t="n">
        <v>7.0106</v>
      </c>
      <c r="H7460" s="19">
        <f>IF(OR(G7460="",G7459=""),"",LN(G7460/G7459))</f>
        <v/>
      </c>
      <c r="I7460" s="32" t="n">
        <v>121.0785</v>
      </c>
      <c r="J7460" s="32" t="n">
        <v>15.37</v>
      </c>
      <c r="K7460" s="32" t="n">
        <v>3.79</v>
      </c>
      <c r="L7460" s="32" t="n">
        <v>4.83</v>
      </c>
      <c r="M7460" s="32" t="n">
        <v>1328.4</v>
      </c>
      <c r="N7460" s="32" t="n">
        <v>3.53</v>
      </c>
      <c r="O7460" s="32" t="n">
        <v>674.26418166</v>
      </c>
    </row>
    <row r="7461">
      <c r="A7461" s="31" t="n">
        <v>45562</v>
      </c>
      <c r="B7461" s="32" t="n">
        <v>1309.43</v>
      </c>
      <c r="C7461" s="19">
        <f>IF(OR(B7461="",B7460=""),"",LN(B7461/B7460))</f>
        <v/>
      </c>
      <c r="D7461" s="16">
        <f>STDEV(C7442:C7461)*SQRT(252)</f>
        <v/>
      </c>
      <c r="E7461" s="32" t="n">
        <v>142.6</v>
      </c>
      <c r="F7461" s="19">
        <f>IF(OR(E7461="",E7460=""),"",LN(E7461/E7460))</f>
        <v/>
      </c>
      <c r="G7461" s="33" t="n">
        <v>7.0111</v>
      </c>
      <c r="H7461" s="19">
        <f>IF(OR(G7461="",G7460=""),"",LN(G7461/G7460))</f>
        <v/>
      </c>
      <c r="I7461" s="32" t="n">
        <v>121.1111</v>
      </c>
      <c r="J7461" s="32" t="n">
        <v>16.96</v>
      </c>
      <c r="K7461" s="32" t="n">
        <v>3.75</v>
      </c>
      <c r="L7461" s="32" t="n">
        <v>4.84</v>
      </c>
      <c r="M7461" s="32" t="n">
        <v>1329.7</v>
      </c>
      <c r="N7461" s="32" t="n">
        <v>3.53</v>
      </c>
      <c r="O7461" s="32" t="n">
        <v>188.782411902</v>
      </c>
    </row>
    <row r="7462">
      <c r="A7462" s="31" t="n">
        <v>45565</v>
      </c>
      <c r="B7462" s="32" t="n">
        <v>1314.94</v>
      </c>
      <c r="C7462" s="19">
        <f>IF(OR(B7462="",B7461=""),"",LN(B7462/B7461))</f>
        <v/>
      </c>
      <c r="D7462" s="16">
        <f>STDEV(C7443:C7462)*SQRT(252)</f>
        <v/>
      </c>
      <c r="E7462" s="32" t="n">
        <v>143.25</v>
      </c>
      <c r="F7462" s="19">
        <f>IF(OR(E7462="",E7461=""),"",LN(E7462/E7461))</f>
        <v/>
      </c>
      <c r="G7462" s="33" t="n">
        <v>7.0176</v>
      </c>
      <c r="H7462" s="19">
        <f>IF(OR(G7462="",G7461=""),"",LN(G7462/G7461))</f>
        <v/>
      </c>
      <c r="I7462" s="32" t="n">
        <v>121.2864</v>
      </c>
      <c r="J7462" s="32" t="n">
        <v>16.73</v>
      </c>
      <c r="K7462" s="32" t="n">
        <v>3.81</v>
      </c>
      <c r="L7462" s="32" t="n">
        <v>4.96</v>
      </c>
      <c r="M7462" s="32" t="n">
        <v>1319.6</v>
      </c>
      <c r="N7462" s="32" t="n">
        <v>3.53</v>
      </c>
      <c r="O7462" s="32" t="n">
        <v>-1050.201168206</v>
      </c>
    </row>
    <row r="7463">
      <c r="A7463" s="31" t="n">
        <v>45566</v>
      </c>
      <c r="B7463" s="32" t="n">
        <v>1323.78</v>
      </c>
      <c r="C7463" s="19">
        <f>IF(OR(B7463="",B7462=""),"",LN(B7463/B7462))</f>
        <v/>
      </c>
      <c r="D7463" s="16">
        <f>STDEV(C7444:C7463)*SQRT(252)</f>
        <v/>
      </c>
      <c r="E7463" s="32" t="n">
        <v>143.66</v>
      </c>
      <c r="F7463" s="19">
        <f>IF(OR(E7463="",E7462=""),"",LN(E7463/E7462))</f>
        <v/>
      </c>
      <c r="G7463" s="33" t="n">
        <v>7.0175</v>
      </c>
      <c r="H7463" s="19">
        <f>IF(OR(G7463="",G7462=""),"",LN(G7463/G7462))</f>
        <v/>
      </c>
      <c r="I7463" s="32" t="n">
        <v>121.6881</v>
      </c>
      <c r="J7463" s="32" t="n">
        <v>19.26</v>
      </c>
      <c r="K7463" s="32" t="n">
        <v>3.74</v>
      </c>
      <c r="L7463" s="32" t="n">
        <v>5.05</v>
      </c>
      <c r="M7463" s="32" t="n"/>
      <c r="N7463" s="32" t="n"/>
      <c r="O7463" s="32" t="n"/>
    </row>
    <row r="7464">
      <c r="A7464" s="31" t="n">
        <v>45567</v>
      </c>
      <c r="B7464" s="32" t="n">
        <v>1321.53</v>
      </c>
      <c r="C7464" s="19">
        <f>IF(OR(B7464="",B7463=""),"",LN(B7464/B7463))</f>
        <v/>
      </c>
      <c r="D7464" s="16">
        <f>STDEV(C7445:C7464)*SQRT(252)</f>
        <v/>
      </c>
      <c r="E7464" s="32" t="n">
        <v>146.05</v>
      </c>
      <c r="F7464" s="19">
        <f>IF(OR(E7464="",E7463=""),"",LN(E7464/E7463))</f>
        <v/>
      </c>
      <c r="G7464" s="33" t="n">
        <v>7.0175</v>
      </c>
      <c r="H7464" s="19">
        <f>IF(OR(G7464="",G7463=""),"",LN(G7464/G7463))</f>
        <v/>
      </c>
      <c r="I7464" s="32" t="n">
        <v>121.5724</v>
      </c>
      <c r="J7464" s="32" t="n">
        <v>18.9</v>
      </c>
      <c r="K7464" s="32" t="n">
        <v>3.79</v>
      </c>
      <c r="L7464" s="32" t="n">
        <v>4.92</v>
      </c>
      <c r="M7464" s="32" t="n">
        <v>1306.9</v>
      </c>
      <c r="N7464" s="32" t="n">
        <v>3.52</v>
      </c>
      <c r="O7464" s="32" t="n">
        <v>-326.314563031</v>
      </c>
    </row>
    <row r="7465">
      <c r="A7465" s="31" t="n">
        <v>45568</v>
      </c>
      <c r="B7465" s="32" t="n">
        <v>1335.58</v>
      </c>
      <c r="C7465" s="19">
        <f>IF(OR(B7465="",B7464=""),"",LN(B7465/B7464))</f>
        <v/>
      </c>
      <c r="D7465" s="16">
        <f>STDEV(C7446:C7465)*SQRT(252)</f>
        <v/>
      </c>
      <c r="E7465" s="32" t="n">
        <v>146.82</v>
      </c>
      <c r="F7465" s="19">
        <f>IF(OR(E7465="",E7464=""),"",LN(E7465/E7464))</f>
        <v/>
      </c>
      <c r="G7465" s="33" t="n">
        <v>7.0175</v>
      </c>
      <c r="H7465" s="19">
        <f>IF(OR(G7465="",G7464=""),"",LN(G7465/G7464))</f>
        <v/>
      </c>
      <c r="I7465" s="32" t="n">
        <v>122.1197</v>
      </c>
      <c r="J7465" s="32" t="n">
        <v>20.49</v>
      </c>
      <c r="K7465" s="32" t="n">
        <v>3.85</v>
      </c>
      <c r="L7465" s="32" t="n">
        <v>4.85</v>
      </c>
      <c r="M7465" s="32" t="n"/>
      <c r="N7465" s="32" t="n"/>
      <c r="O7465" s="32" t="n"/>
    </row>
    <row r="7466">
      <c r="A7466" s="31" t="n">
        <v>45569</v>
      </c>
      <c r="B7466" s="32" t="n">
        <v>1348.74</v>
      </c>
      <c r="C7466" s="19">
        <f>IF(OR(B7466="",B7465=""),"",LN(B7466/B7465))</f>
        <v/>
      </c>
      <c r="D7466" s="16">
        <f>STDEV(C7447:C7466)*SQRT(252)</f>
        <v/>
      </c>
      <c r="E7466" s="32" t="n">
        <v>148.69</v>
      </c>
      <c r="F7466" s="19">
        <f>IF(OR(E7466="",E7465=""),"",LN(E7466/E7465))</f>
        <v/>
      </c>
      <c r="G7466" s="33" t="n">
        <v>7.0175</v>
      </c>
      <c r="H7466" s="19">
        <f>IF(OR(G7466="",G7465=""),"",LN(G7466/G7465))</f>
        <v/>
      </c>
      <c r="I7466" s="32" t="n">
        <v>122.2197</v>
      </c>
      <c r="J7466" s="32" t="n">
        <v>19.21</v>
      </c>
      <c r="K7466" s="32" t="n">
        <v>3.98</v>
      </c>
      <c r="L7466" s="32" t="n">
        <v>4.83</v>
      </c>
      <c r="M7466" s="32" t="n">
        <v>1320.1</v>
      </c>
      <c r="N7466" s="32" t="n">
        <v>3.52</v>
      </c>
      <c r="O7466" s="32" t="n">
        <v>121.938858676</v>
      </c>
    </row>
    <row r="7467">
      <c r="A7467" s="31" t="n">
        <v>45572</v>
      </c>
      <c r="B7467" s="32" t="n">
        <v>1343.75</v>
      </c>
      <c r="C7467" s="19">
        <f>IF(OR(B7467="",B7466=""),"",LN(B7467/B7466))</f>
        <v/>
      </c>
      <c r="D7467" s="16">
        <f>STDEV(C7448:C7467)*SQRT(252)</f>
        <v/>
      </c>
      <c r="E7467" s="32" t="n">
        <v>148.13</v>
      </c>
      <c r="F7467" s="19">
        <f>IF(OR(E7467="",E7466=""),"",LN(E7467/E7466))</f>
        <v/>
      </c>
      <c r="G7467" s="33" t="n">
        <v>7.0175</v>
      </c>
      <c r="H7467" s="19">
        <f>IF(OR(G7467="",G7466=""),"",LN(G7467/G7466))</f>
        <v/>
      </c>
      <c r="I7467" s="32" t="n">
        <v>122.4241</v>
      </c>
      <c r="J7467" s="32" t="n">
        <v>22.64</v>
      </c>
      <c r="K7467" s="32" t="n">
        <v>4.03</v>
      </c>
      <c r="L7467" s="32" t="n">
        <v>4.83</v>
      </c>
      <c r="M7467" s="32" t="n">
        <v>1333.3</v>
      </c>
      <c r="N7467" s="32" t="n">
        <v>3.51</v>
      </c>
      <c r="O7467" s="32" t="n">
        <v>107.216493818</v>
      </c>
    </row>
    <row r="7468">
      <c r="A7468" s="31" t="n">
        <v>45573</v>
      </c>
      <c r="B7468" s="32" t="n">
        <v>1346.49</v>
      </c>
      <c r="C7468" s="19">
        <f>IF(OR(B7468="",B7467=""),"",LN(B7468/B7467))</f>
        <v/>
      </c>
      <c r="D7468" s="16">
        <f>STDEV(C7449:C7468)*SQRT(252)</f>
        <v/>
      </c>
      <c r="E7468" s="32" t="n">
        <v>148.22</v>
      </c>
      <c r="F7468" s="19">
        <f>IF(OR(E7468="",E7467=""),"",LN(E7468/E7467))</f>
        <v/>
      </c>
      <c r="G7468" s="33" t="n">
        <v>7.0595</v>
      </c>
      <c r="H7468" s="19">
        <f>IF(OR(G7468="",G7467=""),"",LN(G7468/G7467))</f>
        <v/>
      </c>
      <c r="I7468" s="32" t="n">
        <v>122.6625</v>
      </c>
      <c r="J7468" s="32" t="n">
        <v>21.42</v>
      </c>
      <c r="K7468" s="32" t="n">
        <v>4.04</v>
      </c>
      <c r="L7468" s="32" t="n">
        <v>4.84</v>
      </c>
      <c r="M7468" s="32" t="n">
        <v>1346.5</v>
      </c>
      <c r="N7468" s="32" t="n">
        <v>3.51</v>
      </c>
      <c r="O7468" s="32" t="n">
        <v>-468.395338957</v>
      </c>
    </row>
    <row r="7469">
      <c r="A7469" s="31" t="n">
        <v>45574</v>
      </c>
      <c r="B7469" s="32" t="n">
        <v>1346.04</v>
      </c>
      <c r="C7469" s="19">
        <f>IF(OR(B7469="",B7468=""),"",LN(B7469/B7468))</f>
        <v/>
      </c>
      <c r="D7469" s="16">
        <f>STDEV(C7450:C7469)*SQRT(252)</f>
        <v/>
      </c>
      <c r="E7469" s="32" t="n">
        <v>149.2</v>
      </c>
      <c r="F7469" s="19">
        <f>IF(OR(E7469="",E7468=""),"",LN(E7469/E7468))</f>
        <v/>
      </c>
      <c r="G7469" s="33" t="n">
        <v>7.0818</v>
      </c>
      <c r="H7469" s="19">
        <f>IF(OR(G7469="",G7468=""),"",LN(G7469/G7468))</f>
        <v/>
      </c>
      <c r="I7469" s="32" t="n">
        <v>122.8821</v>
      </c>
      <c r="J7469" s="32" t="n">
        <v>20.86</v>
      </c>
      <c r="K7469" s="32" t="n">
        <v>4.06</v>
      </c>
      <c r="L7469" s="32" t="n">
        <v>4.83</v>
      </c>
      <c r="M7469" s="32" t="n"/>
      <c r="N7469" s="32" t="n"/>
      <c r="O7469" s="32" t="n"/>
    </row>
    <row r="7470">
      <c r="A7470" s="31" t="n">
        <v>45575</v>
      </c>
      <c r="B7470" s="32" t="n">
        <v>1350.77</v>
      </c>
      <c r="C7470" s="19">
        <f>IF(OR(B7470="",B7469=""),"",LN(B7470/B7469))</f>
        <v/>
      </c>
      <c r="D7470" s="16">
        <f>STDEV(C7451:C7470)*SQRT(252)</f>
        <v/>
      </c>
      <c r="E7470" s="32" t="n">
        <v>148.56</v>
      </c>
      <c r="F7470" s="19">
        <f>IF(OR(E7470="",E7469=""),"",LN(E7470/E7469))</f>
        <v/>
      </c>
      <c r="G7470" s="33" t="n">
        <v>7.0794</v>
      </c>
      <c r="H7470" s="19">
        <f>IF(OR(G7470="",G7469=""),"",LN(G7470/G7469))</f>
        <v/>
      </c>
      <c r="I7470" s="32" t="n">
        <v>123.0951</v>
      </c>
      <c r="J7470" s="32" t="n">
        <v>20.93</v>
      </c>
      <c r="K7470" s="32" t="n">
        <v>4.09</v>
      </c>
      <c r="L7470" s="32" t="n">
        <v>4.82</v>
      </c>
      <c r="M7470" s="32" t="n">
        <v>1347.8</v>
      </c>
      <c r="N7470" s="32" t="n">
        <v>3.5</v>
      </c>
      <c r="O7470" s="32" t="n">
        <v>68.70181811200001</v>
      </c>
    </row>
    <row r="7471">
      <c r="A7471" s="31" t="n">
        <v>45576</v>
      </c>
      <c r="B7471" s="32" t="n">
        <v>1350.71</v>
      </c>
      <c r="C7471" s="19">
        <f>IF(OR(B7471="",B7470=""),"",LN(B7471/B7470))</f>
        <v/>
      </c>
      <c r="D7471" s="16">
        <f>STDEV(C7452:C7471)*SQRT(252)</f>
        <v/>
      </c>
      <c r="E7471" s="32" t="n">
        <v>149.12</v>
      </c>
      <c r="F7471" s="19">
        <f>IF(OR(E7471="",E7470=""),"",LN(E7471/E7470))</f>
        <v/>
      </c>
      <c r="G7471" s="33" t="n">
        <v>7.0667</v>
      </c>
      <c r="H7471" s="19">
        <f>IF(OR(G7471="",G7470=""),"",LN(G7471/G7470))</f>
        <v/>
      </c>
      <c r="I7471" s="32" t="n">
        <v>122.9805</v>
      </c>
      <c r="J7471" s="32" t="n">
        <v>20.46</v>
      </c>
      <c r="K7471" s="32" t="n">
        <v>4.08</v>
      </c>
      <c r="L7471" s="32" t="n">
        <v>4.81</v>
      </c>
      <c r="M7471" s="32" t="n">
        <v>1349.4</v>
      </c>
      <c r="N7471" s="32" t="n">
        <v>3.4</v>
      </c>
      <c r="O7471" s="32" t="n">
        <v>-533.9257386869999</v>
      </c>
    </row>
    <row r="7472">
      <c r="A7472" s="31" t="n">
        <v>45580</v>
      </c>
      <c r="B7472" s="32" t="n">
        <v>1365.17</v>
      </c>
      <c r="C7472" s="19">
        <f>IF(OR(B7472="",B7471=""),"",LN(B7472/B7471))</f>
        <v/>
      </c>
      <c r="D7472" s="16">
        <f>STDEV(C7453:C7472)*SQRT(252)</f>
        <v/>
      </c>
      <c r="E7472" s="32" t="n">
        <v>149.22</v>
      </c>
      <c r="F7472" s="19">
        <f>IF(OR(E7472="",E7471=""),"",LN(E7472/E7471))</f>
        <v/>
      </c>
      <c r="G7472" s="33" t="n">
        <v>7.1192</v>
      </c>
      <c r="H7472" s="19">
        <f>IF(OR(G7472="",G7471=""),"",LN(G7472/G7471))</f>
        <v/>
      </c>
      <c r="I7472" s="32" t="n">
        <v>123.5124</v>
      </c>
      <c r="J7472" s="32" t="n">
        <v>20.64</v>
      </c>
      <c r="K7472" s="32" t="n">
        <v>4.03</v>
      </c>
      <c r="L7472" s="32" t="n">
        <v>4.86</v>
      </c>
      <c r="M7472" s="32" t="n">
        <v>1354.9</v>
      </c>
      <c r="N7472" s="32" t="n">
        <v>3.4</v>
      </c>
      <c r="O7472" s="32" t="n">
        <v>262.851741468</v>
      </c>
    </row>
    <row r="7473">
      <c r="A7473" s="31" t="n">
        <v>45581</v>
      </c>
      <c r="B7473" s="32" t="n">
        <v>1363.76</v>
      </c>
      <c r="C7473" s="19">
        <f>IF(OR(B7473="",B7472=""),"",LN(B7473/B7472))</f>
        <v/>
      </c>
      <c r="D7473" s="16">
        <f>STDEV(C7454:C7473)*SQRT(252)</f>
        <v/>
      </c>
      <c r="E7473" s="32" t="n">
        <v>149.71</v>
      </c>
      <c r="F7473" s="19">
        <f>IF(OR(E7473="",E7472=""),"",LN(E7473/E7472))</f>
        <v/>
      </c>
      <c r="G7473" s="33" t="n">
        <v>7.1192</v>
      </c>
      <c r="H7473" s="19">
        <f>IF(OR(G7473="",G7472=""),"",LN(G7473/G7472))</f>
        <v/>
      </c>
      <c r="I7473" s="32" t="n">
        <v>123.9235</v>
      </c>
      <c r="J7473" s="32" t="n">
        <v>19.58</v>
      </c>
      <c r="K7473" s="32" t="n">
        <v>4.02</v>
      </c>
      <c r="L7473" s="32" t="n">
        <v>4.86</v>
      </c>
      <c r="M7473" s="32" t="n">
        <v>1360.4</v>
      </c>
      <c r="N7473" s="32" t="n">
        <v>3.4</v>
      </c>
      <c r="O7473" s="32" t="n">
        <v>-794.3046019430001</v>
      </c>
    </row>
    <row r="7474">
      <c r="A7474" s="31" t="n">
        <v>45582</v>
      </c>
      <c r="B7474" s="32" t="n">
        <v>1371.08</v>
      </c>
      <c r="C7474" s="19">
        <f>IF(OR(B7474="",B7473=""),"",LN(B7474/B7473))</f>
        <v/>
      </c>
      <c r="D7474" s="16">
        <f>STDEV(C7455:C7474)*SQRT(252)</f>
        <v/>
      </c>
      <c r="E7474" s="32" t="n">
        <v>150.12</v>
      </c>
      <c r="F7474" s="19">
        <f>IF(OR(E7474="",E7473=""),"",LN(E7474/E7473))</f>
        <v/>
      </c>
      <c r="G7474" s="33" t="n">
        <v>7.1216</v>
      </c>
      <c r="H7474" s="19">
        <f>IF(OR(G7474="",G7473=""),"",LN(G7474/G7473))</f>
        <v/>
      </c>
      <c r="I7474" s="32" t="n">
        <v>124.1122</v>
      </c>
      <c r="J7474" s="32" t="n">
        <v>19.11</v>
      </c>
      <c r="K7474" s="32" t="n">
        <v>4.09</v>
      </c>
      <c r="L7474" s="32" t="n">
        <v>4.85</v>
      </c>
      <c r="M7474" s="32" t="n">
        <v>1363.7</v>
      </c>
      <c r="N7474" s="32" t="n">
        <v>3.39</v>
      </c>
      <c r="O7474" s="32" t="n">
        <v>-401.199889789</v>
      </c>
    </row>
    <row r="7475">
      <c r="A7475" s="31" t="n">
        <v>45583</v>
      </c>
      <c r="B7475" s="32" t="n">
        <v>1369.65</v>
      </c>
      <c r="C7475" s="19">
        <f>IF(OR(B7475="",B7474=""),"",LN(B7475/B7474))</f>
        <v/>
      </c>
      <c r="D7475" s="16">
        <f>STDEV(C7456:C7475)*SQRT(252)</f>
        <v/>
      </c>
      <c r="E7475" s="32" t="n">
        <v>149.58</v>
      </c>
      <c r="F7475" s="19">
        <f>IF(OR(E7475="",E7474=""),"",LN(E7475/E7474))</f>
        <v/>
      </c>
      <c r="G7475" s="33" t="n">
        <v>7.1015</v>
      </c>
      <c r="H7475" s="19">
        <f>IF(OR(G7475="",G7474=""),"",LN(G7475/G7474))</f>
        <v/>
      </c>
      <c r="I7475" s="32" t="n">
        <v>123.9185</v>
      </c>
      <c r="J7475" s="32" t="n">
        <v>18.03</v>
      </c>
      <c r="K7475" s="32" t="n">
        <v>4.08</v>
      </c>
      <c r="L7475" s="32" t="n">
        <v>4.84</v>
      </c>
      <c r="M7475" s="32" t="n">
        <v>1366.5</v>
      </c>
      <c r="N7475" s="32" t="n">
        <v>3.39</v>
      </c>
      <c r="O7475" s="32" t="n">
        <v>-508.476215074</v>
      </c>
    </row>
    <row r="7476">
      <c r="A7476" s="31" t="n">
        <v>45586</v>
      </c>
      <c r="B7476" s="32" t="n">
        <v>1379.14</v>
      </c>
      <c r="C7476" s="19">
        <f>IF(OR(B7476="",B7475=""),"",LN(B7476/B7475))</f>
        <v/>
      </c>
      <c r="D7476" s="16">
        <f>STDEV(C7457:C7476)*SQRT(252)</f>
        <v/>
      </c>
      <c r="E7476" s="32" t="n">
        <v>150.47</v>
      </c>
      <c r="F7476" s="19">
        <f>IF(OR(E7476="",E7475=""),"",LN(E7476/E7475))</f>
        <v/>
      </c>
      <c r="G7476" s="33" t="n">
        <v>7.1189</v>
      </c>
      <c r="H7476" s="19">
        <f>IF(OR(G7476="",G7475=""),"",LN(G7476/G7475))</f>
        <v/>
      </c>
      <c r="I7476" s="32" t="n">
        <v>124.4757</v>
      </c>
      <c r="J7476" s="32" t="n">
        <v>18.37</v>
      </c>
      <c r="K7476" s="32" t="n">
        <v>4.19</v>
      </c>
      <c r="L7476" s="32" t="n">
        <v>4.82</v>
      </c>
      <c r="M7476" s="32" t="n">
        <v>1371.1</v>
      </c>
      <c r="N7476" s="32" t="n">
        <v>3.39</v>
      </c>
      <c r="O7476" s="32" t="n">
        <v>176.177411625</v>
      </c>
    </row>
    <row r="7477">
      <c r="A7477" s="31" t="n">
        <v>45587</v>
      </c>
      <c r="B7477" s="32" t="n">
        <v>1379.22</v>
      </c>
      <c r="C7477" s="19">
        <f>IF(OR(B7477="",B7476=""),"",LN(B7477/B7476))</f>
        <v/>
      </c>
      <c r="D7477" s="16">
        <f>STDEV(C7458:C7477)*SQRT(252)</f>
        <v/>
      </c>
      <c r="E7477" s="32" t="n">
        <v>151.11</v>
      </c>
      <c r="F7477" s="19">
        <f>IF(OR(E7477="",E7476=""),"",LN(E7477/E7476))</f>
        <v/>
      </c>
      <c r="G7477" s="33" t="n">
        <v>7.123</v>
      </c>
      <c r="H7477" s="19">
        <f>IF(OR(G7477="",G7476=""),"",LN(G7477/G7476))</f>
        <v/>
      </c>
      <c r="I7477" s="32" t="n">
        <v>124.4107</v>
      </c>
      <c r="J7477" s="32" t="n">
        <v>18.2</v>
      </c>
      <c r="K7477" s="32" t="n">
        <v>4.2</v>
      </c>
      <c r="L7477" s="32" t="n">
        <v>4.83</v>
      </c>
      <c r="M7477" s="32" t="n">
        <v>1370.4</v>
      </c>
      <c r="N7477" s="32" t="n">
        <v>3.4</v>
      </c>
      <c r="O7477" s="32" t="n">
        <v>-425.8372827650001</v>
      </c>
    </row>
    <row r="7478">
      <c r="A7478" s="31" t="n">
        <v>45588</v>
      </c>
      <c r="B7478" s="32" t="n">
        <v>1381.61</v>
      </c>
      <c r="C7478" s="19">
        <f>IF(OR(B7478="",B7477=""),"",LN(B7478/B7477))</f>
        <v/>
      </c>
      <c r="D7478" s="16">
        <f>STDEV(C7459:C7478)*SQRT(252)</f>
        <v/>
      </c>
      <c r="E7478" s="32" t="n">
        <v>152.81</v>
      </c>
      <c r="F7478" s="19">
        <f>IF(OR(E7478="",E7477=""),"",LN(E7478/E7477))</f>
        <v/>
      </c>
      <c r="G7478" s="33" t="n">
        <v>7.1252</v>
      </c>
      <c r="H7478" s="19">
        <f>IF(OR(G7478="",G7477=""),"",LN(G7478/G7477))</f>
        <v/>
      </c>
      <c r="I7478" s="32" t="n">
        <v>124.6931</v>
      </c>
      <c r="J7478" s="32" t="n">
        <v>19.24</v>
      </c>
      <c r="K7478" s="32" t="n">
        <v>4.24</v>
      </c>
      <c r="L7478" s="32" t="n">
        <v>4.83</v>
      </c>
      <c r="M7478" s="32" t="n">
        <v>1380.1</v>
      </c>
      <c r="N7478" s="32" t="n">
        <v>3.4</v>
      </c>
      <c r="O7478" s="32" t="n">
        <v>259.67562925</v>
      </c>
    </row>
    <row r="7479">
      <c r="A7479" s="31" t="n">
        <v>45589</v>
      </c>
      <c r="B7479" s="32" t="n">
        <v>1382.11</v>
      </c>
      <c r="C7479" s="19">
        <f>IF(OR(B7479="",B7478=""),"",LN(B7479/B7478))</f>
        <v/>
      </c>
      <c r="D7479" s="16">
        <f>STDEV(C7460:C7479)*SQRT(252)</f>
        <v/>
      </c>
      <c r="E7479" s="32" t="n">
        <v>151.87</v>
      </c>
      <c r="F7479" s="19">
        <f>IF(OR(E7479="",E7478=""),"",LN(E7479/E7478))</f>
        <v/>
      </c>
      <c r="G7479" s="33" t="n">
        <v>7.119</v>
      </c>
      <c r="H7479" s="19">
        <f>IF(OR(G7479="",G7478=""),"",LN(G7479/G7478))</f>
        <v/>
      </c>
      <c r="I7479" s="32" t="n">
        <v>124.5127</v>
      </c>
      <c r="J7479" s="32" t="n">
        <v>19.08</v>
      </c>
      <c r="K7479" s="32" t="n">
        <v>4.21</v>
      </c>
      <c r="L7479" s="32" t="n">
        <v>4.83</v>
      </c>
      <c r="M7479" s="32" t="n">
        <v>1382</v>
      </c>
      <c r="N7479" s="32" t="n">
        <v>3.4</v>
      </c>
      <c r="O7479" s="32" t="n">
        <v>-678.747893146</v>
      </c>
    </row>
    <row r="7480">
      <c r="A7480" s="31" t="n">
        <v>45590</v>
      </c>
      <c r="B7480" s="32" t="n">
        <v>1389.24</v>
      </c>
      <c r="C7480" s="19">
        <f>IF(OR(B7480="",B7479=""),"",LN(B7480/B7479))</f>
        <v/>
      </c>
      <c r="D7480" s="16">
        <f>STDEV(C7461:C7480)*SQRT(252)</f>
        <v/>
      </c>
      <c r="E7480" s="32" t="n">
        <v>152.08</v>
      </c>
      <c r="F7480" s="19">
        <f>IF(OR(E7480="",E7479=""),"",LN(E7480/E7479))</f>
        <v/>
      </c>
      <c r="G7480" s="33" t="n">
        <v>7.1199</v>
      </c>
      <c r="H7480" s="19">
        <f>IF(OR(G7480="",G7479=""),"",LN(G7480/G7479))</f>
        <v/>
      </c>
      <c r="I7480" s="32" t="n">
        <v>124.6105</v>
      </c>
      <c r="J7480" s="32" t="n">
        <v>20.33</v>
      </c>
      <c r="K7480" s="32" t="n">
        <v>4.25</v>
      </c>
      <c r="L7480" s="32" t="n">
        <v>4.83</v>
      </c>
      <c r="M7480" s="32" t="n">
        <v>1380.5</v>
      </c>
      <c r="N7480" s="32" t="n">
        <v>3.4</v>
      </c>
      <c r="O7480" s="32" t="n">
        <v>-360.507610756</v>
      </c>
    </row>
    <row r="7481">
      <c r="A7481" s="31" t="n">
        <v>45593</v>
      </c>
      <c r="B7481" s="32" t="n">
        <v>1385.57</v>
      </c>
      <c r="C7481" s="19">
        <f>IF(OR(B7481="",B7480=""),"",LN(B7481/B7480))</f>
        <v/>
      </c>
      <c r="D7481" s="16">
        <f>STDEV(C7462:C7481)*SQRT(252)</f>
        <v/>
      </c>
      <c r="E7481" s="32" t="n">
        <v>153.21</v>
      </c>
      <c r="F7481" s="19">
        <f>IF(OR(E7481="",E7480=""),"",LN(E7481/E7480))</f>
        <v/>
      </c>
      <c r="G7481" s="33" t="n">
        <v>7.1254</v>
      </c>
      <c r="H7481" s="19">
        <f>IF(OR(G7481="",G7480=""),"",LN(G7481/G7480))</f>
        <v/>
      </c>
      <c r="I7481" s="32" t="n">
        <v>124.8076</v>
      </c>
      <c r="J7481" s="32" t="n">
        <v>19.8</v>
      </c>
      <c r="K7481" s="32" t="n">
        <v>4.28</v>
      </c>
      <c r="L7481" s="32" t="n">
        <v>4.82</v>
      </c>
      <c r="M7481" s="32" t="n">
        <v>1384.4</v>
      </c>
      <c r="N7481" s="32" t="n">
        <v>3.41</v>
      </c>
      <c r="O7481" s="32" t="n">
        <v>39.391728954</v>
      </c>
    </row>
    <row r="7482">
      <c r="A7482" s="31" t="n">
        <v>45594</v>
      </c>
      <c r="B7482" s="32" t="n">
        <v>1382.2</v>
      </c>
      <c r="C7482" s="19">
        <f>IF(OR(B7482="",B7481=""),"",LN(B7482/B7481))</f>
        <v/>
      </c>
      <c r="D7482" s="16">
        <f>STDEV(C7463:C7482)*SQRT(252)</f>
        <v/>
      </c>
      <c r="E7482" s="32" t="n">
        <v>153.47</v>
      </c>
      <c r="F7482" s="19">
        <f>IF(OR(E7482="",E7481=""),"",LN(E7482/E7481))</f>
        <v/>
      </c>
      <c r="G7482" s="33" t="n">
        <v>7.1301</v>
      </c>
      <c r="H7482" s="19">
        <f>IF(OR(G7482="",G7481=""),"",LN(G7482/G7481))</f>
        <v/>
      </c>
      <c r="I7482" s="32" t="n">
        <v>124.8612</v>
      </c>
      <c r="J7482" s="32" t="n">
        <v>19.34</v>
      </c>
      <c r="K7482" s="32" t="n">
        <v>4.28</v>
      </c>
      <c r="L7482" s="32" t="n">
        <v>4.82</v>
      </c>
      <c r="M7482" s="32" t="n">
        <v>1387</v>
      </c>
      <c r="N7482" s="32" t="n">
        <v>3.41</v>
      </c>
      <c r="O7482" s="32" t="n">
        <v>-128.849074575</v>
      </c>
    </row>
    <row r="7483">
      <c r="A7483" s="31" t="n">
        <v>45595</v>
      </c>
      <c r="B7483" s="32" t="n">
        <v>1378.41</v>
      </c>
      <c r="C7483" s="19">
        <f>IF(OR(B7483="",B7482=""),"",LN(B7483/B7482))</f>
        <v/>
      </c>
      <c r="D7483" s="16">
        <f>STDEV(C7464:C7483)*SQRT(252)</f>
        <v/>
      </c>
      <c r="E7483" s="32" t="n">
        <v>153.15</v>
      </c>
      <c r="F7483" s="19">
        <f>IF(OR(E7483="",E7482=""),"",LN(E7483/E7482))</f>
        <v/>
      </c>
      <c r="G7483" s="33" t="n">
        <v>7.1229</v>
      </c>
      <c r="H7483" s="19">
        <f>IF(OR(G7483="",G7482=""),"",LN(G7483/G7482))</f>
        <v/>
      </c>
      <c r="I7483" s="32" t="n">
        <v>124.8153</v>
      </c>
      <c r="J7483" s="32" t="n">
        <v>20.35</v>
      </c>
      <c r="K7483" s="32" t="n">
        <v>4.29</v>
      </c>
      <c r="L7483" s="32" t="n">
        <v>4.81</v>
      </c>
      <c r="M7483" s="32" t="n">
        <v>1383.1</v>
      </c>
      <c r="N7483" s="32" t="n">
        <v>3.43</v>
      </c>
      <c r="O7483" s="32" t="n">
        <v>-403.537806804</v>
      </c>
    </row>
    <row r="7484">
      <c r="A7484" s="31" t="n">
        <v>45596</v>
      </c>
      <c r="B7484" s="32" t="n">
        <v>1377.57</v>
      </c>
      <c r="C7484" s="19">
        <f>IF(OR(B7484="",B7483=""),"",LN(B7484/B7483))</f>
        <v/>
      </c>
      <c r="D7484" s="16">
        <f>STDEV(C7465:C7484)*SQRT(252)</f>
        <v/>
      </c>
      <c r="E7484" s="32" t="n">
        <v>152.35</v>
      </c>
      <c r="F7484" s="19">
        <f>IF(OR(E7484="",E7483=""),"",LN(E7484/E7483))</f>
        <v/>
      </c>
      <c r="G7484" s="33" t="n">
        <v>7.1178</v>
      </c>
      <c r="H7484" s="19">
        <f>IF(OR(G7484="",G7483=""),"",LN(G7484/G7483))</f>
        <v/>
      </c>
      <c r="I7484" s="32" t="n">
        <v>124.7988</v>
      </c>
      <c r="J7484" s="32" t="n">
        <v>23.16</v>
      </c>
      <c r="K7484" s="32" t="n">
        <v>4.28</v>
      </c>
      <c r="L7484" s="32" t="n">
        <v>4.9</v>
      </c>
      <c r="M7484" s="32" t="n">
        <v>1383.3</v>
      </c>
      <c r="N7484" s="32" t="n">
        <v>3.43</v>
      </c>
      <c r="O7484" s="32" t="n">
        <v>-702.526735448</v>
      </c>
    </row>
    <row r="7485">
      <c r="A7485" s="31" t="n">
        <v>45597</v>
      </c>
      <c r="B7485" s="32" t="n">
        <v>1376.95</v>
      </c>
      <c r="C7485" s="19">
        <f>IF(OR(B7485="",B7484=""),"",LN(B7485/B7484))</f>
        <v/>
      </c>
      <c r="D7485" s="16">
        <f>STDEV(C7466:C7485)*SQRT(252)</f>
        <v/>
      </c>
      <c r="E7485" s="32" t="n">
        <v>152.94</v>
      </c>
      <c r="F7485" s="19">
        <f>IF(OR(E7485="",E7484=""),"",LN(E7485/E7484))</f>
        <v/>
      </c>
      <c r="G7485" s="33" t="n">
        <v>7.1214</v>
      </c>
      <c r="H7485" s="19">
        <f>IF(OR(G7485="",G7484=""),"",LN(G7485/G7484))</f>
        <v/>
      </c>
      <c r="I7485" s="32" t="n">
        <v>124.8076</v>
      </c>
      <c r="J7485" s="32" t="n">
        <v>21.88</v>
      </c>
      <c r="K7485" s="32" t="n">
        <v>4.37</v>
      </c>
      <c r="L7485" s="32" t="n">
        <v>4.86</v>
      </c>
      <c r="M7485" s="32" t="n">
        <v>1379.3</v>
      </c>
      <c r="N7485" s="32" t="n">
        <v>3.43</v>
      </c>
      <c r="O7485" s="32" t="n">
        <v>-74.60406448800001</v>
      </c>
    </row>
    <row r="7486">
      <c r="A7486" s="31" t="n">
        <v>45600</v>
      </c>
      <c r="B7486" s="32" t="n">
        <v>1375.17</v>
      </c>
      <c r="C7486" s="19">
        <f>IF(OR(B7486="",B7485=""),"",LN(B7486/B7485))</f>
        <v/>
      </c>
      <c r="D7486" s="16">
        <f>STDEV(C7467:C7486)*SQRT(252)</f>
        <v/>
      </c>
      <c r="E7486" s="32" t="n">
        <v>152.02</v>
      </c>
      <c r="F7486" s="19">
        <f>IF(OR(E7486="",E7485=""),"",LN(E7486/E7485))</f>
        <v/>
      </c>
      <c r="G7486" s="33" t="n">
        <v>7.0995</v>
      </c>
      <c r="H7486" s="19">
        <f>IF(OR(G7486="",G7485=""),"",LN(G7486/G7485))</f>
        <v/>
      </c>
      <c r="I7486" s="32" t="n">
        <v>124.5903</v>
      </c>
      <c r="J7486" s="32" t="n">
        <v>21.98</v>
      </c>
      <c r="K7486" s="32" t="n">
        <v>4.31</v>
      </c>
      <c r="L7486" s="32" t="n">
        <v>4.82</v>
      </c>
      <c r="M7486" s="32" t="n">
        <v>1377.9</v>
      </c>
      <c r="N7486" s="32" t="n">
        <v>3.43</v>
      </c>
      <c r="O7486" s="32" t="n">
        <v>358.806218132</v>
      </c>
    </row>
    <row r="7487">
      <c r="A7487" s="31" t="n">
        <v>45601</v>
      </c>
      <c r="B7487" s="32" t="n">
        <v>1380.26</v>
      </c>
      <c r="C7487" s="19">
        <f>IF(OR(B7487="",B7486=""),"",LN(B7487/B7486))</f>
        <v/>
      </c>
      <c r="D7487" s="16">
        <f>STDEV(C7468:C7487)*SQRT(252)</f>
        <v/>
      </c>
      <c r="E7487" s="32" t="n">
        <v>151.96</v>
      </c>
      <c r="F7487" s="19">
        <f>IF(OR(E7487="",E7486=""),"",LN(E7487/E7486))</f>
        <v/>
      </c>
      <c r="G7487" s="33" t="n">
        <v>7.1047</v>
      </c>
      <c r="H7487" s="19">
        <f>IF(OR(G7487="",G7486=""),"",LN(G7487/G7486))</f>
        <v/>
      </c>
      <c r="I7487" s="32" t="n">
        <v>124.5532</v>
      </c>
      <c r="J7487" s="32" t="n">
        <v>20.49</v>
      </c>
      <c r="K7487" s="32" t="n">
        <v>4.26</v>
      </c>
      <c r="L7487" s="32" t="n">
        <v>4.82</v>
      </c>
      <c r="M7487" s="32" t="n">
        <v>1371.3</v>
      </c>
      <c r="N7487" s="32" t="n">
        <v>3.44</v>
      </c>
      <c r="O7487" s="32" t="n">
        <v>-250.150103957</v>
      </c>
    </row>
    <row r="7488">
      <c r="A7488" s="31" t="n">
        <v>45602</v>
      </c>
      <c r="B7488" s="32" t="n">
        <v>1399.98</v>
      </c>
      <c r="C7488" s="19">
        <f>IF(OR(B7488="",B7487=""),"",LN(B7488/B7487))</f>
        <v/>
      </c>
      <c r="D7488" s="16">
        <f>STDEV(C7469:C7488)*SQRT(252)</f>
        <v/>
      </c>
      <c r="E7488" s="32" t="n">
        <v>154.58</v>
      </c>
      <c r="F7488" s="19">
        <f>IF(OR(E7488="",E7487=""),"",LN(E7488/E7487))</f>
        <v/>
      </c>
      <c r="G7488" s="33" t="n">
        <v>7.1782</v>
      </c>
      <c r="H7488" s="19">
        <f>IF(OR(G7488="",G7487=""),"",LN(G7488/G7487))</f>
        <v/>
      </c>
      <c r="I7488" s="32" t="n">
        <v>125.7035</v>
      </c>
      <c r="J7488" s="32" t="n">
        <v>16.27</v>
      </c>
      <c r="K7488" s="32" t="n">
        <v>4.42</v>
      </c>
      <c r="L7488" s="32" t="n">
        <v>4.81</v>
      </c>
      <c r="M7488" s="32" t="n">
        <v>1377.8</v>
      </c>
      <c r="N7488" s="32" t="n">
        <v>3.44</v>
      </c>
      <c r="O7488" s="32" t="n">
        <v>-163.682396688</v>
      </c>
    </row>
    <row r="7489">
      <c r="A7489" s="31" t="n">
        <v>45603</v>
      </c>
      <c r="B7489" s="32" t="n">
        <v>1384.66</v>
      </c>
      <c r="C7489" s="19">
        <f>IF(OR(B7489="",B7488=""),"",LN(B7489/B7488))</f>
        <v/>
      </c>
      <c r="D7489" s="16">
        <f>STDEV(C7470:C7489)*SQRT(252)</f>
        <v/>
      </c>
      <c r="E7489" s="32" t="n">
        <v>153.13</v>
      </c>
      <c r="F7489" s="19">
        <f>IF(OR(E7489="",E7488=""),"",LN(E7489/E7488))</f>
        <v/>
      </c>
      <c r="G7489" s="33" t="n">
        <v>7.1412</v>
      </c>
      <c r="H7489" s="19">
        <f>IF(OR(G7489="",G7488=""),"",LN(G7489/G7488))</f>
        <v/>
      </c>
      <c r="I7489" s="32" t="n">
        <v>124.775</v>
      </c>
      <c r="J7489" s="32" t="n">
        <v>15.2</v>
      </c>
      <c r="K7489" s="32" t="n">
        <v>4.31</v>
      </c>
      <c r="L7489" s="32" t="n">
        <v>4.82</v>
      </c>
      <c r="M7489" s="32" t="n">
        <v>1391.5</v>
      </c>
      <c r="N7489" s="32" t="n">
        <v>3.43</v>
      </c>
      <c r="O7489" s="32" t="n">
        <v>19.45870837999999</v>
      </c>
    </row>
    <row r="7490">
      <c r="A7490" s="31" t="n">
        <v>45604</v>
      </c>
      <c r="B7490" s="32" t="n">
        <v>1396.69</v>
      </c>
      <c r="C7490" s="19">
        <f>IF(OR(B7490="",B7489=""),"",LN(B7490/B7489))</f>
        <v/>
      </c>
      <c r="D7490" s="16">
        <f>STDEV(C7471:C7490)*SQRT(252)</f>
        <v/>
      </c>
      <c r="E7490" s="32" t="n">
        <v>152.58</v>
      </c>
      <c r="F7490" s="19">
        <f>IF(OR(E7490="",E7489=""),"",LN(E7490/E7489))</f>
        <v/>
      </c>
      <c r="G7490" s="33" t="n">
        <v>7.1785</v>
      </c>
      <c r="H7490" s="19">
        <f>IF(OR(G7490="",G7489=""),"",LN(G7490/G7489))</f>
        <v/>
      </c>
      <c r="I7490" s="32" t="n">
        <v>125.5811</v>
      </c>
      <c r="J7490" s="32" t="n">
        <v>14.94</v>
      </c>
      <c r="K7490" s="32" t="n">
        <v>4.3</v>
      </c>
      <c r="L7490" s="32" t="n">
        <v>4.6</v>
      </c>
      <c r="M7490" s="32" t="n">
        <v>1399.1</v>
      </c>
      <c r="N7490" s="32" t="n">
        <v>3.43</v>
      </c>
      <c r="O7490" s="32" t="n">
        <v>213.371077458</v>
      </c>
    </row>
    <row r="7491">
      <c r="A7491" s="31" t="n">
        <v>45608</v>
      </c>
      <c r="B7491" s="32" t="n">
        <v>1408.28</v>
      </c>
      <c r="C7491" s="19">
        <f>IF(OR(B7491="",B7490=""),"",LN(B7491/B7490))</f>
        <v/>
      </c>
      <c r="D7491" s="16">
        <f>STDEV(C7472:C7491)*SQRT(252)</f>
        <v/>
      </c>
      <c r="E7491" s="32" t="n">
        <v>154.73</v>
      </c>
      <c r="F7491" s="19">
        <f>IF(OR(E7491="",E7490=""),"",LN(E7491/E7490))</f>
        <v/>
      </c>
      <c r="G7491" s="33" t="n">
        <v>7.232</v>
      </c>
      <c r="H7491" s="19">
        <f>IF(OR(G7491="",G7490=""),"",LN(G7491/G7490))</f>
        <v/>
      </c>
      <c r="I7491" s="32" t="n">
        <v>126.7762</v>
      </c>
      <c r="J7491" s="32" t="n">
        <v>14.71</v>
      </c>
      <c r="K7491" s="32" t="n">
        <v>4.43</v>
      </c>
      <c r="L7491" s="32" t="n">
        <v>4.6</v>
      </c>
      <c r="M7491" s="32" t="n">
        <v>1395.3</v>
      </c>
      <c r="N7491" s="32" t="n">
        <v>3.44</v>
      </c>
      <c r="O7491" s="32" t="n">
        <v>-313.385861909</v>
      </c>
    </row>
    <row r="7492">
      <c r="A7492" s="31" t="n">
        <v>45609</v>
      </c>
      <c r="B7492" s="32" t="n">
        <v>1404.24</v>
      </c>
      <c r="C7492" s="19">
        <f>IF(OR(B7492="",B7491=""),"",LN(B7492/B7491))</f>
        <v/>
      </c>
      <c r="D7492" s="16">
        <f>STDEV(C7473:C7492)*SQRT(252)</f>
        <v/>
      </c>
      <c r="E7492" s="32" t="n">
        <v>155.28</v>
      </c>
      <c r="F7492" s="19">
        <f>IF(OR(E7492="",E7491=""),"",LN(E7492/E7491))</f>
        <v/>
      </c>
      <c r="G7492" s="33" t="n">
        <v>7.2245</v>
      </c>
      <c r="H7492" s="19">
        <f>IF(OR(G7492="",G7491=""),"",LN(G7492/G7491))</f>
        <v/>
      </c>
      <c r="I7492" s="32" t="n">
        <v>126.9572</v>
      </c>
      <c r="J7492" s="32" t="n">
        <v>14.02</v>
      </c>
      <c r="K7492" s="32" t="n">
        <v>4.44</v>
      </c>
      <c r="L7492" s="32" t="n">
        <v>4.59</v>
      </c>
      <c r="M7492" s="32" t="n">
        <v>1401.1</v>
      </c>
      <c r="N7492" s="32" t="n">
        <v>3.44</v>
      </c>
      <c r="O7492" s="32" t="n">
        <v>-634.989228762</v>
      </c>
    </row>
    <row r="7493">
      <c r="A7493" s="31" t="n">
        <v>45610</v>
      </c>
      <c r="B7493" s="32" t="n">
        <v>1402.77</v>
      </c>
      <c r="C7493" s="19">
        <f>IF(OR(B7493="",B7492=""),"",LN(B7493/B7492))</f>
        <v/>
      </c>
      <c r="D7493" s="16">
        <f>STDEV(C7474:C7493)*SQRT(252)</f>
        <v/>
      </c>
      <c r="E7493" s="32" t="n">
        <v>155.96</v>
      </c>
      <c r="F7493" s="19">
        <f>IF(OR(E7493="",E7492=""),"",LN(E7493/E7492))</f>
        <v/>
      </c>
      <c r="G7493" s="33" t="n">
        <v>7.2272</v>
      </c>
      <c r="H7493" s="19">
        <f>IF(OR(G7493="",G7492=""),"",LN(G7493/G7492))</f>
        <v/>
      </c>
      <c r="I7493" s="32" t="n">
        <v>127.0015</v>
      </c>
      <c r="J7493" s="32" t="n">
        <v>14.31</v>
      </c>
      <c r="K7493" s="32" t="n">
        <v>4.43</v>
      </c>
      <c r="L7493" s="32" t="n">
        <v>4.58</v>
      </c>
      <c r="M7493" s="32" t="n">
        <v>1407.3</v>
      </c>
      <c r="N7493" s="32" t="n">
        <v>3.44</v>
      </c>
      <c r="O7493" s="32" t="n">
        <v>-234.797721257</v>
      </c>
    </row>
    <row r="7494">
      <c r="A7494" s="31" t="n">
        <v>45611</v>
      </c>
      <c r="B7494" s="32" t="n">
        <v>1397.42</v>
      </c>
      <c r="C7494" s="19">
        <f>IF(OR(B7494="",B7493=""),"",LN(B7494/B7493))</f>
        <v/>
      </c>
      <c r="D7494" s="16">
        <f>STDEV(C7475:C7494)*SQRT(252)</f>
        <v/>
      </c>
      <c r="E7494" s="32" t="n">
        <v>154.59</v>
      </c>
      <c r="F7494" s="19">
        <f>IF(OR(E7494="",E7493=""),"",LN(E7494/E7493))</f>
        <v/>
      </c>
      <c r="G7494" s="33" t="n">
        <v>7.2288</v>
      </c>
      <c r="H7494" s="19">
        <f>IF(OR(G7494="",G7493=""),"",LN(G7494/G7493))</f>
        <v/>
      </c>
      <c r="I7494" s="32" t="n">
        <v>126.8848</v>
      </c>
      <c r="J7494" s="32" t="n">
        <v>16.14</v>
      </c>
      <c r="K7494" s="32" t="n">
        <v>4.43</v>
      </c>
      <c r="L7494" s="32" t="n">
        <v>4.57</v>
      </c>
      <c r="M7494" s="32" t="n">
        <v>1406.4</v>
      </c>
      <c r="N7494" s="32" t="n">
        <v>3.44</v>
      </c>
      <c r="O7494" s="32" t="n">
        <v>21.192993001</v>
      </c>
    </row>
    <row r="7495">
      <c r="A7495" s="31" t="n">
        <v>45614</v>
      </c>
      <c r="B7495" s="32" t="n">
        <v>1394.28</v>
      </c>
      <c r="C7495" s="19">
        <f>IF(OR(B7495="",B7494=""),"",LN(B7495/B7494))</f>
        <v/>
      </c>
      <c r="D7495" s="16">
        <f>STDEV(C7476:C7495)*SQRT(252)</f>
        <v/>
      </c>
      <c r="E7495" s="32" t="n">
        <v>154.78</v>
      </c>
      <c r="F7495" s="19">
        <f>IF(OR(E7495="",E7494=""),"",LN(E7495/E7494))</f>
        <v/>
      </c>
      <c r="G7495" s="33" t="n">
        <v>7.2364</v>
      </c>
      <c r="H7495" s="19">
        <f>IF(OR(G7495="",G7494=""),"",LN(G7495/G7494))</f>
        <v/>
      </c>
      <c r="I7495" s="32" t="n">
        <v>126.6045</v>
      </c>
      <c r="J7495" s="32" t="n">
        <v>15.58</v>
      </c>
      <c r="K7495" s="32" t="n">
        <v>4.42</v>
      </c>
      <c r="L7495" s="32" t="n">
        <v>4.57</v>
      </c>
      <c r="M7495" s="32" t="n">
        <v>1402.8</v>
      </c>
      <c r="N7495" s="32" t="n">
        <v>3.44</v>
      </c>
      <c r="O7495" s="32" t="n">
        <v>-80.612034908</v>
      </c>
    </row>
    <row r="7496">
      <c r="A7496" s="31" t="n">
        <v>45615</v>
      </c>
      <c r="B7496" s="32" t="n">
        <v>1392.83</v>
      </c>
      <c r="C7496" s="19">
        <f>IF(OR(B7496="",B7495=""),"",LN(B7496/B7495))</f>
        <v/>
      </c>
      <c r="D7496" s="16">
        <f>STDEV(C7477:C7496)*SQRT(252)</f>
        <v/>
      </c>
      <c r="E7496" s="32" t="n">
        <v>154.34</v>
      </c>
      <c r="F7496" s="19">
        <f>IF(OR(E7496="",E7495=""),"",LN(E7496/E7495))</f>
        <v/>
      </c>
      <c r="G7496" s="33" t="n">
        <v>7.2392</v>
      </c>
      <c r="H7496" s="19">
        <f>IF(OR(G7496="",G7495=""),"",LN(G7496/G7495))</f>
        <v/>
      </c>
      <c r="I7496" s="32" t="n">
        <v>126.3994</v>
      </c>
      <c r="J7496" s="32" t="n">
        <v>16.35</v>
      </c>
      <c r="K7496" s="32" t="n">
        <v>4.39</v>
      </c>
      <c r="L7496" s="32" t="n">
        <v>4.57</v>
      </c>
      <c r="M7496" s="32" t="n">
        <v>1392.6</v>
      </c>
      <c r="N7496" s="32" t="n">
        <v>3.44</v>
      </c>
      <c r="O7496" s="32" t="n">
        <v>-361.31031951</v>
      </c>
    </row>
    <row r="7497">
      <c r="A7497" s="31" t="n">
        <v>45616</v>
      </c>
      <c r="B7497" s="32" t="n">
        <v>1399.51</v>
      </c>
      <c r="C7497" s="19">
        <f>IF(OR(B7497="",B7496=""),"",LN(B7497/B7496))</f>
        <v/>
      </c>
      <c r="D7497" s="16">
        <f>STDEV(C7478:C7497)*SQRT(252)</f>
        <v/>
      </c>
      <c r="E7497" s="32" t="n">
        <v>155.38</v>
      </c>
      <c r="F7497" s="19">
        <f>IF(OR(E7497="",E7496=""),"",LN(E7497/E7496))</f>
        <v/>
      </c>
      <c r="G7497" s="33" t="n">
        <v>7.2459</v>
      </c>
      <c r="H7497" s="19">
        <f>IF(OR(G7497="",G7496=""),"",LN(G7497/G7496))</f>
        <v/>
      </c>
      <c r="I7497" s="32" t="n">
        <v>126.88</v>
      </c>
      <c r="J7497" s="32" t="n">
        <v>17.16</v>
      </c>
      <c r="K7497" s="32" t="n">
        <v>4.41</v>
      </c>
      <c r="L7497" s="32" t="n">
        <v>4.56</v>
      </c>
      <c r="M7497" s="32" t="n">
        <v>1392</v>
      </c>
      <c r="N7497" s="32" t="n">
        <v>3.44</v>
      </c>
      <c r="O7497" s="32" t="n">
        <v>-239.400596702</v>
      </c>
    </row>
    <row r="7498">
      <c r="A7498" s="31" t="n">
        <v>45617</v>
      </c>
      <c r="B7498" s="32" t="n">
        <v>1401</v>
      </c>
      <c r="C7498" s="19">
        <f>IF(OR(B7498="",B7497=""),"",LN(B7498/B7497))</f>
        <v/>
      </c>
      <c r="D7498" s="16">
        <f>STDEV(C7479:C7498)*SQRT(252)</f>
        <v/>
      </c>
      <c r="E7498" s="32" t="n">
        <v>154.66</v>
      </c>
      <c r="F7498" s="19">
        <f>IF(OR(E7498="",E7497=""),"",LN(E7498/E7497))</f>
        <v/>
      </c>
      <c r="G7498" s="33" t="n">
        <v>7.2368</v>
      </c>
      <c r="H7498" s="19">
        <f>IF(OR(G7498="",G7497=""),"",LN(G7498/G7497))</f>
        <v/>
      </c>
      <c r="I7498" s="32" t="n">
        <v>127.1047</v>
      </c>
      <c r="J7498" s="32" t="n">
        <v>16.87</v>
      </c>
      <c r="K7498" s="32" t="n">
        <v>4.43</v>
      </c>
      <c r="L7498" s="32" t="n">
        <v>4.57</v>
      </c>
      <c r="M7498" s="32" t="n">
        <v>1391.6</v>
      </c>
      <c r="N7498" s="32" t="n">
        <v>3.44</v>
      </c>
      <c r="O7498" s="32" t="n">
        <v>-336.953651919</v>
      </c>
    </row>
    <row r="7499">
      <c r="A7499" s="31" t="n">
        <v>45618</v>
      </c>
      <c r="B7499" s="32" t="n">
        <v>1405.49</v>
      </c>
      <c r="C7499" s="19">
        <f>IF(OR(B7499="",B7498=""),"",LN(B7499/B7498))</f>
        <v/>
      </c>
      <c r="D7499" s="16">
        <f>STDEV(C7480:C7499)*SQRT(252)</f>
        <v/>
      </c>
      <c r="E7499" s="32" t="n">
        <v>154.73</v>
      </c>
      <c r="F7499" s="19">
        <f>IF(OR(E7499="",E7498=""),"",LN(E7499/E7498))</f>
        <v/>
      </c>
      <c r="G7499" s="33" t="n">
        <v>7.2455</v>
      </c>
      <c r="H7499" s="19">
        <f>IF(OR(G7499="",G7498=""),"",LN(G7499/G7498))</f>
        <v/>
      </c>
      <c r="I7499" s="32" t="n">
        <v>127.4712</v>
      </c>
      <c r="J7499" s="32" t="n">
        <v>15.24</v>
      </c>
      <c r="K7499" s="32" t="n">
        <v>4.41</v>
      </c>
      <c r="L7499" s="32" t="n">
        <v>4.57</v>
      </c>
      <c r="M7499" s="32" t="n">
        <v>1398.1</v>
      </c>
      <c r="N7499" s="32" t="n">
        <v>3.44</v>
      </c>
      <c r="O7499" s="32" t="n">
        <v>208.073870082</v>
      </c>
    </row>
    <row r="7500">
      <c r="A7500" s="31" t="n">
        <v>45621</v>
      </c>
      <c r="B7500" s="32" t="n">
        <v>1401.03</v>
      </c>
      <c r="C7500" s="19">
        <f>IF(OR(B7500="",B7499=""),"",LN(B7500/B7499))</f>
        <v/>
      </c>
      <c r="D7500" s="16">
        <f>STDEV(C7481:C7500)*SQRT(252)</f>
        <v/>
      </c>
      <c r="E7500" s="32" t="n">
        <v>154.29</v>
      </c>
      <c r="F7500" s="19">
        <f>IF(OR(E7500="",E7499=""),"",LN(E7500/E7499))</f>
        <v/>
      </c>
      <c r="G7500" s="33" t="n">
        <v>7.2395</v>
      </c>
      <c r="H7500" s="19">
        <f>IF(OR(G7500="",G7499=""),"",LN(G7500/G7499))</f>
        <v/>
      </c>
      <c r="I7500" s="32" t="n">
        <v>126.9948</v>
      </c>
      <c r="J7500" s="32" t="n">
        <v>14.6</v>
      </c>
      <c r="K7500" s="32" t="n">
        <v>4.27</v>
      </c>
      <c r="L7500" s="32" t="n">
        <v>4.58</v>
      </c>
      <c r="M7500" s="32" t="n">
        <v>1400.5</v>
      </c>
      <c r="N7500" s="32" t="n">
        <v>3.44</v>
      </c>
      <c r="O7500" s="32" t="n">
        <v>-13.411319982</v>
      </c>
    </row>
    <row r="7501">
      <c r="A7501" s="31" t="n">
        <v>45622</v>
      </c>
      <c r="B7501" s="32" t="n">
        <v>1396.69</v>
      </c>
      <c r="C7501" s="19">
        <f>IF(OR(B7501="",B7500=""),"",LN(B7501/B7500))</f>
        <v/>
      </c>
      <c r="D7501" s="16">
        <f>STDEV(C7482:C7501)*SQRT(252)</f>
        <v/>
      </c>
      <c r="E7501" s="32" t="n">
        <v>153.49</v>
      </c>
      <c r="F7501" s="19">
        <f>IF(OR(E7501="",E7500=""),"",LN(E7501/E7500))</f>
        <v/>
      </c>
      <c r="G7501" s="33" t="n">
        <v>7.252</v>
      </c>
      <c r="H7501" s="19">
        <f>IF(OR(G7501="",G7500=""),"",LN(G7501/G7500))</f>
        <v/>
      </c>
      <c r="I7501" s="32" t="n">
        <v>127.4301</v>
      </c>
      <c r="J7501" s="32" t="n">
        <v>14.1</v>
      </c>
      <c r="K7501" s="32" t="n">
        <v>4.3</v>
      </c>
      <c r="L7501" s="32" t="n">
        <v>4.58</v>
      </c>
      <c r="M7501" s="32" t="n">
        <v>1398.2</v>
      </c>
      <c r="N7501" s="32" t="n">
        <v>3.44</v>
      </c>
      <c r="O7501" s="32" t="n">
        <v>-274.290035223</v>
      </c>
    </row>
    <row r="7502">
      <c r="A7502" s="31" t="n">
        <v>45623</v>
      </c>
      <c r="B7502" s="32" t="n">
        <v>1391.14</v>
      </c>
      <c r="C7502" s="19">
        <f>IF(OR(B7502="",B7501=""),"",LN(B7502/B7501))</f>
        <v/>
      </c>
      <c r="D7502" s="16">
        <f>STDEV(C7483:C7502)*SQRT(252)</f>
        <v/>
      </c>
      <c r="E7502" s="32" t="n">
        <v>150.69</v>
      </c>
      <c r="F7502" s="19">
        <f>IF(OR(E7502="",E7501=""),"",LN(E7502/E7501))</f>
        <v/>
      </c>
      <c r="G7502" s="33" t="n">
        <v>7.2458</v>
      </c>
      <c r="H7502" s="19">
        <f>IF(OR(G7502="",G7501=""),"",LN(G7502/G7501))</f>
        <v/>
      </c>
      <c r="I7502" s="32" t="n">
        <v>126.8205</v>
      </c>
      <c r="J7502" s="32" t="n">
        <v>14.1</v>
      </c>
      <c r="K7502" s="32" t="n">
        <v>4.25</v>
      </c>
      <c r="L7502" s="32" t="n">
        <v>4.57</v>
      </c>
      <c r="M7502" s="32" t="n">
        <v>1401.2</v>
      </c>
      <c r="N7502" s="32" t="n">
        <v>3.44</v>
      </c>
      <c r="O7502" s="32" t="n">
        <v>-327.996360075</v>
      </c>
    </row>
    <row r="7503">
      <c r="A7503" s="31" t="n">
        <v>45625</v>
      </c>
      <c r="B7503" s="32" t="n">
        <v>1396.99</v>
      </c>
      <c r="C7503" s="19">
        <f>IF(OR(B7503="",B7502=""),"",LN(B7503/B7502))</f>
        <v/>
      </c>
      <c r="D7503" s="16">
        <f>STDEV(C7484:C7503)*SQRT(252)</f>
        <v/>
      </c>
      <c r="E7503" s="32" t="n">
        <v>150.41</v>
      </c>
      <c r="F7503" s="19">
        <f>IF(OR(E7503="",E7502=""),"",LN(E7503/E7502))</f>
        <v/>
      </c>
      <c r="G7503" s="33" t="n">
        <v>7.2423</v>
      </c>
      <c r="H7503" s="19">
        <f>IF(OR(G7503="",G7502=""),"",LN(G7503/G7502))</f>
        <v/>
      </c>
      <c r="I7503" s="32" t="n">
        <v>126.5798</v>
      </c>
      <c r="J7503" s="32" t="n">
        <v>13.51</v>
      </c>
      <c r="K7503" s="32" t="n">
        <v>4.18</v>
      </c>
      <c r="L7503" s="32" t="n">
        <v>4.59</v>
      </c>
      <c r="M7503" s="32" t="n">
        <v>1394.7</v>
      </c>
      <c r="N7503" s="32" t="n">
        <v>3.29</v>
      </c>
      <c r="O7503" s="32" t="n">
        <v>-857.09220391</v>
      </c>
    </row>
    <row r="7504">
      <c r="A7504" s="31" t="n">
        <v>45628</v>
      </c>
      <c r="B7504" s="32" t="n">
        <v>1406.13</v>
      </c>
      <c r="C7504" s="19">
        <f>IF(OR(B7504="",B7503=""),"",LN(B7504/B7503))</f>
        <v/>
      </c>
      <c r="D7504" s="16">
        <f>STDEV(C7485:C7504)*SQRT(252)</f>
        <v/>
      </c>
      <c r="E7504" s="32" t="n">
        <v>149.26</v>
      </c>
      <c r="F7504" s="19">
        <f>IF(OR(E7504="",E7503=""),"",LN(E7504/E7503))</f>
        <v/>
      </c>
      <c r="G7504" s="33" t="n">
        <v>7.2714</v>
      </c>
      <c r="H7504" s="19">
        <f>IF(OR(G7504="",G7503=""),"",LN(G7504/G7503))</f>
        <v/>
      </c>
      <c r="I7504" s="32" t="n">
        <v>127.1272</v>
      </c>
      <c r="J7504" s="32" t="n">
        <v>13.34</v>
      </c>
      <c r="K7504" s="32" t="n">
        <v>4.19</v>
      </c>
      <c r="L7504" s="32" t="n">
        <v>4.64</v>
      </c>
      <c r="M7504" s="32" t="n">
        <v>1395.1</v>
      </c>
      <c r="N7504" s="32" t="n">
        <v>3.28</v>
      </c>
      <c r="O7504" s="32" t="n">
        <v>-7.136292024999989</v>
      </c>
    </row>
    <row r="7505">
      <c r="A7505" s="31" t="n">
        <v>45629</v>
      </c>
      <c r="B7505" s="32" t="n">
        <v>1427.83</v>
      </c>
      <c r="C7505" s="19">
        <f>IF(OR(B7505="",B7504=""),"",LN(B7505/B7504))</f>
        <v/>
      </c>
      <c r="D7505" s="16">
        <f>STDEV(C7486:C7505)*SQRT(252)</f>
        <v/>
      </c>
      <c r="E7505" s="32" t="n">
        <v>149.12</v>
      </c>
      <c r="F7505" s="19">
        <f>IF(OR(E7505="",E7504=""),"",LN(E7505/E7504))</f>
        <v/>
      </c>
      <c r="G7505" s="33" t="n">
        <v>7.2858</v>
      </c>
      <c r="H7505" s="19">
        <f>IF(OR(G7505="",G7504=""),"",LN(G7505/G7504))</f>
        <v/>
      </c>
      <c r="I7505" s="32" t="n">
        <v>126.9565</v>
      </c>
      <c r="J7505" s="32" t="n">
        <v>13.3</v>
      </c>
      <c r="K7505" s="32" t="n">
        <v>4.23</v>
      </c>
      <c r="L7505" s="32" t="n">
        <v>4.64</v>
      </c>
      <c r="M7505" s="32" t="n">
        <v>1402</v>
      </c>
      <c r="N7505" s="32" t="n">
        <v>3.28</v>
      </c>
      <c r="O7505" s="32" t="n">
        <v>796.885356861</v>
      </c>
    </row>
    <row r="7506">
      <c r="A7506" s="31" t="n">
        <v>45630</v>
      </c>
      <c r="B7506" s="32" t="n">
        <v>1412.16</v>
      </c>
      <c r="C7506" s="19">
        <f>IF(OR(B7506="",B7505=""),"",LN(B7506/B7505))</f>
        <v/>
      </c>
      <c r="D7506" s="16">
        <f>STDEV(C7487:C7506)*SQRT(252)</f>
        <v/>
      </c>
      <c r="E7506" s="32" t="n">
        <v>150.18</v>
      </c>
      <c r="F7506" s="19">
        <f>IF(OR(E7506="",E7505=""),"",LN(E7506/E7505))</f>
        <v/>
      </c>
      <c r="G7506" s="33" t="n">
        <v>7.2632</v>
      </c>
      <c r="H7506" s="19">
        <f>IF(OR(G7506="",G7505=""),"",LN(G7506/G7505))</f>
        <v/>
      </c>
      <c r="I7506" s="32" t="n">
        <v>126.7574</v>
      </c>
      <c r="J7506" s="32" t="n">
        <v>13.45</v>
      </c>
      <c r="K7506" s="32" t="n">
        <v>4.19</v>
      </c>
      <c r="L7506" s="32" t="n">
        <v>4.59</v>
      </c>
      <c r="M7506" s="32" t="n">
        <v>1403.4</v>
      </c>
      <c r="N7506" s="32" t="n">
        <v>3.28</v>
      </c>
      <c r="O7506" s="32" t="n">
        <v>-423.395542717</v>
      </c>
    </row>
    <row r="7507">
      <c r="A7507" s="31" t="n">
        <v>45631</v>
      </c>
      <c r="B7507" s="32" t="n">
        <v>1415.88</v>
      </c>
      <c r="C7507" s="19">
        <f>IF(OR(B7507="",B7506=""),"",LN(B7507/B7506))</f>
        <v/>
      </c>
      <c r="D7507" s="16">
        <f>STDEV(C7488:C7507)*SQRT(252)</f>
        <v/>
      </c>
      <c r="E7507" s="32" t="n">
        <v>150.19</v>
      </c>
      <c r="F7507" s="19">
        <f>IF(OR(E7507="",E7506=""),"",LN(E7507/E7506))</f>
        <v/>
      </c>
      <c r="G7507" s="33" t="n">
        <v>7.2558</v>
      </c>
      <c r="H7507" s="19">
        <f>IF(OR(G7507="",G7506=""),"",LN(G7507/G7506))</f>
        <v/>
      </c>
      <c r="I7507" s="32" t="n">
        <v>126.4286</v>
      </c>
      <c r="J7507" s="32" t="n">
        <v>13.54</v>
      </c>
      <c r="K7507" s="32" t="n">
        <v>4.17</v>
      </c>
      <c r="L7507" s="32" t="n">
        <v>4.59</v>
      </c>
      <c r="M7507" s="32" t="n">
        <v>1413</v>
      </c>
      <c r="N7507" s="32" t="n">
        <v>3.28</v>
      </c>
      <c r="O7507" s="32" t="n">
        <v>-338.53478587</v>
      </c>
    </row>
    <row r="7508">
      <c r="A7508" s="31" t="n">
        <v>45632</v>
      </c>
      <c r="B7508" s="32" t="n">
        <v>1422.4</v>
      </c>
      <c r="C7508" s="19">
        <f>IF(OR(B7508="",B7507=""),"",LN(B7508/B7507))</f>
        <v/>
      </c>
      <c r="D7508" s="16">
        <f>STDEV(C7489:C7508)*SQRT(252)</f>
        <v/>
      </c>
      <c r="E7508" s="32" t="n">
        <v>149.78</v>
      </c>
      <c r="F7508" s="19">
        <f>IF(OR(E7508="",E7507=""),"",LN(E7508/E7507))</f>
        <v/>
      </c>
      <c r="G7508" s="33" t="n">
        <v>7.27</v>
      </c>
      <c r="H7508" s="19">
        <f>IF(OR(G7508="",G7507=""),"",LN(G7508/G7507))</f>
        <v/>
      </c>
      <c r="I7508" s="32" t="n">
        <v>126.688</v>
      </c>
      <c r="J7508" s="32" t="n">
        <v>12.77</v>
      </c>
      <c r="K7508" s="32" t="n">
        <v>4.15</v>
      </c>
      <c r="L7508" s="32" t="n">
        <v>4.6</v>
      </c>
      <c r="M7508" s="32" t="n">
        <v>1414.9</v>
      </c>
      <c r="N7508" s="32" t="n">
        <v>3.28</v>
      </c>
      <c r="O7508" s="32" t="n">
        <v>-249.216193242</v>
      </c>
    </row>
    <row r="7509">
      <c r="A7509" s="31" t="n">
        <v>45635</v>
      </c>
      <c r="B7509" s="32" t="n">
        <v>1430.05</v>
      </c>
      <c r="C7509" s="19">
        <f>IF(OR(B7509="",B7508=""),"",LN(B7509/B7508))</f>
        <v/>
      </c>
      <c r="D7509" s="16">
        <f>STDEV(C7490:C7509)*SQRT(252)</f>
        <v/>
      </c>
      <c r="E7509" s="32" t="n">
        <v>151.24</v>
      </c>
      <c r="F7509" s="19">
        <f>IF(OR(E7509="",E7508=""),"",LN(E7509/E7508))</f>
        <v/>
      </c>
      <c r="G7509" s="33" t="n">
        <v>7.2604</v>
      </c>
      <c r="H7509" s="19">
        <f>IF(OR(G7509="",G7508=""),"",LN(G7509/G7508))</f>
        <v/>
      </c>
      <c r="I7509" s="32" t="n">
        <v>126.5981</v>
      </c>
      <c r="J7509" s="32" t="n">
        <v>14.19</v>
      </c>
      <c r="K7509" s="32" t="n">
        <v>4.2</v>
      </c>
      <c r="L7509" s="32" t="n">
        <v>4.63</v>
      </c>
      <c r="M7509" s="32" t="n">
        <v>1419.4</v>
      </c>
      <c r="N7509" s="32" t="n">
        <v>3.28</v>
      </c>
      <c r="O7509" s="32" t="n">
        <v>311.251033677</v>
      </c>
    </row>
    <row r="7510">
      <c r="A7510" s="31" t="n">
        <v>45636</v>
      </c>
      <c r="B7510" s="32" t="n">
        <v>1432.6</v>
      </c>
      <c r="C7510" s="19">
        <f>IF(OR(B7510="",B7509=""),"",LN(B7510/B7509))</f>
        <v/>
      </c>
      <c r="D7510" s="16">
        <f>STDEV(C7491:C7510)*SQRT(252)</f>
        <v/>
      </c>
      <c r="E7510" s="32" t="n">
        <v>152.05</v>
      </c>
      <c r="F7510" s="19">
        <f>IF(OR(E7510="",E7509=""),"",LN(E7510/E7509))</f>
        <v/>
      </c>
      <c r="G7510" s="33" t="n">
        <v>7.25</v>
      </c>
      <c r="H7510" s="19">
        <f>IF(OR(G7510="",G7509=""),"",LN(G7510/G7509))</f>
        <v/>
      </c>
      <c r="I7510" s="32" t="n">
        <v>126.957</v>
      </c>
      <c r="J7510" s="32" t="n">
        <v>14.18</v>
      </c>
      <c r="K7510" s="32" t="n">
        <v>4.22</v>
      </c>
      <c r="L7510" s="32" t="n">
        <v>4.64</v>
      </c>
      <c r="M7510" s="32" t="n">
        <v>1433.2</v>
      </c>
      <c r="N7510" s="32" t="n">
        <v>3.3</v>
      </c>
      <c r="O7510" s="32" t="n">
        <v>184.904555191</v>
      </c>
    </row>
    <row r="7511">
      <c r="A7511" s="31" t="n">
        <v>45637</v>
      </c>
      <c r="B7511" s="32" t="n">
        <v>1428.5</v>
      </c>
      <c r="C7511" s="19">
        <f>IF(OR(B7511="",B7510=""),"",LN(B7511/B7510))</f>
        <v/>
      </c>
      <c r="D7511" s="16">
        <f>STDEV(C7492:C7511)*SQRT(252)</f>
        <v/>
      </c>
      <c r="E7511" s="32" t="n">
        <v>152.34</v>
      </c>
      <c r="F7511" s="19">
        <f>IF(OR(E7511="",E7510=""),"",LN(E7511/E7510))</f>
        <v/>
      </c>
      <c r="G7511" s="33" t="n">
        <v>7.2605</v>
      </c>
      <c r="H7511" s="19">
        <f>IF(OR(G7511="",G7510=""),"",LN(G7511/G7510))</f>
        <v/>
      </c>
      <c r="I7511" s="32" t="n">
        <v>126.8483</v>
      </c>
      <c r="J7511" s="32" t="n">
        <v>13.58</v>
      </c>
      <c r="K7511" s="32" t="n">
        <v>4.26</v>
      </c>
      <c r="L7511" s="32" t="n">
        <v>4.62</v>
      </c>
      <c r="M7511" s="32" t="n">
        <v>1428.1</v>
      </c>
      <c r="N7511" s="32" t="n">
        <v>3.33</v>
      </c>
      <c r="O7511" s="32" t="n">
        <v>-209.09235692</v>
      </c>
    </row>
    <row r="7512">
      <c r="A7512" s="31" t="n">
        <v>45638</v>
      </c>
      <c r="B7512" s="32" t="n">
        <v>1429.47</v>
      </c>
      <c r="C7512" s="19">
        <f>IF(OR(B7512="",B7511=""),"",LN(B7512/B7511))</f>
        <v/>
      </c>
      <c r="D7512" s="16">
        <f>STDEV(C7493:C7512)*SQRT(252)</f>
        <v/>
      </c>
      <c r="E7512" s="32" t="n">
        <v>152.07</v>
      </c>
      <c r="F7512" s="19">
        <f>IF(OR(E7512="",E7511=""),"",LN(E7512/E7511))</f>
        <v/>
      </c>
      <c r="G7512" s="33" t="n">
        <v>7.2685</v>
      </c>
      <c r="H7512" s="19">
        <f>IF(OR(G7512="",G7511=""),"",LN(G7512/G7511))</f>
        <v/>
      </c>
      <c r="I7512" s="32" t="n">
        <v>126.9556</v>
      </c>
      <c r="J7512" s="32" t="n">
        <v>13.92</v>
      </c>
      <c r="K7512" s="32" t="n">
        <v>4.32</v>
      </c>
      <c r="L7512" s="32" t="n">
        <v>4.62</v>
      </c>
      <c r="M7512" s="32" t="n">
        <v>1431.4</v>
      </c>
      <c r="N7512" s="32" t="n">
        <v>3.31</v>
      </c>
      <c r="O7512" s="32" t="n">
        <v>-78.18345640199999</v>
      </c>
    </row>
    <row r="7513">
      <c r="A7513" s="31" t="n">
        <v>45639</v>
      </c>
      <c r="B7513" s="32" t="n">
        <v>1434.82</v>
      </c>
      <c r="C7513" s="19">
        <f>IF(OR(B7513="",B7512=""),"",LN(B7513/B7512))</f>
        <v/>
      </c>
      <c r="D7513" s="16">
        <f>STDEV(C7494:C7513)*SQRT(252)</f>
        <v/>
      </c>
      <c r="E7513" s="32" t="n">
        <v>153.74</v>
      </c>
      <c r="F7513" s="19">
        <f>IF(OR(E7513="",E7512=""),"",LN(E7513/E7512))</f>
        <v/>
      </c>
      <c r="G7513" s="33" t="n">
        <v>7.2756</v>
      </c>
      <c r="H7513" s="19">
        <f>IF(OR(G7513="",G7512=""),"",LN(G7513/G7512))</f>
        <v/>
      </c>
      <c r="I7513" s="32" t="n">
        <v>127.3096</v>
      </c>
      <c r="J7513" s="32" t="n">
        <v>13.81</v>
      </c>
      <c r="K7513" s="32" t="n">
        <v>4.4</v>
      </c>
      <c r="L7513" s="32" t="n">
        <v>4.6</v>
      </c>
      <c r="M7513" s="32" t="n">
        <v>1431.5</v>
      </c>
      <c r="N7513" s="32" t="n">
        <v>3.32</v>
      </c>
      <c r="O7513" s="32" t="n">
        <v>-168.37548917</v>
      </c>
    </row>
    <row r="7514">
      <c r="A7514" s="31" t="n">
        <v>45642</v>
      </c>
      <c r="B7514" s="32" t="n">
        <v>1437.86</v>
      </c>
      <c r="C7514" s="19">
        <f>IF(OR(B7514="",B7513=""),"",LN(B7514/B7513))</f>
        <v/>
      </c>
      <c r="D7514" s="16">
        <f>STDEV(C7495:C7514)*SQRT(252)</f>
        <v/>
      </c>
      <c r="E7514" s="32" t="n">
        <v>154.18</v>
      </c>
      <c r="F7514" s="19">
        <f>IF(OR(E7514="",E7513=""),"",LN(E7514/E7513))</f>
        <v/>
      </c>
      <c r="G7514" s="33" t="n">
        <v>7.2836</v>
      </c>
      <c r="H7514" s="19">
        <f>IF(OR(G7514="",G7513=""),"",LN(G7514/G7513))</f>
        <v/>
      </c>
      <c r="I7514" s="32" t="n">
        <v>127.2687</v>
      </c>
      <c r="J7514" s="32" t="n">
        <v>14.69</v>
      </c>
      <c r="K7514" s="32" t="n">
        <v>4.39</v>
      </c>
      <c r="L7514" s="32" t="n">
        <v>4.65</v>
      </c>
      <c r="M7514" s="32" t="n">
        <v>1432.7</v>
      </c>
      <c r="N7514" s="32" t="n">
        <v>3.38</v>
      </c>
      <c r="O7514" s="32" t="n">
        <v>-546.842589996</v>
      </c>
    </row>
    <row r="7515">
      <c r="A7515" s="31" t="n">
        <v>45643</v>
      </c>
      <c r="B7515" s="32" t="n">
        <v>1436.16</v>
      </c>
      <c r="C7515" s="19">
        <f>IF(OR(B7515="",B7514=""),"",LN(B7515/B7514))</f>
        <v/>
      </c>
      <c r="D7515" s="16">
        <f>STDEV(C7496:C7515)*SQRT(252)</f>
        <v/>
      </c>
      <c r="E7515" s="32" t="n">
        <v>153.41</v>
      </c>
      <c r="F7515" s="19">
        <f>IF(OR(E7515="",E7514=""),"",LN(E7515/E7514))</f>
        <v/>
      </c>
      <c r="G7515" s="33" t="n">
        <v>7.2846</v>
      </c>
      <c r="H7515" s="19">
        <f>IF(OR(G7515="",G7514=""),"",LN(G7515/G7514))</f>
        <v/>
      </c>
      <c r="I7515" s="32" t="n">
        <v>127.5043</v>
      </c>
      <c r="J7515" s="32" t="n">
        <v>15.87</v>
      </c>
      <c r="K7515" s="32" t="n">
        <v>4.4</v>
      </c>
      <c r="L7515" s="32" t="n">
        <v>4.62</v>
      </c>
      <c r="M7515" s="32" t="n">
        <v>1434.9</v>
      </c>
      <c r="N7515" s="32" t="n">
        <v>3.38</v>
      </c>
      <c r="O7515" s="32" t="n">
        <v>-824.4815183090001</v>
      </c>
    </row>
    <row r="7516">
      <c r="A7516" s="31" t="n">
        <v>45644</v>
      </c>
      <c r="B7516" s="32" t="n">
        <v>1438.13</v>
      </c>
      <c r="C7516" s="19">
        <f>IF(OR(B7516="",B7515=""),"",LN(B7516/B7515))</f>
        <v/>
      </c>
      <c r="D7516" s="16">
        <f>STDEV(C7497:C7516)*SQRT(252)</f>
        <v/>
      </c>
      <c r="E7516" s="32" t="n">
        <v>154</v>
      </c>
      <c r="F7516" s="19">
        <f>IF(OR(E7516="",E7515=""),"",LN(E7516/E7515))</f>
        <v/>
      </c>
      <c r="G7516" s="33" t="n">
        <v>7.2864</v>
      </c>
      <c r="H7516" s="19">
        <f>IF(OR(G7516="",G7515=""),"",LN(G7516/G7515))</f>
        <v/>
      </c>
      <c r="I7516" s="32" t="n">
        <v>127.6418</v>
      </c>
      <c r="J7516" s="32" t="n">
        <v>27.62</v>
      </c>
      <c r="K7516" s="32" t="n">
        <v>4.5</v>
      </c>
      <c r="L7516" s="32" t="n">
        <v>4.57</v>
      </c>
      <c r="M7516" s="32" t="n">
        <v>1436.6</v>
      </c>
      <c r="N7516" s="32" t="n">
        <v>3.38</v>
      </c>
      <c r="O7516" s="32" t="n">
        <v>400.853799055</v>
      </c>
    </row>
    <row r="7517">
      <c r="A7517" s="31" t="n">
        <v>45645</v>
      </c>
      <c r="B7517" s="32" t="n">
        <v>1446.06</v>
      </c>
      <c r="C7517" s="19">
        <f>IF(OR(B7517="",B7516=""),"",LN(B7517/B7516))</f>
        <v/>
      </c>
      <c r="D7517" s="16">
        <f>STDEV(C7498:C7517)*SQRT(252)</f>
        <v/>
      </c>
      <c r="E7517" s="32" t="n">
        <v>157.73</v>
      </c>
      <c r="F7517" s="19">
        <f>IF(OR(E7517="",E7516=""),"",LN(E7517/E7516))</f>
        <v/>
      </c>
      <c r="G7517" s="33" t="n">
        <v>7.2965</v>
      </c>
      <c r="H7517" s="19">
        <f>IF(OR(G7517="",G7516=""),"",LN(G7517/G7516))</f>
        <v/>
      </c>
      <c r="I7517" s="32" t="n">
        <v>128.6366</v>
      </c>
      <c r="J7517" s="32" t="n">
        <v>24.09</v>
      </c>
      <c r="K7517" s="32" t="n">
        <v>4.57</v>
      </c>
      <c r="L7517" s="32" t="n">
        <v>4.3</v>
      </c>
      <c r="M7517" s="32" t="n">
        <v>1436.8</v>
      </c>
      <c r="N7517" s="32" t="n">
        <v>3.39</v>
      </c>
      <c r="O7517" s="32" t="n">
        <v>-444.576045219</v>
      </c>
    </row>
    <row r="7518">
      <c r="A7518" s="31" t="n">
        <v>45646</v>
      </c>
      <c r="B7518" s="32" t="n">
        <v>1444.52</v>
      </c>
      <c r="C7518" s="19">
        <f>IF(OR(B7518="",B7517=""),"",LN(B7518/B7517))</f>
        <v/>
      </c>
      <c r="D7518" s="16">
        <f>STDEV(C7499:C7518)*SQRT(252)</f>
        <v/>
      </c>
      <c r="E7518" s="32" t="n">
        <v>156.11</v>
      </c>
      <c r="F7518" s="19">
        <f>IF(OR(E7518="",E7517=""),"",LN(E7518/E7517))</f>
        <v/>
      </c>
      <c r="G7518" s="33" t="n">
        <v>7.2953</v>
      </c>
      <c r="H7518" s="19">
        <f>IF(OR(G7518="",G7517=""),"",LN(G7518/G7517))</f>
        <v/>
      </c>
      <c r="I7518" s="32" t="n">
        <v>127.893</v>
      </c>
      <c r="J7518" s="32" t="n">
        <v>18.36</v>
      </c>
      <c r="K7518" s="32" t="n">
        <v>4.52</v>
      </c>
      <c r="L7518" s="32" t="n">
        <v>4.3</v>
      </c>
      <c r="M7518" s="32" t="n">
        <v>1449.7</v>
      </c>
      <c r="N7518" s="32" t="n">
        <v>3.39</v>
      </c>
      <c r="O7518" s="32" t="n">
        <v>-903.5897727199999</v>
      </c>
    </row>
    <row r="7519">
      <c r="A7519" s="31" t="n">
        <v>45649</v>
      </c>
      <c r="B7519" s="32" t="n">
        <v>1451.76</v>
      </c>
      <c r="C7519" s="19">
        <f>IF(OR(B7519="",B7518=""),"",LN(B7519/B7518))</f>
        <v/>
      </c>
      <c r="D7519" s="16">
        <f>STDEV(C7500:C7519)*SQRT(252)</f>
        <v/>
      </c>
      <c r="E7519" s="32" t="n">
        <v>157.04</v>
      </c>
      <c r="F7519" s="19">
        <f>IF(OR(E7519="",E7518=""),"",LN(E7519/E7518))</f>
        <v/>
      </c>
      <c r="G7519" s="33" t="n">
        <v>7.2977</v>
      </c>
      <c r="H7519" s="19">
        <f>IF(OR(G7519="",G7518=""),"",LN(G7519/G7518))</f>
        <v/>
      </c>
      <c r="I7519" s="32" t="n">
        <v>128.3021</v>
      </c>
      <c r="J7519" s="32" t="n">
        <v>16.78</v>
      </c>
      <c r="K7519" s="32" t="n">
        <v>4.59</v>
      </c>
      <c r="L7519" s="32" t="n">
        <v>4.31</v>
      </c>
      <c r="M7519" s="32" t="n">
        <v>1450.3</v>
      </c>
      <c r="N7519" s="32" t="n">
        <v>3.39</v>
      </c>
      <c r="O7519" s="32" t="n">
        <v>275.525313914</v>
      </c>
    </row>
    <row r="7520">
      <c r="A7520" s="31" t="n">
        <v>45650</v>
      </c>
      <c r="B7520" s="32" t="n">
        <v>1457.36</v>
      </c>
      <c r="C7520" s="19">
        <f>IF(OR(B7520="",B7519=""),"",LN(B7520/B7519))</f>
        <v/>
      </c>
      <c r="D7520" s="16">
        <f>STDEV(C7501:C7520)*SQRT(252)</f>
        <v/>
      </c>
      <c r="E7520" s="32" t="n">
        <v>157.29</v>
      </c>
      <c r="F7520" s="19">
        <f>IF(OR(E7520="",E7519=""),"",LN(E7520/E7519))</f>
        <v/>
      </c>
      <c r="G7520" s="33" t="n">
        <v>7.2946</v>
      </c>
      <c r="H7520" s="19">
        <f>IF(OR(G7520="",G7519=""),"",LN(G7520/G7519))</f>
        <v/>
      </c>
      <c r="I7520" s="32" t="n">
        <v>128.3377</v>
      </c>
      <c r="J7520" s="32" t="n">
        <v>14.27</v>
      </c>
      <c r="K7520" s="32" t="n">
        <v>4.59</v>
      </c>
      <c r="L7520" s="32" t="n">
        <v>4.4</v>
      </c>
      <c r="M7520" s="32" t="n">
        <v>1449.3</v>
      </c>
      <c r="N7520" s="32" t="n">
        <v>3.4</v>
      </c>
      <c r="O7520" s="32" t="n">
        <v>-12.641891687</v>
      </c>
    </row>
    <row r="7521">
      <c r="A7521" s="31" t="n">
        <v>45652</v>
      </c>
      <c r="B7521" s="32" t="n">
        <v>1467.66</v>
      </c>
      <c r="C7521" s="19">
        <f>IF(OR(B7521="",B7520=""),"",LN(B7521/B7520))</f>
        <v/>
      </c>
      <c r="D7521" s="16">
        <f>STDEV(C7502:C7521)*SQRT(252)</f>
        <v/>
      </c>
      <c r="E7521" s="32" t="n">
        <v>158.01</v>
      </c>
      <c r="F7521" s="19">
        <f>IF(OR(E7521="",E7520=""),"",LN(E7521/E7520))</f>
        <v/>
      </c>
      <c r="G7521" s="33" t="n">
        <v>7.2981</v>
      </c>
      <c r="H7521" s="19">
        <f>IF(OR(G7521="",G7520=""),"",LN(G7521/G7520))</f>
        <v/>
      </c>
      <c r="I7521" s="32" t="n">
        <v>128.3329</v>
      </c>
      <c r="J7521" s="32" t="n">
        <v>14.73</v>
      </c>
      <c r="K7521" s="32" t="n">
        <v>4.58</v>
      </c>
      <c r="L7521" s="32" t="n">
        <v>4.53</v>
      </c>
      <c r="M7521" s="32" t="n">
        <v>1453.6</v>
      </c>
      <c r="N7521" s="32" t="n">
        <v>3.4</v>
      </c>
      <c r="O7521" s="32" t="n">
        <v>0.4529838650000002</v>
      </c>
    </row>
    <row r="7522">
      <c r="A7522" s="31" t="n">
        <v>45653</v>
      </c>
      <c r="B7522" s="32" t="n">
        <v>1470.4</v>
      </c>
      <c r="C7522" s="19">
        <f>IF(OR(B7522="",B7521=""),"",LN(B7522/B7521))</f>
        <v/>
      </c>
      <c r="D7522" s="16">
        <f>STDEV(C7503:C7522)*SQRT(252)</f>
        <v/>
      </c>
      <c r="E7522" s="32" t="n">
        <v>157.73</v>
      </c>
      <c r="F7522" s="19">
        <f>IF(OR(E7522="",E7521=""),"",LN(E7522/E7521))</f>
        <v/>
      </c>
      <c r="G7522" s="33" t="n">
        <v>7.298</v>
      </c>
      <c r="H7522" s="19">
        <f>IF(OR(G7522="",G7521=""),"",LN(G7522/G7521))</f>
        <v/>
      </c>
      <c r="I7522" s="32" t="n">
        <v>128.45</v>
      </c>
      <c r="J7522" s="32" t="n">
        <v>15.95</v>
      </c>
      <c r="K7522" s="32" t="n">
        <v>4.62</v>
      </c>
      <c r="L7522" s="32" t="n">
        <v>4.46</v>
      </c>
      <c r="M7522" s="32" t="n">
        <v>1462.9</v>
      </c>
      <c r="N7522" s="32" t="n">
        <v>3.44</v>
      </c>
      <c r="O7522" s="32" t="n">
        <v>-198.975431768</v>
      </c>
    </row>
    <row r="7523">
      <c r="A7523" s="31" t="n">
        <v>45656</v>
      </c>
      <c r="B7523" s="32" t="n">
        <v>1472.32</v>
      </c>
      <c r="C7523" s="19">
        <f>IF(OR(B7523="",B7522=""),"",LN(B7523/B7522))</f>
        <v/>
      </c>
      <c r="D7523" s="16">
        <f>STDEV(C7504:C7523)*SQRT(252)</f>
        <v/>
      </c>
      <c r="E7523" s="32" t="n">
        <v>157.26</v>
      </c>
      <c r="F7523" s="19">
        <f>IF(OR(E7523="",E7522=""),"",LN(E7523/E7522))</f>
        <v/>
      </c>
      <c r="G7523" s="33" t="n">
        <v>7.2993</v>
      </c>
      <c r="H7523" s="19">
        <f>IF(OR(G7523="",G7522=""),"",LN(G7523/G7522))</f>
        <v/>
      </c>
      <c r="I7523" s="32" t="n">
        <v>128.8205</v>
      </c>
      <c r="J7523" s="32" t="n">
        <v>17.4</v>
      </c>
      <c r="K7523" s="32" t="n">
        <v>4.55</v>
      </c>
      <c r="L7523" s="32" t="n">
        <v>4.37</v>
      </c>
      <c r="M7523" s="32" t="n">
        <v>1474.1</v>
      </c>
      <c r="N7523" s="32" t="n">
        <v>3.44</v>
      </c>
      <c r="O7523" s="32" t="n">
        <v>118.359230541</v>
      </c>
    </row>
    <row r="7524">
      <c r="A7524" s="31" t="n">
        <v>45657</v>
      </c>
      <c r="B7524" s="32" t="n">
        <v>1477.86</v>
      </c>
      <c r="C7524" s="19">
        <f>IF(OR(B7524="",B7523=""),"",LN(B7524/B7523))</f>
        <v/>
      </c>
      <c r="D7524" s="16">
        <f>STDEV(C7505:C7524)*SQRT(252)</f>
        <v/>
      </c>
      <c r="E7524" s="32" t="n">
        <v>157.37</v>
      </c>
      <c r="F7524" s="19">
        <f>IF(OR(E7524="",E7523=""),"",LN(E7524/E7523))</f>
        <v/>
      </c>
      <c r="G7524" s="33" t="n">
        <v>7.2993</v>
      </c>
      <c r="H7524" s="19">
        <f>IF(OR(G7524="",G7523=""),"",LN(G7524/G7523))</f>
        <v/>
      </c>
      <c r="I7524" s="32" t="n">
        <v>129.2775</v>
      </c>
      <c r="J7524" s="32" t="n">
        <v>17.35</v>
      </c>
      <c r="K7524" s="32" t="n">
        <v>4.58</v>
      </c>
      <c r="L7524" s="32" t="n">
        <v>4.49</v>
      </c>
      <c r="M7524" s="32" t="n">
        <v>1470</v>
      </c>
      <c r="N7524" s="32" t="n">
        <v>3.39</v>
      </c>
      <c r="O7524" s="32" t="n"/>
    </row>
    <row r="7525">
      <c r="A7525" s="31" t="n">
        <v>45659</v>
      </c>
      <c r="B7525" s="32" t="n">
        <v>1472.52</v>
      </c>
      <c r="C7525" s="19">
        <f>IF(OR(B7525="",B7524=""),"",LN(B7525/B7524))</f>
        <v/>
      </c>
      <c r="D7525" s="16">
        <f>STDEV(C7506:C7525)*SQRT(252)</f>
        <v/>
      </c>
      <c r="E7525" s="32" t="n">
        <v>157.65</v>
      </c>
      <c r="F7525" s="19">
        <f>IF(OR(E7525="",E7524=""),"",LN(E7525/E7524))</f>
        <v/>
      </c>
      <c r="G7525" s="33" t="n">
        <v>7.2994</v>
      </c>
      <c r="H7525" s="19">
        <f>IF(OR(G7525="",G7524=""),"",LN(G7525/G7524))</f>
        <v/>
      </c>
      <c r="I7525" s="32" t="n">
        <v>129.4598</v>
      </c>
      <c r="J7525" s="32" t="n">
        <v>17.93</v>
      </c>
      <c r="K7525" s="32" t="n">
        <v>4.57</v>
      </c>
      <c r="L7525" s="32" t="n">
        <v>4.4</v>
      </c>
      <c r="M7525" s="32" t="n">
        <v>1470</v>
      </c>
      <c r="N7525" s="32" t="n">
        <v>3.26</v>
      </c>
      <c r="O7525" s="32" t="n">
        <v>-369.377666426</v>
      </c>
    </row>
    <row r="7526">
      <c r="A7526" s="31" t="n">
        <v>45660</v>
      </c>
      <c r="B7526" s="32" t="n">
        <v>1470</v>
      </c>
      <c r="C7526" s="19">
        <f>IF(OR(B7526="",B7525=""),"",LN(B7526/B7525))</f>
        <v/>
      </c>
      <c r="D7526" s="16">
        <f>STDEV(C7507:C7526)*SQRT(252)</f>
        <v/>
      </c>
      <c r="E7526" s="32" t="n">
        <v>157.2</v>
      </c>
      <c r="F7526" s="19">
        <f>IF(OR(E7526="",E7525=""),"",LN(E7526/E7525))</f>
        <v/>
      </c>
      <c r="G7526" s="33" t="n">
        <v>7.3199</v>
      </c>
      <c r="H7526" s="19">
        <f>IF(OR(G7526="",G7525=""),"",LN(G7526/G7525))</f>
        <v/>
      </c>
      <c r="I7526" s="32" t="n">
        <v>129.4535</v>
      </c>
      <c r="J7526" s="32" t="n">
        <v>16.13</v>
      </c>
      <c r="K7526" s="32" t="n">
        <v>4.6</v>
      </c>
      <c r="L7526" s="32" t="n">
        <v>4.31</v>
      </c>
      <c r="M7526" s="32" t="n">
        <v>1468.3</v>
      </c>
      <c r="N7526" s="32" t="n">
        <v>3.15</v>
      </c>
      <c r="O7526" s="32" t="n">
        <v>423.425964883</v>
      </c>
    </row>
    <row r="7527">
      <c r="A7527" s="31" t="n">
        <v>45663</v>
      </c>
      <c r="B7527" s="32" t="n">
        <v>1459.94</v>
      </c>
      <c r="C7527" s="19">
        <f>IF(OR(B7527="",B7526=""),"",LN(B7527/B7526))</f>
        <v/>
      </c>
      <c r="D7527" s="16">
        <f>STDEV(C7508:C7527)*SQRT(252)</f>
        <v/>
      </c>
      <c r="E7527" s="32" t="n">
        <v>157.54</v>
      </c>
      <c r="F7527" s="19">
        <f>IF(OR(E7527="",E7526=""),"",LN(E7527/E7526))</f>
        <v/>
      </c>
      <c r="G7527" s="33" t="n">
        <v>7.3223</v>
      </c>
      <c r="H7527" s="19">
        <f>IF(OR(G7527="",G7526=""),"",LN(G7527/G7526))</f>
        <v/>
      </c>
      <c r="I7527" s="32" t="n">
        <v>128.538</v>
      </c>
      <c r="J7527" s="32" t="n">
        <v>16.04</v>
      </c>
      <c r="K7527" s="32" t="n">
        <v>4.62</v>
      </c>
      <c r="L7527" s="32" t="n">
        <v>4.27</v>
      </c>
      <c r="M7527" s="32" t="n">
        <v>1466.8</v>
      </c>
      <c r="N7527" s="32" t="n">
        <v>3.1</v>
      </c>
      <c r="O7527" s="32" t="n">
        <v>210.901189991</v>
      </c>
    </row>
    <row r="7528">
      <c r="A7528" s="31" t="n">
        <v>45664</v>
      </c>
      <c r="B7528" s="32" t="n">
        <v>1452.42</v>
      </c>
      <c r="C7528" s="19">
        <f>IF(OR(B7528="",B7527=""),"",LN(B7528/B7527))</f>
        <v/>
      </c>
      <c r="D7528" s="16">
        <f>STDEV(C7509:C7528)*SQRT(252)</f>
        <v/>
      </c>
      <c r="E7528" s="32" t="n">
        <v>157.82</v>
      </c>
      <c r="F7528" s="19">
        <f>IF(OR(E7528="",E7527=""),"",LN(E7528/E7527))</f>
        <v/>
      </c>
      <c r="G7528" s="33" t="n">
        <v>7.3264</v>
      </c>
      <c r="H7528" s="19">
        <f>IF(OR(G7528="",G7527=""),"",LN(G7528/G7527))</f>
        <v/>
      </c>
      <c r="I7528" s="32" t="n">
        <v>128.613</v>
      </c>
      <c r="J7528" s="32" t="n">
        <v>17.82</v>
      </c>
      <c r="K7528" s="32" t="n">
        <v>4.67</v>
      </c>
      <c r="L7528" s="32" t="n">
        <v>4.27</v>
      </c>
      <c r="M7528" s="32" t="n">
        <v>1470.8</v>
      </c>
      <c r="N7528" s="32" t="n">
        <v>3.05</v>
      </c>
      <c r="O7528" s="32" t="n">
        <v>152.939320612</v>
      </c>
    </row>
    <row r="7529">
      <c r="A7529" s="31" t="n">
        <v>45665</v>
      </c>
      <c r="B7529" s="32" t="n">
        <v>1459.85</v>
      </c>
      <c r="C7529" s="19">
        <f>IF(OR(B7529="",B7528=""),"",LN(B7529/B7528))</f>
        <v/>
      </c>
      <c r="D7529" s="16">
        <f>STDEV(C7510:C7529)*SQRT(252)</f>
        <v/>
      </c>
      <c r="E7529" s="32" t="n">
        <v>158.31</v>
      </c>
      <c r="F7529" s="19">
        <f>IF(OR(E7529="",E7528=""),"",LN(E7529/E7528))</f>
        <v/>
      </c>
      <c r="G7529" s="33" t="n">
        <v>7.3316</v>
      </c>
      <c r="H7529" s="19">
        <f>IF(OR(G7529="",G7528=""),"",LN(G7529/G7528))</f>
        <v/>
      </c>
      <c r="I7529" s="32" t="n">
        <v>129.0785</v>
      </c>
      <c r="J7529" s="32" t="n">
        <v>17.7</v>
      </c>
      <c r="K7529" s="32" t="n">
        <v>4.67</v>
      </c>
      <c r="L7529" s="32" t="n">
        <v>4.29</v>
      </c>
      <c r="M7529" s="32" t="n">
        <v>1455.4</v>
      </c>
      <c r="N7529" s="32" t="n">
        <v>3.04</v>
      </c>
      <c r="O7529" s="32" t="n">
        <v>96.96311470200001</v>
      </c>
    </row>
    <row r="7530">
      <c r="A7530" s="31" t="n">
        <v>45666</v>
      </c>
      <c r="B7530" s="32" t="n">
        <v>1459.23</v>
      </c>
      <c r="C7530" s="19">
        <f>IF(OR(B7530="",B7529=""),"",LN(B7530/B7529))</f>
        <v/>
      </c>
      <c r="D7530" s="16">
        <f>STDEV(C7511:C7530)*SQRT(252)</f>
        <v/>
      </c>
      <c r="E7530" s="32" t="n">
        <v>158.01</v>
      </c>
      <c r="F7530" s="19">
        <f>IF(OR(E7530="",E7529=""),"",LN(E7530/E7529))</f>
        <v/>
      </c>
      <c r="G7530" s="33" t="n">
        <v>7.3321</v>
      </c>
      <c r="H7530" s="19">
        <f>IF(OR(G7530="",G7529=""),"",LN(G7530/G7529))</f>
        <v/>
      </c>
      <c r="I7530" s="32" t="n">
        <v>129.2827</v>
      </c>
      <c r="J7530" s="32" t="n">
        <v>18.07</v>
      </c>
      <c r="K7530" s="32" t="n">
        <v>4.68</v>
      </c>
      <c r="L7530" s="32" t="n">
        <v>4.3</v>
      </c>
      <c r="M7530" s="32" t="n">
        <v>1453.2</v>
      </c>
      <c r="N7530" s="32" t="n">
        <v>3</v>
      </c>
      <c r="O7530" s="32" t="n">
        <v>726.870723718</v>
      </c>
    </row>
    <row r="7531">
      <c r="A7531" s="31" t="n">
        <v>45667</v>
      </c>
      <c r="B7531" s="32" t="n">
        <v>1473.36</v>
      </c>
      <c r="C7531" s="19">
        <f>IF(OR(B7531="",B7530=""),"",LN(B7531/B7530))</f>
        <v/>
      </c>
      <c r="D7531" s="16">
        <f>STDEV(C7512:C7531)*SQRT(252)</f>
        <v/>
      </c>
      <c r="E7531" s="32" t="n">
        <v>157.68</v>
      </c>
      <c r="F7531" s="19">
        <f>IF(OR(E7531="",E7530=""),"",LN(E7531/E7530))</f>
        <v/>
      </c>
      <c r="G7531" s="33" t="n">
        <v>7.3326</v>
      </c>
      <c r="H7531" s="19">
        <f>IF(OR(G7531="",G7530=""),"",LN(G7531/G7530))</f>
        <v/>
      </c>
      <c r="I7531" s="32" t="n">
        <v>129.8664</v>
      </c>
      <c r="J7531" s="32" t="n">
        <v>19.54</v>
      </c>
      <c r="K7531" s="32" t="n">
        <v>4.77</v>
      </c>
      <c r="L7531" s="32" t="n">
        <v>4.3</v>
      </c>
      <c r="M7531" s="32" t="n">
        <v>1458.2</v>
      </c>
      <c r="N7531" s="32" t="n">
        <v>3</v>
      </c>
      <c r="O7531" s="32" t="n">
        <v>-123.791608941</v>
      </c>
    </row>
    <row r="7532">
      <c r="A7532" s="31" t="n">
        <v>45670</v>
      </c>
      <c r="B7532" s="32" t="n">
        <v>1466.87</v>
      </c>
      <c r="C7532" s="19">
        <f>IF(OR(B7532="",B7531=""),"",LN(B7532/B7531))</f>
        <v/>
      </c>
      <c r="D7532" s="16">
        <f>STDEV(C7513:C7532)*SQRT(252)</f>
        <v/>
      </c>
      <c r="E7532" s="32" t="n">
        <v>157.51</v>
      </c>
      <c r="F7532" s="19">
        <f>IF(OR(E7532="",E7531=""),"",LN(E7532/E7531))</f>
        <v/>
      </c>
      <c r="G7532" s="33" t="n">
        <v>7.3319</v>
      </c>
      <c r="H7532" s="19">
        <f>IF(OR(G7532="",G7531=""),"",LN(G7532/G7531))</f>
        <v/>
      </c>
      <c r="I7532" s="32" t="n">
        <v>130.0413</v>
      </c>
      <c r="J7532" s="32" t="n">
        <v>19.19</v>
      </c>
      <c r="K7532" s="32" t="n">
        <v>4.79</v>
      </c>
      <c r="L7532" s="32" t="n">
        <v>4.29</v>
      </c>
      <c r="M7532" s="32" t="n">
        <v>1460.7</v>
      </c>
      <c r="N7532" s="32" t="n">
        <v>3</v>
      </c>
      <c r="O7532" s="32" t="n">
        <v>-908.399534446</v>
      </c>
    </row>
    <row r="7533">
      <c r="A7533" s="31" t="n">
        <v>45671</v>
      </c>
      <c r="B7533" s="32" t="n">
        <v>1459.5</v>
      </c>
      <c r="C7533" s="19">
        <f>IF(OR(B7533="",B7532=""),"",LN(B7533/B7532))</f>
        <v/>
      </c>
      <c r="D7533" s="16">
        <f>STDEV(C7514:C7533)*SQRT(252)</f>
        <v/>
      </c>
      <c r="E7533" s="32" t="n">
        <v>157.95</v>
      </c>
      <c r="F7533" s="19">
        <f>IF(OR(E7533="",E7532=""),"",LN(E7533/E7532))</f>
        <v/>
      </c>
      <c r="G7533" s="33" t="n">
        <v>7.3311</v>
      </c>
      <c r="H7533" s="19">
        <f>IF(OR(G7533="",G7532=""),"",LN(G7533/G7532))</f>
        <v/>
      </c>
      <c r="I7533" s="32" t="n">
        <v>129.3812</v>
      </c>
      <c r="J7533" s="32" t="n">
        <v>18.71</v>
      </c>
      <c r="K7533" s="32" t="n">
        <v>4.78</v>
      </c>
      <c r="L7533" s="32" t="n">
        <v>4.28</v>
      </c>
      <c r="M7533" s="32" t="n">
        <v>1471.3</v>
      </c>
      <c r="N7533" s="32" t="n">
        <v>3</v>
      </c>
      <c r="O7533" s="32" t="n">
        <v>-216.668069243</v>
      </c>
    </row>
    <row r="7534">
      <c r="A7534" s="31" t="n">
        <v>45672</v>
      </c>
      <c r="B7534" s="32" t="n">
        <v>1456.5</v>
      </c>
      <c r="C7534" s="19">
        <f>IF(OR(B7534="",B7533=""),"",LN(B7534/B7533))</f>
        <v/>
      </c>
      <c r="D7534" s="16">
        <f>STDEV(C7515:C7534)*SQRT(252)</f>
        <v/>
      </c>
      <c r="E7534" s="32" t="n">
        <v>156.6</v>
      </c>
      <c r="F7534" s="19">
        <f>IF(OR(E7534="",E7533=""),"",LN(E7534/E7533))</f>
        <v/>
      </c>
      <c r="G7534" s="33" t="n">
        <v>7.3304</v>
      </c>
      <c r="H7534" s="19">
        <f>IF(OR(G7534="",G7533=""),"",LN(G7534/G7533))</f>
        <v/>
      </c>
      <c r="I7534" s="32" t="n">
        <v>129.2092</v>
      </c>
      <c r="J7534" s="32" t="n">
        <v>16.12</v>
      </c>
      <c r="K7534" s="32" t="n">
        <v>4.66</v>
      </c>
      <c r="L7534" s="32" t="n">
        <v>4.28</v>
      </c>
      <c r="M7534" s="32" t="n">
        <v>1463.3</v>
      </c>
      <c r="N7534" s="32" t="n">
        <v>2.99</v>
      </c>
      <c r="O7534" s="32" t="n">
        <v>-121.881616918</v>
      </c>
    </row>
    <row r="7535">
      <c r="A7535" s="31" t="n">
        <v>45673</v>
      </c>
      <c r="B7535" s="32" t="n">
        <v>1456.16</v>
      </c>
      <c r="C7535" s="19">
        <f>IF(OR(B7535="",B7534=""),"",LN(B7535/B7534))</f>
        <v/>
      </c>
      <c r="D7535" s="16">
        <f>STDEV(C7516:C7535)*SQRT(252)</f>
        <v/>
      </c>
      <c r="E7535" s="32" t="n">
        <v>155.44</v>
      </c>
      <c r="F7535" s="19">
        <f>IF(OR(E7535="",E7534=""),"",LN(E7535/E7534))</f>
        <v/>
      </c>
      <c r="G7535" s="33" t="n">
        <v>7.3316</v>
      </c>
      <c r="H7535" s="19">
        <f>IF(OR(G7535="",G7534=""),"",LN(G7535/G7534))</f>
        <v/>
      </c>
      <c r="I7535" s="32" t="n">
        <v>129.436</v>
      </c>
      <c r="J7535" s="32" t="n">
        <v>16.6</v>
      </c>
      <c r="K7535" s="32" t="n">
        <v>4.61</v>
      </c>
      <c r="L7535" s="32" t="n">
        <v>4.29</v>
      </c>
      <c r="M7535" s="32" t="n">
        <v>1460.2</v>
      </c>
      <c r="N7535" s="32" t="n">
        <v>2.99</v>
      </c>
      <c r="O7535" s="32" t="n">
        <v>851.4222258460001</v>
      </c>
    </row>
    <row r="7536">
      <c r="A7536" s="31" t="n">
        <v>45674</v>
      </c>
      <c r="B7536" s="32" t="n">
        <v>1457.04</v>
      </c>
      <c r="C7536" s="19">
        <f>IF(OR(B7536="",B7535=""),"",LN(B7536/B7535))</f>
        <v/>
      </c>
      <c r="D7536" s="16">
        <f>STDEV(C7517:C7536)*SQRT(252)</f>
        <v/>
      </c>
      <c r="E7536" s="32" t="n">
        <v>156.3</v>
      </c>
      <c r="F7536" s="19">
        <f>IF(OR(E7536="",E7535=""),"",LN(E7536/E7535))</f>
        <v/>
      </c>
      <c r="G7536" s="33" t="n">
        <v>7.3249</v>
      </c>
      <c r="H7536" s="19">
        <f>IF(OR(G7536="",G7535=""),"",LN(G7536/G7535))</f>
        <v/>
      </c>
      <c r="I7536" s="32" t="n">
        <v>129.4859</v>
      </c>
      <c r="J7536" s="32" t="n">
        <v>15.97</v>
      </c>
      <c r="K7536" s="32" t="n">
        <v>4.61</v>
      </c>
      <c r="L7536" s="32" t="n">
        <v>4.29</v>
      </c>
      <c r="M7536" s="32" t="n">
        <v>1454.7</v>
      </c>
      <c r="N7536" s="32" t="n">
        <v>2.99</v>
      </c>
      <c r="O7536" s="32" t="n">
        <v>-310.095783449</v>
      </c>
    </row>
    <row r="7537">
      <c r="A7537" s="31" t="n">
        <v>45678</v>
      </c>
      <c r="B7537" s="32" t="n">
        <v>1435.29</v>
      </c>
      <c r="C7537" s="19">
        <f>IF(OR(B7537="",B7536=""),"",LN(B7537/B7536))</f>
        <v/>
      </c>
      <c r="D7537" s="16">
        <f>STDEV(C7518:C7537)*SQRT(252)</f>
        <v/>
      </c>
      <c r="E7537" s="32" t="n">
        <v>155.49</v>
      </c>
      <c r="F7537" s="19">
        <f>IF(OR(E7537="",E7536=""),"",LN(E7537/E7536))</f>
        <v/>
      </c>
      <c r="G7537" s="33" t="n">
        <v>7.2712</v>
      </c>
      <c r="H7537" s="19">
        <f>IF(OR(G7537="",G7536=""),"",LN(G7537/G7536))</f>
        <v/>
      </c>
      <c r="I7537" s="32" t="n">
        <v>128.4151</v>
      </c>
      <c r="J7537" s="32" t="n">
        <v>15.06</v>
      </c>
      <c r="K7537" s="32" t="n">
        <v>4.57</v>
      </c>
      <c r="L7537" s="32" t="n">
        <v>4.29</v>
      </c>
      <c r="M7537" s="32" t="n">
        <v>1453</v>
      </c>
      <c r="N7537" s="32" t="n">
        <v>2.98</v>
      </c>
      <c r="O7537" s="32" t="n">
        <v>-227.960432858</v>
      </c>
    </row>
    <row r="7538">
      <c r="A7538" s="31" t="n">
        <v>45679</v>
      </c>
      <c r="B7538" s="32" t="n">
        <v>1435.77</v>
      </c>
      <c r="C7538" s="19">
        <f>IF(OR(B7538="",B7537=""),"",LN(B7538/B7537))</f>
        <v/>
      </c>
      <c r="D7538" s="16">
        <f>STDEV(C7519:C7538)*SQRT(252)</f>
        <v/>
      </c>
      <c r="E7538" s="32" t="n">
        <v>156.62</v>
      </c>
      <c r="F7538" s="19">
        <f>IF(OR(E7538="",E7537=""),"",LN(E7538/E7537))</f>
        <v/>
      </c>
      <c r="G7538" s="33" t="n">
        <v>7.2728</v>
      </c>
      <c r="H7538" s="19">
        <f>IF(OR(G7538="",G7537=""),"",LN(G7538/G7537))</f>
        <v/>
      </c>
      <c r="I7538" s="32" t="n">
        <v>128.3402</v>
      </c>
      <c r="J7538" s="32" t="n">
        <v>15.1</v>
      </c>
      <c r="K7538" s="32" t="n">
        <v>4.6</v>
      </c>
      <c r="L7538" s="32" t="n">
        <v>4.3</v>
      </c>
      <c r="M7538" s="32" t="n">
        <v>1437.9</v>
      </c>
      <c r="N7538" s="32" t="n">
        <v>3.03</v>
      </c>
      <c r="O7538" s="32" t="n">
        <v>369.596394632</v>
      </c>
    </row>
    <row r="7539">
      <c r="A7539" s="31" t="n">
        <v>45680</v>
      </c>
      <c r="B7539" s="32" t="n">
        <v>1434.29</v>
      </c>
      <c r="C7539" s="19">
        <f>IF(OR(B7539="",B7538=""),"",LN(B7539/B7538))</f>
        <v/>
      </c>
      <c r="D7539" s="16">
        <f>STDEV(C7520:C7539)*SQRT(252)</f>
        <v/>
      </c>
      <c r="E7539" s="32" t="n">
        <v>156</v>
      </c>
      <c r="F7539" s="19">
        <f>IF(OR(E7539="",E7538=""),"",LN(E7539/E7538))</f>
        <v/>
      </c>
      <c r="G7539" s="33" t="n">
        <v>7.288</v>
      </c>
      <c r="H7539" s="19">
        <f>IF(OR(G7539="",G7538=""),"",LN(G7539/G7538))</f>
        <v/>
      </c>
      <c r="I7539" s="32" t="n">
        <v>128.2162</v>
      </c>
      <c r="J7539" s="32" t="n">
        <v>15.02</v>
      </c>
      <c r="K7539" s="32" t="n">
        <v>4.65</v>
      </c>
      <c r="L7539" s="32" t="n">
        <v>4.35</v>
      </c>
      <c r="M7539" s="32" t="n">
        <v>1434.3</v>
      </c>
      <c r="N7539" s="32" t="n">
        <v>3.03</v>
      </c>
      <c r="O7539" s="32" t="n">
        <v>-715.382040815</v>
      </c>
    </row>
    <row r="7540">
      <c r="A7540" s="31" t="n">
        <v>45681</v>
      </c>
      <c r="B7540" s="32" t="n">
        <v>1429.17</v>
      </c>
      <c r="C7540" s="19">
        <f>IF(OR(B7540="",B7539=""),"",LN(B7540/B7539))</f>
        <v/>
      </c>
      <c r="D7540" s="16">
        <f>STDEV(C7521:C7540)*SQRT(252)</f>
        <v/>
      </c>
      <c r="E7540" s="32" t="n">
        <v>155.58</v>
      </c>
      <c r="F7540" s="19">
        <f>IF(OR(E7540="",E7539=""),"",LN(E7540/E7539))</f>
        <v/>
      </c>
      <c r="G7540" s="33" t="n">
        <v>7.244</v>
      </c>
      <c r="H7540" s="19">
        <f>IF(OR(G7540="",G7539=""),"",LN(G7540/G7539))</f>
        <v/>
      </c>
      <c r="I7540" s="32" t="n">
        <v>127.4611</v>
      </c>
      <c r="J7540" s="32" t="n">
        <v>14.85</v>
      </c>
      <c r="K7540" s="32" t="n">
        <v>4.63</v>
      </c>
      <c r="L7540" s="32" t="n">
        <v>4.34</v>
      </c>
      <c r="M7540" s="32" t="n">
        <v>1437.1</v>
      </c>
      <c r="N7540" s="32" t="n">
        <v>3.03</v>
      </c>
      <c r="O7540" s="32" t="n">
        <v>342.899579197</v>
      </c>
    </row>
    <row r="7541">
      <c r="A7541" s="31" t="n">
        <v>45684</v>
      </c>
      <c r="B7541" s="32" t="n">
        <v>1433.83</v>
      </c>
      <c r="C7541" s="19">
        <f>IF(OR(B7541="",B7540=""),"",LN(B7541/B7540))</f>
        <v/>
      </c>
      <c r="D7541" s="16">
        <f>STDEV(C7522:C7541)*SQRT(252)</f>
        <v/>
      </c>
      <c r="E7541" s="32" t="n">
        <v>154.22</v>
      </c>
      <c r="F7541" s="19">
        <f>IF(OR(E7541="",E7540=""),"",LN(E7541/E7540))</f>
        <v/>
      </c>
      <c r="G7541" s="33" t="n">
        <v>7.2507</v>
      </c>
      <c r="H7541" s="19">
        <f>IF(OR(G7541="",G7540=""),"",LN(G7541/G7540))</f>
        <v/>
      </c>
      <c r="I7541" s="32" t="n">
        <v>128.0912</v>
      </c>
      <c r="J7541" s="32" t="n">
        <v>17.9</v>
      </c>
      <c r="K7541" s="32" t="n">
        <v>4.53</v>
      </c>
      <c r="L7541" s="32" t="n">
        <v>4.34</v>
      </c>
      <c r="M7541" s="32" t="n"/>
      <c r="N7541" s="32" t="n"/>
      <c r="O7541" s="32" t="n"/>
    </row>
    <row r="7542">
      <c r="A7542" s="31" t="n">
        <v>45685</v>
      </c>
      <c r="B7542" s="32" t="n">
        <v>1446.42</v>
      </c>
      <c r="C7542" s="19">
        <f>IF(OR(B7542="",B7541=""),"",LN(B7542/B7541))</f>
        <v/>
      </c>
      <c r="D7542" s="16">
        <f>STDEV(C7523:C7542)*SQRT(252)</f>
        <v/>
      </c>
      <c r="E7542" s="32" t="n">
        <v>155.65</v>
      </c>
      <c r="F7542" s="19">
        <f>IF(OR(E7542="",E7541=""),"",LN(E7542/E7541))</f>
        <v/>
      </c>
      <c r="G7542" s="33" t="n">
        <v>7.2422</v>
      </c>
      <c r="H7542" s="19">
        <f>IF(OR(G7542="",G7541=""),"",LN(G7542/G7541))</f>
        <v/>
      </c>
      <c r="I7542" s="32" t="n">
        <v>128.2817</v>
      </c>
      <c r="J7542" s="32" t="n">
        <v>16.41</v>
      </c>
      <c r="K7542" s="32" t="n">
        <v>4.55</v>
      </c>
      <c r="L7542" s="32" t="n">
        <v>4.35</v>
      </c>
      <c r="M7542" s="32" t="n"/>
      <c r="N7542" s="32" t="n"/>
      <c r="O7542" s="32" t="n"/>
    </row>
    <row r="7543">
      <c r="A7543" s="31" t="n">
        <v>45686</v>
      </c>
      <c r="B7543" s="32" t="n">
        <v>1441.85</v>
      </c>
      <c r="C7543" s="19">
        <f>IF(OR(B7543="",B7542=""),"",LN(B7543/B7542))</f>
        <v/>
      </c>
      <c r="D7543" s="16">
        <f>STDEV(C7524:C7543)*SQRT(252)</f>
        <v/>
      </c>
      <c r="E7543" s="32" t="n">
        <v>155.22</v>
      </c>
      <c r="F7543" s="19">
        <f>IF(OR(E7543="",E7542=""),"",LN(E7543/E7542))</f>
        <v/>
      </c>
      <c r="G7543" s="33" t="n">
        <v>7.2422</v>
      </c>
      <c r="H7543" s="19">
        <f>IF(OR(G7543="",G7542=""),"",LN(G7543/G7542))</f>
        <v/>
      </c>
      <c r="I7543" s="32" t="n">
        <v>128.3418</v>
      </c>
      <c r="J7543" s="32" t="n">
        <v>16.56</v>
      </c>
      <c r="K7543" s="32" t="n">
        <v>4.55</v>
      </c>
      <c r="L7543" s="32" t="n">
        <v>4.35</v>
      </c>
      <c r="M7543" s="32" t="n"/>
      <c r="N7543" s="32" t="n"/>
      <c r="O7543" s="32" t="n"/>
    </row>
    <row r="7544">
      <c r="A7544" s="31" t="n">
        <v>45687</v>
      </c>
      <c r="B7544" s="32" t="n">
        <v>1442.16</v>
      </c>
      <c r="C7544" s="19">
        <f>IF(OR(B7544="",B7543=""),"",LN(B7544/B7543))</f>
        <v/>
      </c>
      <c r="D7544" s="16">
        <f>STDEV(C7525:C7544)*SQRT(252)</f>
        <v/>
      </c>
      <c r="E7544" s="32" t="n">
        <v>154.42</v>
      </c>
      <c r="F7544" s="19">
        <f>IF(OR(E7544="",E7543=""),"",LN(E7544/E7543))</f>
        <v/>
      </c>
      <c r="G7544" s="33" t="n">
        <v>7.2422</v>
      </c>
      <c r="H7544" s="19">
        <f>IF(OR(G7544="",G7543=""),"",LN(G7544/G7543))</f>
        <v/>
      </c>
      <c r="I7544" s="32" t="n">
        <v>128.1004</v>
      </c>
      <c r="J7544" s="32" t="n">
        <v>15.84</v>
      </c>
      <c r="K7544" s="32" t="n">
        <v>4.52</v>
      </c>
      <c r="L7544" s="32" t="n">
        <v>4.36</v>
      </c>
      <c r="M7544" s="32" t="n"/>
      <c r="N7544" s="32" t="n"/>
      <c r="O7544" s="32" t="n"/>
    </row>
    <row r="7545">
      <c r="A7545" s="31" t="n">
        <v>45688</v>
      </c>
      <c r="B7545" s="32" t="n">
        <v>1453.86</v>
      </c>
      <c r="C7545" s="19">
        <f>IF(OR(B7545="",B7544=""),"",LN(B7545/B7544))</f>
        <v/>
      </c>
      <c r="D7545" s="16">
        <f>STDEV(C7526:C7545)*SQRT(252)</f>
        <v/>
      </c>
      <c r="E7545" s="32" t="n">
        <v>154.91</v>
      </c>
      <c r="F7545" s="19">
        <f>IF(OR(E7545="",E7544=""),"",LN(E7545/E7544))</f>
        <v/>
      </c>
      <c r="G7545" s="33" t="n">
        <v>7.2422</v>
      </c>
      <c r="H7545" s="19">
        <f>IF(OR(G7545="",G7544=""),"",LN(G7545/G7544))</f>
        <v/>
      </c>
      <c r="I7545" s="32" t="n">
        <v>128.4828</v>
      </c>
      <c r="J7545" s="32" t="n">
        <v>16.43</v>
      </c>
      <c r="K7545" s="32" t="n">
        <v>4.58</v>
      </c>
      <c r="L7545" s="32" t="n">
        <v>4.38</v>
      </c>
      <c r="M7545" s="32" t="n">
        <v>1433.3</v>
      </c>
      <c r="N7545" s="32" t="n">
        <v>3.03</v>
      </c>
      <c r="O7545" s="32" t="n">
        <v>-1138.434819391</v>
      </c>
    </row>
    <row r="7546">
      <c r="A7546" s="31" t="n">
        <v>45691</v>
      </c>
      <c r="B7546" s="32" t="n">
        <v>1461.21</v>
      </c>
      <c r="C7546" s="19">
        <f>IF(OR(B7546="",B7545=""),"",LN(B7546/B7545))</f>
        <v/>
      </c>
      <c r="D7546" s="16">
        <f>STDEV(C7527:C7546)*SQRT(252)</f>
        <v/>
      </c>
      <c r="E7546" s="32" t="n">
        <v>154.68</v>
      </c>
      <c r="F7546" s="19">
        <f>IF(OR(E7546="",E7545=""),"",LN(E7546/E7545))</f>
        <v/>
      </c>
      <c r="G7546" s="33" t="n">
        <v>7.2422</v>
      </c>
      <c r="H7546" s="19">
        <f>IF(OR(G7546="",G7545=""),"",LN(G7546/G7545))</f>
        <v/>
      </c>
      <c r="I7546" s="32" t="n">
        <v>129.109</v>
      </c>
      <c r="J7546" s="32" t="n">
        <v>18.62</v>
      </c>
      <c r="K7546" s="32" t="n">
        <v>4.54</v>
      </c>
      <c r="L7546" s="32" t="n">
        <v>4.35</v>
      </c>
      <c r="M7546" s="32" t="n">
        <v>1453</v>
      </c>
      <c r="N7546" s="32" t="n">
        <v>3.02</v>
      </c>
      <c r="O7546" s="32" t="n">
        <v>-969.0800601149999</v>
      </c>
    </row>
    <row r="7547">
      <c r="A7547" s="31" t="n">
        <v>45692</v>
      </c>
      <c r="B7547" s="32" t="n">
        <v>1451.02</v>
      </c>
      <c r="C7547" s="19">
        <f>IF(OR(B7547="",B7546=""),"",LN(B7547/B7546))</f>
        <v/>
      </c>
      <c r="D7547" s="16">
        <f>STDEV(C7528:C7547)*SQRT(252)</f>
        <v/>
      </c>
      <c r="E7547" s="32" t="n">
        <v>154.56</v>
      </c>
      <c r="F7547" s="19">
        <f>IF(OR(E7547="",E7546=""),"",LN(E7547/E7546))</f>
        <v/>
      </c>
      <c r="G7547" s="33" t="n">
        <v>7.2422</v>
      </c>
      <c r="H7547" s="19">
        <f>IF(OR(G7547="",G7546=""),"",LN(G7547/G7546))</f>
        <v/>
      </c>
      <c r="I7547" s="32" t="n">
        <v>128.1083</v>
      </c>
      <c r="J7547" s="32" t="n">
        <v>17.21</v>
      </c>
      <c r="K7547" s="32" t="n">
        <v>4.52</v>
      </c>
      <c r="L7547" s="32" t="n">
        <v>4.33</v>
      </c>
      <c r="M7547" s="32" t="n">
        <v>1469.2</v>
      </c>
      <c r="N7547" s="32" t="n">
        <v>3</v>
      </c>
      <c r="O7547" s="32" t="n">
        <v>451.210379373</v>
      </c>
    </row>
    <row r="7548">
      <c r="A7548" s="31" t="n">
        <v>45693</v>
      </c>
      <c r="B7548" s="32" t="n">
        <v>1442.37</v>
      </c>
      <c r="C7548" s="19">
        <f>IF(OR(B7548="",B7547=""),"",LN(B7548/B7547))</f>
        <v/>
      </c>
      <c r="D7548" s="16">
        <f>STDEV(C7529:C7548)*SQRT(252)</f>
        <v/>
      </c>
      <c r="E7548" s="32" t="n">
        <v>152.33</v>
      </c>
      <c r="F7548" s="19">
        <f>IF(OR(E7548="",E7547=""),"",LN(E7548/E7547))</f>
        <v/>
      </c>
      <c r="G7548" s="33" t="n">
        <v>7.272</v>
      </c>
      <c r="H7548" s="19">
        <f>IF(OR(G7548="",G7547=""),"",LN(G7548/G7547))</f>
        <v/>
      </c>
      <c r="I7548" s="32" t="n">
        <v>127.9751</v>
      </c>
      <c r="J7548" s="32" t="n">
        <v>15.77</v>
      </c>
      <c r="K7548" s="32" t="n">
        <v>4.43</v>
      </c>
      <c r="L7548" s="32" t="n">
        <v>4.33</v>
      </c>
      <c r="M7548" s="32" t="n">
        <v>1460.8</v>
      </c>
      <c r="N7548" s="32" t="n">
        <v>3.01</v>
      </c>
      <c r="O7548" s="32" t="n">
        <v>91.58255746100001</v>
      </c>
    </row>
    <row r="7549">
      <c r="A7549" s="31" t="n">
        <v>45694</v>
      </c>
      <c r="B7549" s="32" t="n">
        <v>1447.05</v>
      </c>
      <c r="C7549" s="19">
        <f>IF(OR(B7549="",B7548=""),"",LN(B7549/B7548))</f>
        <v/>
      </c>
      <c r="D7549" s="16">
        <f>STDEV(C7530:C7549)*SQRT(252)</f>
        <v/>
      </c>
      <c r="E7549" s="32" t="n">
        <v>152.04</v>
      </c>
      <c r="F7549" s="19">
        <f>IF(OR(E7549="",E7548=""),"",LN(E7549/E7548))</f>
        <v/>
      </c>
      <c r="G7549" s="33" t="n">
        <v>7.2883</v>
      </c>
      <c r="H7549" s="19">
        <f>IF(OR(G7549="",G7548=""),"",LN(G7549/G7548))</f>
        <v/>
      </c>
      <c r="I7549" s="32" t="n">
        <v>128.2017</v>
      </c>
      <c r="J7549" s="32" t="n">
        <v>15.5</v>
      </c>
      <c r="K7549" s="32" t="n">
        <v>4.45</v>
      </c>
      <c r="L7549" s="32" t="n">
        <v>4.36</v>
      </c>
      <c r="M7549" s="32" t="n">
        <v>1450</v>
      </c>
      <c r="N7549" s="32" t="n">
        <v>2.99</v>
      </c>
      <c r="O7549" s="32" t="n">
        <v>359.03859804</v>
      </c>
    </row>
    <row r="7550">
      <c r="A7550" s="31" t="n">
        <v>45695</v>
      </c>
      <c r="B7550" s="32" t="n">
        <v>1453.97</v>
      </c>
      <c r="C7550" s="19">
        <f>IF(OR(B7550="",B7549=""),"",LN(B7550/B7549))</f>
        <v/>
      </c>
      <c r="D7550" s="16">
        <f>STDEV(C7531:C7550)*SQRT(252)</f>
        <v/>
      </c>
      <c r="E7550" s="32" t="n">
        <v>151.3</v>
      </c>
      <c r="F7550" s="19">
        <f>IF(OR(E7550="",E7549=""),"",LN(E7550/E7549))</f>
        <v/>
      </c>
      <c r="G7550" s="33" t="n">
        <v>7.2943</v>
      </c>
      <c r="H7550" s="19">
        <f>IF(OR(G7550="",G7549=""),"",LN(G7550/G7549))</f>
        <v/>
      </c>
      <c r="I7550" s="32" t="n">
        <v>128.4292</v>
      </c>
      <c r="J7550" s="32" t="n">
        <v>16.54</v>
      </c>
      <c r="K7550" s="32" t="n">
        <v>4.49</v>
      </c>
      <c r="L7550" s="32" t="n">
        <v>4.35</v>
      </c>
      <c r="M7550" s="32" t="n">
        <v>1447.1</v>
      </c>
      <c r="N7550" s="32" t="n">
        <v>2.99</v>
      </c>
      <c r="O7550" s="32" t="n">
        <v>-245.833471577</v>
      </c>
    </row>
    <row r="7551">
      <c r="A7551" s="31" t="n">
        <v>45698</v>
      </c>
      <c r="B7551" s="32" t="n">
        <v>1451</v>
      </c>
      <c r="C7551" s="19">
        <f>IF(OR(B7551="",B7550=""),"",LN(B7551/B7550))</f>
        <v/>
      </c>
      <c r="D7551" s="16">
        <f>STDEV(C7532:C7551)*SQRT(252)</f>
        <v/>
      </c>
      <c r="E7551" s="32" t="n">
        <v>151.72</v>
      </c>
      <c r="F7551" s="19">
        <f>IF(OR(E7551="",E7550=""),"",LN(E7551/E7550))</f>
        <v/>
      </c>
      <c r="G7551" s="33" t="n">
        <v>7.3045</v>
      </c>
      <c r="H7551" s="19">
        <f>IF(OR(G7551="",G7550=""),"",LN(G7551/G7550))</f>
        <v/>
      </c>
      <c r="I7551" s="32" t="n">
        <v>128.6382</v>
      </c>
      <c r="J7551" s="32" t="n">
        <v>15.81</v>
      </c>
      <c r="K7551" s="32" t="n">
        <v>4.51</v>
      </c>
      <c r="L7551" s="32" t="n">
        <v>4.35</v>
      </c>
      <c r="M7551" s="32" t="n">
        <v>1447.4</v>
      </c>
      <c r="N7551" s="32" t="n">
        <v>2.99</v>
      </c>
      <c r="O7551" s="32" t="n">
        <v>-386.436154806</v>
      </c>
    </row>
    <row r="7552">
      <c r="A7552" s="31" t="n">
        <v>45699</v>
      </c>
      <c r="B7552" s="32" t="n">
        <v>1452.31</v>
      </c>
      <c r="C7552" s="19">
        <f>IF(OR(B7552="",B7551=""),"",LN(B7552/B7551))</f>
        <v/>
      </c>
      <c r="D7552" s="16">
        <f>STDEV(C7533:C7552)*SQRT(252)</f>
        <v/>
      </c>
      <c r="E7552" s="32" t="n">
        <v>152.37</v>
      </c>
      <c r="F7552" s="19">
        <f>IF(OR(E7552="",E7551=""),"",LN(E7552/E7551))</f>
        <v/>
      </c>
      <c r="G7552" s="33" t="n">
        <v>7.3072</v>
      </c>
      <c r="H7552" s="19">
        <f>IF(OR(G7552="",G7551=""),"",LN(G7552/G7551))</f>
        <v/>
      </c>
      <c r="I7552" s="32" t="n">
        <v>128.4322</v>
      </c>
      <c r="J7552" s="32" t="n">
        <v>16.02</v>
      </c>
      <c r="K7552" s="32" t="n">
        <v>4.54</v>
      </c>
      <c r="L7552" s="32" t="n">
        <v>4.34</v>
      </c>
      <c r="M7552" s="32" t="n">
        <v>1453.4</v>
      </c>
      <c r="N7552" s="32" t="n">
        <v>2.99</v>
      </c>
      <c r="O7552" s="32" t="n">
        <v>125.607024474</v>
      </c>
    </row>
    <row r="7553">
      <c r="A7553" s="31" t="n">
        <v>45700</v>
      </c>
      <c r="B7553" s="32" t="n">
        <v>1453.49</v>
      </c>
      <c r="C7553" s="19">
        <f>IF(OR(B7553="",B7552=""),"",LN(B7553/B7552))</f>
        <v/>
      </c>
      <c r="D7553" s="16">
        <f>STDEV(C7534:C7553)*SQRT(252)</f>
        <v/>
      </c>
      <c r="E7553" s="32" t="n">
        <v>154.62</v>
      </c>
      <c r="F7553" s="19">
        <f>IF(OR(E7553="",E7552=""),"",LN(E7553/E7552))</f>
        <v/>
      </c>
      <c r="G7553" s="33" t="n">
        <v>7.3088</v>
      </c>
      <c r="H7553" s="19">
        <f>IF(OR(G7553="",G7552=""),"",LN(G7553/G7552))</f>
        <v/>
      </c>
      <c r="I7553" s="32" t="n">
        <v>128.3288</v>
      </c>
      <c r="J7553" s="32" t="n">
        <v>15.89</v>
      </c>
      <c r="K7553" s="32" t="n">
        <v>4.62</v>
      </c>
      <c r="L7553" s="32" t="n">
        <v>4.32</v>
      </c>
      <c r="M7553" s="32" t="n">
        <v>1453.5</v>
      </c>
      <c r="N7553" s="32" t="n">
        <v>2.98</v>
      </c>
      <c r="O7553" s="32" t="n">
        <v>251.94084113</v>
      </c>
    </row>
    <row r="7554">
      <c r="A7554" s="31" t="n">
        <v>45701</v>
      </c>
      <c r="B7554" s="32" t="n">
        <v>1446.95</v>
      </c>
      <c r="C7554" s="19">
        <f>IF(OR(B7554="",B7553=""),"",LN(B7554/B7553))</f>
        <v/>
      </c>
      <c r="D7554" s="16">
        <f>STDEV(C7535:C7554)*SQRT(252)</f>
        <v/>
      </c>
      <c r="E7554" s="32" t="n">
        <v>153.18</v>
      </c>
      <c r="F7554" s="19">
        <f>IF(OR(E7554="",E7553=""),"",LN(E7554/E7553))</f>
        <v/>
      </c>
      <c r="G7554" s="33" t="n">
        <v>7.2888</v>
      </c>
      <c r="H7554" s="19">
        <f>IF(OR(G7554="",G7553=""),"",LN(G7554/G7553))</f>
        <v/>
      </c>
      <c r="I7554" s="32" t="n">
        <v>127.8931</v>
      </c>
      <c r="J7554" s="32" t="n">
        <v>15.1</v>
      </c>
      <c r="K7554" s="32" t="n">
        <v>4.52</v>
      </c>
      <c r="L7554" s="32" t="n">
        <v>4.33</v>
      </c>
      <c r="M7554" s="32" t="n">
        <v>1452.6</v>
      </c>
      <c r="N7554" s="32" t="n">
        <v>2.98</v>
      </c>
      <c r="O7554" s="32" t="n">
        <v>-87.869791349</v>
      </c>
    </row>
    <row r="7555">
      <c r="A7555" s="31" t="n">
        <v>45702</v>
      </c>
      <c r="B7555" s="32" t="n">
        <v>1439.89</v>
      </c>
      <c r="C7555" s="19">
        <f>IF(OR(B7555="",B7554=""),"",LN(B7555/B7554))</f>
        <v/>
      </c>
      <c r="D7555" s="16">
        <f>STDEV(C7536:C7555)*SQRT(252)</f>
        <v/>
      </c>
      <c r="E7555" s="32" t="n">
        <v>152.25</v>
      </c>
      <c r="F7555" s="19">
        <f>IF(OR(E7555="",E7554=""),"",LN(E7555/E7554))</f>
        <v/>
      </c>
      <c r="G7555" s="33" t="n">
        <v>7.253</v>
      </c>
      <c r="H7555" s="19">
        <f>IF(OR(G7555="",G7554=""),"",LN(G7555/G7554))</f>
        <v/>
      </c>
      <c r="I7555" s="32" t="n">
        <v>127.1491</v>
      </c>
      <c r="J7555" s="32" t="n">
        <v>14.77</v>
      </c>
      <c r="K7555" s="32" t="n">
        <v>4.47</v>
      </c>
      <c r="L7555" s="32" t="n">
        <v>4.33</v>
      </c>
      <c r="M7555" s="32" t="n">
        <v>1450.5</v>
      </c>
      <c r="N7555" s="32" t="n">
        <v>2.98</v>
      </c>
      <c r="O7555" s="32" t="n">
        <v>-124.201772434</v>
      </c>
    </row>
    <row r="7556">
      <c r="A7556" s="31" t="n">
        <v>45706</v>
      </c>
      <c r="B7556" s="32" t="n">
        <v>1438.83</v>
      </c>
      <c r="C7556" s="19">
        <f>IF(OR(B7556="",B7555=""),"",LN(B7556/B7555))</f>
        <v/>
      </c>
      <c r="D7556" s="16">
        <f>STDEV(C7537:C7556)*SQRT(252)</f>
        <v/>
      </c>
      <c r="E7556" s="32" t="n">
        <v>151.79</v>
      </c>
      <c r="F7556" s="19">
        <f>IF(OR(E7556="",E7555=""),"",LN(E7556/E7555))</f>
        <v/>
      </c>
      <c r="G7556" s="33" t="n">
        <v>7.2786</v>
      </c>
      <c r="H7556" s="19">
        <f>IF(OR(G7556="",G7555=""),"",LN(G7556/G7555))</f>
        <v/>
      </c>
      <c r="I7556" s="32" t="n">
        <v>127.2906</v>
      </c>
      <c r="J7556" s="32" t="n">
        <v>15.35</v>
      </c>
      <c r="K7556" s="32" t="n">
        <v>4.55</v>
      </c>
      <c r="L7556" s="32" t="n">
        <v>4.37</v>
      </c>
      <c r="M7556" s="32" t="n">
        <v>1441.1</v>
      </c>
      <c r="N7556" s="32" t="n">
        <v>2.96</v>
      </c>
      <c r="O7556" s="32" t="n">
        <v>-24.263435176</v>
      </c>
    </row>
    <row r="7557">
      <c r="A7557" s="31" t="n">
        <v>45707</v>
      </c>
      <c r="B7557" s="32" t="n">
        <v>1441.06</v>
      </c>
      <c r="C7557" s="19">
        <f>IF(OR(B7557="",B7556=""),"",LN(B7557/B7556))</f>
        <v/>
      </c>
      <c r="D7557" s="16">
        <f>STDEV(C7538:C7557)*SQRT(252)</f>
        <v/>
      </c>
      <c r="E7557" s="32" t="n">
        <v>151.67</v>
      </c>
      <c r="F7557" s="19">
        <f>IF(OR(E7557="",E7556=""),"",LN(E7557/E7556))</f>
        <v/>
      </c>
      <c r="G7557" s="33" t="n">
        <v>7.2833</v>
      </c>
      <c r="H7557" s="19">
        <f>IF(OR(G7557="",G7556=""),"",LN(G7557/G7556))</f>
        <v/>
      </c>
      <c r="I7557" s="32" t="n">
        <v>127.7317</v>
      </c>
      <c r="J7557" s="32" t="n">
        <v>15.27</v>
      </c>
      <c r="K7557" s="32" t="n">
        <v>4.53</v>
      </c>
      <c r="L7557" s="32" t="n">
        <v>4.35</v>
      </c>
      <c r="M7557" s="32" t="n">
        <v>1443.9</v>
      </c>
      <c r="N7557" s="32" t="n">
        <v>2.95</v>
      </c>
      <c r="O7557" s="32" t="n">
        <v>313.094295879</v>
      </c>
    </row>
    <row r="7558">
      <c r="A7558" s="31" t="n">
        <v>45708</v>
      </c>
      <c r="B7558" s="32" t="n">
        <v>1434.71</v>
      </c>
      <c r="C7558" s="19">
        <f>IF(OR(B7558="",B7557=""),"",LN(B7558/B7557))</f>
        <v/>
      </c>
      <c r="D7558" s="16">
        <f>STDEV(C7539:C7558)*SQRT(252)</f>
        <v/>
      </c>
      <c r="E7558" s="32" t="n">
        <v>149.63</v>
      </c>
      <c r="F7558" s="19">
        <f>IF(OR(E7558="",E7557=""),"",LN(E7558/E7557))</f>
        <v/>
      </c>
      <c r="G7558" s="33" t="n">
        <v>7.2555</v>
      </c>
      <c r="H7558" s="19">
        <f>IF(OR(G7558="",G7557=""),"",LN(G7558/G7557))</f>
        <v/>
      </c>
      <c r="I7558" s="32" t="n">
        <v>127.1126</v>
      </c>
      <c r="J7558" s="32" t="n">
        <v>15.66</v>
      </c>
      <c r="K7558" s="32" t="n">
        <v>4.5</v>
      </c>
      <c r="L7558" s="32" t="n">
        <v>4.33</v>
      </c>
      <c r="M7558" s="32" t="n">
        <v>1440.6</v>
      </c>
      <c r="N7558" s="32" t="n">
        <v>2.94</v>
      </c>
      <c r="O7558" s="32" t="n">
        <v>-506.994522107</v>
      </c>
    </row>
    <row r="7559">
      <c r="A7559" s="31" t="n">
        <v>45709</v>
      </c>
      <c r="B7559" s="32" t="n">
        <v>1434.06</v>
      </c>
      <c r="C7559" s="19">
        <f>IF(OR(B7559="",B7558=""),"",LN(B7559/B7558))</f>
        <v/>
      </c>
      <c r="D7559" s="16">
        <f>STDEV(C7540:C7559)*SQRT(252)</f>
        <v/>
      </c>
      <c r="E7559" s="32" t="n">
        <v>149.49</v>
      </c>
      <c r="F7559" s="19">
        <f>IF(OR(E7559="",E7558=""),"",LN(E7559/E7558))</f>
        <v/>
      </c>
      <c r="G7559" s="33" t="n">
        <v>7.2501</v>
      </c>
      <c r="H7559" s="19">
        <f>IF(OR(G7559="",G7558=""),"",LN(G7559/G7558))</f>
        <v/>
      </c>
      <c r="I7559" s="32" t="n">
        <v>127.1408</v>
      </c>
      <c r="J7559" s="32" t="n">
        <v>18.21</v>
      </c>
      <c r="K7559" s="32" t="n">
        <v>4.42</v>
      </c>
      <c r="L7559" s="32" t="n">
        <v>4.34</v>
      </c>
      <c r="M7559" s="32" t="n">
        <v>1439.4</v>
      </c>
      <c r="N7559" s="32" t="n">
        <v>2.88</v>
      </c>
      <c r="O7559" s="32" t="n">
        <v>-91.16032332300001</v>
      </c>
    </row>
    <row r="7560">
      <c r="A7560" s="31" t="n">
        <v>45712</v>
      </c>
      <c r="B7560" s="32" t="n">
        <v>1429.77</v>
      </c>
      <c r="C7560" s="19">
        <f>IF(OR(B7560="",B7559=""),"",LN(B7560/B7559))</f>
        <v/>
      </c>
      <c r="D7560" s="16">
        <f>STDEV(C7541:C7560)*SQRT(252)</f>
        <v/>
      </c>
      <c r="E7560" s="32" t="n">
        <v>149.57</v>
      </c>
      <c r="F7560" s="19">
        <f>IF(OR(E7560="",E7559=""),"",LN(E7560/E7559))</f>
        <v/>
      </c>
      <c r="G7560" s="33" t="n">
        <v>7.2476</v>
      </c>
      <c r="H7560" s="19">
        <f>IF(OR(G7560="",G7559=""),"",LN(G7560/G7559))</f>
        <v/>
      </c>
      <c r="I7560" s="32" t="n">
        <v>127.1921</v>
      </c>
      <c r="J7560" s="32" t="n">
        <v>18.98</v>
      </c>
      <c r="K7560" s="32" t="n">
        <v>4.4</v>
      </c>
      <c r="L7560" s="32" t="n">
        <v>4.34</v>
      </c>
      <c r="M7560" s="32" t="n">
        <v>1434.1</v>
      </c>
      <c r="N7560" s="32" t="n">
        <v>2.88</v>
      </c>
      <c r="O7560" s="32" t="n">
        <v>-308.842700787</v>
      </c>
    </row>
    <row r="7561">
      <c r="A7561" s="31" t="n">
        <v>45713</v>
      </c>
      <c r="B7561" s="32" t="n">
        <v>1433.79</v>
      </c>
      <c r="C7561" s="19">
        <f>IF(OR(B7561="",B7560=""),"",LN(B7561/B7560))</f>
        <v/>
      </c>
      <c r="D7561" s="16">
        <f>STDEV(C7542:C7561)*SQRT(252)</f>
        <v/>
      </c>
      <c r="E7561" s="32" t="n">
        <v>149.09</v>
      </c>
      <c r="F7561" s="19">
        <f>IF(OR(E7561="",E7560=""),"",LN(E7561/E7560))</f>
        <v/>
      </c>
      <c r="G7561" s="33" t="n">
        <v>7.2512</v>
      </c>
      <c r="H7561" s="19">
        <f>IF(OR(G7561="",G7560=""),"",LN(G7561/G7560))</f>
        <v/>
      </c>
      <c r="I7561" s="32" t="n">
        <v>127.3752</v>
      </c>
      <c r="J7561" s="32" t="n">
        <v>19.43</v>
      </c>
      <c r="K7561" s="32" t="n">
        <v>4.3</v>
      </c>
      <c r="L7561" s="32" t="n">
        <v>4.33</v>
      </c>
      <c r="M7561" s="32" t="n">
        <v>1429.2</v>
      </c>
      <c r="N7561" s="32" t="n">
        <v>2.85</v>
      </c>
      <c r="O7561" s="32" t="n">
        <v>-354.188434184</v>
      </c>
    </row>
    <row r="7562">
      <c r="A7562" s="31" t="n">
        <v>45714</v>
      </c>
      <c r="B7562" s="32" t="n">
        <v>1433.2</v>
      </c>
      <c r="C7562" s="19">
        <f>IF(OR(B7562="",B7561=""),"",LN(B7562/B7561))</f>
        <v/>
      </c>
      <c r="D7562" s="16">
        <f>STDEV(C7543:C7562)*SQRT(252)</f>
        <v/>
      </c>
      <c r="E7562" s="32" t="n">
        <v>149.13</v>
      </c>
      <c r="F7562" s="19">
        <f>IF(OR(E7562="",E7561=""),"",LN(E7562/E7561))</f>
        <v/>
      </c>
      <c r="G7562" s="33" t="n">
        <v>7.2595</v>
      </c>
      <c r="H7562" s="19">
        <f>IF(OR(G7562="",G7561=""),"",LN(G7562/G7561))</f>
        <v/>
      </c>
      <c r="I7562" s="32" t="n">
        <v>127.2822</v>
      </c>
      <c r="J7562" s="32" t="n">
        <v>19.1</v>
      </c>
      <c r="K7562" s="32" t="n">
        <v>4.25</v>
      </c>
      <c r="L7562" s="32" t="n">
        <v>4.33</v>
      </c>
      <c r="M7562" s="32" t="n">
        <v>1430.7</v>
      </c>
      <c r="N7562" s="32" t="n">
        <v>2.84</v>
      </c>
      <c r="O7562" s="32" t="n">
        <v>-393.857187818</v>
      </c>
    </row>
    <row r="7563">
      <c r="A7563" s="31" t="n">
        <v>45715</v>
      </c>
      <c r="B7563" s="32" t="n">
        <v>1447.35</v>
      </c>
      <c r="C7563" s="19">
        <f>IF(OR(B7563="",B7562=""),"",LN(B7563/B7562))</f>
        <v/>
      </c>
      <c r="D7563" s="16">
        <f>STDEV(C7544:C7563)*SQRT(252)</f>
        <v/>
      </c>
      <c r="E7563" s="32" t="n">
        <v>149.8</v>
      </c>
      <c r="F7563" s="19">
        <f>IF(OR(E7563="",E7562=""),"",LN(E7563/E7562))</f>
        <v/>
      </c>
      <c r="G7563" s="33" t="n">
        <v>7.2853</v>
      </c>
      <c r="H7563" s="19">
        <f>IF(OR(G7563="",G7562=""),"",LN(G7563/G7562))</f>
        <v/>
      </c>
      <c r="I7563" s="32" t="n">
        <v>127.9704</v>
      </c>
      <c r="J7563" s="32" t="n">
        <v>21.13</v>
      </c>
      <c r="K7563" s="32" t="n">
        <v>4.29</v>
      </c>
      <c r="L7563" s="32" t="n">
        <v>4.36</v>
      </c>
      <c r="M7563" s="32" t="n">
        <v>1431.8</v>
      </c>
      <c r="N7563" s="32" t="n">
        <v>2.85</v>
      </c>
      <c r="O7563" s="32" t="n">
        <v>-229.766726744</v>
      </c>
    </row>
    <row r="7564">
      <c r="A7564" s="31" t="n">
        <v>45716</v>
      </c>
      <c r="B7564" s="32" t="n">
        <v>1459.04</v>
      </c>
      <c r="C7564" s="19">
        <f>IF(OR(B7564="",B7563=""),"",LN(B7564/B7563))</f>
        <v/>
      </c>
      <c r="D7564" s="16">
        <f>STDEV(C7545:C7564)*SQRT(252)</f>
        <v/>
      </c>
      <c r="E7564" s="32" t="n">
        <v>150.64</v>
      </c>
      <c r="F7564" s="19">
        <f>IF(OR(E7564="",E7563=""),"",LN(E7564/E7563))</f>
        <v/>
      </c>
      <c r="G7564" s="33" t="n">
        <v>7.2828</v>
      </c>
      <c r="H7564" s="19">
        <f>IF(OR(G7564="",G7563=""),"",LN(G7564/G7563))</f>
        <v/>
      </c>
      <c r="I7564" s="32" t="n">
        <v>128.2805</v>
      </c>
      <c r="J7564" s="32" t="n">
        <v>19.63</v>
      </c>
      <c r="K7564" s="32" t="n">
        <v>4.24</v>
      </c>
      <c r="L7564" s="32" t="n">
        <v>4.39</v>
      </c>
      <c r="M7564" s="32" t="n">
        <v>1439.6</v>
      </c>
      <c r="N7564" s="32" t="n">
        <v>2.89</v>
      </c>
      <c r="O7564" s="32" t="n">
        <v>-1835.416120387</v>
      </c>
    </row>
    <row r="7565">
      <c r="A7565" s="31" t="n">
        <v>45719</v>
      </c>
      <c r="B7565" s="32" t="n">
        <v>1456.49</v>
      </c>
      <c r="C7565" s="19">
        <f>IF(OR(B7565="",B7564=""),"",LN(B7565/B7564))</f>
        <v/>
      </c>
      <c r="D7565" s="16">
        <f>STDEV(C7546:C7565)*SQRT(252)</f>
        <v/>
      </c>
      <c r="E7565" s="32" t="n">
        <v>150.16</v>
      </c>
      <c r="F7565" s="19">
        <f>IF(OR(E7565="",E7564=""),"",LN(E7565/E7564))</f>
        <v/>
      </c>
      <c r="G7565" s="33" t="n">
        <v>7.2843</v>
      </c>
      <c r="H7565" s="19">
        <f>IF(OR(G7565="",G7564=""),"",LN(G7565/G7564))</f>
        <v/>
      </c>
      <c r="I7565" s="32" t="n">
        <v>127.75</v>
      </c>
      <c r="J7565" s="32" t="n">
        <v>22.78</v>
      </c>
      <c r="K7565" s="32" t="n">
        <v>4.16</v>
      </c>
      <c r="L7565" s="32" t="n">
        <v>4.33</v>
      </c>
      <c r="M7565" s="32" t="n"/>
      <c r="N7565" s="32" t="n"/>
      <c r="O7565" s="32" t="n"/>
    </row>
    <row r="7566">
      <c r="A7566" s="31" t="n">
        <v>45720</v>
      </c>
      <c r="B7566" s="32" t="n">
        <v>1458.46</v>
      </c>
      <c r="C7566" s="19">
        <f>IF(OR(B7566="",B7565=""),"",LN(B7566/B7565))</f>
        <v/>
      </c>
      <c r="D7566" s="16">
        <f>STDEV(C7547:C7566)*SQRT(252)</f>
        <v/>
      </c>
      <c r="E7566" s="32" t="n">
        <v>148.81</v>
      </c>
      <c r="F7566" s="19">
        <f>IF(OR(E7566="",E7565=""),"",LN(E7566/E7565))</f>
        <v/>
      </c>
      <c r="G7566" s="33" t="n">
        <v>7.2651</v>
      </c>
      <c r="H7566" s="19">
        <f>IF(OR(G7566="",G7565=""),"",LN(G7566/G7565))</f>
        <v/>
      </c>
      <c r="I7566" s="32" t="n">
        <v>127.9966</v>
      </c>
      <c r="J7566" s="32" t="n">
        <v>23.51</v>
      </c>
      <c r="K7566" s="32" t="n">
        <v>4.22</v>
      </c>
      <c r="L7566" s="32" t="n">
        <v>4.33</v>
      </c>
      <c r="M7566" s="32" t="n">
        <v>1458.7</v>
      </c>
      <c r="N7566" s="32" t="n">
        <v>2.85</v>
      </c>
      <c r="O7566" s="32" t="n">
        <v>-144.613370667</v>
      </c>
    </row>
    <row r="7567">
      <c r="A7567" s="31" t="n">
        <v>45721</v>
      </c>
      <c r="B7567" s="32" t="n">
        <v>1445.21</v>
      </c>
      <c r="C7567" s="19">
        <f>IF(OR(B7567="",B7566=""),"",LN(B7567/B7566))</f>
        <v/>
      </c>
      <c r="D7567" s="16">
        <f>STDEV(C7548:C7567)*SQRT(252)</f>
        <v/>
      </c>
      <c r="E7567" s="32" t="n">
        <v>148.82</v>
      </c>
      <c r="F7567" s="19">
        <f>IF(OR(E7567="",E7566=""),"",LN(E7567/E7566))</f>
        <v/>
      </c>
      <c r="G7567" s="33" t="n">
        <v>7.2506</v>
      </c>
      <c r="H7567" s="19">
        <f>IF(OR(G7567="",G7566=""),"",LN(G7567/G7566))</f>
        <v/>
      </c>
      <c r="I7567" s="32" t="n">
        <v>126.504</v>
      </c>
      <c r="J7567" s="32" t="n">
        <v>21.93</v>
      </c>
      <c r="K7567" s="32" t="n">
        <v>4.28</v>
      </c>
      <c r="L7567" s="32" t="n">
        <v>4.34</v>
      </c>
      <c r="M7567" s="32" t="n">
        <v>1459.6</v>
      </c>
      <c r="N7567" s="32" t="n">
        <v>2.84</v>
      </c>
      <c r="O7567" s="32" t="n">
        <v>-158.496874867</v>
      </c>
    </row>
    <row r="7568">
      <c r="A7568" s="31" t="n">
        <v>45722</v>
      </c>
      <c r="B7568" s="32" t="n">
        <v>1447.34</v>
      </c>
      <c r="C7568" s="19">
        <f>IF(OR(B7568="",B7567=""),"",LN(B7568/B7567))</f>
        <v/>
      </c>
      <c r="D7568" s="16">
        <f>STDEV(C7549:C7568)*SQRT(252)</f>
        <v/>
      </c>
      <c r="E7568" s="32" t="n">
        <v>147.9</v>
      </c>
      <c r="F7568" s="19">
        <f>IF(OR(E7568="",E7567=""),"",LN(E7568/E7567))</f>
        <v/>
      </c>
      <c r="G7568" s="33" t="n">
        <v>7.2468</v>
      </c>
      <c r="H7568" s="19">
        <f>IF(OR(G7568="",G7567=""),"",LN(G7568/G7567))</f>
        <v/>
      </c>
      <c r="I7568" s="32" t="n">
        <v>126.1099</v>
      </c>
      <c r="J7568" s="32" t="n">
        <v>24.87</v>
      </c>
      <c r="K7568" s="32" t="n">
        <v>4.29</v>
      </c>
      <c r="L7568" s="32" t="n">
        <v>4.35</v>
      </c>
      <c r="M7568" s="32" t="n">
        <v>1456</v>
      </c>
      <c r="N7568" s="32" t="n">
        <v>2.84</v>
      </c>
      <c r="O7568" s="32" t="n">
        <v>-74.110146633</v>
      </c>
    </row>
    <row r="7569">
      <c r="A7569" s="31" t="n">
        <v>45723</v>
      </c>
      <c r="B7569" s="32" t="n">
        <v>1449.3</v>
      </c>
      <c r="C7569" s="19">
        <f>IF(OR(B7569="",B7568=""),"",LN(B7569/B7568))</f>
        <v/>
      </c>
      <c r="D7569" s="16">
        <f>STDEV(C7550:C7569)*SQRT(252)</f>
        <v/>
      </c>
      <c r="E7569" s="32" t="n">
        <v>147.13</v>
      </c>
      <c r="F7569" s="19">
        <f>IF(OR(E7569="",E7568=""),"",LN(E7569/E7568))</f>
        <v/>
      </c>
      <c r="G7569" s="33" t="n">
        <v>7.234</v>
      </c>
      <c r="H7569" s="19">
        <f>IF(OR(G7569="",G7568=""),"",LN(G7569/G7568))</f>
        <v/>
      </c>
      <c r="I7569" s="32" t="n">
        <v>125.9814</v>
      </c>
      <c r="J7569" s="32" t="n">
        <v>23.37</v>
      </c>
      <c r="K7569" s="32" t="n">
        <v>4.32</v>
      </c>
      <c r="L7569" s="32" t="n">
        <v>4.34</v>
      </c>
      <c r="M7569" s="32" t="n">
        <v>1441.6</v>
      </c>
      <c r="N7569" s="32" t="n">
        <v>2.84</v>
      </c>
      <c r="O7569" s="32" t="n">
        <v>105.836823927</v>
      </c>
    </row>
    <row r="7570">
      <c r="A7570" s="31" t="n">
        <v>45726</v>
      </c>
      <c r="B7570" s="32" t="n">
        <v>1456.74</v>
      </c>
      <c r="C7570" s="19">
        <f>IF(OR(B7570="",B7569=""),"",LN(B7570/B7569))</f>
        <v/>
      </c>
      <c r="D7570" s="16">
        <f>STDEV(C7551:C7570)*SQRT(252)</f>
        <v/>
      </c>
      <c r="E7570" s="32" t="n">
        <v>147.15</v>
      </c>
      <c r="F7570" s="19">
        <f>IF(OR(E7570="",E7569=""),"",LN(E7570/E7569))</f>
        <v/>
      </c>
      <c r="G7570" s="33" t="n">
        <v>7.2591</v>
      </c>
      <c r="H7570" s="19">
        <f>IF(OR(G7570="",G7569=""),"",LN(G7570/G7569))</f>
        <v/>
      </c>
      <c r="I7570" s="32" t="n">
        <v>126.268</v>
      </c>
      <c r="J7570" s="32" t="n">
        <v>27.86</v>
      </c>
      <c r="K7570" s="32" t="n">
        <v>4.22</v>
      </c>
      <c r="L7570" s="32" t="n">
        <v>4.33</v>
      </c>
      <c r="M7570" s="32" t="n">
        <v>1446.3</v>
      </c>
      <c r="N7570" s="32" t="n">
        <v>2.84</v>
      </c>
      <c r="O7570" s="32" t="n">
        <v>-450.639740246</v>
      </c>
    </row>
    <row r="7571">
      <c r="A7571" s="31" t="n">
        <v>45727</v>
      </c>
      <c r="B7571" s="32" t="n">
        <v>1453.07</v>
      </c>
      <c r="C7571" s="19">
        <f>IF(OR(B7571="",B7570=""),"",LN(B7571/B7570))</f>
        <v/>
      </c>
      <c r="D7571" s="16">
        <f>STDEV(C7552:C7571)*SQRT(252)</f>
        <v/>
      </c>
      <c r="E7571" s="32" t="n">
        <v>147.48</v>
      </c>
      <c r="F7571" s="19">
        <f>IF(OR(E7571="",E7570=""),"",LN(E7571/E7570))</f>
        <v/>
      </c>
      <c r="G7571" s="33" t="n">
        <v>7.2278</v>
      </c>
      <c r="H7571" s="19">
        <f>IF(OR(G7571="",G7570=""),"",LN(G7571/G7570))</f>
        <v/>
      </c>
      <c r="I7571" s="32" t="n">
        <v>126.0457</v>
      </c>
      <c r="J7571" s="32" t="n">
        <v>26.92</v>
      </c>
      <c r="K7571" s="32" t="n">
        <v>4.28</v>
      </c>
      <c r="L7571" s="32" t="n">
        <v>4.32</v>
      </c>
      <c r="M7571" s="32" t="n">
        <v>1451.5</v>
      </c>
      <c r="N7571" s="32" t="n">
        <v>2.84</v>
      </c>
      <c r="O7571" s="32" t="n">
        <v>-1490.792347505</v>
      </c>
    </row>
    <row r="7572">
      <c r="A7572" s="31" t="n">
        <v>45728</v>
      </c>
      <c r="B7572" s="32" t="n">
        <v>1451.7</v>
      </c>
      <c r="C7572" s="19">
        <f>IF(OR(B7572="",B7571=""),"",LN(B7572/B7571))</f>
        <v/>
      </c>
      <c r="D7572" s="16">
        <f>STDEV(C7553:C7572)*SQRT(252)</f>
        <v/>
      </c>
      <c r="E7572" s="32" t="n">
        <v>148.32</v>
      </c>
      <c r="F7572" s="19">
        <f>IF(OR(E7572="",E7571=""),"",LN(E7572/E7571))</f>
        <v/>
      </c>
      <c r="G7572" s="33" t="n">
        <v>7.2372</v>
      </c>
      <c r="H7572" s="19">
        <f>IF(OR(G7572="",G7571=""),"",LN(G7572/G7571))</f>
        <v/>
      </c>
      <c r="I7572" s="32" t="n">
        <v>125.8664</v>
      </c>
      <c r="J7572" s="32" t="n">
        <v>24.23</v>
      </c>
      <c r="K7572" s="32" t="n">
        <v>4.32</v>
      </c>
      <c r="L7572" s="32" t="n">
        <v>4.31</v>
      </c>
      <c r="M7572" s="32" t="n">
        <v>1457.9</v>
      </c>
      <c r="N7572" s="32" t="n">
        <v>2.84</v>
      </c>
      <c r="O7572" s="32" t="n">
        <v>392.828786761</v>
      </c>
    </row>
    <row r="7573">
      <c r="A7573" s="31" t="n">
        <v>45729</v>
      </c>
      <c r="B7573" s="32" t="n">
        <v>1455.76</v>
      </c>
      <c r="C7573" s="19">
        <f>IF(OR(B7573="",B7572=""),"",LN(B7573/B7572))</f>
        <v/>
      </c>
      <c r="D7573" s="16">
        <f>STDEV(C7554:C7573)*SQRT(252)</f>
        <v/>
      </c>
      <c r="E7573" s="32" t="n">
        <v>147.71</v>
      </c>
      <c r="F7573" s="19">
        <f>IF(OR(E7573="",E7572=""),"",LN(E7573/E7572))</f>
        <v/>
      </c>
      <c r="G7573" s="33" t="n">
        <v>7.2439</v>
      </c>
      <c r="H7573" s="19">
        <f>IF(OR(G7573="",G7572=""),"",LN(G7573/G7572))</f>
        <v/>
      </c>
      <c r="I7573" s="32" t="n">
        <v>126.0031</v>
      </c>
      <c r="J7573" s="32" t="n">
        <v>24.66</v>
      </c>
      <c r="K7573" s="32" t="n">
        <v>4.27</v>
      </c>
      <c r="L7573" s="32" t="n">
        <v>4.3</v>
      </c>
      <c r="M7573" s="32" t="n">
        <v>1452</v>
      </c>
      <c r="N7573" s="32" t="n">
        <v>2.84</v>
      </c>
      <c r="O7573" s="32" t="n">
        <v>-566.121138145</v>
      </c>
    </row>
    <row r="7574">
      <c r="A7574" s="31" t="n">
        <v>45730</v>
      </c>
      <c r="B7574" s="32" t="n">
        <v>1451.76</v>
      </c>
      <c r="C7574" s="19">
        <f>IF(OR(B7574="",B7573=""),"",LN(B7574/B7573))</f>
        <v/>
      </c>
      <c r="D7574" s="16">
        <f>STDEV(C7555:C7574)*SQRT(252)</f>
        <v/>
      </c>
      <c r="E7574" s="32" t="n">
        <v>148.51</v>
      </c>
      <c r="F7574" s="19">
        <f>IF(OR(E7574="",E7573=""),"",LN(E7574/E7573))</f>
        <v/>
      </c>
      <c r="G7574" s="33" t="n">
        <v>7.2377</v>
      </c>
      <c r="H7574" s="19">
        <f>IF(OR(G7574="",G7573=""),"",LN(G7574/G7573))</f>
        <v/>
      </c>
      <c r="I7574" s="32" t="n">
        <v>125.6942</v>
      </c>
      <c r="J7574" s="32" t="n">
        <v>21.77</v>
      </c>
      <c r="K7574" s="32" t="n">
        <v>4.31</v>
      </c>
      <c r="L7574" s="32" t="n">
        <v>4.3</v>
      </c>
      <c r="M7574" s="32" t="n">
        <v>1451.9</v>
      </c>
      <c r="N7574" s="32" t="n">
        <v>2.84</v>
      </c>
      <c r="O7574" s="32" t="n">
        <v>-87.10118790400003</v>
      </c>
    </row>
    <row r="7575">
      <c r="A7575" s="31" t="n">
        <v>45733</v>
      </c>
      <c r="B7575" s="32" t="n">
        <v>1444.71</v>
      </c>
      <c r="C7575" s="19">
        <f>IF(OR(B7575="",B7574=""),"",LN(B7575/B7574))</f>
        <v/>
      </c>
      <c r="D7575" s="16">
        <f>STDEV(C7556:C7575)*SQRT(252)</f>
        <v/>
      </c>
      <c r="E7575" s="32" t="n">
        <v>148.56</v>
      </c>
      <c r="F7575" s="19">
        <f>IF(OR(E7575="",E7574=""),"",LN(E7575/E7574))</f>
        <v/>
      </c>
      <c r="G7575" s="33" t="n">
        <v>7.2327</v>
      </c>
      <c r="H7575" s="19">
        <f>IF(OR(G7575="",G7574=""),"",LN(G7575/G7574))</f>
        <v/>
      </c>
      <c r="I7575" s="32" t="n">
        <v>125.3688</v>
      </c>
      <c r="J7575" s="32" t="n">
        <v>20.51</v>
      </c>
      <c r="K7575" s="32" t="n">
        <v>4.31</v>
      </c>
      <c r="L7575" s="32" t="n">
        <v>4.32</v>
      </c>
      <c r="M7575" s="32" t="n">
        <v>1454.8</v>
      </c>
      <c r="N7575" s="32" t="n">
        <v>2.84</v>
      </c>
      <c r="O7575" s="32" t="n">
        <v>499.141760038</v>
      </c>
    </row>
    <row r="7576">
      <c r="A7576" s="31" t="n">
        <v>45734</v>
      </c>
      <c r="B7576" s="32" t="n">
        <v>1451.28</v>
      </c>
      <c r="C7576" s="19">
        <f>IF(OR(B7576="",B7575=""),"",LN(B7576/B7575))</f>
        <v/>
      </c>
      <c r="D7576" s="16">
        <f>STDEV(C7557:C7576)*SQRT(252)</f>
        <v/>
      </c>
      <c r="E7576" s="32" t="n">
        <v>149.49</v>
      </c>
      <c r="F7576" s="19">
        <f>IF(OR(E7576="",E7575=""),"",LN(E7576/E7575))</f>
        <v/>
      </c>
      <c r="G7576" s="33" t="n">
        <v>7.2273</v>
      </c>
      <c r="H7576" s="19">
        <f>IF(OR(G7576="",G7575=""),"",LN(G7576/G7575))</f>
        <v/>
      </c>
      <c r="I7576" s="32" t="n">
        <v>125.488</v>
      </c>
      <c r="J7576" s="32" t="n">
        <v>21.7</v>
      </c>
      <c r="K7576" s="32" t="n">
        <v>4.29</v>
      </c>
      <c r="L7576" s="32" t="n">
        <v>4.31</v>
      </c>
      <c r="M7576" s="32" t="n">
        <v>1448</v>
      </c>
      <c r="N7576" s="32" t="n">
        <v>2.84</v>
      </c>
      <c r="O7576" s="32" t="n">
        <v>403.21822722</v>
      </c>
    </row>
    <row r="7577">
      <c r="A7577" s="31" t="n">
        <v>45735</v>
      </c>
      <c r="B7577" s="32" t="n">
        <v>1462.15</v>
      </c>
      <c r="C7577" s="19">
        <f>IF(OR(B7577="",B7576=""),"",LN(B7577/B7576))</f>
        <v/>
      </c>
      <c r="D7577" s="16">
        <f>STDEV(C7558:C7577)*SQRT(252)</f>
        <v/>
      </c>
      <c r="E7577" s="32" t="n">
        <v>150.02</v>
      </c>
      <c r="F7577" s="19">
        <f>IF(OR(E7577="",E7576=""),"",LN(E7577/E7576))</f>
        <v/>
      </c>
      <c r="G7577" s="33" t="n">
        <v>7.23</v>
      </c>
      <c r="H7577" s="19">
        <f>IF(OR(G7577="",G7576=""),"",LN(G7577/G7576))</f>
        <v/>
      </c>
      <c r="I7577" s="32" t="n">
        <v>125.8006</v>
      </c>
      <c r="J7577" s="32" t="n">
        <v>19.9</v>
      </c>
      <c r="K7577" s="32" t="n">
        <v>4.25</v>
      </c>
      <c r="L7577" s="32" t="n">
        <v>4.29</v>
      </c>
      <c r="M7577" s="32" t="n">
        <v>1447.1</v>
      </c>
      <c r="N7577" s="32" t="n">
        <v>2.84</v>
      </c>
      <c r="O7577" s="32" t="n">
        <v>129.346929639</v>
      </c>
    </row>
    <row r="7578">
      <c r="A7578" s="31" t="n">
        <v>45736</v>
      </c>
      <c r="B7578" s="32" t="n">
        <v>1467.77</v>
      </c>
      <c r="C7578" s="19">
        <f>IF(OR(B7578="",B7577=""),"",LN(B7578/B7577))</f>
        <v/>
      </c>
      <c r="D7578" s="16">
        <f>STDEV(C7559:C7578)*SQRT(252)</f>
        <v/>
      </c>
      <c r="E7578" s="32" t="n">
        <v>148.84</v>
      </c>
      <c r="F7578" s="19">
        <f>IF(OR(E7578="",E7577=""),"",LN(E7578/E7577))</f>
        <v/>
      </c>
      <c r="G7578" s="33" t="n">
        <v>7.2477</v>
      </c>
      <c r="H7578" s="19">
        <f>IF(OR(G7578="",G7577=""),"",LN(G7578/G7577))</f>
        <v/>
      </c>
      <c r="I7578" s="32" t="n">
        <v>125.985</v>
      </c>
      <c r="J7578" s="32" t="n">
        <v>19.8</v>
      </c>
      <c r="K7578" s="32" t="n">
        <v>4.24</v>
      </c>
      <c r="L7578" s="32" t="n">
        <v>4.29</v>
      </c>
      <c r="M7578" s="32" t="n">
        <v>1452.3</v>
      </c>
      <c r="N7578" s="32" t="n">
        <v>2.84</v>
      </c>
      <c r="O7578" s="32" t="n">
        <v>521.666321143</v>
      </c>
    </row>
    <row r="7579">
      <c r="A7579" s="31" t="n">
        <v>45737</v>
      </c>
      <c r="B7579" s="32" t="n">
        <v>1466.49</v>
      </c>
      <c r="C7579" s="19">
        <f>IF(OR(B7579="",B7578=""),"",LN(B7579/B7578))</f>
        <v/>
      </c>
      <c r="D7579" s="16">
        <f>STDEV(C7560:C7579)*SQRT(252)</f>
        <v/>
      </c>
      <c r="E7579" s="32" t="n">
        <v>148.98</v>
      </c>
      <c r="F7579" s="19">
        <f>IF(OR(E7579="",E7578=""),"",LN(E7579/E7578))</f>
        <v/>
      </c>
      <c r="G7579" s="33" t="n">
        <v>7.2486</v>
      </c>
      <c r="H7579" s="19">
        <f>IF(OR(G7579="",G7578=""),"",LN(G7579/G7578))</f>
        <v/>
      </c>
      <c r="I7579" s="32" t="n">
        <v>126.2679</v>
      </c>
      <c r="J7579" s="32" t="n">
        <v>19.28</v>
      </c>
      <c r="K7579" s="32" t="n">
        <v>4.25</v>
      </c>
      <c r="L7579" s="32" t="n">
        <v>4.3</v>
      </c>
      <c r="M7579" s="32" t="n">
        <v>1459.2</v>
      </c>
      <c r="N7579" s="32" t="n">
        <v>2.84</v>
      </c>
      <c r="O7579" s="32" t="n">
        <v>901.002785834</v>
      </c>
    </row>
    <row r="7580">
      <c r="A7580" s="31" t="n">
        <v>45740</v>
      </c>
      <c r="B7580" s="32" t="n">
        <v>1466.91</v>
      </c>
      <c r="C7580" s="19">
        <f>IF(OR(B7580="",B7579=""),"",LN(B7580/B7579))</f>
        <v/>
      </c>
      <c r="D7580" s="16">
        <f>STDEV(C7561:C7580)*SQRT(252)</f>
        <v/>
      </c>
      <c r="E7580" s="32" t="n">
        <v>150.74</v>
      </c>
      <c r="F7580" s="19">
        <f>IF(OR(E7580="",E7579=""),"",LN(E7580/E7579))</f>
        <v/>
      </c>
      <c r="G7580" s="33" t="n">
        <v>7.2531</v>
      </c>
      <c r="H7580" s="19">
        <f>IF(OR(G7580="",G7579=""),"",LN(G7580/G7579))</f>
        <v/>
      </c>
      <c r="I7580" s="32" t="n">
        <v>126.1956</v>
      </c>
      <c r="J7580" s="32" t="n">
        <v>17.48</v>
      </c>
      <c r="K7580" s="32" t="n">
        <v>4.34</v>
      </c>
      <c r="L7580" s="32" t="n">
        <v>4.31</v>
      </c>
      <c r="M7580" s="32" t="n">
        <v>1466.9</v>
      </c>
      <c r="N7580" s="32" t="n">
        <v>2.84</v>
      </c>
      <c r="O7580" s="32" t="n">
        <v>-24.412246096</v>
      </c>
    </row>
    <row r="7581">
      <c r="A7581" s="31" t="n">
        <v>45741</v>
      </c>
      <c r="B7581" s="32" t="n">
        <v>1465.32</v>
      </c>
      <c r="C7581" s="19">
        <f>IF(OR(B7581="",B7580=""),"",LN(B7581/B7580))</f>
        <v/>
      </c>
      <c r="D7581" s="16">
        <f>STDEV(C7562:C7581)*SQRT(252)</f>
        <v/>
      </c>
      <c r="E7581" s="32" t="n">
        <v>149.77</v>
      </c>
      <c r="F7581" s="19">
        <f>IF(OR(E7581="",E7580=""),"",LN(E7581/E7580))</f>
        <v/>
      </c>
      <c r="G7581" s="33" t="n">
        <v>7.2569</v>
      </c>
      <c r="H7581" s="19">
        <f>IF(OR(G7581="",G7580=""),"",LN(G7581/G7580))</f>
        <v/>
      </c>
      <c r="I7581" s="32" t="n">
        <v>126.0535</v>
      </c>
      <c r="J7581" s="32" t="n">
        <v>17.15</v>
      </c>
      <c r="K7581" s="32" t="n">
        <v>4.31</v>
      </c>
      <c r="L7581" s="32" t="n">
        <v>4.33</v>
      </c>
      <c r="M7581" s="32" t="n">
        <v>1466.9</v>
      </c>
      <c r="N7581" s="32" t="n">
        <v>2.85</v>
      </c>
      <c r="O7581" s="32" t="n">
        <v>-37.72924662599999</v>
      </c>
    </row>
    <row r="7582">
      <c r="A7582" s="31" t="n">
        <v>45742</v>
      </c>
      <c r="B7582" s="32" t="n">
        <v>1467.25</v>
      </c>
      <c r="C7582" s="19">
        <f>IF(OR(B7582="",B7581=""),"",LN(B7582/B7581))</f>
        <v/>
      </c>
      <c r="D7582" s="16">
        <f>STDEV(C7563:C7582)*SQRT(252)</f>
        <v/>
      </c>
      <c r="E7582" s="32" t="n">
        <v>150.69</v>
      </c>
      <c r="F7582" s="19">
        <f>IF(OR(E7582="",E7581=""),"",LN(E7582/E7581))</f>
        <v/>
      </c>
      <c r="G7582" s="33" t="n">
        <v>7.2675</v>
      </c>
      <c r="H7582" s="19">
        <f>IF(OR(G7582="",G7581=""),"",LN(G7582/G7581))</f>
        <v/>
      </c>
      <c r="I7582" s="32" t="n">
        <v>126.2364</v>
      </c>
      <c r="J7582" s="32" t="n">
        <v>18.33</v>
      </c>
      <c r="K7582" s="32" t="n">
        <v>4.35</v>
      </c>
      <c r="L7582" s="32" t="n">
        <v>4.35</v>
      </c>
      <c r="M7582" s="32" t="n">
        <v>1469.6</v>
      </c>
      <c r="N7582" s="32" t="n">
        <v>2.85</v>
      </c>
      <c r="O7582" s="32" t="n">
        <v>414.4445793579999</v>
      </c>
    </row>
    <row r="7583">
      <c r="A7583" s="31" t="n">
        <v>45743</v>
      </c>
      <c r="B7583" s="32" t="n">
        <v>1463.9</v>
      </c>
      <c r="C7583" s="19">
        <f>IF(OR(B7583="",B7582=""),"",LN(B7583/B7582))</f>
        <v/>
      </c>
      <c r="D7583" s="16">
        <f>STDEV(C7564:C7583)*SQRT(252)</f>
        <v/>
      </c>
      <c r="E7583" s="32" t="n">
        <v>150.97</v>
      </c>
      <c r="F7583" s="19">
        <f>IF(OR(E7583="",E7582=""),"",LN(E7583/E7582))</f>
        <v/>
      </c>
      <c r="G7583" s="33" t="n">
        <v>7.2645</v>
      </c>
      <c r="H7583" s="19">
        <f>IF(OR(G7583="",G7582=""),"",LN(G7583/G7582))</f>
        <v/>
      </c>
      <c r="I7583" s="32" t="n">
        <v>126.3626</v>
      </c>
      <c r="J7583" s="32" t="n">
        <v>18.69</v>
      </c>
      <c r="K7583" s="32" t="n">
        <v>4.38</v>
      </c>
      <c r="L7583" s="32" t="n">
        <v>4.36</v>
      </c>
      <c r="M7583" s="32" t="n">
        <v>1465.3</v>
      </c>
      <c r="N7583" s="32" t="n">
        <v>2.85</v>
      </c>
      <c r="O7583" s="32" t="n">
        <v>66.007346786</v>
      </c>
    </row>
    <row r="7584">
      <c r="A7584" s="31" t="n">
        <v>45744</v>
      </c>
      <c r="B7584" s="32" t="n">
        <v>1469.2</v>
      </c>
      <c r="C7584" s="19">
        <f>IF(OR(B7584="",B7583=""),"",LN(B7584/B7583))</f>
        <v/>
      </c>
      <c r="D7584" s="16">
        <f>STDEV(C7565:C7584)*SQRT(252)</f>
        <v/>
      </c>
      <c r="E7584" s="32" t="n">
        <v>150.26</v>
      </c>
      <c r="F7584" s="19">
        <f>IF(OR(E7584="",E7583=""),"",LN(E7584/E7583))</f>
        <v/>
      </c>
      <c r="G7584" s="33" t="n">
        <v>7.2628</v>
      </c>
      <c r="H7584" s="19">
        <f>IF(OR(G7584="",G7583=""),"",LN(G7584/G7583))</f>
        <v/>
      </c>
      <c r="I7584" s="32" t="n">
        <v>126.4187</v>
      </c>
      <c r="J7584" s="32" t="n">
        <v>21.65</v>
      </c>
      <c r="K7584" s="32" t="n">
        <v>4.27</v>
      </c>
      <c r="L7584" s="32" t="n">
        <v>4.34</v>
      </c>
      <c r="M7584" s="32" t="n">
        <v>1466.8</v>
      </c>
      <c r="N7584" s="32" t="n">
        <v>2.84</v>
      </c>
      <c r="O7584" s="32" t="n">
        <v>-754.2616197149999</v>
      </c>
    </row>
    <row r="7585">
      <c r="A7585" s="31" t="n">
        <v>45747</v>
      </c>
      <c r="B7585" s="32" t="n">
        <v>1474.44</v>
      </c>
      <c r="C7585" s="19">
        <f>IF(OR(B7585="",B7584=""),"",LN(B7585/B7584))</f>
        <v/>
      </c>
      <c r="D7585" s="16">
        <f>STDEV(C7566:C7585)*SQRT(252)</f>
        <v/>
      </c>
      <c r="E7585" s="32" t="n">
        <v>149.9</v>
      </c>
      <c r="F7585" s="19">
        <f>IF(OR(E7585="",E7584=""),"",LN(E7585/E7584))</f>
        <v/>
      </c>
      <c r="G7585" s="33" t="n">
        <v>7.2567</v>
      </c>
      <c r="H7585" s="19">
        <f>IF(OR(G7585="",G7584=""),"",LN(G7585/G7584))</f>
        <v/>
      </c>
      <c r="I7585" s="32" t="n">
        <v>126.7075</v>
      </c>
      <c r="J7585" s="32" t="n">
        <v>22.28</v>
      </c>
      <c r="K7585" s="32" t="n">
        <v>4.23</v>
      </c>
      <c r="L7585" s="32" t="n">
        <v>4.41</v>
      </c>
      <c r="M7585" s="32" t="n">
        <v>1466.5</v>
      </c>
      <c r="N7585" s="32" t="n">
        <v>2.84</v>
      </c>
      <c r="O7585" s="32" t="n">
        <v>-1790.26861456</v>
      </c>
    </row>
    <row r="7586">
      <c r="A7586" s="31" t="n">
        <v>45748</v>
      </c>
      <c r="B7586" s="32" t="n">
        <v>1471</v>
      </c>
      <c r="C7586" s="19">
        <f>IF(OR(B7586="",B7585=""),"",LN(B7586/B7585))</f>
        <v/>
      </c>
      <c r="D7586" s="16">
        <f>STDEV(C7567:C7586)*SQRT(252)</f>
        <v/>
      </c>
      <c r="E7586" s="32" t="n">
        <v>149.4</v>
      </c>
      <c r="F7586" s="19">
        <f>IF(OR(E7586="",E7585=""),"",LN(E7586/E7585))</f>
        <v/>
      </c>
      <c r="G7586" s="33" t="n">
        <v>7.2697</v>
      </c>
      <c r="H7586" s="19">
        <f>IF(OR(G7586="",G7585=""),"",LN(G7586/G7585))</f>
        <v/>
      </c>
      <c r="I7586" s="32" t="n">
        <v>126.4338</v>
      </c>
      <c r="J7586" s="32" t="n">
        <v>21.77</v>
      </c>
      <c r="K7586" s="32" t="n">
        <v>4.17</v>
      </c>
      <c r="L7586" s="32" t="n">
        <v>4.39</v>
      </c>
      <c r="M7586" s="32" t="n">
        <v>1470.6</v>
      </c>
      <c r="N7586" s="32" t="n">
        <v>2.84</v>
      </c>
      <c r="O7586" s="32" t="n">
        <v>-395.324543144</v>
      </c>
    </row>
    <row r="7587">
      <c r="A7587" s="31" t="n">
        <v>45749</v>
      </c>
      <c r="B7587" s="32" t="n">
        <v>1462.06</v>
      </c>
      <c r="C7587" s="19">
        <f>IF(OR(B7587="",B7586=""),"",LN(B7587/B7586))</f>
        <v/>
      </c>
      <c r="D7587" s="16">
        <f>STDEV(C7568:C7587)*SQRT(252)</f>
        <v/>
      </c>
      <c r="E7587" s="32" t="n">
        <v>149.98</v>
      </c>
      <c r="F7587" s="19">
        <f>IF(OR(E7587="",E7586=""),"",LN(E7587/E7586))</f>
        <v/>
      </c>
      <c r="G7587" s="33" t="n">
        <v>7.2675</v>
      </c>
      <c r="H7587" s="19">
        <f>IF(OR(G7587="",G7586=""),"",LN(G7587/G7586))</f>
        <v/>
      </c>
      <c r="I7587" s="32" t="n">
        <v>126.3811</v>
      </c>
      <c r="J7587" s="32" t="n">
        <v>21.51</v>
      </c>
      <c r="K7587" s="32" t="n">
        <v>4.2</v>
      </c>
      <c r="L7587" s="32" t="n">
        <v>4.37</v>
      </c>
      <c r="M7587" s="32" t="n">
        <v>1471.7</v>
      </c>
      <c r="N7587" s="32" t="n">
        <v>2.82</v>
      </c>
      <c r="O7587" s="32" t="n">
        <v>-990.9758497400001</v>
      </c>
    </row>
    <row r="7588">
      <c r="A7588" s="31" t="n">
        <v>45750</v>
      </c>
      <c r="B7588" s="32" t="n">
        <v>1450.55</v>
      </c>
      <c r="C7588" s="19">
        <f>IF(OR(B7588="",B7587=""),"",LN(B7588/B7587))</f>
        <v/>
      </c>
      <c r="D7588" s="16">
        <f>STDEV(C7569:C7588)*SQRT(252)</f>
        <v/>
      </c>
      <c r="E7588" s="32" t="n">
        <v>146.04</v>
      </c>
      <c r="F7588" s="19">
        <f>IF(OR(E7588="",E7587=""),"",LN(E7588/E7587))</f>
        <v/>
      </c>
      <c r="G7588" s="33" t="n">
        <v>7.2813</v>
      </c>
      <c r="H7588" s="19">
        <f>IF(OR(G7588="",G7587=""),"",LN(G7588/G7587))</f>
        <v/>
      </c>
      <c r="I7588" s="32" t="n">
        <v>124.7316</v>
      </c>
      <c r="J7588" s="32" t="n">
        <v>30.02</v>
      </c>
      <c r="K7588" s="32" t="n">
        <v>4.06</v>
      </c>
      <c r="L7588" s="32" t="n">
        <v>4.39</v>
      </c>
      <c r="M7588" s="32" t="n">
        <v>1467.8</v>
      </c>
      <c r="N7588" s="32" t="n">
        <v>2.81</v>
      </c>
      <c r="O7588" s="32" t="n">
        <v>-1439.39576456</v>
      </c>
    </row>
    <row r="7589">
      <c r="A7589" s="31" t="n">
        <v>45751</v>
      </c>
      <c r="B7589" s="32" t="n">
        <v>1457.76</v>
      </c>
      <c r="C7589" s="19">
        <f>IF(OR(B7589="",B7588=""),"",LN(B7589/B7588))</f>
        <v/>
      </c>
      <c r="D7589" s="16">
        <f>STDEV(C7570:C7589)*SQRT(252)</f>
        <v/>
      </c>
      <c r="E7589" s="32" t="n">
        <v>145.93</v>
      </c>
      <c r="F7589" s="19">
        <f>IF(OR(E7589="",E7588=""),"",LN(E7589/E7588))</f>
        <v/>
      </c>
      <c r="G7589" s="33" t="n">
        <v>7.2803</v>
      </c>
      <c r="H7589" s="19">
        <f>IF(OR(G7589="",G7588=""),"",LN(G7589/G7588))</f>
        <v/>
      </c>
      <c r="I7589" s="32" t="n">
        <v>125.8129</v>
      </c>
      <c r="J7589" s="32" t="n">
        <v>45.31</v>
      </c>
      <c r="K7589" s="32" t="n">
        <v>4.01</v>
      </c>
      <c r="L7589" s="32" t="n">
        <v>4.35</v>
      </c>
      <c r="M7589" s="32" t="n">
        <v>1467</v>
      </c>
      <c r="N7589" s="32" t="n">
        <v>2.78</v>
      </c>
      <c r="O7589" s="32" t="n">
        <v>-1875.323381176</v>
      </c>
    </row>
    <row r="7590">
      <c r="A7590" s="31" t="n">
        <v>45754</v>
      </c>
      <c r="B7590" s="32" t="n">
        <v>1470.22</v>
      </c>
      <c r="C7590" s="19">
        <f>IF(OR(B7590="",B7589=""),"",LN(B7590/B7589))</f>
        <v/>
      </c>
      <c r="D7590" s="16">
        <f>STDEV(C7571:C7590)*SQRT(252)</f>
        <v/>
      </c>
      <c r="E7590" s="32" t="n">
        <v>147.96</v>
      </c>
      <c r="F7590" s="19">
        <f>IF(OR(E7590="",E7589=""),"",LN(E7590/E7589))</f>
        <v/>
      </c>
      <c r="G7590" s="33" t="n">
        <v>7.3081</v>
      </c>
      <c r="H7590" s="19">
        <f>IF(OR(G7590="",G7589=""),"",LN(G7590/G7589))</f>
        <v/>
      </c>
      <c r="I7590" s="32" t="n">
        <v>126.8282</v>
      </c>
      <c r="J7590" s="32" t="n">
        <v>46.98</v>
      </c>
      <c r="K7590" s="32" t="n">
        <v>4.15</v>
      </c>
      <c r="L7590" s="32" t="n">
        <v>4.33</v>
      </c>
      <c r="M7590" s="32" t="n">
        <v>1439.3</v>
      </c>
      <c r="N7590" s="32" t="n">
        <v>2.76</v>
      </c>
      <c r="O7590" s="32" t="n">
        <v>-2282.905191427</v>
      </c>
    </row>
    <row r="7591">
      <c r="A7591" s="31" t="n">
        <v>45755</v>
      </c>
      <c r="B7591" s="32" t="n">
        <v>1477.97</v>
      </c>
      <c r="C7591" s="19">
        <f>IF(OR(B7591="",B7590=""),"",LN(B7591/B7590))</f>
        <v/>
      </c>
      <c r="D7591" s="16">
        <f>STDEV(C7572:C7591)*SQRT(252)</f>
        <v/>
      </c>
      <c r="E7591" s="32" t="n">
        <v>147.02</v>
      </c>
      <c r="F7591" s="19">
        <f>IF(OR(E7591="",E7590=""),"",LN(E7591/E7590))</f>
        <v/>
      </c>
      <c r="G7591" s="33" t="n">
        <v>7.3388</v>
      </c>
      <c r="H7591" s="19">
        <f>IF(OR(G7591="",G7590=""),"",LN(G7591/G7590))</f>
        <v/>
      </c>
      <c r="I7591" s="32" t="n">
        <v>126.8668</v>
      </c>
      <c r="J7591" s="32" t="n">
        <v>52.33</v>
      </c>
      <c r="K7591" s="32" t="n">
        <v>4.26</v>
      </c>
      <c r="L7591" s="32" t="n">
        <v>4.4</v>
      </c>
      <c r="M7591" s="32" t="n">
        <v>1465.9</v>
      </c>
      <c r="N7591" s="32" t="n">
        <v>2.74</v>
      </c>
      <c r="O7591" s="32" t="n">
        <v>-715.73028784</v>
      </c>
    </row>
    <row r="7592">
      <c r="A7592" s="31" t="n">
        <v>45756</v>
      </c>
      <c r="B7592" s="32" t="n">
        <v>1472.75</v>
      </c>
      <c r="C7592" s="19">
        <f>IF(OR(B7592="",B7591=""),"",LN(B7592/B7591))</f>
        <v/>
      </c>
      <c r="D7592" s="16">
        <f>STDEV(C7573:C7592)*SQRT(252)</f>
        <v/>
      </c>
      <c r="E7592" s="32" t="n">
        <v>145.09</v>
      </c>
      <c r="F7592" s="19">
        <f>IF(OR(E7592="",E7591=""),"",LN(E7592/E7591))</f>
        <v/>
      </c>
      <c r="G7592" s="33" t="n">
        <v>7.3499</v>
      </c>
      <c r="H7592" s="19">
        <f>IF(OR(G7592="",G7591=""),"",LN(G7592/G7591))</f>
        <v/>
      </c>
      <c r="I7592" s="32" t="n">
        <v>126.628</v>
      </c>
      <c r="J7592" s="32" t="n">
        <v>33.62</v>
      </c>
      <c r="K7592" s="32" t="n">
        <v>4.34</v>
      </c>
      <c r="L7592" s="32" t="n">
        <v>4.42</v>
      </c>
      <c r="M7592" s="32" t="n">
        <v>1470.2</v>
      </c>
      <c r="N7592" s="32" t="n">
        <v>2.74</v>
      </c>
      <c r="O7592" s="32" t="n">
        <v>-1097.364276197</v>
      </c>
    </row>
    <row r="7593">
      <c r="A7593" s="31" t="n">
        <v>45757</v>
      </c>
      <c r="B7593" s="32" t="n">
        <v>1450.37</v>
      </c>
      <c r="C7593" s="19">
        <f>IF(OR(B7593="",B7592=""),"",LN(B7593/B7592))</f>
        <v/>
      </c>
      <c r="D7593" s="16">
        <f>STDEV(C7574:C7593)*SQRT(252)</f>
        <v/>
      </c>
      <c r="E7593" s="32" t="n">
        <v>144.34</v>
      </c>
      <c r="F7593" s="19">
        <f>IF(OR(E7593="",E7592=""),"",LN(E7593/E7592))</f>
        <v/>
      </c>
      <c r="G7593" s="33" t="n">
        <v>7.314</v>
      </c>
      <c r="H7593" s="19">
        <f>IF(OR(G7593="",G7592=""),"",LN(G7593/G7592))</f>
        <v/>
      </c>
      <c r="I7593" s="32" t="n">
        <v>125.089</v>
      </c>
      <c r="J7593" s="32" t="n">
        <v>40.72</v>
      </c>
      <c r="K7593" s="32" t="n">
        <v>4.4</v>
      </c>
      <c r="L7593" s="32" t="n">
        <v>4.37</v>
      </c>
      <c r="M7593" s="32" t="n">
        <v>1482.9</v>
      </c>
      <c r="N7593" s="32" t="n">
        <v>2.72</v>
      </c>
      <c r="O7593" s="32" t="n">
        <v>436.389318192</v>
      </c>
    </row>
    <row r="7594">
      <c r="A7594" s="31" t="n">
        <v>45758</v>
      </c>
      <c r="B7594" s="32" t="n">
        <v>1418.79</v>
      </c>
      <c r="C7594" s="19">
        <f>IF(OR(B7594="",B7593=""),"",LN(B7594/B7593))</f>
        <v/>
      </c>
      <c r="D7594" s="16">
        <f>STDEV(C7575:C7594)*SQRT(252)</f>
        <v/>
      </c>
      <c r="E7594" s="32" t="n">
        <v>143.57</v>
      </c>
      <c r="F7594" s="19">
        <f>IF(OR(E7594="",E7593=""),"",LN(E7594/E7593))</f>
        <v/>
      </c>
      <c r="G7594" s="33" t="n">
        <v>7.2915</v>
      </c>
      <c r="H7594" s="19">
        <f>IF(OR(G7594="",G7593=""),"",LN(G7594/G7593))</f>
        <v/>
      </c>
      <c r="I7594" s="32" t="n">
        <v>124.0163</v>
      </c>
      <c r="J7594" s="32" t="n">
        <v>37.56</v>
      </c>
      <c r="K7594" s="32" t="n">
        <v>4.48</v>
      </c>
      <c r="L7594" s="32" t="n">
        <v>4.33</v>
      </c>
      <c r="M7594" s="32" t="n">
        <v>1458.5</v>
      </c>
      <c r="N7594" s="32" t="n">
        <v>2.72</v>
      </c>
      <c r="O7594" s="32" t="n">
        <v>-663.8934628</v>
      </c>
    </row>
    <row r="7595">
      <c r="A7595" s="31" t="n">
        <v>45761</v>
      </c>
      <c r="B7595" s="32" t="n">
        <v>1422.56</v>
      </c>
      <c r="C7595" s="19">
        <f>IF(OR(B7595="",B7594=""),"",LN(B7595/B7594))</f>
        <v/>
      </c>
      <c r="D7595" s="16">
        <f>STDEV(C7576:C7595)*SQRT(252)</f>
        <v/>
      </c>
      <c r="E7595" s="32" t="n">
        <v>142.96</v>
      </c>
      <c r="F7595" s="19">
        <f>IF(OR(E7595="",E7594=""),"",LN(E7595/E7594))</f>
        <v/>
      </c>
      <c r="G7595" s="33" t="n">
        <v>7.3119</v>
      </c>
      <c r="H7595" s="19">
        <f>IF(OR(G7595="",G7594=""),"",LN(G7595/G7594))</f>
        <v/>
      </c>
      <c r="I7595" s="32" t="n">
        <v>123.6598</v>
      </c>
      <c r="J7595" s="32" t="n">
        <v>30.89</v>
      </c>
      <c r="K7595" s="32" t="n">
        <v>4.38</v>
      </c>
      <c r="L7595" s="32" t="n">
        <v>4.33</v>
      </c>
      <c r="M7595" s="32" t="n">
        <v>1450.8</v>
      </c>
      <c r="N7595" s="32" t="n">
        <v>2.72</v>
      </c>
      <c r="O7595" s="32" t="n">
        <v>-267.260708557</v>
      </c>
    </row>
    <row r="7596">
      <c r="A7596" s="31" t="n">
        <v>45762</v>
      </c>
      <c r="B7596" s="32" t="n">
        <v>1427.16</v>
      </c>
      <c r="C7596" s="19">
        <f>IF(OR(B7596="",B7595=""),"",LN(B7596/B7595))</f>
        <v/>
      </c>
      <c r="D7596" s="16">
        <f>STDEV(C7577:C7596)*SQRT(252)</f>
        <v/>
      </c>
      <c r="E7596" s="32" t="n">
        <v>143.1</v>
      </c>
      <c r="F7596" s="19">
        <f>IF(OR(E7596="",E7595=""),"",LN(E7596/E7595))</f>
        <v/>
      </c>
      <c r="G7596" s="33" t="n">
        <v>7.315</v>
      </c>
      <c r="H7596" s="19">
        <f>IF(OR(G7596="",G7595=""),"",LN(G7596/G7595))</f>
        <v/>
      </c>
      <c r="I7596" s="32" t="n">
        <v>123.776</v>
      </c>
      <c r="J7596" s="32" t="n">
        <v>30.12</v>
      </c>
      <c r="K7596" s="32" t="n">
        <v>4.35</v>
      </c>
      <c r="L7596" s="32" t="n">
        <v>4.36</v>
      </c>
      <c r="M7596" s="32" t="n">
        <v>1427.4</v>
      </c>
      <c r="N7596" s="32" t="n">
        <v>2.72</v>
      </c>
      <c r="O7596" s="32" t="n">
        <v>-187.424056355</v>
      </c>
    </row>
    <row r="7597">
      <c r="A7597" s="31" t="n">
        <v>45763</v>
      </c>
      <c r="B7597" s="32" t="n">
        <v>1415.24</v>
      </c>
      <c r="C7597" s="19">
        <f>IF(OR(B7597="",B7596=""),"",LN(B7597/B7596))</f>
        <v/>
      </c>
      <c r="D7597" s="16">
        <f>STDEV(C7578:C7597)*SQRT(252)</f>
        <v/>
      </c>
      <c r="E7597" s="32" t="n">
        <v>142.56</v>
      </c>
      <c r="F7597" s="19">
        <f>IF(OR(E7597="",E7596=""),"",LN(E7597/E7596))</f>
        <v/>
      </c>
      <c r="G7597" s="33" t="n">
        <v>7.3053</v>
      </c>
      <c r="H7597" s="19">
        <f>IF(OR(G7597="",G7596=""),"",LN(G7597/G7596))</f>
        <v/>
      </c>
      <c r="I7597" s="32" t="n">
        <v>123.2724</v>
      </c>
      <c r="J7597" s="32" t="n">
        <v>32.64</v>
      </c>
      <c r="K7597" s="32" t="n">
        <v>4.29</v>
      </c>
      <c r="L7597" s="32" t="n">
        <v>4.31</v>
      </c>
      <c r="M7597" s="32" t="n">
        <v>1423.3</v>
      </c>
      <c r="N7597" s="32" t="n">
        <v>2.72</v>
      </c>
      <c r="O7597" s="32" t="n">
        <v>-584.96335392</v>
      </c>
    </row>
    <row r="7598">
      <c r="A7598" s="31" t="n">
        <v>45764</v>
      </c>
      <c r="B7598" s="32" t="n">
        <v>1416.1</v>
      </c>
      <c r="C7598" s="19">
        <f>IF(OR(B7598="",B7597=""),"",LN(B7598/B7597))</f>
        <v/>
      </c>
      <c r="D7598" s="16">
        <f>STDEV(C7579:C7598)*SQRT(252)</f>
        <v/>
      </c>
      <c r="E7598" s="32" t="n">
        <v>142.33</v>
      </c>
      <c r="F7598" s="19">
        <f>IF(OR(E7598="",E7597=""),"",LN(E7598/E7597))</f>
        <v/>
      </c>
      <c r="G7598" s="33" t="n">
        <v>7.299</v>
      </c>
      <c r="H7598" s="19">
        <f>IF(OR(G7598="",G7597=""),"",LN(G7598/G7597))</f>
        <v/>
      </c>
      <c r="I7598" s="32" t="n">
        <v>123.1298</v>
      </c>
      <c r="J7598" s="32" t="n">
        <v>29.65</v>
      </c>
      <c r="K7598" s="32" t="n">
        <v>4.34</v>
      </c>
      <c r="L7598" s="32" t="n">
        <v>4.32</v>
      </c>
      <c r="M7598" s="32" t="n">
        <v>1427.4</v>
      </c>
      <c r="N7598" s="32" t="n">
        <v>2.71</v>
      </c>
      <c r="O7598" s="32" t="n">
        <v>-255.689661689</v>
      </c>
    </row>
    <row r="7599">
      <c r="A7599" s="31" t="n">
        <v>45765</v>
      </c>
      <c r="B7599" s="32" t="n">
        <v>1423.49</v>
      </c>
      <c r="C7599" s="19">
        <f>IF(OR(B7599="",B7598=""),"",LN(B7599/B7598))</f>
        <v/>
      </c>
      <c r="D7599" s="16">
        <f>STDEV(C7580:C7599)*SQRT(252)</f>
        <v/>
      </c>
      <c r="E7599" s="32" t="n">
        <v>142.22</v>
      </c>
      <c r="F7599" s="19">
        <f>IF(OR(E7599="",E7598=""),"",LN(E7599/E7598))</f>
        <v/>
      </c>
      <c r="G7599" s="33" t="n">
        <v>7.2996</v>
      </c>
      <c r="H7599" s="19">
        <f>IF(OR(G7599="",G7598=""),"",LN(G7599/G7598))</f>
        <v/>
      </c>
      <c r="I7599" s="32" t="n">
        <v>122.9865</v>
      </c>
      <c r="J7599" s="32" t="n"/>
      <c r="K7599" s="32" t="n"/>
      <c r="L7599" s="32" t="n"/>
      <c r="M7599" s="32" t="n">
        <v>1419.9</v>
      </c>
      <c r="N7599" s="32" t="n">
        <v>2.71</v>
      </c>
      <c r="O7599" s="32" t="n">
        <v>-125.491663</v>
      </c>
    </row>
    <row r="7600">
      <c r="A7600" s="31" t="n">
        <v>45768</v>
      </c>
      <c r="B7600" s="32" t="n">
        <v>1420.52</v>
      </c>
      <c r="C7600" s="19">
        <f>IF(OR(B7600="",B7599=""),"",LN(B7600/B7599))</f>
        <v/>
      </c>
      <c r="D7600" s="16">
        <f>STDEV(C7581:C7600)*SQRT(252)</f>
        <v/>
      </c>
      <c r="E7600" s="32" t="n">
        <v>140.81</v>
      </c>
      <c r="F7600" s="19">
        <f>IF(OR(E7600="",E7599=""),"",LN(E7600/E7599))</f>
        <v/>
      </c>
      <c r="G7600" s="33" t="n">
        <v>7.2914</v>
      </c>
      <c r="H7600" s="19">
        <f>IF(OR(G7600="",G7599=""),"",LN(G7600/G7599))</f>
        <v/>
      </c>
      <c r="I7600" s="32" t="n">
        <v>122.3145</v>
      </c>
      <c r="J7600" s="32" t="n">
        <v>33.82</v>
      </c>
      <c r="K7600" s="32" t="n">
        <v>4.42</v>
      </c>
      <c r="L7600" s="32" t="n">
        <v>4.32</v>
      </c>
      <c r="M7600" s="32" t="n">
        <v>1421.5</v>
      </c>
      <c r="N7600" s="32" t="n">
        <v>2.71</v>
      </c>
      <c r="O7600" s="32" t="n">
        <v>-403.876740381</v>
      </c>
    </row>
    <row r="7601">
      <c r="A7601" s="31" t="n">
        <v>45769</v>
      </c>
      <c r="B7601" s="32" t="n">
        <v>1425</v>
      </c>
      <c r="C7601" s="19">
        <f>IF(OR(B7601="",B7600=""),"",LN(B7601/B7600))</f>
        <v/>
      </c>
      <c r="D7601" s="16">
        <f>STDEV(C7582:C7601)*SQRT(252)</f>
        <v/>
      </c>
      <c r="E7601" s="32" t="n">
        <v>140.87</v>
      </c>
      <c r="F7601" s="19">
        <f>IF(OR(E7601="",E7600=""),"",LN(E7601/E7600))</f>
        <v/>
      </c>
      <c r="G7601" s="33" t="n">
        <v>7.3118</v>
      </c>
      <c r="H7601" s="19">
        <f>IF(OR(G7601="",G7600=""),"",LN(G7601/G7600))</f>
        <v/>
      </c>
      <c r="I7601" s="32" t="n">
        <v>122.4175</v>
      </c>
      <c r="J7601" s="32" t="n">
        <v>30.57</v>
      </c>
      <c r="K7601" s="32" t="n">
        <v>4.41</v>
      </c>
      <c r="L7601" s="32" t="n">
        <v>4.3</v>
      </c>
      <c r="M7601" s="32" t="n">
        <v>1418.9</v>
      </c>
      <c r="N7601" s="32" t="n">
        <v>2.71</v>
      </c>
      <c r="O7601" s="32" t="n">
        <v>-255.610951889</v>
      </c>
    </row>
    <row r="7602">
      <c r="A7602" s="31" t="n">
        <v>45770</v>
      </c>
      <c r="B7602" s="32" t="n">
        <v>1425.88</v>
      </c>
      <c r="C7602" s="19">
        <f>IF(OR(B7602="",B7601=""),"",LN(B7602/B7601))</f>
        <v/>
      </c>
      <c r="D7602" s="16">
        <f>STDEV(C7583:C7602)*SQRT(252)</f>
        <v/>
      </c>
      <c r="E7602" s="32" t="n">
        <v>142.64</v>
      </c>
      <c r="F7602" s="19">
        <f>IF(OR(E7602="",E7601=""),"",LN(E7602/E7601))</f>
        <v/>
      </c>
      <c r="G7602" s="33" t="n">
        <v>7.286</v>
      </c>
      <c r="H7602" s="19">
        <f>IF(OR(G7602="",G7601=""),"",LN(G7602/G7601))</f>
        <v/>
      </c>
      <c r="I7602" s="32" t="n">
        <v>123.0252</v>
      </c>
      <c r="J7602" s="32" t="n">
        <v>28.45</v>
      </c>
      <c r="K7602" s="32" t="n">
        <v>4.4</v>
      </c>
      <c r="L7602" s="32" t="n">
        <v>4.28</v>
      </c>
      <c r="M7602" s="32" t="n">
        <v>1422.6</v>
      </c>
      <c r="N7602" s="32" t="n">
        <v>2.74</v>
      </c>
      <c r="O7602" s="32" t="n">
        <v>-153.527022907</v>
      </c>
    </row>
    <row r="7603">
      <c r="A7603" s="31" t="n">
        <v>45771</v>
      </c>
      <c r="B7603" s="32" t="n">
        <v>1432.97</v>
      </c>
      <c r="C7603" s="19">
        <f>IF(OR(B7603="",B7602=""),"",LN(B7603/B7602))</f>
        <v/>
      </c>
      <c r="D7603" s="16">
        <f>STDEV(C7584:C7603)*SQRT(252)</f>
        <v/>
      </c>
      <c r="E7603" s="32" t="n">
        <v>142.64</v>
      </c>
      <c r="F7603" s="19">
        <f>IF(OR(E7603="",E7602=""),"",LN(E7603/E7602))</f>
        <v/>
      </c>
      <c r="G7603" s="33" t="n">
        <v>7.2879</v>
      </c>
      <c r="H7603" s="19">
        <f>IF(OR(G7603="",G7602=""),"",LN(G7603/G7602))</f>
        <v/>
      </c>
      <c r="I7603" s="32" t="n">
        <v>122.9251</v>
      </c>
      <c r="J7603" s="32" t="n">
        <v>26.47</v>
      </c>
      <c r="K7603" s="32" t="n">
        <v>4.32</v>
      </c>
      <c r="L7603" s="32" t="n">
        <v>4.29</v>
      </c>
      <c r="M7603" s="32" t="n">
        <v>1426.6</v>
      </c>
      <c r="N7603" s="32" t="n">
        <v>2.73</v>
      </c>
      <c r="O7603" s="32" t="n">
        <v>-0.5432722089999995</v>
      </c>
    </row>
    <row r="7604">
      <c r="A7604" s="31" t="n">
        <v>45772</v>
      </c>
      <c r="B7604" s="32" t="n">
        <v>1440.72</v>
      </c>
      <c r="C7604" s="19">
        <f>IF(OR(B7604="",B7603=""),"",LN(B7604/B7603))</f>
        <v/>
      </c>
      <c r="D7604" s="16">
        <f>STDEV(C7585:C7604)*SQRT(252)</f>
        <v/>
      </c>
      <c r="E7604" s="32" t="n">
        <v>143.75</v>
      </c>
      <c r="F7604" s="19">
        <f>IF(OR(E7604="",E7603=""),"",LN(E7604/E7603))</f>
        <v/>
      </c>
      <c r="G7604" s="33" t="n">
        <v>7.2864</v>
      </c>
      <c r="H7604" s="19">
        <f>IF(OR(G7604="",G7603=""),"",LN(G7604/G7603))</f>
        <v/>
      </c>
      <c r="I7604" s="32" t="n">
        <v>122.8858</v>
      </c>
      <c r="J7604" s="32" t="n">
        <v>24.84</v>
      </c>
      <c r="K7604" s="32" t="n">
        <v>4.29</v>
      </c>
      <c r="L7604" s="32" t="n">
        <v>4.33</v>
      </c>
      <c r="M7604" s="32" t="n">
        <v>1430.2</v>
      </c>
      <c r="N7604" s="32" t="n">
        <v>2.72</v>
      </c>
      <c r="O7604" s="32" t="n">
        <v>691.0269158440001</v>
      </c>
    </row>
    <row r="7605">
      <c r="A7605" s="31" t="n">
        <v>45775</v>
      </c>
      <c r="B7605" s="32" t="n">
        <v>1436.31</v>
      </c>
      <c r="C7605" s="19">
        <f>IF(OR(B7605="",B7604=""),"",LN(B7605/B7604))</f>
        <v/>
      </c>
      <c r="D7605" s="16">
        <f>STDEV(C7586:C7605)*SQRT(252)</f>
        <v/>
      </c>
      <c r="E7605" s="32" t="n">
        <v>142.7</v>
      </c>
      <c r="F7605" s="19">
        <f>IF(OR(E7605="",E7604=""),"",LN(E7605/E7604))</f>
        <v/>
      </c>
      <c r="G7605" s="33" t="n">
        <v>7.2942</v>
      </c>
      <c r="H7605" s="19">
        <f>IF(OR(G7605="",G7604=""),"",LN(G7605/G7604))</f>
        <v/>
      </c>
      <c r="I7605" s="32" t="n">
        <v>122.7176</v>
      </c>
      <c r="J7605" s="32" t="n">
        <v>25.15</v>
      </c>
      <c r="K7605" s="32" t="n">
        <v>4.23</v>
      </c>
      <c r="L7605" s="32" t="n">
        <v>4.36</v>
      </c>
      <c r="M7605" s="32" t="n">
        <v>1434.6</v>
      </c>
      <c r="N7605" s="32" t="n">
        <v>2.71</v>
      </c>
      <c r="O7605" s="32" t="n">
        <v>-144.171646514</v>
      </c>
    </row>
    <row r="7606">
      <c r="A7606" s="31" t="n">
        <v>45776</v>
      </c>
      <c r="B7606" s="32" t="n">
        <v>1432.01</v>
      </c>
      <c r="C7606" s="19">
        <f>IF(OR(B7606="",B7605=""),"",LN(B7606/B7605))</f>
        <v/>
      </c>
      <c r="D7606" s="16">
        <f>STDEV(C7587:C7606)*SQRT(252)</f>
        <v/>
      </c>
      <c r="E7606" s="32" t="n">
        <v>142.29</v>
      </c>
      <c r="F7606" s="19">
        <f>IF(OR(E7606="",E7605=""),"",LN(E7606/E7605))</f>
        <v/>
      </c>
      <c r="G7606" s="33" t="n">
        <v>7.269</v>
      </c>
      <c r="H7606" s="19">
        <f>IF(OR(G7606="",G7605=""),"",LN(G7606/G7605))</f>
        <v/>
      </c>
      <c r="I7606" s="32" t="n">
        <v>122.5944</v>
      </c>
      <c r="J7606" s="32" t="n">
        <v>24.17</v>
      </c>
      <c r="K7606" s="32" t="n">
        <v>4.19</v>
      </c>
      <c r="L7606" s="32" t="n">
        <v>4.36</v>
      </c>
      <c r="M7606" s="32" t="n">
        <v>1439.3</v>
      </c>
      <c r="N7606" s="32" t="n">
        <v>2.71</v>
      </c>
      <c r="O7606" s="32" t="n">
        <v>825.93323046</v>
      </c>
    </row>
    <row r="7607">
      <c r="A7607" s="31" t="n">
        <v>45777</v>
      </c>
      <c r="B7607" s="32" t="n">
        <v>1425.68</v>
      </c>
      <c r="C7607" s="19">
        <f>IF(OR(B7607="",B7606=""),"",LN(B7607/B7606))</f>
        <v/>
      </c>
      <c r="D7607" s="16">
        <f>STDEV(C7588:C7607)*SQRT(252)</f>
        <v/>
      </c>
      <c r="E7607" s="32" t="n">
        <v>142.63</v>
      </c>
      <c r="F7607" s="19">
        <f>IF(OR(E7607="",E7606=""),"",LN(E7607/E7606))</f>
        <v/>
      </c>
      <c r="G7607" s="33" t="n">
        <v>7.2706</v>
      </c>
      <c r="H7607" s="19">
        <f>IF(OR(G7607="",G7606=""),"",LN(G7607/G7606))</f>
        <v/>
      </c>
      <c r="I7607" s="32" t="n">
        <v>122.5921</v>
      </c>
      <c r="J7607" s="32" t="n">
        <v>24.7</v>
      </c>
      <c r="K7607" s="32" t="n">
        <v>4.17</v>
      </c>
      <c r="L7607" s="32" t="n">
        <v>4.41</v>
      </c>
      <c r="M7607" s="32" t="n">
        <v>1438.5</v>
      </c>
      <c r="N7607" s="32" t="n">
        <v>2.71</v>
      </c>
      <c r="O7607" s="32" t="n">
        <v>-239.993549102</v>
      </c>
    </row>
    <row r="7608">
      <c r="A7608" s="31" t="n">
        <v>45778</v>
      </c>
      <c r="B7608" s="32" t="n">
        <v>1437.58</v>
      </c>
      <c r="C7608" s="19">
        <f>IF(OR(B7608="",B7607=""),"",LN(B7608/B7607))</f>
        <v/>
      </c>
      <c r="D7608" s="16">
        <f>STDEV(C7589:C7608)*SQRT(252)</f>
        <v/>
      </c>
      <c r="E7608" s="32" t="n">
        <v>145.48</v>
      </c>
      <c r="F7608" s="19">
        <f>IF(OR(E7608="",E7607=""),"",LN(E7608/E7607))</f>
        <v/>
      </c>
      <c r="G7608" s="33" t="n">
        <v>7.2706</v>
      </c>
      <c r="H7608" s="19">
        <f>IF(OR(G7608="",G7607=""),"",LN(G7608/G7607))</f>
        <v/>
      </c>
      <c r="I7608" s="32" t="n">
        <v>123.1405</v>
      </c>
      <c r="J7608" s="32" t="n">
        <v>24.6</v>
      </c>
      <c r="K7608" s="32" t="n">
        <v>4.25</v>
      </c>
      <c r="L7608" s="32" t="n">
        <v>4.39</v>
      </c>
      <c r="M7608" s="32" t="n"/>
      <c r="N7608" s="32" t="n"/>
      <c r="O7608" s="32" t="n"/>
    </row>
    <row r="7609">
      <c r="A7609" s="31" t="n">
        <v>45779</v>
      </c>
      <c r="B7609" s="32" t="n">
        <v>1398.89</v>
      </c>
      <c r="C7609" s="19">
        <f>IF(OR(B7609="",B7608=""),"",LN(B7609/B7608))</f>
        <v/>
      </c>
      <c r="D7609" s="16">
        <f>STDEV(C7590:C7609)*SQRT(252)</f>
        <v/>
      </c>
      <c r="E7609" s="32" t="n">
        <v>144.52</v>
      </c>
      <c r="F7609" s="19">
        <f>IF(OR(E7609="",E7608=""),"",LN(E7609/E7608))</f>
        <v/>
      </c>
      <c r="G7609" s="33" t="n">
        <v>7.2706</v>
      </c>
      <c r="H7609" s="19">
        <f>IF(OR(G7609="",G7608=""),"",LN(G7609/G7608))</f>
        <v/>
      </c>
      <c r="I7609" s="32" t="n">
        <v>122.4962</v>
      </c>
      <c r="J7609" s="32" t="n">
        <v>22.68</v>
      </c>
      <c r="K7609" s="32" t="n">
        <v>4.33</v>
      </c>
      <c r="L7609" s="32" t="n">
        <v>4.36</v>
      </c>
      <c r="M7609" s="32" t="n">
        <v>1426.9</v>
      </c>
      <c r="N7609" s="32" t="n">
        <v>2.71</v>
      </c>
      <c r="O7609" s="32" t="n">
        <v>-90.58123419100001</v>
      </c>
    </row>
    <row r="7610">
      <c r="A7610" s="31" t="n">
        <v>45782</v>
      </c>
      <c r="B7610" s="32" t="n">
        <v>1375.11</v>
      </c>
      <c r="C7610" s="19">
        <f>IF(OR(B7610="",B7609=""),"",LN(B7610/B7609))</f>
        <v/>
      </c>
      <c r="D7610" s="16">
        <f>STDEV(C7591:C7610)*SQRT(252)</f>
        <v/>
      </c>
      <c r="E7610" s="32" t="n">
        <v>143.98</v>
      </c>
      <c r="F7610" s="19">
        <f>IF(OR(E7610="",E7609=""),"",LN(E7610/E7609))</f>
        <v/>
      </c>
      <c r="G7610" s="33" t="n">
        <v>7.2706</v>
      </c>
      <c r="H7610" s="19">
        <f>IF(OR(G7610="",G7609=""),"",LN(G7610/G7609))</f>
        <v/>
      </c>
      <c r="I7610" s="32" t="n">
        <v>122.2613</v>
      </c>
      <c r="J7610" s="32" t="n">
        <v>23.64</v>
      </c>
      <c r="K7610" s="32" t="n">
        <v>4.36</v>
      </c>
      <c r="L7610" s="32" t="n">
        <v>4.33</v>
      </c>
      <c r="M7610" s="32" t="n"/>
      <c r="N7610" s="32" t="n"/>
      <c r="O7610" s="32" t="n"/>
    </row>
    <row r="7611">
      <c r="A7611" s="31" t="n">
        <v>45783</v>
      </c>
      <c r="B7611" s="32" t="n">
        <v>1377.15</v>
      </c>
      <c r="C7611" s="19">
        <f>IF(OR(B7611="",B7610=""),"",LN(B7611/B7610))</f>
        <v/>
      </c>
      <c r="D7611" s="16">
        <f>STDEV(C7592:C7611)*SQRT(252)</f>
        <v/>
      </c>
      <c r="E7611" s="32" t="n">
        <v>142.76</v>
      </c>
      <c r="F7611" s="19">
        <f>IF(OR(E7611="",E7610=""),"",LN(E7611/E7610))</f>
        <v/>
      </c>
      <c r="G7611" s="33" t="n">
        <v>7.2164</v>
      </c>
      <c r="H7611" s="19">
        <f>IF(OR(G7611="",G7610=""),"",LN(G7611/G7610))</f>
        <v/>
      </c>
      <c r="I7611" s="32" t="n">
        <v>122.0417</v>
      </c>
      <c r="J7611" s="32" t="n">
        <v>24.76</v>
      </c>
      <c r="K7611" s="32" t="n">
        <v>4.3</v>
      </c>
      <c r="L7611" s="32" t="n">
        <v>4.32</v>
      </c>
      <c r="M7611" s="32" t="n"/>
      <c r="N7611" s="32" t="n"/>
      <c r="O7611" s="32" t="n"/>
    </row>
    <row r="7612">
      <c r="A7612" s="31" t="n">
        <v>45784</v>
      </c>
      <c r="B7612" s="32" t="n">
        <v>1391.86</v>
      </c>
      <c r="C7612" s="19">
        <f>IF(OR(B7612="",B7611=""),"",LN(B7612/B7611))</f>
        <v/>
      </c>
      <c r="D7612" s="16">
        <f>STDEV(C7593:C7612)*SQRT(252)</f>
        <v/>
      </c>
      <c r="E7612" s="32" t="n">
        <v>143.47</v>
      </c>
      <c r="F7612" s="19">
        <f>IF(OR(E7612="",E7611=""),"",LN(E7612/E7611))</f>
        <v/>
      </c>
      <c r="G7612" s="33" t="n">
        <v>7.225</v>
      </c>
      <c r="H7612" s="19">
        <f>IF(OR(G7612="",G7611=""),"",LN(G7612/G7611))</f>
        <v/>
      </c>
      <c r="I7612" s="32" t="n">
        <v>122.117</v>
      </c>
      <c r="J7612" s="32" t="n">
        <v>23.55</v>
      </c>
      <c r="K7612" s="32" t="n">
        <v>4.26</v>
      </c>
      <c r="L7612" s="32" t="n">
        <v>4.3</v>
      </c>
      <c r="M7612" s="32" t="n">
        <v>1426.6</v>
      </c>
      <c r="N7612" s="32" t="n">
        <v>2.71</v>
      </c>
      <c r="O7612" s="32" t="n">
        <v>375.322626505</v>
      </c>
    </row>
    <row r="7613">
      <c r="A7613" s="31" t="n">
        <v>45785</v>
      </c>
      <c r="B7613" s="32" t="n">
        <v>1403.61</v>
      </c>
      <c r="C7613" s="19">
        <f>IF(OR(B7613="",B7612=""),"",LN(B7613/B7612))</f>
        <v/>
      </c>
      <c r="D7613" s="16">
        <f>STDEV(C7594:C7613)*SQRT(252)</f>
        <v/>
      </c>
      <c r="E7613" s="32" t="n">
        <v>145.46</v>
      </c>
      <c r="F7613" s="19">
        <f>IF(OR(E7613="",E7612=""),"",LN(E7613/E7612))</f>
        <v/>
      </c>
      <c r="G7613" s="33" t="n">
        <v>7.234</v>
      </c>
      <c r="H7613" s="19">
        <f>IF(OR(G7613="",G7612=""),"",LN(G7613/G7612))</f>
        <v/>
      </c>
      <c r="I7613" s="32" t="n">
        <v>122.7568</v>
      </c>
      <c r="J7613" s="32" t="n">
        <v>22.48</v>
      </c>
      <c r="K7613" s="32" t="n">
        <v>4.37</v>
      </c>
      <c r="L7613" s="32" t="n">
        <v>4.29</v>
      </c>
      <c r="M7613" s="32" t="n">
        <v>1394.1</v>
      </c>
      <c r="N7613" s="32" t="n">
        <v>2.7</v>
      </c>
      <c r="O7613" s="32" t="n">
        <v>218.488462936</v>
      </c>
    </row>
    <row r="7614">
      <c r="A7614" s="31" t="n">
        <v>45786</v>
      </c>
      <c r="B7614" s="32" t="n">
        <v>1398.51</v>
      </c>
      <c r="C7614" s="19">
        <f>IF(OR(B7614="",B7613=""),"",LN(B7614/B7613))</f>
        <v/>
      </c>
      <c r="D7614" s="16">
        <f>STDEV(C7595:C7614)*SQRT(252)</f>
        <v/>
      </c>
      <c r="E7614" s="32" t="n">
        <v>145.15</v>
      </c>
      <c r="F7614" s="19">
        <f>IF(OR(E7614="",E7613=""),"",LN(E7614/E7613))</f>
        <v/>
      </c>
      <c r="G7614" s="33" t="n">
        <v>7.2364</v>
      </c>
      <c r="H7614" s="19">
        <f>IF(OR(G7614="",G7613=""),"",LN(G7614/G7613))</f>
        <v/>
      </c>
      <c r="I7614" s="32" t="n">
        <v>122.5191</v>
      </c>
      <c r="J7614" s="32" t="n">
        <v>21.9</v>
      </c>
      <c r="K7614" s="32" t="n">
        <v>4.37</v>
      </c>
      <c r="L7614" s="32" t="n">
        <v>4.28</v>
      </c>
      <c r="M7614" s="32" t="n">
        <v>1396</v>
      </c>
      <c r="N7614" s="32" t="n">
        <v>2.68</v>
      </c>
      <c r="O7614" s="32" t="n">
        <v>-196.353267679</v>
      </c>
    </row>
    <row r="7615">
      <c r="A7615" s="31" t="n">
        <v>45789</v>
      </c>
      <c r="B7615" s="32" t="n">
        <v>1417.77</v>
      </c>
      <c r="C7615" s="19">
        <f>IF(OR(B7615="",B7614=""),"",LN(B7615/B7614))</f>
        <v/>
      </c>
      <c r="D7615" s="16">
        <f>STDEV(C7596:C7615)*SQRT(252)</f>
        <v/>
      </c>
      <c r="E7615" s="32" t="n">
        <v>148.09</v>
      </c>
      <c r="F7615" s="19">
        <f>IF(OR(E7615="",E7614=""),"",LN(E7615/E7614))</f>
        <v/>
      </c>
      <c r="G7615" s="33" t="n">
        <v>7.2018</v>
      </c>
      <c r="H7615" s="19">
        <f>IF(OR(G7615="",G7614=""),"",LN(G7615/G7614))</f>
        <v/>
      </c>
      <c r="I7615" s="32" t="n">
        <v>123.4863</v>
      </c>
      <c r="J7615" s="32" t="n">
        <v>18.39</v>
      </c>
      <c r="K7615" s="32" t="n">
        <v>4.45</v>
      </c>
      <c r="L7615" s="32" t="n">
        <v>4.28</v>
      </c>
      <c r="M7615" s="32" t="n">
        <v>1405.6</v>
      </c>
      <c r="N7615" s="32" t="n">
        <v>2.66</v>
      </c>
      <c r="O7615" s="32" t="n">
        <v>87.488924944</v>
      </c>
    </row>
    <row r="7616">
      <c r="A7616" s="31" t="n">
        <v>45790</v>
      </c>
      <c r="B7616" s="32" t="n">
        <v>1418.65</v>
      </c>
      <c r="C7616" s="19">
        <f>IF(OR(B7616="",B7615=""),"",LN(B7616/B7615))</f>
        <v/>
      </c>
      <c r="D7616" s="16">
        <f>STDEV(C7597:C7616)*SQRT(252)</f>
        <v/>
      </c>
      <c r="E7616" s="32" t="n">
        <v>147.75</v>
      </c>
      <c r="F7616" s="19">
        <f>IF(OR(E7616="",E7615=""),"",LN(E7616/E7615))</f>
        <v/>
      </c>
      <c r="G7616" s="33" t="n">
        <v>7.2057</v>
      </c>
      <c r="H7616" s="19">
        <f>IF(OR(G7616="",G7615=""),"",LN(G7616/G7615))</f>
        <v/>
      </c>
      <c r="I7616" s="32" t="n">
        <v>122.9583</v>
      </c>
      <c r="J7616" s="32" t="n">
        <v>18.22</v>
      </c>
      <c r="K7616" s="32" t="n">
        <v>4.49</v>
      </c>
      <c r="L7616" s="32" t="n">
        <v>4.3</v>
      </c>
      <c r="M7616" s="32" t="n">
        <v>1400.4</v>
      </c>
      <c r="N7616" s="32" t="n">
        <v>2.68</v>
      </c>
      <c r="O7616" s="32" t="n">
        <v>213.646698112</v>
      </c>
    </row>
    <row r="7617">
      <c r="A7617" s="31" t="n">
        <v>45791</v>
      </c>
      <c r="B7617" s="32" t="n">
        <v>1398.83</v>
      </c>
      <c r="C7617" s="19">
        <f>IF(OR(B7617="",B7616=""),"",LN(B7617/B7616))</f>
        <v/>
      </c>
      <c r="D7617" s="16">
        <f>STDEV(C7598:C7617)*SQRT(252)</f>
        <v/>
      </c>
      <c r="E7617" s="32" t="n">
        <v>146.54</v>
      </c>
      <c r="F7617" s="19">
        <f>IF(OR(E7617="",E7616=""),"",LN(E7617/E7616))</f>
        <v/>
      </c>
      <c r="G7617" s="33" t="n">
        <v>7.208</v>
      </c>
      <c r="H7617" s="19">
        <f>IF(OR(G7617="",G7616=""),"",LN(G7617/G7616))</f>
        <v/>
      </c>
      <c r="I7617" s="32" t="n">
        <v>122.6746</v>
      </c>
      <c r="J7617" s="32" t="n">
        <v>18.62</v>
      </c>
      <c r="K7617" s="32" t="n">
        <v>4.53</v>
      </c>
      <c r="L7617" s="32" t="n">
        <v>4.29</v>
      </c>
      <c r="M7617" s="32" t="n">
        <v>1413.7</v>
      </c>
      <c r="N7617" s="32" t="n">
        <v>2.67</v>
      </c>
      <c r="O7617" s="32" t="n">
        <v>517.744216235</v>
      </c>
    </row>
    <row r="7618">
      <c r="A7618" s="31" t="n">
        <v>45792</v>
      </c>
      <c r="B7618" s="32" t="n">
        <v>1397.65</v>
      </c>
      <c r="C7618" s="19">
        <f>IF(OR(B7618="",B7617=""),"",LN(B7618/B7617))</f>
        <v/>
      </c>
      <c r="D7618" s="16">
        <f>STDEV(C7599:C7618)*SQRT(252)</f>
        <v/>
      </c>
      <c r="E7618" s="32" t="n">
        <v>145.61</v>
      </c>
      <c r="F7618" s="19">
        <f>IF(OR(E7618="",E7617=""),"",LN(E7618/E7617))</f>
        <v/>
      </c>
      <c r="G7618" s="33" t="n">
        <v>7.2067</v>
      </c>
      <c r="H7618" s="19">
        <f>IF(OR(G7618="",G7617=""),"",LN(G7618/G7617))</f>
        <v/>
      </c>
      <c r="I7618" s="32" t="n">
        <v>122.8174</v>
      </c>
      <c r="J7618" s="32" t="n">
        <v>17.83</v>
      </c>
      <c r="K7618" s="32" t="n">
        <v>4.45</v>
      </c>
      <c r="L7618" s="32" t="n">
        <v>4.31</v>
      </c>
      <c r="M7618" s="32" t="n">
        <v>1415.8</v>
      </c>
      <c r="N7618" s="32" t="n">
        <v>2.69</v>
      </c>
      <c r="O7618" s="32" t="n">
        <v>150.973373061</v>
      </c>
    </row>
    <row r="7619">
      <c r="A7619" s="31" t="n">
        <v>45793</v>
      </c>
      <c r="B7619" s="32" t="n">
        <v>1401.19</v>
      </c>
      <c r="C7619" s="19">
        <f>IF(OR(B7619="",B7618=""),"",LN(B7619/B7618))</f>
        <v/>
      </c>
      <c r="D7619" s="16">
        <f>STDEV(C7600:C7619)*SQRT(252)</f>
        <v/>
      </c>
      <c r="E7619" s="32" t="n">
        <v>146.02</v>
      </c>
      <c r="F7619" s="19">
        <f>IF(OR(E7619="",E7618=""),"",LN(E7619/E7618))</f>
        <v/>
      </c>
      <c r="G7619" s="33" t="n">
        <v>7.209</v>
      </c>
      <c r="H7619" s="19">
        <f>IF(OR(G7619="",G7618=""),"",LN(G7619/G7618))</f>
        <v/>
      </c>
      <c r="I7619" s="32" t="n">
        <v>123.0737</v>
      </c>
      <c r="J7619" s="32" t="n">
        <v>17.24</v>
      </c>
      <c r="K7619" s="32" t="n">
        <v>4.43</v>
      </c>
      <c r="L7619" s="32" t="n">
        <v>4.3</v>
      </c>
      <c r="M7619" s="32" t="n">
        <v>1399.6</v>
      </c>
      <c r="N7619" s="32" t="n">
        <v>2.7</v>
      </c>
      <c r="O7619" s="32" t="n">
        <v>-7.907030862999989</v>
      </c>
    </row>
    <row r="7620">
      <c r="A7620" s="31" t="n">
        <v>45796</v>
      </c>
      <c r="B7620" s="32" t="n">
        <v>1388.48</v>
      </c>
      <c r="C7620" s="19">
        <f>IF(OR(B7620="",B7619=""),"",LN(B7620/B7619))</f>
        <v/>
      </c>
      <c r="D7620" s="16">
        <f>STDEV(C7601:C7620)*SQRT(252)</f>
        <v/>
      </c>
      <c r="E7620" s="32" t="n">
        <v>144.99</v>
      </c>
      <c r="F7620" s="19">
        <f>IF(OR(E7620="",E7619=""),"",LN(E7620/E7619))</f>
        <v/>
      </c>
      <c r="G7620" s="33" t="n">
        <v>7.2144</v>
      </c>
      <c r="H7620" s="19">
        <f>IF(OR(G7620="",G7619=""),"",LN(G7620/G7619))</f>
        <v/>
      </c>
      <c r="I7620" s="32" t="n">
        <v>122.4186</v>
      </c>
      <c r="J7620" s="32" t="n">
        <v>18.14</v>
      </c>
      <c r="K7620" s="32" t="n">
        <v>4.46</v>
      </c>
      <c r="L7620" s="32" t="n">
        <v>4.29</v>
      </c>
      <c r="M7620" s="32" t="n">
        <v>1394.3</v>
      </c>
      <c r="N7620" s="32" t="n">
        <v>2.71</v>
      </c>
      <c r="O7620" s="32" t="n">
        <v>-149.088922993</v>
      </c>
    </row>
    <row r="7621">
      <c r="A7621" s="31" t="n">
        <v>45797</v>
      </c>
      <c r="B7621" s="32" t="n">
        <v>1393.36</v>
      </c>
      <c r="C7621" s="19">
        <f>IF(OR(B7621="",B7620=""),"",LN(B7621/B7620))</f>
        <v/>
      </c>
      <c r="D7621" s="16">
        <f>STDEV(C7602:C7621)*SQRT(252)</f>
        <v/>
      </c>
      <c r="E7621" s="32" t="n">
        <v>144.72</v>
      </c>
      <c r="F7621" s="19">
        <f>IF(OR(E7621="",E7620=""),"",LN(E7621/E7620))</f>
        <v/>
      </c>
      <c r="G7621" s="33" t="n">
        <v>7.2194</v>
      </c>
      <c r="H7621" s="19">
        <f>IF(OR(G7621="",G7620=""),"",LN(G7621/G7620))</f>
        <v/>
      </c>
      <c r="I7621" s="32" t="n">
        <v>122.3199</v>
      </c>
      <c r="J7621" s="32" t="n">
        <v>18.09</v>
      </c>
      <c r="K7621" s="32" t="n">
        <v>4.48</v>
      </c>
      <c r="L7621" s="32" t="n">
        <v>4.27</v>
      </c>
      <c r="M7621" s="32" t="n">
        <v>1398</v>
      </c>
      <c r="N7621" s="32" t="n">
        <v>2.68</v>
      </c>
      <c r="O7621" s="32" t="n">
        <v>-60.31112180100001</v>
      </c>
    </row>
    <row r="7622">
      <c r="A7622" s="31" t="n">
        <v>45798</v>
      </c>
      <c r="B7622" s="32" t="n">
        <v>1371.64</v>
      </c>
      <c r="C7622" s="19">
        <f>IF(OR(B7622="",B7621=""),"",LN(B7622/B7621))</f>
        <v/>
      </c>
      <c r="D7622" s="16">
        <f>STDEV(C7603:C7622)*SQRT(252)</f>
        <v/>
      </c>
      <c r="E7622" s="32" t="n">
        <v>143.68</v>
      </c>
      <c r="F7622" s="19">
        <f>IF(OR(E7622="",E7621=""),"",LN(E7622/E7621))</f>
        <v/>
      </c>
      <c r="G7622" s="33" t="n">
        <v>7.2019</v>
      </c>
      <c r="H7622" s="19">
        <f>IF(OR(G7622="",G7621=""),"",LN(G7622/G7621))</f>
        <v/>
      </c>
      <c r="I7622" s="32" t="n">
        <v>121.7496</v>
      </c>
      <c r="J7622" s="32" t="n">
        <v>20.87</v>
      </c>
      <c r="K7622" s="32" t="n">
        <v>4.58</v>
      </c>
      <c r="L7622" s="32" t="n">
        <v>4.26</v>
      </c>
      <c r="M7622" s="32" t="n">
        <v>1392.6</v>
      </c>
      <c r="N7622" s="32" t="n">
        <v>2.67</v>
      </c>
      <c r="O7622" s="32" t="n">
        <v>233.666029311</v>
      </c>
    </row>
    <row r="7623">
      <c r="A7623" s="31" t="n">
        <v>45799</v>
      </c>
      <c r="B7623" s="32" t="n">
        <v>1381.55</v>
      </c>
      <c r="C7623" s="19">
        <f>IF(OR(B7623="",B7622=""),"",LN(B7623/B7622))</f>
        <v/>
      </c>
      <c r="D7623" s="16">
        <f>STDEV(C7604:C7623)*SQRT(252)</f>
        <v/>
      </c>
      <c r="E7623" s="32" t="n">
        <v>143.89</v>
      </c>
      <c r="F7623" s="19">
        <f>IF(OR(E7623="",E7622=""),"",LN(E7623/E7622))</f>
        <v/>
      </c>
      <c r="G7623" s="33" t="n">
        <v>7.2037</v>
      </c>
      <c r="H7623" s="19">
        <f>IF(OR(G7623="",G7622=""),"",LN(G7623/G7622))</f>
        <v/>
      </c>
      <c r="I7623" s="32" t="n">
        <v>122.0429</v>
      </c>
      <c r="J7623" s="32" t="n">
        <v>20.28</v>
      </c>
      <c r="K7623" s="32" t="n">
        <v>4.54</v>
      </c>
      <c r="L7623" s="32" t="n">
        <v>4.26</v>
      </c>
      <c r="M7623" s="32" t="n">
        <v>1387.1</v>
      </c>
      <c r="N7623" s="32" t="n">
        <v>2.67</v>
      </c>
      <c r="O7623" s="32" t="n">
        <v>-278.798788921</v>
      </c>
    </row>
    <row r="7624">
      <c r="A7624" s="31" t="n">
        <v>45800</v>
      </c>
      <c r="B7624" s="32" t="n">
        <v>1365.03</v>
      </c>
      <c r="C7624" s="19">
        <f>IF(OR(B7624="",B7623=""),"",LN(B7624/B7623))</f>
        <v/>
      </c>
      <c r="D7624" s="16">
        <f>STDEV(C7605:C7624)*SQRT(252)</f>
        <v/>
      </c>
      <c r="E7624" s="32" t="n">
        <v>142.61</v>
      </c>
      <c r="F7624" s="19">
        <f>IF(OR(E7624="",E7623=""),"",LN(E7624/E7623))</f>
        <v/>
      </c>
      <c r="G7624" s="33" t="n">
        <v>7.1798</v>
      </c>
      <c r="H7624" s="19">
        <f>IF(OR(G7624="",G7623=""),"",LN(G7624/G7623))</f>
        <v/>
      </c>
      <c r="I7624" s="32" t="n">
        <v>121.3837</v>
      </c>
      <c r="J7624" s="32" t="n">
        <v>22.29</v>
      </c>
      <c r="K7624" s="32" t="n">
        <v>4.51</v>
      </c>
      <c r="L7624" s="32" t="n">
        <v>4.26</v>
      </c>
      <c r="M7624" s="32" t="n">
        <v>1378.4</v>
      </c>
      <c r="N7624" s="32" t="n">
        <v>2.67</v>
      </c>
      <c r="O7624" s="32" t="n">
        <v>-86.87848936200001</v>
      </c>
    </row>
    <row r="7625">
      <c r="A7625" s="31" t="n">
        <v>45804</v>
      </c>
      <c r="B7625" s="32" t="n">
        <v>1375.85</v>
      </c>
      <c r="C7625" s="19">
        <f>IF(OR(B7625="",B7624=""),"",LN(B7625/B7624))</f>
        <v/>
      </c>
      <c r="D7625" s="16">
        <f>STDEV(C7606:C7625)*SQRT(252)</f>
        <v/>
      </c>
      <c r="E7625" s="32" t="n">
        <v>144.37</v>
      </c>
      <c r="F7625" s="19">
        <f>IF(OR(E7625="",E7624=""),"",LN(E7625/E7624))</f>
        <v/>
      </c>
      <c r="G7625" s="33" t="n">
        <v>7.195</v>
      </c>
      <c r="H7625" s="19">
        <f>IF(OR(G7625="",G7624=""),"",LN(G7625/G7624))</f>
        <v/>
      </c>
      <c r="I7625" s="32" t="n">
        <v>121.6099</v>
      </c>
      <c r="J7625" s="32" t="n">
        <v>18.96</v>
      </c>
      <c r="K7625" s="32" t="n">
        <v>4.43</v>
      </c>
      <c r="L7625" s="32" t="n">
        <v>4.31</v>
      </c>
      <c r="M7625" s="32" t="n">
        <v>1365</v>
      </c>
      <c r="N7625" s="32" t="n">
        <v>2.66</v>
      </c>
      <c r="O7625" s="32" t="n">
        <v>-77.925170693</v>
      </c>
    </row>
    <row r="7626">
      <c r="A7626" s="31" t="n">
        <v>45805</v>
      </c>
      <c r="B7626" s="32" t="n">
        <v>1374.6</v>
      </c>
      <c r="C7626" s="19">
        <f>IF(OR(B7626="",B7625=""),"",LN(B7626/B7625))</f>
        <v/>
      </c>
      <c r="D7626" s="16">
        <f>STDEV(C7607:C7626)*SQRT(252)</f>
        <v/>
      </c>
      <c r="E7626" s="32" t="n">
        <v>145.04</v>
      </c>
      <c r="F7626" s="19">
        <f>IF(OR(E7626="",E7625=""),"",LN(E7626/E7625))</f>
        <v/>
      </c>
      <c r="G7626" s="33" t="n">
        <v>7.1941</v>
      </c>
      <c r="H7626" s="19">
        <f>IF(OR(G7626="",G7625=""),"",LN(G7626/G7625))</f>
        <v/>
      </c>
      <c r="I7626" s="32" t="n">
        <v>121.9888</v>
      </c>
      <c r="J7626" s="32" t="n">
        <v>19.31</v>
      </c>
      <c r="K7626" s="32" t="n">
        <v>4.47</v>
      </c>
      <c r="L7626" s="32" t="n">
        <v>4.33</v>
      </c>
      <c r="M7626" s="32" t="n">
        <v>1368.3</v>
      </c>
      <c r="N7626" s="32" t="n">
        <v>2.63</v>
      </c>
      <c r="O7626" s="32" t="n">
        <v>633.130908196</v>
      </c>
    </row>
    <row r="7627">
      <c r="A7627" s="31" t="n">
        <v>45806</v>
      </c>
      <c r="B7627" s="32" t="n">
        <v>1371.75</v>
      </c>
      <c r="C7627" s="19">
        <f>IF(OR(B7627="",B7626=""),"",LN(B7627/B7626))</f>
        <v/>
      </c>
      <c r="D7627" s="16">
        <f>STDEV(C7608:C7627)*SQRT(252)</f>
        <v/>
      </c>
      <c r="E7627" s="32" t="n">
        <v>144.09</v>
      </c>
      <c r="F7627" s="19">
        <f>IF(OR(E7627="",E7626=""),"",LN(E7627/E7626))</f>
        <v/>
      </c>
      <c r="G7627" s="33" t="n">
        <v>7.1855</v>
      </c>
      <c r="H7627" s="19">
        <f>IF(OR(G7627="",G7626=""),"",LN(G7627/G7626))</f>
        <v/>
      </c>
      <c r="I7627" s="32" t="n">
        <v>121.5617</v>
      </c>
      <c r="J7627" s="32" t="n">
        <v>19.18</v>
      </c>
      <c r="K7627" s="32" t="n">
        <v>4.43</v>
      </c>
      <c r="L7627" s="32" t="n">
        <v>4.33</v>
      </c>
      <c r="M7627" s="32" t="n">
        <v>1374.6</v>
      </c>
      <c r="N7627" s="32" t="n">
        <v>2.6</v>
      </c>
      <c r="O7627" s="32" t="n">
        <v>287.84907296</v>
      </c>
    </row>
    <row r="7628">
      <c r="A7628" s="31" t="n">
        <v>45807</v>
      </c>
      <c r="B7628" s="32" t="n">
        <v>1381.13</v>
      </c>
      <c r="C7628" s="19">
        <f>IF(OR(B7628="",B7627=""),"",LN(B7628/B7627))</f>
        <v/>
      </c>
      <c r="D7628" s="16">
        <f>STDEV(C7609:C7628)*SQRT(252)</f>
        <v/>
      </c>
      <c r="E7628" s="32" t="n">
        <v>144.18</v>
      </c>
      <c r="F7628" s="19">
        <f>IF(OR(E7628="",E7627=""),"",LN(E7628/E7627))</f>
        <v/>
      </c>
      <c r="G7628" s="33" t="n">
        <v>7.1991</v>
      </c>
      <c r="H7628" s="19">
        <f>IF(OR(G7628="",G7627=""),"",LN(G7628/G7627))</f>
        <v/>
      </c>
      <c r="I7628" s="32" t="n">
        <v>121.7674</v>
      </c>
      <c r="J7628" s="32" t="n">
        <v>18.57</v>
      </c>
      <c r="K7628" s="32" t="n">
        <v>4.41</v>
      </c>
      <c r="L7628" s="32" t="n">
        <v>4.35</v>
      </c>
      <c r="M7628" s="32" t="n">
        <v>1381.4</v>
      </c>
      <c r="N7628" s="32" t="n">
        <v>2.59</v>
      </c>
      <c r="O7628" s="32" t="n">
        <v>-719.425256562</v>
      </c>
    </row>
    <row r="7629">
      <c r="A7629" s="31" t="n">
        <v>45810</v>
      </c>
      <c r="B7629" s="32" t="n">
        <v>1376.42</v>
      </c>
      <c r="C7629" s="19">
        <f>IF(OR(B7629="",B7628=""),"",LN(B7629/B7628))</f>
        <v/>
      </c>
      <c r="D7629" s="16">
        <f>STDEV(C7610:C7629)*SQRT(252)</f>
        <v/>
      </c>
      <c r="E7629" s="32" t="n">
        <v>142.76</v>
      </c>
      <c r="F7629" s="19">
        <f>IF(OR(E7629="",E7628=""),"",LN(E7629/E7628))</f>
        <v/>
      </c>
      <c r="G7629" s="33" t="n">
        <v>7.1975</v>
      </c>
      <c r="H7629" s="19">
        <f>IF(OR(G7629="",G7628=""),"",LN(G7629/G7628))</f>
        <v/>
      </c>
      <c r="I7629" s="32" t="n">
        <v>121.1881</v>
      </c>
      <c r="J7629" s="32" t="n">
        <v>18.36</v>
      </c>
      <c r="K7629" s="32" t="n">
        <v>4.46</v>
      </c>
      <c r="L7629" s="32" t="n">
        <v>4.35</v>
      </c>
      <c r="M7629" s="32" t="n">
        <v>1375.7</v>
      </c>
      <c r="N7629" s="32" t="n">
        <v>2.59</v>
      </c>
      <c r="O7629" s="32" t="n">
        <v>236.734676197</v>
      </c>
    </row>
    <row r="7630">
      <c r="A7630" s="31" t="n">
        <v>45811</v>
      </c>
      <c r="B7630" s="32" t="n">
        <v>1378.45</v>
      </c>
      <c r="C7630" s="19">
        <f>IF(OR(B7630="",B7629=""),"",LN(B7630/B7629))</f>
        <v/>
      </c>
      <c r="D7630" s="16">
        <f>STDEV(C7611:C7630)*SQRT(252)</f>
        <v/>
      </c>
      <c r="E7630" s="32" t="n">
        <v>143.93</v>
      </c>
      <c r="F7630" s="19">
        <f>IF(OR(E7630="",E7629=""),"",LN(E7630/E7629))</f>
        <v/>
      </c>
      <c r="G7630" s="33" t="n">
        <v>7.1872</v>
      </c>
      <c r="H7630" s="19">
        <f>IF(OR(G7630="",G7629=""),"",LN(G7630/G7629))</f>
        <v/>
      </c>
      <c r="I7630" s="32" t="n">
        <v>121.4592</v>
      </c>
      <c r="J7630" s="32" t="n">
        <v>17.69</v>
      </c>
      <c r="K7630" s="32" t="n">
        <v>4.46</v>
      </c>
      <c r="L7630" s="32" t="n">
        <v>4.32</v>
      </c>
      <c r="M7630" s="32" t="n"/>
      <c r="N7630" s="32" t="n"/>
      <c r="O7630" s="32" t="n"/>
    </row>
    <row r="7631">
      <c r="A7631" s="31" t="n">
        <v>45812</v>
      </c>
      <c r="B7631" s="32" t="n">
        <v>1364.16</v>
      </c>
      <c r="C7631" s="19">
        <f>IF(OR(B7631="",B7630=""),"",LN(B7631/B7630))</f>
        <v/>
      </c>
      <c r="D7631" s="16">
        <f>STDEV(C7612:C7631)*SQRT(252)</f>
        <v/>
      </c>
      <c r="E7631" s="32" t="n">
        <v>142.91</v>
      </c>
      <c r="F7631" s="19">
        <f>IF(OR(E7631="",E7630=""),"",LN(E7631/E7630))</f>
        <v/>
      </c>
      <c r="G7631" s="33" t="n">
        <v>7.1844</v>
      </c>
      <c r="H7631" s="19">
        <f>IF(OR(G7631="",G7630=""),"",LN(G7631/G7630))</f>
        <v/>
      </c>
      <c r="I7631" s="32" t="n">
        <v>121.0539</v>
      </c>
      <c r="J7631" s="32" t="n">
        <v>17.61</v>
      </c>
      <c r="K7631" s="32" t="n">
        <v>4.37</v>
      </c>
      <c r="L7631" s="32" t="n">
        <v>4.28</v>
      </c>
      <c r="M7631" s="32" t="n">
        <v>1376.9</v>
      </c>
      <c r="N7631" s="32" t="n">
        <v>2.58</v>
      </c>
      <c r="O7631" s="32" t="n">
        <v>1199.611379159</v>
      </c>
    </row>
    <row r="7632">
      <c r="A7632" s="31" t="n">
        <v>45813</v>
      </c>
      <c r="B7632" s="32" t="n">
        <v>1355.97</v>
      </c>
      <c r="C7632" s="19">
        <f>IF(OR(B7632="",B7631=""),"",LN(B7632/B7631))</f>
        <v/>
      </c>
      <c r="D7632" s="16">
        <f>STDEV(C7613:C7632)*SQRT(252)</f>
        <v/>
      </c>
      <c r="E7632" s="32" t="n">
        <v>143.87</v>
      </c>
      <c r="F7632" s="19">
        <f>IF(OR(E7632="",E7631=""),"",LN(E7632/E7631))</f>
        <v/>
      </c>
      <c r="G7632" s="33" t="n">
        <v>7.175</v>
      </c>
      <c r="H7632" s="19">
        <f>IF(OR(G7632="",G7631=""),"",LN(G7632/G7631))</f>
        <v/>
      </c>
      <c r="I7632" s="32" t="n">
        <v>120.9596</v>
      </c>
      <c r="J7632" s="32" t="n">
        <v>18.48</v>
      </c>
      <c r="K7632" s="32" t="n">
        <v>4.4</v>
      </c>
      <c r="L7632" s="32" t="n">
        <v>4.29</v>
      </c>
      <c r="M7632" s="32" t="n">
        <v>1373.8</v>
      </c>
      <c r="N7632" s="32" t="n">
        <v>2.58</v>
      </c>
      <c r="O7632" s="32" t="n">
        <v>1019.654318493</v>
      </c>
    </row>
    <row r="7633">
      <c r="A7633" s="31" t="n">
        <v>45814</v>
      </c>
      <c r="B7633" s="32" t="n">
        <v>1360.28</v>
      </c>
      <c r="C7633" s="19">
        <f>IF(OR(B7633="",B7632=""),"",LN(B7633/B7632))</f>
        <v/>
      </c>
      <c r="D7633" s="16">
        <f>STDEV(C7614:C7633)*SQRT(252)</f>
        <v/>
      </c>
      <c r="E7633" s="32" t="n">
        <v>144.87</v>
      </c>
      <c r="F7633" s="19">
        <f>IF(OR(E7633="",E7632=""),"",LN(E7633/E7632))</f>
        <v/>
      </c>
      <c r="G7633" s="33" t="n">
        <v>7.1886</v>
      </c>
      <c r="H7633" s="19">
        <f>IF(OR(G7633="",G7632=""),"",LN(G7633/G7632))</f>
        <v/>
      </c>
      <c r="I7633" s="32" t="n">
        <v>121.161</v>
      </c>
      <c r="J7633" s="32" t="n">
        <v>16.77</v>
      </c>
      <c r="K7633" s="32" t="n">
        <v>4.51</v>
      </c>
      <c r="L7633" s="32" t="n">
        <v>4.29</v>
      </c>
      <c r="M7633" s="32" t="n"/>
      <c r="N7633" s="32" t="n"/>
      <c r="O7633" s="32" t="n"/>
    </row>
    <row r="7634">
      <c r="A7634" s="31" t="n">
        <v>45817</v>
      </c>
      <c r="B7634" s="32" t="n">
        <v>1354.99</v>
      </c>
      <c r="C7634" s="19">
        <f>IF(OR(B7634="",B7633=""),"",LN(B7634/B7633))</f>
        <v/>
      </c>
      <c r="D7634" s="16">
        <f>STDEV(C7615:C7634)*SQRT(252)</f>
        <v/>
      </c>
      <c r="E7634" s="32" t="n">
        <v>144.37</v>
      </c>
      <c r="F7634" s="19">
        <f>IF(OR(E7634="",E7633=""),"",LN(E7634/E7633))</f>
        <v/>
      </c>
      <c r="G7634" s="33" t="n">
        <v>7.1802</v>
      </c>
      <c r="H7634" s="19">
        <f>IF(OR(G7634="",G7633=""),"",LN(G7634/G7633))</f>
        <v/>
      </c>
      <c r="I7634" s="32" t="n">
        <v>120.9103</v>
      </c>
      <c r="J7634" s="32" t="n">
        <v>17.16</v>
      </c>
      <c r="K7634" s="32" t="n">
        <v>4.49</v>
      </c>
      <c r="L7634" s="32" t="n">
        <v>4.29</v>
      </c>
      <c r="M7634" s="32" t="n">
        <v>1359</v>
      </c>
      <c r="N7634" s="32" t="n">
        <v>2.57</v>
      </c>
      <c r="O7634" s="32" t="n">
        <v>1129.357997833</v>
      </c>
    </row>
    <row r="7635">
      <c r="A7635" s="31" t="n">
        <v>45818</v>
      </c>
      <c r="B7635" s="32" t="n">
        <v>1367.55</v>
      </c>
      <c r="C7635" s="19">
        <f>IF(OR(B7635="",B7634=""),"",LN(B7635/B7634))</f>
        <v/>
      </c>
      <c r="D7635" s="16">
        <f>STDEV(C7616:C7635)*SQRT(252)</f>
        <v/>
      </c>
      <c r="E7635" s="32" t="n">
        <v>144.91</v>
      </c>
      <c r="F7635" s="19">
        <f>IF(OR(E7635="",E7634=""),"",LN(E7635/E7634))</f>
        <v/>
      </c>
      <c r="G7635" s="33" t="n">
        <v>7.187</v>
      </c>
      <c r="H7635" s="19">
        <f>IF(OR(G7635="",G7634=""),"",LN(G7635/G7634))</f>
        <v/>
      </c>
      <c r="I7635" s="32" t="n">
        <v>121.0485</v>
      </c>
      <c r="J7635" s="32" t="n">
        <v>16.95</v>
      </c>
      <c r="K7635" s="32" t="n">
        <v>4.47</v>
      </c>
      <c r="L7635" s="32" t="n">
        <v>4.28</v>
      </c>
      <c r="M7635" s="32" t="n">
        <v>1358.9</v>
      </c>
      <c r="N7635" s="32" t="n">
        <v>2.56</v>
      </c>
      <c r="O7635" s="32" t="n">
        <v>637.505233091</v>
      </c>
    </row>
    <row r="7636">
      <c r="A7636" s="31" t="n">
        <v>45819</v>
      </c>
      <c r="B7636" s="32" t="n">
        <v>1368.29</v>
      </c>
      <c r="C7636" s="19">
        <f>IF(OR(B7636="",B7635=""),"",LN(B7636/B7635))</f>
        <v/>
      </c>
      <c r="D7636" s="16">
        <f>STDEV(C7617:C7636)*SQRT(252)</f>
        <v/>
      </c>
      <c r="E7636" s="32" t="n">
        <v>144.48</v>
      </c>
      <c r="F7636" s="19">
        <f>IF(OR(E7636="",E7635=""),"",LN(E7636/E7635))</f>
        <v/>
      </c>
      <c r="G7636" s="33" t="n">
        <v>7.1928</v>
      </c>
      <c r="H7636" s="19">
        <f>IF(OR(G7636="",G7635=""),"",LN(G7636/G7635))</f>
        <v/>
      </c>
      <c r="I7636" s="32" t="n">
        <v>120.587</v>
      </c>
      <c r="J7636" s="32" t="n">
        <v>17.26</v>
      </c>
      <c r="K7636" s="32" t="n">
        <v>4.41</v>
      </c>
      <c r="L7636" s="32" t="n">
        <v>4.28</v>
      </c>
      <c r="M7636" s="32" t="n">
        <v>1359.9</v>
      </c>
      <c r="N7636" s="32" t="n">
        <v>2.57</v>
      </c>
      <c r="O7636" s="32" t="n">
        <v>373.288811419</v>
      </c>
    </row>
    <row r="7637">
      <c r="A7637" s="31" t="n">
        <v>45820</v>
      </c>
      <c r="B7637" s="32" t="n">
        <v>1356.47</v>
      </c>
      <c r="C7637" s="19">
        <f>IF(OR(B7637="",B7636=""),"",LN(B7637/B7636))</f>
        <v/>
      </c>
      <c r="D7637" s="16">
        <f>STDEV(C7618:C7637)*SQRT(252)</f>
        <v/>
      </c>
      <c r="E7637" s="32" t="n">
        <v>143.64</v>
      </c>
      <c r="F7637" s="19">
        <f>IF(OR(E7637="",E7636=""),"",LN(E7637/E7636))</f>
        <v/>
      </c>
      <c r="G7637" s="33" t="n">
        <v>7.1726</v>
      </c>
      <c r="H7637" s="19">
        <f>IF(OR(G7637="",G7636=""),"",LN(G7637/G7636))</f>
        <v/>
      </c>
      <c r="I7637" s="32" t="n">
        <v>120.1723</v>
      </c>
      <c r="J7637" s="32" t="n">
        <v>18.02</v>
      </c>
      <c r="K7637" s="32" t="n">
        <v>4.36</v>
      </c>
      <c r="L7637" s="32" t="n">
        <v>4.28</v>
      </c>
      <c r="M7637" s="32" t="n">
        <v>1368.8</v>
      </c>
      <c r="N7637" s="32" t="n">
        <v>2.56</v>
      </c>
      <c r="O7637" s="32" t="n">
        <v>416.549338371</v>
      </c>
    </row>
    <row r="7638">
      <c r="A7638" s="31" t="n">
        <v>45821</v>
      </c>
      <c r="B7638" s="32" t="n">
        <v>1364.93</v>
      </c>
      <c r="C7638" s="19">
        <f>IF(OR(B7638="",B7637=""),"",LN(B7638/B7637))</f>
        <v/>
      </c>
      <c r="D7638" s="16">
        <f>STDEV(C7619:C7638)*SQRT(252)</f>
        <v/>
      </c>
      <c r="E7638" s="32" t="n">
        <v>144.04</v>
      </c>
      <c r="F7638" s="19">
        <f>IF(OR(E7638="",E7637=""),"",LN(E7638/E7637))</f>
        <v/>
      </c>
      <c r="G7638" s="33" t="n">
        <v>7.181</v>
      </c>
      <c r="H7638" s="19">
        <f>IF(OR(G7638="",G7637=""),"",LN(G7638/G7637))</f>
        <v/>
      </c>
      <c r="I7638" s="32" t="n">
        <v>120.3245</v>
      </c>
      <c r="J7638" s="32" t="n">
        <v>20.82</v>
      </c>
      <c r="K7638" s="32" t="n">
        <v>4.41</v>
      </c>
      <c r="L7638" s="32" t="n">
        <v>4.28</v>
      </c>
      <c r="M7638" s="32" t="n">
        <v>1362.9</v>
      </c>
      <c r="N7638" s="32" t="n">
        <v>2.56</v>
      </c>
      <c r="O7638" s="32" t="n">
        <v>-114.060144158</v>
      </c>
    </row>
    <row r="7639">
      <c r="A7639" s="31" t="n">
        <v>45824</v>
      </c>
      <c r="B7639" s="32" t="n">
        <v>1357.55</v>
      </c>
      <c r="C7639" s="19">
        <f>IF(OR(B7639="",B7638=""),"",LN(B7639/B7638))</f>
        <v/>
      </c>
      <c r="D7639" s="16">
        <f>STDEV(C7620:C7639)*SQRT(252)</f>
        <v/>
      </c>
      <c r="E7639" s="32" t="n">
        <v>144.14</v>
      </c>
      <c r="F7639" s="19">
        <f>IF(OR(E7639="",E7638=""),"",LN(E7639/E7638))</f>
        <v/>
      </c>
      <c r="G7639" s="33" t="n">
        <v>7.179</v>
      </c>
      <c r="H7639" s="19">
        <f>IF(OR(G7639="",G7638=""),"",LN(G7639/G7638))</f>
        <v/>
      </c>
      <c r="I7639" s="32" t="n">
        <v>120.1565</v>
      </c>
      <c r="J7639" s="32" t="n">
        <v>19.11</v>
      </c>
      <c r="K7639" s="32" t="n">
        <v>4.46</v>
      </c>
      <c r="L7639" s="32" t="n">
        <v>4.32</v>
      </c>
      <c r="M7639" s="32" t="n">
        <v>1366.8</v>
      </c>
      <c r="N7639" s="32" t="n">
        <v>2.56</v>
      </c>
      <c r="O7639" s="32" t="n">
        <v>-204.75384927</v>
      </c>
    </row>
    <row r="7640">
      <c r="A7640" s="31" t="n">
        <v>45825</v>
      </c>
      <c r="B7640" s="32" t="n">
        <v>1370.29</v>
      </c>
      <c r="C7640" s="19">
        <f>IF(OR(B7640="",B7639=""),"",LN(B7640/B7639))</f>
        <v/>
      </c>
      <c r="D7640" s="16">
        <f>STDEV(C7621:C7640)*SQRT(252)</f>
        <v/>
      </c>
      <c r="E7640" s="32" t="n">
        <v>145.04</v>
      </c>
      <c r="F7640" s="19">
        <f>IF(OR(E7640="",E7639=""),"",LN(E7640/E7639))</f>
        <v/>
      </c>
      <c r="G7640" s="33" t="n">
        <v>7.1845</v>
      </c>
      <c r="H7640" s="19">
        <f>IF(OR(G7640="",G7639=""),"",LN(G7640/G7639))</f>
        <v/>
      </c>
      <c r="I7640" s="32" t="n">
        <v>120.5048</v>
      </c>
      <c r="J7640" s="32" t="n">
        <v>21.6</v>
      </c>
      <c r="K7640" s="32" t="n">
        <v>4.39</v>
      </c>
      <c r="L7640" s="32" t="n">
        <v>4.31</v>
      </c>
      <c r="M7640" s="32" t="n">
        <v>1363.6</v>
      </c>
      <c r="N7640" s="32" t="n">
        <v>2.56</v>
      </c>
      <c r="O7640" s="32" t="n">
        <v>-81.726202564</v>
      </c>
    </row>
    <row r="7641">
      <c r="A7641" s="31" t="n">
        <v>45826</v>
      </c>
      <c r="B7641" s="32" t="n">
        <v>1372.11</v>
      </c>
      <c r="C7641" s="19">
        <f>IF(OR(B7641="",B7640=""),"",LN(B7641/B7640))</f>
        <v/>
      </c>
      <c r="D7641" s="16">
        <f>STDEV(C7622:C7641)*SQRT(252)</f>
        <v/>
      </c>
      <c r="E7641" s="32" t="n">
        <v>144.58</v>
      </c>
      <c r="F7641" s="19">
        <f>IF(OR(E7641="",E7640=""),"",LN(E7641/E7640))</f>
        <v/>
      </c>
      <c r="G7641" s="33" t="n">
        <v>7.1888</v>
      </c>
      <c r="H7641" s="19">
        <f>IF(OR(G7641="",G7640=""),"",LN(G7641/G7640))</f>
        <v/>
      </c>
      <c r="I7641" s="32" t="n">
        <v>120.7305</v>
      </c>
      <c r="J7641" s="32" t="n">
        <v>20.14</v>
      </c>
      <c r="K7641" s="32" t="n">
        <v>4.38</v>
      </c>
      <c r="L7641" s="32" t="n">
        <v>4.28</v>
      </c>
      <c r="M7641" s="32" t="n">
        <v>1361.7</v>
      </c>
      <c r="N7641" s="32" t="n">
        <v>2.56</v>
      </c>
      <c r="O7641" s="32" t="n">
        <v>243.040419793</v>
      </c>
    </row>
    <row r="7642">
      <c r="A7642" s="31" t="n">
        <v>45828</v>
      </c>
      <c r="B7642" s="32" t="n">
        <v>1372.45</v>
      </c>
      <c r="C7642" s="19">
        <f>IF(OR(B7642="",B7641=""),"",LN(B7642/B7641))</f>
        <v/>
      </c>
      <c r="D7642" s="16">
        <f>STDEV(C7623:C7642)*SQRT(252)</f>
        <v/>
      </c>
      <c r="E7642" s="32" t="n">
        <v>145.92</v>
      </c>
      <c r="F7642" s="19">
        <f>IF(OR(E7642="",E7641=""),"",LN(E7642/E7641))</f>
        <v/>
      </c>
      <c r="G7642" s="33" t="n">
        <v>7.1785</v>
      </c>
      <c r="H7642" s="19">
        <f>IF(OR(G7642="",G7641=""),"",LN(G7642/G7641))</f>
        <v/>
      </c>
      <c r="I7642" s="32" t="n">
        <v>121.0408</v>
      </c>
      <c r="J7642" s="32" t="n">
        <v>20.62</v>
      </c>
      <c r="K7642" s="32" t="n">
        <v>4.38</v>
      </c>
      <c r="L7642" s="32" t="n">
        <v>4.29</v>
      </c>
      <c r="M7642" s="32" t="n">
        <v>1379.6</v>
      </c>
      <c r="N7642" s="32" t="n">
        <v>2.56</v>
      </c>
      <c r="O7642" s="32" t="n">
        <v>612.443529701</v>
      </c>
    </row>
    <row r="7643">
      <c r="A7643" s="31" t="n">
        <v>45831</v>
      </c>
      <c r="B7643" s="32" t="n">
        <v>1382.61</v>
      </c>
      <c r="C7643" s="19">
        <f>IF(OR(B7643="",B7642=""),"",LN(B7643/B7642))</f>
        <v/>
      </c>
      <c r="D7643" s="16">
        <f>STDEV(C7624:C7643)*SQRT(252)</f>
        <v/>
      </c>
      <c r="E7643" s="32" t="n">
        <v>146.47</v>
      </c>
      <c r="F7643" s="19">
        <f>IF(OR(E7643="",E7642=""),"",LN(E7643/E7642))</f>
        <v/>
      </c>
      <c r="G7643" s="33" t="n">
        <v>7.179</v>
      </c>
      <c r="H7643" s="19">
        <f>IF(OR(G7643="",G7642=""),"",LN(G7643/G7642))</f>
        <v/>
      </c>
      <c r="I7643" s="32" t="n">
        <v>121.1694</v>
      </c>
      <c r="J7643" s="32" t="n">
        <v>19.83</v>
      </c>
      <c r="K7643" s="32" t="n">
        <v>4.34</v>
      </c>
      <c r="L7643" s="32" t="n">
        <v>4.29</v>
      </c>
      <c r="M7643" s="32" t="n">
        <v>1369.4</v>
      </c>
      <c r="N7643" s="32" t="n">
        <v>2.57</v>
      </c>
      <c r="O7643" s="32" t="n">
        <v>-373.245842179</v>
      </c>
    </row>
    <row r="7644">
      <c r="A7644" s="31" t="n">
        <v>45832</v>
      </c>
      <c r="B7644" s="32" t="n">
        <v>1359</v>
      </c>
      <c r="C7644" s="19">
        <f>IF(OR(B7644="",B7643=""),"",LN(B7644/B7643))</f>
        <v/>
      </c>
      <c r="D7644" s="16">
        <f>STDEV(C7625:C7644)*SQRT(252)</f>
        <v/>
      </c>
      <c r="E7644" s="32" t="n">
        <v>144.9</v>
      </c>
      <c r="F7644" s="19">
        <f>IF(OR(E7644="",E7643=""),"",LN(E7644/E7643))</f>
        <v/>
      </c>
      <c r="G7644" s="33" t="n">
        <v>7.1713</v>
      </c>
      <c r="H7644" s="19">
        <f>IF(OR(G7644="",G7643=""),"",LN(G7644/G7643))</f>
        <v/>
      </c>
      <c r="I7644" s="32" t="n">
        <v>120.3645</v>
      </c>
      <c r="J7644" s="32" t="n">
        <v>17.48</v>
      </c>
      <c r="K7644" s="32" t="n">
        <v>4.3</v>
      </c>
      <c r="L7644" s="32" t="n">
        <v>4.3</v>
      </c>
      <c r="M7644" s="32" t="n">
        <v>1381.9</v>
      </c>
      <c r="N7644" s="32" t="n">
        <v>2.57</v>
      </c>
      <c r="O7644" s="32" t="n">
        <v>611.550381089</v>
      </c>
    </row>
    <row r="7645">
      <c r="A7645" s="31" t="n">
        <v>45833</v>
      </c>
      <c r="B7645" s="32" t="n">
        <v>1362.17</v>
      </c>
      <c r="C7645" s="19">
        <f>IF(OR(B7645="",B7644=""),"",LN(B7645/B7644))</f>
        <v/>
      </c>
      <c r="D7645" s="16">
        <f>STDEV(C7626:C7645)*SQRT(252)</f>
        <v/>
      </c>
      <c r="E7645" s="32" t="n">
        <v>145.59</v>
      </c>
      <c r="F7645" s="19">
        <f>IF(OR(E7645="",E7644=""),"",LN(E7645/E7644))</f>
        <v/>
      </c>
      <c r="G7645" s="33" t="n">
        <v>7.1764</v>
      </c>
      <c r="H7645" s="19">
        <f>IF(OR(G7645="",G7644=""),"",LN(G7645/G7644))</f>
        <v/>
      </c>
      <c r="I7645" s="32" t="n">
        <v>120.3336</v>
      </c>
      <c r="J7645" s="32" t="n">
        <v>16.76</v>
      </c>
      <c r="K7645" s="32" t="n">
        <v>4.29</v>
      </c>
      <c r="L7645" s="32" t="n">
        <v>4.36</v>
      </c>
      <c r="M7645" s="32" t="n">
        <v>1365</v>
      </c>
      <c r="N7645" s="32" t="n">
        <v>2.57</v>
      </c>
      <c r="O7645" s="32" t="n">
        <v>-254.608451151</v>
      </c>
    </row>
    <row r="7646">
      <c r="A7646" s="31" t="n">
        <v>45834</v>
      </c>
      <c r="B7646" s="32" t="n">
        <v>1355.64</v>
      </c>
      <c r="C7646" s="19">
        <f>IF(OR(B7646="",B7645=""),"",LN(B7646/B7645))</f>
        <v/>
      </c>
      <c r="D7646" s="16">
        <f>STDEV(C7627:C7646)*SQRT(252)</f>
        <v/>
      </c>
      <c r="E7646" s="32" t="n">
        <v>144.34</v>
      </c>
      <c r="F7646" s="19">
        <f>IF(OR(E7646="",E7645=""),"",LN(E7646/E7645))</f>
        <v/>
      </c>
      <c r="G7646" s="33" t="n">
        <v>7.1675</v>
      </c>
      <c r="H7646" s="19">
        <f>IF(OR(G7646="",G7645=""),"",LN(G7646/G7645))</f>
        <v/>
      </c>
      <c r="I7646" s="32" t="n">
        <v>119.6451</v>
      </c>
      <c r="J7646" s="32" t="n">
        <v>16.59</v>
      </c>
      <c r="K7646" s="32" t="n">
        <v>4.26</v>
      </c>
      <c r="L7646" s="32" t="n">
        <v>4.4</v>
      </c>
      <c r="M7646" s="32" t="n">
        <v>1360.9</v>
      </c>
      <c r="N7646" s="32" t="n">
        <v>2.57</v>
      </c>
      <c r="O7646" s="32" t="n">
        <v>-746.8834828190001</v>
      </c>
    </row>
    <row r="7647">
      <c r="A7647" s="31" t="n">
        <v>45835</v>
      </c>
      <c r="B7647" s="32" t="n">
        <v>1360.72</v>
      </c>
      <c r="C7647" s="19">
        <f>IF(OR(B7647="",B7646=""),"",LN(B7647/B7646))</f>
        <v/>
      </c>
      <c r="D7647" s="16">
        <f>STDEV(C7628:C7647)*SQRT(252)</f>
        <v/>
      </c>
      <c r="E7647" s="32" t="n">
        <v>144.74</v>
      </c>
      <c r="F7647" s="19">
        <f>IF(OR(E7647="",E7646=""),"",LN(E7647/E7646))</f>
        <v/>
      </c>
      <c r="G7647" s="33" t="n">
        <v>7.1721</v>
      </c>
      <c r="H7647" s="19">
        <f>IF(OR(G7647="",G7646=""),"",LN(G7647/G7646))</f>
        <v/>
      </c>
      <c r="I7647" s="32" t="n">
        <v>119.659</v>
      </c>
      <c r="J7647" s="32" t="n">
        <v>16.32</v>
      </c>
      <c r="K7647" s="32" t="n">
        <v>4.29</v>
      </c>
      <c r="L7647" s="32" t="n">
        <v>4.39</v>
      </c>
      <c r="M7647" s="32" t="n">
        <v>1357.6</v>
      </c>
      <c r="N7647" s="32" t="n">
        <v>2.57</v>
      </c>
      <c r="O7647" s="32" t="n">
        <v>-1081.9553085</v>
      </c>
    </row>
    <row r="7648">
      <c r="A7648" s="31" t="n">
        <v>45838</v>
      </c>
      <c r="B7648" s="32" t="n">
        <v>1353.5</v>
      </c>
      <c r="C7648" s="19">
        <f>IF(OR(B7648="",B7647=""),"",LN(B7648/B7647))</f>
        <v/>
      </c>
      <c r="D7648" s="16">
        <f>STDEV(C7629:C7648)*SQRT(252)</f>
        <v/>
      </c>
      <c r="E7648" s="32" t="n">
        <v>144.17</v>
      </c>
      <c r="F7648" s="19">
        <f>IF(OR(E7648="",E7647=""),"",LN(E7648/E7647))</f>
        <v/>
      </c>
      <c r="G7648" s="33" t="n">
        <v>7.1636</v>
      </c>
      <c r="H7648" s="19">
        <f>IF(OR(G7648="",G7647=""),"",LN(G7648/G7647))</f>
        <v/>
      </c>
      <c r="I7648" s="32" t="n">
        <v>119.4088</v>
      </c>
      <c r="J7648" s="32" t="n">
        <v>16.73</v>
      </c>
      <c r="K7648" s="32" t="n">
        <v>4.24</v>
      </c>
      <c r="L7648" s="32" t="n">
        <v>4.45</v>
      </c>
      <c r="M7648" s="32" t="n">
        <v>1356.4</v>
      </c>
      <c r="N7648" s="32" t="n">
        <v>2.56</v>
      </c>
      <c r="O7648" s="32" t="n">
        <v>-666.659994804</v>
      </c>
    </row>
    <row r="7649">
      <c r="A7649" s="31" t="n">
        <v>45839</v>
      </c>
      <c r="B7649" s="32" t="n">
        <v>1358.06</v>
      </c>
      <c r="C7649" s="19">
        <f>IF(OR(B7649="",B7648=""),"",LN(B7649/B7648))</f>
        <v/>
      </c>
      <c r="D7649" s="16">
        <f>STDEV(C7630:C7649)*SQRT(252)</f>
        <v/>
      </c>
      <c r="E7649" s="32" t="n">
        <v>143.58</v>
      </c>
      <c r="F7649" s="19">
        <f>IF(OR(E7649="",E7648=""),"",LN(E7649/E7648))</f>
        <v/>
      </c>
      <c r="G7649" s="33" t="n">
        <v>7.1647</v>
      </c>
      <c r="H7649" s="19">
        <f>IF(OR(G7649="",G7648=""),"",LN(G7649/G7648))</f>
        <v/>
      </c>
      <c r="I7649" s="32" t="n">
        <v>119.3436</v>
      </c>
      <c r="J7649" s="32" t="n">
        <v>16.83</v>
      </c>
      <c r="K7649" s="32" t="n">
        <v>4.26</v>
      </c>
      <c r="L7649" s="32" t="n">
        <v>4.44</v>
      </c>
      <c r="M7649" s="32" t="n">
        <v>1353.6</v>
      </c>
      <c r="N7649" s="32" t="n">
        <v>2.54</v>
      </c>
      <c r="O7649" s="32" t="n">
        <v>143.504774744</v>
      </c>
    </row>
    <row r="7650">
      <c r="A7650" s="31" t="n">
        <v>45840</v>
      </c>
      <c r="B7650" s="32" t="n">
        <v>1356.9</v>
      </c>
      <c r="C7650" s="19">
        <f>IF(OR(B7650="",B7649=""),"",LN(B7650/B7649))</f>
        <v/>
      </c>
      <c r="D7650" s="16">
        <f>STDEV(C7631:C7650)*SQRT(252)</f>
        <v/>
      </c>
      <c r="E7650" s="32" t="n">
        <v>143.76</v>
      </c>
      <c r="F7650" s="19">
        <f>IF(OR(E7650="",E7649=""),"",LN(E7650/E7649))</f>
        <v/>
      </c>
      <c r="G7650" s="33" t="n">
        <v>7.1649</v>
      </c>
      <c r="H7650" s="19">
        <f>IF(OR(G7650="",G7649=""),"",LN(G7650/G7649))</f>
        <v/>
      </c>
      <c r="I7650" s="32" t="n">
        <v>119.3037</v>
      </c>
      <c r="J7650" s="32" t="n">
        <v>16.64</v>
      </c>
      <c r="K7650" s="32" t="n">
        <v>4.3</v>
      </c>
      <c r="L7650" s="32" t="n">
        <v>4.4</v>
      </c>
      <c r="M7650" s="32" t="n">
        <v>1352.6</v>
      </c>
      <c r="N7650" s="32" t="n">
        <v>2.51</v>
      </c>
      <c r="O7650" s="32" t="n">
        <v>-517.468526309</v>
      </c>
    </row>
    <row r="7651">
      <c r="A7651" s="31" t="n">
        <v>45841</v>
      </c>
      <c r="B7651" s="32" t="n">
        <v>1364.65</v>
      </c>
      <c r="C7651" s="19">
        <f>IF(OR(B7651="",B7650=""),"",LN(B7651/B7650))</f>
        <v/>
      </c>
      <c r="D7651" s="16">
        <f>STDEV(C7632:C7651)*SQRT(252)</f>
        <v/>
      </c>
      <c r="E7651" s="32" t="n">
        <v>144.96</v>
      </c>
      <c r="F7651" s="19">
        <f>IF(OR(E7651="",E7650=""),"",LN(E7651/E7650))</f>
        <v/>
      </c>
      <c r="G7651" s="33" t="n">
        <v>7.1684</v>
      </c>
      <c r="H7651" s="19">
        <f>IF(OR(G7651="",G7650=""),"",LN(G7651/G7650))</f>
        <v/>
      </c>
      <c r="I7651" s="32" t="n">
        <v>119.2382</v>
      </c>
      <c r="J7651" s="32" t="n">
        <v>16.38</v>
      </c>
      <c r="K7651" s="32" t="n">
        <v>4.35</v>
      </c>
      <c r="L7651" s="32" t="n">
        <v>4.35</v>
      </c>
      <c r="M7651" s="32" t="n">
        <v>1359.4</v>
      </c>
      <c r="N7651" s="32" t="n">
        <v>2.51</v>
      </c>
      <c r="O7651" s="32" t="n">
        <v>749.089445372</v>
      </c>
    </row>
    <row r="7652">
      <c r="A7652" s="31" t="n">
        <v>45845</v>
      </c>
      <c r="B7652" s="32" t="n">
        <v>1369.6</v>
      </c>
      <c r="C7652" s="19">
        <f>IF(OR(B7652="",B7651=""),"",LN(B7652/B7651))</f>
        <v/>
      </c>
      <c r="D7652" s="16">
        <f>STDEV(C7633:C7652)*SQRT(252)</f>
        <v/>
      </c>
      <c r="E7652" s="32" t="n">
        <v>145.86</v>
      </c>
      <c r="F7652" s="19">
        <f>IF(OR(E7652="",E7651=""),"",LN(E7652/E7651))</f>
        <v/>
      </c>
      <c r="G7652" s="33" t="n">
        <v>7.1744</v>
      </c>
      <c r="H7652" s="19">
        <f>IF(OR(G7652="",G7651=""),"",LN(G7652/G7651))</f>
        <v/>
      </c>
      <c r="I7652" s="32" t="n">
        <v>119.6201</v>
      </c>
      <c r="J7652" s="32" t="n">
        <v>17.79</v>
      </c>
      <c r="K7652" s="32" t="n">
        <v>4.4</v>
      </c>
      <c r="L7652" s="32" t="n">
        <v>4.33</v>
      </c>
      <c r="M7652" s="32" t="n">
        <v>1364.2</v>
      </c>
      <c r="N7652" s="32" t="n">
        <v>2.51</v>
      </c>
      <c r="O7652" s="32" t="n">
        <v>39.415032129</v>
      </c>
    </row>
    <row r="7653">
      <c r="A7653" s="31" t="n">
        <v>45846</v>
      </c>
      <c r="B7653" s="32" t="n">
        <v>1372.74</v>
      </c>
      <c r="C7653" s="19">
        <f>IF(OR(B7653="",B7652=""),"",LN(B7653/B7652))</f>
        <v/>
      </c>
      <c r="D7653" s="16">
        <f>STDEV(C7634:C7653)*SQRT(252)</f>
        <v/>
      </c>
      <c r="E7653" s="32" t="n">
        <v>146.81</v>
      </c>
      <c r="F7653" s="19">
        <f>IF(OR(E7653="",E7652=""),"",LN(E7653/E7652))</f>
        <v/>
      </c>
      <c r="G7653" s="33" t="n">
        <v>7.1738</v>
      </c>
      <c r="H7653" s="19">
        <f>IF(OR(G7653="",G7652=""),"",LN(G7653/G7652))</f>
        <v/>
      </c>
      <c r="I7653" s="32" t="n">
        <v>119.8371</v>
      </c>
      <c r="J7653" s="32" t="n">
        <v>16.81</v>
      </c>
      <c r="K7653" s="32" t="n">
        <v>4.42</v>
      </c>
      <c r="L7653" s="32" t="n">
        <v>4.34</v>
      </c>
      <c r="M7653" s="32" t="n">
        <v>1366.6</v>
      </c>
      <c r="N7653" s="32" t="n">
        <v>2.5</v>
      </c>
      <c r="O7653" s="32" t="n">
        <v>282.174814583</v>
      </c>
    </row>
    <row r="7654">
      <c r="A7654" s="31" t="n">
        <v>45847</v>
      </c>
      <c r="B7654" s="32" t="n">
        <v>1375.04</v>
      </c>
      <c r="C7654" s="19">
        <f>IF(OR(B7654="",B7653=""),"",LN(B7654/B7653))</f>
        <v/>
      </c>
      <c r="D7654" s="16">
        <f>STDEV(C7635:C7654)*SQRT(252)</f>
        <v/>
      </c>
      <c r="E7654" s="32" t="n">
        <v>146.53</v>
      </c>
      <c r="F7654" s="19">
        <f>IF(OR(E7654="",E7653=""),"",LN(E7654/E7653))</f>
        <v/>
      </c>
      <c r="G7654" s="33" t="n">
        <v>7.18</v>
      </c>
      <c r="H7654" s="19">
        <f>IF(OR(G7654="",G7653=""),"",LN(G7654/G7653))</f>
        <v/>
      </c>
      <c r="I7654" s="32" t="n">
        <v>119.7311</v>
      </c>
      <c r="J7654" s="32" t="n">
        <v>15.94</v>
      </c>
      <c r="K7654" s="32" t="n">
        <v>4.34</v>
      </c>
      <c r="L7654" s="32" t="n">
        <v>4.32</v>
      </c>
      <c r="M7654" s="32" t="n">
        <v>1368</v>
      </c>
      <c r="N7654" s="32" t="n">
        <v>2.51</v>
      </c>
      <c r="O7654" s="32" t="n">
        <v>-346.125004808</v>
      </c>
    </row>
    <row r="7655">
      <c r="A7655" s="31" t="n">
        <v>45848</v>
      </c>
      <c r="B7655" s="32" t="n">
        <v>1373.37</v>
      </c>
      <c r="C7655" s="19">
        <f>IF(OR(B7655="",B7654=""),"",LN(B7655/B7654))</f>
        <v/>
      </c>
      <c r="D7655" s="16">
        <f>STDEV(C7636:C7655)*SQRT(252)</f>
        <v/>
      </c>
      <c r="E7655" s="32" t="n">
        <v>146.46</v>
      </c>
      <c r="F7655" s="19">
        <f>IF(OR(E7655="",E7654=""),"",LN(E7655/E7654))</f>
        <v/>
      </c>
      <c r="G7655" s="33" t="n">
        <v>7.1748</v>
      </c>
      <c r="H7655" s="19">
        <f>IF(OR(G7655="",G7654=""),"",LN(G7655/G7654))</f>
        <v/>
      </c>
      <c r="I7655" s="32" t="n">
        <v>119.8343</v>
      </c>
      <c r="J7655" s="32" t="n">
        <v>15.78</v>
      </c>
      <c r="K7655" s="32" t="n">
        <v>4.35</v>
      </c>
      <c r="L7655" s="32" t="n">
        <v>4.31</v>
      </c>
      <c r="M7655" s="32" t="n">
        <v>1373.8</v>
      </c>
      <c r="N7655" s="32" t="n">
        <v>2.52</v>
      </c>
      <c r="O7655" s="32" t="n">
        <v>624.051623218</v>
      </c>
    </row>
    <row r="7656">
      <c r="A7656" s="31" t="n">
        <v>45849</v>
      </c>
      <c r="B7656" s="32" t="n">
        <v>1375.37</v>
      </c>
      <c r="C7656" s="19">
        <f>IF(OR(B7656="",B7655=""),"",LN(B7656/B7655))</f>
        <v/>
      </c>
      <c r="D7656" s="16">
        <f>STDEV(C7637:C7656)*SQRT(252)</f>
        <v/>
      </c>
      <c r="E7656" s="32" t="n">
        <v>147.29</v>
      </c>
      <c r="F7656" s="19">
        <f>IF(OR(E7656="",E7655=""),"",LN(E7656/E7655))</f>
        <v/>
      </c>
      <c r="G7656" s="33" t="n">
        <v>7.1681</v>
      </c>
      <c r="H7656" s="19">
        <f>IF(OR(G7656="",G7655=""),"",LN(G7656/G7655))</f>
        <v/>
      </c>
      <c r="I7656" s="32" t="n">
        <v>119.9214</v>
      </c>
      <c r="J7656" s="32" t="n">
        <v>16.4</v>
      </c>
      <c r="K7656" s="32" t="n">
        <v>4.43</v>
      </c>
      <c r="L7656" s="32" t="n">
        <v>4.31</v>
      </c>
      <c r="M7656" s="32" t="n">
        <v>1373</v>
      </c>
      <c r="N7656" s="32" t="n">
        <v>2.52</v>
      </c>
      <c r="O7656" s="32" t="n">
        <v>377.76925419</v>
      </c>
    </row>
    <row r="7657">
      <c r="A7657" s="31" t="n">
        <v>45852</v>
      </c>
      <c r="B7657" s="32" t="n">
        <v>1382.51</v>
      </c>
      <c r="C7657" s="19">
        <f>IF(OR(B7657="",B7656=""),"",LN(B7657/B7656))</f>
        <v/>
      </c>
      <c r="D7657" s="16">
        <f>STDEV(C7638:C7657)*SQRT(252)</f>
        <v/>
      </c>
      <c r="E7657" s="32" t="n">
        <v>147.69</v>
      </c>
      <c r="F7657" s="19">
        <f>IF(OR(E7657="",E7656=""),"",LN(E7657/E7656))</f>
        <v/>
      </c>
      <c r="G7657" s="33" t="n">
        <v>7.167</v>
      </c>
      <c r="H7657" s="19">
        <f>IF(OR(G7657="",G7656=""),"",LN(G7657/G7656))</f>
        <v/>
      </c>
      <c r="I7657" s="32" t="n">
        <v>120.2209</v>
      </c>
      <c r="J7657" s="32" t="n">
        <v>17.2</v>
      </c>
      <c r="K7657" s="32" t="n">
        <v>4.43</v>
      </c>
      <c r="L7657" s="32" t="n">
        <v>4.33</v>
      </c>
      <c r="M7657" s="32" t="n">
        <v>1374.7</v>
      </c>
      <c r="N7657" s="32" t="n">
        <v>2.51</v>
      </c>
      <c r="O7657" s="32" t="n">
        <v>221.258482662</v>
      </c>
    </row>
    <row r="7658">
      <c r="A7658" s="31" t="n">
        <v>45853</v>
      </c>
      <c r="B7658" s="32" t="n">
        <v>1385.39</v>
      </c>
      <c r="C7658" s="19">
        <f>IF(OR(B7658="",B7657=""),"",LN(B7658/B7657))</f>
        <v/>
      </c>
      <c r="D7658" s="16">
        <f>STDEV(C7639:C7658)*SQRT(252)</f>
        <v/>
      </c>
      <c r="E7658" s="32" t="n">
        <v>148.75</v>
      </c>
      <c r="F7658" s="19">
        <f>IF(OR(E7658="",E7657=""),"",LN(E7658/E7657))</f>
        <v/>
      </c>
      <c r="G7658" s="33" t="n">
        <v>7.1729</v>
      </c>
      <c r="H7658" s="19">
        <f>IF(OR(G7658="",G7657=""),"",LN(G7658/G7657))</f>
        <v/>
      </c>
      <c r="I7658" s="32" t="n">
        <v>120.5105</v>
      </c>
      <c r="J7658" s="32" t="n">
        <v>17.38</v>
      </c>
      <c r="K7658" s="32" t="n">
        <v>4.5</v>
      </c>
      <c r="L7658" s="32" t="n">
        <v>4.37</v>
      </c>
      <c r="M7658" s="32" t="n">
        <v>1378.5</v>
      </c>
      <c r="N7658" s="32" t="n">
        <v>2.51</v>
      </c>
      <c r="O7658" s="32" t="n">
        <v>282.10494256</v>
      </c>
    </row>
    <row r="7659">
      <c r="A7659" s="31" t="n">
        <v>45854</v>
      </c>
      <c r="B7659" s="32" t="n">
        <v>1390.84</v>
      </c>
      <c r="C7659" s="19">
        <f>IF(OR(B7659="",B7658=""),"",LN(B7659/B7658))</f>
        <v/>
      </c>
      <c r="D7659" s="16">
        <f>STDEV(C7640:C7659)*SQRT(252)</f>
        <v/>
      </c>
      <c r="E7659" s="32" t="n">
        <v>148.08</v>
      </c>
      <c r="F7659" s="19">
        <f>IF(OR(E7659="",E7658=""),"",LN(E7659/E7658))</f>
        <v/>
      </c>
      <c r="G7659" s="33" t="n">
        <v>7.1791</v>
      </c>
      <c r="H7659" s="19">
        <f>IF(OR(G7659="",G7658=""),"",LN(G7659/G7658))</f>
        <v/>
      </c>
      <c r="I7659" s="32" t="n">
        <v>120.4175</v>
      </c>
      <c r="J7659" s="32" t="n">
        <v>17.16</v>
      </c>
      <c r="K7659" s="32" t="n">
        <v>4.46</v>
      </c>
      <c r="L7659" s="32" t="n">
        <v>4.34</v>
      </c>
      <c r="M7659" s="32" t="n">
        <v>1382.7</v>
      </c>
      <c r="N7659" s="32" t="n">
        <v>2.51</v>
      </c>
      <c r="O7659" s="32" t="n">
        <v>24.270701611</v>
      </c>
    </row>
    <row r="7660">
      <c r="A7660" s="31" t="n">
        <v>45855</v>
      </c>
      <c r="B7660" s="32" t="n">
        <v>1391.04</v>
      </c>
      <c r="C7660" s="19">
        <f>IF(OR(B7660="",B7659=""),"",LN(B7660/B7659))</f>
        <v/>
      </c>
      <c r="D7660" s="16">
        <f>STDEV(C7641:C7660)*SQRT(252)</f>
        <v/>
      </c>
      <c r="E7660" s="32" t="n">
        <v>148.55</v>
      </c>
      <c r="F7660" s="19">
        <f>IF(OR(E7660="",E7659=""),"",LN(E7660/E7659))</f>
        <v/>
      </c>
      <c r="G7660" s="33" t="n">
        <v>7.1832</v>
      </c>
      <c r="H7660" s="19">
        <f>IF(OR(G7660="",G7659=""),"",LN(G7660/G7659))</f>
        <v/>
      </c>
      <c r="I7660" s="32" t="n">
        <v>120.6384</v>
      </c>
      <c r="J7660" s="32" t="n">
        <v>16.52</v>
      </c>
      <c r="K7660" s="32" t="n">
        <v>4.47</v>
      </c>
      <c r="L7660" s="32" t="n">
        <v>4.34</v>
      </c>
      <c r="M7660" s="32" t="n">
        <v>1387.1</v>
      </c>
      <c r="N7660" s="32" t="n">
        <v>2.51</v>
      </c>
      <c r="O7660" s="32" t="n">
        <v>-22.033004963</v>
      </c>
    </row>
    <row r="7661">
      <c r="A7661" s="31" t="n">
        <v>45856</v>
      </c>
      <c r="B7661" s="32" t="n">
        <v>1390.29</v>
      </c>
      <c r="C7661" s="19">
        <f>IF(OR(B7661="",B7660=""),"",LN(B7661/B7660))</f>
        <v/>
      </c>
      <c r="D7661" s="16">
        <f>STDEV(C7642:C7661)*SQRT(252)</f>
        <v/>
      </c>
      <c r="E7661" s="32" t="n">
        <v>148.55</v>
      </c>
      <c r="F7661" s="19">
        <f>IF(OR(E7661="",E7660=""),"",LN(E7661/E7660))</f>
        <v/>
      </c>
      <c r="G7661" s="33" t="n">
        <v>7.1776</v>
      </c>
      <c r="H7661" s="19">
        <f>IF(OR(G7661="",G7660=""),"",LN(G7661/G7660))</f>
        <v/>
      </c>
      <c r="I7661" s="32" t="n">
        <v>120.356</v>
      </c>
      <c r="J7661" s="32" t="n">
        <v>16.41</v>
      </c>
      <c r="K7661" s="32" t="n">
        <v>4.44</v>
      </c>
      <c r="L7661" s="32" t="n">
        <v>4.3</v>
      </c>
      <c r="M7661" s="32" t="n">
        <v>1390.8</v>
      </c>
      <c r="N7661" s="32" t="n">
        <v>2.52</v>
      </c>
      <c r="O7661" s="32" t="n">
        <v>229.805335634</v>
      </c>
    </row>
    <row r="7662">
      <c r="A7662" s="31" t="n">
        <v>45859</v>
      </c>
      <c r="B7662" s="32" t="n">
        <v>1381.22</v>
      </c>
      <c r="C7662" s="19">
        <f>IF(OR(B7662="",B7661=""),"",LN(B7662/B7661))</f>
        <v/>
      </c>
      <c r="D7662" s="16">
        <f>STDEV(C7643:C7662)*SQRT(252)</f>
        <v/>
      </c>
      <c r="E7662" s="32" t="n">
        <v>147.27</v>
      </c>
      <c r="F7662" s="19">
        <f>IF(OR(E7662="",E7661=""),"",LN(E7662/E7661))</f>
        <v/>
      </c>
      <c r="G7662" s="33" t="n">
        <v>7.176</v>
      </c>
      <c r="H7662" s="19">
        <f>IF(OR(G7662="",G7661=""),"",LN(G7662/G7661))</f>
        <v/>
      </c>
      <c r="I7662" s="32" t="n">
        <v>119.9961</v>
      </c>
      <c r="J7662" s="32" t="n">
        <v>16.65</v>
      </c>
      <c r="K7662" s="32" t="n">
        <v>4.38</v>
      </c>
      <c r="L7662" s="32" t="n">
        <v>4.28</v>
      </c>
      <c r="M7662" s="32" t="n">
        <v>1391.9</v>
      </c>
      <c r="N7662" s="32" t="n">
        <v>2.51</v>
      </c>
      <c r="O7662" s="32" t="n">
        <v>874.3819463479999</v>
      </c>
    </row>
    <row r="7663">
      <c r="A7663" s="31" t="n">
        <v>45860</v>
      </c>
      <c r="B7663" s="32" t="n">
        <v>1381.58</v>
      </c>
      <c r="C7663" s="19">
        <f>IF(OR(B7663="",B7662=""),"",LN(B7663/B7662))</f>
        <v/>
      </c>
      <c r="D7663" s="16">
        <f>STDEV(C7644:C7663)*SQRT(252)</f>
        <v/>
      </c>
      <c r="E7663" s="32" t="n">
        <v>146.36</v>
      </c>
      <c r="F7663" s="19">
        <f>IF(OR(E7663="",E7662=""),"",LN(E7663/E7662))</f>
        <v/>
      </c>
      <c r="G7663" s="33" t="n">
        <v>7.1748</v>
      </c>
      <c r="H7663" s="19">
        <f>IF(OR(G7663="",G7662=""),"",LN(G7663/G7662))</f>
        <v/>
      </c>
      <c r="I7663" s="32" t="n">
        <v>119.681</v>
      </c>
      <c r="J7663" s="32" t="n">
        <v>16.5</v>
      </c>
      <c r="K7663" s="32" t="n">
        <v>4.35</v>
      </c>
      <c r="L7663" s="32" t="n">
        <v>4.28</v>
      </c>
      <c r="M7663" s="32" t="n">
        <v>1391.1</v>
      </c>
      <c r="N7663" s="32" t="n">
        <v>2.52</v>
      </c>
      <c r="O7663" s="32" t="n">
        <v>-170.001898032</v>
      </c>
    </row>
    <row r="7664">
      <c r="A7664" s="31" t="n">
        <v>45861</v>
      </c>
      <c r="B7664" s="32" t="n">
        <v>1375.38</v>
      </c>
      <c r="C7664" s="19">
        <f>IF(OR(B7664="",B7663=""),"",LN(B7664/B7663))</f>
        <v/>
      </c>
      <c r="D7664" s="16">
        <f>STDEV(C7645:C7664)*SQRT(252)</f>
        <v/>
      </c>
      <c r="E7664" s="32" t="n">
        <v>146.55</v>
      </c>
      <c r="F7664" s="19">
        <f>IF(OR(E7664="",E7663=""),"",LN(E7664/E7663))</f>
        <v/>
      </c>
      <c r="G7664" s="33" t="n">
        <v>7.1599</v>
      </c>
      <c r="H7664" s="19">
        <f>IF(OR(G7664="",G7663=""),"",LN(G7664/G7663))</f>
        <v/>
      </c>
      <c r="I7664" s="32" t="n">
        <v>119.5697</v>
      </c>
      <c r="J7664" s="32" t="n">
        <v>15.37</v>
      </c>
      <c r="K7664" s="32" t="n">
        <v>4.4</v>
      </c>
      <c r="L7664" s="32" t="n">
        <v>4.28</v>
      </c>
      <c r="M7664" s="32" t="n">
        <v>1386.3</v>
      </c>
      <c r="N7664" s="32" t="n">
        <v>2.51</v>
      </c>
      <c r="O7664" s="32" t="n">
        <v>416.38087542</v>
      </c>
    </row>
    <row r="7665">
      <c r="A7665" s="31" t="n">
        <v>45862</v>
      </c>
      <c r="B7665" s="32" t="n">
        <v>1371</v>
      </c>
      <c r="C7665" s="19">
        <f>IF(OR(B7665="",B7664=""),"",LN(B7665/B7664))</f>
        <v/>
      </c>
      <c r="D7665" s="16">
        <f>STDEV(C7646:C7665)*SQRT(252)</f>
        <v/>
      </c>
      <c r="E7665" s="32" t="n">
        <v>146.92</v>
      </c>
      <c r="F7665" s="19">
        <f>IF(OR(E7665="",E7664=""),"",LN(E7665/E7664))</f>
        <v/>
      </c>
      <c r="G7665" s="33" t="n">
        <v>7.1541</v>
      </c>
      <c r="H7665" s="19">
        <f>IF(OR(G7665="",G7664=""),"",LN(G7665/G7664))</f>
        <v/>
      </c>
      <c r="I7665" s="32" t="n">
        <v>119.5664</v>
      </c>
      <c r="J7665" s="32" t="n">
        <v>15.39</v>
      </c>
      <c r="K7665" s="32" t="n">
        <v>4.43</v>
      </c>
      <c r="L7665" s="32" t="n">
        <v>4.3</v>
      </c>
      <c r="M7665" s="32" t="n">
        <v>1379.1</v>
      </c>
      <c r="N7665" s="32" t="n">
        <v>2.51</v>
      </c>
      <c r="O7665" s="32" t="n">
        <v>776.221724092</v>
      </c>
    </row>
    <row r="7666">
      <c r="A7666" s="31" t="n">
        <v>45863</v>
      </c>
      <c r="B7666" s="32" t="n">
        <v>1382.92</v>
      </c>
      <c r="C7666" s="19">
        <f>IF(OR(B7666="",B7665=""),"",LN(B7666/B7665))</f>
        <v/>
      </c>
      <c r="D7666" s="16">
        <f>STDEV(C7647:C7666)*SQRT(252)</f>
        <v/>
      </c>
      <c r="E7666" s="32" t="n">
        <v>147.77</v>
      </c>
      <c r="F7666" s="19">
        <f>IF(OR(E7666="",E7665=""),"",LN(E7666/E7665))</f>
        <v/>
      </c>
      <c r="G7666" s="33" t="n">
        <v>7.1679</v>
      </c>
      <c r="H7666" s="19">
        <f>IF(OR(G7666="",G7665=""),"",LN(G7666/G7665))</f>
        <v/>
      </c>
      <c r="I7666" s="32" t="n">
        <v>119.9857</v>
      </c>
      <c r="J7666" s="32" t="n">
        <v>14.93</v>
      </c>
      <c r="K7666" s="32" t="n">
        <v>4.4</v>
      </c>
      <c r="L7666" s="32" t="n">
        <v>4.36</v>
      </c>
      <c r="M7666" s="32" t="n">
        <v>1368.7</v>
      </c>
      <c r="N7666" s="32" t="n">
        <v>2.51</v>
      </c>
      <c r="O7666" s="32" t="n">
        <v>363.419579806</v>
      </c>
    </row>
    <row r="7667">
      <c r="A7667" s="31" t="n">
        <v>45866</v>
      </c>
      <c r="B7667" s="32" t="n">
        <v>1388.21</v>
      </c>
      <c r="C7667" s="19">
        <f>IF(OR(B7667="",B7666=""),"",LN(B7667/B7666))</f>
        <v/>
      </c>
      <c r="D7667" s="16">
        <f>STDEV(C7648:C7667)*SQRT(252)</f>
        <v/>
      </c>
      <c r="E7667" s="32" t="n">
        <v>148.45</v>
      </c>
      <c r="F7667" s="19">
        <f>IF(OR(E7667="",E7666=""),"",LN(E7667/E7666))</f>
        <v/>
      </c>
      <c r="G7667" s="33" t="n">
        <v>7.1778</v>
      </c>
      <c r="H7667" s="19">
        <f>IF(OR(G7667="",G7666=""),"",LN(G7667/G7666))</f>
        <v/>
      </c>
      <c r="I7667" s="32" t="n">
        <v>120.6149</v>
      </c>
      <c r="J7667" s="32" t="n">
        <v>15.03</v>
      </c>
      <c r="K7667" s="32" t="n">
        <v>4.42</v>
      </c>
      <c r="L7667" s="32" t="n">
        <v>4.36</v>
      </c>
      <c r="M7667" s="32" t="n">
        <v>1376</v>
      </c>
      <c r="N7667" s="32" t="n">
        <v>2.51</v>
      </c>
      <c r="O7667" s="32" t="n">
        <v>459.859183669</v>
      </c>
    </row>
    <row r="7668">
      <c r="A7668" s="31" t="n">
        <v>45867</v>
      </c>
      <c r="B7668" s="32" t="n">
        <v>1390.63</v>
      </c>
      <c r="C7668" s="19">
        <f>IF(OR(B7668="",B7667=""),"",LN(B7668/B7667))</f>
        <v/>
      </c>
      <c r="D7668" s="16">
        <f>STDEV(C7649:C7668)*SQRT(252)</f>
        <v/>
      </c>
      <c r="E7668" s="32" t="n">
        <v>148.57</v>
      </c>
      <c r="F7668" s="19">
        <f>IF(OR(E7668="",E7667=""),"",LN(E7668/E7667))</f>
        <v/>
      </c>
      <c r="G7668" s="33" t="n">
        <v>7.1769</v>
      </c>
      <c r="H7668" s="19">
        <f>IF(OR(G7668="",G7667=""),"",LN(G7668/G7667))</f>
        <v/>
      </c>
      <c r="I7668" s="32" t="n">
        <v>120.9674</v>
      </c>
      <c r="J7668" s="32" t="n">
        <v>15.98</v>
      </c>
      <c r="K7668" s="32" t="n">
        <v>4.34</v>
      </c>
      <c r="L7668" s="32" t="n">
        <v>4.36</v>
      </c>
      <c r="M7668" s="32" t="n">
        <v>1379.6</v>
      </c>
      <c r="N7668" s="32" t="n">
        <v>2.51</v>
      </c>
      <c r="O7668" s="32" t="n">
        <v>600.2410124989999</v>
      </c>
    </row>
    <row r="7669">
      <c r="A7669" s="31" t="n">
        <v>45868</v>
      </c>
      <c r="B7669" s="32" t="n">
        <v>1391.58</v>
      </c>
      <c r="C7669" s="19">
        <f>IF(OR(B7669="",B7668=""),"",LN(B7669/B7668))</f>
        <v/>
      </c>
      <c r="D7669" s="16">
        <f>STDEV(C7650:C7669)*SQRT(252)</f>
        <v/>
      </c>
      <c r="E7669" s="32" t="n">
        <v>149.07</v>
      </c>
      <c r="F7669" s="19">
        <f>IF(OR(E7669="",E7668=""),"",LN(E7669/E7668))</f>
        <v/>
      </c>
      <c r="G7669" s="33" t="n">
        <v>7.1934</v>
      </c>
      <c r="H7669" s="19">
        <f>IF(OR(G7669="",G7668=""),"",LN(G7669/G7668))</f>
        <v/>
      </c>
      <c r="I7669" s="32" t="n">
        <v>121.4042</v>
      </c>
      <c r="J7669" s="32" t="n">
        <v>15.48</v>
      </c>
      <c r="K7669" s="32" t="n">
        <v>4.38</v>
      </c>
      <c r="L7669" s="32" t="n">
        <v>4.32</v>
      </c>
      <c r="M7669" s="32" t="n">
        <v>1391.4</v>
      </c>
      <c r="N7669" s="32" t="n">
        <v>2.51</v>
      </c>
      <c r="O7669" s="32" t="n">
        <v>624.528162326</v>
      </c>
    </row>
    <row r="7670">
      <c r="A7670" s="31" t="n">
        <v>45869</v>
      </c>
      <c r="B7670" s="32" t="n">
        <v>1396.19</v>
      </c>
      <c r="C7670" s="19">
        <f>IF(OR(B7670="",B7669=""),"",LN(B7670/B7669))</f>
        <v/>
      </c>
      <c r="D7670" s="16">
        <f>STDEV(C7651:C7670)*SQRT(252)</f>
        <v/>
      </c>
      <c r="E7670" s="32" t="n">
        <v>150.6</v>
      </c>
      <c r="F7670" s="19">
        <f>IF(OR(E7670="",E7669=""),"",LN(E7670/E7669))</f>
        <v/>
      </c>
      <c r="G7670" s="33" t="n">
        <v>7.2002</v>
      </c>
      <c r="H7670" s="19">
        <f>IF(OR(G7670="",G7669=""),"",LN(G7670/G7669))</f>
        <v/>
      </c>
      <c r="I7670" s="32" t="n">
        <v>121.721</v>
      </c>
      <c r="J7670" s="32" t="n">
        <v>16.72</v>
      </c>
      <c r="K7670" s="32" t="n">
        <v>4.37</v>
      </c>
      <c r="L7670" s="32" t="n">
        <v>4.39</v>
      </c>
      <c r="M7670" s="32" t="n">
        <v>1382.9</v>
      </c>
      <c r="N7670" s="32" t="n">
        <v>2.51</v>
      </c>
      <c r="O7670" s="32" t="n">
        <v>372.776538677</v>
      </c>
    </row>
    <row r="7671">
      <c r="A7671" s="31" t="n">
        <v>45870</v>
      </c>
      <c r="B7671" s="32" t="n">
        <v>1388.34</v>
      </c>
      <c r="C7671" s="19">
        <f>IF(OR(B7671="",B7670=""),"",LN(B7671/B7670))</f>
        <v/>
      </c>
      <c r="D7671" s="16">
        <f>STDEV(C7652:C7671)*SQRT(252)</f>
        <v/>
      </c>
      <c r="E7671" s="32" t="n">
        <v>148.06</v>
      </c>
      <c r="F7671" s="19">
        <f>IF(OR(E7671="",E7670=""),"",LN(E7671/E7670))</f>
        <v/>
      </c>
      <c r="G7671" s="33" t="n">
        <v>7.2116</v>
      </c>
      <c r="H7671" s="19">
        <f>IF(OR(G7671="",G7670=""),"",LN(G7671/G7670))</f>
        <v/>
      </c>
      <c r="I7671" s="32" t="n">
        <v>121.2122</v>
      </c>
      <c r="J7671" s="32" t="n">
        <v>20.38</v>
      </c>
      <c r="K7671" s="32" t="n">
        <v>4.23</v>
      </c>
      <c r="L7671" s="32" t="n">
        <v>4.34</v>
      </c>
      <c r="M7671" s="32" t="n">
        <v>1390.4</v>
      </c>
      <c r="N7671" s="32" t="n">
        <v>2.51</v>
      </c>
      <c r="O7671" s="32" t="n">
        <v>-763.136972439</v>
      </c>
    </row>
    <row r="7672">
      <c r="A7672" s="31" t="n">
        <v>45873</v>
      </c>
      <c r="B7672" s="32" t="n">
        <v>1385.71</v>
      </c>
      <c r="C7672" s="19">
        <f>IF(OR(B7672="",B7671=""),"",LN(B7672/B7671))</f>
        <v/>
      </c>
      <c r="D7672" s="16">
        <f>STDEV(C7653:C7672)*SQRT(252)</f>
        <v/>
      </c>
      <c r="E7672" s="32" t="n">
        <v>147.09</v>
      </c>
      <c r="F7672" s="19">
        <f>IF(OR(E7672="",E7671=""),"",LN(E7672/E7671))</f>
        <v/>
      </c>
      <c r="G7672" s="33" t="n">
        <v>7.178</v>
      </c>
      <c r="H7672" s="19">
        <f>IF(OR(G7672="",G7671=""),"",LN(G7672/G7671))</f>
        <v/>
      </c>
      <c r="I7672" s="32" t="n">
        <v>120.9859</v>
      </c>
      <c r="J7672" s="32" t="n">
        <v>17.52</v>
      </c>
      <c r="K7672" s="32" t="n">
        <v>4.22</v>
      </c>
      <c r="L7672" s="32" t="n">
        <v>4.33</v>
      </c>
      <c r="M7672" s="32" t="n">
        <v>1399.3</v>
      </c>
      <c r="N7672" s="32" t="n">
        <v>2.5</v>
      </c>
      <c r="O7672" s="32" t="n">
        <v>42.23794713500001</v>
      </c>
    </row>
    <row r="7673">
      <c r="A7673" s="31" t="n">
        <v>45874</v>
      </c>
      <c r="B7673" s="32" t="n">
        <v>1386.64</v>
      </c>
      <c r="C7673" s="19">
        <f>IF(OR(B7673="",B7672=""),"",LN(B7673/B7672))</f>
        <v/>
      </c>
      <c r="D7673" s="16">
        <f>STDEV(C7654:C7673)*SQRT(252)</f>
        <v/>
      </c>
      <c r="E7673" s="32" t="n">
        <v>147.49</v>
      </c>
      <c r="F7673" s="19">
        <f>IF(OR(E7673="",E7672=""),"",LN(E7673/E7672))</f>
        <v/>
      </c>
      <c r="G7673" s="33" t="n">
        <v>7.1835</v>
      </c>
      <c r="H7673" s="19">
        <f>IF(OR(G7673="",G7672=""),"",LN(G7673/G7672))</f>
        <v/>
      </c>
      <c r="I7673" s="32" t="n">
        <v>120.9082</v>
      </c>
      <c r="J7673" s="32" t="n">
        <v>17.85</v>
      </c>
      <c r="K7673" s="32" t="n">
        <v>4.22</v>
      </c>
      <c r="L7673" s="32" t="n">
        <v>4.34</v>
      </c>
      <c r="M7673" s="32" t="n">
        <v>1384.9</v>
      </c>
      <c r="N7673" s="32" t="n">
        <v>2.5</v>
      </c>
      <c r="O7673" s="32" t="n">
        <v>337.620865855</v>
      </c>
    </row>
    <row r="7674">
      <c r="A7674" s="31" t="n">
        <v>45875</v>
      </c>
      <c r="B7674" s="32" t="n">
        <v>1384.64</v>
      </c>
      <c r="C7674" s="19">
        <f>IF(OR(B7674="",B7673=""),"",LN(B7674/B7673))</f>
        <v/>
      </c>
      <c r="D7674" s="16">
        <f>STDEV(C7655:C7674)*SQRT(252)</f>
        <v/>
      </c>
      <c r="E7674" s="32" t="n">
        <v>147.25</v>
      </c>
      <c r="F7674" s="19">
        <f>IF(OR(E7674="",E7673=""),"",LN(E7674/E7673))</f>
        <v/>
      </c>
      <c r="G7674" s="33" t="n">
        <v>7.1822</v>
      </c>
      <c r="H7674" s="19">
        <f>IF(OR(G7674="",G7673=""),"",LN(G7674/G7673))</f>
        <v/>
      </c>
      <c r="I7674" s="32" t="n">
        <v>120.5082</v>
      </c>
      <c r="J7674" s="32" t="n">
        <v>16.77</v>
      </c>
      <c r="K7674" s="32" t="n">
        <v>4.22</v>
      </c>
      <c r="L7674" s="32" t="n">
        <v>4.34</v>
      </c>
      <c r="M7674" s="32" t="n">
        <v>1386.7</v>
      </c>
      <c r="N7674" s="32" t="n">
        <v>2.5</v>
      </c>
      <c r="O7674" s="32" t="n">
        <v>277.665651951</v>
      </c>
    </row>
    <row r="7675">
      <c r="A7675" s="31" t="n">
        <v>45876</v>
      </c>
      <c r="B7675" s="32" t="n">
        <v>1386.05</v>
      </c>
      <c r="C7675" s="19">
        <f>IF(OR(B7675="",B7674=""),"",LN(B7675/B7674))</f>
        <v/>
      </c>
      <c r="D7675" s="16">
        <f>STDEV(C7656:C7675)*SQRT(252)</f>
        <v/>
      </c>
      <c r="E7675" s="32" t="n">
        <v>147.35</v>
      </c>
      <c r="F7675" s="19">
        <f>IF(OR(E7675="",E7674=""),"",LN(E7675/E7674))</f>
        <v/>
      </c>
      <c r="G7675" s="33" t="n">
        <v>7.1806</v>
      </c>
      <c r="H7675" s="19">
        <f>IF(OR(G7675="",G7674=""),"",LN(G7675/G7674))</f>
        <v/>
      </c>
      <c r="I7675" s="32" t="n">
        <v>120.5043</v>
      </c>
      <c r="J7675" s="32" t="n">
        <v>16.57</v>
      </c>
      <c r="K7675" s="32" t="n">
        <v>4.23</v>
      </c>
      <c r="L7675" s="32" t="n">
        <v>4.35</v>
      </c>
      <c r="M7675" s="32" t="n">
        <v>1389.5</v>
      </c>
      <c r="N7675" s="32" t="n">
        <v>2.5</v>
      </c>
      <c r="O7675" s="32" t="n">
        <v>-72.797228469</v>
      </c>
    </row>
    <row r="7676">
      <c r="A7676" s="31" t="n">
        <v>45877</v>
      </c>
      <c r="B7676" s="32" t="n">
        <v>1389.7</v>
      </c>
      <c r="C7676" s="19">
        <f>IF(OR(B7676="",B7675=""),"",LN(B7676/B7675))</f>
        <v/>
      </c>
      <c r="D7676" s="16">
        <f>STDEV(C7657:C7676)*SQRT(252)</f>
        <v/>
      </c>
      <c r="E7676" s="32" t="n">
        <v>147.7</v>
      </c>
      <c r="F7676" s="19">
        <f>IF(OR(E7676="",E7675=""),"",LN(E7676/E7675))</f>
        <v/>
      </c>
      <c r="G7676" s="33" t="n">
        <v>7.1839</v>
      </c>
      <c r="H7676" s="19">
        <f>IF(OR(G7676="",G7675=""),"",LN(G7676/G7675))</f>
        <v/>
      </c>
      <c r="I7676" s="32" t="n">
        <v>120.3329</v>
      </c>
      <c r="J7676" s="32" t="n">
        <v>15.15</v>
      </c>
      <c r="K7676" s="32" t="n">
        <v>4.27</v>
      </c>
      <c r="L7676" s="32" t="n">
        <v>4.35</v>
      </c>
      <c r="M7676" s="32" t="n">
        <v>1384.2</v>
      </c>
      <c r="N7676" s="32" t="n">
        <v>2.5</v>
      </c>
      <c r="O7676" s="32" t="n">
        <v>-107.153854514</v>
      </c>
    </row>
    <row r="7677">
      <c r="A7677" s="31" t="n">
        <v>45880</v>
      </c>
      <c r="B7677" s="32" t="n">
        <v>1392.74</v>
      </c>
      <c r="C7677" s="19">
        <f>IF(OR(B7677="",B7676=""),"",LN(B7677/B7676))</f>
        <v/>
      </c>
      <c r="D7677" s="16">
        <f>STDEV(C7658:C7677)*SQRT(252)</f>
        <v/>
      </c>
      <c r="E7677" s="32" t="n">
        <v>147.99</v>
      </c>
      <c r="F7677" s="19">
        <f>IF(OR(E7677="",E7676=""),"",LN(E7677/E7676))</f>
        <v/>
      </c>
      <c r="G7677" s="33" t="n">
        <v>7.1884</v>
      </c>
      <c r="H7677" s="19">
        <f>IF(OR(G7677="",G7676=""),"",LN(G7677/G7676))</f>
        <v/>
      </c>
      <c r="I7677" s="32" t="n">
        <v>120.6892</v>
      </c>
      <c r="J7677" s="32" t="n">
        <v>16.25</v>
      </c>
      <c r="K7677" s="32" t="n">
        <v>4.27</v>
      </c>
      <c r="L7677" s="32" t="n">
        <v>4.34</v>
      </c>
      <c r="M7677" s="32" t="n">
        <v>1386</v>
      </c>
      <c r="N7677" s="32" t="n">
        <v>2.5</v>
      </c>
      <c r="O7677" s="32" t="n">
        <v>272.167799778</v>
      </c>
    </row>
    <row r="7678">
      <c r="A7678" s="31" t="n">
        <v>45881</v>
      </c>
      <c r="B7678" s="32" t="n">
        <v>1385.4</v>
      </c>
      <c r="C7678" s="19">
        <f>IF(OR(B7678="",B7677=""),"",LN(B7678/B7677))</f>
        <v/>
      </c>
      <c r="D7678" s="16">
        <f>STDEV(C7659:C7678)*SQRT(252)</f>
        <v/>
      </c>
      <c r="E7678" s="32" t="n">
        <v>147.8</v>
      </c>
      <c r="F7678" s="19">
        <f>IF(OR(E7678="",E7677=""),"",LN(E7678/E7677))</f>
        <v/>
      </c>
      <c r="G7678" s="33" t="n">
        <v>7.1785</v>
      </c>
      <c r="H7678" s="19">
        <f>IF(OR(G7678="",G7677=""),"",LN(G7678/G7677))</f>
        <v/>
      </c>
      <c r="I7678" s="32" t="n">
        <v>120.2736</v>
      </c>
      <c r="J7678" s="32" t="n">
        <v>14.73</v>
      </c>
      <c r="K7678" s="32" t="n">
        <v>4.29</v>
      </c>
      <c r="L7678" s="32" t="n">
        <v>4.36</v>
      </c>
      <c r="M7678" s="32" t="n">
        <v>1388.3</v>
      </c>
      <c r="N7678" s="32" t="n">
        <v>2.5</v>
      </c>
      <c r="O7678" s="32" t="n">
        <v>-67.83289379199999</v>
      </c>
    </row>
    <row r="7679">
      <c r="A7679" s="31" t="n">
        <v>45882</v>
      </c>
      <c r="B7679" s="32" t="n">
        <v>1378.9</v>
      </c>
      <c r="C7679" s="19">
        <f>IF(OR(B7679="",B7678=""),"",LN(B7679/B7678))</f>
        <v/>
      </c>
      <c r="D7679" s="16">
        <f>STDEV(C7660:C7679)*SQRT(252)</f>
        <v/>
      </c>
      <c r="E7679" s="32" t="n">
        <v>147.25</v>
      </c>
      <c r="F7679" s="19">
        <f>IF(OR(E7679="",E7678=""),"",LN(E7679/E7678))</f>
        <v/>
      </c>
      <c r="G7679" s="33" t="n">
        <v>7.1744</v>
      </c>
      <c r="H7679" s="19">
        <f>IF(OR(G7679="",G7678=""),"",LN(G7679/G7678))</f>
        <v/>
      </c>
      <c r="I7679" s="32" t="n">
        <v>120.13</v>
      </c>
      <c r="J7679" s="32" t="n">
        <v>14.49</v>
      </c>
      <c r="K7679" s="32" t="n">
        <v>4.24</v>
      </c>
      <c r="L7679" s="32" t="n">
        <v>4.33</v>
      </c>
      <c r="M7679" s="32" t="n">
        <v>1390.2</v>
      </c>
      <c r="N7679" s="32" t="n">
        <v>2.51</v>
      </c>
      <c r="O7679" s="32" t="n">
        <v>644.1336559279999</v>
      </c>
    </row>
    <row r="7680">
      <c r="A7680" s="31" t="n">
        <v>45883</v>
      </c>
      <c r="B7680" s="32" t="n">
        <v>1390.59</v>
      </c>
      <c r="C7680" s="19">
        <f>IF(OR(B7680="",B7679=""),"",LN(B7680/B7679))</f>
        <v/>
      </c>
      <c r="D7680" s="16">
        <f>STDEV(C7661:C7680)*SQRT(252)</f>
        <v/>
      </c>
      <c r="E7680" s="32" t="n">
        <v>147.69</v>
      </c>
      <c r="F7680" s="19">
        <f>IF(OR(E7680="",E7679=""),"",LN(E7680/E7679))</f>
        <v/>
      </c>
      <c r="G7680" s="33" t="n">
        <v>7.1795</v>
      </c>
      <c r="H7680" s="19">
        <f>IF(OR(G7680="",G7679=""),"",LN(G7680/G7679))</f>
        <v/>
      </c>
      <c r="I7680" s="32" t="n">
        <v>120.6446</v>
      </c>
      <c r="J7680" s="32" t="n">
        <v>14.83</v>
      </c>
      <c r="K7680" s="32" t="n">
        <v>4.29</v>
      </c>
      <c r="L7680" s="32" t="n">
        <v>4.34</v>
      </c>
      <c r="M7680" s="32" t="n">
        <v>1383.8</v>
      </c>
      <c r="N7680" s="32" t="n">
        <v>2.5</v>
      </c>
      <c r="O7680" s="32" t="n">
        <v>-36.457347334</v>
      </c>
    </row>
    <row r="7681">
      <c r="A7681" s="31" t="n">
        <v>45884</v>
      </c>
      <c r="B7681" s="32" t="n">
        <v>1387.87</v>
      </c>
      <c r="C7681" s="19">
        <f>IF(OR(B7681="",B7680=""),"",LN(B7681/B7680))</f>
        <v/>
      </c>
      <c r="D7681" s="16">
        <f>STDEV(C7662:C7681)*SQRT(252)</f>
        <v/>
      </c>
      <c r="E7681" s="32" t="n">
        <v>147</v>
      </c>
      <c r="F7681" s="19">
        <f>IF(OR(E7681="",E7680=""),"",LN(E7681/E7680))</f>
        <v/>
      </c>
      <c r="G7681" s="33" t="n">
        <v>7.1817</v>
      </c>
      <c r="H7681" s="19">
        <f>IF(OR(G7681="",G7680=""),"",LN(G7681/G7680))</f>
        <v/>
      </c>
      <c r="I7681" s="32" t="n">
        <v>120.3377</v>
      </c>
      <c r="J7681" s="32" t="n">
        <v>15.09</v>
      </c>
      <c r="K7681" s="32" t="n">
        <v>4.33</v>
      </c>
      <c r="L7681" s="32" t="n">
        <v>4.36</v>
      </c>
      <c r="M7681" s="32" t="n"/>
      <c r="N7681" s="32" t="n"/>
      <c r="O7681" s="32" t="n"/>
    </row>
    <row r="7682">
      <c r="A7682" s="31" t="n">
        <v>45887</v>
      </c>
      <c r="B7682" s="32" t="n">
        <v>1387.34</v>
      </c>
      <c r="C7682" s="19">
        <f>IF(OR(B7682="",B7681=""),"",LN(B7682/B7681))</f>
        <v/>
      </c>
      <c r="D7682" s="16">
        <f>STDEV(C7663:C7682)*SQRT(252)</f>
        <v/>
      </c>
      <c r="E7682" s="32" t="n">
        <v>147.76</v>
      </c>
      <c r="F7682" s="19">
        <f>IF(OR(E7682="",E7681=""),"",LN(E7682/E7681))</f>
        <v/>
      </c>
      <c r="G7682" s="33" t="n">
        <v>7.1847</v>
      </c>
      <c r="H7682" s="19">
        <f>IF(OR(G7682="",G7681=""),"",LN(G7682/G7681))</f>
        <v/>
      </c>
      <c r="I7682" s="32" t="n">
        <v>120.5622</v>
      </c>
      <c r="J7682" s="32" t="n">
        <v>14.99</v>
      </c>
      <c r="K7682" s="32" t="n">
        <v>4.34</v>
      </c>
      <c r="L7682" s="32" t="n">
        <v>4.34</v>
      </c>
      <c r="M7682" s="32" t="n">
        <v>1382.2</v>
      </c>
      <c r="N7682" s="32" t="n">
        <v>2.51</v>
      </c>
      <c r="O7682" s="32" t="n">
        <v>-528.712360621</v>
      </c>
    </row>
    <row r="7683">
      <c r="A7683" s="31" t="n">
        <v>45888</v>
      </c>
      <c r="B7683" s="32" t="n">
        <v>1392.04</v>
      </c>
      <c r="C7683" s="19">
        <f>IF(OR(B7683="",B7682=""),"",LN(B7683/B7682))</f>
        <v/>
      </c>
      <c r="D7683" s="16">
        <f>STDEV(C7664:C7683)*SQRT(252)</f>
        <v/>
      </c>
      <c r="E7683" s="32" t="n">
        <v>147.72</v>
      </c>
      <c r="F7683" s="19">
        <f>IF(OR(E7683="",E7682=""),"",LN(E7683/E7682))</f>
        <v/>
      </c>
      <c r="G7683" s="33" t="n">
        <v>7.1819</v>
      </c>
      <c r="H7683" s="19">
        <f>IF(OR(G7683="",G7682=""),"",LN(G7683/G7682))</f>
        <v/>
      </c>
      <c r="I7683" s="32" t="n">
        <v>120.7224</v>
      </c>
      <c r="J7683" s="32" t="n">
        <v>15.57</v>
      </c>
      <c r="K7683" s="32" t="n">
        <v>4.3</v>
      </c>
      <c r="L7683" s="32" t="n">
        <v>4.33</v>
      </c>
      <c r="M7683" s="32" t="n">
        <v>1385.3</v>
      </c>
      <c r="N7683" s="32" t="n">
        <v>2.52</v>
      </c>
      <c r="O7683" s="32" t="n">
        <v>-414.504059772</v>
      </c>
    </row>
    <row r="7684">
      <c r="A7684" s="31" t="n">
        <v>45889</v>
      </c>
      <c r="B7684" s="32" t="n">
        <v>1397.7</v>
      </c>
      <c r="C7684" s="19">
        <f>IF(OR(B7684="",B7683=""),"",LN(B7684/B7683))</f>
        <v/>
      </c>
      <c r="D7684" s="16">
        <f>STDEV(C7665:C7684)*SQRT(252)</f>
        <v/>
      </c>
      <c r="E7684" s="32" t="n">
        <v>147.19</v>
      </c>
      <c r="F7684" s="19">
        <f>IF(OR(E7684="",E7683=""),"",LN(E7684/E7683))</f>
        <v/>
      </c>
      <c r="G7684" s="33" t="n">
        <v>7.1757</v>
      </c>
      <c r="H7684" s="19">
        <f>IF(OR(G7684="",G7683=""),"",LN(G7684/G7683))</f>
        <v/>
      </c>
      <c r="I7684" s="32" t="n">
        <v>120.7757</v>
      </c>
      <c r="J7684" s="32" t="n">
        <v>15.69</v>
      </c>
      <c r="K7684" s="32" t="n">
        <v>4.29</v>
      </c>
      <c r="L7684" s="32" t="n">
        <v>4.31</v>
      </c>
      <c r="M7684" s="32" t="n">
        <v>1389.4</v>
      </c>
      <c r="N7684" s="32" t="n">
        <v>2.52</v>
      </c>
      <c r="O7684" s="32" t="n">
        <v>-261.011469488</v>
      </c>
    </row>
    <row r="7685">
      <c r="A7685" s="31" t="n">
        <v>45890</v>
      </c>
      <c r="B7685" s="32" t="n">
        <v>1401.88</v>
      </c>
      <c r="C7685" s="19">
        <f>IF(OR(B7685="",B7684=""),"",LN(B7685/B7684))</f>
        <v/>
      </c>
      <c r="D7685" s="16">
        <f>STDEV(C7666:C7685)*SQRT(252)</f>
        <v/>
      </c>
      <c r="E7685" s="32" t="n">
        <v>148.35</v>
      </c>
      <c r="F7685" s="19">
        <f>IF(OR(E7685="",E7684=""),"",LN(E7685/E7684))</f>
        <v/>
      </c>
      <c r="G7685" s="33" t="n">
        <v>7.1793</v>
      </c>
      <c r="H7685" s="19">
        <f>IF(OR(G7685="",G7684=""),"",LN(G7685/G7684))</f>
        <v/>
      </c>
      <c r="I7685" s="32" t="n">
        <v>121.0843</v>
      </c>
      <c r="J7685" s="32" t="n">
        <v>16.6</v>
      </c>
      <c r="K7685" s="32" t="n">
        <v>4.33</v>
      </c>
      <c r="L7685" s="32" t="n">
        <v>4.32</v>
      </c>
      <c r="M7685" s="32" t="n">
        <v>1397.5</v>
      </c>
      <c r="N7685" s="32" t="n">
        <v>2.52</v>
      </c>
      <c r="O7685" s="32" t="n">
        <v>-82.93106785499999</v>
      </c>
    </row>
    <row r="7686">
      <c r="A7686" s="31" t="n">
        <v>45891</v>
      </c>
      <c r="B7686" s="32" t="n">
        <v>1381.71</v>
      </c>
      <c r="C7686" s="19">
        <f>IF(OR(B7686="",B7685=""),"",LN(B7686/B7685))</f>
        <v/>
      </c>
      <c r="D7686" s="16">
        <f>STDEV(C7667:C7686)*SQRT(252)</f>
        <v/>
      </c>
      <c r="E7686" s="32" t="n">
        <v>146.82</v>
      </c>
      <c r="F7686" s="19">
        <f>IF(OR(E7686="",E7685=""),"",LN(E7686/E7685))</f>
        <v/>
      </c>
      <c r="G7686" s="33" t="n">
        <v>7.1651</v>
      </c>
      <c r="H7686" s="19">
        <f>IF(OR(G7686="",G7685=""),"",LN(G7686/G7685))</f>
        <v/>
      </c>
      <c r="I7686" s="32" t="n">
        <v>120.2774</v>
      </c>
      <c r="J7686" s="32" t="n">
        <v>14.22</v>
      </c>
      <c r="K7686" s="32" t="n">
        <v>4.26</v>
      </c>
      <c r="L7686" s="32" t="n">
        <v>4.36</v>
      </c>
      <c r="M7686" s="32" t="n">
        <v>1398.1</v>
      </c>
      <c r="N7686" s="32" t="n">
        <v>2.53</v>
      </c>
      <c r="O7686" s="32" t="n">
        <v>247.465069886</v>
      </c>
    </row>
    <row r="7687">
      <c r="A7687" s="31" t="n">
        <v>45894</v>
      </c>
      <c r="B7687" s="32" t="n">
        <v>1389.06</v>
      </c>
      <c r="C7687" s="19">
        <f>IF(OR(B7687="",B7686=""),"",LN(B7687/B7686))</f>
        <v/>
      </c>
      <c r="D7687" s="16">
        <f>STDEV(C7668:C7687)*SQRT(252)</f>
        <v/>
      </c>
      <c r="E7687" s="32" t="n">
        <v>147.61</v>
      </c>
      <c r="F7687" s="19">
        <f>IF(OR(E7687="",E7686=""),"",LN(E7687/E7686))</f>
        <v/>
      </c>
      <c r="G7687" s="33" t="n">
        <v>7.151</v>
      </c>
      <c r="H7687" s="19">
        <f>IF(OR(G7687="",G7686=""),"",LN(G7687/G7686))</f>
        <v/>
      </c>
      <c r="I7687" s="32" t="n">
        <v>120.4214</v>
      </c>
      <c r="J7687" s="32" t="n">
        <v>14.79</v>
      </c>
      <c r="K7687" s="32" t="n">
        <v>4.28</v>
      </c>
      <c r="L7687" s="32" t="n">
        <v>4.37</v>
      </c>
      <c r="M7687" s="32" t="n">
        <v>1395.6</v>
      </c>
      <c r="N7687" s="32" t="n">
        <v>2.53</v>
      </c>
      <c r="O7687" s="32" t="n">
        <v>349.251636017</v>
      </c>
    </row>
    <row r="7688">
      <c r="A7688" s="31" t="n">
        <v>45895</v>
      </c>
      <c r="B7688" s="32" t="n">
        <v>1393.52</v>
      </c>
      <c r="C7688" s="19">
        <f>IF(OR(B7688="",B7687=""),"",LN(B7688/B7687))</f>
        <v/>
      </c>
      <c r="D7688" s="16">
        <f>STDEV(C7669:C7688)*SQRT(252)</f>
        <v/>
      </c>
      <c r="E7688" s="32" t="n">
        <v>147.3</v>
      </c>
      <c r="F7688" s="19">
        <f>IF(OR(E7688="",E7687=""),"",LN(E7688/E7687))</f>
        <v/>
      </c>
      <c r="G7688" s="33" t="n">
        <v>7.152</v>
      </c>
      <c r="H7688" s="19">
        <f>IF(OR(G7688="",G7687=""),"",LN(G7688/G7687))</f>
        <v/>
      </c>
      <c r="I7688" s="32" t="n">
        <v>120.5274</v>
      </c>
      <c r="J7688" s="32" t="n">
        <v>14.62</v>
      </c>
      <c r="K7688" s="32" t="n">
        <v>4.26</v>
      </c>
      <c r="L7688" s="32" t="n">
        <v>4.38</v>
      </c>
      <c r="M7688" s="32" t="n">
        <v>1386.3</v>
      </c>
      <c r="N7688" s="32" t="n">
        <v>2.53</v>
      </c>
      <c r="O7688" s="32" t="n">
        <v>-523.3614413070001</v>
      </c>
    </row>
    <row r="7689">
      <c r="A7689" s="31" t="n">
        <v>45896</v>
      </c>
      <c r="B7689" s="32" t="n">
        <v>1394.54</v>
      </c>
      <c r="C7689" s="19">
        <f>IF(OR(B7689="",B7688=""),"",LN(B7689/B7688))</f>
        <v/>
      </c>
      <c r="D7689" s="16">
        <f>STDEV(C7670:C7689)*SQRT(252)</f>
        <v/>
      </c>
      <c r="E7689" s="32" t="n">
        <v>147.75</v>
      </c>
      <c r="F7689" s="19">
        <f>IF(OR(E7689="",E7688=""),"",LN(E7689/E7688))</f>
        <v/>
      </c>
      <c r="G7689" s="33" t="n">
        <v>7.1536</v>
      </c>
      <c r="H7689" s="19">
        <f>IF(OR(G7689="",G7688=""),"",LN(G7689/G7688))</f>
        <v/>
      </c>
      <c r="I7689" s="32" t="n">
        <v>120.7274</v>
      </c>
      <c r="J7689" s="32" t="n">
        <v>14.85</v>
      </c>
      <c r="K7689" s="32" t="n">
        <v>4.24</v>
      </c>
      <c r="L7689" s="32" t="n">
        <v>4.36</v>
      </c>
      <c r="M7689" s="32" t="n">
        <v>1391.2</v>
      </c>
      <c r="N7689" s="32" t="n">
        <v>2.53</v>
      </c>
      <c r="O7689" s="32" t="n">
        <v>-292.199336444</v>
      </c>
    </row>
    <row r="7690">
      <c r="A7690" s="31" t="n">
        <v>45897</v>
      </c>
      <c r="B7690" s="32" t="n">
        <v>1384.85</v>
      </c>
      <c r="C7690" s="19">
        <f>IF(OR(B7690="",B7689=""),"",LN(B7690/B7689))</f>
        <v/>
      </c>
      <c r="D7690" s="16">
        <f>STDEV(C7671:C7690)*SQRT(252)</f>
        <v/>
      </c>
      <c r="E7690" s="32" t="n">
        <v>146.98</v>
      </c>
      <c r="F7690" s="19">
        <f>IF(OR(E7690="",E7689=""),"",LN(E7690/E7689))</f>
        <v/>
      </c>
      <c r="G7690" s="33" t="n">
        <v>7.1306</v>
      </c>
      <c r="H7690" s="19">
        <f>IF(OR(G7690="",G7689=""),"",LN(G7690/G7689))</f>
        <v/>
      </c>
      <c r="I7690" s="32" t="n">
        <v>120.2595</v>
      </c>
      <c r="J7690" s="32" t="n">
        <v>14.43</v>
      </c>
      <c r="K7690" s="32" t="n">
        <v>4.22</v>
      </c>
      <c r="L7690" s="32" t="n">
        <v>4.34</v>
      </c>
      <c r="M7690" s="32" t="n">
        <v>1395.7</v>
      </c>
      <c r="N7690" s="32" t="n">
        <v>2.53</v>
      </c>
      <c r="O7690" s="32" t="n">
        <v>-82.63232856899999</v>
      </c>
    </row>
    <row r="7691">
      <c r="A7691" s="31" t="n">
        <v>45898</v>
      </c>
      <c r="B7691" s="32" t="n">
        <v>1389.76</v>
      </c>
      <c r="C7691" s="19">
        <f>IF(OR(B7691="",B7690=""),"",LN(B7691/B7690))</f>
        <v/>
      </c>
      <c r="D7691" s="16">
        <f>STDEV(C7672:C7691)*SQRT(252)</f>
        <v/>
      </c>
      <c r="E7691" s="32" t="n">
        <v>146.9</v>
      </c>
      <c r="F7691" s="19">
        <f>IF(OR(E7691="",E7690=""),"",LN(E7691/E7690))</f>
        <v/>
      </c>
      <c r="G7691" s="33" t="n">
        <v>7.1304</v>
      </c>
      <c r="H7691" s="19">
        <f>IF(OR(G7691="",G7690=""),"",LN(G7691/G7690))</f>
        <v/>
      </c>
      <c r="I7691" s="32" t="n">
        <v>120.2082</v>
      </c>
      <c r="J7691" s="32" t="n">
        <v>15.36</v>
      </c>
      <c r="K7691" s="32" t="n">
        <v>4.23</v>
      </c>
      <c r="L7691" s="32" t="n">
        <v>4.34</v>
      </c>
      <c r="M7691" s="32" t="n">
        <v>1388.6</v>
      </c>
      <c r="N7691" s="32" t="n">
        <v>2.53</v>
      </c>
      <c r="O7691" s="32" t="n">
        <v>-422.25707604</v>
      </c>
    </row>
    <row r="7692">
      <c r="A7692" s="31" t="n">
        <v>45902</v>
      </c>
      <c r="B7692" s="32" t="n">
        <v>1394.76</v>
      </c>
      <c r="C7692" s="19">
        <f>IF(OR(B7692="",B7691=""),"",LN(B7692/B7691))</f>
        <v/>
      </c>
      <c r="D7692" s="16">
        <f>STDEV(C7673:C7692)*SQRT(252)</f>
        <v/>
      </c>
      <c r="E7692" s="32" t="n">
        <v>148.23</v>
      </c>
      <c r="F7692" s="19">
        <f>IF(OR(E7692="",E7691=""),"",LN(E7692/E7691))</f>
        <v/>
      </c>
      <c r="G7692" s="33" t="n">
        <v>7.139</v>
      </c>
      <c r="H7692" s="19">
        <f>IF(OR(G7692="",G7691=""),"",LN(G7692/G7691))</f>
        <v/>
      </c>
      <c r="I7692" s="32" t="n">
        <v>120.6837</v>
      </c>
      <c r="J7692" s="32" t="n">
        <v>17.17</v>
      </c>
      <c r="K7692" s="32" t="n">
        <v>4.28</v>
      </c>
      <c r="L7692" s="32" t="n">
        <v>4.39</v>
      </c>
      <c r="M7692" s="32" t="n">
        <v>1392.4</v>
      </c>
      <c r="N7692" s="32" t="n">
        <v>2.53</v>
      </c>
      <c r="O7692" s="32" t="n">
        <v>479.516469356</v>
      </c>
    </row>
    <row r="7693">
      <c r="A7693" s="31" t="n">
        <v>45903</v>
      </c>
      <c r="B7693" s="32" t="n">
        <v>1389.21</v>
      </c>
      <c r="C7693" s="19">
        <f>IF(OR(B7693="",B7692=""),"",LN(B7693/B7692))</f>
        <v/>
      </c>
      <c r="D7693" s="16">
        <f>STDEV(C7674:C7693)*SQRT(252)</f>
        <v/>
      </c>
      <c r="E7693" s="32" t="n">
        <v>147.97</v>
      </c>
      <c r="F7693" s="19">
        <f>IF(OR(E7693="",E7692=""),"",LN(E7693/E7692))</f>
        <v/>
      </c>
      <c r="G7693" s="33" t="n">
        <v>7.1415</v>
      </c>
      <c r="H7693" s="19">
        <f>IF(OR(G7693="",G7692=""),"",LN(G7693/G7692))</f>
        <v/>
      </c>
      <c r="I7693" s="32" t="n">
        <v>120.5052</v>
      </c>
      <c r="J7693" s="32" t="n">
        <v>16.35</v>
      </c>
      <c r="K7693" s="32" t="n">
        <v>4.22</v>
      </c>
      <c r="L7693" s="32" t="n">
        <v>4.39</v>
      </c>
      <c r="M7693" s="32" t="n">
        <v>1392.2</v>
      </c>
      <c r="N7693" s="32" t="n">
        <v>2.53</v>
      </c>
      <c r="O7693" s="32" t="n">
        <v>457.00131398</v>
      </c>
    </row>
    <row r="7694">
      <c r="A7694" s="31" t="n">
        <v>45904</v>
      </c>
      <c r="B7694" s="32" t="n">
        <v>1394.8</v>
      </c>
      <c r="C7694" s="19">
        <f>IF(OR(B7694="",B7693=""),"",LN(B7694/B7693))</f>
        <v/>
      </c>
      <c r="D7694" s="16">
        <f>STDEV(C7675:C7694)*SQRT(252)</f>
        <v/>
      </c>
      <c r="E7694" s="32" t="n">
        <v>148.63</v>
      </c>
      <c r="F7694" s="19">
        <f>IF(OR(E7694="",E7693=""),"",LN(E7694/E7693))</f>
        <v/>
      </c>
      <c r="G7694" s="33" t="n">
        <v>7.1414</v>
      </c>
      <c r="H7694" s="19">
        <f>IF(OR(G7694="",G7693=""),"",LN(G7694/G7693))</f>
        <v/>
      </c>
      <c r="I7694" s="32" t="n">
        <v>120.7629</v>
      </c>
      <c r="J7694" s="32" t="n">
        <v>15.3</v>
      </c>
      <c r="K7694" s="32" t="n">
        <v>4.17</v>
      </c>
      <c r="L7694" s="32" t="n">
        <v>4.41</v>
      </c>
      <c r="M7694" s="32" t="n">
        <v>1393.8</v>
      </c>
      <c r="N7694" s="32" t="n">
        <v>2.56</v>
      </c>
      <c r="O7694" s="32" t="n">
        <v>288.818674179</v>
      </c>
    </row>
    <row r="7695">
      <c r="A7695" s="31" t="n">
        <v>45905</v>
      </c>
      <c r="B7695" s="32" t="n">
        <v>1385.28</v>
      </c>
      <c r="C7695" s="19">
        <f>IF(OR(B7695="",B7694=""),"",LN(B7695/B7694))</f>
        <v/>
      </c>
      <c r="D7695" s="16">
        <f>STDEV(C7676:C7695)*SQRT(252)</f>
        <v/>
      </c>
      <c r="E7695" s="32" t="n">
        <v>146.84</v>
      </c>
      <c r="F7695" s="19">
        <f>IF(OR(E7695="",E7694=""),"",LN(E7695/E7694))</f>
        <v/>
      </c>
      <c r="G7695" s="33" t="n">
        <v>7.1323</v>
      </c>
      <c r="H7695" s="19">
        <f>IF(OR(G7695="",G7694=""),"",LN(G7695/G7694))</f>
        <v/>
      </c>
      <c r="I7695" s="32" t="n">
        <v>120.1282</v>
      </c>
      <c r="J7695" s="32" t="n">
        <v>15.18</v>
      </c>
      <c r="K7695" s="32" t="n">
        <v>4.1</v>
      </c>
      <c r="L7695" s="32" t="n">
        <v>4.42</v>
      </c>
      <c r="M7695" s="32" t="n">
        <v>1392.7</v>
      </c>
      <c r="N7695" s="32" t="n">
        <v>2.57</v>
      </c>
      <c r="O7695" s="32" t="n">
        <v>-92.345360481</v>
      </c>
    </row>
    <row r="7696">
      <c r="A7696" s="31" t="n">
        <v>45908</v>
      </c>
      <c r="B7696" s="32" t="n">
        <v>1386.29</v>
      </c>
      <c r="C7696" s="19">
        <f>IF(OR(B7696="",B7695=""),"",LN(B7696/B7695))</f>
        <v/>
      </c>
      <c r="D7696" s="16">
        <f>STDEV(C7677:C7696)*SQRT(252)</f>
        <v/>
      </c>
      <c r="E7696" s="32" t="n">
        <v>147.58</v>
      </c>
      <c r="F7696" s="19">
        <f>IF(OR(E7696="",E7695=""),"",LN(E7696/E7695))</f>
        <v/>
      </c>
      <c r="G7696" s="33" t="n">
        <v>7.1293</v>
      </c>
      <c r="H7696" s="19">
        <f>IF(OR(G7696="",G7695=""),"",LN(G7696/G7695))</f>
        <v/>
      </c>
      <c r="I7696" s="32" t="n">
        <v>120.0971</v>
      </c>
      <c r="J7696" s="32" t="n">
        <v>15.11</v>
      </c>
      <c r="K7696" s="32" t="n">
        <v>4.05</v>
      </c>
      <c r="L7696" s="32" t="n">
        <v>4.4</v>
      </c>
      <c r="M7696" s="32" t="n">
        <v>1391.8</v>
      </c>
      <c r="N7696" s="32" t="n">
        <v>2.56</v>
      </c>
      <c r="O7696" s="32" t="n">
        <v>195.264402466</v>
      </c>
    </row>
    <row r="7697">
      <c r="A7697" s="31" t="n">
        <v>45909</v>
      </c>
      <c r="B7697" s="32" t="n">
        <v>1388.16</v>
      </c>
      <c r="C7697" s="19">
        <f>IF(OR(B7697="",B7696=""),"",LN(B7697/B7696))</f>
        <v/>
      </c>
      <c r="D7697" s="16">
        <f>STDEV(C7678:C7697)*SQRT(252)</f>
        <v/>
      </c>
      <c r="E7697" s="32" t="n">
        <v>147.23</v>
      </c>
      <c r="F7697" s="19">
        <f>IF(OR(E7697="",E7696=""),"",LN(E7697/E7696))</f>
        <v/>
      </c>
      <c r="G7697" s="33" t="n">
        <v>7.1209</v>
      </c>
      <c r="H7697" s="19">
        <f>IF(OR(G7697="",G7696=""),"",LN(G7697/G7696))</f>
        <v/>
      </c>
      <c r="I7697" s="32" t="n">
        <v>120.1569</v>
      </c>
      <c r="J7697" s="32" t="n">
        <v>15.04</v>
      </c>
      <c r="K7697" s="32" t="n">
        <v>4.08</v>
      </c>
      <c r="L7697" s="32" t="n">
        <v>4.4</v>
      </c>
      <c r="M7697" s="32" t="n">
        <v>1390.4</v>
      </c>
      <c r="N7697" s="32" t="n">
        <v>2.54</v>
      </c>
      <c r="O7697" s="32" t="n">
        <v>704.1444563050001</v>
      </c>
    </row>
    <row r="7698">
      <c r="A7698" s="31" t="n">
        <v>45910</v>
      </c>
      <c r="B7698" s="32" t="n">
        <v>1386.97</v>
      </c>
      <c r="C7698" s="19">
        <f>IF(OR(B7698="",B7697=""),"",LN(B7698/B7697))</f>
        <v/>
      </c>
      <c r="D7698" s="16">
        <f>STDEV(C7679:C7698)*SQRT(252)</f>
        <v/>
      </c>
      <c r="E7698" s="32" t="n">
        <v>147.37</v>
      </c>
      <c r="F7698" s="19">
        <f>IF(OR(E7698="",E7697=""),"",LN(E7698/E7697))</f>
        <v/>
      </c>
      <c r="G7698" s="33" t="n">
        <v>7.1207</v>
      </c>
      <c r="H7698" s="19">
        <f>IF(OR(G7698="",G7697=""),"",LN(G7698/G7697))</f>
        <v/>
      </c>
      <c r="I7698" s="32" t="n">
        <v>120.1223</v>
      </c>
      <c r="J7698" s="32" t="n">
        <v>15.35</v>
      </c>
      <c r="K7698" s="32" t="n">
        <v>4.04</v>
      </c>
      <c r="L7698" s="32" t="n">
        <v>4.39</v>
      </c>
      <c r="M7698" s="32" t="n">
        <v>1386.6</v>
      </c>
      <c r="N7698" s="32" t="n">
        <v>2.55</v>
      </c>
      <c r="O7698" s="32" t="n">
        <v>1460.807182448</v>
      </c>
    </row>
    <row r="7699">
      <c r="A7699" s="31" t="n">
        <v>45911</v>
      </c>
      <c r="B7699" s="32" t="n">
        <v>1388.97</v>
      </c>
      <c r="C7699" s="19">
        <f>IF(OR(B7699="",B7698=""),"",LN(B7699/B7698))</f>
        <v/>
      </c>
      <c r="D7699" s="16">
        <f>STDEV(C7680:C7699)*SQRT(252)</f>
        <v/>
      </c>
      <c r="E7699" s="32" t="n">
        <v>147.17</v>
      </c>
      <c r="F7699" s="19">
        <f>IF(OR(E7699="",E7698=""),"",LN(E7699/E7698))</f>
        <v/>
      </c>
      <c r="G7699" s="33" t="n">
        <v>7.1184</v>
      </c>
      <c r="H7699" s="19">
        <f>IF(OR(G7699="",G7698=""),"",LN(G7699/G7698))</f>
        <v/>
      </c>
      <c r="I7699" s="32" t="n">
        <v>119.9534</v>
      </c>
      <c r="J7699" s="32" t="n">
        <v>14.71</v>
      </c>
      <c r="K7699" s="32" t="n">
        <v>4.01</v>
      </c>
      <c r="L7699" s="32" t="n">
        <v>4.41</v>
      </c>
      <c r="M7699" s="32" t="n">
        <v>1387.6</v>
      </c>
      <c r="N7699" s="32" t="n">
        <v>2.54</v>
      </c>
      <c r="O7699" s="32" t="n">
        <v>233.698794385</v>
      </c>
    </row>
    <row r="7700">
      <c r="A7700" s="31" t="n">
        <v>45912</v>
      </c>
      <c r="B7700" s="32" t="n">
        <v>1394.06</v>
      </c>
      <c r="C7700" s="19">
        <f>IF(OR(B7700="",B7699=""),"",LN(B7700/B7699))</f>
        <v/>
      </c>
      <c r="D7700" s="16">
        <f>STDEV(C7681:C7700)*SQRT(252)</f>
        <v/>
      </c>
      <c r="E7700" s="32" t="n">
        <v>147.85</v>
      </c>
      <c r="F7700" s="19">
        <f>IF(OR(E7700="",E7699=""),"",LN(E7700/E7699))</f>
        <v/>
      </c>
      <c r="G7700" s="33" t="n">
        <v>7.1242</v>
      </c>
      <c r="H7700" s="19">
        <f>IF(OR(G7700="",G7699=""),"",LN(G7700/G7699))</f>
        <v/>
      </c>
      <c r="I7700" s="32" t="n">
        <v>120.0611</v>
      </c>
      <c r="J7700" s="32" t="n">
        <v>14.76</v>
      </c>
      <c r="K7700" s="32" t="n">
        <v>4.06</v>
      </c>
      <c r="L7700" s="32" t="n">
        <v>4.42</v>
      </c>
      <c r="M7700" s="32" t="n">
        <v>1389.4</v>
      </c>
      <c r="N7700" s="32" t="n">
        <v>2.54</v>
      </c>
      <c r="O7700" s="32" t="n">
        <v>1623.719179717</v>
      </c>
    </row>
    <row r="7701">
      <c r="A7701" s="31" t="n">
        <v>45915</v>
      </c>
      <c r="B7701" s="32" t="n">
        <v>1385.09</v>
      </c>
      <c r="C7701" s="19">
        <f>IF(OR(B7701="",B7700=""),"",LN(B7701/B7700))</f>
        <v/>
      </c>
      <c r="D7701" s="16">
        <f>STDEV(C7682:C7701)*SQRT(252)</f>
        <v/>
      </c>
      <c r="E7701" s="32" t="n">
        <v>147.27</v>
      </c>
      <c r="F7701" s="19">
        <f>IF(OR(E7701="",E7700=""),"",LN(E7701/E7700))</f>
        <v/>
      </c>
      <c r="G7701" s="33" t="n">
        <v>7.1186</v>
      </c>
      <c r="H7701" s="19">
        <f>IF(OR(G7701="",G7700=""),"",LN(G7701/G7700))</f>
        <v/>
      </c>
      <c r="I7701" s="32" t="n">
        <v>119.5644</v>
      </c>
      <c r="J7701" s="32" t="n">
        <v>15.69</v>
      </c>
      <c r="K7701" s="32" t="n">
        <v>4.05</v>
      </c>
      <c r="L7701" s="32" t="n">
        <v>4.51</v>
      </c>
      <c r="M7701" s="32" t="n">
        <v>1388.7</v>
      </c>
      <c r="N7701" s="32" t="n">
        <v>2.54</v>
      </c>
      <c r="O7701" s="32" t="n">
        <v>203.113061831</v>
      </c>
    </row>
    <row r="7702">
      <c r="A7702" s="31" t="n">
        <v>45916</v>
      </c>
      <c r="B7702" s="32" t="n">
        <v>1381.49</v>
      </c>
      <c r="C7702" s="19">
        <f>IF(OR(B7702="",B7701=""),"",LN(B7702/B7701))</f>
        <v/>
      </c>
      <c r="D7702" s="16">
        <f>STDEV(C7683:C7702)*SQRT(252)</f>
        <v/>
      </c>
      <c r="E7702" s="32" t="n">
        <v>146.56</v>
      </c>
      <c r="F7702" s="19">
        <f>IF(OR(E7702="",E7701=""),"",LN(E7702/E7701))</f>
        <v/>
      </c>
      <c r="G7702" s="33" t="n">
        <v>7.1142</v>
      </c>
      <c r="H7702" s="19">
        <f>IF(OR(G7702="",G7701=""),"",LN(G7702/G7701))</f>
        <v/>
      </c>
      <c r="I7702" s="32" t="n">
        <v>119.1348</v>
      </c>
      <c r="J7702" s="32" t="n">
        <v>16.36</v>
      </c>
      <c r="K7702" s="32" t="n">
        <v>4.04</v>
      </c>
      <c r="L7702" s="32" t="n">
        <v>4.39</v>
      </c>
      <c r="M7702" s="32" t="n">
        <v>1389.5</v>
      </c>
      <c r="N7702" s="32" t="n">
        <v>2.56</v>
      </c>
      <c r="O7702" s="32" t="n">
        <v>1579.148182394</v>
      </c>
    </row>
    <row r="7703">
      <c r="A7703" s="31" t="n">
        <v>45917</v>
      </c>
      <c r="B7703" s="32" t="n">
        <v>1375.5</v>
      </c>
      <c r="C7703" s="19">
        <f>IF(OR(B7703="",B7702=""),"",LN(B7703/B7702))</f>
        <v/>
      </c>
      <c r="D7703" s="16">
        <f>STDEV(C7684:C7703)*SQRT(252)</f>
        <v/>
      </c>
      <c r="E7703" s="32" t="n">
        <v>146.36</v>
      </c>
      <c r="F7703" s="19">
        <f>IF(OR(E7703="",E7702=""),"",LN(E7703/E7702))</f>
        <v/>
      </c>
      <c r="G7703" s="33" t="n">
        <v>7.1033</v>
      </c>
      <c r="H7703" s="19">
        <f>IF(OR(G7703="",G7702=""),"",LN(G7703/G7702))</f>
        <v/>
      </c>
      <c r="I7703" s="32" t="n">
        <v>119.1582</v>
      </c>
      <c r="J7703" s="32" t="n">
        <v>15.72</v>
      </c>
      <c r="K7703" s="32" t="n">
        <v>4.06</v>
      </c>
      <c r="L7703" s="32" t="n">
        <v>4.38</v>
      </c>
      <c r="M7703" s="32" t="n">
        <v>1382.3</v>
      </c>
      <c r="N7703" s="32" t="n">
        <v>2.57</v>
      </c>
      <c r="O7703" s="32" t="n">
        <v>-197.810471726</v>
      </c>
    </row>
    <row r="7704">
      <c r="A7704" s="31" t="n">
        <v>45918</v>
      </c>
      <c r="B7704" s="32" t="n">
        <v>1388.51</v>
      </c>
      <c r="C7704" s="19">
        <f>IF(OR(B7704="",B7703=""),"",LN(B7704/B7703))</f>
        <v/>
      </c>
      <c r="D7704" s="16">
        <f>STDEV(C7685:C7704)*SQRT(252)</f>
        <v/>
      </c>
      <c r="E7704" s="32" t="n">
        <v>148.02</v>
      </c>
      <c r="F7704" s="19">
        <f>IF(OR(E7704="",E7703=""),"",LN(E7704/E7703))</f>
        <v/>
      </c>
      <c r="G7704" s="33" t="n">
        <v>7.1125</v>
      </c>
      <c r="H7704" s="19">
        <f>IF(OR(G7704="",G7703=""),"",LN(G7704/G7703))</f>
        <v/>
      </c>
      <c r="I7704" s="32" t="n">
        <v>119.6616</v>
      </c>
      <c r="J7704" s="32" t="n">
        <v>15.7</v>
      </c>
      <c r="K7704" s="32" t="n">
        <v>4.11</v>
      </c>
      <c r="L7704" s="32" t="n">
        <v>4.14</v>
      </c>
      <c r="M7704" s="32" t="n">
        <v>1380</v>
      </c>
      <c r="N7704" s="32" t="n">
        <v>2.56</v>
      </c>
      <c r="O7704" s="32" t="n">
        <v>338.153645923</v>
      </c>
    </row>
    <row r="7705">
      <c r="A7705" s="31" t="n">
        <v>45919</v>
      </c>
      <c r="B7705" s="32" t="n">
        <v>1397.43</v>
      </c>
      <c r="C7705" s="19">
        <f>IF(OR(B7705="",B7704=""),"",LN(B7705/B7704))</f>
        <v/>
      </c>
      <c r="D7705" s="16">
        <f>STDEV(C7686:C7705)*SQRT(252)</f>
        <v/>
      </c>
      <c r="E7705" s="32" t="n">
        <v>147.83</v>
      </c>
      <c r="F7705" s="19">
        <f>IF(OR(E7705="",E7704=""),"",LN(E7705/E7704))</f>
        <v/>
      </c>
      <c r="G7705" s="33" t="n">
        <v>7.1142</v>
      </c>
      <c r="H7705" s="19">
        <f>IF(OR(G7705="",G7704=""),"",LN(G7705/G7704))</f>
        <v/>
      </c>
      <c r="I7705" s="32" t="n">
        <v>119.7858</v>
      </c>
      <c r="J7705" s="32" t="n">
        <v>15.45</v>
      </c>
      <c r="K7705" s="32" t="n">
        <v>4.14</v>
      </c>
      <c r="L7705" s="32" t="n">
        <v>4.14</v>
      </c>
      <c r="M7705" s="32" t="n">
        <v>1384.6</v>
      </c>
      <c r="N7705" s="32" t="n">
        <v>2.57</v>
      </c>
      <c r="O7705" s="32" t="n">
        <v>-97.995187974</v>
      </c>
    </row>
    <row r="7706">
      <c r="A7706" s="31" t="n">
        <v>45922</v>
      </c>
      <c r="B7706" s="32" t="n">
        <v>1392.4</v>
      </c>
      <c r="C7706" s="19">
        <f>IF(OR(B7706="",B7705=""),"",LN(B7706/B7705))</f>
        <v/>
      </c>
      <c r="D7706" s="16">
        <f>STDEV(C7687:C7706)*SQRT(252)</f>
        <v/>
      </c>
      <c r="E7706" s="32" t="n">
        <v>147.83</v>
      </c>
      <c r="F7706" s="19">
        <f>IF(OR(E7706="",E7705=""),"",LN(E7706/E7705))</f>
        <v/>
      </c>
      <c r="G7706" s="33" t="n">
        <v>7.114</v>
      </c>
      <c r="H7706" s="19">
        <f>IF(OR(G7706="",G7705=""),"",LN(G7706/G7705))</f>
        <v/>
      </c>
      <c r="I7706" s="32" t="n">
        <v>119.8152</v>
      </c>
      <c r="J7706" s="32" t="n">
        <v>16.1</v>
      </c>
      <c r="K7706" s="32" t="n">
        <v>4.15</v>
      </c>
      <c r="L7706" s="32" t="n">
        <v>4.14</v>
      </c>
      <c r="M7706" s="32" t="n">
        <v>1393.6</v>
      </c>
      <c r="N7706" s="32" t="n">
        <v>2.56</v>
      </c>
      <c r="O7706" s="32" t="n">
        <v>524.272869722</v>
      </c>
    </row>
    <row r="7707">
      <c r="A7707" s="31" t="n">
        <v>45923</v>
      </c>
      <c r="B7707" s="32" t="n">
        <v>1394.28</v>
      </c>
      <c r="C7707" s="19">
        <f>IF(OR(B7707="",B7706=""),"",LN(B7707/B7706))</f>
        <v/>
      </c>
      <c r="D7707" s="16">
        <f>STDEV(C7688:C7707)*SQRT(252)</f>
        <v/>
      </c>
      <c r="E7707" s="32" t="n">
        <v>147.83</v>
      </c>
      <c r="F7707" s="19">
        <f>IF(OR(E7707="",E7706=""),"",LN(E7707/E7706))</f>
        <v/>
      </c>
      <c r="G7707" s="33" t="n">
        <v>7.1116</v>
      </c>
      <c r="H7707" s="19">
        <f>IF(OR(G7707="",G7706=""),"",LN(G7707/G7706))</f>
        <v/>
      </c>
      <c r="I7707" s="32" t="n">
        <v>119.6202</v>
      </c>
      <c r="J7707" s="32" t="n">
        <v>16.64</v>
      </c>
      <c r="K7707" s="32" t="n">
        <v>4.12</v>
      </c>
      <c r="L7707" s="32" t="n">
        <v>4.12</v>
      </c>
      <c r="M7707" s="32" t="n">
        <v>1394</v>
      </c>
      <c r="N7707" s="32" t="n">
        <v>2.58</v>
      </c>
      <c r="O7707" s="32" t="n">
        <v>213.994116326</v>
      </c>
    </row>
    <row r="7708">
      <c r="A7708" s="31" t="n">
        <v>45924</v>
      </c>
      <c r="B7708" s="32" t="n">
        <v>1404.7</v>
      </c>
      <c r="C7708" s="19">
        <f>IF(OR(B7708="",B7707=""),"",LN(B7708/B7707))</f>
        <v/>
      </c>
      <c r="D7708" s="16">
        <f>STDEV(C7689:C7708)*SQRT(252)</f>
        <v/>
      </c>
      <c r="E7708" s="32" t="n">
        <v>148.71</v>
      </c>
      <c r="F7708" s="19">
        <f>IF(OR(E7708="",E7707=""),"",LN(E7708/E7707))</f>
        <v/>
      </c>
      <c r="G7708" s="33" t="n">
        <v>7.1315</v>
      </c>
      <c r="H7708" s="19">
        <f>IF(OR(G7708="",G7707=""),"",LN(G7708/G7707))</f>
        <v/>
      </c>
      <c r="I7708" s="32" t="n">
        <v>120.1707</v>
      </c>
      <c r="J7708" s="32" t="n">
        <v>16.18</v>
      </c>
      <c r="K7708" s="32" t="n">
        <v>4.16</v>
      </c>
      <c r="L7708" s="32" t="n">
        <v>4.13</v>
      </c>
      <c r="M7708" s="32" t="n">
        <v>1393.8</v>
      </c>
      <c r="N7708" s="32" t="n">
        <v>2.58</v>
      </c>
      <c r="O7708" s="32" t="n">
        <v>-503.392315277</v>
      </c>
    </row>
    <row r="7709">
      <c r="A7709" s="31" t="n">
        <v>45925</v>
      </c>
      <c r="B7709" s="32" t="n">
        <v>1408.67</v>
      </c>
      <c r="C7709" s="19">
        <f>IF(OR(B7709="",B7708=""),"",LN(B7709/B7708))</f>
        <v/>
      </c>
      <c r="D7709" s="16">
        <f>STDEV(C7690:C7709)*SQRT(252)</f>
        <v/>
      </c>
      <c r="E7709" s="32" t="n">
        <v>149.78</v>
      </c>
      <c r="F7709" s="19">
        <f>IF(OR(E7709="",E7708=""),"",LN(E7709/E7708))</f>
        <v/>
      </c>
      <c r="G7709" s="33" t="n">
        <v>7.1338</v>
      </c>
      <c r="H7709" s="19">
        <f>IF(OR(G7709="",G7708=""),"",LN(G7709/G7708))</f>
        <v/>
      </c>
      <c r="I7709" s="32" t="n">
        <v>120.5419</v>
      </c>
      <c r="J7709" s="32" t="n">
        <v>16.74</v>
      </c>
      <c r="K7709" s="32" t="n">
        <v>4.18</v>
      </c>
      <c r="L7709" s="32" t="n">
        <v>4.18</v>
      </c>
      <c r="M7709" s="32" t="n">
        <v>1394.9</v>
      </c>
      <c r="N7709" s="32" t="n">
        <v>2.59</v>
      </c>
      <c r="O7709" s="32" t="n">
        <v>250.572638781</v>
      </c>
    </row>
    <row r="7710">
      <c r="A7710" s="31" t="n">
        <v>45926</v>
      </c>
      <c r="B7710" s="32" t="n">
        <v>1410.05</v>
      </c>
      <c r="C7710" s="19">
        <f>IF(OR(B7710="",B7709=""),"",LN(B7710/B7709))</f>
        <v/>
      </c>
      <c r="D7710" s="16">
        <f>STDEV(C7691:C7710)*SQRT(252)</f>
        <v/>
      </c>
      <c r="E7710" s="32" t="n">
        <v>149.52</v>
      </c>
      <c r="F7710" s="19">
        <f>IF(OR(E7710="",E7709=""),"",LN(E7710/E7709))</f>
        <v/>
      </c>
      <c r="G7710" s="33" t="n">
        <v>7.1328</v>
      </c>
      <c r="H7710" s="19">
        <f>IF(OR(G7710="",G7709=""),"",LN(G7710/G7709))</f>
        <v/>
      </c>
      <c r="I7710" s="32" t="n">
        <v>120.4349</v>
      </c>
      <c r="J7710" s="32" t="n">
        <v>15.29</v>
      </c>
      <c r="K7710" s="32" t="n">
        <v>4.2</v>
      </c>
      <c r="L7710" s="32" t="n">
        <v>4.16</v>
      </c>
      <c r="M7710" s="32" t="n">
        <v>1400.4</v>
      </c>
      <c r="N7710" s="32" t="n">
        <v>2.58</v>
      </c>
      <c r="O7710" s="32" t="n">
        <v>-654.486653853</v>
      </c>
    </row>
    <row r="7711">
      <c r="A7711" s="31" t="n">
        <v>45929</v>
      </c>
      <c r="B7711" s="32" t="n">
        <v>1399.76</v>
      </c>
      <c r="C7711" s="19">
        <f>IF(OR(B7711="",B7710=""),"",LN(B7711/B7710))</f>
        <v/>
      </c>
      <c r="D7711" s="16">
        <f>STDEV(C7692:C7711)*SQRT(252)</f>
        <v/>
      </c>
      <c r="E7711" s="32" t="n">
        <v>148.57</v>
      </c>
      <c r="F7711" s="19">
        <f>IF(OR(E7711="",E7710=""),"",LN(E7711/E7710))</f>
        <v/>
      </c>
      <c r="G7711" s="33" t="n">
        <v>7.1194</v>
      </c>
      <c r="H7711" s="19">
        <f>IF(OR(G7711="",G7710=""),"",LN(G7711/G7710))</f>
        <v/>
      </c>
      <c r="I7711" s="32" t="n">
        <v>120.115</v>
      </c>
      <c r="J7711" s="32" t="n">
        <v>16.12</v>
      </c>
      <c r="K7711" s="32" t="n">
        <v>4.15</v>
      </c>
      <c r="L7711" s="32" t="n">
        <v>4.13</v>
      </c>
      <c r="M7711" s="32" t="n">
        <v>1411.6</v>
      </c>
      <c r="N7711" s="32" t="n">
        <v>2.57</v>
      </c>
      <c r="O7711" s="32" t="n">
        <v>560.904509633</v>
      </c>
    </row>
    <row r="7712">
      <c r="A7712" s="31" t="n">
        <v>45930</v>
      </c>
      <c r="B7712" s="32" t="n">
        <v>1404.63</v>
      </c>
      <c r="C7712" s="19">
        <f>IF(OR(B7712="",B7711=""),"",LN(B7712/B7711))</f>
        <v/>
      </c>
      <c r="D7712" s="16">
        <f>STDEV(C7693:C7712)*SQRT(252)</f>
        <v/>
      </c>
      <c r="E7712" s="32" t="n">
        <v>147.97</v>
      </c>
      <c r="F7712" s="19">
        <f>IF(OR(E7712="",E7711=""),"",LN(E7712/E7711))</f>
        <v/>
      </c>
      <c r="G7712" s="33" t="n">
        <v>7.119</v>
      </c>
      <c r="H7712" s="19">
        <f>IF(OR(G7712="",G7711=""),"",LN(G7712/G7711))</f>
        <v/>
      </c>
      <c r="I7712" s="32" t="n">
        <v>120.1368</v>
      </c>
      <c r="J7712" s="32" t="n">
        <v>16.28</v>
      </c>
      <c r="K7712" s="32" t="n">
        <v>4.16</v>
      </c>
      <c r="L7712" s="32" t="n">
        <v>4.24</v>
      </c>
      <c r="M7712" s="32" t="n">
        <v>1402.2</v>
      </c>
      <c r="N7712" s="32" t="n">
        <v>2.57</v>
      </c>
      <c r="O7712" s="32" t="n">
        <v>-160.536061334</v>
      </c>
    </row>
    <row r="7713">
      <c r="A7713" s="31" t="n">
        <v>45931</v>
      </c>
      <c r="B7713" s="32" t="n">
        <v>1402.45</v>
      </c>
      <c r="C7713" s="19">
        <f>IF(OR(B7713="",B7712=""),"",LN(B7713/B7712))</f>
        <v/>
      </c>
      <c r="D7713" s="16">
        <f>STDEV(C7694:C7713)*SQRT(252)</f>
        <v/>
      </c>
      <c r="E7713" s="32" t="n">
        <v>147.16</v>
      </c>
      <c r="F7713" s="19">
        <f>IF(OR(E7713="",E7712=""),"",LN(E7713/E7712))</f>
        <v/>
      </c>
      <c r="G7713" s="33" t="n">
        <v>7.12</v>
      </c>
      <c r="H7713" s="19">
        <f>IF(OR(G7713="",G7712=""),"",LN(G7713/G7712))</f>
        <v/>
      </c>
      <c r="I7713" s="32" t="n">
        <v>120.1502</v>
      </c>
      <c r="J7713" s="32" t="n">
        <v>16.29</v>
      </c>
      <c r="K7713" s="32" t="n">
        <v>4.12</v>
      </c>
      <c r="L7713" s="32" t="n">
        <v>4.2</v>
      </c>
      <c r="M7713" s="32" t="n">
        <v>1403.2</v>
      </c>
      <c r="N7713" s="32" t="n">
        <v>2.56</v>
      </c>
      <c r="O7713" s="32" t="n">
        <v>874.2317778400001</v>
      </c>
    </row>
    <row r="7714">
      <c r="A7714" s="31" t="n">
        <v>45932</v>
      </c>
      <c r="B7714" s="32" t="n">
        <v>1406.72</v>
      </c>
      <c r="C7714" s="19">
        <f>IF(OR(B7714="",B7713=""),"",LN(B7714/B7713))</f>
        <v/>
      </c>
      <c r="D7714" s="16">
        <f>STDEV(C7695:C7714)*SQRT(252)</f>
        <v/>
      </c>
      <c r="E7714" s="32" t="n">
        <v>147.35</v>
      </c>
      <c r="F7714" s="19">
        <f>IF(OR(E7714="",E7713=""),"",LN(E7714/E7713))</f>
        <v/>
      </c>
      <c r="G7714" s="33" t="n">
        <v>7.12</v>
      </c>
      <c r="H7714" s="19">
        <f>IF(OR(G7714="",G7713=""),"",LN(G7714/G7713))</f>
        <v/>
      </c>
      <c r="I7714" s="32" t="n">
        <v>120.4296</v>
      </c>
      <c r="J7714" s="32" t="n">
        <v>16.63</v>
      </c>
      <c r="K7714" s="32" t="n">
        <v>4.1</v>
      </c>
      <c r="L7714" s="32" t="n">
        <v>4.2</v>
      </c>
      <c r="M7714" s="32" t="n">
        <v>1406</v>
      </c>
      <c r="N7714" s="32" t="n">
        <v>2.55</v>
      </c>
      <c r="O7714" s="32" t="n">
        <v>3193.24709865</v>
      </c>
    </row>
    <row r="7715">
      <c r="A7715" s="31" t="n">
        <v>45933</v>
      </c>
      <c r="B7715" s="32" t="n">
        <v>1406.16</v>
      </c>
      <c r="C7715" s="19">
        <f>IF(OR(B7715="",B7714=""),"",LN(B7715/B7714))</f>
        <v/>
      </c>
      <c r="D7715" s="16">
        <f>STDEV(C7696:C7715)*SQRT(252)</f>
        <v/>
      </c>
      <c r="E7715" s="32" t="n">
        <v>147.33</v>
      </c>
      <c r="F7715" s="19">
        <f>IF(OR(E7715="",E7714=""),"",LN(E7715/E7714))</f>
        <v/>
      </c>
      <c r="G7715" s="33" t="n">
        <v>7.12</v>
      </c>
      <c r="H7715" s="19">
        <f>IF(OR(G7715="",G7714=""),"",LN(G7715/G7714))</f>
        <v/>
      </c>
      <c r="I7715" s="32" t="n">
        <v>120.0881</v>
      </c>
      <c r="J7715" s="32" t="n">
        <v>16.65</v>
      </c>
      <c r="K7715" s="32" t="n">
        <v>4.13</v>
      </c>
      <c r="L7715" s="32" t="n">
        <v>4.18</v>
      </c>
      <c r="M7715" s="32" t="n"/>
      <c r="N7715" s="32" t="n"/>
      <c r="O7715" s="32" t="n"/>
    </row>
    <row r="7716">
      <c r="A7716" s="31" t="n">
        <v>45936</v>
      </c>
      <c r="B7716" s="32" t="n">
        <v>1410.47</v>
      </c>
      <c r="C7716" s="19">
        <f>IF(OR(B7716="",B7715=""),"",LN(B7716/B7715))</f>
        <v/>
      </c>
      <c r="D7716" s="16">
        <f>STDEV(C7697:C7716)*SQRT(252)</f>
        <v/>
      </c>
      <c r="E7716" s="32" t="n">
        <v>150.02</v>
      </c>
      <c r="F7716" s="19">
        <f>IF(OR(E7716="",E7715=""),"",LN(E7716/E7715))</f>
        <v/>
      </c>
      <c r="G7716" s="33" t="n">
        <v>7.12</v>
      </c>
      <c r="H7716" s="19">
        <f>IF(OR(G7716="",G7715=""),"",LN(G7716/G7715))</f>
        <v/>
      </c>
      <c r="I7716" s="32" t="n">
        <v>120.2722</v>
      </c>
      <c r="J7716" s="32" t="n">
        <v>16.37</v>
      </c>
      <c r="K7716" s="32" t="n">
        <v>4.18</v>
      </c>
      <c r="L7716" s="32" t="n">
        <v>4.15</v>
      </c>
      <c r="M7716" s="32" t="n"/>
      <c r="N7716" s="32" t="n"/>
      <c r="O7716" s="32" t="n"/>
    </row>
    <row r="7717">
      <c r="A7717" s="31" t="n">
        <v>45937</v>
      </c>
      <c r="B7717" s="32" t="n">
        <v>1413.12</v>
      </c>
      <c r="C7717" s="19">
        <f>IF(OR(B7717="",B7716=""),"",LN(B7717/B7716))</f>
        <v/>
      </c>
      <c r="D7717" s="16">
        <f>STDEV(C7698:C7717)*SQRT(252)</f>
        <v/>
      </c>
      <c r="E7717" s="32" t="n">
        <v>151.17</v>
      </c>
      <c r="F7717" s="19">
        <f>IF(OR(E7717="",E7716=""),"",LN(E7717/E7716))</f>
        <v/>
      </c>
      <c r="G7717" s="33" t="n">
        <v>7.12</v>
      </c>
      <c r="H7717" s="19">
        <f>IF(OR(G7717="",G7716=""),"",LN(G7717/G7716))</f>
        <v/>
      </c>
      <c r="I7717" s="32" t="n">
        <v>120.4884</v>
      </c>
      <c r="J7717" s="32" t="n">
        <v>17.24</v>
      </c>
      <c r="K7717" s="32" t="n">
        <v>4.14</v>
      </c>
      <c r="L7717" s="32" t="n">
        <v>4.14</v>
      </c>
      <c r="M7717" s="32" t="n"/>
      <c r="N7717" s="32" t="n"/>
      <c r="O7717" s="32" t="n"/>
    </row>
    <row r="7718">
      <c r="A7718" s="31" t="n">
        <v>45938</v>
      </c>
      <c r="B7718" s="32" t="n">
        <v>1424.17</v>
      </c>
      <c r="C7718" s="19">
        <f>IF(OR(B7718="",B7717=""),"",LN(B7718/B7717))</f>
        <v/>
      </c>
      <c r="D7718" s="16">
        <f>STDEV(C7699:C7718)*SQRT(252)</f>
        <v/>
      </c>
      <c r="E7718" s="32" t="n">
        <v>152.72</v>
      </c>
      <c r="F7718" s="19">
        <f>IF(OR(E7718="",E7717=""),"",LN(E7718/E7717))</f>
        <v/>
      </c>
      <c r="G7718" s="33" t="n">
        <v>7.12</v>
      </c>
      <c r="H7718" s="19">
        <f>IF(OR(G7718="",G7717=""),"",LN(G7718/G7717))</f>
        <v/>
      </c>
      <c r="I7718" s="32" t="n">
        <v>120.7766</v>
      </c>
      <c r="J7718" s="32" t="n">
        <v>16.3</v>
      </c>
      <c r="K7718" s="32" t="n">
        <v>4.13</v>
      </c>
      <c r="L7718" s="32" t="n">
        <v>4.12</v>
      </c>
      <c r="M7718" s="32" t="n"/>
      <c r="N7718" s="32" t="n"/>
      <c r="O7718" s="32" t="n"/>
    </row>
    <row r="7719">
      <c r="A7719" s="31" t="n">
        <v>45939</v>
      </c>
      <c r="B7719" s="32" t="n">
        <v>1423.68</v>
      </c>
      <c r="C7719" s="19">
        <f>IF(OR(B7719="",B7718=""),"",LN(B7719/B7718))</f>
        <v/>
      </c>
      <c r="D7719" s="16">
        <f>STDEV(C7700:C7719)*SQRT(252)</f>
        <v/>
      </c>
      <c r="E7719" s="32" t="n">
        <v>153.05</v>
      </c>
      <c r="F7719" s="19">
        <f>IF(OR(E7719="",E7718=""),"",LN(E7719/E7718))</f>
        <v/>
      </c>
      <c r="G7719" s="33" t="n">
        <v>7.1275</v>
      </c>
      <c r="H7719" s="19">
        <f>IF(OR(G7719="",G7718=""),"",LN(G7719/G7718))</f>
        <v/>
      </c>
      <c r="I7719" s="32" t="n">
        <v>121.0902</v>
      </c>
      <c r="J7719" s="32" t="n">
        <v>16.43</v>
      </c>
      <c r="K7719" s="32" t="n">
        <v>4.14</v>
      </c>
      <c r="L7719" s="32" t="n">
        <v>4.13</v>
      </c>
      <c r="M7719" s="32" t="n"/>
      <c r="N7719" s="32" t="n"/>
      <c r="O7719" s="32" t="n"/>
    </row>
    <row r="7720">
      <c r="A7720" s="31" t="n">
        <v>45940</v>
      </c>
      <c r="B7720" s="32" t="n">
        <v>1428.39</v>
      </c>
      <c r="C7720" s="19">
        <f>IF(OR(B7720="",B7719=""),"",LN(B7720/B7719))</f>
        <v/>
      </c>
      <c r="D7720" s="16">
        <f>STDEV(C7701:C7720)*SQRT(252)</f>
        <v/>
      </c>
      <c r="E7720" s="32" t="n">
        <v>151.94</v>
      </c>
      <c r="F7720" s="19">
        <f>IF(OR(E7720="",E7719=""),"",LN(E7720/E7719))</f>
        <v/>
      </c>
      <c r="G7720" s="33" t="n">
        <v>7.134</v>
      </c>
      <c r="H7720" s="19">
        <f>IF(OR(G7720="",G7719=""),"",LN(G7720/G7719))</f>
        <v/>
      </c>
      <c r="I7720" s="32" t="n">
        <v>121.1163</v>
      </c>
      <c r="J7720" s="32" t="n">
        <v>21.66</v>
      </c>
      <c r="K7720" s="32" t="n">
        <v>4.05</v>
      </c>
      <c r="L7720" s="32" t="n">
        <v>4.15</v>
      </c>
      <c r="M7720" s="32" t="n">
        <v>1401.9</v>
      </c>
      <c r="N7720" s="32" t="n">
        <v>2.55</v>
      </c>
      <c r="O7720" s="32" t="n">
        <v>1302.636262972</v>
      </c>
    </row>
    <row r="7721">
      <c r="A7721" s="31" t="n">
        <v>45944</v>
      </c>
      <c r="B7721" s="32" t="n">
        <v>1429.91</v>
      </c>
      <c r="C7721" s="19">
        <f>IF(OR(B7721="",B7720=""),"",LN(B7721/B7720))</f>
        <v/>
      </c>
      <c r="D7721" s="16">
        <f>STDEV(C7702:C7721)*SQRT(252)</f>
        <v/>
      </c>
      <c r="E7721" s="32" t="n">
        <v>151.77</v>
      </c>
      <c r="F7721" s="19">
        <f>IF(OR(E7721="",E7720=""),"",LN(E7721/E7720))</f>
        <v/>
      </c>
      <c r="G7721" s="33" t="n">
        <v>7.1384</v>
      </c>
      <c r="H7721" s="19">
        <f>IF(OR(G7721="",G7720=""),"",LN(G7721/G7720))</f>
        <v/>
      </c>
      <c r="I7721" s="32" t="n">
        <v>121.1822</v>
      </c>
      <c r="J7721" s="32" t="n">
        <v>20.81</v>
      </c>
      <c r="K7721" s="32" t="n">
        <v>4.03</v>
      </c>
      <c r="L7721" s="32" t="n">
        <v>4.19</v>
      </c>
      <c r="M7721" s="32" t="n">
        <v>1427.7</v>
      </c>
      <c r="N7721" s="32" t="n">
        <v>2.54</v>
      </c>
      <c r="O7721" s="32" t="n">
        <v>444.3310945750001</v>
      </c>
    </row>
    <row r="7722">
      <c r="A7722" s="31" t="n">
        <v>45945</v>
      </c>
      <c r="B7722" s="32" t="n">
        <v>1423.12</v>
      </c>
      <c r="C7722" s="19">
        <f>IF(OR(B7722="",B7721=""),"",LN(B7722/B7721))</f>
        <v/>
      </c>
      <c r="D7722" s="16">
        <f>STDEV(C7703:C7722)*SQRT(252)</f>
        <v/>
      </c>
      <c r="E7722" s="32" t="n">
        <v>151.21</v>
      </c>
      <c r="F7722" s="19">
        <f>IF(OR(E7722="",E7721=""),"",LN(E7722/E7721))</f>
        <v/>
      </c>
      <c r="G7722" s="33" t="n">
        <v>7.1262</v>
      </c>
      <c r="H7722" s="19">
        <f>IF(OR(G7722="",G7721=""),"",LN(G7722/G7721))</f>
        <v/>
      </c>
      <c r="I7722" s="32" t="n">
        <v>120.8642</v>
      </c>
      <c r="J7722" s="32" t="n">
        <v>20.64</v>
      </c>
      <c r="K7722" s="32" t="n">
        <v>4.05</v>
      </c>
      <c r="L7722" s="32" t="n">
        <v>4.29</v>
      </c>
      <c r="M7722" s="32" t="n">
        <v>1428.4</v>
      </c>
      <c r="N7722" s="32" t="n">
        <v>2.54</v>
      </c>
      <c r="O7722" s="32" t="n">
        <v>213.254927882</v>
      </c>
    </row>
    <row r="7723">
      <c r="A7723" s="31" t="n">
        <v>45946</v>
      </c>
      <c r="B7723" s="32" t="n">
        <v>1416.07</v>
      </c>
      <c r="C7723" s="19">
        <f>IF(OR(B7723="",B7722=""),"",LN(B7723/B7722))</f>
        <v/>
      </c>
      <c r="D7723" s="16">
        <f>STDEV(C7704:C7723)*SQRT(252)</f>
        <v/>
      </c>
      <c r="E7723" s="32" t="n">
        <v>150.75</v>
      </c>
      <c r="F7723" s="19">
        <f>IF(OR(E7723="",E7722=""),"",LN(E7723/E7722))</f>
        <v/>
      </c>
      <c r="G7723" s="33" t="n">
        <v>7.123</v>
      </c>
      <c r="H7723" s="19">
        <f>IF(OR(G7723="",G7722=""),"",LN(G7723/G7722))</f>
        <v/>
      </c>
      <c r="I7723" s="32" t="n">
        <v>120.6698</v>
      </c>
      <c r="J7723" s="32" t="n">
        <v>25.31</v>
      </c>
      <c r="K7723" s="32" t="n">
        <v>3.99</v>
      </c>
      <c r="L7723" s="32" t="n">
        <v>4.3</v>
      </c>
      <c r="M7723" s="32" t="n">
        <v>1424.4</v>
      </c>
      <c r="N7723" s="32" t="n">
        <v>2.54</v>
      </c>
      <c r="O7723" s="32" t="n">
        <v>570.621975142</v>
      </c>
    </row>
    <row r="7724">
      <c r="A7724" s="31" t="n">
        <v>45947</v>
      </c>
      <c r="B7724" s="32" t="n">
        <v>1421.89</v>
      </c>
      <c r="C7724" s="19">
        <f>IF(OR(B7724="",B7723=""),"",LN(B7724/B7723))</f>
        <v/>
      </c>
      <c r="D7724" s="16">
        <f>STDEV(C7705:C7724)*SQRT(252)</f>
        <v/>
      </c>
      <c r="E7724" s="32" t="n">
        <v>150.33</v>
      </c>
      <c r="F7724" s="19">
        <f>IF(OR(E7724="",E7723=""),"",LN(E7724/E7723))</f>
        <v/>
      </c>
      <c r="G7724" s="33" t="n">
        <v>7.1264</v>
      </c>
      <c r="H7724" s="19">
        <f>IF(OR(G7724="",G7723=""),"",LN(G7724/G7723))</f>
        <v/>
      </c>
      <c r="I7724" s="32" t="n">
        <v>120.7028</v>
      </c>
      <c r="J7724" s="32" t="n">
        <v>20.78</v>
      </c>
      <c r="K7724" s="32" t="n">
        <v>4.02</v>
      </c>
      <c r="L7724" s="32" t="n">
        <v>4.18</v>
      </c>
      <c r="M7724" s="32" t="n">
        <v>1419.1</v>
      </c>
      <c r="N7724" s="32" t="n">
        <v>2.54</v>
      </c>
      <c r="O7724" s="32" t="n">
        <v>494.154781066</v>
      </c>
    </row>
    <row r="7725">
      <c r="A7725" s="31" t="n">
        <v>45950</v>
      </c>
      <c r="B7725" s="32" t="n">
        <v>1420.39</v>
      </c>
      <c r="C7725" s="19">
        <f>IF(OR(B7725="",B7724=""),"",LN(B7725/B7724))</f>
        <v/>
      </c>
      <c r="D7725" s="16">
        <f>STDEV(C7706:C7725)*SQRT(252)</f>
        <v/>
      </c>
      <c r="E7725" s="32" t="n">
        <v>150.59</v>
      </c>
      <c r="F7725" s="19">
        <f>IF(OR(E7725="",E7724=""),"",LN(E7725/E7724))</f>
        <v/>
      </c>
      <c r="G7725" s="33" t="n">
        <v>7.1195</v>
      </c>
      <c r="H7725" s="19">
        <f>IF(OR(G7725="",G7724=""),"",LN(G7725/G7724))</f>
        <v/>
      </c>
      <c r="I7725" s="32" t="n">
        <v>120.6209</v>
      </c>
      <c r="J7725" s="32" t="n">
        <v>18.23</v>
      </c>
      <c r="K7725" s="32" t="n">
        <v>4</v>
      </c>
      <c r="L7725" s="32" t="n">
        <v>4.16</v>
      </c>
      <c r="M7725" s="32" t="n">
        <v>1419.5</v>
      </c>
      <c r="N7725" s="32" t="n">
        <v>2.54</v>
      </c>
      <c r="O7725" s="32" t="n">
        <v>-109.027749062</v>
      </c>
    </row>
    <row r="7726">
      <c r="A7726" s="31" t="n">
        <v>45951</v>
      </c>
      <c r="B7726" s="32" t="n">
        <v>1430.58</v>
      </c>
      <c r="C7726" s="19">
        <f>IF(OR(B7726="",B7725=""),"",LN(B7726/B7725))</f>
        <v/>
      </c>
      <c r="D7726" s="16">
        <f>STDEV(C7707:C7726)*SQRT(252)</f>
        <v/>
      </c>
      <c r="E7726" s="32" t="n">
        <v>151.72</v>
      </c>
      <c r="F7726" s="19">
        <f>IF(OR(E7726="",E7725=""),"",LN(E7726/E7725))</f>
        <v/>
      </c>
      <c r="G7726" s="33" t="n">
        <v>7.1218</v>
      </c>
      <c r="H7726" s="19">
        <f>IF(OR(G7726="",G7725=""),"",LN(G7726/G7725))</f>
        <v/>
      </c>
      <c r="I7726" s="32" t="n">
        <v>120.8895</v>
      </c>
      <c r="J7726" s="32" t="n">
        <v>17.87</v>
      </c>
      <c r="K7726" s="32" t="n">
        <v>3.98</v>
      </c>
      <c r="L7726" s="32" t="n">
        <v>4.23</v>
      </c>
      <c r="M7726" s="32" t="n">
        <v>1420.2</v>
      </c>
      <c r="N7726" s="32" t="n">
        <v>2.54</v>
      </c>
      <c r="O7726" s="32" t="n">
        <v>-54.659808215</v>
      </c>
    </row>
    <row r="7727">
      <c r="A7727" s="31" t="n">
        <v>45952</v>
      </c>
      <c r="B7727" s="32" t="n">
        <v>1429.94</v>
      </c>
      <c r="C7727" s="19">
        <f>IF(OR(B7727="",B7726=""),"",LN(B7727/B7726))</f>
        <v/>
      </c>
      <c r="D7727" s="16">
        <f>STDEV(C7708:C7727)*SQRT(252)</f>
        <v/>
      </c>
      <c r="E7727" s="32" t="n">
        <v>151.79</v>
      </c>
      <c r="F7727" s="19">
        <f>IF(OR(E7727="",E7726=""),"",LN(E7727/E7726))</f>
        <v/>
      </c>
      <c r="G7727" s="33" t="n">
        <v>7.1257</v>
      </c>
      <c r="H7727" s="19">
        <f>IF(OR(G7727="",G7726=""),"",LN(G7727/G7726))</f>
        <v/>
      </c>
      <c r="I7727" s="32" t="n">
        <v>120.8958</v>
      </c>
      <c r="J7727" s="32" t="n">
        <v>18.6</v>
      </c>
      <c r="K7727" s="32" t="n">
        <v>3.97</v>
      </c>
      <c r="L7727" s="32" t="n">
        <v>4.21</v>
      </c>
      <c r="M7727" s="32" t="n">
        <v>1423.7</v>
      </c>
      <c r="N7727" s="32" t="n">
        <v>2.54</v>
      </c>
      <c r="O7727" s="32" t="n">
        <v>-769.922471404</v>
      </c>
    </row>
    <row r="7728">
      <c r="A7728" s="31" t="n">
        <v>45953</v>
      </c>
      <c r="B7728" s="32" t="n">
        <v>1437.25</v>
      </c>
      <c r="C7728" s="19">
        <f>IF(OR(B7728="",B7727=""),"",LN(B7728/B7727))</f>
        <v/>
      </c>
      <c r="D7728" s="16">
        <f>STDEV(C7709:C7728)*SQRT(252)</f>
        <v/>
      </c>
      <c r="E7728" s="32" t="n">
        <v>152.72</v>
      </c>
      <c r="F7728" s="19">
        <f>IF(OR(E7728="",E7727=""),"",LN(E7728/E7727))</f>
        <v/>
      </c>
      <c r="G7728" s="33" t="n">
        <v>7.1221</v>
      </c>
      <c r="H7728" s="19">
        <f>IF(OR(G7728="",G7727=""),"",LN(G7728/G7727))</f>
        <v/>
      </c>
      <c r="I7728" s="32" t="n">
        <v>120.9531</v>
      </c>
      <c r="J7728" s="32" t="n">
        <v>17.3</v>
      </c>
      <c r="K7728" s="32" t="n">
        <v>4.01</v>
      </c>
      <c r="L7728" s="32" t="n">
        <v>4.24</v>
      </c>
      <c r="M7728" s="32" t="n">
        <v>1430.1</v>
      </c>
      <c r="N7728" s="32" t="n">
        <v>2.54</v>
      </c>
      <c r="O7728" s="32" t="n">
        <v>-524.578807772</v>
      </c>
    </row>
    <row r="7729">
      <c r="A7729" s="31" t="n">
        <v>45954</v>
      </c>
      <c r="B7729" s="32" t="n">
        <v>1438.35</v>
      </c>
      <c r="C7729" s="19">
        <f>IF(OR(B7729="",B7728=""),"",LN(B7729/B7728))</f>
        <v/>
      </c>
      <c r="D7729" s="16">
        <f>STDEV(C7710:C7729)*SQRT(252)</f>
        <v/>
      </c>
      <c r="E7729" s="32" t="n">
        <v>152.82</v>
      </c>
      <c r="F7729" s="19">
        <f>IF(OR(E7729="",E7728=""),"",LN(E7729/E7728))</f>
        <v/>
      </c>
      <c r="G7729" s="33" t="n">
        <v>7.1211</v>
      </c>
      <c r="H7729" s="19">
        <f>IF(OR(G7729="",G7728=""),"",LN(G7729/G7728))</f>
        <v/>
      </c>
      <c r="I7729" s="32" t="n">
        <v>120.9345</v>
      </c>
      <c r="J7729" s="32" t="n">
        <v>16.37</v>
      </c>
      <c r="K7729" s="32" t="n">
        <v>4.02</v>
      </c>
      <c r="L7729" s="32" t="n">
        <v>4.24</v>
      </c>
      <c r="M7729" s="32" t="n">
        <v>1436.6</v>
      </c>
      <c r="N7729" s="32" t="n">
        <v>2.54</v>
      </c>
      <c r="O7729" s="32" t="n">
        <v>610.899566912</v>
      </c>
    </row>
    <row r="7730">
      <c r="A7730" s="31" t="n">
        <v>45957</v>
      </c>
      <c r="B7730" s="32" t="n">
        <v>1432.72</v>
      </c>
      <c r="C7730" s="19">
        <f>IF(OR(B7730="",B7729=""),"",LN(B7730/B7729))</f>
        <v/>
      </c>
      <c r="D7730" s="16">
        <f>STDEV(C7711:C7730)*SQRT(252)</f>
        <v/>
      </c>
      <c r="E7730" s="32" t="n">
        <v>153.09</v>
      </c>
      <c r="F7730" s="19">
        <f>IF(OR(E7730="",E7729=""),"",LN(E7730/E7729))</f>
        <v/>
      </c>
      <c r="G7730" s="33" t="n">
        <v>7.1102</v>
      </c>
      <c r="H7730" s="19">
        <f>IF(OR(G7730="",G7729=""),"",LN(G7730/G7729))</f>
        <v/>
      </c>
      <c r="I7730" s="32" t="n">
        <v>120.7988</v>
      </c>
      <c r="J7730" s="32" t="n">
        <v>15.79</v>
      </c>
      <c r="K7730" s="32" t="n">
        <v>4.01</v>
      </c>
      <c r="L7730" s="32" t="n">
        <v>4.27</v>
      </c>
      <c r="M7730" s="32" t="n">
        <v>1436.1</v>
      </c>
      <c r="N7730" s="32" t="n">
        <v>2.54</v>
      </c>
      <c r="O7730" s="32" t="n">
        <v>884.722501306</v>
      </c>
    </row>
    <row r="7731">
      <c r="A7731" s="31" t="n">
        <v>45958</v>
      </c>
      <c r="B7731" s="32" t="n">
        <v>1432.72</v>
      </c>
      <c r="C7731" s="19">
        <f>IF(OR(B7731="",B7730=""),"",LN(B7731/B7730))</f>
        <v/>
      </c>
      <c r="D7731" s="16">
        <f>STDEV(C7712:C7731)*SQRT(252)</f>
        <v/>
      </c>
      <c r="E7731" s="32" t="n">
        <v>152.14</v>
      </c>
      <c r="F7731" s="19">
        <f>IF(OR(E7731="",E7730=""),"",LN(E7731/E7730))</f>
        <v/>
      </c>
      <c r="G7731" s="33" t="n">
        <v>7.0988</v>
      </c>
      <c r="H7731" s="19">
        <f>IF(OR(G7731="",G7730=""),"",LN(G7731/G7730))</f>
        <v/>
      </c>
      <c r="I7731" s="32" t="n">
        <v>120.6361</v>
      </c>
      <c r="J7731" s="32" t="n">
        <v>16.42</v>
      </c>
      <c r="K7731" s="32" t="n">
        <v>3.99</v>
      </c>
      <c r="L7731" s="32" t="n">
        <v>4.31</v>
      </c>
      <c r="M7731" s="32" t="n">
        <v>1432.5</v>
      </c>
      <c r="N7731" s="32" t="n">
        <v>2.55</v>
      </c>
      <c r="O7731" s="32" t="n">
        <v>-1795.751479195</v>
      </c>
    </row>
    <row r="7732">
      <c r="A7732" s="31" t="n">
        <v>45959</v>
      </c>
      <c r="B7732" s="32" t="n">
        <v>1420.83</v>
      </c>
      <c r="C7732" s="19">
        <f>IF(OR(B7732="",B7731=""),"",LN(B7732/B7731))</f>
        <v/>
      </c>
      <c r="D7732" s="16">
        <f>STDEV(C7713:C7732)*SQRT(252)</f>
        <v/>
      </c>
      <c r="E7732" s="32" t="n">
        <v>151.91</v>
      </c>
      <c r="F7732" s="19">
        <f>IF(OR(E7732="",E7731=""),"",LN(E7732/E7731))</f>
        <v/>
      </c>
      <c r="G7732" s="33" t="n">
        <v>7.098</v>
      </c>
      <c r="H7732" s="19">
        <f>IF(OR(G7732="",G7731=""),"",LN(G7732/G7731))</f>
        <v/>
      </c>
      <c r="I7732" s="32" t="n">
        <v>120.5312</v>
      </c>
      <c r="J7732" s="32" t="n">
        <v>16.92</v>
      </c>
      <c r="K7732" s="32" t="n">
        <v>4.08</v>
      </c>
      <c r="L7732" s="32" t="n">
        <v>4.27</v>
      </c>
      <c r="M7732" s="32" t="n">
        <v>1434.3</v>
      </c>
      <c r="N7732" s="32" t="n">
        <v>2.55</v>
      </c>
      <c r="O7732" s="32" t="n">
        <v>-68.284710545</v>
      </c>
    </row>
    <row r="7733">
      <c r="A7733" s="31" t="n">
        <v>45960</v>
      </c>
      <c r="B7733" s="32" t="n">
        <v>1430.45</v>
      </c>
      <c r="C7733" s="19">
        <f>IF(OR(B7733="",B7732=""),"",LN(B7733/B7732))</f>
        <v/>
      </c>
      <c r="D7733" s="16">
        <f>STDEV(C7714:C7733)*SQRT(252)</f>
        <v/>
      </c>
      <c r="E7733" s="32" t="n">
        <v>154.17</v>
      </c>
      <c r="F7733" s="19">
        <f>IF(OR(E7733="",E7732=""),"",LN(E7733/E7732))</f>
        <v/>
      </c>
      <c r="G7733" s="33" t="n">
        <v>7.1097</v>
      </c>
      <c r="H7733" s="19">
        <f>IF(OR(G7733="",G7732=""),"",LN(G7733/G7732))</f>
        <v/>
      </c>
      <c r="I7733" s="32" t="n">
        <v>121.2832</v>
      </c>
      <c r="J7733" s="32" t="n">
        <v>16.91</v>
      </c>
      <c r="K7733" s="32" t="n">
        <v>4.11</v>
      </c>
      <c r="L7733" s="32" t="n">
        <v>4.04</v>
      </c>
      <c r="M7733" s="32" t="n">
        <v>1433</v>
      </c>
      <c r="N7733" s="32" t="n">
        <v>2.56</v>
      </c>
      <c r="O7733" s="32" t="n">
        <v>67.311672102</v>
      </c>
    </row>
    <row r="7734">
      <c r="A7734" s="31" t="n">
        <v>45961</v>
      </c>
      <c r="B7734" s="32" t="n">
        <v>1428.37</v>
      </c>
      <c r="C7734" s="19">
        <f>IF(OR(B7734="",B7733=""),"",LN(B7734/B7733))</f>
        <v/>
      </c>
      <c r="D7734" s="16">
        <f>STDEV(C7715:C7734)*SQRT(252)</f>
        <v/>
      </c>
      <c r="E7734" s="32" t="n">
        <v>154.05</v>
      </c>
      <c r="F7734" s="19">
        <f>IF(OR(E7734="",E7733=""),"",LN(E7734/E7733))</f>
        <v/>
      </c>
      <c r="G7734" s="33" t="n">
        <v>7.1169</v>
      </c>
      <c r="H7734" s="19">
        <f>IF(OR(G7734="",G7733=""),"",LN(G7734/G7733))</f>
        <v/>
      </c>
      <c r="I7734" s="32" t="n">
        <v>121.3859</v>
      </c>
      <c r="J7734" s="32" t="n">
        <v>17.44</v>
      </c>
      <c r="K7734" s="32" t="n">
        <v>4.11</v>
      </c>
      <c r="L7734" s="32" t="n">
        <v>4.22</v>
      </c>
      <c r="M7734" s="32" t="n">
        <v>1423.2</v>
      </c>
      <c r="N7734" s="32" t="n">
        <v>2.55</v>
      </c>
      <c r="O7734" s="32" t="n">
        <v>1516.596462168</v>
      </c>
    </row>
    <row r="7735">
      <c r="A7735" s="31" t="n">
        <v>45964</v>
      </c>
      <c r="B7735" s="32" t="n">
        <v>1430.65</v>
      </c>
      <c r="C7735" s="19">
        <f>IF(OR(B7735="",B7734=""),"",LN(B7735/B7734))</f>
        <v/>
      </c>
      <c r="D7735" s="16">
        <f>STDEV(C7716:C7735)*SQRT(252)</f>
        <v/>
      </c>
      <c r="E7735" s="32" t="n">
        <v>154.13</v>
      </c>
      <c r="F7735" s="19">
        <f>IF(OR(E7735="",E7734=""),"",LN(E7735/E7734))</f>
        <v/>
      </c>
      <c r="G7735" s="33" t="n">
        <v>7.1222</v>
      </c>
      <c r="H7735" s="19">
        <f>IF(OR(G7735="",G7734=""),"",LN(G7735/G7734))</f>
        <v/>
      </c>
      <c r="I7735" s="32" t="n">
        <v>121.4512</v>
      </c>
      <c r="J7735" s="32" t="n">
        <v>17.17</v>
      </c>
      <c r="K7735" s="32" t="n">
        <v>4.13</v>
      </c>
      <c r="L7735" s="32" t="n">
        <v>4.13</v>
      </c>
      <c r="M7735" s="32" t="n">
        <v>1427.4</v>
      </c>
      <c r="N7735" s="32" t="n">
        <v>2.56</v>
      </c>
      <c r="O7735" s="32" t="n">
        <v>-411.889959972</v>
      </c>
    </row>
    <row r="7736">
      <c r="A7736" s="31" t="n">
        <v>45965</v>
      </c>
      <c r="B7736" s="32" t="n">
        <v>1440.22</v>
      </c>
      <c r="C7736" s="19">
        <f>IF(OR(B7736="",B7735=""),"",LN(B7736/B7735))</f>
        <v/>
      </c>
      <c r="D7736" s="16">
        <f>STDEV(C7717:C7736)*SQRT(252)</f>
        <v/>
      </c>
      <c r="E7736" s="32" t="n">
        <v>153.55</v>
      </c>
      <c r="F7736" s="19">
        <f>IF(OR(E7736="",E7735=""),"",LN(E7736/E7735))</f>
        <v/>
      </c>
      <c r="G7736" s="33" t="n">
        <v>7.1295</v>
      </c>
      <c r="H7736" s="19">
        <f>IF(OR(G7736="",G7735=""),"",LN(G7736/G7735))</f>
        <v/>
      </c>
      <c r="I7736" s="32" t="n">
        <v>121.8271</v>
      </c>
      <c r="J7736" s="32" t="n">
        <v>19</v>
      </c>
      <c r="K7736" s="32" t="n">
        <v>4.1</v>
      </c>
      <c r="L7736" s="32" t="n">
        <v>4</v>
      </c>
      <c r="M7736" s="32" t="n">
        <v>1429</v>
      </c>
      <c r="N7736" s="32" t="n">
        <v>2.57</v>
      </c>
      <c r="O7736" s="32" t="n">
        <v>-1999.900749393</v>
      </c>
    </row>
    <row r="7737">
      <c r="A7737" s="31" t="n">
        <v>45966</v>
      </c>
      <c r="B7737" s="32" t="n">
        <v>1440.95</v>
      </c>
      <c r="C7737" s="19">
        <f>IF(OR(B7737="",B7736=""),"",LN(B7737/B7736))</f>
        <v/>
      </c>
      <c r="D7737" s="16">
        <f>STDEV(C7718:C7737)*SQRT(252)</f>
        <v/>
      </c>
      <c r="E7737" s="32" t="n">
        <v>154.11</v>
      </c>
      <c r="F7737" s="19">
        <f>IF(OR(E7737="",E7736=""),"",LN(E7737/E7736))</f>
        <v/>
      </c>
      <c r="G7737" s="33" t="n">
        <v>7.126</v>
      </c>
      <c r="H7737" s="19">
        <f>IF(OR(G7737="",G7736=""),"",LN(G7737/G7736))</f>
        <v/>
      </c>
      <c r="I7737" s="32" t="n">
        <v>121.8482</v>
      </c>
      <c r="J7737" s="32" t="n">
        <v>18.01</v>
      </c>
      <c r="K7737" s="32" t="n">
        <v>4.17</v>
      </c>
      <c r="L7737" s="32" t="n">
        <v>3.91</v>
      </c>
      <c r="M7737" s="32" t="n">
        <v>1437.7</v>
      </c>
      <c r="N7737" s="32" t="n">
        <v>2.57</v>
      </c>
      <c r="O7737" s="32" t="n">
        <v>-2667.841859783</v>
      </c>
    </row>
    <row r="7738">
      <c r="A7738" s="31" t="n">
        <v>45967</v>
      </c>
      <c r="B7738" s="32" t="n">
        <v>1449.28</v>
      </c>
      <c r="C7738" s="19">
        <f>IF(OR(B7738="",B7737=""),"",LN(B7738/B7737))</f>
        <v/>
      </c>
      <c r="D7738" s="16">
        <f>STDEV(C7719:C7738)*SQRT(252)</f>
        <v/>
      </c>
      <c r="E7738" s="32" t="n">
        <v>152.97</v>
      </c>
      <c r="F7738" s="19">
        <f>IF(OR(E7738="",E7737=""),"",LN(E7738/E7737))</f>
        <v/>
      </c>
      <c r="G7738" s="33" t="n">
        <v>7.1195</v>
      </c>
      <c r="H7738" s="19">
        <f>IF(OR(G7738="",G7737=""),"",LN(G7738/G7737))</f>
        <v/>
      </c>
      <c r="I7738" s="32" t="n">
        <v>121.6948</v>
      </c>
      <c r="J7738" s="32" t="n">
        <v>19.5</v>
      </c>
      <c r="K7738" s="32" t="n">
        <v>4.11</v>
      </c>
      <c r="L7738" s="32" t="n">
        <v>3.92</v>
      </c>
      <c r="M7738" s="32" t="n">
        <v>1447</v>
      </c>
      <c r="N7738" s="32" t="n">
        <v>2.58</v>
      </c>
      <c r="O7738" s="32" t="n">
        <v>-1810.642360923</v>
      </c>
    </row>
    <row r="7739">
      <c r="A7739" s="31" t="n">
        <v>45968</v>
      </c>
      <c r="B7739" s="32" t="n">
        <v>1461.07</v>
      </c>
      <c r="C7739" s="19">
        <f>IF(OR(B7739="",B7738=""),"",LN(B7739/B7738))</f>
        <v/>
      </c>
      <c r="D7739" s="16">
        <f>STDEV(C7720:C7739)*SQRT(252)</f>
        <v/>
      </c>
      <c r="E7739" s="32" t="n">
        <v>153.06</v>
      </c>
      <c r="F7739" s="19">
        <f>IF(OR(E7739="",E7738=""),"",LN(E7739/E7738))</f>
        <v/>
      </c>
      <c r="G7739" s="33" t="n">
        <v>7.1219</v>
      </c>
      <c r="H7739" s="19">
        <f>IF(OR(G7739="",G7738=""),"",LN(G7739/G7738))</f>
        <v/>
      </c>
      <c r="I7739" s="32" t="n">
        <v>121.388</v>
      </c>
      <c r="J7739" s="32" t="n">
        <v>19.08</v>
      </c>
      <c r="K7739" s="32" t="n">
        <v>4.11</v>
      </c>
      <c r="L7739" s="32" t="n">
        <v>3.93</v>
      </c>
      <c r="M7739" s="32" t="n">
        <v>1445.6</v>
      </c>
      <c r="N7739" s="32" t="n">
        <v>2.6</v>
      </c>
      <c r="O7739" s="32" t="n">
        <v>-396.957470913</v>
      </c>
    </row>
    <row r="7740">
      <c r="A7740" s="31" t="n">
        <v>45971</v>
      </c>
      <c r="B7740" s="32" t="n">
        <v>1456.34</v>
      </c>
      <c r="C7740" s="19">
        <f>IF(OR(B7740="",B7739=""),"",LN(B7740/B7739))</f>
        <v/>
      </c>
      <c r="D7740" s="16">
        <f>STDEV(C7721:C7740)*SQRT(252)</f>
        <v/>
      </c>
      <c r="E7740" s="32" t="n">
        <v>153.99</v>
      </c>
      <c r="F7740" s="19">
        <f>IF(OR(E7740="",E7739=""),"",LN(E7740/E7739))</f>
        <v/>
      </c>
      <c r="G7740" s="33" t="n">
        <v>7.1193</v>
      </c>
      <c r="H7740" s="19">
        <f>IF(OR(G7740="",G7739=""),"",LN(G7740/G7739))</f>
        <v/>
      </c>
      <c r="I7740" s="32" t="n">
        <v>121.2984</v>
      </c>
      <c r="J7740" s="32" t="n">
        <v>17.6</v>
      </c>
      <c r="K7740" s="32" t="n">
        <v>4.13</v>
      </c>
      <c r="L7740" s="32" t="n">
        <v>3.95</v>
      </c>
      <c r="M7740" s="32" t="n">
        <v>1454</v>
      </c>
      <c r="N7740" s="32" t="n">
        <v>2.6</v>
      </c>
      <c r="O7740" s="32" t="n">
        <v>-165.785446653</v>
      </c>
    </row>
    <row r="7741">
      <c r="A7741" s="31" t="n">
        <v>45973</v>
      </c>
      <c r="B7741" s="32" t="n">
        <v>1468.6</v>
      </c>
      <c r="C7741" s="19">
        <f>IF(OR(B7741="",B7740=""),"",LN(B7741/B7740))</f>
        <v/>
      </c>
      <c r="D7741" s="16">
        <f>STDEV(C7722:C7741)*SQRT(252)</f>
        <v/>
      </c>
      <c r="E7741" s="32" t="n">
        <v>154.64</v>
      </c>
      <c r="F7741" s="19">
        <f>IF(OR(E7741="",E7740=""),"",LN(E7741/E7740))</f>
        <v/>
      </c>
      <c r="G7741" s="33" t="n">
        <v>7.112</v>
      </c>
      <c r="H7741" s="19">
        <f>IF(OR(G7741="",G7740=""),"",LN(G7741/G7740))</f>
        <v/>
      </c>
      <c r="I7741" s="32" t="n">
        <v>121.0458</v>
      </c>
      <c r="J7741" s="32" t="n">
        <v>17.51</v>
      </c>
      <c r="K7741" s="32" t="n">
        <v>4.08</v>
      </c>
      <c r="L7741" s="32" t="n">
        <v>3.98</v>
      </c>
      <c r="M7741" s="32" t="n">
        <v>1463.2</v>
      </c>
      <c r="N7741" s="32" t="n">
        <v>2.61</v>
      </c>
      <c r="O7741" s="32" t="n">
        <v>-173.625518519</v>
      </c>
    </row>
    <row r="7742">
      <c r="A7742" s="31" t="n">
        <v>45974</v>
      </c>
      <c r="B7742" s="32" t="n">
        <v>1465.32</v>
      </c>
      <c r="C7742" s="19">
        <f>IF(OR(B7742="",B7741=""),"",LN(B7742/B7741))</f>
        <v/>
      </c>
      <c r="D7742" s="16">
        <f>STDEV(C7723:C7742)*SQRT(252)</f>
        <v/>
      </c>
      <c r="E7742" s="32" t="n">
        <v>154.4</v>
      </c>
      <c r="F7742" s="19">
        <f>IF(OR(E7742="",E7741=""),"",LN(E7742/E7741))</f>
        <v/>
      </c>
      <c r="G7742" s="33" t="n">
        <v>7.095</v>
      </c>
      <c r="H7742" s="19">
        <f>IF(OR(G7742="",G7741=""),"",LN(G7742/G7741))</f>
        <v/>
      </c>
      <c r="I7742" s="32" t="n">
        <v>120.7725</v>
      </c>
      <c r="J7742" s="32" t="n">
        <v>20</v>
      </c>
      <c r="K7742" s="32" t="n">
        <v>4.11</v>
      </c>
      <c r="L7742" s="32" t="n">
        <v>4</v>
      </c>
      <c r="M7742" s="32" t="n">
        <v>1466.4</v>
      </c>
      <c r="N7742" s="32" t="n">
        <v>2.7</v>
      </c>
      <c r="O7742" s="32" t="n">
        <v>920.5279317659999</v>
      </c>
    </row>
    <row r="7743">
      <c r="A7743" s="31" t="n">
        <v>45975</v>
      </c>
      <c r="B7743" s="32" t="n">
        <v>1453.2</v>
      </c>
      <c r="C7743" s="19">
        <f>IF(OR(B7743="",B7742=""),"",LN(B7743/B7742))</f>
        <v/>
      </c>
      <c r="D7743" s="16">
        <f>STDEV(C7724:C7743)*SQRT(252)</f>
        <v/>
      </c>
      <c r="E7743" s="32" t="n">
        <v>154.64</v>
      </c>
      <c r="F7743" s="19">
        <f>IF(OR(E7743="",E7742=""),"",LN(E7743/E7742))</f>
        <v/>
      </c>
      <c r="G7743" s="33" t="n">
        <v>7.0992</v>
      </c>
      <c r="H7743" s="19">
        <f>IF(OR(G7743="",G7742=""),"",LN(G7743/G7742))</f>
        <v/>
      </c>
      <c r="I7743" s="32" t="n">
        <v>120.9666</v>
      </c>
      <c r="J7743" s="32" t="n">
        <v>19.83</v>
      </c>
      <c r="K7743" s="32" t="n">
        <v>4.14</v>
      </c>
      <c r="L7743" s="32" t="n">
        <v>3.95</v>
      </c>
      <c r="M7743" s="32" t="n">
        <v>1469.5</v>
      </c>
      <c r="N7743" s="32" t="n">
        <v>2.72</v>
      </c>
      <c r="O7743" s="32" t="n">
        <v>-2676.989145095</v>
      </c>
    </row>
    <row r="7744">
      <c r="A7744" s="31" t="n">
        <v>45978</v>
      </c>
      <c r="B7744" s="32" t="n">
        <v>1459.71</v>
      </c>
      <c r="C7744" s="19">
        <f>IF(OR(B7744="",B7743=""),"",LN(B7744/B7743))</f>
        <v/>
      </c>
      <c r="D7744" s="16">
        <f>STDEV(C7725:C7744)*SQRT(252)</f>
        <v/>
      </c>
      <c r="E7744" s="32" t="n">
        <v>155.2</v>
      </c>
      <c r="F7744" s="19">
        <f>IF(OR(E7744="",E7743=""),"",LN(E7744/E7743))</f>
        <v/>
      </c>
      <c r="G7744" s="33" t="n">
        <v>7.1075</v>
      </c>
      <c r="H7744" s="19">
        <f>IF(OR(G7744="",G7743=""),"",LN(G7744/G7743))</f>
        <v/>
      </c>
      <c r="I7744" s="32" t="n">
        <v>121.1146</v>
      </c>
      <c r="J7744" s="32" t="n">
        <v>22.38</v>
      </c>
      <c r="K7744" s="32" t="n">
        <v>4.13</v>
      </c>
      <c r="L7744" s="32" t="n">
        <v>4</v>
      </c>
      <c r="M7744" s="32" t="n">
        <v>1458.5</v>
      </c>
      <c r="N7744" s="32" t="n">
        <v>2.74</v>
      </c>
      <c r="O7744" s="32" t="n">
        <v>476.196071181</v>
      </c>
    </row>
    <row r="7745">
      <c r="A7745" s="31" t="n">
        <v>45979</v>
      </c>
      <c r="B7745" s="32" t="n">
        <v>1461.3</v>
      </c>
      <c r="C7745" s="19">
        <f>IF(OR(B7745="",B7744=""),"",LN(B7745/B7744))</f>
        <v/>
      </c>
      <c r="D7745" s="16">
        <f>STDEV(C7726:C7745)*SQRT(252)</f>
        <v/>
      </c>
      <c r="E7745" s="32" t="n">
        <v>155.44</v>
      </c>
      <c r="F7745" s="19">
        <f>IF(OR(E7745="",E7744=""),"",LN(E7745/E7744))</f>
        <v/>
      </c>
      <c r="G7745" s="33" t="n">
        <v>7.1074</v>
      </c>
      <c r="H7745" s="19">
        <f>IF(OR(G7745="",G7744=""),"",LN(G7745/G7744))</f>
        <v/>
      </c>
      <c r="I7745" s="32" t="n">
        <v>121.2127</v>
      </c>
      <c r="J7745" s="32" t="n">
        <v>24.69</v>
      </c>
      <c r="K7745" s="32" t="n">
        <v>4.12</v>
      </c>
      <c r="L7745" s="32" t="n">
        <v>3.94</v>
      </c>
      <c r="M7745" s="32" t="n">
        <v>1458.3</v>
      </c>
      <c r="N7745" s="32" t="n">
        <v>2.74</v>
      </c>
      <c r="O7745" s="32" t="n">
        <v>-724.5788522800001</v>
      </c>
    </row>
    <row r="7746">
      <c r="A7746" s="31" t="n">
        <v>45980</v>
      </c>
      <c r="B7746" s="32" t="n">
        <v>1467.69</v>
      </c>
      <c r="C7746" s="19">
        <f>IF(OR(B7746="",B7745=""),"",LN(B7746/B7745))</f>
        <v/>
      </c>
      <c r="D7746" s="16">
        <f>STDEV(C7727:C7746)*SQRT(252)</f>
        <v/>
      </c>
      <c r="E7746" s="32" t="n">
        <v>156.63</v>
      </c>
      <c r="F7746" s="19">
        <f>IF(OR(E7746="",E7745=""),"",LN(E7746/E7745))</f>
        <v/>
      </c>
      <c r="G7746" s="33" t="n">
        <v>7.1106</v>
      </c>
      <c r="H7746" s="19">
        <f>IF(OR(G7746="",G7745=""),"",LN(G7746/G7745))</f>
        <v/>
      </c>
      <c r="I7746" s="32" t="n">
        <v>121.4978</v>
      </c>
      <c r="J7746" s="32" t="n">
        <v>23.66</v>
      </c>
      <c r="K7746" s="32" t="n">
        <v>4.13</v>
      </c>
      <c r="L7746" s="32" t="n">
        <v>3.91</v>
      </c>
      <c r="M7746" s="32" t="n">
        <v>1465.2</v>
      </c>
      <c r="N7746" s="32" t="n">
        <v>2.75</v>
      </c>
      <c r="O7746" s="32" t="n">
        <v>-1111.56309431</v>
      </c>
    </row>
    <row r="7747">
      <c r="A7747" s="31" t="n">
        <v>45981</v>
      </c>
      <c r="B7747" s="32" t="n">
        <v>1472.65</v>
      </c>
      <c r="C7747" s="19">
        <f>IF(OR(B7747="",B7746=""),"",LN(B7747/B7746))</f>
        <v/>
      </c>
      <c r="D7747" s="16">
        <f>STDEV(C7728:C7747)*SQRT(252)</f>
        <v/>
      </c>
      <c r="E7747" s="32" t="n">
        <v>157.41</v>
      </c>
      <c r="F7747" s="19">
        <f>IF(OR(E7747="",E7746=""),"",LN(E7747/E7746))</f>
        <v/>
      </c>
      <c r="G7747" s="33" t="n">
        <v>7.1098</v>
      </c>
      <c r="H7747" s="19">
        <f>IF(OR(G7747="",G7746=""),"",LN(G7747/G7746))</f>
        <v/>
      </c>
      <c r="I7747" s="32" t="n">
        <v>121.6889</v>
      </c>
      <c r="J7747" s="32" t="n">
        <v>26.42</v>
      </c>
      <c r="K7747" s="32" t="n">
        <v>4.1</v>
      </c>
      <c r="L7747" s="32" t="n">
        <v>3.91</v>
      </c>
      <c r="M7747" s="32" t="n">
        <v>1465</v>
      </c>
      <c r="N7747" s="32" t="n">
        <v>2.76</v>
      </c>
      <c r="O7747" s="32" t="n">
        <v>931.7008607529999</v>
      </c>
    </row>
    <row r="7748">
      <c r="A7748" s="31" t="n">
        <v>45982</v>
      </c>
      <c r="B7748" s="32" t="n">
        <v>1470.84</v>
      </c>
      <c r="C7748" s="19">
        <f>IF(OR(B7748="",B7747=""),"",LN(B7748/B7747))</f>
        <v/>
      </c>
      <c r="D7748" s="16">
        <f>STDEV(C7729:C7748)*SQRT(252)</f>
        <v/>
      </c>
      <c r="E7748" s="32" t="n">
        <v>156.58</v>
      </c>
      <c r="F7748" s="19">
        <f>IF(OR(E7748="",E7747=""),"",LN(E7748/E7747))</f>
        <v/>
      </c>
      <c r="G7748" s="33" t="n">
        <v>7.1066</v>
      </c>
      <c r="H7748" s="19">
        <f>IF(OR(G7748="",G7747=""),"",LN(G7748/G7747))</f>
        <v/>
      </c>
      <c r="I7748" s="32" t="n">
        <v>121.8653</v>
      </c>
      <c r="J7748" s="32" t="n">
        <v>23.43</v>
      </c>
      <c r="K7748" s="32" t="n">
        <v>4.06</v>
      </c>
      <c r="L7748" s="32" t="n">
        <v>3.93</v>
      </c>
      <c r="M7748" s="32" t="n">
        <v>1468.4</v>
      </c>
      <c r="N7748" s="32" t="n">
        <v>2.76</v>
      </c>
      <c r="O7748" s="32" t="n">
        <v>-2949.961634792</v>
      </c>
    </row>
    <row r="7749">
      <c r="A7749" s="31" t="n">
        <v>45985</v>
      </c>
      <c r="B7749" s="32" t="n">
        <v>1475.94</v>
      </c>
      <c r="C7749" s="19">
        <f>IF(OR(B7749="",B7748=""),"",LN(B7749/B7748))</f>
        <v/>
      </c>
      <c r="D7749" s="16">
        <f>STDEV(C7730:C7749)*SQRT(252)</f>
        <v/>
      </c>
      <c r="E7749" s="32" t="n">
        <v>156.94</v>
      </c>
      <c r="F7749" s="19">
        <f>IF(OR(E7749="",E7748=""),"",LN(E7749/E7748))</f>
        <v/>
      </c>
      <c r="G7749" s="33" t="n">
        <v>7.102</v>
      </c>
      <c r="H7749" s="19">
        <f>IF(OR(G7749="",G7748=""),"",LN(G7749/G7748))</f>
        <v/>
      </c>
      <c r="I7749" s="32" t="n">
        <v>121.9171</v>
      </c>
      <c r="J7749" s="32" t="n">
        <v>20.52</v>
      </c>
      <c r="K7749" s="32" t="n">
        <v>4.04</v>
      </c>
      <c r="L7749" s="32" t="n">
        <v>3.96</v>
      </c>
      <c r="M7749" s="32" t="n">
        <v>1472</v>
      </c>
      <c r="N7749" s="32" t="n">
        <v>2.76</v>
      </c>
      <c r="O7749" s="32" t="n">
        <v>-838.5226956119999</v>
      </c>
    </row>
    <row r="7750">
      <c r="A7750" s="31" t="n">
        <v>45986</v>
      </c>
      <c r="B7750" s="32" t="n">
        <v>1468.02</v>
      </c>
      <c r="C7750" s="19">
        <f>IF(OR(B7750="",B7749=""),"",LN(B7750/B7749))</f>
        <v/>
      </c>
      <c r="D7750" s="16">
        <f>STDEV(C7731:C7750)*SQRT(252)</f>
        <v/>
      </c>
      <c r="E7750" s="32" t="n">
        <v>156.3</v>
      </c>
      <c r="F7750" s="19">
        <f>IF(OR(E7750="",E7749=""),"",LN(E7750/E7749))</f>
        <v/>
      </c>
      <c r="G7750" s="33" t="n">
        <v>7.0845</v>
      </c>
      <c r="H7750" s="19">
        <f>IF(OR(G7750="",G7749=""),"",LN(G7750/G7749))</f>
        <v/>
      </c>
      <c r="I7750" s="32" t="n">
        <v>121.6335</v>
      </c>
      <c r="J7750" s="32" t="n">
        <v>18.56</v>
      </c>
      <c r="K7750" s="32" t="n">
        <v>4.01</v>
      </c>
      <c r="L7750" s="32" t="n">
        <v>4.01</v>
      </c>
      <c r="M7750" s="32" t="n">
        <v>1473.5</v>
      </c>
      <c r="N7750" s="32" t="n">
        <v>2.76</v>
      </c>
      <c r="O7750" s="32" t="n">
        <v>115.673233921</v>
      </c>
    </row>
    <row r="7751">
      <c r="A7751" s="31" t="n">
        <v>45987</v>
      </c>
      <c r="B7751" s="32" t="n">
        <v>1468.39</v>
      </c>
      <c r="C7751" s="19">
        <f>IF(OR(B7751="",B7750=""),"",LN(B7751/B7750))</f>
        <v/>
      </c>
      <c r="D7751" s="16">
        <f>STDEV(C7732:C7751)*SQRT(252)</f>
        <v/>
      </c>
      <c r="E7751" s="32" t="n">
        <v>156.38</v>
      </c>
      <c r="F7751" s="19">
        <f>IF(OR(E7751="",E7750=""),"",LN(E7751/E7750))</f>
        <v/>
      </c>
      <c r="G7751" s="33" t="n">
        <v>7.0758</v>
      </c>
      <c r="H7751" s="19">
        <f>IF(OR(G7751="",G7750=""),"",LN(G7751/G7750))</f>
        <v/>
      </c>
      <c r="I7751" s="32" t="n">
        <v>121.2437</v>
      </c>
      <c r="J7751" s="32" t="n">
        <v>17.19</v>
      </c>
      <c r="K7751" s="32" t="n">
        <v>4</v>
      </c>
      <c r="L7751" s="32" t="n">
        <v>4.05</v>
      </c>
      <c r="M7751" s="32" t="n">
        <v>1473.5</v>
      </c>
      <c r="N7751" s="32" t="n">
        <v>2.76</v>
      </c>
      <c r="O7751" s="32" t="n">
        <v>725.396417704</v>
      </c>
    </row>
    <row r="7752">
      <c r="A7752" s="31" t="n">
        <v>45989</v>
      </c>
      <c r="B7752" s="32" t="n">
        <v>1467.65</v>
      </c>
      <c r="C7752" s="19">
        <f>IF(OR(B7752="",B7751=""),"",LN(B7752/B7751))</f>
        <v/>
      </c>
      <c r="D7752" s="16">
        <f>STDEV(C7733:C7752)*SQRT(252)</f>
        <v/>
      </c>
      <c r="E7752" s="32" t="n">
        <v>156.17</v>
      </c>
      <c r="F7752" s="19">
        <f>IF(OR(E7752="",E7751=""),"",LN(E7752/E7751))</f>
        <v/>
      </c>
      <c r="G7752" s="33" t="n">
        <v>7.0751</v>
      </c>
      <c r="H7752" s="19">
        <f>IF(OR(G7752="",G7751=""),"",LN(G7752/G7751))</f>
        <v/>
      </c>
      <c r="I7752" s="32" t="n">
        <v>121.0527</v>
      </c>
      <c r="J7752" s="32" t="n">
        <v>16.35</v>
      </c>
      <c r="K7752" s="32" t="n">
        <v>4.02</v>
      </c>
      <c r="L7752" s="32" t="n">
        <v>4.12</v>
      </c>
      <c r="M7752" s="32" t="n">
        <v>1464.8</v>
      </c>
      <c r="N7752" s="32" t="n">
        <v>2.8</v>
      </c>
      <c r="O7752" s="32" t="n">
        <v>-1548.413472747</v>
      </c>
    </row>
    <row r="7753">
      <c r="A7753" s="31" t="n">
        <v>45992</v>
      </c>
      <c r="B7753" s="32" t="n">
        <v>1467.79</v>
      </c>
      <c r="C7753" s="19">
        <f>IF(OR(B7753="",B7752=""),"",LN(B7753/B7752))</f>
        <v/>
      </c>
      <c r="D7753" s="16">
        <f>STDEV(C7734:C7753)*SQRT(252)</f>
        <v/>
      </c>
      <c r="E7753" s="32" t="n">
        <v>155.28</v>
      </c>
      <c r="F7753" s="19">
        <f>IF(OR(E7753="",E7752=""),"",LN(E7753/E7752))</f>
        <v/>
      </c>
      <c r="G7753" s="33" t="n">
        <v>7.0717</v>
      </c>
      <c r="H7753" s="19">
        <f>IF(OR(G7753="",G7752=""),"",LN(G7753/G7752))</f>
        <v/>
      </c>
      <c r="I7753" s="32" t="n">
        <v>120.9862</v>
      </c>
      <c r="J7753" s="32" t="n">
        <v>17.24</v>
      </c>
      <c r="K7753" s="32" t="n">
        <v>4.09</v>
      </c>
      <c r="L7753" s="32" t="n">
        <v>4.12</v>
      </c>
      <c r="M7753" s="32" t="n">
        <v>1465.9</v>
      </c>
      <c r="N7753" s="32" t="n">
        <v>2.8</v>
      </c>
      <c r="O7753" s="32" t="n">
        <v>73.511218265</v>
      </c>
    </row>
    <row r="7754">
      <c r="A7754" s="31" t="n">
        <v>45993</v>
      </c>
      <c r="B7754" s="32" t="n">
        <v>1469.23</v>
      </c>
      <c r="C7754" s="19">
        <f>IF(OR(B7754="",B7753=""),"",LN(B7754/B7753))</f>
        <v/>
      </c>
      <c r="D7754" s="16">
        <f>STDEV(C7735:C7754)*SQRT(252)</f>
        <v/>
      </c>
      <c r="E7754" s="32" t="n">
        <v>155.92</v>
      </c>
      <c r="F7754" s="19">
        <f>IF(OR(E7754="",E7753=""),"",LN(E7754/E7753))</f>
        <v/>
      </c>
      <c r="G7754" s="33" t="n">
        <v>7.07</v>
      </c>
      <c r="H7754" s="19">
        <f>IF(OR(G7754="",G7753=""),"",LN(G7754/G7753))</f>
        <v/>
      </c>
      <c r="I7754" s="32" t="n">
        <v>121.1467</v>
      </c>
      <c r="J7754" s="32" t="n">
        <v>16.59</v>
      </c>
      <c r="K7754" s="32" t="n">
        <v>4.09</v>
      </c>
      <c r="L7754" s="32" t="n">
        <v>4.01</v>
      </c>
      <c r="M7754" s="32" t="n">
        <v>1469.1</v>
      </c>
      <c r="N7754" s="32" t="n">
        <v>2.8</v>
      </c>
      <c r="O7754" s="32" t="n">
        <v>1089.433064108</v>
      </c>
    </row>
    <row r="7755">
      <c r="A7755" s="31" t="n">
        <v>45994</v>
      </c>
      <c r="B7755" s="32" t="n">
        <v>1465.94</v>
      </c>
      <c r="C7755" s="19">
        <f>IF(OR(B7755="",B7754=""),"",LN(B7755/B7754))</f>
        <v/>
      </c>
      <c r="D7755" s="16">
        <f>STDEV(C7736:C7755)*SQRT(252)</f>
        <v/>
      </c>
      <c r="E7755" s="32" t="n">
        <v>155.17</v>
      </c>
      <c r="F7755" s="19">
        <f>IF(OR(E7755="",E7754=""),"",LN(E7755/E7754))</f>
        <v/>
      </c>
      <c r="G7755" s="33" t="n">
        <v>7.0636</v>
      </c>
      <c r="H7755" s="19">
        <f>IF(OR(G7755="",G7754=""),"",LN(G7755/G7754))</f>
        <v/>
      </c>
      <c r="I7755" s="32" t="n">
        <v>120.7336</v>
      </c>
      <c r="J7755" s="32" t="n">
        <v>16.08</v>
      </c>
      <c r="K7755" s="32" t="n">
        <v>4.06</v>
      </c>
      <c r="L7755" s="32" t="n">
        <v>3.95</v>
      </c>
      <c r="M7755" s="32" t="n">
        <v>1469.6</v>
      </c>
      <c r="N7755" s="32" t="n">
        <v>2.81</v>
      </c>
      <c r="O7755" s="32" t="n">
        <v>263.930965242</v>
      </c>
    </row>
    <row r="7756">
      <c r="A7756" s="31" t="n">
        <v>45995</v>
      </c>
      <c r="B7756" s="32" t="n">
        <v>1473.22</v>
      </c>
      <c r="C7756" s="19">
        <f>IF(OR(B7756="",B7755=""),"",LN(B7756/B7755))</f>
        <v/>
      </c>
      <c r="D7756" s="16">
        <f>STDEV(C7737:C7756)*SQRT(252)</f>
        <v/>
      </c>
      <c r="E7756" s="32" t="n">
        <v>154.9</v>
      </c>
      <c r="F7756" s="19">
        <f>IF(OR(E7756="",E7755=""),"",LN(E7756/E7755))</f>
        <v/>
      </c>
      <c r="G7756" s="33" t="n">
        <v>7.0714</v>
      </c>
      <c r="H7756" s="19">
        <f>IF(OR(G7756="",G7755=""),"",LN(G7756/G7755))</f>
        <v/>
      </c>
      <c r="I7756" s="32" t="n">
        <v>120.6766</v>
      </c>
      <c r="J7756" s="32" t="n">
        <v>15.78</v>
      </c>
      <c r="K7756" s="32" t="n">
        <v>4.11</v>
      </c>
      <c r="L7756" s="32" t="n">
        <v>3.92</v>
      </c>
      <c r="M7756" s="32" t="n">
        <v>1468.7</v>
      </c>
      <c r="N7756" s="32" t="n">
        <v>2.81</v>
      </c>
      <c r="O7756" s="32" t="n">
        <v>-617.9130082729999</v>
      </c>
    </row>
    <row r="7757">
      <c r="A7757" s="31" t="n">
        <v>45996</v>
      </c>
      <c r="B7757" s="32" t="n">
        <v>1472.83</v>
      </c>
      <c r="C7757" s="19">
        <f>IF(OR(B7757="",B7756=""),"",LN(B7757/B7756))</f>
        <v/>
      </c>
      <c r="D7757" s="16">
        <f>STDEV(C7738:C7757)*SQRT(252)</f>
        <v/>
      </c>
      <c r="E7757" s="32" t="n">
        <v>155.3</v>
      </c>
      <c r="F7757" s="19">
        <f>IF(OR(E7757="",E7756=""),"",LN(E7757/E7756))</f>
        <v/>
      </c>
      <c r="G7757" s="33" t="n">
        <v>7.0696</v>
      </c>
      <c r="H7757" s="19">
        <f>IF(OR(G7757="",G7756=""),"",LN(G7757/G7756))</f>
        <v/>
      </c>
      <c r="I7757" s="32" t="n">
        <v>120.6863</v>
      </c>
      <c r="J7757" s="32" t="n">
        <v>15.41</v>
      </c>
      <c r="K7757" s="32" t="n">
        <v>4.14</v>
      </c>
      <c r="L7757" s="32" t="n">
        <v>3.93</v>
      </c>
      <c r="M7757" s="32" t="n">
        <v>1471.5</v>
      </c>
      <c r="N7757" s="32" t="n">
        <v>2.83</v>
      </c>
      <c r="O7757" s="32" t="n">
        <v>863.314765975</v>
      </c>
    </row>
    <row r="7758">
      <c r="A7758" s="31" t="n">
        <v>45999</v>
      </c>
      <c r="B7758" s="32" t="n">
        <v>1469.19</v>
      </c>
      <c r="C7758" s="19">
        <f>IF(OR(B7758="",B7757=""),"",LN(B7758/B7757))</f>
        <v/>
      </c>
      <c r="D7758" s="16">
        <f>STDEV(C7739:C7758)*SQRT(252)</f>
        <v/>
      </c>
      <c r="E7758" s="32" t="n">
        <v>155.89</v>
      </c>
      <c r="F7758" s="19">
        <f>IF(OR(E7758="",E7757=""),"",LN(E7758/E7757))</f>
        <v/>
      </c>
      <c r="G7758" s="33" t="n">
        <v>7.071</v>
      </c>
      <c r="H7758" s="19">
        <f>IF(OR(G7758="",G7757=""),"",LN(G7758/G7757))</f>
        <v/>
      </c>
      <c r="I7758" s="32" t="n">
        <v>120.776</v>
      </c>
      <c r="J7758" s="32" t="n">
        <v>16.66</v>
      </c>
      <c r="K7758" s="32" t="n">
        <v>4.17</v>
      </c>
      <c r="L7758" s="32" t="n">
        <v>3.95</v>
      </c>
      <c r="M7758" s="32" t="n">
        <v>1472.1</v>
      </c>
      <c r="N7758" s="32" t="n">
        <v>2.83</v>
      </c>
      <c r="O7758" s="32" t="n">
        <v>704.114877441</v>
      </c>
    </row>
    <row r="7759">
      <c r="A7759" s="31" t="n">
        <v>46000</v>
      </c>
      <c r="B7759" s="32" t="n">
        <v>1469.48</v>
      </c>
      <c r="C7759" s="19">
        <f>IF(OR(B7759="",B7758=""),"",LN(B7759/B7758))</f>
        <v/>
      </c>
      <c r="D7759" s="16">
        <f>STDEV(C7740:C7759)*SQRT(252)</f>
        <v/>
      </c>
      <c r="E7759" s="32" t="n">
        <v>156.85</v>
      </c>
      <c r="F7759" s="19">
        <f>IF(OR(E7759="",E7758=""),"",LN(E7759/E7758))</f>
        <v/>
      </c>
      <c r="G7759" s="33" t="n">
        <v>7.0633</v>
      </c>
      <c r="H7759" s="19">
        <f>IF(OR(G7759="",G7758=""),"",LN(G7759/G7758))</f>
        <v/>
      </c>
      <c r="I7759" s="32" t="n">
        <v>120.6832</v>
      </c>
      <c r="J7759" s="32" t="n">
        <v>16.93</v>
      </c>
      <c r="K7759" s="32" t="n">
        <v>4.18</v>
      </c>
      <c r="L7759" s="32" t="n">
        <v>3.93</v>
      </c>
      <c r="M7759" s="32" t="n">
        <v>1469</v>
      </c>
      <c r="N7759" s="32" t="n">
        <v>2.83</v>
      </c>
      <c r="O7759" s="32" t="n">
        <v>-147.038074831</v>
      </c>
    </row>
    <row r="7760">
      <c r="A7760" s="31" t="n">
        <v>46001</v>
      </c>
      <c r="B7760" s="32" t="n">
        <v>1470.2</v>
      </c>
      <c r="C7760" s="19">
        <f>IF(OR(B7760="",B7759=""),"",LN(B7760/B7759))</f>
        <v/>
      </c>
      <c r="D7760" s="16">
        <f>STDEV(C7741:C7760)*SQRT(252)</f>
        <v/>
      </c>
      <c r="E7760" s="32" t="n">
        <v>156.33</v>
      </c>
      <c r="F7760" s="19">
        <f>IF(OR(E7760="",E7759=""),"",LN(E7760/E7759))</f>
        <v/>
      </c>
      <c r="G7760" s="33" t="n">
        <v>7.064</v>
      </c>
      <c r="H7760" s="19">
        <f>IF(OR(G7760="",G7759=""),"",LN(G7760/G7759))</f>
        <v/>
      </c>
      <c r="I7760" s="32" t="n">
        <v>120.6752</v>
      </c>
      <c r="J7760" s="32" t="n">
        <v>15.77</v>
      </c>
      <c r="K7760" s="32" t="n">
        <v>4.13</v>
      </c>
      <c r="L7760" s="32" t="n">
        <v>3.9</v>
      </c>
      <c r="M7760" s="32" t="n">
        <v>1470.4</v>
      </c>
      <c r="N7760" s="32" t="n">
        <v>2.83</v>
      </c>
      <c r="O7760" s="32" t="n">
        <v>471.162872854</v>
      </c>
    </row>
    <row r="7761">
      <c r="A7761" s="31" t="n">
        <v>46002</v>
      </c>
      <c r="B7761" s="32" t="n">
        <v>1471.38</v>
      </c>
      <c r="C7761" s="19">
        <f>IF(OR(B7761="",B7760=""),"",LN(B7761/B7760))</f>
        <v/>
      </c>
      <c r="D7761" s="16">
        <f>STDEV(C7742:C7761)*SQRT(252)</f>
        <v/>
      </c>
      <c r="E7761" s="32" t="n">
        <v>155.15</v>
      </c>
      <c r="F7761" s="19">
        <f>IF(OR(E7761="",E7760=""),"",LN(E7761/E7760))</f>
        <v/>
      </c>
      <c r="G7761" s="33" t="n">
        <v>7.0579</v>
      </c>
      <c r="H7761" s="19">
        <f>IF(OR(G7761="",G7760=""),"",LN(G7761/G7760))</f>
        <v/>
      </c>
      <c r="I7761" s="32" t="n">
        <v>119.98</v>
      </c>
      <c r="J7761" s="32" t="n">
        <v>14.85</v>
      </c>
      <c r="K7761" s="32" t="n">
        <v>4.14</v>
      </c>
      <c r="L7761" s="32" t="n">
        <v>3.66</v>
      </c>
      <c r="M7761" s="32" t="n">
        <v>1470.4</v>
      </c>
      <c r="N7761" s="32" t="n">
        <v>2.83</v>
      </c>
      <c r="O7761" s="32" t="n">
        <v>417.058845171</v>
      </c>
    </row>
    <row r="7762">
      <c r="A7762" s="31" t="n">
        <v>46003</v>
      </c>
      <c r="B7762" s="32" t="n">
        <v>1477.72</v>
      </c>
      <c r="C7762" s="19">
        <f>IF(OR(B7762="",B7761=""),"",LN(B7762/B7761))</f>
        <v/>
      </c>
      <c r="D7762" s="16">
        <f>STDEV(C7743:C7762)*SQRT(252)</f>
        <v/>
      </c>
      <c r="E7762" s="32" t="n">
        <v>155.81</v>
      </c>
      <c r="F7762" s="19">
        <f>IF(OR(E7762="",E7761=""),"",LN(E7762/E7761))</f>
        <v/>
      </c>
      <c r="G7762" s="33" t="n">
        <v>7.0548</v>
      </c>
      <c r="H7762" s="19">
        <f>IF(OR(G7762="",G7761=""),"",LN(G7762/G7761))</f>
        <v/>
      </c>
      <c r="I7762" s="32" t="n">
        <v>120.1442</v>
      </c>
      <c r="J7762" s="32" t="n">
        <v>15.74</v>
      </c>
      <c r="K7762" s="32" t="n">
        <v>4.19</v>
      </c>
      <c r="L7762" s="32" t="n">
        <v>3.67</v>
      </c>
      <c r="M7762" s="32" t="n">
        <v>1469.5</v>
      </c>
      <c r="N7762" s="32" t="n">
        <v>2.83</v>
      </c>
      <c r="O7762" s="32" t="n">
        <v>237.81812649</v>
      </c>
    </row>
    <row r="7763">
      <c r="A7763" s="31" t="n">
        <v>46006</v>
      </c>
      <c r="B7763" s="32" t="n">
        <v>1468.62</v>
      </c>
      <c r="C7763" s="19">
        <f>IF(OR(B7763="",B7762=""),"",LN(B7763/B7762))</f>
        <v/>
      </c>
      <c r="D7763" s="16">
        <f>STDEV(C7744:C7763)*SQRT(252)</f>
        <v/>
      </c>
      <c r="E7763" s="32" t="n">
        <v>155.29</v>
      </c>
      <c r="F7763" s="19">
        <f>IF(OR(E7763="",E7762=""),"",LN(E7763/E7762))</f>
        <v/>
      </c>
      <c r="G7763" s="33" t="n">
        <v>7.047</v>
      </c>
      <c r="H7763" s="19">
        <f>IF(OR(G7763="",G7762=""),"",LN(G7763/G7762))</f>
        <v/>
      </c>
      <c r="I7763" s="32" t="n">
        <v>119.9561</v>
      </c>
      <c r="J7763" s="32" t="n">
        <v>16.5</v>
      </c>
      <c r="K7763" s="32" t="n">
        <v>4.18</v>
      </c>
      <c r="L7763" s="32" t="n">
        <v>3.75</v>
      </c>
      <c r="M7763" s="32" t="n">
        <v>1472.5</v>
      </c>
      <c r="N7763" s="32" t="n">
        <v>2.83</v>
      </c>
      <c r="O7763" s="32" t="n">
        <v>-975.347203732</v>
      </c>
    </row>
    <row r="7764">
      <c r="A7764" s="31" t="n">
        <v>46007</v>
      </c>
      <c r="B7764" s="32" t="n">
        <v>1472.48</v>
      </c>
      <c r="C7764" s="19">
        <f>IF(OR(B7764="",B7763=""),"",LN(B7764/B7763))</f>
        <v/>
      </c>
      <c r="D7764" s="16">
        <f>STDEV(C7745:C7764)*SQRT(252)</f>
        <v/>
      </c>
      <c r="E7764" s="32" t="n">
        <v>154.8</v>
      </c>
      <c r="F7764" s="19">
        <f>IF(OR(E7764="",E7763=""),"",LN(E7764/E7763))</f>
        <v/>
      </c>
      <c r="G7764" s="33" t="n">
        <v>7.0417</v>
      </c>
      <c r="H7764" s="19">
        <f>IF(OR(G7764="",G7763=""),"",LN(G7764/G7763))</f>
        <v/>
      </c>
      <c r="I7764" s="32" t="n">
        <v>119.8902</v>
      </c>
      <c r="J7764" s="32" t="n">
        <v>16.48</v>
      </c>
      <c r="K7764" s="32" t="n">
        <v>4.15</v>
      </c>
      <c r="L7764" s="32" t="n">
        <v>3.69</v>
      </c>
      <c r="M7764" s="32" t="n">
        <v>1474.1</v>
      </c>
      <c r="N7764" s="32" t="n">
        <v>2.84</v>
      </c>
      <c r="O7764" s="32" t="n">
        <v>-1382.835511922</v>
      </c>
    </row>
    <row r="7765">
      <c r="A7765" s="31" t="n">
        <v>46008</v>
      </c>
      <c r="B7765" s="32" t="n">
        <v>1475.05</v>
      </c>
      <c r="C7765" s="19">
        <f>IF(OR(B7765="",B7764=""),"",LN(B7765/B7764))</f>
        <v/>
      </c>
      <c r="D7765" s="16">
        <f>STDEV(C7746:C7765)*SQRT(252)</f>
        <v/>
      </c>
      <c r="E7765" s="32" t="n">
        <v>155.6</v>
      </c>
      <c r="F7765" s="19">
        <f>IF(OR(E7765="",E7764=""),"",LN(E7765/E7764))</f>
        <v/>
      </c>
      <c r="G7765" s="33" t="n">
        <v>7.0431</v>
      </c>
      <c r="H7765" s="19">
        <f>IF(OR(G7765="",G7764=""),"",LN(G7765/G7764))</f>
        <v/>
      </c>
      <c r="I7765" s="32" t="n">
        <v>120.155</v>
      </c>
      <c r="J7765" s="32" t="n">
        <v>17.62</v>
      </c>
      <c r="K7765" s="32" t="n">
        <v>4.16</v>
      </c>
      <c r="L7765" s="32" t="n">
        <v>3.69</v>
      </c>
      <c r="M7765" s="32" t="n">
        <v>1472.4</v>
      </c>
      <c r="N7765" s="32" t="n">
        <v>2.84</v>
      </c>
      <c r="O7765" s="32" t="n">
        <v>-254.123979462</v>
      </c>
    </row>
    <row r="7766">
      <c r="A7766" s="31" t="n">
        <v>46009</v>
      </c>
      <c r="B7766" s="32" t="n">
        <v>1473.21</v>
      </c>
      <c r="C7766" s="19">
        <f>IF(OR(B7766="",B7765=""),"",LN(B7766/B7765))</f>
        <v/>
      </c>
      <c r="D7766" s="16">
        <f>STDEV(C7747:C7766)*SQRT(252)</f>
        <v/>
      </c>
      <c r="E7766" s="32" t="n">
        <v>155.53</v>
      </c>
      <c r="F7766" s="19">
        <f>IF(OR(E7766="",E7765=""),"",LN(E7766/E7765))</f>
        <v/>
      </c>
      <c r="G7766" s="33" t="n">
        <v>7.0404</v>
      </c>
      <c r="H7766" s="19">
        <f>IF(OR(G7766="",G7765=""),"",LN(G7766/G7765))</f>
        <v/>
      </c>
      <c r="I7766" s="32" t="n">
        <v>120.0528</v>
      </c>
      <c r="J7766" s="32" t="n">
        <v>16.87</v>
      </c>
      <c r="K7766" s="32" t="n">
        <v>4.12</v>
      </c>
      <c r="L7766" s="32" t="n">
        <v>3.66</v>
      </c>
      <c r="M7766" s="32" t="n">
        <v>1478.6</v>
      </c>
      <c r="N7766" s="32" t="n">
        <v>2.84</v>
      </c>
      <c r="O7766" s="32" t="n">
        <v>-436.03694009</v>
      </c>
    </row>
    <row r="7767">
      <c r="A7767" s="31" t="n">
        <v>46010</v>
      </c>
      <c r="B7767" s="32" t="n">
        <v>1477.26</v>
      </c>
      <c r="C7767" s="19">
        <f>IF(OR(B7767="",B7766=""),"",LN(B7767/B7766))</f>
        <v/>
      </c>
      <c r="D7767" s="16">
        <f>STDEV(C7748:C7767)*SQRT(252)</f>
        <v/>
      </c>
      <c r="E7767" s="32" t="n">
        <v>157.43</v>
      </c>
      <c r="F7767" s="19">
        <f>IF(OR(E7767="",E7766=""),"",LN(E7767/E7766))</f>
        <v/>
      </c>
      <c r="G7767" s="33" t="n">
        <v>7.0409</v>
      </c>
      <c r="H7767" s="19">
        <f>IF(OR(G7767="",G7766=""),"",LN(G7767/G7766))</f>
        <v/>
      </c>
      <c r="I7767" s="32" t="n">
        <v>120.1652</v>
      </c>
      <c r="J7767" s="32" t="n">
        <v>14.91</v>
      </c>
      <c r="K7767" s="32" t="n">
        <v>4.16</v>
      </c>
      <c r="L7767" s="32" t="n">
        <v>3.66</v>
      </c>
      <c r="M7767" s="32" t="n">
        <v>1477.2</v>
      </c>
      <c r="N7767" s="32" t="n">
        <v>2.85</v>
      </c>
      <c r="O7767" s="32" t="n">
        <v>-650.5137345969999</v>
      </c>
    </row>
    <row r="7768">
      <c r="A7768" s="31" t="n">
        <v>46013</v>
      </c>
      <c r="B7768" s="32" t="n">
        <v>1480.13</v>
      </c>
      <c r="C7768" s="19">
        <f>IF(OR(B7768="",B7767=""),"",LN(B7768/B7767))</f>
        <v/>
      </c>
      <c r="D7768" s="16">
        <f>STDEV(C7749:C7768)*SQRT(252)</f>
        <v/>
      </c>
      <c r="E7768" s="32" t="n">
        <v>156.93</v>
      </c>
      <c r="F7768" s="19">
        <f>IF(OR(E7768="",E7767=""),"",LN(E7768/E7767))</f>
        <v/>
      </c>
      <c r="G7768" s="33" t="n">
        <v>7.0367</v>
      </c>
      <c r="H7768" s="19">
        <f>IF(OR(G7768="",G7767=""),"",LN(G7768/G7767))</f>
        <v/>
      </c>
      <c r="I7768" s="32" t="n">
        <v>119.9912</v>
      </c>
      <c r="J7768" s="32" t="n">
        <v>14.08</v>
      </c>
      <c r="K7768" s="32" t="n">
        <v>4.17</v>
      </c>
      <c r="L7768" s="32" t="n">
        <v>3.68</v>
      </c>
      <c r="M7768" s="32" t="n">
        <v>1477.8</v>
      </c>
      <c r="N7768" s="32" t="n">
        <v>2.85</v>
      </c>
      <c r="O7768" s="32" t="n">
        <v>1068.532683964</v>
      </c>
    </row>
    <row r="7769">
      <c r="A7769" s="31" t="n">
        <v>46014</v>
      </c>
      <c r="B7769" s="32" t="n">
        <v>1481.45</v>
      </c>
      <c r="C7769" s="19">
        <f>IF(OR(B7769="",B7768=""),"",LN(B7769/B7768))</f>
        <v/>
      </c>
      <c r="D7769" s="16">
        <f>STDEV(C7750:C7769)*SQRT(252)</f>
        <v/>
      </c>
      <c r="E7769" s="32" t="n">
        <v>156.33</v>
      </c>
      <c r="F7769" s="19">
        <f>IF(OR(E7769="",E7768=""),"",LN(E7769/E7768))</f>
        <v/>
      </c>
      <c r="G7769" s="33" t="n">
        <v>7.028</v>
      </c>
      <c r="H7769" s="19">
        <f>IF(OR(G7769="",G7768=""),"",LN(G7769/G7768))</f>
        <v/>
      </c>
      <c r="I7769" s="32" t="n">
        <v>119.7057</v>
      </c>
      <c r="J7769" s="32" t="n">
        <v>14</v>
      </c>
      <c r="K7769" s="32" t="n">
        <v>4.18</v>
      </c>
      <c r="L7769" s="32" t="n">
        <v>3.66</v>
      </c>
      <c r="M7769" s="32" t="n">
        <v>1478.9</v>
      </c>
      <c r="N7769" s="32" t="n">
        <v>2.85</v>
      </c>
      <c r="O7769" s="32" t="n">
        <v>805.401329821</v>
      </c>
    </row>
    <row r="7770">
      <c r="A7770" s="31" t="n">
        <v>46015</v>
      </c>
      <c r="B7770" s="32" t="n">
        <v>1443.62</v>
      </c>
      <c r="C7770" s="19">
        <f>IF(OR(B7770="",B7769=""),"",LN(B7770/B7769))</f>
        <v/>
      </c>
      <c r="D7770" s="16">
        <f>STDEV(C7751:C7770)*SQRT(252)</f>
        <v/>
      </c>
      <c r="E7770" s="32" t="n">
        <v>155.83</v>
      </c>
      <c r="F7770" s="19">
        <f>IF(OR(E7770="",E7769=""),"",LN(E7770/E7769))</f>
        <v/>
      </c>
      <c r="G7770" s="33" t="n">
        <v>7.0142</v>
      </c>
      <c r="H7770" s="19">
        <f>IF(OR(G7770="",G7769=""),"",LN(G7770/G7769))</f>
        <v/>
      </c>
      <c r="I7770" s="32" t="n">
        <v>119.4372</v>
      </c>
      <c r="J7770" s="32" t="n">
        <v>13.47</v>
      </c>
      <c r="K7770" s="32" t="n">
        <v>4.15</v>
      </c>
      <c r="L7770" s="32" t="n">
        <v>3.66</v>
      </c>
      <c r="M7770" s="32" t="n">
        <v>1483.4</v>
      </c>
      <c r="N7770" s="32" t="n">
        <v>2.86</v>
      </c>
      <c r="O7770" s="32" t="n">
        <v>486.706185824</v>
      </c>
    </row>
    <row r="7771">
      <c r="A7771" s="31" t="n">
        <v>46017</v>
      </c>
      <c r="B7771" s="32" t="n">
        <v>1441.16</v>
      </c>
      <c r="C7771" s="19">
        <f>IF(OR(B7771="",B7770=""),"",LN(B7771/B7770))</f>
        <v/>
      </c>
      <c r="D7771" s="16">
        <f>STDEV(C7752:C7771)*SQRT(252)</f>
        <v/>
      </c>
      <c r="E7771" s="32" t="n">
        <v>156.63</v>
      </c>
      <c r="F7771" s="19">
        <f>IF(OR(E7771="",E7770=""),"",LN(E7771/E7770))</f>
        <v/>
      </c>
      <c r="G7771" s="33" t="n">
        <v>7.0063</v>
      </c>
      <c r="H7771" s="19">
        <f>IF(OR(G7771="",G7770=""),"",LN(G7771/G7770))</f>
        <v/>
      </c>
      <c r="I7771" s="32" t="n">
        <v>119.4723</v>
      </c>
      <c r="J7771" s="32" t="n">
        <v>13.6</v>
      </c>
      <c r="K7771" s="32" t="n">
        <v>4.14</v>
      </c>
      <c r="L7771" s="32" t="n">
        <v>3.76</v>
      </c>
      <c r="M7771" s="32" t="n">
        <v>1460.6</v>
      </c>
      <c r="N7771" s="32" t="n">
        <v>2.87</v>
      </c>
      <c r="O7771" s="32" t="n">
        <v>1876.198748081</v>
      </c>
    </row>
    <row r="7772">
      <c r="A7772" s="31" t="n">
        <v>46020</v>
      </c>
      <c r="B7772" s="32" t="n">
        <v>1433.88</v>
      </c>
      <c r="C7772" s="19">
        <f>IF(OR(B7772="",B7771=""),"",LN(B7772/B7771))</f>
        <v/>
      </c>
      <c r="D7772" s="16">
        <f>STDEV(C7753:C7772)*SQRT(252)</f>
        <v/>
      </c>
      <c r="E7772" s="32" t="n">
        <v>156.1</v>
      </c>
      <c r="F7772" s="19">
        <f>IF(OR(E7772="",E7771=""),"",LN(E7772/E7771))</f>
        <v/>
      </c>
      <c r="G7772" s="33" t="n">
        <v>7.0056</v>
      </c>
      <c r="H7772" s="19">
        <f>IF(OR(G7772="",G7771=""),"",LN(G7772/G7771))</f>
        <v/>
      </c>
      <c r="I7772" s="32" t="n">
        <v>119.5899</v>
      </c>
      <c r="J7772" s="32" t="n">
        <v>14.2</v>
      </c>
      <c r="K7772" s="32" t="n">
        <v>4.12</v>
      </c>
      <c r="L7772" s="32" t="n">
        <v>3.77</v>
      </c>
      <c r="M7772" s="32" t="n">
        <v>1442.3</v>
      </c>
      <c r="N7772" s="32" t="n">
        <v>2.87</v>
      </c>
      <c r="O7772" s="32" t="n">
        <v>419.090736835</v>
      </c>
    </row>
    <row r="7773">
      <c r="A7773" s="31" t="n">
        <v>46021</v>
      </c>
      <c r="B7773" s="32" t="n">
        <v>1439.42</v>
      </c>
      <c r="C7773" s="19">
        <f>IF(OR(B7773="",B7772=""),"",LN(B7773/B7772))</f>
        <v/>
      </c>
      <c r="D7773" s="16">
        <f>STDEV(C7754:C7773)*SQRT(252)</f>
        <v/>
      </c>
      <c r="E7773" s="32" t="n">
        <v>156.26</v>
      </c>
      <c r="F7773" s="19">
        <f>IF(OR(E7773="",E7772=""),"",LN(E7773/E7772))</f>
        <v/>
      </c>
      <c r="G7773" s="33" t="n">
        <v>6.9961</v>
      </c>
      <c r="H7773" s="19">
        <f>IF(OR(G7773="",G7772=""),"",LN(G7773/G7772))</f>
        <v/>
      </c>
      <c r="I7773" s="32" t="n">
        <v>119.4939</v>
      </c>
      <c r="J7773" s="32" t="n">
        <v>14.33</v>
      </c>
      <c r="K7773" s="32" t="n">
        <v>4.14</v>
      </c>
      <c r="L7773" s="32" t="n">
        <v>3.71</v>
      </c>
      <c r="M7773" s="32" t="n">
        <v>1433.9</v>
      </c>
      <c r="N7773" s="32" t="n">
        <v>2.87</v>
      </c>
      <c r="O7773" s="32" t="n">
        <v>-803.470311774</v>
      </c>
    </row>
    <row r="7774">
      <c r="A7774" s="31" t="n">
        <v>46022</v>
      </c>
      <c r="B7774" s="32" t="n">
        <v>1444.55</v>
      </c>
      <c r="C7774" s="19">
        <f>IF(OR(B7774="",B7773=""),"",LN(B7774/B7773))</f>
        <v/>
      </c>
      <c r="D7774" s="16">
        <f>STDEV(C7755:C7774)*SQRT(252)</f>
        <v/>
      </c>
      <c r="E7774" s="32" t="n">
        <v>156.8</v>
      </c>
      <c r="F7774" s="19">
        <f>IF(OR(E7774="",E7773=""),"",LN(E7774/E7773))</f>
        <v/>
      </c>
      <c r="G7774" s="33" t="n">
        <v>6.9931</v>
      </c>
      <c r="H7774" s="19">
        <f>IF(OR(G7774="",G7773=""),"",LN(G7774/G7773))</f>
        <v/>
      </c>
      <c r="I7774" s="32" t="n">
        <v>119.7456</v>
      </c>
      <c r="J7774" s="32" t="n">
        <v>14.95</v>
      </c>
      <c r="K7774" s="32" t="n">
        <v>4.18</v>
      </c>
      <c r="L7774" s="32" t="n">
        <v>3.87</v>
      </c>
      <c r="M7774" s="32" t="n">
        <v>1434.9</v>
      </c>
      <c r="N7774" s="32" t="n">
        <v>2.81</v>
      </c>
      <c r="O7774" s="32" t="n"/>
    </row>
    <row r="7775">
      <c r="A7775" s="31" t="n">
        <v>46024</v>
      </c>
      <c r="B7775" s="32" t="n">
        <v>1444.45</v>
      </c>
      <c r="C7775" s="19">
        <f>IF(OR(B7775="",B7774=""),"",LN(B7775/B7774))</f>
        <v/>
      </c>
      <c r="D7775" s="16">
        <f>STDEV(C7756:C7775)*SQRT(252)</f>
        <v/>
      </c>
      <c r="E7775" s="32" t="n">
        <v>156.72</v>
      </c>
      <c r="F7775" s="19">
        <f>IF(OR(E7775="",E7774=""),"",LN(E7775/E7774))</f>
        <v/>
      </c>
      <c r="G7775" s="33" t="n">
        <v>6.9877</v>
      </c>
      <c r="H7775" s="19">
        <f>IF(OR(G7775="",G7774=""),"",LN(G7775/G7774))</f>
        <v/>
      </c>
      <c r="I7775" s="32" t="n">
        <v>119.6059</v>
      </c>
      <c r="J7775" s="32" t="n">
        <v>14.51</v>
      </c>
      <c r="K7775" s="32" t="n">
        <v>4.19</v>
      </c>
      <c r="L7775" s="32" t="n">
        <v>3.75</v>
      </c>
      <c r="M7775" s="32" t="n">
        <v>1434.9</v>
      </c>
      <c r="N7775" s="32" t="n">
        <v>2.77</v>
      </c>
      <c r="O7775" s="32" t="n">
        <v>735.3061518219999</v>
      </c>
    </row>
    <row r="7776">
      <c r="A7776" s="31" t="n">
        <v>46027</v>
      </c>
      <c r="B7776" s="32" t="n">
        <v>1444.88</v>
      </c>
      <c r="C7776" s="19">
        <f>IF(OR(B7776="",B7775=""),"",LN(B7776/B7775))</f>
        <v/>
      </c>
      <c r="D7776" s="16">
        <f>STDEV(C7757:C7776)*SQRT(252)</f>
        <v/>
      </c>
      <c r="E7776" s="32" t="n">
        <v>156.32</v>
      </c>
      <c r="F7776" s="19">
        <f>IF(OR(E7776="",E7775=""),"",LN(E7776/E7775))</f>
        <v/>
      </c>
      <c r="G7776" s="33" t="n">
        <v>6.988</v>
      </c>
      <c r="H7776" s="19">
        <f>IF(OR(G7776="",G7775=""),"",LN(G7776/G7775))</f>
        <v/>
      </c>
      <c r="I7776" s="32" t="n">
        <v>119.6192</v>
      </c>
      <c r="J7776" s="32" t="n">
        <v>14.9</v>
      </c>
      <c r="K7776" s="32" t="n">
        <v>4.17</v>
      </c>
      <c r="L7776" s="32" t="n">
        <v>3.7</v>
      </c>
      <c r="M7776" s="32" t="n">
        <v>1442.1</v>
      </c>
      <c r="N7776" s="32" t="n">
        <v>2.76</v>
      </c>
      <c r="O7776" s="32" t="n">
        <v>2060.666875152</v>
      </c>
    </row>
    <row r="7777">
      <c r="A7777" s="31" t="n">
        <v>46028</v>
      </c>
      <c r="B7777" s="32" t="n">
        <v>1446.93</v>
      </c>
      <c r="C7777" s="19">
        <f>IF(OR(B7777="",B7776=""),"",LN(B7777/B7776))</f>
        <v/>
      </c>
      <c r="D7777" s="16">
        <f>STDEV(C7758:C7777)*SQRT(252)</f>
        <v/>
      </c>
      <c r="E7777" s="32" t="n">
        <v>156.7</v>
      </c>
      <c r="F7777" s="19">
        <f>IF(OR(E7777="",E7776=""),"",LN(E7777/E7776))</f>
        <v/>
      </c>
      <c r="G7777" s="33" t="n">
        <v>6.9834</v>
      </c>
      <c r="H7777" s="19">
        <f>IF(OR(G7777="",G7776=""),"",LN(G7777/G7776))</f>
        <v/>
      </c>
      <c r="I7777" s="32" t="n">
        <v>119.7807</v>
      </c>
      <c r="J7777" s="32" t="n">
        <v>14.75</v>
      </c>
      <c r="K7777" s="32" t="n">
        <v>4.18</v>
      </c>
      <c r="L7777" s="32" t="n">
        <v>3.66</v>
      </c>
      <c r="M7777" s="32" t="n">
        <v>1446.8</v>
      </c>
      <c r="N7777" s="32" t="n">
        <v>2.75</v>
      </c>
      <c r="O7777" s="32" t="n">
        <v>-953.334390841</v>
      </c>
    </row>
    <row r="7778">
      <c r="A7778" s="31" t="n">
        <v>46029</v>
      </c>
      <c r="B7778" s="32" t="n">
        <v>1447.45</v>
      </c>
      <c r="C7778" s="19">
        <f>IF(OR(B7778="",B7777=""),"",LN(B7778/B7777))</f>
        <v/>
      </c>
      <c r="D7778" s="16">
        <f>STDEV(C7759:C7778)*SQRT(252)</f>
        <v/>
      </c>
      <c r="E7778" s="32" t="n">
        <v>156.73</v>
      </c>
      <c r="F7778" s="19">
        <f>IF(OR(E7778="",E7777=""),"",LN(E7778/E7777))</f>
        <v/>
      </c>
      <c r="G7778" s="33" t="n">
        <v>6.9965</v>
      </c>
      <c r="H7778" s="19">
        <f>IF(OR(G7778="",G7777=""),"",LN(G7778/G7777))</f>
        <v/>
      </c>
      <c r="I7778" s="32" t="n">
        <v>119.8719</v>
      </c>
      <c r="J7778" s="32" t="n">
        <v>15.38</v>
      </c>
      <c r="K7778" s="32" t="n">
        <v>4.15</v>
      </c>
      <c r="L7778" s="32" t="n">
        <v>3.65</v>
      </c>
      <c r="M7778" s="32" t="n">
        <v>1445.7</v>
      </c>
      <c r="N7778" s="32" t="n">
        <v>2.72</v>
      </c>
      <c r="O7778" s="32" t="n">
        <v>1512.11336145</v>
      </c>
    </row>
    <row r="7779">
      <c r="A7779" s="31" t="n">
        <v>46030</v>
      </c>
      <c r="B7779" s="32" t="n">
        <v>1452.15</v>
      </c>
      <c r="C7779" s="19">
        <f>IF(OR(B7779="",B7778=""),"",LN(B7779/B7778))</f>
        <v/>
      </c>
      <c r="D7779" s="16">
        <f>STDEV(C7760:C7779)*SQRT(252)</f>
        <v/>
      </c>
      <c r="E7779" s="32" t="n">
        <v>156.9</v>
      </c>
      <c r="F7779" s="19">
        <f>IF(OR(E7779="",E7778=""),"",LN(E7779/E7778))</f>
        <v/>
      </c>
      <c r="G7779" s="33" t="n">
        <v>6.9835</v>
      </c>
      <c r="H7779" s="19">
        <f>IF(OR(G7779="",G7778=""),"",LN(G7779/G7778))</f>
        <v/>
      </c>
      <c r="I7779" s="32" t="n">
        <v>120.0904</v>
      </c>
      <c r="J7779" s="32" t="n">
        <v>15.45</v>
      </c>
      <c r="K7779" s="32" t="n">
        <v>4.19</v>
      </c>
      <c r="L7779" s="32" t="n">
        <v>3.64</v>
      </c>
      <c r="M7779" s="32" t="n">
        <v>1448.3</v>
      </c>
      <c r="N7779" s="32" t="n">
        <v>2.7</v>
      </c>
      <c r="O7779" s="32" t="n">
        <v>-189.321313905</v>
      </c>
    </row>
    <row r="7780">
      <c r="A7780" s="31" t="n">
        <v>46031</v>
      </c>
      <c r="B7780" s="32" t="n">
        <v>1458.61</v>
      </c>
      <c r="C7780" s="19">
        <f>IF(OR(B7780="",B7779=""),"",LN(B7780/B7779))</f>
        <v/>
      </c>
      <c r="D7780" s="16">
        <f>STDEV(C7761:C7780)*SQRT(252)</f>
        <v/>
      </c>
      <c r="E7780" s="32" t="n">
        <v>158.07</v>
      </c>
      <c r="F7780" s="19">
        <f>IF(OR(E7780="",E7779=""),"",LN(E7780/E7779))</f>
        <v/>
      </c>
      <c r="G7780" s="33" t="n">
        <v>6.9772</v>
      </c>
      <c r="H7780" s="19">
        <f>IF(OR(G7780="",G7779=""),"",LN(G7780/G7779))</f>
        <v/>
      </c>
      <c r="I7780" s="32" t="n">
        <v>120.2215</v>
      </c>
      <c r="J7780" s="32" t="n">
        <v>14.49</v>
      </c>
      <c r="K7780" s="32" t="n">
        <v>4.18</v>
      </c>
      <c r="L7780" s="32" t="n">
        <v>3.64</v>
      </c>
      <c r="M7780" s="32" t="n">
        <v>1449.4</v>
      </c>
      <c r="N7780" s="32" t="n">
        <v>2.7</v>
      </c>
      <c r="O7780" s="32" t="n">
        <v>-1776.793749106</v>
      </c>
    </row>
    <row r="7781">
      <c r="A7781" s="31" t="n">
        <v>46034</v>
      </c>
      <c r="B7781" s="32" t="n">
        <v>1467.08</v>
      </c>
      <c r="C7781" s="19">
        <f>IF(OR(B7781="",B7780=""),"",LN(B7781/B7780))</f>
        <v/>
      </c>
      <c r="D7781" s="16">
        <f>STDEV(C7762:C7781)*SQRT(252)</f>
        <v/>
      </c>
      <c r="E7781" s="32" t="n">
        <v>158.15</v>
      </c>
      <c r="F7781" s="19">
        <f>IF(OR(E7781="",E7780=""),"",LN(E7781/E7780))</f>
        <v/>
      </c>
      <c r="G7781" s="33" t="n">
        <v>6.9731</v>
      </c>
      <c r="H7781" s="19">
        <f>IF(OR(G7781="",G7780=""),"",LN(G7781/G7780))</f>
        <v/>
      </c>
      <c r="I7781" s="32" t="n">
        <v>119.9958</v>
      </c>
      <c r="J7781" s="32" t="n">
        <v>15.12</v>
      </c>
      <c r="K7781" s="32" t="n">
        <v>4.19</v>
      </c>
      <c r="L7781" s="32" t="n">
        <v>3.64</v>
      </c>
      <c r="M7781" s="32" t="n">
        <v>1455.7</v>
      </c>
      <c r="N7781" s="32" t="n">
        <v>2.69</v>
      </c>
      <c r="O7781" s="32" t="n">
        <v>-358.638339244</v>
      </c>
    </row>
    <row r="7782">
      <c r="A7782" s="31" t="n">
        <v>46035</v>
      </c>
      <c r="B7782" s="32" t="n">
        <v>1475.78</v>
      </c>
      <c r="C7782" s="19">
        <f>IF(OR(B7782="",B7781=""),"",LN(B7782/B7781))</f>
        <v/>
      </c>
      <c r="D7782" s="16">
        <f>STDEV(C7763:C7782)*SQRT(252)</f>
        <v/>
      </c>
      <c r="E7782" s="32" t="n">
        <v>159.06</v>
      </c>
      <c r="F7782" s="19">
        <f>IF(OR(E7782="",E7781=""),"",LN(E7782/E7781))</f>
        <v/>
      </c>
      <c r="G7782" s="33" t="n">
        <v>6.9775</v>
      </c>
      <c r="H7782" s="19">
        <f>IF(OR(G7782="",G7781=""),"",LN(G7782/G7781))</f>
        <v/>
      </c>
      <c r="I7782" s="32" t="n">
        <v>120.1401</v>
      </c>
      <c r="J7782" s="32" t="n">
        <v>15.98</v>
      </c>
      <c r="K7782" s="32" t="n">
        <v>4.18</v>
      </c>
      <c r="L7782" s="32" t="n">
        <v>3.65</v>
      </c>
      <c r="M7782" s="32" t="n">
        <v>1464.1</v>
      </c>
      <c r="N7782" s="32" t="n">
        <v>2.69</v>
      </c>
      <c r="O7782" s="32" t="n">
        <v>-460.326572679</v>
      </c>
    </row>
    <row r="7783">
      <c r="A7783" s="31" t="n">
        <v>46036</v>
      </c>
      <c r="B7783" s="32" t="n">
        <v>1464.29</v>
      </c>
      <c r="C7783" s="19">
        <f>IF(OR(B7783="",B7782=""),"",LN(B7783/B7782))</f>
        <v/>
      </c>
      <c r="D7783" s="16">
        <f>STDEV(C7764:C7783)*SQRT(252)</f>
        <v/>
      </c>
      <c r="E7783" s="32" t="n">
        <v>158.13</v>
      </c>
      <c r="F7783" s="19">
        <f>IF(OR(E7783="",E7782=""),"",LN(E7783/E7782))</f>
        <v/>
      </c>
      <c r="G7783" s="33" t="n">
        <v>6.973</v>
      </c>
      <c r="H7783" s="19">
        <f>IF(OR(G7783="",G7782=""),"",LN(G7783/G7782))</f>
        <v/>
      </c>
      <c r="I7783" s="32" t="n">
        <v>119.9537</v>
      </c>
      <c r="J7783" s="32" t="n">
        <v>16.75</v>
      </c>
      <c r="K7783" s="32" t="n">
        <v>4.15</v>
      </c>
      <c r="L7783" s="32" t="n">
        <v>3.64</v>
      </c>
      <c r="M7783" s="32" t="n">
        <v>1472.8</v>
      </c>
      <c r="N7783" s="32" t="n">
        <v>2.69</v>
      </c>
      <c r="O7783" s="32" t="n">
        <v>-639.197122958</v>
      </c>
    </row>
    <row r="7784">
      <c r="A7784" s="31" t="n">
        <v>46037</v>
      </c>
      <c r="B7784" s="32" t="n">
        <v>1469.39</v>
      </c>
      <c r="C7784" s="19">
        <f>IF(OR(B7784="",B7783=""),"",LN(B7784/B7783))</f>
        <v/>
      </c>
      <c r="D7784" s="16">
        <f>STDEV(C7765:C7784)*SQRT(252)</f>
        <v/>
      </c>
      <c r="E7784" s="32" t="n">
        <v>158.5</v>
      </c>
      <c r="F7784" s="19">
        <f>IF(OR(E7784="",E7783=""),"",LN(E7784/E7783))</f>
        <v/>
      </c>
      <c r="G7784" s="33" t="n">
        <v>6.966</v>
      </c>
      <c r="H7784" s="19">
        <f>IF(OR(G7784="",G7783=""),"",LN(G7784/G7783))</f>
        <v/>
      </c>
      <c r="I7784" s="32" t="n">
        <v>119.9951</v>
      </c>
      <c r="J7784" s="32" t="n">
        <v>15.84</v>
      </c>
      <c r="K7784" s="32" t="n">
        <v>4.17</v>
      </c>
      <c r="L7784" s="32" t="n">
        <v>3.66</v>
      </c>
      <c r="M7784" s="32" t="n">
        <v>1477.5</v>
      </c>
      <c r="N7784" s="32" t="n">
        <v>2.68</v>
      </c>
      <c r="O7784" s="32" t="n">
        <v>659.7784389139999</v>
      </c>
    </row>
    <row r="7785">
      <c r="A7785" s="31" t="n">
        <v>46038</v>
      </c>
      <c r="B7785" s="32" t="n">
        <v>1474.05</v>
      </c>
      <c r="C7785" s="19">
        <f>IF(OR(B7785="",B7784=""),"",LN(B7785/B7784))</f>
        <v/>
      </c>
      <c r="D7785" s="16">
        <f>STDEV(C7766:C7785)*SQRT(252)</f>
        <v/>
      </c>
      <c r="E7785" s="32" t="n">
        <v>158.02</v>
      </c>
      <c r="F7785" s="19">
        <f>IF(OR(E7785="",E7784=""),"",LN(E7785/E7784))</f>
        <v/>
      </c>
      <c r="G7785" s="33" t="n">
        <v>6.9681</v>
      </c>
      <c r="H7785" s="19">
        <f>IF(OR(G7785="",G7784=""),"",LN(G7785/G7784))</f>
        <v/>
      </c>
      <c r="I7785" s="32" t="n">
        <v>120.0838</v>
      </c>
      <c r="J7785" s="32" t="n">
        <v>15.86</v>
      </c>
      <c r="K7785" s="32" t="n">
        <v>4.24</v>
      </c>
      <c r="L7785" s="32" t="n">
        <v>3.65</v>
      </c>
      <c r="M7785" s="32" t="n">
        <v>1469.7</v>
      </c>
      <c r="N7785" s="32" t="n">
        <v>2.68</v>
      </c>
      <c r="O7785" s="32" t="n">
        <v>351.0482148470001</v>
      </c>
    </row>
    <row r="7786">
      <c r="A7786" s="31" t="n">
        <v>46042</v>
      </c>
      <c r="B7786" s="32" t="n">
        <v>1478.33</v>
      </c>
      <c r="C7786" s="19">
        <f>IF(OR(B7786="",B7785=""),"",LN(B7786/B7785))</f>
        <v/>
      </c>
      <c r="D7786" s="16">
        <f>STDEV(C7767:C7786)*SQRT(252)</f>
        <v/>
      </c>
      <c r="E7786" s="32" t="n">
        <v>157.89</v>
      </c>
      <c r="F7786" s="19">
        <f>IF(OR(E7786="",E7785=""),"",LN(E7786/E7785))</f>
        <v/>
      </c>
      <c r="G7786" s="33" t="n">
        <v>6.9599</v>
      </c>
      <c r="H7786" s="19">
        <f>IF(OR(G7786="",G7785=""),"",LN(G7786/G7785))</f>
        <v/>
      </c>
      <c r="I7786" s="32" t="n">
        <v>119.4455</v>
      </c>
      <c r="J7786" s="32" t="n">
        <v>20.09</v>
      </c>
      <c r="K7786" s="32" t="n">
        <v>4.3</v>
      </c>
      <c r="L7786" s="32" t="n">
        <v>3.64</v>
      </c>
      <c r="M7786" s="32" t="n">
        <v>1473.6</v>
      </c>
      <c r="N7786" s="32" t="n">
        <v>2.68</v>
      </c>
      <c r="O7786" s="32" t="n">
        <v>147.220714721</v>
      </c>
    </row>
    <row r="7787">
      <c r="A7787" s="31" t="n">
        <v>46043</v>
      </c>
      <c r="B7787" s="32" t="n">
        <v>1465.95</v>
      </c>
      <c r="C7787" s="19">
        <f>IF(OR(B7787="",B7786=""),"",LN(B7787/B7786))</f>
        <v/>
      </c>
      <c r="D7787" s="16">
        <f>STDEV(C7768:C7787)*SQRT(252)</f>
        <v/>
      </c>
      <c r="E7787" s="32" t="n">
        <v>158.16</v>
      </c>
      <c r="F7787" s="19">
        <f>IF(OR(E7787="",E7786=""),"",LN(E7787/E7786))</f>
        <v/>
      </c>
      <c r="G7787" s="33" t="n">
        <v>6.9637</v>
      </c>
      <c r="H7787" s="19">
        <f>IF(OR(G7787="",G7786=""),"",LN(G7787/G7786))</f>
        <v/>
      </c>
      <c r="I7787" s="32" t="n">
        <v>119.3431</v>
      </c>
      <c r="J7787" s="32" t="n">
        <v>16.9</v>
      </c>
      <c r="K7787" s="32" t="n">
        <v>4.26</v>
      </c>
      <c r="L7787" s="32" t="n">
        <v>3.63</v>
      </c>
      <c r="M7787" s="32" t="n">
        <v>1477</v>
      </c>
      <c r="N7787" s="32" t="n">
        <v>2.68</v>
      </c>
      <c r="O7787" s="32" t="n">
        <v>178.215715883</v>
      </c>
    </row>
    <row r="7788">
      <c r="A7788" s="31" t="n">
        <v>46044</v>
      </c>
      <c r="B7788" s="32" t="n">
        <v>1464.34</v>
      </c>
      <c r="C7788" s="19">
        <f>IF(OR(B7788="",B7787=""),"",LN(B7788/B7787))</f>
        <v/>
      </c>
      <c r="D7788" s="16">
        <f>STDEV(C7769:C7788)*SQRT(252)</f>
        <v/>
      </c>
      <c r="E7788" s="32" t="n">
        <v>158.36</v>
      </c>
      <c r="F7788" s="19">
        <f>IF(OR(E7788="",E7787=""),"",LN(E7788/E7787))</f>
        <v/>
      </c>
      <c r="G7788" s="33" t="n">
        <v>6.97</v>
      </c>
      <c r="H7788" s="19">
        <f>IF(OR(G7788="",G7787=""),"",LN(G7788/G7787))</f>
        <v/>
      </c>
      <c r="I7788" s="32" t="n">
        <v>119.1962</v>
      </c>
      <c r="J7788" s="32" t="n">
        <v>15.64</v>
      </c>
      <c r="K7788" s="32" t="n">
        <v>4.26</v>
      </c>
      <c r="L7788" s="32" t="n">
        <v>3.64</v>
      </c>
      <c r="M7788" s="32" t="n">
        <v>1472.8</v>
      </c>
      <c r="N7788" s="32" t="n">
        <v>2.68</v>
      </c>
      <c r="O7788" s="32" t="n">
        <v>-159.882817863</v>
      </c>
    </row>
    <row r="7789">
      <c r="A7789" s="31" t="n">
        <v>46045</v>
      </c>
      <c r="B7789" s="32" t="n">
        <v>1462.89</v>
      </c>
      <c r="C7789" s="19">
        <f>IF(OR(B7789="",B7788=""),"",LN(B7789/B7788))</f>
        <v/>
      </c>
      <c r="D7789" s="16">
        <f>STDEV(C7770:C7789)*SQRT(252)</f>
        <v/>
      </c>
      <c r="E7789" s="32" t="n">
        <v>157.57</v>
      </c>
      <c r="F7789" s="19">
        <f>IF(OR(E7789="",E7788=""),"",LN(E7789/E7788))</f>
        <v/>
      </c>
      <c r="G7789" s="33" t="n">
        <v>6.9631</v>
      </c>
      <c r="H7789" s="19">
        <f>IF(OR(G7789="",G7788=""),"",LN(G7789/G7788))</f>
        <v/>
      </c>
      <c r="I7789" s="32" t="n">
        <v>118.8976</v>
      </c>
      <c r="J7789" s="32" t="n">
        <v>16.09</v>
      </c>
      <c r="K7789" s="32" t="n">
        <v>4.24</v>
      </c>
      <c r="L7789" s="32" t="n">
        <v>3.65</v>
      </c>
      <c r="M7789" s="32" t="n">
        <v>1468.4</v>
      </c>
      <c r="N7789" s="32" t="n">
        <v>2.69</v>
      </c>
      <c r="O7789" s="32" t="n">
        <v>249.061276925</v>
      </c>
    </row>
    <row r="7790">
      <c r="A7790" s="31" t="n">
        <v>46048</v>
      </c>
      <c r="B7790" s="32" t="n">
        <v>1441.49</v>
      </c>
      <c r="C7790" s="19">
        <f>IF(OR(B7790="",B7789=""),"",LN(B7790/B7789))</f>
        <v/>
      </c>
      <c r="D7790" s="16">
        <f>STDEV(C7771:C7790)*SQRT(252)</f>
        <v/>
      </c>
      <c r="E7790" s="32" t="n">
        <v>153.88</v>
      </c>
      <c r="F7790" s="19">
        <f>IF(OR(E7790="",E7789=""),"",LN(E7790/E7789))</f>
        <v/>
      </c>
      <c r="G7790" s="33" t="n">
        <v>6.9542</v>
      </c>
      <c r="H7790" s="19">
        <f>IF(OR(G7790="",G7789=""),"",LN(G7790/G7789))</f>
        <v/>
      </c>
      <c r="I7790" s="32" t="n">
        <v>118.0525</v>
      </c>
      <c r="J7790" s="32" t="n">
        <v>16.15</v>
      </c>
      <c r="K7790" s="32" t="n">
        <v>4.22</v>
      </c>
      <c r="L7790" s="32" t="n">
        <v>3.66</v>
      </c>
      <c r="M7790" s="32" t="n">
        <v>1467.2</v>
      </c>
      <c r="N7790" s="32" t="n">
        <v>2.7</v>
      </c>
      <c r="O7790" s="32" t="n">
        <v>290.885287849</v>
      </c>
    </row>
    <row r="7791">
      <c r="A7791" s="31" t="n">
        <v>46049</v>
      </c>
      <c r="B7791" s="32" t="n">
        <v>1437.45</v>
      </c>
      <c r="C7791" s="19">
        <f>IF(OR(B7791="",B7790=""),"",LN(B7791/B7790))</f>
        <v/>
      </c>
      <c r="D7791" s="16">
        <f>STDEV(C7772:C7791)*SQRT(252)</f>
        <v/>
      </c>
      <c r="E7791" s="32" t="n">
        <v>153.03</v>
      </c>
      <c r="F7791" s="19">
        <f>IF(OR(E7791="",E7790=""),"",LN(E7791/E7790))</f>
        <v/>
      </c>
      <c r="G7791" s="33" t="n">
        <v>6.9545</v>
      </c>
      <c r="H7791" s="19">
        <f>IF(OR(G7791="",G7790=""),"",LN(G7791/G7790))</f>
        <v/>
      </c>
      <c r="I7791" s="32" t="n">
        <v>117.4523</v>
      </c>
      <c r="J7791" s="32" t="n">
        <v>16.35</v>
      </c>
      <c r="K7791" s="32" t="n">
        <v>4.24</v>
      </c>
      <c r="L7791" s="32" t="n">
        <v>3.66</v>
      </c>
      <c r="M7791" s="32" t="n">
        <v>1442.8</v>
      </c>
      <c r="N7791" s="32" t="n">
        <v>2.71</v>
      </c>
      <c r="O7791" s="32" t="n">
        <v>731.552561972</v>
      </c>
    </row>
    <row r="7792">
      <c r="A7792" s="31" t="n">
        <v>46050</v>
      </c>
      <c r="B7792" s="32" t="n">
        <v>1436.06</v>
      </c>
      <c r="C7792" s="19">
        <f>IF(OR(B7792="",B7791=""),"",LN(B7792/B7791))</f>
        <v/>
      </c>
      <c r="D7792" s="16">
        <f>STDEV(C7773:C7792)*SQRT(252)</f>
        <v/>
      </c>
      <c r="E7792" s="32" t="n">
        <v>153.6</v>
      </c>
      <c r="F7792" s="19">
        <f>IF(OR(E7792="",E7791=""),"",LN(E7792/E7791))</f>
        <v/>
      </c>
      <c r="G7792" s="33" t="n">
        <v>6.9462</v>
      </c>
      <c r="H7792" s="19">
        <f>IF(OR(G7792="",G7791=""),"",LN(G7792/G7791))</f>
        <v/>
      </c>
      <c r="I7792" s="32" t="n">
        <v>117.5117</v>
      </c>
      <c r="J7792" s="32" t="n">
        <v>16.35</v>
      </c>
      <c r="K7792" s="32" t="n">
        <v>4.26</v>
      </c>
      <c r="L7792" s="32" t="n">
        <v>3.64</v>
      </c>
      <c r="M7792" s="32" t="n">
        <v>1448.8</v>
      </c>
      <c r="N7792" s="32" t="n">
        <v>2.7</v>
      </c>
      <c r="O7792" s="32" t="n">
        <v>887.4276495300001</v>
      </c>
    </row>
    <row r="7793">
      <c r="A7793" s="31" t="n">
        <v>46051</v>
      </c>
      <c r="B7793" s="32" t="n">
        <v>1433.84</v>
      </c>
      <c r="C7793" s="19">
        <f>IF(OR(B7793="",B7792=""),"",LN(B7793/B7792))</f>
        <v/>
      </c>
      <c r="D7793" s="16">
        <f>STDEV(C7774:C7793)*SQRT(252)</f>
        <v/>
      </c>
      <c r="E7793" s="32" t="n">
        <v>152.88</v>
      </c>
      <c r="F7793" s="19">
        <f>IF(OR(E7793="",E7792=""),"",LN(E7793/E7792))</f>
        <v/>
      </c>
      <c r="G7793" s="33" t="n">
        <v>6.948</v>
      </c>
      <c r="H7793" s="19">
        <f>IF(OR(G7793="",G7792=""),"",LN(G7793/G7792))</f>
        <v/>
      </c>
      <c r="I7793" s="32" t="n">
        <v>117.4396</v>
      </c>
      <c r="J7793" s="32" t="n">
        <v>16.88</v>
      </c>
      <c r="K7793" s="32" t="n">
        <v>4.24</v>
      </c>
      <c r="L7793" s="32" t="n">
        <v>3.65</v>
      </c>
      <c r="M7793" s="32" t="n">
        <v>1428.6</v>
      </c>
      <c r="N7793" s="32" t="n">
        <v>2.72</v>
      </c>
      <c r="O7793" s="32" t="n">
        <v>-1273.339702822</v>
      </c>
    </row>
    <row r="7794">
      <c r="A7794" s="31" t="n">
        <v>46052</v>
      </c>
      <c r="B7794" s="32" t="n">
        <v>1444.51</v>
      </c>
      <c r="C7794" s="19">
        <f>IF(OR(B7794="",B7793=""),"",LN(B7794/B7793))</f>
        <v/>
      </c>
      <c r="D7794" s="16">
        <f>STDEV(C7775:C7794)*SQRT(252)</f>
        <v/>
      </c>
      <c r="E7794" s="32" t="n">
        <v>154.34</v>
      </c>
      <c r="F7794" s="19">
        <f>IF(OR(E7794="",E7793=""),"",LN(E7794/E7793))</f>
        <v/>
      </c>
      <c r="G7794" s="33" t="n">
        <v>6.951</v>
      </c>
      <c r="H7794" s="19">
        <f>IF(OR(G7794="",G7793=""),"",LN(G7794/G7793))</f>
        <v/>
      </c>
      <c r="I7794" s="32" t="n">
        <v>117.8996</v>
      </c>
      <c r="J7794" s="32" t="n">
        <v>17.44</v>
      </c>
      <c r="K7794" s="32" t="n">
        <v>4.26</v>
      </c>
      <c r="L7794" s="32" t="n">
        <v>3.68</v>
      </c>
      <c r="M7794" s="32" t="n">
        <v>1427</v>
      </c>
      <c r="N7794" s="32" t="n">
        <v>2.73</v>
      </c>
      <c r="O7794" s="32" t="n">
        <v>-2138.727262389</v>
      </c>
    </row>
    <row r="7795">
      <c r="A7795" s="31" t="n">
        <v>46055</v>
      </c>
      <c r="B7795" s="32" t="n">
        <v>1452.03</v>
      </c>
      <c r="C7795" s="19">
        <f>IF(OR(B7795="",B7794=""),"",LN(B7795/B7794))</f>
        <v/>
      </c>
      <c r="D7795" s="16">
        <f>STDEV(C7776:C7795)*SQRT(252)</f>
        <v/>
      </c>
      <c r="E7795" s="32" t="n">
        <v>155.5</v>
      </c>
      <c r="F7795" s="19">
        <f>IF(OR(E7795="",E7794=""),"",LN(E7795/E7794))</f>
        <v/>
      </c>
      <c r="G7795" s="33" t="n">
        <v>6.9463</v>
      </c>
      <c r="H7795" s="19">
        <f>IF(OR(G7795="",G7794=""),"",LN(G7795/G7794))</f>
        <v/>
      </c>
      <c r="I7795" s="32" t="n">
        <v>118.3609</v>
      </c>
      <c r="J7795" s="32" t="n">
        <v>16.34</v>
      </c>
      <c r="K7795" s="32" t="n">
        <v>4.29</v>
      </c>
      <c r="L7795" s="32" t="n">
        <v>3.69</v>
      </c>
      <c r="M7795" s="32" t="n">
        <v>1436.7</v>
      </c>
      <c r="N7795" s="32" t="n">
        <v>2.74</v>
      </c>
      <c r="O7795" s="32" t="n">
        <v>-2106.009083433</v>
      </c>
    </row>
    <row r="7796">
      <c r="A7796" s="31" t="n">
        <v>46056</v>
      </c>
      <c r="B7796" s="32" t="n">
        <v>1447.7</v>
      </c>
      <c r="C7796" s="19">
        <f>IF(OR(B7796="",B7795=""),"",LN(B7796/B7795))</f>
        <v/>
      </c>
      <c r="D7796" s="16">
        <f>STDEV(C7777:C7796)*SQRT(252)</f>
        <v/>
      </c>
      <c r="E7796" s="32" t="n">
        <v>155.7</v>
      </c>
      <c r="F7796" s="19">
        <f>IF(OR(E7796="",E7795=""),"",LN(E7796/E7795))</f>
        <v/>
      </c>
      <c r="G7796" s="33" t="n">
        <v>6.9377</v>
      </c>
      <c r="H7796" s="19">
        <f>IF(OR(G7796="",G7795=""),"",LN(G7796/G7795))</f>
        <v/>
      </c>
      <c r="I7796" s="32" t="n">
        <v>117.9764</v>
      </c>
      <c r="J7796" s="32" t="n">
        <v>18</v>
      </c>
      <c r="K7796" s="32" t="n">
        <v>4.28</v>
      </c>
      <c r="L7796" s="32" t="n">
        <v>3.69</v>
      </c>
      <c r="M7796" s="32" t="n">
        <v>1457.3</v>
      </c>
      <c r="N7796" s="32" t="n">
        <v>2.74</v>
      </c>
      <c r="O7796" s="32" t="n">
        <v>614.1481482229999</v>
      </c>
    </row>
    <row r="7797">
      <c r="A7797" s="31" t="n">
        <v>46057</v>
      </c>
      <c r="B7797" s="32" t="n">
        <v>1459.24</v>
      </c>
      <c r="C7797" s="19">
        <f>IF(OR(B7797="",B7796=""),"",LN(B7797/B7796))</f>
        <v/>
      </c>
      <c r="D7797" s="16">
        <f>STDEV(C7778:C7797)*SQRT(252)</f>
        <v/>
      </c>
      <c r="E7797" s="32" t="n">
        <v>156.61</v>
      </c>
      <c r="F7797" s="19">
        <f>IF(OR(E7797="",E7796=""),"",LN(E7797/E7796))</f>
        <v/>
      </c>
      <c r="G7797" s="33" t="n">
        <v>6.9415</v>
      </c>
      <c r="H7797" s="19">
        <f>IF(OR(G7797="",G7796=""),"",LN(G7797/G7796))</f>
        <v/>
      </c>
      <c r="I7797" s="32" t="n">
        <v>118.2602</v>
      </c>
      <c r="J7797" s="32" t="n">
        <v>18.64</v>
      </c>
      <c r="K7797" s="32" t="n">
        <v>4.29</v>
      </c>
      <c r="L7797" s="32" t="n">
        <v>3.65</v>
      </c>
      <c r="M7797" s="32" t="n">
        <v>1449</v>
      </c>
      <c r="N7797" s="32" t="n">
        <v>2.75</v>
      </c>
      <c r="O7797" s="32" t="n">
        <v>-936.3614551119999</v>
      </c>
    </row>
    <row r="7798">
      <c r="A7798" s="31" t="n">
        <v>46058</v>
      </c>
      <c r="B7798" s="32" t="n">
        <v>1463.13</v>
      </c>
      <c r="C7798" s="19">
        <f>IF(OR(B7798="",B7797=""),"",LN(B7798/B7797))</f>
        <v/>
      </c>
      <c r="D7798" s="16">
        <f>STDEV(C7779:C7798)*SQRT(252)</f>
        <v/>
      </c>
      <c r="E7798" s="32" t="n">
        <v>156.91</v>
      </c>
      <c r="F7798" s="19">
        <f>IF(OR(E7798="",E7797=""),"",LN(E7798/E7797))</f>
        <v/>
      </c>
      <c r="G7798" s="33" t="n">
        <v>6.9378</v>
      </c>
      <c r="H7798" s="19">
        <f>IF(OR(G7798="",G7797=""),"",LN(G7798/G7797))</f>
        <v/>
      </c>
      <c r="I7798" s="32" t="n">
        <v>118.5034</v>
      </c>
      <c r="J7798" s="32" t="n">
        <v>21.77</v>
      </c>
      <c r="K7798" s="32" t="n">
        <v>4.21</v>
      </c>
      <c r="L7798" s="32" t="n">
        <v>3.65</v>
      </c>
      <c r="M7798" s="32" t="n">
        <v>1451.2</v>
      </c>
      <c r="N7798" s="32" t="n">
        <v>2.75</v>
      </c>
      <c r="O7798" s="32" t="n">
        <v>-5286.402440614</v>
      </c>
    </row>
    <row r="7799">
      <c r="A7799" s="31" t="n">
        <v>46059</v>
      </c>
      <c r="B7799" s="32" t="n">
        <v>1462.75</v>
      </c>
      <c r="C7799" s="19">
        <f>IF(OR(B7799="",B7798=""),"",LN(B7799/B7798))</f>
        <v/>
      </c>
      <c r="D7799" s="16">
        <f>STDEV(C7780:C7799)*SQRT(252)</f>
        <v/>
      </c>
      <c r="E7799" s="32" t="n">
        <v>157.1</v>
      </c>
      <c r="F7799" s="19">
        <f>IF(OR(E7799="",E7798=""),"",LN(E7799/E7798))</f>
        <v/>
      </c>
      <c r="G7799" s="33" t="n">
        <v>6.9388</v>
      </c>
      <c r="H7799" s="19">
        <f>IF(OR(G7799="",G7798=""),"",LN(G7799/G7798))</f>
        <v/>
      </c>
      <c r="I7799" s="32" t="n">
        <v>118.2407</v>
      </c>
      <c r="J7799" s="32" t="n">
        <v>17.76</v>
      </c>
      <c r="K7799" s="32" t="n">
        <v>4.22</v>
      </c>
      <c r="L7799" s="32" t="n">
        <v>3.64</v>
      </c>
      <c r="M7799" s="32" t="n">
        <v>1464.1</v>
      </c>
      <c r="N7799" s="32" t="n">
        <v>2.78</v>
      </c>
      <c r="O7799" s="32" t="n">
        <v>-3250.441989275</v>
      </c>
    </row>
    <row r="7800">
      <c r="A7800" s="31" t="n">
        <v>46062</v>
      </c>
      <c r="B7800" s="32" t="n">
        <v>1458.12</v>
      </c>
      <c r="C7800" s="19">
        <f>IF(OR(B7800="",B7799=""),"",LN(B7800/B7799))</f>
        <v/>
      </c>
      <c r="D7800" s="16">
        <f>STDEV(C7781:C7800)*SQRT(252)</f>
        <v/>
      </c>
      <c r="E7800" s="32" t="n">
        <v>156.08</v>
      </c>
      <c r="F7800" s="19">
        <f>IF(OR(E7800="",E7799=""),"",LN(E7800/E7799))</f>
        <v/>
      </c>
      <c r="G7800" s="33" t="n">
        <v>6.92</v>
      </c>
      <c r="H7800" s="19">
        <f>IF(OR(G7800="",G7799=""),"",LN(G7800/G7799))</f>
        <v/>
      </c>
      <c r="I7800" s="32" t="n">
        <v>117.6392</v>
      </c>
      <c r="J7800" s="32" t="n">
        <v>17.36</v>
      </c>
      <c r="K7800" s="32" t="n">
        <v>4.22</v>
      </c>
      <c r="L7800" s="32" t="n">
        <v>3.63</v>
      </c>
      <c r="M7800" s="32" t="n">
        <v>1470.3</v>
      </c>
      <c r="N7800" s="32" t="n">
        <v>2.78</v>
      </c>
      <c r="O7800" s="32" t="n">
        <v>663.695853816</v>
      </c>
    </row>
    <row r="7801">
      <c r="A7801" s="31" t="n">
        <v>46063</v>
      </c>
      <c r="B7801" s="32" t="n">
        <v>1456.82</v>
      </c>
      <c r="C7801" s="19">
        <f>IF(OR(B7801="",B7800=""),"",LN(B7801/B7800))</f>
        <v/>
      </c>
      <c r="D7801" s="16">
        <f>STDEV(C7782:C7801)*SQRT(252)</f>
        <v/>
      </c>
      <c r="E7801" s="32" t="n">
        <v>154.28</v>
      </c>
      <c r="F7801" s="19">
        <f>IF(OR(E7801="",E7800=""),"",LN(E7801/E7800))</f>
        <v/>
      </c>
      <c r="G7801" s="33" t="n">
        <v>6.9106</v>
      </c>
      <c r="H7801" s="19">
        <f>IF(OR(G7801="",G7800=""),"",LN(G7801/G7800))</f>
        <v/>
      </c>
      <c r="I7801" s="32" t="n">
        <v>117.5216</v>
      </c>
      <c r="J7801" s="32" t="n">
        <v>17.79</v>
      </c>
      <c r="K7801" s="32" t="n">
        <v>4.16</v>
      </c>
      <c r="L7801" s="32" t="n">
        <v>3.65</v>
      </c>
      <c r="M7801" s="32" t="n">
        <v>1464.3</v>
      </c>
      <c r="N7801" s="32" t="n">
        <v>2.78</v>
      </c>
      <c r="O7801" s="32" t="n">
        <v>-48.143419776</v>
      </c>
    </row>
    <row r="7802">
      <c r="A7802" s="31" t="n">
        <v>46064</v>
      </c>
      <c r="B7802" s="32" t="n">
        <v>1446.96</v>
      </c>
      <c r="C7802" s="19">
        <f>IF(OR(B7802="",B7801=""),"",LN(B7802/B7801))</f>
        <v/>
      </c>
      <c r="D7802" s="16">
        <f>STDEV(C7783:C7802)*SQRT(252)</f>
        <v/>
      </c>
      <c r="E7802" s="32" t="n">
        <v>152.93</v>
      </c>
      <c r="F7802" s="19">
        <f>IF(OR(E7802="",E7801=""),"",LN(E7802/E7801))</f>
        <v/>
      </c>
      <c r="G7802" s="33" t="n">
        <v>6.9125</v>
      </c>
      <c r="H7802" s="19">
        <f>IF(OR(G7802="",G7801=""),"",LN(G7802/G7801))</f>
        <v/>
      </c>
      <c r="I7802" s="32" t="n">
        <v>117.4601</v>
      </c>
      <c r="J7802" s="32" t="n">
        <v>17.65</v>
      </c>
      <c r="K7802" s="32" t="n">
        <v>4.18</v>
      </c>
      <c r="L7802" s="32" t="n">
        <v>3.65</v>
      </c>
      <c r="M7802" s="32" t="n">
        <v>1457.7</v>
      </c>
      <c r="N7802" s="32" t="n">
        <v>2.78</v>
      </c>
      <c r="O7802" s="32" t="n">
        <v>865.183254239</v>
      </c>
    </row>
    <row r="7803">
      <c r="A7803" s="31" t="n">
        <v>46065</v>
      </c>
      <c r="B7803" s="32" t="n">
        <v>1439.8</v>
      </c>
      <c r="C7803" s="19">
        <f>IF(OR(B7803="",B7802=""),"",LN(B7803/B7802))</f>
        <v/>
      </c>
      <c r="D7803" s="16">
        <f>STDEV(C7784:C7803)*SQRT(252)</f>
        <v/>
      </c>
      <c r="E7803" s="32" t="n">
        <v>152.64</v>
      </c>
      <c r="F7803" s="19">
        <f>IF(OR(E7803="",E7802=""),"",LN(E7803/E7802))</f>
        <v/>
      </c>
      <c r="G7803" s="33" t="n">
        <v>6.901</v>
      </c>
      <c r="H7803" s="19">
        <f>IF(OR(G7803="",G7802=""),"",LN(G7803/G7802))</f>
        <v/>
      </c>
      <c r="I7803" s="32" t="n">
        <v>117.5376</v>
      </c>
      <c r="J7803" s="32" t="n">
        <v>20.82</v>
      </c>
      <c r="K7803" s="32" t="n">
        <v>4.09</v>
      </c>
      <c r="L7803" s="32" t="n">
        <v>3.65</v>
      </c>
      <c r="M7803" s="32" t="n">
        <v>1454.4</v>
      </c>
      <c r="N7803" s="32" t="n">
        <v>2.78</v>
      </c>
      <c r="O7803" s="32" t="n">
        <v>2888.842528346</v>
      </c>
    </row>
    <row r="7804">
      <c r="A7804" s="31" t="n">
        <v>46066</v>
      </c>
      <c r="B7804" s="32" t="n">
        <v>1442.9</v>
      </c>
      <c r="C7804" s="19">
        <f>IF(OR(B7804="",B7803=""),"",LN(B7804/B7803))</f>
        <v/>
      </c>
      <c r="D7804" s="16">
        <f>STDEV(C7785:C7804)*SQRT(252)</f>
        <v/>
      </c>
      <c r="E7804" s="32" t="n">
        <v>152.77</v>
      </c>
      <c r="F7804" s="19">
        <f>IF(OR(E7804="",E7803=""),"",LN(E7804/E7803))</f>
        <v/>
      </c>
      <c r="G7804" s="33" t="n">
        <v>6.908</v>
      </c>
      <c r="H7804" s="19">
        <f>IF(OR(G7804="",G7803=""),"",LN(G7804/G7803))</f>
        <v/>
      </c>
      <c r="I7804" s="32" t="n">
        <v>117.5258</v>
      </c>
      <c r="J7804" s="32" t="n">
        <v>20.6</v>
      </c>
      <c r="K7804" s="32" t="n">
        <v>4.04</v>
      </c>
      <c r="L7804" s="32" t="n">
        <v>3.66</v>
      </c>
      <c r="M7804" s="32" t="n">
        <v>1443.4</v>
      </c>
      <c r="N7804" s="32" t="n">
        <v>2.78</v>
      </c>
      <c r="O7804" s="32" t="n">
        <v>-1163.442729371</v>
      </c>
    </row>
    <row r="7805">
      <c r="A7805" s="31" t="n">
        <v>46070</v>
      </c>
      <c r="B7805" s="32" t="n">
        <v>1444.43</v>
      </c>
      <c r="C7805" s="19">
        <f>IF(OR(B7805="",B7804=""),"",LN(B7805/B7804))</f>
        <v/>
      </c>
      <c r="D7805" s="16">
        <f>STDEV(C7786:C7805)*SQRT(252)</f>
        <v/>
      </c>
      <c r="E7805" s="32" t="n">
        <v>153.57</v>
      </c>
      <c r="F7805" s="19">
        <f>IF(OR(E7805="",E7804=""),"",LN(E7805/E7804))</f>
        <v/>
      </c>
      <c r="G7805" s="33" t="n">
        <v>6.9031</v>
      </c>
      <c r="H7805" s="19">
        <f>IF(OR(G7805="",G7804=""),"",LN(G7805/G7804))</f>
        <v/>
      </c>
      <c r="I7805" s="32" t="n">
        <v>117.7375</v>
      </c>
      <c r="J7805" s="32" t="n">
        <v>20.29</v>
      </c>
      <c r="K7805" s="32" t="n">
        <v>4.05</v>
      </c>
      <c r="L7805" s="32" t="n">
        <v>3.71</v>
      </c>
      <c r="M7805" s="32" t="n"/>
      <c r="N7805" s="32" t="n"/>
      <c r="O7805" s="32" t="n"/>
    </row>
    <row r="7806">
      <c r="A7806" s="31" t="n">
        <v>46071</v>
      </c>
      <c r="B7806" s="32" t="n">
        <v>1445.15</v>
      </c>
      <c r="C7806" s="19">
        <f>IF(OR(B7806="",B7805=""),"",LN(B7806/B7805))</f>
        <v/>
      </c>
      <c r="D7806" s="16">
        <f>STDEV(C7787:C7806)*SQRT(252)</f>
        <v/>
      </c>
      <c r="E7806" s="32" t="n">
        <v>154.45</v>
      </c>
      <c r="F7806" s="19">
        <f>IF(OR(E7806="",E7805=""),"",LN(E7806/E7805))</f>
        <v/>
      </c>
      <c r="G7806" s="33" t="n">
        <v>6.9031</v>
      </c>
      <c r="H7806" s="19">
        <f>IF(OR(G7806="",G7805=""),"",LN(G7806/G7805))</f>
        <v/>
      </c>
      <c r="I7806" s="32" t="n">
        <v>117.8426</v>
      </c>
      <c r="J7806" s="32" t="n">
        <v>19.62</v>
      </c>
      <c r="K7806" s="32" t="n">
        <v>4.09</v>
      </c>
      <c r="L7806" s="32" t="n">
        <v>3.73</v>
      </c>
      <c r="M7806" s="32" t="n"/>
      <c r="N7806" s="32" t="n"/>
      <c r="O7806" s="32" t="n"/>
    </row>
    <row r="7807">
      <c r="A7807" s="31" t="n">
        <v>46072</v>
      </c>
      <c r="B7807" s="32" t="n">
        <v>1450.1</v>
      </c>
      <c r="C7807" s="19">
        <f>IF(OR(B7807="",B7806=""),"",LN(B7807/B7806))</f>
        <v/>
      </c>
      <c r="D7807" s="16">
        <f>STDEV(C7788:C7807)*SQRT(252)</f>
        <v/>
      </c>
      <c r="E7807" s="32" t="n">
        <v>154.96</v>
      </c>
      <c r="F7807" s="19">
        <f>IF(OR(E7807="",E7806=""),"",LN(E7807/E7806))</f>
        <v/>
      </c>
      <c r="G7807" s="33" t="n">
        <v>6.9031</v>
      </c>
      <c r="H7807" s="19">
        <f>IF(OR(G7807="",G7806=""),"",LN(G7807/G7806))</f>
        <v/>
      </c>
      <c r="I7807" s="32" t="n">
        <v>118.2354</v>
      </c>
      <c r="J7807" s="32" t="n">
        <v>20.23</v>
      </c>
      <c r="K7807" s="32" t="n">
        <v>4.08</v>
      </c>
      <c r="L7807" s="32" t="n">
        <v>3.67</v>
      </c>
      <c r="M7807" s="32" t="n">
        <v>1443.1</v>
      </c>
      <c r="N7807" s="32" t="n">
        <v>2.78</v>
      </c>
      <c r="O7807" s="32" t="n">
        <v>-85.554331757</v>
      </c>
    </row>
    <row r="7808">
      <c r="A7808" s="31" t="n">
        <v>46073</v>
      </c>
      <c r="B7808" s="32" t="n">
        <v>1445.97</v>
      </c>
      <c r="C7808" s="19">
        <f>IF(OR(B7808="",B7807=""),"",LN(B7808/B7807))</f>
        <v/>
      </c>
      <c r="D7808" s="16">
        <f>STDEV(C7789:C7808)*SQRT(252)</f>
        <v/>
      </c>
      <c r="E7808" s="32" t="n">
        <v>154.99</v>
      </c>
      <c r="F7808" s="19">
        <f>IF(OR(E7808="",E7807=""),"",LN(E7808/E7807))</f>
        <v/>
      </c>
      <c r="G7808" s="33" t="n">
        <v>6.9031</v>
      </c>
      <c r="H7808" s="19">
        <f>IF(OR(G7808="",G7807=""),"",LN(G7808/G7807))</f>
        <v/>
      </c>
      <c r="I7808" s="32" t="n">
        <v>117.9917</v>
      </c>
      <c r="J7808" s="32" t="n">
        <v>19.09</v>
      </c>
      <c r="K7808" s="32" t="n">
        <v>4.08</v>
      </c>
      <c r="L7808" s="32" t="n">
        <v>3.66</v>
      </c>
      <c r="M7808" s="32" t="n">
        <v>1450.7</v>
      </c>
      <c r="N7808" s="32" t="n">
        <v>2.79</v>
      </c>
      <c r="O7808" s="32" t="n">
        <v>-949.368243168</v>
      </c>
    </row>
    <row r="7809">
      <c r="A7809" s="31" t="n">
        <v>46076</v>
      </c>
      <c r="B7809" s="32" t="n">
        <v>1442.62</v>
      </c>
      <c r="C7809" s="19">
        <f>IF(OR(B7809="",B7808=""),"",LN(B7809/B7808))</f>
        <v/>
      </c>
      <c r="D7809" s="16">
        <f>STDEV(C7790:C7809)*SQRT(252)</f>
        <v/>
      </c>
      <c r="E7809" s="32" t="n">
        <v>154.3</v>
      </c>
      <c r="F7809" s="19">
        <f>IF(OR(E7809="",E7808=""),"",LN(E7809/E7808))</f>
        <v/>
      </c>
      <c r="G7809" s="33" t="n">
        <v>6.9031</v>
      </c>
      <c r="H7809" s="19">
        <f>IF(OR(G7809="",G7808=""),"",LN(G7809/G7808))</f>
        <v/>
      </c>
      <c r="I7809" s="32" t="n">
        <v>117.9395</v>
      </c>
      <c r="J7809" s="32" t="n">
        <v>21.01</v>
      </c>
      <c r="K7809" s="32" t="n">
        <v>4.03</v>
      </c>
      <c r="L7809" s="32" t="n">
        <v>3.66</v>
      </c>
      <c r="M7809" s="32" t="n">
        <v>1448.7</v>
      </c>
      <c r="N7809" s="32" t="n">
        <v>2.8</v>
      </c>
      <c r="O7809" s="32" t="n">
        <v>-932.661979087</v>
      </c>
    </row>
    <row r="7810">
      <c r="A7810" s="31" t="n">
        <v>46077</v>
      </c>
      <c r="B7810" s="32" t="n">
        <v>1440.45</v>
      </c>
      <c r="C7810" s="19">
        <f>IF(OR(B7810="",B7809=""),"",LN(B7810/B7809))</f>
        <v/>
      </c>
      <c r="D7810" s="16">
        <f>STDEV(C7791:C7810)*SQRT(252)</f>
        <v/>
      </c>
      <c r="E7810" s="32" t="n">
        <v>155.66</v>
      </c>
      <c r="F7810" s="19">
        <f>IF(OR(E7810="",E7809=""),"",LN(E7810/E7809))</f>
        <v/>
      </c>
      <c r="G7810" s="33" t="n">
        <v>6.883</v>
      </c>
      <c r="H7810" s="19">
        <f>IF(OR(G7810="",G7809=""),"",LN(G7810/G7809))</f>
        <v/>
      </c>
      <c r="I7810" s="32" t="n">
        <v>117.9463</v>
      </c>
      <c r="J7810" s="32" t="n">
        <v>19.55</v>
      </c>
      <c r="K7810" s="32" t="n">
        <v>4.04</v>
      </c>
      <c r="L7810" s="32" t="n">
        <v>3.67</v>
      </c>
      <c r="M7810" s="32" t="n">
        <v>1442</v>
      </c>
      <c r="N7810" s="32" t="n">
        <v>2.8</v>
      </c>
      <c r="O7810" s="32" t="n">
        <v>77.66820008099998</v>
      </c>
    </row>
    <row r="7811">
      <c r="A7811" s="31" t="n">
        <v>46078</v>
      </c>
      <c r="B7811" s="32" t="n">
        <v>1427.12</v>
      </c>
      <c r="C7811" s="19">
        <f>IF(OR(B7811="",B7810=""),"",LN(B7811/B7810))</f>
        <v/>
      </c>
      <c r="D7811" s="16">
        <f>STDEV(C7792:C7811)*SQRT(252)</f>
        <v/>
      </c>
      <c r="E7811" s="32" t="n">
        <v>156.3</v>
      </c>
      <c r="F7811" s="19">
        <f>IF(OR(E7811="",E7810=""),"",LN(E7811/E7810))</f>
        <v/>
      </c>
      <c r="G7811" s="33" t="n">
        <v>6.8692</v>
      </c>
      <c r="H7811" s="19">
        <f>IF(OR(G7811="",G7810=""),"",LN(G7811/G7810))</f>
        <v/>
      </c>
      <c r="I7811" s="32" t="n">
        <v>117.769</v>
      </c>
      <c r="J7811" s="32" t="n">
        <v>17.93</v>
      </c>
      <c r="K7811" s="32" t="n">
        <v>4.05</v>
      </c>
      <c r="L7811" s="32" t="n">
        <v>3.67</v>
      </c>
      <c r="M7811" s="32" t="n">
        <v>1445.8</v>
      </c>
      <c r="N7811" s="32" t="n">
        <v>2.8</v>
      </c>
      <c r="O7811" s="32" t="n">
        <v>-1524.180513992</v>
      </c>
    </row>
    <row r="7812">
      <c r="A7812" s="31" t="n">
        <v>46079</v>
      </c>
      <c r="B7812" s="32" t="n">
        <v>1433.32</v>
      </c>
      <c r="C7812" s="19">
        <f>IF(OR(B7812="",B7811=""),"",LN(B7812/B7811))</f>
        <v/>
      </c>
      <c r="D7812" s="16">
        <f>STDEV(C7793:C7812)*SQRT(252)</f>
        <v/>
      </c>
      <c r="E7812" s="32" t="n">
        <v>156.13</v>
      </c>
      <c r="F7812" s="19">
        <f>IF(OR(E7812="",E7811=""),"",LN(E7812/E7811))</f>
        <v/>
      </c>
      <c r="G7812" s="33" t="n">
        <v>6.8409</v>
      </c>
      <c r="H7812" s="19">
        <f>IF(OR(G7812="",G7811=""),"",LN(G7812/G7811))</f>
        <v/>
      </c>
      <c r="I7812" s="32" t="n">
        <v>117.9042</v>
      </c>
      <c r="J7812" s="32" t="n">
        <v>18.63</v>
      </c>
      <c r="K7812" s="32" t="n">
        <v>4.02</v>
      </c>
      <c r="L7812" s="32" t="n">
        <v>3.67</v>
      </c>
      <c r="M7812" s="32" t="n">
        <v>1435.3</v>
      </c>
      <c r="N7812" s="32" t="n">
        <v>2.81</v>
      </c>
      <c r="O7812" s="32" t="n">
        <v>-1688.821588539</v>
      </c>
    </row>
    <row r="7813">
      <c r="A7813" s="31" t="n">
        <v>46080</v>
      </c>
      <c r="B7813" s="32" t="n">
        <v>1439.82</v>
      </c>
      <c r="C7813" s="19">
        <f>IF(OR(B7813="",B7812=""),"",LN(B7813/B7812))</f>
        <v/>
      </c>
      <c r="D7813" s="16">
        <f>STDEV(C7794:C7813)*SQRT(252)</f>
        <v/>
      </c>
      <c r="E7813" s="32" t="n">
        <v>156.05</v>
      </c>
      <c r="F7813" s="19">
        <f>IF(OR(E7813="",E7812=""),"",LN(E7813/E7812))</f>
        <v/>
      </c>
      <c r="G7813" s="33" t="n">
        <v>6.8579</v>
      </c>
      <c r="H7813" s="19">
        <f>IF(OR(G7813="",G7812=""),"",LN(G7813/G7812))</f>
        <v/>
      </c>
      <c r="I7813" s="32" t="n">
        <v>117.8223</v>
      </c>
      <c r="J7813" s="32" t="n">
        <v>19.86</v>
      </c>
      <c r="K7813" s="32" t="n">
        <v>3.97</v>
      </c>
      <c r="L7813" s="32" t="n">
        <v>3.68</v>
      </c>
      <c r="M7813" s="32" t="n">
        <v>1424.5</v>
      </c>
      <c r="N7813" s="32" t="n">
        <v>2.81</v>
      </c>
      <c r="O7813" s="32" t="n">
        <v>-6990.503864154</v>
      </c>
    </row>
    <row r="7814">
      <c r="A7814" s="31" t="n">
        <v>46083</v>
      </c>
      <c r="B7814" s="32" t="n">
        <v>1439.8</v>
      </c>
      <c r="C7814" s="19">
        <f>IF(OR(B7814="",B7813=""),"",LN(B7814/B7813))</f>
        <v/>
      </c>
      <c r="D7814" s="16">
        <f>STDEV(C7795:C7814)*SQRT(252)</f>
        <v/>
      </c>
      <c r="E7814" s="32" t="n">
        <v>157.48</v>
      </c>
      <c r="F7814" s="19">
        <f>IF(OR(E7814="",E7813=""),"",LN(E7814/E7813))</f>
        <v/>
      </c>
      <c r="G7814" s="33" t="n">
        <v>6.8821</v>
      </c>
      <c r="H7814" s="19">
        <f>IF(OR(G7814="",G7813=""),"",LN(G7814/G7813))</f>
        <v/>
      </c>
      <c r="I7814" s="32" t="n">
        <v>118.667</v>
      </c>
      <c r="J7814" s="32" t="n">
        <v>21.44</v>
      </c>
      <c r="K7814" s="32" t="n">
        <v>4.05</v>
      </c>
      <c r="L7814" s="32" t="n">
        <v>3.71</v>
      </c>
      <c r="M7814" s="32" t="n"/>
      <c r="N7814" s="32" t="n"/>
      <c r="O7814" s="32" t="n"/>
    </row>
    <row r="7815">
      <c r="A7815" s="31" t="n">
        <v>46084</v>
      </c>
      <c r="B7815" s="32" t="n">
        <v>1485.6</v>
      </c>
      <c r="C7815" s="19">
        <f>IF(OR(B7815="",B7814=""),"",LN(B7815/B7814))</f>
        <v/>
      </c>
      <c r="D7815" s="16">
        <f>STDEV(C7796:C7815)*SQRT(252)</f>
        <v/>
      </c>
      <c r="E7815" s="32" t="n">
        <v>157.69</v>
      </c>
      <c r="F7815" s="19">
        <f>IF(OR(E7815="",E7814=""),"",LN(E7815/E7814))</f>
        <v/>
      </c>
      <c r="G7815" s="33" t="n">
        <v>6.8996</v>
      </c>
      <c r="H7815" s="19">
        <f>IF(OR(G7815="",G7814=""),"",LN(G7815/G7814))</f>
        <v/>
      </c>
      <c r="I7815" s="32" t="n">
        <v>119.4341</v>
      </c>
      <c r="J7815" s="32" t="n">
        <v>23.57</v>
      </c>
      <c r="K7815" s="32" t="n">
        <v>4.06</v>
      </c>
      <c r="L7815" s="32" t="n">
        <v>3.7</v>
      </c>
      <c r="M7815" s="32" t="n">
        <v>1435.4</v>
      </c>
      <c r="N7815" s="32" t="n">
        <v>2.81</v>
      </c>
      <c r="O7815" s="32" t="n">
        <v>-4555.337453677</v>
      </c>
    </row>
    <row r="7816">
      <c r="A7816" s="31" t="n">
        <v>46085</v>
      </c>
      <c r="B7816" s="32" t="n">
        <v>1462.7</v>
      </c>
      <c r="C7816" s="19">
        <f>IF(OR(B7816="",B7815=""),"",LN(B7816/B7815))</f>
        <v/>
      </c>
      <c r="D7816" s="16">
        <f>STDEV(C7797:C7816)*SQRT(252)</f>
        <v/>
      </c>
      <c r="E7816" s="32" t="n">
        <v>156.93</v>
      </c>
      <c r="F7816" s="19">
        <f>IF(OR(E7816="",E7815=""),"",LN(E7816/E7815))</f>
        <v/>
      </c>
      <c r="G7816" s="33" t="n">
        <v>6.8969</v>
      </c>
      <c r="H7816" s="19">
        <f>IF(OR(G7816="",G7815=""),"",LN(G7816/G7815))</f>
        <v/>
      </c>
      <c r="I7816" s="32" t="n">
        <v>119.0705</v>
      </c>
      <c r="J7816" s="32" t="n">
        <v>21.15</v>
      </c>
      <c r="K7816" s="32" t="n">
        <v>4.09</v>
      </c>
      <c r="L7816" s="32" t="n">
        <v>3.67</v>
      </c>
      <c r="M7816" s="32" t="n">
        <v>1464.5</v>
      </c>
      <c r="N7816" s="32" t="n">
        <v>2.81</v>
      </c>
      <c r="O7816" s="32" t="n">
        <v>1400.548750494</v>
      </c>
    </row>
    <row r="7817">
      <c r="A7817" s="31" t="n">
        <v>46086</v>
      </c>
      <c r="B7817" s="32" t="n">
        <v>1483.36</v>
      </c>
      <c r="C7817" s="19">
        <f>IF(OR(B7817="",B7816=""),"",LN(B7817/B7816))</f>
        <v/>
      </c>
      <c r="D7817" s="16">
        <f>STDEV(C7798:C7817)*SQRT(252)</f>
        <v/>
      </c>
      <c r="E7817" s="32" t="n">
        <v>157.58</v>
      </c>
      <c r="F7817" s="19">
        <f>IF(OR(E7817="",E7816=""),"",LN(E7817/E7816))</f>
        <v/>
      </c>
      <c r="G7817" s="33" t="n">
        <v>6.8912</v>
      </c>
      <c r="H7817" s="19">
        <f>IF(OR(G7817="",G7816=""),"",LN(G7817/G7816))</f>
        <v/>
      </c>
      <c r="I7817" s="32" t="n">
        <v>119.5683</v>
      </c>
      <c r="J7817" s="32" t="n">
        <v>23.75</v>
      </c>
      <c r="K7817" s="32" t="n">
        <v>4.13</v>
      </c>
      <c r="L7817" s="32" t="n">
        <v>3.66</v>
      </c>
      <c r="M7817" s="32" t="n">
        <v>1478.8</v>
      </c>
      <c r="N7817" s="32" t="n">
        <v>2.81</v>
      </c>
      <c r="O7817" s="32" t="n">
        <v>687.6845872389999</v>
      </c>
    </row>
    <row r="7818">
      <c r="A7818" s="31" t="n">
        <v>46087</v>
      </c>
      <c r="B7818" s="32" t="n">
        <v>1482.98</v>
      </c>
      <c r="C7818" s="19">
        <f>IF(OR(B7818="",B7817=""),"",LN(B7818/B7817))</f>
        <v/>
      </c>
      <c r="D7818" s="16">
        <f>STDEV(C7799:C7818)*SQRT(252)</f>
        <v/>
      </c>
      <c r="E7818" s="32" t="n">
        <v>157.64</v>
      </c>
      <c r="F7818" s="19">
        <f>IF(OR(E7818="",E7817=""),"",LN(E7818/E7817))</f>
        <v/>
      </c>
      <c r="G7818" s="33" t="n">
        <v>6.8965</v>
      </c>
      <c r="H7818" s="19">
        <f>IF(OR(G7818="",G7817=""),"",LN(G7818/G7817))</f>
        <v/>
      </c>
      <c r="I7818" s="32" t="n">
        <v>119.491</v>
      </c>
      <c r="J7818" s="32" t="n">
        <v>29.49</v>
      </c>
      <c r="K7818" s="32" t="n">
        <v>4.15</v>
      </c>
      <c r="L7818" s="32" t="n">
        <v>3.65</v>
      </c>
      <c r="M7818" s="32" t="n">
        <v>1464.3</v>
      </c>
      <c r="N7818" s="32" t="n">
        <v>2.81</v>
      </c>
      <c r="O7818" s="32" t="n">
        <v>-2328.045916667</v>
      </c>
    </row>
    <row r="7819">
      <c r="A7819" s="31" t="n">
        <v>46090</v>
      </c>
      <c r="B7819" s="32" t="n">
        <v>1478.15</v>
      </c>
      <c r="C7819" s="19">
        <f>IF(OR(B7819="",B7818=""),"",LN(B7819/B7818))</f>
        <v/>
      </c>
      <c r="D7819" s="16">
        <f>STDEV(C7800:C7819)*SQRT(252)</f>
        <v/>
      </c>
      <c r="E7819" s="32" t="n">
        <v>158.08</v>
      </c>
      <c r="F7819" s="19">
        <f>IF(OR(E7819="",E7818=""),"",LN(E7819/E7818))</f>
        <v/>
      </c>
      <c r="G7819" s="33" t="n">
        <v>6.9066</v>
      </c>
      <c r="H7819" s="19">
        <f>IF(OR(G7819="",G7818=""),"",LN(G7819/G7818))</f>
        <v/>
      </c>
      <c r="I7819" s="32" t="n">
        <v>119.5151</v>
      </c>
      <c r="J7819" s="32" t="n">
        <v>25.5</v>
      </c>
      <c r="K7819" s="32" t="n">
        <v>4.12</v>
      </c>
      <c r="L7819" s="32" t="n">
        <v>3.65</v>
      </c>
      <c r="M7819" s="32" t="n">
        <v>1474.5</v>
      </c>
      <c r="N7819" s="32" t="n">
        <v>2.84</v>
      </c>
      <c r="O7819" s="32" t="n">
        <v>-3712.428852397</v>
      </c>
    </row>
    <row r="7820">
      <c r="A7820" s="31" t="n">
        <v>46091</v>
      </c>
      <c r="B7820" s="32" t="n">
        <v>1465.29</v>
      </c>
      <c r="C7820" s="19">
        <f>IF(OR(B7820="",B7819=""),"",LN(B7820/B7819))</f>
        <v/>
      </c>
      <c r="D7820" s="16">
        <f>STDEV(C7801:C7820)*SQRT(252)</f>
        <v/>
      </c>
      <c r="E7820" s="32" t="n">
        <v>157.6</v>
      </c>
      <c r="F7820" s="19">
        <f>IF(OR(E7820="",E7819=""),"",LN(E7820/E7819))</f>
        <v/>
      </c>
      <c r="G7820" s="33" t="n">
        <v>6.8766</v>
      </c>
      <c r="H7820" s="19">
        <f>IF(OR(G7820="",G7819=""),"",LN(G7820/G7819))</f>
        <v/>
      </c>
      <c r="I7820" s="32" t="n">
        <v>118.7255</v>
      </c>
      <c r="J7820" s="32" t="n">
        <v>24.93</v>
      </c>
      <c r="K7820" s="32" t="n">
        <v>4.15</v>
      </c>
      <c r="L7820" s="32" t="n">
        <v>3.64</v>
      </c>
      <c r="M7820" s="32" t="n">
        <v>1493.1</v>
      </c>
      <c r="N7820" s="32" t="n">
        <v>2.83</v>
      </c>
      <c r="O7820" s="32" t="n">
        <v>626.192075191</v>
      </c>
    </row>
    <row r="7821">
      <c r="A7821" s="31" t="n">
        <v>46092</v>
      </c>
      <c r="B7821" s="32" t="n">
        <v>1474.94</v>
      </c>
      <c r="C7821" s="19">
        <f>IF(OR(B7821="",B7820=""),"",LN(B7821/B7820))</f>
        <v/>
      </c>
      <c r="D7821" s="16">
        <f>STDEV(C7802:C7821)*SQRT(252)</f>
        <v/>
      </c>
      <c r="E7821" s="32" t="n">
        <v>158.83</v>
      </c>
      <c r="F7821" s="19">
        <f>IF(OR(E7821="",E7820=""),"",LN(E7821/E7820))</f>
        <v/>
      </c>
      <c r="G7821" s="33" t="n">
        <v>6.8655</v>
      </c>
      <c r="H7821" s="19">
        <f>IF(OR(G7821="",G7820=""),"",LN(G7821/G7820))</f>
        <v/>
      </c>
      <c r="I7821" s="32" t="n">
        <v>119.2885</v>
      </c>
      <c r="J7821" s="32" t="n">
        <v>24.23</v>
      </c>
      <c r="K7821" s="32" t="n">
        <v>4.21</v>
      </c>
      <c r="L7821" s="32" t="n">
        <v>3.64</v>
      </c>
      <c r="M7821" s="32" t="n">
        <v>1472.8</v>
      </c>
      <c r="N7821" s="32" t="n">
        <v>2.83</v>
      </c>
      <c r="O7821" s="32" t="n">
        <v>-337.451341137</v>
      </c>
    </row>
    <row r="7822">
      <c r="A7822" s="31" t="n">
        <v>46093</v>
      </c>
      <c r="B7822" s="32" t="n">
        <v>1491.81</v>
      </c>
      <c r="C7822" s="19">
        <f>IF(OR(B7822="",B7821=""),"",LN(B7822/B7821))</f>
        <v/>
      </c>
      <c r="D7822" s="16">
        <f>STDEV(C7803:C7822)*SQRT(252)</f>
        <v/>
      </c>
      <c r="E7822" s="32" t="n">
        <v>159.21</v>
      </c>
      <c r="F7822" s="19">
        <f>IF(OR(E7822="",E7821=""),"",LN(E7822/E7821))</f>
        <v/>
      </c>
      <c r="G7822" s="33" t="n">
        <v>6.8689</v>
      </c>
      <c r="H7822" s="19">
        <f>IF(OR(G7822="",G7821=""),"",LN(G7822/G7821))</f>
        <v/>
      </c>
      <c r="I7822" s="32" t="n">
        <v>119.8227</v>
      </c>
      <c r="J7822" s="32" t="n">
        <v>27.29</v>
      </c>
      <c r="K7822" s="32" t="n">
        <v>4.27</v>
      </c>
      <c r="L7822" s="32" t="n">
        <v>3.65</v>
      </c>
      <c r="M7822" s="32" t="n">
        <v>1467.3</v>
      </c>
      <c r="N7822" s="32" t="n">
        <v>2.83</v>
      </c>
      <c r="O7822" s="32" t="n">
        <v>-3069.815683668</v>
      </c>
    </row>
    <row r="7823">
      <c r="A7823" s="31" t="n">
        <v>46094</v>
      </c>
      <c r="B7823" s="32" t="n">
        <v>1498.88</v>
      </c>
      <c r="C7823" s="19">
        <f>IF(OR(B7823="",B7822=""),"",LN(B7823/B7822))</f>
        <v/>
      </c>
      <c r="D7823" s="16">
        <f>STDEV(C7804:C7823)*SQRT(252)</f>
        <v/>
      </c>
      <c r="E7823" s="32" t="n">
        <v>159.54</v>
      </c>
      <c r="F7823" s="19">
        <f>IF(OR(E7823="",E7822=""),"",LN(E7823/E7822))</f>
        <v/>
      </c>
      <c r="G7823" s="33" t="n">
        <v>6.8961</v>
      </c>
      <c r="H7823" s="19">
        <f>IF(OR(G7823="",G7822=""),"",LN(G7823/G7822))</f>
        <v/>
      </c>
      <c r="I7823" s="32" t="n">
        <v>120.5518</v>
      </c>
      <c r="J7823" s="32" t="n">
        <v>27.19</v>
      </c>
      <c r="K7823" s="32" t="n">
        <v>4.28</v>
      </c>
      <c r="L7823" s="32" t="n">
        <v>3.65</v>
      </c>
      <c r="M7823" s="32" t="n">
        <v>1479.8</v>
      </c>
      <c r="N7823" s="32" t="n">
        <v>2.83</v>
      </c>
      <c r="O7823" s="32" t="n">
        <v>-1533.006423086</v>
      </c>
    </row>
    <row r="7824">
      <c r="A7824" s="31" t="n">
        <v>46097</v>
      </c>
      <c r="B7824" s="32" t="n">
        <v>1493.01</v>
      </c>
      <c r="C7824" s="19">
        <f>IF(OR(B7824="",B7823=""),"",LN(B7824/B7823))</f>
        <v/>
      </c>
      <c r="D7824" s="16">
        <f>STDEV(C7805:C7824)*SQRT(252)</f>
        <v/>
      </c>
      <c r="E7824" s="32" t="n">
        <v>159.3</v>
      </c>
      <c r="F7824" s="19">
        <f>IF(OR(E7824="",E7823=""),"",LN(E7824/E7823))</f>
        <v/>
      </c>
      <c r="G7824" s="33" t="n">
        <v>6.8955</v>
      </c>
      <c r="H7824" s="19">
        <f>IF(OR(G7824="",G7823=""),"",LN(G7824/G7823))</f>
        <v/>
      </c>
      <c r="I7824" s="32" t="n">
        <v>120.097</v>
      </c>
      <c r="J7824" s="32" t="n">
        <v>23.51</v>
      </c>
      <c r="K7824" s="32" t="n">
        <v>4.23</v>
      </c>
      <c r="L7824" s="32" t="n">
        <v>3.7</v>
      </c>
      <c r="M7824" s="32" t="n">
        <v>1489.5</v>
      </c>
      <c r="N7824" s="32" t="n">
        <v>2.82</v>
      </c>
      <c r="O7824" s="32" t="n">
        <v>-1349.776382735</v>
      </c>
    </row>
    <row r="7825">
      <c r="A7825" s="31" t="n">
        <v>46098</v>
      </c>
      <c r="B7825" s="32" t="n">
        <v>1488.68</v>
      </c>
      <c r="C7825" s="19">
        <f>IF(OR(B7825="",B7824=""),"",LN(B7825/B7824))</f>
        <v/>
      </c>
      <c r="D7825" s="16">
        <f>STDEV(C7806:C7825)*SQRT(252)</f>
        <v/>
      </c>
      <c r="E7825" s="32" t="n">
        <v>159.03</v>
      </c>
      <c r="F7825" s="19">
        <f>IF(OR(E7825="",E7824=""),"",LN(E7825/E7824))</f>
        <v/>
      </c>
      <c r="G7825" s="33" t="n">
        <v>6.8863</v>
      </c>
      <c r="H7825" s="19">
        <f>IF(OR(G7825="",G7824=""),"",LN(G7825/G7824))</f>
        <v/>
      </c>
      <c r="I7825" s="32" t="n">
        <v>119.8328</v>
      </c>
      <c r="J7825" s="32" t="n">
        <v>22.37</v>
      </c>
      <c r="K7825" s="32" t="n">
        <v>4.2</v>
      </c>
      <c r="L7825" s="32" t="n">
        <v>3.65</v>
      </c>
      <c r="M7825" s="32" t="n">
        <v>1496</v>
      </c>
      <c r="N7825" s="32" t="n">
        <v>2.83</v>
      </c>
      <c r="O7825" s="32" t="n">
        <v>-232.548723725</v>
      </c>
    </row>
    <row r="7826">
      <c r="A7826" s="31" t="n">
        <v>46099</v>
      </c>
      <c r="B7826" s="32" t="n">
        <v>1500.19</v>
      </c>
      <c r="C7826" s="19">
        <f>IF(OR(B7826="",B7825=""),"",LN(B7826/B7825))</f>
        <v/>
      </c>
      <c r="D7826" s="16">
        <f>STDEV(C7807:C7826)*SQRT(252)</f>
        <v/>
      </c>
      <c r="E7826" s="32" t="n">
        <v>159.48</v>
      </c>
      <c r="F7826" s="19">
        <f>IF(OR(E7826="",E7825=""),"",LN(E7826/E7825))</f>
        <v/>
      </c>
      <c r="G7826" s="33" t="n">
        <v>6.8726</v>
      </c>
      <c r="H7826" s="19">
        <f>IF(OR(G7826="",G7825=""),"",LN(G7826/G7825))</f>
        <v/>
      </c>
      <c r="I7826" s="32" t="n">
        <v>119.9276</v>
      </c>
      <c r="J7826" s="32" t="n">
        <v>25.09</v>
      </c>
      <c r="K7826" s="32" t="n">
        <v>4.26</v>
      </c>
      <c r="L7826" s="32" t="n">
        <v>3.62</v>
      </c>
      <c r="M7826" s="32" t="n">
        <v>1491.6</v>
      </c>
      <c r="N7826" s="32" t="n">
        <v>2.83</v>
      </c>
      <c r="O7826" s="32" t="n">
        <v>1372.554895477</v>
      </c>
    </row>
    <row r="7827">
      <c r="A7827" s="31" t="n">
        <v>46100</v>
      </c>
      <c r="B7827" s="32" t="n">
        <v>1495.88</v>
      </c>
      <c r="C7827" s="19">
        <f>IF(OR(B7827="",B7826=""),"",LN(B7827/B7826))</f>
        <v/>
      </c>
      <c r="D7827" s="16">
        <f>STDEV(C7808:C7827)*SQRT(252)</f>
        <v/>
      </c>
      <c r="E7827" s="32" t="n">
        <v>158.19</v>
      </c>
      <c r="F7827" s="19">
        <f>IF(OR(E7827="",E7826=""),"",LN(E7827/E7826))</f>
        <v/>
      </c>
      <c r="G7827" s="33" t="n">
        <v>6.8998</v>
      </c>
      <c r="H7827" s="19">
        <f>IF(OR(G7827="",G7826=""),"",LN(G7827/G7826))</f>
        <v/>
      </c>
      <c r="I7827" s="32" t="n">
        <v>120.1802</v>
      </c>
      <c r="J7827" s="32" t="n">
        <v>24.06</v>
      </c>
      <c r="K7827" s="32" t="n">
        <v>4.25</v>
      </c>
      <c r="L7827" s="32" t="n">
        <v>3.62</v>
      </c>
      <c r="M7827" s="32" t="n">
        <v>1486</v>
      </c>
      <c r="N7827" s="32" t="n">
        <v>2.83</v>
      </c>
      <c r="O7827" s="32" t="n">
        <v>-2076.391400285</v>
      </c>
    </row>
    <row r="7828">
      <c r="A7828" s="31" t="n">
        <v>46101</v>
      </c>
      <c r="B7828" s="32" t="n">
        <v>1504.15</v>
      </c>
      <c r="C7828" s="19">
        <f>IF(OR(B7828="",B7827=""),"",LN(B7828/B7827))</f>
        <v/>
      </c>
      <c r="D7828" s="16">
        <f>STDEV(C7809:C7828)*SQRT(252)</f>
        <v/>
      </c>
      <c r="E7828" s="32" t="n">
        <v>159.26</v>
      </c>
      <c r="F7828" s="19">
        <f>IF(OR(E7828="",E7827=""),"",LN(E7828/E7827))</f>
        <v/>
      </c>
      <c r="G7828" s="33" t="n">
        <v>6.8857</v>
      </c>
      <c r="H7828" s="19">
        <f>IF(OR(G7828="",G7827=""),"",LN(G7828/G7827))</f>
        <v/>
      </c>
      <c r="I7828" s="32" t="n">
        <v>120.2757</v>
      </c>
      <c r="J7828" s="32" t="n">
        <v>26.78</v>
      </c>
      <c r="K7828" s="32" t="n">
        <v>4.39</v>
      </c>
      <c r="L7828" s="32" t="n">
        <v>3.62</v>
      </c>
      <c r="M7828" s="32" t="n">
        <v>1499.7</v>
      </c>
      <c r="N7828" s="32" t="n">
        <v>2.81</v>
      </c>
      <c r="O7828" s="32" t="n">
        <v>-1005.471980892</v>
      </c>
    </row>
    <row r="7829">
      <c r="A7829" s="31" t="n">
        <v>46104</v>
      </c>
      <c r="B7829" s="32" t="n">
        <v>1492.07</v>
      </c>
      <c r="C7829" s="19">
        <f>IF(OR(B7829="",B7828=""),"",LN(B7829/B7828))</f>
        <v/>
      </c>
      <c r="D7829" s="16">
        <f>STDEV(C7810:C7829)*SQRT(252)</f>
        <v/>
      </c>
      <c r="E7829" s="32" t="n">
        <v>158.7</v>
      </c>
      <c r="F7829" s="19">
        <f>IF(OR(E7829="",E7828=""),"",LN(E7829/E7828))</f>
        <v/>
      </c>
      <c r="G7829" s="33" t="n">
        <v>6.8807</v>
      </c>
      <c r="H7829" s="19">
        <f>IF(OR(G7829="",G7828=""),"",LN(G7829/G7828))</f>
        <v/>
      </c>
      <c r="I7829" s="32" t="n">
        <v>119.9371</v>
      </c>
      <c r="J7829" s="32" t="n">
        <v>26.15</v>
      </c>
      <c r="K7829" s="32" t="n">
        <v>4.34</v>
      </c>
      <c r="L7829" s="32" t="n">
        <v>3.62</v>
      </c>
      <c r="M7829" s="32" t="n">
        <v>1494.9</v>
      </c>
      <c r="N7829" s="32" t="n">
        <v>2.81</v>
      </c>
      <c r="O7829" s="32" t="n">
        <v>-3934.233075015</v>
      </c>
    </row>
    <row r="7830">
      <c r="A7830" s="31" t="n">
        <v>46105</v>
      </c>
      <c r="B7830" s="32" t="n">
        <v>1496.95</v>
      </c>
      <c r="C7830" s="19">
        <f>IF(OR(B7830="",B7829=""),"",LN(B7830/B7829))</f>
        <v/>
      </c>
      <c r="D7830" s="16">
        <f>STDEV(C7811:C7830)*SQRT(252)</f>
        <v/>
      </c>
      <c r="E7830" s="32" t="n">
        <v>158.9</v>
      </c>
      <c r="F7830" s="19">
        <f>IF(OR(E7830="",E7829=""),"",LN(E7830/E7829))</f>
        <v/>
      </c>
      <c r="G7830" s="33" t="n">
        <v>6.8918</v>
      </c>
      <c r="H7830" s="19">
        <f>IF(OR(G7830="",G7829=""),"",LN(G7830/G7829))</f>
        <v/>
      </c>
      <c r="I7830" s="32" t="n">
        <v>120.1295</v>
      </c>
      <c r="J7830" s="32" t="n">
        <v>26.95</v>
      </c>
      <c r="K7830" s="32" t="n">
        <v>4.39</v>
      </c>
      <c r="L7830" s="32" t="n">
        <v>3.63</v>
      </c>
      <c r="M7830" s="32" t="n">
        <v>1509.6</v>
      </c>
      <c r="N7830" s="32" t="n">
        <v>2.81</v>
      </c>
      <c r="O7830" s="32" t="n">
        <v>-1813.001939395</v>
      </c>
    </row>
    <row r="7831">
      <c r="A7831" s="31" t="n">
        <v>46106</v>
      </c>
      <c r="B7831" s="32" t="n">
        <v>1500.32</v>
      </c>
      <c r="C7831" s="19">
        <f>IF(OR(B7831="",B7830=""),"",LN(B7831/B7830))</f>
        <v/>
      </c>
      <c r="D7831" s="16">
        <f>STDEV(C7812:C7831)*SQRT(252)</f>
        <v/>
      </c>
      <c r="E7831" s="32" t="n">
        <v>159.2</v>
      </c>
      <c r="F7831" s="19">
        <f>IF(OR(E7831="",E7830=""),"",LN(E7831/E7830))</f>
        <v/>
      </c>
      <c r="G7831" s="33" t="n">
        <v>6.9011</v>
      </c>
      <c r="H7831" s="19">
        <f>IF(OR(G7831="",G7830=""),"",LN(G7831/G7830))</f>
        <v/>
      </c>
      <c r="I7831" s="32" t="n">
        <v>120.1282</v>
      </c>
      <c r="J7831" s="32" t="n">
        <v>25.33</v>
      </c>
      <c r="K7831" s="32" t="n">
        <v>4.33</v>
      </c>
      <c r="L7831" s="32" t="n">
        <v>3.64</v>
      </c>
      <c r="M7831" s="32" t="n">
        <v>1498.3</v>
      </c>
      <c r="N7831" s="32" t="n">
        <v>2.82</v>
      </c>
      <c r="O7831" s="32" t="n">
        <v>-916.235140419</v>
      </c>
    </row>
    <row r="7832">
      <c r="A7832" s="31" t="n">
        <v>46107</v>
      </c>
      <c r="B7832" s="32" t="n">
        <v>1504.57</v>
      </c>
      <c r="C7832" s="19">
        <f>IF(OR(B7832="",B7831=""),"",LN(B7832/B7831))</f>
        <v/>
      </c>
      <c r="D7832" s="16">
        <f>STDEV(C7813:C7832)*SQRT(252)</f>
        <v/>
      </c>
      <c r="E7832" s="32" t="n">
        <v>159.65</v>
      </c>
      <c r="F7832" s="19">
        <f>IF(OR(E7832="",E7831=""),"",LN(E7832/E7831))</f>
        <v/>
      </c>
      <c r="G7832" s="33" t="n">
        <v>6.9107</v>
      </c>
      <c r="H7832" s="19">
        <f>IF(OR(G7832="",G7831=""),"",LN(G7832/G7831))</f>
        <v/>
      </c>
      <c r="I7832" s="32" t="n">
        <v>120.389</v>
      </c>
      <c r="J7832" s="32" t="n">
        <v>27.44</v>
      </c>
      <c r="K7832" s="32" t="n">
        <v>4.42</v>
      </c>
      <c r="L7832" s="32" t="n">
        <v>3.65</v>
      </c>
      <c r="M7832" s="32" t="n">
        <v>1495.6</v>
      </c>
      <c r="N7832" s="32" t="n">
        <v>2.82</v>
      </c>
      <c r="O7832" s="32" t="n">
        <v>-3233.2993497</v>
      </c>
    </row>
    <row r="7833">
      <c r="A7833" s="31" t="n">
        <v>46108</v>
      </c>
      <c r="B7833" s="32" t="n">
        <v>1509.86</v>
      </c>
      <c r="C7833" s="19">
        <f>IF(OR(B7833="",B7832=""),"",LN(B7833/B7832))</f>
        <v/>
      </c>
      <c r="D7833" s="16">
        <f>STDEV(C7814:C7833)*SQRT(252)</f>
        <v/>
      </c>
      <c r="E7833" s="32" t="n">
        <v>160.16</v>
      </c>
      <c r="F7833" s="19">
        <f>IF(OR(E7833="",E7832=""),"",LN(E7833/E7832))</f>
        <v/>
      </c>
      <c r="G7833" s="33" t="n">
        <v>6.9116</v>
      </c>
      <c r="H7833" s="19">
        <f>IF(OR(G7833="",G7832=""),"",LN(G7833/G7832))</f>
        <v/>
      </c>
      <c r="I7833" s="32" t="n">
        <v>120.8851</v>
      </c>
      <c r="J7833" s="32" t="n">
        <v>31.05</v>
      </c>
      <c r="K7833" s="32" t="n">
        <v>4.44</v>
      </c>
      <c r="L7833" s="32" t="n">
        <v>3.63</v>
      </c>
      <c r="M7833" s="32" t="n">
        <v>1506.2</v>
      </c>
      <c r="N7833" s="32" t="n">
        <v>2.82</v>
      </c>
      <c r="O7833" s="32" t="n">
        <v>-3662.321865242</v>
      </c>
    </row>
    <row r="7834">
      <c r="A7834" s="31" t="n">
        <v>46111</v>
      </c>
      <c r="B7834" s="32" t="n">
        <v>1518.7</v>
      </c>
      <c r="C7834" s="19">
        <f>IF(OR(B7834="",B7833=""),"",LN(B7834/B7833))</f>
        <v/>
      </c>
      <c r="D7834" s="16">
        <f>STDEV(C7815:C7834)*SQRT(252)</f>
        <v/>
      </c>
      <c r="E7834" s="32" t="n">
        <v>159.49</v>
      </c>
      <c r="F7834" s="19">
        <f>IF(OR(E7834="",E7833=""),"",LN(E7834/E7833))</f>
        <v/>
      </c>
      <c r="G7834" s="33" t="n">
        <v>6.9119</v>
      </c>
      <c r="H7834" s="19">
        <f>IF(OR(G7834="",G7833=""),"",LN(G7834/G7833))</f>
        <v/>
      </c>
      <c r="I7834" s="32" t="n">
        <v>121.2851</v>
      </c>
      <c r="J7834" s="32" t="n">
        <v>30.61</v>
      </c>
      <c r="K7834" s="32" t="n">
        <v>4.35</v>
      </c>
      <c r="L7834" s="32" t="n">
        <v>3.63</v>
      </c>
      <c r="M7834" s="32" t="n">
        <v>1508.1</v>
      </c>
      <c r="N7834" s="32" t="n">
        <v>2.82</v>
      </c>
      <c r="O7834" s="32" t="n">
        <v>-2225.876035825</v>
      </c>
    </row>
    <row r="7835">
      <c r="A7835" s="31" t="n">
        <v>46112</v>
      </c>
      <c r="B7835" s="32" t="n">
        <v>1523.5</v>
      </c>
      <c r="C7835" s="19">
        <f>IF(OR(B7835="",B7834=""),"",LN(B7835/B7834))</f>
        <v/>
      </c>
      <c r="D7835" s="16">
        <f>STDEV(C7816:C7835)*SQRT(252)</f>
        <v/>
      </c>
      <c r="E7835" s="32" t="n">
        <v>159.08</v>
      </c>
      <c r="F7835" s="19">
        <f>IF(OR(E7835="",E7834=""),"",LN(E7835/E7834))</f>
        <v/>
      </c>
      <c r="G7835" s="33" t="n">
        <v>6.898</v>
      </c>
      <c r="H7835" s="19">
        <f>IF(OR(G7835="",G7834=""),"",LN(G7835/G7834))</f>
        <v/>
      </c>
      <c r="I7835" s="32" t="n">
        <v>121.035</v>
      </c>
      <c r="J7835" s="32" t="n">
        <v>25.25</v>
      </c>
      <c r="K7835" s="32" t="n">
        <v>4.3</v>
      </c>
      <c r="L7835" s="32" t="n">
        <v>3.68</v>
      </c>
      <c r="M7835" s="32" t="n">
        <v>1513.4</v>
      </c>
      <c r="N7835" s="32" t="n">
        <v>2.82</v>
      </c>
      <c r="O7835" s="32" t="n">
        <v>-3719.784035769</v>
      </c>
    </row>
    <row r="7836">
      <c r="A7836" s="31" t="n">
        <v>46113</v>
      </c>
      <c r="B7836" s="32" t="n">
        <v>1511.31</v>
      </c>
      <c r="C7836" s="19">
        <f>IF(OR(B7836="",B7835=""),"",LN(B7836/B7835))</f>
        <v/>
      </c>
      <c r="D7836" s="16">
        <f>STDEV(C7817:C7836)*SQRT(252)</f>
        <v/>
      </c>
      <c r="E7836" s="32" t="n">
        <v>158.63</v>
      </c>
      <c r="F7836" s="19">
        <f>IF(OR(E7836="",E7835=""),"",LN(E7836/E7835))</f>
        <v/>
      </c>
      <c r="G7836" s="33" t="n">
        <v>6.872</v>
      </c>
      <c r="H7836" s="19">
        <f>IF(OR(G7836="",G7835=""),"",LN(G7836/G7835))</f>
        <v/>
      </c>
      <c r="I7836" s="32" t="n">
        <v>120.1198</v>
      </c>
      <c r="J7836" s="32" t="n">
        <v>24.54</v>
      </c>
      <c r="K7836" s="32" t="n">
        <v>4.33</v>
      </c>
      <c r="L7836" s="32" t="n">
        <v>3.65</v>
      </c>
      <c r="M7836" s="32" t="n">
        <v>1530.5</v>
      </c>
      <c r="N7836" s="32" t="n">
        <v>2.82</v>
      </c>
      <c r="O7836" s="32" t="n">
        <v>-202.5505711770001</v>
      </c>
    </row>
    <row r="7837">
      <c r="A7837" s="31" t="n">
        <v>46114</v>
      </c>
      <c r="B7837" s="32" t="n">
        <v>1509.54</v>
      </c>
      <c r="C7837" s="19">
        <f>IF(OR(B7837="",B7836=""),"",LN(B7837/B7836))</f>
        <v/>
      </c>
      <c r="D7837" s="16">
        <f>STDEV(C7818:C7837)*SQRT(252)</f>
        <v/>
      </c>
      <c r="E7837" s="32" t="n">
        <v>159.34</v>
      </c>
      <c r="F7837" s="19">
        <f>IF(OR(E7837="",E7836=""),"",LN(E7837/E7836))</f>
        <v/>
      </c>
      <c r="G7837" s="33" t="n">
        <v>6.8856</v>
      </c>
      <c r="H7837" s="19">
        <f>IF(OR(G7837="",G7836=""),"",LN(G7837/G7836))</f>
        <v/>
      </c>
      <c r="I7837" s="32" t="n">
        <v>120.503</v>
      </c>
      <c r="J7837" s="32" t="n">
        <v>23.87</v>
      </c>
      <c r="K7837" s="32" t="n">
        <v>4.31</v>
      </c>
      <c r="L7837" s="32" t="n">
        <v>3.66</v>
      </c>
      <c r="M7837" s="32" t="n">
        <v>1507.8</v>
      </c>
      <c r="N7837" s="32" t="n">
        <v>2.82</v>
      </c>
      <c r="O7837" s="32" t="n">
        <v>-223.078880534</v>
      </c>
    </row>
    <row r="7838">
      <c r="A7838" s="31" t="n">
        <v>46115</v>
      </c>
      <c r="B7838" s="32" t="n">
        <v>1510.17</v>
      </c>
      <c r="C7838" s="19">
        <f>IF(OR(B7838="",B7837=""),"",LN(B7838/B7837))</f>
        <v/>
      </c>
      <c r="D7838" s="16">
        <f>STDEV(C7819:C7838)*SQRT(252)</f>
        <v/>
      </c>
      <c r="E7838" s="32" t="n">
        <v>159.64</v>
      </c>
      <c r="F7838" s="19">
        <f>IF(OR(E7838="",E7837=""),"",LN(E7838/E7837))</f>
        <v/>
      </c>
      <c r="G7838" s="33" t="n">
        <v>6.8824</v>
      </c>
      <c r="H7838" s="19">
        <f>IF(OR(G7838="",G7837=""),"",LN(G7838/G7837))</f>
        <v/>
      </c>
      <c r="I7838" s="32" t="n">
        <v>120.6565</v>
      </c>
      <c r="J7838" s="32" t="n"/>
      <c r="K7838" s="32" t="n">
        <v>4.35</v>
      </c>
      <c r="L7838" s="32" t="n"/>
      <c r="M7838" s="32" t="n">
        <v>1518.8</v>
      </c>
      <c r="N7838" s="32" t="n">
        <v>2.82</v>
      </c>
      <c r="O7838" s="32" t="n">
        <v>606.973671023</v>
      </c>
    </row>
    <row r="7839">
      <c r="A7839" s="31" t="n">
        <v>46118</v>
      </c>
      <c r="B7839" s="32" t="n">
        <v>1507.55</v>
      </c>
      <c r="C7839" s="19">
        <f>IF(OR(B7839="",B7838=""),"",LN(B7839/B7838))</f>
        <v/>
      </c>
      <c r="D7839" s="16">
        <f>STDEV(C7820:C7839)*SQRT(252)</f>
        <v/>
      </c>
      <c r="E7839" s="32" t="n">
        <v>159.71</v>
      </c>
      <c r="F7839" s="19">
        <f>IF(OR(E7839="",E7838=""),"",LN(E7839/E7838))</f>
        <v/>
      </c>
      <c r="G7839" s="33" t="n">
        <v>6.8778</v>
      </c>
      <c r="H7839" s="19">
        <f>IF(OR(G7839="",G7838=""),"",LN(G7839/G7838))</f>
        <v/>
      </c>
      <c r="I7839" s="32" t="n">
        <v>120.4302</v>
      </c>
      <c r="J7839" s="32" t="n">
        <v>24.17</v>
      </c>
      <c r="K7839" s="32" t="n">
        <v>4.34</v>
      </c>
      <c r="L7839" s="32" t="n">
        <v>3.65</v>
      </c>
      <c r="M7839" s="32" t="n">
        <v>1507.6</v>
      </c>
      <c r="N7839" s="32" t="n">
        <v>2.82</v>
      </c>
      <c r="O7839" s="32" t="n">
        <v>-72.764616402</v>
      </c>
    </row>
    <row r="7840">
      <c r="A7840" s="31" t="n">
        <v>46119</v>
      </c>
      <c r="B7840" s="32" t="n">
        <v>1501.86</v>
      </c>
      <c r="C7840" s="19">
        <f>IF(OR(B7840="",B7839=""),"",LN(B7840/B7839))</f>
        <v/>
      </c>
      <c r="D7840" s="16">
        <f>STDEV(C7821:C7840)*SQRT(252)</f>
        <v/>
      </c>
      <c r="E7840" s="32" t="n">
        <v>159.9</v>
      </c>
      <c r="F7840" s="19">
        <f>IF(OR(E7840="",E7839=""),"",LN(E7840/E7839))</f>
        <v/>
      </c>
      <c r="G7840" s="33" t="n">
        <v>6.8567</v>
      </c>
      <c r="H7840" s="19">
        <f>IF(OR(G7840="",G7839=""),"",LN(G7840/G7839))</f>
        <v/>
      </c>
      <c r="I7840" s="32" t="n">
        <v>120.32</v>
      </c>
      <c r="J7840" s="32" t="n">
        <v>25.78</v>
      </c>
      <c r="K7840" s="32" t="n">
        <v>4.33</v>
      </c>
      <c r="L7840" s="32" t="n">
        <v>3.62</v>
      </c>
      <c r="M7840" s="32" t="n">
        <v>1507.2</v>
      </c>
      <c r="N7840" s="32" t="n">
        <v>2.82</v>
      </c>
      <c r="O7840" s="32" t="n">
        <v>550.143899917</v>
      </c>
    </row>
    <row r="7841">
      <c r="A7841" s="31" t="n">
        <v>46120</v>
      </c>
      <c r="B7841" s="32" t="n">
        <v>1477.1</v>
      </c>
      <c r="C7841" s="19">
        <f>IF(OR(B7841="",B7840=""),"",LN(B7841/B7840))</f>
        <v/>
      </c>
      <c r="D7841" s="16">
        <f>STDEV(C7822:C7841)*SQRT(252)</f>
        <v/>
      </c>
      <c r="E7841" s="32" t="n">
        <v>158.39</v>
      </c>
      <c r="F7841" s="19">
        <f>IF(OR(E7841="",E7840=""),"",LN(E7841/E7840))</f>
        <v/>
      </c>
      <c r="G7841" s="33" t="n">
        <v>6.8287</v>
      </c>
      <c r="H7841" s="19">
        <f>IF(OR(G7841="",G7840=""),"",LN(G7841/G7840))</f>
        <v/>
      </c>
      <c r="I7841" s="32" t="n">
        <v>119.0596</v>
      </c>
      <c r="J7841" s="32" t="n">
        <v>21.04</v>
      </c>
      <c r="K7841" s="32" t="n">
        <v>4.29</v>
      </c>
      <c r="L7841" s="32" t="n">
        <v>3.59</v>
      </c>
      <c r="M7841" s="32" t="n">
        <v>1506.8</v>
      </c>
      <c r="N7841" s="32" t="n">
        <v>2.81</v>
      </c>
      <c r="O7841" s="32" t="n">
        <v>2148.576432178</v>
      </c>
    </row>
    <row r="7842">
      <c r="A7842" s="31" t="n">
        <v>46121</v>
      </c>
      <c r="B7842" s="32" t="n">
        <v>1472.92</v>
      </c>
      <c r="C7842" s="19">
        <f>IF(OR(B7842="",B7841=""),"",LN(B7842/B7841))</f>
        <v/>
      </c>
      <c r="D7842" s="16">
        <f>STDEV(C7823:C7842)*SQRT(252)</f>
        <v/>
      </c>
      <c r="E7842" s="32" t="n">
        <v>158.87</v>
      </c>
      <c r="F7842" s="19">
        <f>IF(OR(E7842="",E7841=""),"",LN(E7842/E7841))</f>
        <v/>
      </c>
      <c r="G7842" s="33" t="n">
        <v>6.8314</v>
      </c>
      <c r="H7842" s="19">
        <f>IF(OR(G7842="",G7841=""),"",LN(G7842/G7841))</f>
        <v/>
      </c>
      <c r="I7842" s="32" t="n">
        <v>118.8998</v>
      </c>
      <c r="J7842" s="32" t="n">
        <v>19.49</v>
      </c>
      <c r="K7842" s="32" t="n">
        <v>4.29</v>
      </c>
      <c r="L7842" s="32" t="n">
        <v>3.57</v>
      </c>
      <c r="M7842" s="32" t="n">
        <v>1476.1</v>
      </c>
      <c r="N7842" s="32" t="n">
        <v>2.82</v>
      </c>
      <c r="O7842" s="32" t="n">
        <v>1422.724780889</v>
      </c>
    </row>
    <row r="7843">
      <c r="A7843" s="31" t="n">
        <v>46122</v>
      </c>
      <c r="B7843" s="32" t="n">
        <v>1483.9</v>
      </c>
      <c r="C7843" s="19">
        <f>IF(OR(B7843="",B7842=""),"",LN(B7843/B7842))</f>
        <v/>
      </c>
      <c r="D7843" s="16">
        <f>STDEV(C7824:C7843)*SQRT(252)</f>
        <v/>
      </c>
      <c r="E7843" s="32" t="n">
        <v>159.22</v>
      </c>
      <c r="F7843" s="19">
        <f>IF(OR(E7843="",E7842=""),"",LN(E7843/E7842))</f>
        <v/>
      </c>
      <c r="G7843" s="33" t="n">
        <v>6.8278</v>
      </c>
      <c r="H7843" s="19">
        <f>IF(OR(G7843="",G7842=""),"",LN(G7843/G7842))</f>
        <v/>
      </c>
      <c r="I7843" s="32" t="n">
        <v>118.8552</v>
      </c>
      <c r="J7843" s="32" t="n">
        <v>19.23</v>
      </c>
      <c r="K7843" s="32" t="n">
        <v>4.31</v>
      </c>
      <c r="L7843" s="32" t="n">
        <v>3.61</v>
      </c>
      <c r="M7843" s="32" t="n">
        <v>1481.1</v>
      </c>
      <c r="N7843" s="32" t="n">
        <v>2.82</v>
      </c>
      <c r="O7843" s="32" t="n">
        <v>1062.207668972</v>
      </c>
    </row>
    <row r="7844">
      <c r="A7844" s="31" t="n">
        <v>46125</v>
      </c>
      <c r="B7844" s="32" t="n">
        <v>1486.94</v>
      </c>
      <c r="C7844" s="19">
        <f>IF(OR(B7844="",B7843=""),"",LN(B7844/B7843))</f>
        <v/>
      </c>
      <c r="D7844" s="16">
        <f>STDEV(C7825:C7844)*SQRT(252)</f>
        <v/>
      </c>
      <c r="E7844" s="32" t="n">
        <v>159.74</v>
      </c>
      <c r="F7844" s="19">
        <f>IF(OR(E7844="",E7843=""),"",LN(E7844/E7843))</f>
        <v/>
      </c>
      <c r="G7844" s="33" t="n">
        <v>6.8303</v>
      </c>
      <c r="H7844" s="19">
        <f>IF(OR(G7844="",G7843=""),"",LN(G7844/G7843))</f>
        <v/>
      </c>
      <c r="I7844" s="32" t="n">
        <v>118.9916</v>
      </c>
      <c r="J7844" s="32" t="n">
        <v>19.12</v>
      </c>
      <c r="K7844" s="32" t="n">
        <v>4.3</v>
      </c>
      <c r="L7844" s="32" t="n">
        <v>3.63</v>
      </c>
      <c r="M7844" s="32" t="n">
        <v>1479.8</v>
      </c>
      <c r="N7844" s="32" t="n">
        <v>2.82</v>
      </c>
      <c r="O7844" s="32" t="n">
        <v>-607.025769973</v>
      </c>
    </row>
    <row r="7845">
      <c r="A7845" s="31" t="n">
        <v>46126</v>
      </c>
      <c r="B7845" s="32" t="n">
        <v>1471.51</v>
      </c>
      <c r="C7845" s="19">
        <f>IF(OR(B7845="",B7844=""),"",LN(B7845/B7844))</f>
        <v/>
      </c>
      <c r="D7845" s="16">
        <f>STDEV(C7826:C7845)*SQRT(252)</f>
        <v/>
      </c>
      <c r="E7845" s="32" t="n">
        <v>158.91</v>
      </c>
      <c r="F7845" s="19">
        <f>IF(OR(E7845="",E7844=""),"",LN(E7845/E7844))</f>
        <v/>
      </c>
      <c r="G7845" s="33" t="n">
        <v>6.8157</v>
      </c>
      <c r="H7845" s="19">
        <f>IF(OR(G7845="",G7844=""),"",LN(G7845/G7844))</f>
        <v/>
      </c>
      <c r="I7845" s="32" t="n">
        <v>118.3581</v>
      </c>
      <c r="J7845" s="32" t="n">
        <v>18.36</v>
      </c>
      <c r="K7845" s="32" t="n">
        <v>4.26</v>
      </c>
      <c r="L7845" s="32" t="n">
        <v>3.66</v>
      </c>
      <c r="M7845" s="32" t="n">
        <v>1489.8</v>
      </c>
      <c r="N7845" s="32" t="n">
        <v>2.82</v>
      </c>
      <c r="O7845" s="32" t="n">
        <v>821.271042136</v>
      </c>
    </row>
    <row r="7846">
      <c r="A7846" s="31" t="n">
        <v>46127</v>
      </c>
      <c r="B7846" s="32" t="n">
        <v>1474.41</v>
      </c>
      <c r="C7846" s="19">
        <f>IF(OR(B7846="",B7845=""),"",LN(B7846/B7845))</f>
        <v/>
      </c>
      <c r="D7846" s="16">
        <f>STDEV(C7827:C7846)*SQRT(252)</f>
        <v/>
      </c>
      <c r="E7846" s="32" t="n">
        <v>159.02</v>
      </c>
      <c r="F7846" s="19">
        <f>IF(OR(E7846="",E7845=""),"",LN(E7846/E7845))</f>
        <v/>
      </c>
      <c r="G7846" s="33" t="n">
        <v>6.818</v>
      </c>
      <c r="H7846" s="19">
        <f>IF(OR(G7846="",G7845=""),"",LN(G7846/G7845))</f>
        <v/>
      </c>
      <c r="I7846" s="32" t="n">
        <v>118.3623</v>
      </c>
      <c r="J7846" s="32" t="n">
        <v>18.17</v>
      </c>
      <c r="K7846" s="32" t="n">
        <v>4.29</v>
      </c>
      <c r="L7846" s="32" t="n">
        <v>3.72</v>
      </c>
      <c r="M7846" s="32" t="n">
        <v>1481.4</v>
      </c>
      <c r="N7846" s="32" t="n">
        <v>2.81</v>
      </c>
      <c r="O7846" s="32" t="n">
        <v>718.235687395</v>
      </c>
    </row>
    <row r="7847">
      <c r="A7847" s="31" t="n">
        <v>46128</v>
      </c>
      <c r="B7847" s="32" t="n">
        <v>1478.19</v>
      </c>
      <c r="C7847" s="19">
        <f>IF(OR(B7847="",B7846=""),"",LN(B7847/B7846))</f>
        <v/>
      </c>
      <c r="D7847" s="16">
        <f>STDEV(C7828:C7847)*SQRT(252)</f>
        <v/>
      </c>
      <c r="E7847" s="32" t="n">
        <v>159.07</v>
      </c>
      <c r="F7847" s="19">
        <f>IF(OR(E7847="",E7846=""),"",LN(E7847/E7846))</f>
        <v/>
      </c>
      <c r="G7847" s="33" t="n">
        <v>6.8208</v>
      </c>
      <c r="H7847" s="19">
        <f>IF(OR(G7847="",G7846=""),"",LN(G7847/G7846))</f>
        <v/>
      </c>
      <c r="I7847" s="32" t="n">
        <v>118.3616</v>
      </c>
      <c r="J7847" s="32" t="n">
        <v>17.94</v>
      </c>
      <c r="K7847" s="32" t="n">
        <v>4.32</v>
      </c>
      <c r="L7847" s="32" t="n">
        <v>3.67</v>
      </c>
      <c r="M7847" s="32" t="n">
        <v>1473.1</v>
      </c>
      <c r="N7847" s="32" t="n">
        <v>2.82</v>
      </c>
      <c r="O7847" s="32" t="n">
        <v>235.129137392</v>
      </c>
    </row>
    <row r="7848">
      <c r="A7848" s="31" t="n">
        <v>46129</v>
      </c>
      <c r="B7848" s="32" t="n">
        <v>1461.66</v>
      </c>
      <c r="C7848" s="19">
        <f>IF(OR(B7848="",B7847=""),"",LN(B7848/B7847))</f>
        <v/>
      </c>
      <c r="D7848" s="16">
        <f>STDEV(C7829:C7848)*SQRT(252)</f>
        <v/>
      </c>
      <c r="E7848" s="32" t="n">
        <v>158.1</v>
      </c>
      <c r="F7848" s="19">
        <f>IF(OR(E7848="",E7847=""),"",LN(E7848/E7847))</f>
        <v/>
      </c>
      <c r="G7848" s="33" t="n">
        <v>6.817</v>
      </c>
      <c r="H7848" s="19">
        <f>IF(OR(G7848="",G7847=""),"",LN(G7848/G7847))</f>
        <v/>
      </c>
      <c r="I7848" s="32" t="n">
        <v>118.0795</v>
      </c>
      <c r="J7848" s="32" t="n">
        <v>17.48</v>
      </c>
      <c r="K7848" s="32" t="n">
        <v>4.26</v>
      </c>
      <c r="L7848" s="32" t="n">
        <v>3.65</v>
      </c>
      <c r="M7848" s="32" t="n">
        <v>1472.6</v>
      </c>
      <c r="N7848" s="32" t="n">
        <v>2.82</v>
      </c>
      <c r="O7848" s="32" t="n">
        <v>-1984.156490217</v>
      </c>
    </row>
    <row r="7849">
      <c r="A7849" s="31" t="n">
        <v>46132</v>
      </c>
      <c r="B7849" s="32" t="n">
        <v>1470.31</v>
      </c>
      <c r="C7849" s="19">
        <f>IF(OR(B7849="",B7848=""),"",LN(B7849/B7848))</f>
        <v/>
      </c>
      <c r="D7849" s="16">
        <f>STDEV(C7830:C7849)*SQRT(252)</f>
        <v/>
      </c>
      <c r="E7849" s="32" t="n">
        <v>158.66</v>
      </c>
      <c r="F7849" s="19">
        <f>IF(OR(E7849="",E7848=""),"",LN(E7849/E7848))</f>
        <v/>
      </c>
      <c r="G7849" s="33" t="n">
        <v>6.8172</v>
      </c>
      <c r="H7849" s="19">
        <f>IF(OR(G7849="",G7848=""),"",LN(G7849/G7848))</f>
        <v/>
      </c>
      <c r="I7849" s="32" t="n">
        <v>118.2374</v>
      </c>
      <c r="J7849" s="32" t="n">
        <v>18.87</v>
      </c>
      <c r="K7849" s="32" t="n">
        <v>4.26</v>
      </c>
      <c r="L7849" s="32" t="n">
        <v>3.63</v>
      </c>
      <c r="M7849" s="32" t="n">
        <v>1480</v>
      </c>
      <c r="N7849" s="32" t="n">
        <v>2.81</v>
      </c>
      <c r="O7849" s="32" t="n">
        <v>-212.225605274</v>
      </c>
    </row>
    <row r="7850">
      <c r="A7850" s="31" t="n">
        <v>46133</v>
      </c>
      <c r="B7850" s="32" t="n">
        <v>1478.52</v>
      </c>
      <c r="C7850" s="19">
        <f>IF(OR(B7850="",B7849=""),"",LN(B7850/B7849))</f>
        <v/>
      </c>
      <c r="D7850" s="16">
        <f>STDEV(C7831:C7850)*SQRT(252)</f>
        <v/>
      </c>
      <c r="E7850" s="32" t="n">
        <v>159.39</v>
      </c>
      <c r="F7850" s="19">
        <f>IF(OR(E7850="",E7849=""),"",LN(E7850/E7849))</f>
        <v/>
      </c>
      <c r="G7850" s="33" t="n">
        <v>6.8208</v>
      </c>
      <c r="H7850" s="19">
        <f>IF(OR(G7850="",G7849=""),"",LN(G7850/G7849))</f>
        <v/>
      </c>
      <c r="I7850" s="32" t="n">
        <v>118.4331</v>
      </c>
      <c r="J7850" s="32" t="n">
        <v>19.5</v>
      </c>
      <c r="K7850" s="32" t="n">
        <v>4.3</v>
      </c>
      <c r="L7850" s="32" t="n">
        <v>3.63</v>
      </c>
      <c r="M7850" s="32" t="n">
        <v>1475.6</v>
      </c>
      <c r="N7850" s="32" t="n">
        <v>2.82</v>
      </c>
      <c r="O7850" s="32" t="n">
        <v>873.5049322340001</v>
      </c>
    </row>
    <row r="7851">
      <c r="A7851" s="31" t="n">
        <v>46134</v>
      </c>
      <c r="B7851" s="32" t="n">
        <v>1480.61</v>
      </c>
      <c r="C7851" s="19">
        <f>IF(OR(B7851="",B7850=""),"",LN(B7851/B7850))</f>
        <v/>
      </c>
      <c r="D7851" s="16">
        <f>STDEV(C7832:C7851)*SQRT(252)</f>
        <v/>
      </c>
      <c r="E7851" s="32" t="n">
        <v>159.49</v>
      </c>
      <c r="F7851" s="19">
        <f>IF(OR(E7851="",E7850=""),"",LN(E7851/E7850))</f>
        <v/>
      </c>
      <c r="G7851" s="33" t="n">
        <v>6.8275</v>
      </c>
      <c r="H7851" s="19">
        <f>IF(OR(G7851="",G7850=""),"",LN(G7851/G7850))</f>
        <v/>
      </c>
      <c r="I7851" s="32" t="n">
        <v>118.6004</v>
      </c>
      <c r="J7851" s="32" t="n">
        <v>18.92</v>
      </c>
      <c r="K7851" s="32" t="n">
        <v>4.3</v>
      </c>
      <c r="L7851" s="32" t="n">
        <v>3.64</v>
      </c>
      <c r="M7851" s="32" t="n">
        <v>1470.8</v>
      </c>
      <c r="N7851" s="32" t="n">
        <v>2.83</v>
      </c>
      <c r="O7851" s="32" t="n">
        <v>-514.123717249</v>
      </c>
    </row>
    <row r="7852">
      <c r="A7852" s="31" t="n">
        <v>46135</v>
      </c>
      <c r="B7852" s="32" t="n">
        <v>1479.19</v>
      </c>
      <c r="C7852" s="19">
        <f>IF(OR(B7852="",B7851=""),"",LN(B7852/B7851))</f>
        <v/>
      </c>
      <c r="D7852" s="16">
        <f>STDEV(C7833:C7852)*SQRT(252)</f>
        <v/>
      </c>
      <c r="E7852" s="32" t="n">
        <v>159.44</v>
      </c>
      <c r="F7852" s="19">
        <f>IF(OR(E7852="",E7851=""),"",LN(E7852/E7851))</f>
        <v/>
      </c>
      <c r="G7852" s="33" t="n">
        <v>6.826</v>
      </c>
      <c r="H7852" s="19">
        <f>IF(OR(G7852="",G7851=""),"",LN(G7852/G7851))</f>
        <v/>
      </c>
      <c r="I7852" s="32" t="n">
        <v>118.7155</v>
      </c>
      <c r="J7852" s="32" t="n">
        <v>19.31</v>
      </c>
      <c r="K7852" s="32" t="n">
        <v>4.34</v>
      </c>
      <c r="L7852" s="32" t="n">
        <v>3.65</v>
      </c>
      <c r="M7852" s="32" t="n">
        <v>1477.6</v>
      </c>
      <c r="N7852" s="32" t="n">
        <v>2.83</v>
      </c>
      <c r="O7852" s="32" t="n">
        <v>-228.196666716</v>
      </c>
    </row>
    <row r="7853">
      <c r="A7853" s="31" t="n">
        <v>46136</v>
      </c>
      <c r="B7853" s="32" t="n">
        <v>1476.47</v>
      </c>
      <c r="C7853" s="19">
        <f>IF(OR(B7853="",B7852=""),"",LN(B7853/B7852))</f>
        <v/>
      </c>
      <c r="D7853" s="16">
        <f>STDEV(C7834:C7853)*SQRT(252)</f>
        <v/>
      </c>
      <c r="E7853" s="32" t="n">
        <v>159.35</v>
      </c>
      <c r="F7853" s="19">
        <f>IF(OR(E7853="",E7852=""),"",LN(E7853/E7852))</f>
        <v/>
      </c>
      <c r="G7853" s="33" t="n">
        <v>6.8359</v>
      </c>
      <c r="H7853" s="19">
        <f>IF(OR(G7853="",G7852=""),"",LN(G7853/G7852))</f>
        <v/>
      </c>
      <c r="I7853" s="32" t="n">
        <v>118.7294</v>
      </c>
      <c r="J7853" s="32" t="n">
        <v>18.71</v>
      </c>
      <c r="K7853" s="32" t="n">
        <v>4.31</v>
      </c>
      <c r="L7853" s="32" t="n">
        <v>3.66</v>
      </c>
      <c r="M7853" s="32" t="n">
        <v>1480.6</v>
      </c>
      <c r="N7853" s="32" t="n">
        <v>2.82</v>
      </c>
      <c r="O7853" s="32" t="n">
        <v>-1217.115473705</v>
      </c>
    </row>
    <row r="7854">
      <c r="A7854" s="31" t="n">
        <v>46139</v>
      </c>
      <c r="B7854" s="32" t="n">
        <v>1473.4</v>
      </c>
      <c r="C7854" s="19">
        <f>IF(OR(B7854="",B7853=""),"",LN(B7854/B7853))</f>
        <v/>
      </c>
      <c r="D7854" s="16">
        <f>STDEV(C7835:C7854)*SQRT(252)</f>
        <v/>
      </c>
      <c r="E7854" s="32" t="n">
        <v>159.29</v>
      </c>
      <c r="F7854" s="19">
        <f>IF(OR(E7854="",E7853=""),"",LN(E7854/E7853))</f>
        <v/>
      </c>
      <c r="G7854" s="33" t="n">
        <v>6.8228</v>
      </c>
      <c r="H7854" s="19">
        <f>IF(OR(G7854="",G7853=""),"",LN(G7854/G7853))</f>
        <v/>
      </c>
      <c r="I7854" s="32" t="n">
        <v>118.5458</v>
      </c>
      <c r="J7854" s="32" t="n">
        <v>18.02</v>
      </c>
      <c r="K7854" s="32" t="n">
        <v>4.35</v>
      </c>
      <c r="L7854" s="32" t="n">
        <v>3.66</v>
      </c>
      <c r="M7854" s="32" t="n">
        <v>1482.9</v>
      </c>
      <c r="N7854" s="32" t="n">
        <v>2.82</v>
      </c>
      <c r="O7854" s="32" t="n">
        <v>684.0900204139999</v>
      </c>
    </row>
    <row r="7855">
      <c r="A7855" s="31" t="n">
        <v>46140</v>
      </c>
      <c r="B7855" s="32" t="n">
        <v>1472.37</v>
      </c>
      <c r="C7855" s="19">
        <f>IF(OR(B7855="",B7854=""),"",LN(B7855/B7854))</f>
        <v/>
      </c>
      <c r="D7855" s="16">
        <f>STDEV(C7836:C7855)*SQRT(252)</f>
        <v/>
      </c>
      <c r="E7855" s="32" t="n">
        <v>159.53</v>
      </c>
      <c r="F7855" s="19">
        <f>IF(OR(E7855="",E7854=""),"",LN(E7855/E7854))</f>
        <v/>
      </c>
      <c r="G7855" s="33" t="n">
        <v>6.8374</v>
      </c>
      <c r="H7855" s="19">
        <f>IF(OR(G7855="",G7854=""),"",LN(G7855/G7854))</f>
        <v/>
      </c>
      <c r="I7855" s="32" t="n">
        <v>118.7717</v>
      </c>
      <c r="J7855" s="32" t="n">
        <v>17.83</v>
      </c>
      <c r="K7855" s="32" t="n">
        <v>4.36</v>
      </c>
      <c r="L7855" s="32" t="n">
        <v>3.64</v>
      </c>
      <c r="M7855" s="32" t="n">
        <v>1473.1</v>
      </c>
      <c r="N7855" s="32" t="n">
        <v>2.82</v>
      </c>
      <c r="O7855" s="32" t="n">
        <v>-679.241438779</v>
      </c>
    </row>
    <row r="7856">
      <c r="A7856" s="31" t="n">
        <v>46141</v>
      </c>
      <c r="B7856" s="32" t="n">
        <v>1487.69</v>
      </c>
      <c r="C7856" s="19">
        <f>IF(OR(B7856="",B7855=""),"",LN(B7856/B7855))</f>
        <v/>
      </c>
      <c r="D7856" s="16">
        <f>STDEV(C7837:C7856)*SQRT(252)</f>
        <v/>
      </c>
      <c r="E7856" s="32" t="n">
        <v>160.23</v>
      </c>
      <c r="F7856" s="19">
        <f>IF(OR(E7856="",E7855=""),"",LN(E7856/E7855))</f>
        <v/>
      </c>
      <c r="G7856" s="33" t="n">
        <v>6.8375</v>
      </c>
      <c r="H7856" s="19">
        <f>IF(OR(G7856="",G7855=""),"",LN(G7856/G7855))</f>
        <v/>
      </c>
      <c r="I7856" s="32" t="n">
        <v>119.0975</v>
      </c>
      <c r="J7856" s="32" t="n">
        <v>18.81</v>
      </c>
      <c r="K7856" s="32" t="n">
        <v>4.42</v>
      </c>
      <c r="L7856" s="32" t="n">
        <v>3.63</v>
      </c>
      <c r="M7856" s="32" t="n">
        <v>1473.3</v>
      </c>
      <c r="N7856" s="32" t="n">
        <v>2.82</v>
      </c>
      <c r="O7856" s="32" t="n">
        <v>-609.14255954</v>
      </c>
    </row>
    <row r="7857">
      <c r="A7857" s="31" t="n">
        <v>46142</v>
      </c>
      <c r="B7857" s="32" t="n">
        <v>1477.93</v>
      </c>
      <c r="C7857" s="19">
        <f>IF(OR(B7857="",B7856=""),"",LN(B7857/B7856))</f>
        <v/>
      </c>
      <c r="D7857" s="16">
        <f>STDEV(C7838:C7857)*SQRT(252)</f>
        <v/>
      </c>
      <c r="E7857" s="32" t="n">
        <v>156.66</v>
      </c>
      <c r="F7857" s="19">
        <f>IF(OR(E7857="",E7856=""),"",LN(E7857/E7856))</f>
        <v/>
      </c>
      <c r="G7857" s="33" t="n">
        <v>6.8273</v>
      </c>
      <c r="H7857" s="19">
        <f>IF(OR(G7857="",G7856=""),"",LN(G7857/G7856))</f>
        <v/>
      </c>
      <c r="I7857" s="32" t="n">
        <v>118.671</v>
      </c>
      <c r="J7857" s="32" t="n">
        <v>16.89</v>
      </c>
      <c r="K7857" s="32" t="n">
        <v>4.4</v>
      </c>
      <c r="L7857" s="32" t="n">
        <v>3.66</v>
      </c>
      <c r="M7857" s="32" t="n">
        <v>1476.1</v>
      </c>
      <c r="N7857" s="32" t="n">
        <v>2.81</v>
      </c>
      <c r="O7857" s="32" t="n">
        <v>-1667.138131126</v>
      </c>
    </row>
    <row r="7858">
      <c r="A7858" s="31" t="n">
        <v>46143</v>
      </c>
      <c r="B7858" s="32" t="n">
        <v>1477.22</v>
      </c>
      <c r="C7858" s="19">
        <f>IF(OR(B7858="",B7857=""),"",LN(B7858/B7857))</f>
        <v/>
      </c>
      <c r="D7858" s="16">
        <f>STDEV(C7839:C7858)*SQRT(252)</f>
        <v/>
      </c>
      <c r="E7858" s="32" t="n">
        <v>156.76</v>
      </c>
      <c r="F7858" s="19">
        <f>IF(OR(E7858="",E7857=""),"",LN(E7858/E7857))</f>
        <v/>
      </c>
      <c r="G7858" s="33" t="n">
        <v>6.8276</v>
      </c>
      <c r="H7858" s="19">
        <f>IF(OR(G7858="",G7857=""),"",LN(G7858/G7857))</f>
        <v/>
      </c>
      <c r="I7858" s="32" t="n">
        <v>118.3926</v>
      </c>
      <c r="J7858" s="32" t="n">
        <v>16.99</v>
      </c>
      <c r="K7858" s="32" t="n">
        <v>4.39</v>
      </c>
      <c r="L7858" s="32" t="n">
        <v>3.64</v>
      </c>
      <c r="M7858" s="32" t="n"/>
      <c r="N7858" s="32" t="n"/>
      <c r="O7858" s="32" t="n"/>
    </row>
    <row r="7859">
      <c r="A7859" s="31" t="n">
        <v>46146</v>
      </c>
      <c r="B7859" s="32" t="n">
        <v>1476.01</v>
      </c>
      <c r="C7859" s="19">
        <f>IF(OR(B7859="",B7858=""),"",LN(B7859/B7858))</f>
        <v/>
      </c>
      <c r="D7859" s="16">
        <f>STDEV(C7840:C7859)*SQRT(252)</f>
        <v/>
      </c>
      <c r="E7859" s="32" t="n">
        <v>157.21</v>
      </c>
      <c r="F7859" s="19">
        <f>IF(OR(E7859="",E7858=""),"",LN(E7859/E7858))</f>
        <v/>
      </c>
      <c r="G7859" s="33" t="n">
        <v>6.83</v>
      </c>
      <c r="H7859" s="19">
        <f>IF(OR(G7859="",G7858=""),"",LN(G7859/G7858))</f>
        <v/>
      </c>
      <c r="I7859" s="32" t="n">
        <v>118.8264</v>
      </c>
      <c r="J7859" s="32" t="n">
        <v>18.29</v>
      </c>
      <c r="K7859" s="32" t="n">
        <v>4.45</v>
      </c>
      <c r="L7859" s="32" t="n">
        <v>3.63</v>
      </c>
      <c r="M7859" s="32" t="n">
        <v>1484.8</v>
      </c>
      <c r="N7859" s="32" t="n">
        <v>2.81</v>
      </c>
      <c r="O7859" s="32" t="n">
        <v>3485.584533629</v>
      </c>
    </row>
    <row r="7860">
      <c r="A7860" s="31" t="n">
        <v>46147</v>
      </c>
      <c r="B7860" s="32" t="n">
        <v>1478.41</v>
      </c>
      <c r="C7860" s="19">
        <f>IF(OR(B7860="",B7859=""),"",LN(B7860/B7859))</f>
        <v/>
      </c>
      <c r="D7860" s="16">
        <f>STDEV(C7841:C7860)*SQRT(252)</f>
        <v/>
      </c>
      <c r="E7860" s="32" t="n">
        <v>157.68</v>
      </c>
      <c r="F7860" s="19">
        <f>IF(OR(E7860="",E7859=""),"",LN(E7860/E7859))</f>
        <v/>
      </c>
      <c r="G7860" s="33" t="n">
        <v>6.8276</v>
      </c>
      <c r="H7860" s="19">
        <f>IF(OR(G7860="",G7859=""),"",LN(G7860/G7859))</f>
        <v/>
      </c>
      <c r="I7860" s="32" t="n">
        <v>118.6207</v>
      </c>
      <c r="J7860" s="32" t="n">
        <v>17.38</v>
      </c>
      <c r="K7860" s="32" t="n">
        <v>4.43</v>
      </c>
      <c r="L7860" s="32" t="n">
        <v>3.62</v>
      </c>
      <c r="M7860" s="32" t="n"/>
      <c r="N7860" s="32" t="n"/>
      <c r="O7860" s="32" t="n"/>
    </row>
    <row r="7861">
      <c r="A7861" s="31" t="n">
        <v>46148</v>
      </c>
      <c r="B7861" s="32" t="n">
        <v>1447.01</v>
      </c>
      <c r="C7861" s="19">
        <f>IF(OR(B7861="",B7860=""),"",LN(B7861/B7860))</f>
        <v/>
      </c>
      <c r="D7861" s="16">
        <f>STDEV(C7842:C7861)*SQRT(252)</f>
        <v/>
      </c>
      <c r="E7861" s="32" t="n">
        <v>156.44</v>
      </c>
      <c r="F7861" s="19">
        <f>IF(OR(E7861="",E7860=""),"",LN(E7861/E7860))</f>
        <v/>
      </c>
      <c r="G7861" s="33" t="n">
        <v>6.811</v>
      </c>
      <c r="H7861" s="19">
        <f>IF(OR(G7861="",G7860=""),"",LN(G7861/G7860))</f>
        <v/>
      </c>
      <c r="I7861" s="32" t="n">
        <v>118.0982</v>
      </c>
      <c r="J7861" s="32" t="n">
        <v>17.39</v>
      </c>
      <c r="K7861" s="32" t="n">
        <v>4.36</v>
      </c>
      <c r="L7861" s="32" t="n">
        <v>3.61</v>
      </c>
      <c r="M7861" s="32" t="n">
        <v>1470.5</v>
      </c>
      <c r="N7861" s="32" t="n">
        <v>2.82</v>
      </c>
      <c r="O7861" s="32" t="n">
        <v>3047.047362867</v>
      </c>
    </row>
    <row r="7862">
      <c r="A7862" s="31" t="n">
        <v>46149</v>
      </c>
      <c r="B7862" s="32" t="n">
        <v>1453.85</v>
      </c>
      <c r="C7862" s="19">
        <f>IF(OR(B7862="",B7861=""),"",LN(B7862/B7861))</f>
        <v/>
      </c>
      <c r="D7862" s="16">
        <f>STDEV(C7843:C7862)*SQRT(252)</f>
        <v/>
      </c>
      <c r="E7862" s="32" t="n">
        <v>156.48</v>
      </c>
      <c r="F7862" s="19">
        <f>IF(OR(E7862="",E7861=""),"",LN(E7862/E7861))</f>
        <v/>
      </c>
      <c r="G7862" s="33" t="n">
        <v>6.8014</v>
      </c>
      <c r="H7862" s="19">
        <f>IF(OR(G7862="",G7861=""),"",LN(G7862/G7861))</f>
        <v/>
      </c>
      <c r="I7862" s="32" t="n">
        <v>118.0116</v>
      </c>
      <c r="J7862" s="32" t="n">
        <v>17.08</v>
      </c>
      <c r="K7862" s="32" t="n">
        <v>4.41</v>
      </c>
      <c r="L7862" s="32" t="n">
        <v>3.6</v>
      </c>
      <c r="M7862" s="32" t="n">
        <v>1456.8</v>
      </c>
      <c r="N7862" s="32" t="n">
        <v>2.82</v>
      </c>
      <c r="O7862" s="32" t="n">
        <v>-6524.014304111</v>
      </c>
    </row>
    <row r="7863">
      <c r="A7863" s="31" t="n">
        <v>46150</v>
      </c>
      <c r="B7863" s="32" t="n">
        <v>1461.06</v>
      </c>
      <c r="C7863" s="19">
        <f>IF(OR(B7863="",B7862=""),"",LN(B7863/B7862))</f>
        <v/>
      </c>
      <c r="D7863" s="16">
        <f>STDEV(C7844:C7863)*SQRT(252)</f>
        <v/>
      </c>
      <c r="E7863" s="32" t="n">
        <v>156.64</v>
      </c>
      <c r="F7863" s="19">
        <f>IF(OR(E7863="",E7862=""),"",LN(E7863/E7862))</f>
        <v/>
      </c>
      <c r="G7863" s="33" t="n">
        <v>6.8005</v>
      </c>
      <c r="H7863" s="19">
        <f>IF(OR(G7863="",G7862=""),"",LN(G7863/G7862))</f>
        <v/>
      </c>
      <c r="I7863" s="32" t="n">
        <v>118.0392</v>
      </c>
      <c r="J7863" s="32" t="n">
        <v>17.19</v>
      </c>
      <c r="K7863" s="32" t="n">
        <v>4.38</v>
      </c>
      <c r="L7863" s="32" t="n">
        <v>3.6</v>
      </c>
      <c r="M7863" s="32" t="n">
        <v>1450.8</v>
      </c>
      <c r="N7863" s="32" t="n">
        <v>2.81</v>
      </c>
      <c r="O7863" s="32" t="n">
        <v>-4892.090054374</v>
      </c>
    </row>
    <row r="7864">
      <c r="A7864" s="31" t="n">
        <v>46153</v>
      </c>
      <c r="B7864" s="32" t="n">
        <v>1469.91</v>
      </c>
      <c r="C7864" s="19">
        <f>IF(OR(B7864="",B7863=""),"",LN(B7864/B7863))</f>
        <v/>
      </c>
      <c r="D7864" s="16">
        <f>STDEV(C7845:C7864)*SQRT(252)</f>
        <v/>
      </c>
      <c r="E7864" s="32" t="n">
        <v>157.04</v>
      </c>
      <c r="F7864" s="19">
        <f>IF(OR(E7864="",E7863=""),"",LN(E7864/E7863))</f>
        <v/>
      </c>
      <c r="G7864" s="33" t="n">
        <v>6.7948</v>
      </c>
      <c r="H7864" s="19">
        <f>IF(OR(G7864="",G7863=""),"",LN(G7864/G7863))</f>
        <v/>
      </c>
      <c r="I7864" s="32" t="n">
        <v>118.0562</v>
      </c>
      <c r="J7864" s="32" t="n">
        <v>18.38</v>
      </c>
      <c r="K7864" s="32" t="n">
        <v>4.42</v>
      </c>
      <c r="L7864" s="32" t="n">
        <v>3.6</v>
      </c>
      <c r="M7864" s="32" t="n">
        <v>1466</v>
      </c>
      <c r="N7864" s="32" t="n">
        <v>2.81</v>
      </c>
      <c r="O7864" s="32" t="n">
        <v>-2698.759907326</v>
      </c>
    </row>
    <row r="7865">
      <c r="A7865" s="31" t="n">
        <v>46154</v>
      </c>
      <c r="B7865" s="32" t="n">
        <v>1490.32</v>
      </c>
      <c r="C7865" s="19">
        <f>IF(OR(B7865="",B7864=""),"",LN(B7865/B7864))</f>
        <v/>
      </c>
      <c r="D7865" s="16">
        <f>STDEV(C7846:C7865)*SQRT(252)</f>
        <v/>
      </c>
      <c r="E7865" s="32" t="n">
        <v>157.71</v>
      </c>
      <c r="F7865" s="19">
        <f>IF(OR(E7865="",E7864=""),"",LN(E7865/E7864))</f>
        <v/>
      </c>
      <c r="G7865" s="33" t="n">
        <v>6.792</v>
      </c>
      <c r="H7865" s="19">
        <f>IF(OR(G7865="",G7864=""),"",LN(G7865/G7864))</f>
        <v/>
      </c>
      <c r="I7865" s="32" t="n">
        <v>118.5238</v>
      </c>
      <c r="J7865" s="32" t="n">
        <v>17.99</v>
      </c>
      <c r="K7865" s="32" t="n">
        <v>4.46</v>
      </c>
      <c r="L7865" s="32" t="n">
        <v>3.6</v>
      </c>
      <c r="M7865" s="32" t="n">
        <v>1473</v>
      </c>
      <c r="N7865" s="32" t="n">
        <v>2.81</v>
      </c>
      <c r="O7865" s="32" t="n">
        <v>-5087.380240072</v>
      </c>
    </row>
    <row r="7866">
      <c r="A7866" s="31" t="n">
        <v>46155</v>
      </c>
      <c r="B7866" s="32" t="n">
        <v>1490.11</v>
      </c>
      <c r="C7866" s="19">
        <f>IF(OR(B7866="",B7865=""),"",LN(B7866/B7865))</f>
        <v/>
      </c>
      <c r="D7866" s="16">
        <f>STDEV(C7847:C7866)*SQRT(252)</f>
        <v/>
      </c>
      <c r="E7866" s="32" t="n">
        <v>157.84</v>
      </c>
      <c r="F7866" s="19">
        <f>IF(OR(E7866="",E7865=""),"",LN(E7866/E7865))</f>
        <v/>
      </c>
      <c r="G7866" s="33" t="n">
        <v>6.7908</v>
      </c>
      <c r="H7866" s="19">
        <f>IF(OR(G7866="",G7865=""),"",LN(G7866/G7865))</f>
        <v/>
      </c>
      <c r="I7866" s="32" t="n">
        <v>118.4737</v>
      </c>
      <c r="J7866" s="32" t="n">
        <v>17.87</v>
      </c>
      <c r="K7866" s="32" t="n">
        <v>4.46</v>
      </c>
      <c r="L7866" s="32" t="n">
        <v>3.59</v>
      </c>
      <c r="M7866" s="32" t="n">
        <v>1484.3</v>
      </c>
      <c r="N7866" s="32" t="n">
        <v>2.81</v>
      </c>
      <c r="O7866" s="32" t="n">
        <v>-4324.272456075</v>
      </c>
    </row>
    <row r="7867">
      <c r="A7867" s="31" t="n">
        <v>46156</v>
      </c>
      <c r="B7867" s="32" t="n">
        <v>1491.75</v>
      </c>
      <c r="C7867" s="19">
        <f>IF(OR(B7867="",B7866=""),"",LN(B7867/B7866))</f>
        <v/>
      </c>
      <c r="D7867" s="16">
        <f>STDEV(C7848:C7867)*SQRT(252)</f>
        <v/>
      </c>
      <c r="E7867" s="32" t="n">
        <v>158.08</v>
      </c>
      <c r="F7867" s="19">
        <f>IF(OR(E7867="",E7866=""),"",LN(E7867/E7866))</f>
        <v/>
      </c>
      <c r="G7867" s="33" t="n">
        <v>6.7851</v>
      </c>
      <c r="H7867" s="19">
        <f>IF(OR(G7867="",G7866=""),"",LN(G7867/G7866))</f>
        <v/>
      </c>
      <c r="I7867" s="32" t="n">
        <v>118.6696</v>
      </c>
      <c r="J7867" s="32" t="n">
        <v>17.26</v>
      </c>
      <c r="K7867" s="32" t="n">
        <v>4.47</v>
      </c>
      <c r="L7867" s="32" t="n">
        <v>3.56</v>
      </c>
      <c r="M7867" s="32" t="n">
        <v>1495.1</v>
      </c>
      <c r="N7867" s="32" t="n">
        <v>2.81</v>
      </c>
      <c r="O7867" s="32" t="n">
        <v>-2279.879955972</v>
      </c>
    </row>
    <row r="7868">
      <c r="A7868" s="31" t="n">
        <v>46157</v>
      </c>
      <c r="B7868" s="32" t="n">
        <v>1499.61</v>
      </c>
      <c r="C7868" s="19">
        <f>IF(OR(B7868="",B7867=""),"",LN(B7868/B7867))</f>
        <v/>
      </c>
      <c r="D7868" s="16">
        <f>STDEV(C7849:C7868)*SQRT(252)</f>
        <v/>
      </c>
      <c r="E7868" s="32" t="n">
        <v>158.69</v>
      </c>
      <c r="F7868" s="19">
        <f>IF(OR(E7868="",E7867=""),"",LN(E7868/E7867))</f>
        <v/>
      </c>
      <c r="G7868" s="33" t="n">
        <v>6.8092</v>
      </c>
      <c r="H7868" s="19">
        <f>IF(OR(G7868="",G7867=""),"",LN(G7868/G7867))</f>
        <v/>
      </c>
      <c r="I7868" s="32" t="n">
        <v>119.2825</v>
      </c>
      <c r="J7868" s="32" t="n">
        <v>18.43</v>
      </c>
      <c r="K7868" s="32" t="n">
        <v>4.59</v>
      </c>
      <c r="L7868" s="32" t="n">
        <v>3.55</v>
      </c>
      <c r="M7868" s="32" t="n">
        <v>1491.8</v>
      </c>
      <c r="N7868" s="32" t="n">
        <v>2.81</v>
      </c>
      <c r="O7868" s="32" t="n">
        <v>-5195.875731996</v>
      </c>
    </row>
    <row r="7869">
      <c r="A7869" s="31" t="n">
        <v>46160</v>
      </c>
      <c r="B7869" s="32" t="n">
        <v>1494.67</v>
      </c>
      <c r="C7869" s="19">
        <f>IF(OR(B7869="",B7868=""),"",LN(B7869/B7868))</f>
        <v/>
      </c>
      <c r="D7869" s="16">
        <f>STDEV(C7850:C7869)*SQRT(252)</f>
        <v/>
      </c>
      <c r="E7869" s="32" t="n">
        <v>158.83</v>
      </c>
      <c r="F7869" s="19">
        <f>IF(OR(E7869="",E7868=""),"",LN(E7869/E7868))</f>
        <v/>
      </c>
      <c r="G7869" s="33" t="n">
        <v>6.8</v>
      </c>
      <c r="H7869" s="19">
        <f>IF(OR(G7869="",G7868=""),"",LN(G7869/G7868))</f>
        <v/>
      </c>
      <c r="I7869" s="32" t="n">
        <v>119.0574</v>
      </c>
      <c r="J7869" s="32" t="n">
        <v>17.82</v>
      </c>
      <c r="K7869" s="32" t="n">
        <v>4.61</v>
      </c>
      <c r="L7869" s="32" t="n">
        <v>3.53</v>
      </c>
      <c r="M7869" s="32" t="n">
        <v>1499.8</v>
      </c>
      <c r="N7869" s="32" t="n">
        <v>2.81</v>
      </c>
      <c r="O7869" s="32" t="n">
        <v>-3412.309635981</v>
      </c>
    </row>
    <row r="7870">
      <c r="A7870" s="31" t="n">
        <v>46161</v>
      </c>
      <c r="B7870" s="32" t="n">
        <v>1508.49</v>
      </c>
      <c r="C7870" s="19">
        <f>IF(OR(B7870="",B7869=""),"",LN(B7870/B7869))</f>
        <v/>
      </c>
      <c r="D7870" s="16">
        <f>STDEV(C7851:C7870)*SQRT(252)</f>
        <v/>
      </c>
      <c r="E7870" s="32" t="n">
        <v>159.11</v>
      </c>
      <c r="F7870" s="19">
        <f>IF(OR(E7870="",E7869=""),"",LN(E7870/E7869))</f>
        <v/>
      </c>
      <c r="G7870" s="33" t="n">
        <v>6.8145</v>
      </c>
      <c r="H7870" s="19">
        <f>IF(OR(G7870="",G7869=""),"",LN(G7870/G7869))</f>
        <v/>
      </c>
      <c r="I7870" s="32" t="n">
        <v>119.451</v>
      </c>
      <c r="J7870" s="32" t="n">
        <v>18.06</v>
      </c>
      <c r="K7870" s="32" t="n">
        <v>4.67</v>
      </c>
      <c r="L7870" s="32" t="n">
        <v>3.51</v>
      </c>
      <c r="M7870" s="32" t="n">
        <v>1503.4</v>
      </c>
      <c r="N7870" s="32" t="n">
        <v>2.81</v>
      </c>
      <c r="O7870" s="32" t="n">
        <v>-5593.560544282</v>
      </c>
    </row>
    <row r="7871">
      <c r="A7871" s="31" t="n">
        <v>46162</v>
      </c>
      <c r="B7871" s="32" t="n">
        <v>1498.77</v>
      </c>
      <c r="C7871" s="19">
        <f>IF(OR(B7871="",B7870=""),"",LN(B7871/B7870))</f>
        <v/>
      </c>
      <c r="D7871" s="16">
        <f>STDEV(C7852:C7871)*SQRT(252)</f>
        <v/>
      </c>
      <c r="E7871" s="32" t="n">
        <v>158.84</v>
      </c>
      <c r="F7871" s="19">
        <f>IF(OR(E7871="",E7870=""),"",LN(E7871/E7870))</f>
        <v/>
      </c>
      <c r="G7871" s="33" t="n">
        <v>6.8005</v>
      </c>
      <c r="H7871" s="19">
        <f>IF(OR(G7871="",G7870=""),"",LN(G7871/G7870))</f>
        <v/>
      </c>
      <c r="I7871" s="32" t="n">
        <v>119.1624</v>
      </c>
      <c r="J7871" s="32" t="n">
        <v>17.44</v>
      </c>
      <c r="K7871" s="32" t="n">
        <v>4.57</v>
      </c>
      <c r="L7871" s="32" t="n">
        <v>3.5</v>
      </c>
      <c r="M7871" s="32" t="n">
        <v>1503.8</v>
      </c>
      <c r="N7871" s="32" t="n">
        <v>2.82</v>
      </c>
      <c r="O7871" s="32" t="n">
        <v>-2730.041378895</v>
      </c>
    </row>
    <row r="7872">
      <c r="A7872" s="31" t="n">
        <v>46163</v>
      </c>
      <c r="B7872" s="32" t="n">
        <v>1508.47</v>
      </c>
      <c r="C7872" s="19">
        <f>IF(OR(B7872="",B7871=""),"",LN(B7872/B7871))</f>
        <v/>
      </c>
      <c r="D7872" s="16">
        <f>STDEV(C7853:C7872)*SQRT(252)</f>
        <v/>
      </c>
      <c r="E7872" s="32" t="n">
        <v>159.16</v>
      </c>
      <c r="F7872" s="19">
        <f>IF(OR(E7872="",E7871=""),"",LN(E7872/E7871))</f>
        <v/>
      </c>
      <c r="G7872" s="33" t="n">
        <v>6.8025</v>
      </c>
      <c r="H7872" s="19">
        <f>IF(OR(G7872="",G7871=""),"",LN(G7872/G7871))</f>
        <v/>
      </c>
      <c r="I7872" s="32" t="n">
        <v>119.369</v>
      </c>
      <c r="J7872" s="32" t="n">
        <v>16.76</v>
      </c>
      <c r="K7872" s="32" t="n">
        <v>4.57</v>
      </c>
      <c r="L7872" s="32" t="n">
        <v>3.51</v>
      </c>
      <c r="M7872" s="32" t="n">
        <v>1509.7</v>
      </c>
      <c r="N7872" s="32" t="n">
        <v>2.81</v>
      </c>
      <c r="O7872" s="32" t="n">
        <v>-84.579118744</v>
      </c>
    </row>
    <row r="7873">
      <c r="A7873" s="31" t="n">
        <v>46164</v>
      </c>
      <c r="B7873" s="32" t="n">
        <v>1517.33</v>
      </c>
      <c r="C7873" s="19">
        <f>IF(OR(B7873="",B7872=""),"",LN(B7873/B7872))</f>
        <v/>
      </c>
      <c r="D7873" s="16">
        <f>STDEV(C7854:C7873)*SQRT(252)</f>
        <v/>
      </c>
      <c r="E7873" s="32" t="n">
        <v>159.2</v>
      </c>
      <c r="F7873" s="19">
        <f>IF(OR(E7873="",E7872=""),"",LN(E7873/E7872))</f>
        <v/>
      </c>
      <c r="G7873" s="33" t="n">
        <v>6.7945</v>
      </c>
      <c r="H7873" s="19">
        <f>IF(OR(G7873="",G7872=""),"",LN(G7873/G7872))</f>
        <v/>
      </c>
      <c r="I7873" s="32" t="n">
        <v>119.2868</v>
      </c>
      <c r="J7873" s="32" t="n">
        <v>16.7</v>
      </c>
      <c r="K7873" s="32" t="n">
        <v>4.56</v>
      </c>
      <c r="L7873" s="32" t="n">
        <v>3.55</v>
      </c>
      <c r="M7873" s="32" t="n">
        <v>1503.5</v>
      </c>
      <c r="N7873" s="32" t="n">
        <v>2.81</v>
      </c>
      <c r="O7873" s="32" t="n">
        <v>-1324.644832353</v>
      </c>
    </row>
    <row r="7874">
      <c r="A7874" s="31" t="n">
        <v>46168</v>
      </c>
      <c r="B7874" s="32" t="n">
        <v>1506.75</v>
      </c>
      <c r="C7874" s="19">
        <f>IF(OR(B7874="",B7873=""),"",LN(B7874/B7873))</f>
        <v/>
      </c>
      <c r="D7874" s="16">
        <f>STDEV(C7855:C7874)*SQRT(252)</f>
        <v/>
      </c>
      <c r="E7874" s="32" t="n">
        <v>159.36</v>
      </c>
      <c r="F7874" s="19">
        <f>IF(OR(E7874="",E7873=""),"",LN(E7874/E7873))</f>
        <v/>
      </c>
      <c r="G7874" s="33" t="n">
        <v>6.786</v>
      </c>
      <c r="H7874" s="19">
        <f>IF(OR(G7874="",G7873=""),"",LN(G7874/G7873))</f>
        <v/>
      </c>
      <c r="I7874" s="32" t="n">
        <v>119.1696</v>
      </c>
      <c r="J7874" s="32" t="n">
        <v>17.01</v>
      </c>
      <c r="K7874" s="32" t="n">
        <v>4.5</v>
      </c>
      <c r="L7874" s="32" t="n">
        <v>3.63</v>
      </c>
      <c r="M7874" s="32" t="n">
        <v>1513.3</v>
      </c>
      <c r="N7874" s="32" t="n">
        <v>2.84</v>
      </c>
      <c r="O7874" s="32" t="n">
        <v>-235.202785722</v>
      </c>
    </row>
    <row r="7875">
      <c r="A7875" s="31" t="n">
        <v>46169</v>
      </c>
      <c r="B7875" s="32" t="n">
        <v>1498.28</v>
      </c>
      <c r="C7875" s="19">
        <f>IF(OR(B7875="",B7874=""),"",LN(B7875/B7874))</f>
        <v/>
      </c>
      <c r="D7875" s="16">
        <f>STDEV(C7856:C7875)*SQRT(252)</f>
        <v/>
      </c>
      <c r="E7875" s="32" t="n">
        <v>159.47</v>
      </c>
      <c r="F7875" s="19">
        <f>IF(OR(E7875="",E7874=""),"",LN(E7875/E7874))</f>
        <v/>
      </c>
      <c r="G7875" s="33" t="n">
        <v>6.7788</v>
      </c>
      <c r="H7875" s="19">
        <f>IF(OR(G7875="",G7874=""),"",LN(G7875/G7874))</f>
        <v/>
      </c>
      <c r="I7875" s="32" t="n">
        <v>119.1829</v>
      </c>
      <c r="J7875" s="32" t="n">
        <v>16.29</v>
      </c>
      <c r="K7875" s="32" t="n">
        <v>4.48</v>
      </c>
      <c r="L7875" s="32" t="n">
        <v>3.63</v>
      </c>
      <c r="M7875" s="32" t="n">
        <v>1507.9</v>
      </c>
      <c r="N7875" s="32" t="n">
        <v>2.85</v>
      </c>
      <c r="O7875" s="32" t="n">
        <v>-334.025645127</v>
      </c>
    </row>
    <row r="7876">
      <c r="A7876" s="31" t="n">
        <v>46170</v>
      </c>
      <c r="B7876" s="32" t="n">
        <v>1495.94</v>
      </c>
      <c r="C7876" s="19">
        <f>IF(OR(B7876="",B7875=""),"",LN(B7876/B7875))</f>
        <v/>
      </c>
      <c r="D7876" s="16">
        <f>STDEV(C7857:C7876)*SQRT(252)</f>
        <v/>
      </c>
      <c r="E7876" s="32" t="n">
        <v>159.29</v>
      </c>
      <c r="F7876" s="19">
        <f>IF(OR(E7876="",E7875=""),"",LN(E7876/E7875))</f>
        <v/>
      </c>
      <c r="G7876" s="33" t="n">
        <v>6.7796</v>
      </c>
      <c r="H7876" s="19">
        <f>IF(OR(G7876="",G7875=""),"",LN(G7876/G7875))</f>
        <v/>
      </c>
      <c r="I7876" s="32" t="n">
        <v>119.0318</v>
      </c>
      <c r="J7876" s="32" t="n">
        <v>15.74</v>
      </c>
      <c r="K7876" s="32" t="n">
        <v>4.45</v>
      </c>
      <c r="L7876" s="32" t="n">
        <v>3.62</v>
      </c>
      <c r="M7876" s="32" t="n">
        <v>1501.6</v>
      </c>
      <c r="N7876" s="32" t="n">
        <v>2.85</v>
      </c>
      <c r="O7876" s="32" t="n">
        <v>-2359.302238971</v>
      </c>
    </row>
    <row r="7877">
      <c r="A7877" s="31" t="n">
        <v>46171</v>
      </c>
      <c r="B7877" s="32" t="n">
        <v>1503.96</v>
      </c>
      <c r="C7877" s="19">
        <f>IF(OR(B7877="",B7876=""),"",LN(B7877/B7876))</f>
        <v/>
      </c>
      <c r="D7877" s="16">
        <f>STDEV(C7858:C7877)*SQRT(252)</f>
        <v/>
      </c>
      <c r="E7877" s="32" t="n">
        <v>159.23</v>
      </c>
      <c r="F7877" s="19">
        <f>IF(OR(E7877="",E7876=""),"",LN(E7877/E7876))</f>
        <v/>
      </c>
      <c r="G7877" s="33" t="n">
        <v>6.7662</v>
      </c>
      <c r="H7877" s="19">
        <f>IF(OR(G7877="",G7876=""),"",LN(G7877/G7876))</f>
        <v/>
      </c>
      <c r="I7877" s="32" t="n">
        <v>118.8783</v>
      </c>
      <c r="J7877" s="32" t="n">
        <v>15.32</v>
      </c>
      <c r="K7877" s="32" t="n">
        <v>4.45</v>
      </c>
      <c r="L7877" s="32" t="n">
        <v>3.63</v>
      </c>
      <c r="M7877" s="32" t="n">
        <v>1505.8</v>
      </c>
      <c r="N7877" s="32" t="n">
        <v>2.86</v>
      </c>
      <c r="O7877" s="32" t="n">
        <v>-1030.580931137</v>
      </c>
    </row>
    <row r="7878">
      <c r="A7878" s="31" t="n">
        <v>46174</v>
      </c>
      <c r="B7878" s="32" t="n">
        <v>1511.71</v>
      </c>
      <c r="C7878" s="19">
        <f>IF(OR(B7878="",B7877=""),"",LN(B7878/B7877))</f>
        <v/>
      </c>
      <c r="D7878" s="16">
        <f>STDEV(C7859:C7878)*SQRT(252)</f>
        <v/>
      </c>
      <c r="E7878" s="32" t="n">
        <v>159.66</v>
      </c>
      <c r="F7878" s="19">
        <f>IF(OR(E7878="",E7877=""),"",LN(E7878/E7877))</f>
        <v/>
      </c>
      <c r="G7878" s="33" t="n">
        <v>6.765</v>
      </c>
      <c r="H7878" s="19">
        <f>IF(OR(G7878="",G7877=""),"",LN(G7878/G7877))</f>
        <v/>
      </c>
      <c r="I7878" s="32" t="n">
        <v>119.1653</v>
      </c>
      <c r="J7878" s="32" t="n">
        <v>16.05</v>
      </c>
      <c r="K7878" s="32" t="n">
        <v>4.47</v>
      </c>
      <c r="L7878" s="32" t="n">
        <v>3.65</v>
      </c>
      <c r="M7878" s="32" t="n">
        <v>1503.2</v>
      </c>
      <c r="N7878" s="32" t="n">
        <v>2.86</v>
      </c>
      <c r="O7878" s="32" t="n">
        <v>-2015.558271796</v>
      </c>
    </row>
    <row r="7879">
      <c r="A7879" s="31" t="n">
        <v>46175</v>
      </c>
      <c r="B7879" s="32" t="n">
        <v>1517.4</v>
      </c>
      <c r="C7879" s="19">
        <f>IF(OR(B7879="",B7878=""),"",LN(B7879/B7878))</f>
        <v/>
      </c>
      <c r="D7879" s="16">
        <f>STDEV(C7860:C7879)*SQRT(252)</f>
        <v/>
      </c>
      <c r="E7879" s="32" t="n">
        <v>159.86</v>
      </c>
      <c r="F7879" s="19">
        <f>IF(OR(E7879="",E7878=""),"",LN(E7879/E7878))</f>
        <v/>
      </c>
      <c r="G7879" s="33" t="n">
        <v>6.7622</v>
      </c>
      <c r="H7879" s="19">
        <f>IF(OR(G7879="",G7878=""),"",LN(G7879/G7878))</f>
        <v/>
      </c>
      <c r="I7879" s="32" t="n">
        <v>119.0359</v>
      </c>
      <c r="J7879" s="32" t="n">
        <v>15.77</v>
      </c>
      <c r="K7879" s="32" t="n">
        <v>4.46</v>
      </c>
      <c r="L7879" s="32" t="n">
        <v>3.63</v>
      </c>
      <c r="M7879" s="32" t="n">
        <v>1511.3</v>
      </c>
      <c r="N7879" s="32" t="n">
        <v>2.87</v>
      </c>
      <c r="O7879" s="32" t="n">
        <v>-5963.469886569</v>
      </c>
    </row>
    <row r="7880">
      <c r="A7880" s="31" t="n">
        <v>46176</v>
      </c>
      <c r="B7880" s="32" t="n">
        <v>1518.03</v>
      </c>
      <c r="C7880" s="19">
        <f>IF(OR(B7880="",B7879=""),"",LN(B7880/B7879))</f>
        <v/>
      </c>
      <c r="D7880" s="16">
        <f>STDEV(C7861:C7880)*SQRT(252)</f>
        <v/>
      </c>
      <c r="E7880" s="32" t="n">
        <v>159.97</v>
      </c>
      <c r="F7880" s="19">
        <f>IF(OR(E7880="",E7879=""),"",LN(E7880/E7879))</f>
        <v/>
      </c>
      <c r="G7880" s="33" t="n">
        <v>6.7692</v>
      </c>
      <c r="H7880" s="19">
        <f>IF(OR(G7880="",G7879=""),"",LN(G7880/G7879))</f>
        <v/>
      </c>
      <c r="I7880" s="32" t="n">
        <v>119.3848</v>
      </c>
      <c r="J7880" s="32" t="n">
        <v>16.06</v>
      </c>
      <c r="K7880" s="32" t="n">
        <v>4.49</v>
      </c>
      <c r="L7880" s="32" t="n">
        <v>3.61</v>
      </c>
      <c r="M7880" s="32" t="n"/>
      <c r="N7880" s="32" t="n"/>
      <c r="O7880" s="32" t="n"/>
    </row>
    <row r="7881">
      <c r="A7881" s="31" t="n">
        <v>46177</v>
      </c>
      <c r="B7881" s="32" t="n">
        <v>1531.91</v>
      </c>
      <c r="C7881" s="19">
        <f>IF(OR(B7881="",B7880=""),"",LN(B7881/B7880))</f>
        <v/>
      </c>
      <c r="D7881" s="16">
        <f>STDEV(C7862:C7881)*SQRT(252)</f>
        <v/>
      </c>
      <c r="E7881" s="32" t="n">
        <v>159.97</v>
      </c>
      <c r="F7881" s="19">
        <f>IF(OR(E7881="",E7880=""),"",LN(E7881/E7880))</f>
        <v/>
      </c>
      <c r="G7881" s="33" t="n">
        <v>6.7735</v>
      </c>
      <c r="H7881" s="19">
        <f>IF(OR(G7881="",G7880=""),"",LN(G7881/G7880))</f>
        <v/>
      </c>
      <c r="I7881" s="32" t="n">
        <v>119.3615</v>
      </c>
      <c r="J7881" s="32" t="n">
        <v>15.4</v>
      </c>
      <c r="K7881" s="32" t="n">
        <v>4.47</v>
      </c>
      <c r="L7881" s="32" t="n">
        <v>3.62</v>
      </c>
      <c r="M7881" s="32" t="n">
        <v>1515.6</v>
      </c>
      <c r="N7881" s="32" t="n">
        <v>2.87</v>
      </c>
      <c r="O7881" s="32" t="n">
        <v>-6708.682457774999</v>
      </c>
    </row>
    <row r="7882">
      <c r="A7882" s="31" t="n">
        <v>46178</v>
      </c>
      <c r="B7882" s="32" t="n">
        <v>1555.96</v>
      </c>
      <c r="C7882" s="19">
        <f>IF(OR(B7882="",B7881=""),"",LN(B7882/B7881))</f>
        <v/>
      </c>
      <c r="D7882" s="16">
        <f>STDEV(C7863:C7882)*SQRT(252)</f>
        <v/>
      </c>
      <c r="E7882" s="32" t="n">
        <v>160.26</v>
      </c>
      <c r="F7882" s="19">
        <f>IF(OR(E7882="",E7881=""),"",LN(E7882/E7881))</f>
        <v/>
      </c>
      <c r="G7882" s="33" t="n">
        <v>6.7655</v>
      </c>
      <c r="H7882" s="19">
        <f>IF(OR(G7882="",G7881=""),"",LN(G7882/G7881))</f>
        <v/>
      </c>
      <c r="I7882" s="32" t="n">
        <v>120.0831</v>
      </c>
      <c r="J7882" s="32" t="n">
        <v>21.51</v>
      </c>
      <c r="K7882" s="32" t="n">
        <v>4.55</v>
      </c>
      <c r="L7882" s="32" t="n">
        <v>3.63</v>
      </c>
      <c r="M7882" s="32" t="n">
        <v>1528.6</v>
      </c>
      <c r="N7882" s="32" t="n">
        <v>2.88</v>
      </c>
      <c r="O7882" s="32" t="n">
        <v>-2951.557801332</v>
      </c>
    </row>
    <row r="7883">
      <c r="A7883" s="31" t="n">
        <v>46181</v>
      </c>
      <c r="B7883" s="32" t="n">
        <v>1528.23</v>
      </c>
      <c r="C7883" s="19">
        <f>IF(OR(B7883="",B7882=""),"",LN(B7883/B7882))</f>
        <v/>
      </c>
      <c r="D7883" s="16">
        <f>STDEV(C7864:C7883)*SQRT(252)</f>
        <v/>
      </c>
      <c r="E7883" s="32" t="n">
        <v>160.12</v>
      </c>
      <c r="F7883" s="19">
        <f>IF(OR(E7883="",E7882=""),"",LN(E7883/E7882))</f>
        <v/>
      </c>
      <c r="G7883" s="33" t="n">
        <v>6.7832</v>
      </c>
      <c r="H7883" s="19">
        <f>IF(OR(G7883="",G7882=""),"",LN(G7883/G7882))</f>
        <v/>
      </c>
      <c r="I7883" s="32" t="n">
        <v>120.034</v>
      </c>
      <c r="J7883" s="32" t="n">
        <v>18.92</v>
      </c>
      <c r="K7883" s="32" t="n">
        <v>4.56</v>
      </c>
      <c r="L7883" s="32" t="n">
        <v>3.63</v>
      </c>
      <c r="M7883" s="32" t="n">
        <v>1543</v>
      </c>
      <c r="N7883" s="32" t="n">
        <v>2.92</v>
      </c>
      <c r="O7883" s="32" t="n">
        <v>33.21351829700001</v>
      </c>
    </row>
    <row r="7884">
      <c r="A7884" s="31" t="n">
        <v>46182</v>
      </c>
      <c r="B7884" s="32" t="n">
        <v>1529.94</v>
      </c>
      <c r="C7884" s="19">
        <f>IF(OR(B7884="",B7883=""),"",LN(B7884/B7883))</f>
        <v/>
      </c>
      <c r="D7884" s="16">
        <f>STDEV(C7865:C7884)*SQRT(252)</f>
        <v/>
      </c>
      <c r="E7884" s="32" t="n">
        <v>160.23</v>
      </c>
      <c r="F7884" s="19">
        <f>IF(OR(E7884="",E7883=""),"",LN(E7884/E7883))</f>
        <v/>
      </c>
      <c r="G7884" s="33" t="n">
        <v>6.7722</v>
      </c>
      <c r="H7884" s="19">
        <f>IF(OR(G7884="",G7883=""),"",LN(G7884/G7883))</f>
        <v/>
      </c>
      <c r="I7884" s="32" t="n">
        <v>119.9617</v>
      </c>
      <c r="J7884" s="32" t="n">
        <v>19.87</v>
      </c>
      <c r="K7884" s="32" t="n">
        <v>4.53</v>
      </c>
      <c r="L7884" s="32" t="n">
        <v>3.6</v>
      </c>
      <c r="M7884" s="32" t="n">
        <v>1546.5</v>
      </c>
      <c r="N7884" s="32" t="n">
        <v>2.91</v>
      </c>
      <c r="O7884" s="32" t="n">
        <v>-1693.771042002</v>
      </c>
    </row>
    <row r="7885">
      <c r="A7885" s="31" t="n">
        <v>46183</v>
      </c>
      <c r="B7885" s="32" t="n">
        <v>1519.26</v>
      </c>
      <c r="C7885" s="19">
        <f>IF(OR(B7885="",B7884=""),"",LN(B7885/B7884))</f>
        <v/>
      </c>
      <c r="D7885" s="16">
        <f>STDEV(C7866:C7885)*SQRT(252)</f>
        <v/>
      </c>
      <c r="E7885" s="32" t="n">
        <v>160.47</v>
      </c>
      <c r="F7885" s="19">
        <f>IF(OR(E7885="",E7884=""),"",LN(E7885/E7884))</f>
        <v/>
      </c>
      <c r="G7885" s="33" t="n">
        <v>6.7745</v>
      </c>
      <c r="H7885" s="19">
        <f>IF(OR(G7885="",G7884=""),"",LN(G7885/G7884))</f>
        <v/>
      </c>
      <c r="I7885" s="32" t="n">
        <v>119.9134</v>
      </c>
      <c r="J7885" s="32" t="n">
        <v>22.22</v>
      </c>
      <c r="K7885" s="32" t="n">
        <v>4.55</v>
      </c>
      <c r="L7885" s="32" t="n">
        <v>3.59</v>
      </c>
      <c r="M7885" s="32" t="n">
        <v>1518.4</v>
      </c>
      <c r="N7885" s="32" t="n">
        <v>2.94</v>
      </c>
      <c r="O7885" s="32" t="n">
        <v>-2633.411622029</v>
      </c>
    </row>
    <row r="7886">
      <c r="A7886" s="31" t="n">
        <v>46184</v>
      </c>
      <c r="B7886" s="32" t="n">
        <v>1530.97</v>
      </c>
      <c r="C7886" s="19">
        <f>IF(OR(B7886="",B7885=""),"",LN(B7886/B7885))</f>
        <v/>
      </c>
      <c r="D7886" s="16">
        <f>STDEV(C7867:C7886)*SQRT(252)</f>
        <v/>
      </c>
      <c r="E7886" s="32" t="n">
        <v>160.51</v>
      </c>
      <c r="F7886" s="19">
        <f>IF(OR(E7886="",E7885=""),"",LN(E7886/E7885))</f>
        <v/>
      </c>
      <c r="G7886" s="33" t="n">
        <v>6.7756</v>
      </c>
      <c r="H7886" s="19">
        <f>IF(OR(G7886="",G7885=""),"",LN(G7886/G7885))</f>
        <v/>
      </c>
      <c r="I7886" s="32" t="n">
        <v>120.1174</v>
      </c>
      <c r="J7886" s="32" t="n">
        <v>19.44</v>
      </c>
      <c r="K7886" s="32" t="n">
        <v>4.45</v>
      </c>
      <c r="L7886" s="32" t="n">
        <v>3.6</v>
      </c>
      <c r="M7886" s="32" t="n">
        <v>1522.4</v>
      </c>
      <c r="N7886" s="32" t="n">
        <v>2.95</v>
      </c>
      <c r="O7886" s="32" t="n">
        <v>-1824.142000685</v>
      </c>
    </row>
    <row r="7887">
      <c r="A7887" s="31" t="n">
        <v>46185</v>
      </c>
      <c r="B7887" s="32" t="n">
        <v>1518.87</v>
      </c>
      <c r="C7887" s="19">
        <f>IF(OR(B7887="",B7886=""),"",LN(B7887/B7886))</f>
        <v/>
      </c>
      <c r="D7887" s="16">
        <f>STDEV(C7868:C7887)*SQRT(252)</f>
        <v/>
      </c>
      <c r="E7887" s="32" t="n">
        <v>160.24</v>
      </c>
      <c r="F7887" s="19">
        <f>IF(OR(E7887="",E7886=""),"",LN(E7887/E7886))</f>
        <v/>
      </c>
      <c r="G7887" s="33" t="n">
        <v>6.7626</v>
      </c>
      <c r="H7887" s="19">
        <f>IF(OR(G7887="",G7886=""),"",LN(G7887/G7886))</f>
        <v/>
      </c>
      <c r="I7887" s="32" t="n">
        <v>119.5073</v>
      </c>
      <c r="J7887" s="32" t="n">
        <v>17.68</v>
      </c>
      <c r="K7887" s="32" t="n">
        <v>4.48</v>
      </c>
      <c r="L7887" s="32" t="n">
        <v>3.65</v>
      </c>
      <c r="M7887" s="32" t="n">
        <v>1527</v>
      </c>
      <c r="N7887" s="32" t="n">
        <v>2.92</v>
      </c>
      <c r="O7887" s="32" t="n">
        <v>2480.996773323</v>
      </c>
    </row>
    <row r="7888">
      <c r="A7888" s="31" t="n">
        <v>46188</v>
      </c>
      <c r="B7888" s="32" t="n">
        <v>1514.87</v>
      </c>
      <c r="C7888" s="19">
        <f>IF(OR(B7888="",B7887=""),"",LN(B7888/B7887))</f>
        <v/>
      </c>
      <c r="D7888" s="16">
        <f>STDEV(C7869:C7888)*SQRT(252)</f>
        <v/>
      </c>
      <c r="E7888" s="32" t="n">
        <v>160.2</v>
      </c>
      <c r="F7888" s="19">
        <f>IF(OR(E7888="",E7887=""),"",LN(E7888/E7887))</f>
        <v/>
      </c>
      <c r="G7888" s="33" t="n">
        <v>6.757</v>
      </c>
      <c r="H7888" s="19">
        <f>IF(OR(G7888="",G7887=""),"",LN(G7888/G7887))</f>
        <v/>
      </c>
      <c r="I7888" s="32" t="n">
        <v>119.3158</v>
      </c>
      <c r="J7888" s="32" t="n">
        <v>16.2</v>
      </c>
      <c r="K7888" s="32" t="n">
        <v>4.47</v>
      </c>
      <c r="L7888" s="32" t="n">
        <v>3.69</v>
      </c>
      <c r="M7888" s="32" t="n">
        <v>1520.4</v>
      </c>
      <c r="N7888" s="32" t="n">
        <v>2.92</v>
      </c>
      <c r="O7888" s="32" t="n">
        <v>261.0510501189999</v>
      </c>
    </row>
    <row r="7889">
      <c r="A7889" s="31" t="n">
        <v>46189</v>
      </c>
      <c r="B7889" s="32" t="n">
        <v>1508.12</v>
      </c>
      <c r="C7889" s="19">
        <f>IF(OR(B7889="",B7888=""),"",LN(B7889/B7888))</f>
        <v/>
      </c>
      <c r="D7889" s="16">
        <f>STDEV(C7870:C7889)*SQRT(252)</f>
        <v/>
      </c>
      <c r="E7889" s="32" t="n">
        <v>160.39</v>
      </c>
      <c r="F7889" s="19">
        <f>IF(OR(E7889="",E7888=""),"",LN(E7889/E7888))</f>
        <v/>
      </c>
      <c r="G7889" s="33" t="n">
        <v>6.7562</v>
      </c>
      <c r="H7889" s="19">
        <f>IF(OR(G7889="",G7888=""),"",LN(G7889/G7888))</f>
        <v/>
      </c>
      <c r="I7889" s="32" t="n">
        <v>119.256</v>
      </c>
      <c r="J7889" s="32" t="n">
        <v>16.41</v>
      </c>
      <c r="K7889" s="32" t="n">
        <v>4.43</v>
      </c>
      <c r="L7889" s="32" t="n">
        <v>3.63</v>
      </c>
      <c r="M7889" s="32" t="n">
        <v>1510</v>
      </c>
      <c r="N7889" s="32" t="n">
        <v>2.92</v>
      </c>
      <c r="O7889" s="32" t="n">
        <v>1225.845925624</v>
      </c>
    </row>
    <row r="7890">
      <c r="A7890" s="31" t="n">
        <v>46190</v>
      </c>
      <c r="B7890" s="32" t="n">
        <v>1514.24</v>
      </c>
      <c r="C7890" s="19">
        <f>IF(OR(B7890="",B7889=""),"",LN(B7890/B7889))</f>
        <v/>
      </c>
      <c r="D7890" s="16">
        <f>STDEV(C7871:C7890)*SQRT(252)</f>
        <v/>
      </c>
      <c r="E7890" s="32" t="n">
        <v>160.22</v>
      </c>
      <c r="F7890" s="19">
        <f>IF(OR(E7890="",E7889=""),"",LN(E7890/E7889))</f>
        <v/>
      </c>
      <c r="G7890" s="33" t="n">
        <v>6.7577</v>
      </c>
      <c r="H7890" s="19">
        <f>IF(OR(G7890="",G7889=""),"",LN(G7890/G7889))</f>
        <v/>
      </c>
      <c r="I7890" s="32" t="n">
        <v>119.3871</v>
      </c>
      <c r="J7890" s="32" t="n">
        <v>18.44</v>
      </c>
      <c r="K7890" s="32" t="n">
        <v>4.49</v>
      </c>
      <c r="L7890" s="32" t="n">
        <v>3.63</v>
      </c>
      <c r="M7890" s="32" t="n">
        <v>1513.5</v>
      </c>
      <c r="N7890" s="32" t="n">
        <v>2.93</v>
      </c>
      <c r="O7890" s="32" t="n">
        <v>-955.14419329</v>
      </c>
    </row>
    <row r="7891">
      <c r="A7891" s="31" t="n">
        <v>46191</v>
      </c>
      <c r="B7891" s="32" t="n">
        <v>1540.64</v>
      </c>
      <c r="C7891" s="19">
        <f>IF(OR(B7891="",B7890=""),"",LN(B7891/B7890))</f>
        <v/>
      </c>
      <c r="D7891" s="16">
        <f>STDEV(C7872:C7891)*SQRT(252)</f>
        <v/>
      </c>
      <c r="E7891" s="32" t="n">
        <v>161.37</v>
      </c>
      <c r="F7891" s="19">
        <f>IF(OR(E7891="",E7890=""),"",LN(E7891/E7890))</f>
        <v/>
      </c>
      <c r="G7891" s="33" t="n">
        <v>6.7686</v>
      </c>
      <c r="H7891" s="19">
        <f>IF(OR(G7891="",G7890=""),"",LN(G7891/G7890))</f>
        <v/>
      </c>
      <c r="I7891" s="32" t="n">
        <v>120.3958</v>
      </c>
      <c r="J7891" s="32" t="n">
        <v>16.4</v>
      </c>
      <c r="K7891" s="32" t="n">
        <v>4.46</v>
      </c>
      <c r="L7891" s="32" t="n">
        <v>3.62</v>
      </c>
      <c r="M7891" s="32" t="n">
        <v>1512.8</v>
      </c>
      <c r="N7891" s="32" t="n">
        <v>2.92</v>
      </c>
      <c r="O7891" s="32" t="n">
        <v>1154.124642126</v>
      </c>
    </row>
    <row r="7892">
      <c r="A7892" s="31" t="n">
        <v>46195</v>
      </c>
      <c r="B7892" s="32" t="n">
        <v>1537.86</v>
      </c>
      <c r="C7892" s="19">
        <f>IF(OR(B7892="",B7891=""),"",LN(B7892/B7891))</f>
        <v/>
      </c>
      <c r="D7892" s="16">
        <f>STDEV(C7873:C7892)*SQRT(252)</f>
        <v/>
      </c>
      <c r="E7892" s="32" t="n">
        <v>161.51</v>
      </c>
      <c r="F7892" s="19">
        <f>IF(OR(E7892="",E7891=""),"",LN(E7892/E7891))</f>
        <v/>
      </c>
      <c r="G7892" s="33" t="n">
        <v>6.7745</v>
      </c>
      <c r="H7892" s="19">
        <f>IF(OR(G7892="",G7891=""),"",LN(G7892/G7891))</f>
        <v/>
      </c>
      <c r="I7892" s="32" t="n">
        <v>120.5463</v>
      </c>
      <c r="J7892" s="32" t="n">
        <v>17.28</v>
      </c>
      <c r="K7892" s="32" t="n">
        <v>4.51</v>
      </c>
      <c r="L7892" s="32" t="n">
        <v>3.61</v>
      </c>
      <c r="M7892" s="32" t="n">
        <v>1535</v>
      </c>
      <c r="N7892" s="32" t="n">
        <v>2.92</v>
      </c>
      <c r="O7892" s="32" t="n">
        <v>-2231.348608525</v>
      </c>
    </row>
    <row r="7893">
      <c r="A7893" s="31" t="n">
        <v>46196</v>
      </c>
      <c r="B7893" s="32" t="n">
        <v>1532.43</v>
      </c>
      <c r="C7893" s="19">
        <f>IF(OR(B7893="",B7892=""),"",LN(B7893/B7892))</f>
        <v/>
      </c>
      <c r="D7893" s="16">
        <f>STDEV(C7874:C7893)*SQRT(252)</f>
        <v/>
      </c>
      <c r="E7893" s="32" t="n">
        <v>161.55</v>
      </c>
      <c r="F7893" s="19">
        <f>IF(OR(E7893="",E7892=""),"",LN(E7893/E7892))</f>
        <v/>
      </c>
      <c r="G7893" s="33" t="n">
        <v>6.79</v>
      </c>
      <c r="H7893" s="19">
        <f>IF(OR(G7893="",G7892=""),"",LN(G7893/G7892))</f>
        <v/>
      </c>
      <c r="I7893" s="32" t="n">
        <v>121.0552</v>
      </c>
      <c r="J7893" s="32" t="n">
        <v>19.49</v>
      </c>
      <c r="K7893" s="32" t="n">
        <v>4.5</v>
      </c>
      <c r="L7893" s="32" t="n">
        <v>3.62</v>
      </c>
      <c r="M7893" s="32" t="n">
        <v>1535.7</v>
      </c>
      <c r="N7893" s="32" t="n">
        <v>2.92</v>
      </c>
      <c r="O7893" s="32" t="n">
        <v>-3930.121088145</v>
      </c>
    </row>
    <row r="7894">
      <c r="A7894" s="31" t="n">
        <v>46197</v>
      </c>
      <c r="B7894" s="32" t="n">
        <v>1542.53</v>
      </c>
      <c r="C7894" s="19">
        <f>IF(OR(B7894="",B7893=""),"",LN(B7894/B7893))</f>
        <v/>
      </c>
      <c r="D7894" s="16">
        <f>STDEV(C7875:C7894)*SQRT(252)</f>
        <v/>
      </c>
      <c r="E7894" s="32" t="n">
        <v>161.76</v>
      </c>
      <c r="F7894" s="19">
        <f>IF(OR(E7894="",E7893=""),"",LN(E7894/E7893))</f>
        <v/>
      </c>
      <c r="G7894" s="33" t="n">
        <v>6.8106</v>
      </c>
      <c r="H7894" s="19">
        <f>IF(OR(G7894="",G7893=""),"",LN(G7894/G7893))</f>
        <v/>
      </c>
      <c r="I7894" s="32" t="n">
        <v>121.412</v>
      </c>
      <c r="J7894" s="32" t="n">
        <v>18.63</v>
      </c>
      <c r="K7894" s="32" t="n">
        <v>4.41</v>
      </c>
      <c r="L7894" s="32" t="n">
        <v>3.62</v>
      </c>
      <c r="M7894" s="32" t="n">
        <v>1537.2</v>
      </c>
      <c r="N7894" s="32" t="n">
        <v>2.92</v>
      </c>
      <c r="O7894" s="32" t="n">
        <v>-4686.63256929</v>
      </c>
    </row>
    <row r="7895">
      <c r="A7895" s="31" t="n">
        <v>46198</v>
      </c>
      <c r="B7895" s="32" t="n">
        <v>1541.44</v>
      </c>
      <c r="C7895" s="19">
        <f>IF(OR(B7895="",B7894=""),"",LN(B7895/B7894))</f>
        <v/>
      </c>
      <c r="D7895" s="16">
        <f>STDEV(C7876:C7895)*SQRT(252)</f>
        <v/>
      </c>
      <c r="E7895" s="32" t="n">
        <v>161.67</v>
      </c>
      <c r="F7895" s="19">
        <f>IF(OR(E7895="",E7894=""),"",LN(E7895/E7894))</f>
        <v/>
      </c>
      <c r="G7895" s="33" t="n">
        <v>6.7976</v>
      </c>
      <c r="H7895" s="19">
        <f>IF(OR(G7895="",G7894=""),"",LN(G7895/G7894))</f>
        <v/>
      </c>
      <c r="I7895" s="32" t="n">
        <v>121.0559</v>
      </c>
      <c r="J7895" s="32" t="n">
        <v>18.89</v>
      </c>
      <c r="K7895" s="32" t="n">
        <v>4.4</v>
      </c>
      <c r="L7895" s="32" t="n">
        <v>3.64</v>
      </c>
      <c r="M7895" s="32" t="n">
        <v>1538.3</v>
      </c>
      <c r="N7895" s="32" t="n">
        <v>2.92</v>
      </c>
      <c r="O7895" s="32" t="n">
        <v>-854.118868003</v>
      </c>
    </row>
    <row r="7896">
      <c r="A7896" s="31" t="n">
        <v>46199</v>
      </c>
      <c r="B7896" s="32" t="n">
        <v>1533.44</v>
      </c>
      <c r="C7896" s="19">
        <f>IF(OR(B7896="",B7895=""),"",LN(B7896/B7895))</f>
        <v/>
      </c>
      <c r="D7896" s="16">
        <f>STDEV(C7877:C7896)*SQRT(252)</f>
        <v/>
      </c>
      <c r="E7896" s="32" t="n">
        <v>161.67</v>
      </c>
      <c r="F7896" s="19">
        <f>IF(OR(E7896="",E7895=""),"",LN(E7896/E7895))</f>
        <v/>
      </c>
      <c r="G7896" s="33" t="n">
        <v>6.798</v>
      </c>
      <c r="H7896" s="19">
        <f>IF(OR(G7896="",G7895=""),"",LN(G7896/G7895))</f>
        <v/>
      </c>
      <c r="I7896" s="32" t="n">
        <v>120.8866</v>
      </c>
      <c r="J7896" s="32" t="n">
        <v>18.41</v>
      </c>
      <c r="K7896" s="32" t="n">
        <v>4.38</v>
      </c>
      <c r="L7896" s="32" t="n">
        <v>3.62</v>
      </c>
      <c r="M7896" s="32" t="n">
        <v>1545.3</v>
      </c>
      <c r="N7896" s="32" t="n">
        <v>2.92</v>
      </c>
      <c r="O7896" s="32" t="n">
        <v>-3939.624420035</v>
      </c>
    </row>
    <row r="7897">
      <c r="A7897" s="31" t="n">
        <v>46202</v>
      </c>
      <c r="B7897" s="32" t="n">
        <v>1542.07</v>
      </c>
      <c r="C7897" s="19">
        <f>IF(OR(B7897="",B7896=""),"",LN(B7897/B7896))</f>
        <v/>
      </c>
      <c r="D7897" s="16">
        <f>STDEV(C7878:C7897)*SQRT(252)</f>
        <v/>
      </c>
      <c r="E7897" s="32" t="n">
        <v>161.93</v>
      </c>
      <c r="F7897" s="19">
        <f>IF(OR(E7897="",E7896=""),"",LN(E7897/E7896))</f>
        <v/>
      </c>
      <c r="G7897" s="33" t="n">
        <v>6.7936</v>
      </c>
      <c r="H7897" s="19">
        <f>IF(OR(G7897="",G7896=""),"",LN(G7897/G7896))</f>
        <v/>
      </c>
      <c r="I7897" s="32" t="n">
        <v>120.9525</v>
      </c>
      <c r="J7897" s="32" t="n">
        <v>17.65</v>
      </c>
      <c r="K7897" s="32" t="n">
        <v>4.38</v>
      </c>
      <c r="L7897" s="32" t="n">
        <v>3.62</v>
      </c>
      <c r="M7897" s="32" t="n">
        <v>1544.2</v>
      </c>
      <c r="N7897" s="32" t="n">
        <v>2.92</v>
      </c>
      <c r="O7897" s="32" t="n">
        <v>-7706.569118425</v>
      </c>
    </row>
    <row r="7898">
      <c r="A7898" s="31" t="n">
        <v>46203</v>
      </c>
      <c r="B7898" s="32" t="n">
        <v>1548.78</v>
      </c>
      <c r="C7898" s="19">
        <f>IF(OR(B7898="",B7897=""),"",LN(B7898/B7897))</f>
        <v/>
      </c>
      <c r="D7898" s="16">
        <f>STDEV(C7879:C7898)*SQRT(252)</f>
        <v/>
      </c>
      <c r="E7898" s="32" t="n">
        <v>162.61</v>
      </c>
      <c r="F7898" s="19">
        <f>IF(OR(E7898="",E7897=""),"",LN(E7898/E7897))</f>
        <v/>
      </c>
      <c r="G7898" s="33" t="n">
        <v>6.7851</v>
      </c>
      <c r="H7898" s="19">
        <f>IF(OR(G7898="",G7897=""),"",LN(G7898/G7897))</f>
        <v/>
      </c>
      <c r="I7898" s="32" t="n">
        <v>120.9248</v>
      </c>
      <c r="J7898" s="32" t="n">
        <v>16.45</v>
      </c>
      <c r="K7898" s="32" t="n">
        <v>4.44</v>
      </c>
      <c r="L7898" s="32" t="n">
        <v>3.68</v>
      </c>
      <c r="M7898" s="32" t="n">
        <v>1541.5</v>
      </c>
      <c r="N7898" s="32" t="n">
        <v>2.92</v>
      </c>
      <c r="O7898" s="32" t="n">
        <v>-4045.559534461</v>
      </c>
    </row>
    <row r="7899">
      <c r="A7899" s="31" t="n">
        <v>46204</v>
      </c>
      <c r="B7899" s="32" t="n">
        <v>1550.59</v>
      </c>
      <c r="C7899" s="19">
        <f>IF(OR(B7899="",B7898=""),"",LN(B7899/B7898))</f>
        <v/>
      </c>
      <c r="D7899" s="16">
        <f>STDEV(C7880:C7899)*SQRT(252)</f>
        <v/>
      </c>
      <c r="E7899" s="32" t="n">
        <v>162.41</v>
      </c>
      <c r="F7899" s="19">
        <f>IF(OR(E7899="",E7898=""),"",LN(E7899/E7898))</f>
        <v/>
      </c>
      <c r="G7899" s="33" t="n">
        <v>6.7942</v>
      </c>
      <c r="H7899" s="19">
        <f>IF(OR(G7899="",G7898=""),"",LN(G7899/G7898))</f>
        <v/>
      </c>
      <c r="I7899" s="32" t="n">
        <v>121.1455</v>
      </c>
      <c r="J7899" s="32" t="n">
        <v>16.59</v>
      </c>
      <c r="K7899" s="32" t="n">
        <v>4.48</v>
      </c>
      <c r="L7899" s="32" t="n">
        <v>3.66</v>
      </c>
      <c r="M7899" s="32" t="n">
        <v>1548.4</v>
      </c>
      <c r="N7899" s="32" t="n">
        <v>2.92</v>
      </c>
      <c r="O7899" s="32" t="n">
        <v>-1455.668630189</v>
      </c>
    </row>
    <row r="7900">
      <c r="A7900" s="31" t="n">
        <v>46205</v>
      </c>
      <c r="B7900" s="32" t="n">
        <v>1538.05</v>
      </c>
      <c r="C7900" s="19">
        <f>IF(OR(B7900="",B7899=""),"",LN(B7900/B7899))</f>
        <v/>
      </c>
      <c r="D7900" s="16">
        <f>STDEV(C7881:C7900)*SQRT(252)</f>
        <v/>
      </c>
      <c r="E7900" s="32" t="n">
        <v>160.9</v>
      </c>
      <c r="F7900" s="19">
        <f>IF(OR(E7900="",E7899=""),"",LN(E7900/E7899))</f>
        <v/>
      </c>
      <c r="G7900" s="33" t="n">
        <v>6.7886</v>
      </c>
      <c r="H7900" s="19">
        <f>IF(OR(G7900="",G7899=""),"",LN(G7900/G7899))</f>
        <v/>
      </c>
      <c r="I7900" s="32" t="n">
        <v>120.6902</v>
      </c>
      <c r="J7900" s="32" t="n">
        <v>16.15</v>
      </c>
      <c r="K7900" s="32" t="n">
        <v>4.49</v>
      </c>
      <c r="L7900" s="32" t="n">
        <v>3.64</v>
      </c>
      <c r="M7900" s="32" t="n">
        <v>1554.4</v>
      </c>
      <c r="N7900" s="32" t="n">
        <v>2.92</v>
      </c>
      <c r="O7900" s="32" t="n">
        <v>-4564.759025036999</v>
      </c>
    </row>
    <row r="7901">
      <c r="A7901" s="31" t="n">
        <v>46209</v>
      </c>
      <c r="B7901" s="32" t="n">
        <v>1530.98</v>
      </c>
      <c r="C7901" s="19">
        <f>IF(OR(B7901="",B7900=""),"",LN(B7901/B7900))</f>
        <v/>
      </c>
      <c r="D7901" s="16">
        <f>STDEV(C7882:C7901)*SQRT(252)</f>
        <v/>
      </c>
      <c r="E7901" s="32" t="n">
        <v>162.28</v>
      </c>
      <c r="F7901" s="19">
        <f>IF(OR(E7901="",E7900=""),"",LN(E7901/E7900))</f>
        <v/>
      </c>
      <c r="G7901" s="33" t="n">
        <v>6.7958</v>
      </c>
      <c r="H7901" s="19">
        <f>IF(OR(G7901="",G7900=""),"",LN(G7901/G7900))</f>
        <v/>
      </c>
      <c r="I7901" s="32" t="n">
        <v>120.835</v>
      </c>
      <c r="J7901" s="32" t="n">
        <v>15.57</v>
      </c>
      <c r="K7901" s="32" t="n">
        <v>4.48</v>
      </c>
      <c r="L7901" s="32" t="n">
        <v>3.63</v>
      </c>
      <c r="M7901" s="32" t="n">
        <v>1539.7</v>
      </c>
      <c r="N7901" s="32" t="n">
        <v>2.92</v>
      </c>
      <c r="O7901" s="32" t="n">
        <v>-1359.0690125</v>
      </c>
    </row>
    <row r="7902">
      <c r="A7902" s="31" t="n">
        <v>46210</v>
      </c>
      <c r="B7902" s="32" t="n">
        <v>1514.43</v>
      </c>
      <c r="C7902" s="19">
        <f>IF(OR(B7902="",B7901=""),"",LN(B7902/B7901))</f>
        <v/>
      </c>
      <c r="D7902" s="16">
        <f>STDEV(C7883:C7902)*SQRT(252)</f>
        <v/>
      </c>
      <c r="E7902" s="32" t="n">
        <v>161.91</v>
      </c>
      <c r="F7902" s="19">
        <f>IF(OR(E7902="",E7901=""),"",LN(E7902/E7901))</f>
        <v/>
      </c>
      <c r="G7902" s="33" t="n">
        <v>6.7934</v>
      </c>
      <c r="H7902" s="19">
        <f>IF(OR(G7902="",G7901=""),"",LN(G7902/G7901))</f>
        <v/>
      </c>
      <c r="I7902" s="32" t="n">
        <v>120.8145</v>
      </c>
      <c r="J7902" s="32" t="n">
        <v>16.13</v>
      </c>
      <c r="K7902" s="32" t="n">
        <v>4.55</v>
      </c>
      <c r="L7902" s="32" t="n">
        <v>3.62</v>
      </c>
      <c r="M7902" s="32" t="n">
        <v>1531.8</v>
      </c>
      <c r="N7902" s="32" t="n">
        <v>2.91</v>
      </c>
      <c r="O7902" s="32" t="n">
        <v>-2542.991908714</v>
      </c>
    </row>
    <row r="7903">
      <c r="A7903" s="31" t="n">
        <v>46211</v>
      </c>
      <c r="B7903" s="32" t="n">
        <v>1511.17</v>
      </c>
      <c r="C7903" s="19">
        <f>IF(OR(B7903="",B7902=""),"",LN(B7903/B7902))</f>
        <v/>
      </c>
      <c r="D7903" s="16">
        <f>STDEV(C7884:C7903)*SQRT(252)</f>
        <v/>
      </c>
      <c r="E7903" s="32" t="n">
        <v>162.67</v>
      </c>
      <c r="F7903" s="19">
        <f>IF(OR(E7903="",E7902=""),"",LN(E7903/E7902))</f>
        <v/>
      </c>
      <c r="G7903" s="33" t="n">
        <v>6.8025</v>
      </c>
      <c r="H7903" s="19">
        <f>IF(OR(G7903="",G7902=""),"",LN(G7903/G7902))</f>
        <v/>
      </c>
      <c r="I7903" s="32" t="n">
        <v>121.1307</v>
      </c>
      <c r="J7903" s="32" t="n">
        <v>16.9</v>
      </c>
      <c r="K7903" s="32" t="n">
        <v>4.56</v>
      </c>
      <c r="L7903" s="32" t="n">
        <v>3.58</v>
      </c>
      <c r="M7903" s="32" t="n">
        <v>1526.6</v>
      </c>
      <c r="N7903" s="32" t="n">
        <v>2.91</v>
      </c>
      <c r="O7903" s="32" t="n">
        <v>681.249849716</v>
      </c>
    </row>
    <row r="7904">
      <c r="A7904" s="31" t="n">
        <v>46212</v>
      </c>
      <c r="B7904" s="32" t="n">
        <v>1508.76</v>
      </c>
      <c r="C7904" s="19">
        <f>IF(OR(B7904="",B7903=""),"",LN(B7904/B7903))</f>
        <v/>
      </c>
      <c r="D7904" s="16">
        <f>STDEV(C7885:C7904)*SQRT(252)</f>
        <v/>
      </c>
      <c r="E7904" s="32" t="n">
        <v>162.29</v>
      </c>
      <c r="F7904" s="19">
        <f>IF(OR(E7904="",E7903=""),"",LN(E7904/E7903))</f>
        <v/>
      </c>
      <c r="G7904" s="33" t="n">
        <v>6.7921</v>
      </c>
      <c r="H7904" s="19">
        <f>IF(OR(G7904="",G7903=""),"",LN(G7904/G7903))</f>
        <v/>
      </c>
      <c r="I7904" s="32" t="n">
        <v>120.753</v>
      </c>
      <c r="J7904" s="32" t="n">
        <v>15.84</v>
      </c>
      <c r="K7904" s="32" t="n">
        <v>4.54</v>
      </c>
      <c r="L7904" s="32" t="n">
        <v>3.53</v>
      </c>
      <c r="M7904" s="32" t="n">
        <v>1509.9</v>
      </c>
      <c r="N7904" s="32" t="n">
        <v>2.91</v>
      </c>
      <c r="O7904" s="32" t="n">
        <v>156.444517073</v>
      </c>
    </row>
    <row r="7905">
      <c r="A7905" s="31" t="n">
        <v>46213</v>
      </c>
      <c r="B7905" s="32" t="n">
        <v>1501.06</v>
      </c>
      <c r="C7905" s="19">
        <f>IF(OR(B7905="",B7904=""),"",LN(B7905/B7904))</f>
        <v/>
      </c>
      <c r="D7905" s="16">
        <f>STDEV(C7886:C7905)*SQRT(252)</f>
        <v/>
      </c>
      <c r="E7905" s="32" t="n">
        <v>161.31</v>
      </c>
      <c r="F7905" s="19">
        <f>IF(OR(E7905="",E7904=""),"",LN(E7905/E7904))</f>
        <v/>
      </c>
      <c r="G7905" s="33" t="n">
        <v>6.7766</v>
      </c>
      <c r="H7905" s="19">
        <f>IF(OR(G7905="",G7904=""),"",LN(G7905/G7904))</f>
        <v/>
      </c>
      <c r="I7905" s="32" t="n">
        <v>120.5046</v>
      </c>
      <c r="J7905" s="32" t="n">
        <v>15.03</v>
      </c>
      <c r="K7905" s="32" t="n">
        <v>4.56</v>
      </c>
      <c r="L7905" s="32" t="n">
        <v>3.55</v>
      </c>
      <c r="M7905" s="32" t="n">
        <v>1504.2</v>
      </c>
      <c r="N7905" s="32" t="n">
        <v>2.9</v>
      </c>
      <c r="O7905" s="32" t="n">
        <v>-479.062969409</v>
      </c>
    </row>
    <row r="7906">
      <c r="A7906" s="31" t="n">
        <v>46216</v>
      </c>
      <c r="B7906" s="32" t="n">
        <v>1492.63</v>
      </c>
      <c r="C7906" s="19">
        <f>IF(OR(B7906="",B7905=""),"",LN(B7906/B7905))</f>
        <v/>
      </c>
      <c r="D7906" s="16">
        <f>STDEV(C7887:C7906)*SQRT(252)</f>
        <v/>
      </c>
      <c r="E7906" s="32" t="n">
        <v>162.32</v>
      </c>
      <c r="F7906" s="19">
        <f>IF(OR(E7906="",E7905=""),"",LN(E7906/E7905))</f>
        <v/>
      </c>
      <c r="G7906" s="33" t="n">
        <v>6.7795</v>
      </c>
      <c r="H7906" s="19">
        <f>IF(OR(G7906="",G7905=""),"",LN(G7906/G7905))</f>
        <v/>
      </c>
      <c r="I7906" s="32" t="n">
        <v>120.7413</v>
      </c>
      <c r="J7906" s="32" t="n">
        <v>17.16</v>
      </c>
      <c r="K7906" s="32" t="n">
        <v>4.62</v>
      </c>
      <c r="L7906" s="32" t="n">
        <v>3.6</v>
      </c>
      <c r="M7906" s="32" t="n">
        <v>1507.1</v>
      </c>
      <c r="N7906" s="32" t="n">
        <v>2.9</v>
      </c>
      <c r="O7906" s="32" t="n">
        <v>-2058.383439256</v>
      </c>
    </row>
    <row r="7907">
      <c r="A7907" s="31" t="n">
        <v>46217</v>
      </c>
      <c r="B7907" s="32" t="n">
        <v>1490.26</v>
      </c>
      <c r="C7907" s="19">
        <f>IF(OR(B7907="",B7906=""),"",LN(B7907/B7906))</f>
        <v/>
      </c>
      <c r="D7907" s="16">
        <f>STDEV(C7888:C7907)*SQRT(252)</f>
        <v/>
      </c>
      <c r="E7907" s="32" t="n">
        <v>162.14</v>
      </c>
      <c r="F7907" s="19">
        <f>IF(OR(E7907="",E7906=""),"",LN(E7907/E7906))</f>
        <v/>
      </c>
      <c r="G7907" s="33" t="n">
        <v>6.77</v>
      </c>
      <c r="H7907" s="19">
        <f>IF(OR(G7907="",G7906=""),"",LN(G7907/G7906))</f>
        <v/>
      </c>
      <c r="I7907" s="32" t="n">
        <v>120.4728</v>
      </c>
      <c r="J7907" s="32" t="n">
        <v>16.5</v>
      </c>
      <c r="K7907" s="32" t="n">
        <v>4.58</v>
      </c>
      <c r="L7907" s="32" t="n">
        <v>3.63</v>
      </c>
      <c r="M7907" s="32" t="n">
        <v>1504.9</v>
      </c>
      <c r="N7907" s="32" t="n">
        <v>2.9</v>
      </c>
      <c r="O7907" s="32" t="n">
        <v>709.406240515</v>
      </c>
    </row>
    <row r="7908">
      <c r="A7908" s="31" t="n">
        <v>46218</v>
      </c>
      <c r="B7908" s="32" t="n">
        <v>1488.39</v>
      </c>
      <c r="C7908" s="19">
        <f>IF(OR(B7908="",B7907=""),"",LN(B7908/B7907))</f>
        <v/>
      </c>
      <c r="D7908" s="16">
        <f>STDEV(C7889:C7908)*SQRT(252)</f>
        <v/>
      </c>
      <c r="E7908" s="32" t="n">
        <v>162.13</v>
      </c>
      <c r="F7908" s="19">
        <f>IF(OR(E7908="",E7907=""),"",LN(E7908/E7907))</f>
        <v/>
      </c>
      <c r="G7908" s="33" t="n">
        <v>6.7682</v>
      </c>
      <c r="H7908" s="19">
        <f>IF(OR(G7908="",G7907=""),"",LN(G7908/G7907))</f>
        <v/>
      </c>
      <c r="I7908" s="32" t="n">
        <v>120.3088</v>
      </c>
      <c r="J7908" s="32" t="n">
        <v>15.67</v>
      </c>
      <c r="K7908" s="32" t="n">
        <v>4.55</v>
      </c>
      <c r="L7908" s="32" t="n">
        <v>3.64</v>
      </c>
      <c r="M7908" s="32" t="n">
        <v>1492.2</v>
      </c>
      <c r="N7908" s="32" t="n">
        <v>2.9</v>
      </c>
      <c r="O7908" s="32" t="n">
        <v>2326.198937422</v>
      </c>
    </row>
    <row r="7909">
      <c r="A7909" s="31" t="n">
        <v>46219</v>
      </c>
      <c r="B7909" s="32" t="n">
        <v>1478.2</v>
      </c>
      <c r="C7909" s="19">
        <f>IF(OR(B7909="",B7908=""),"",LN(B7909/B7908))</f>
        <v/>
      </c>
      <c r="D7909" s="16">
        <f>STDEV(C7890:C7909)*SQRT(252)</f>
        <v/>
      </c>
      <c r="E7909" s="32" t="n">
        <v>162.42</v>
      </c>
      <c r="F7909" s="19">
        <f>IF(OR(E7909="",E7908=""),"",LN(E7909/E7908))</f>
        <v/>
      </c>
      <c r="G7909" s="33" t="n">
        <v>6.7726</v>
      </c>
      <c r="H7909" s="19">
        <f>IF(OR(G7909="",G7908=""),"",LN(G7909/G7908))</f>
        <v/>
      </c>
      <c r="I7909" s="32" t="n">
        <v>120.331</v>
      </c>
      <c r="J7909" s="32" t="n">
        <v>16.73</v>
      </c>
      <c r="K7909" s="32" t="n">
        <v>4.57</v>
      </c>
      <c r="L7909" s="32" t="n">
        <v>3.62</v>
      </c>
      <c r="M7909" s="32" t="n">
        <v>1488.8</v>
      </c>
      <c r="N7909" s="32" t="n">
        <v>2.91</v>
      </c>
      <c r="O7909" s="32" t="n">
        <v>-1658.400140182</v>
      </c>
    </row>
    <row r="7910">
      <c r="A7910" s="31" t="n">
        <v>46220</v>
      </c>
      <c r="B7910" s="32" t="n">
        <v>1489.44</v>
      </c>
      <c r="C7910" s="19">
        <f>IF(OR(B7910="",B7909=""),"",LN(B7910/B7909))</f>
        <v/>
      </c>
      <c r="D7910" s="16">
        <f>STDEV(C7891:C7910)*SQRT(252)</f>
        <v/>
      </c>
      <c r="E7910" s="32" t="n">
        <v>162.43</v>
      </c>
      <c r="F7910" s="19">
        <f>IF(OR(E7910="",E7909=""),"",LN(E7910/E7909))</f>
        <v/>
      </c>
      <c r="G7910" s="33" t="n">
        <v>6.776</v>
      </c>
      <c r="H7910" s="19">
        <f>IF(OR(G7910="",G7909=""),"",LN(G7910/G7909))</f>
        <v/>
      </c>
      <c r="I7910" s="32" t="n">
        <v>120.5315</v>
      </c>
      <c r="J7910" s="32" t="n">
        <v>18.77</v>
      </c>
      <c r="K7910" s="32" t="n">
        <v>4.55</v>
      </c>
      <c r="L7910" s="32" t="n">
        <v>3.59</v>
      </c>
      <c r="M7910" s="32" t="n"/>
      <c r="N7910" s="32" t="n"/>
      <c r="O7910" s="32" t="n"/>
    </row>
    <row r="7911">
      <c r="A7911" s="31" t="n">
        <v>46223</v>
      </c>
      <c r="B7911" s="32" t="n">
        <v>1478.31</v>
      </c>
      <c r="C7911" s="19">
        <f>IF(OR(B7911="",B7910=""),"",LN(B7911/B7910))</f>
        <v/>
      </c>
      <c r="D7911" s="16">
        <f>STDEV(C7892:C7911)*SQRT(252)</f>
        <v/>
      </c>
      <c r="E7911" s="32" t="n">
        <v>162.59</v>
      </c>
      <c r="F7911" s="19">
        <f>IF(OR(E7911="",E7910=""),"",LN(E7911/E7910))</f>
        <v/>
      </c>
      <c r="G7911" s="33" t="n">
        <v>6.7668</v>
      </c>
      <c r="H7911" s="19">
        <f>IF(OR(G7911="",G7910=""),"",LN(G7911/G7910))</f>
        <v/>
      </c>
      <c r="I7911" s="32" t="n">
        <v>120.5401</v>
      </c>
      <c r="J7911" s="32" t="n">
        <v>18.65</v>
      </c>
      <c r="K7911" s="32" t="n">
        <v>4.6</v>
      </c>
      <c r="L7911" s="32" t="n">
        <v>3.57</v>
      </c>
      <c r="M7911" s="32" t="n">
        <v>1484.3</v>
      </c>
      <c r="N7911" s="32" t="n">
        <v>2.91</v>
      </c>
      <c r="O7911" s="32" t="n">
        <v>468.004550447</v>
      </c>
    </row>
    <row r="7912">
      <c r="A7912" s="31" t="n">
        <v>46224</v>
      </c>
      <c r="B7912" s="32" t="n">
        <v>1479.77</v>
      </c>
      <c r="C7912" s="19">
        <f>IF(OR(B7912="",B7911=""),"",LN(B7912/B7911))</f>
        <v/>
      </c>
      <c r="D7912" s="16">
        <f>STDEV(C7893:C7912)*SQRT(252)</f>
        <v/>
      </c>
      <c r="E7912" s="32" t="n">
        <v>163.01</v>
      </c>
      <c r="F7912" s="19">
        <f>IF(OR(E7912="",E7911=""),"",LN(E7912/E7911))</f>
        <v/>
      </c>
      <c r="G7912" s="33" t="n">
        <v>6.7656</v>
      </c>
      <c r="H7912" s="19">
        <f>IF(OR(G7912="",G7911=""),"",LN(G7912/G7911))</f>
        <v/>
      </c>
      <c r="I7912" s="32" t="n">
        <v>120.5779</v>
      </c>
      <c r="J7912" s="32" t="n">
        <v>17.05</v>
      </c>
      <c r="K7912" s="32" t="n">
        <v>4.63</v>
      </c>
      <c r="L7912" s="32" t="n">
        <v>3.61</v>
      </c>
      <c r="M7912" s="32" t="n">
        <v>1482</v>
      </c>
      <c r="N7912" s="32" t="n">
        <v>2.91</v>
      </c>
      <c r="O7912" s="32" t="n">
        <v>159.185427731</v>
      </c>
    </row>
    <row r="7913">
      <c r="A7913" s="31" t="n">
        <v>46225</v>
      </c>
      <c r="B7913" s="32" t="n">
        <v>1476.63</v>
      </c>
      <c r="C7913" s="19">
        <f>IF(OR(B7913="",B7912=""),"",LN(B7913/B7912))</f>
        <v/>
      </c>
      <c r="D7913" s="16">
        <f>STDEV(C7894:C7913)*SQRT(252)</f>
        <v/>
      </c>
      <c r="E7913" s="32" t="n">
        <v>163.08</v>
      </c>
      <c r="F7913" s="19">
        <f>IF(OR(E7913="",E7912=""),"",LN(E7913/E7912))</f>
        <v/>
      </c>
      <c r="G7913" s="33" t="n">
        <v>6.7725</v>
      </c>
      <c r="H7913" s="19">
        <f>IF(OR(G7913="",G7912=""),"",LN(G7913/G7912))</f>
        <v/>
      </c>
      <c r="I7913" s="32" t="n">
        <v>120.5736</v>
      </c>
      <c r="J7913" s="32" t="n">
        <v>16.64</v>
      </c>
      <c r="K7913" s="32" t="n">
        <v>4.67</v>
      </c>
      <c r="L7913" s="32" t="n">
        <v>3.62</v>
      </c>
      <c r="M7913" s="32" t="n">
        <v>1475.6</v>
      </c>
      <c r="N7913" s="32" t="n">
        <v>2.91</v>
      </c>
      <c r="O7913" s="32" t="n">
        <v>2539.563130745</v>
      </c>
    </row>
    <row r="7914">
      <c r="A7914" s="31" t="n">
        <v>46226</v>
      </c>
      <c r="B7914" s="32" t="n">
        <v>1474.88</v>
      </c>
      <c r="C7914" s="19">
        <f>IF(OR(B7914="",B7913=""),"",LN(B7914/B7913))</f>
        <v/>
      </c>
      <c r="D7914" s="16">
        <f>STDEV(C7895:C7914)*SQRT(252)</f>
        <v/>
      </c>
      <c r="E7914" s="32" t="n">
        <v>163.8</v>
      </c>
      <c r="F7914" s="19">
        <f>IF(OR(E7914="",E7913=""),"",LN(E7914/E7913))</f>
        <v/>
      </c>
      <c r="G7914" s="33" t="n">
        <v>6.7701</v>
      </c>
      <c r="H7914" s="19">
        <f>IF(OR(G7914="",G7913=""),"",LN(G7914/G7913))</f>
        <v/>
      </c>
      <c r="I7914" s="32" t="n">
        <v>120.9075</v>
      </c>
      <c r="J7914" s="32" t="n">
        <v>18.7</v>
      </c>
      <c r="K7914" s="32" t="n">
        <v>4.71</v>
      </c>
      <c r="L7914" s="32" t="n">
        <v>3.64</v>
      </c>
      <c r="M7914" s="32" t="n">
        <v>1480.9</v>
      </c>
      <c r="N7914" s="32" t="n">
        <v>2.91</v>
      </c>
      <c r="O7914" s="32" t="n">
        <v>2303.384332978</v>
      </c>
    </row>
    <row r="7915">
      <c r="A7915" s="31" t="n">
        <v>46227</v>
      </c>
      <c r="B7915" s="32" t="n">
        <v>1460.76</v>
      </c>
      <c r="C7915" s="19">
        <f>IF(OR(B7915="",B7914=""),"",LN(B7915/B7914))</f>
        <v/>
      </c>
      <c r="D7915" s="16">
        <f>STDEV(C7896:C7915)*SQRT(252)</f>
        <v/>
      </c>
      <c r="E7915" s="32" t="n">
        <v>163.71</v>
      </c>
      <c r="F7915" s="19">
        <f>IF(OR(E7915="",E7914=""),"",LN(E7915/E7914))</f>
        <v/>
      </c>
      <c r="G7915" s="33" t="n">
        <v>6.7719</v>
      </c>
      <c r="H7915" s="19">
        <f>IF(OR(G7915="",G7914=""),"",LN(G7915/G7914))</f>
        <v/>
      </c>
      <c r="I7915" s="32" t="n">
        <v>120.7105</v>
      </c>
      <c r="J7915" s="32" t="n">
        <v>18.58</v>
      </c>
      <c r="K7915" s="32" t="n">
        <v>4.69</v>
      </c>
      <c r="L7915" s="32" t="n">
        <v>3.64</v>
      </c>
      <c r="M7915" s="32" t="n">
        <v>1469.4</v>
      </c>
      <c r="N7915" s="32" t="n">
        <v>2.91</v>
      </c>
      <c r="O7915" s="32" t="n">
        <v>-3399.833502756</v>
      </c>
    </row>
    <row r="7916">
      <c r="A7916" s="31" t="n">
        <v>46230</v>
      </c>
      <c r="B7916" s="32" t="n">
        <v>1467.54</v>
      </c>
      <c r="C7916" s="19">
        <f>IF(OR(B7916="",B7915=""),"",LN(B7916/B7915))</f>
        <v/>
      </c>
      <c r="D7916" s="16">
        <f>STDEV(C7897:C7916)*SQRT(252)</f>
        <v/>
      </c>
      <c r="E7916" s="32" t="n">
        <v>163.71</v>
      </c>
      <c r="F7916" s="19">
        <f>IF(OR(E7916="",E7915=""),"",LN(E7916/E7915))</f>
        <v/>
      </c>
      <c r="G7916" s="33" t="n">
        <v>6.7657</v>
      </c>
      <c r="H7916" s="19">
        <f>IF(OR(G7916="",G7915=""),"",LN(G7916/G7915))</f>
        <v/>
      </c>
      <c r="I7916" s="32" t="n">
        <v>120.7739</v>
      </c>
      <c r="J7916" s="32" t="n">
        <v>18.67</v>
      </c>
      <c r="K7916" s="32" t="n">
        <v>4.65</v>
      </c>
      <c r="L7916" s="32" t="n">
        <v>3.64</v>
      </c>
      <c r="M7916" s="32" t="n">
        <v>1466.3</v>
      </c>
      <c r="N7916" s="32" t="n">
        <v>2.92</v>
      </c>
      <c r="O7916" s="32" t="n">
        <v>-3023.308705945</v>
      </c>
    </row>
    <row r="7917">
      <c r="A7917" s="31" t="n">
        <v>46231</v>
      </c>
      <c r="B7917" s="32" t="n">
        <v>1453.26</v>
      </c>
      <c r="C7917" s="19">
        <f>IF(OR(B7917="",B7916=""),"",LN(B7917/B7916))</f>
        <v/>
      </c>
      <c r="D7917" s="16">
        <f>STDEV(C7898:C7917)*SQRT(252)</f>
        <v/>
      </c>
      <c r="E7917" s="32" t="n">
        <v>163.65</v>
      </c>
      <c r="F7917" s="19">
        <f>IF(OR(E7917="",E7916=""),"",LN(E7917/E7916))</f>
        <v/>
      </c>
      <c r="G7917" s="33" t="n">
        <v>6.771</v>
      </c>
      <c r="H7917" s="19">
        <f>IF(OR(G7917="",G7916=""),"",LN(G7917/G7916))</f>
        <v/>
      </c>
      <c r="I7917" s="32" t="n">
        <v>120.6247</v>
      </c>
      <c r="J7917" s="32" t="n">
        <v>18.21</v>
      </c>
      <c r="K7917" s="32" t="n">
        <v>4.61</v>
      </c>
      <c r="L7917" s="32" t="n">
        <v>3.65</v>
      </c>
      <c r="M7917" s="32" t="n">
        <v>1465.4</v>
      </c>
      <c r="N7917" s="32" t="n">
        <v>2.92</v>
      </c>
      <c r="O7917" s="32" t="n">
        <v>-4414.888012128</v>
      </c>
    </row>
    <row r="7918">
      <c r="A7918" s="31" t="n">
        <v>46232</v>
      </c>
      <c r="B7918" s="32" t="n">
        <v>1446.32</v>
      </c>
      <c r="C7918" s="19">
        <f>IF(OR(B7918="",B7917=""),"",LN(B7918/B7917))</f>
        <v/>
      </c>
      <c r="D7918" s="16">
        <f>STDEV(C7899:C7918)*SQRT(252)</f>
        <v/>
      </c>
      <c r="E7918" s="32" t="n">
        <v>163.86</v>
      </c>
      <c r="F7918" s="19">
        <f>IF(OR(E7918="",E7917=""),"",LN(E7918/E7917))</f>
        <v/>
      </c>
      <c r="G7918" s="33" t="n">
        <v>6.7661</v>
      </c>
      <c r="H7918" s="19">
        <f>IF(OR(G7918="",G7917=""),"",LN(G7918/G7917))</f>
        <v/>
      </c>
      <c r="I7918" s="32" t="n">
        <v>120.7892</v>
      </c>
      <c r="J7918" s="32" t="n">
        <v>20.66</v>
      </c>
      <c r="K7918" s="32" t="n">
        <v>4.67</v>
      </c>
      <c r="L7918" s="32" t="n">
        <v>3.65</v>
      </c>
      <c r="M7918" s="32" t="n">
        <v>1466.2</v>
      </c>
      <c r="N7918" s="32" t="n">
        <v>2.92</v>
      </c>
      <c r="O7918" s="32" t="n">
        <v>-942.022942523</v>
      </c>
    </row>
    <row r="7919">
      <c r="A7919" s="31" t="n">
        <v>46233</v>
      </c>
      <c r="B7919" s="32" t="n">
        <v>1424.05</v>
      </c>
      <c r="C7919" s="19">
        <f>IF(OR(B7919="",B7918=""),"",LN(B7919/B7918))</f>
        <v/>
      </c>
      <c r="D7919" s="16">
        <f>STDEV(C7900:C7919)*SQRT(252)</f>
        <v/>
      </c>
      <c r="E7919" s="32" t="n">
        <v>159.47</v>
      </c>
      <c r="F7919" s="19">
        <f>IF(OR(E7919="",E7918=""),"",LN(E7919/E7918))</f>
        <v/>
      </c>
      <c r="G7919" s="33" t="n">
        <v>6.755</v>
      </c>
      <c r="H7919" s="19">
        <f>IF(OR(G7919="",G7918=""),"",LN(G7919/G7918))</f>
        <v/>
      </c>
      <c r="I7919" s="32" t="n">
        <v>119.6753</v>
      </c>
      <c r="J7919" s="32" t="n">
        <v>17.09</v>
      </c>
      <c r="K7919" s="32" t="n">
        <v>4.68</v>
      </c>
      <c r="L7919" s="32" t="n">
        <v>3.65</v>
      </c>
      <c r="M7919" s="32" t="n">
        <v>1450.1</v>
      </c>
      <c r="N7919" s="32" t="n">
        <v>2.93</v>
      </c>
      <c r="O7919" s="32" t="n">
        <v>1576.34868292</v>
      </c>
    </row>
    <row r="7920">
      <c r="A7920" s="31" t="n">
        <v>46234</v>
      </c>
      <c r="B7920" s="32" t="n">
        <v>1436.81</v>
      </c>
      <c r="C7920" s="19">
        <f>IF(OR(B7920="",B7919=""),"",LN(B7920/B7919))</f>
        <v/>
      </c>
      <c r="D7920" s="16">
        <f>STDEV(C7901:C7920)*SQRT(252)</f>
        <v/>
      </c>
      <c r="E7920" s="32" t="n">
        <v>159.16</v>
      </c>
      <c r="F7920" s="19">
        <f>IF(OR(E7920="",E7919=""),"",LN(E7920/E7919))</f>
        <v/>
      </c>
      <c r="G7920" s="33" t="n">
        <v>6.7509</v>
      </c>
      <c r="H7920" s="19">
        <f>IF(OR(G7920="",G7919=""),"",LN(G7920/G7919))</f>
        <v/>
      </c>
      <c r="I7920" s="32" t="n">
        <v>119.7034</v>
      </c>
      <c r="J7920" s="32" t="n">
        <v>15.99</v>
      </c>
      <c r="K7920" s="32" t="n">
        <v>4.75</v>
      </c>
      <c r="L7920" s="32" t="n">
        <v>3.66</v>
      </c>
      <c r="M7920" s="32" t="n">
        <v>1441.1</v>
      </c>
      <c r="N7920" s="32" t="n">
        <v>2.95</v>
      </c>
      <c r="O7920" s="32" t="n">
        <v>7410.650456923</v>
      </c>
    </row>
    <row r="7921">
      <c r="A7921" s="31" t="n">
        <v>46237</v>
      </c>
      <c r="B7921" s="32" t="n">
        <v>1430.49</v>
      </c>
      <c r="C7921" s="19">
        <f>IF(OR(B7921="",B7920=""),"",LN(B7921/B7920))</f>
        <v/>
      </c>
      <c r="D7921" s="16">
        <f>STDEV(C7902:C7921)*SQRT(252)</f>
        <v/>
      </c>
      <c r="E7921" s="32" t="n">
        <v>156.96</v>
      </c>
      <c r="F7921" s="19">
        <f>IF(OR(E7921="",E7920=""),"",LN(E7921/E7920))</f>
        <v/>
      </c>
      <c r="G7921" s="33" t="n">
        <v>6.7563</v>
      </c>
      <c r="H7921" s="19">
        <f>IF(OR(G7921="",G7920=""),"",LN(G7921/G7920))</f>
        <v/>
      </c>
      <c r="I7921" s="32" t="n">
        <v>119.6951</v>
      </c>
      <c r="J7921" s="32" t="n">
        <v>15.86</v>
      </c>
      <c r="K7921" s="32" t="n">
        <v>4.7</v>
      </c>
      <c r="L7921" s="32" t="n">
        <v>3.65</v>
      </c>
      <c r="M7921" s="32" t="n">
        <v>1433.6</v>
      </c>
      <c r="N7921" s="32" t="n">
        <v>2.93</v>
      </c>
      <c r="O7921" s="32" t="n">
        <v>-3031.171757721</v>
      </c>
    </row>
    <row r="7922">
      <c r="A7922" s="31" t="n">
        <v>46238</v>
      </c>
      <c r="B7922" s="32" t="n">
        <v>1427.48</v>
      </c>
      <c r="C7922" s="19">
        <f>IF(OR(B7922="",B7921=""),"",LN(B7922/B7921))</f>
        <v/>
      </c>
      <c r="D7922" s="16">
        <f>STDEV(C7903:C7922)*SQRT(252)</f>
        <v/>
      </c>
      <c r="E7922" s="32" t="n">
        <v>157.44</v>
      </c>
      <c r="F7922" s="19">
        <f>IF(OR(E7922="",E7921=""),"",LN(E7922/E7921))</f>
        <v/>
      </c>
      <c r="G7922" s="33" t="n">
        <v>6.7532</v>
      </c>
      <c r="H7922" s="19">
        <f>IF(OR(G7922="",G7921=""),"",LN(G7922/G7921))</f>
        <v/>
      </c>
      <c r="I7922" s="32" t="n">
        <v>119.5977</v>
      </c>
      <c r="J7922" s="32" t="n">
        <v>16.5</v>
      </c>
      <c r="K7922" s="32" t="n">
        <v>4.63</v>
      </c>
      <c r="L7922" s="32" t="n">
        <v>3.66</v>
      </c>
      <c r="M7922" s="32" t="n">
        <v>1429.9</v>
      </c>
      <c r="N7922" s="32" t="n">
        <v>2.93</v>
      </c>
      <c r="O7922" s="32" t="n">
        <v>-649.0865795919999</v>
      </c>
    </row>
    <row r="7923">
      <c r="A7923" s="31" t="n">
        <v>46239</v>
      </c>
      <c r="B7923" s="32" t="n">
        <v>1424</v>
      </c>
      <c r="C7923" s="19">
        <f>IF(OR(B7923="",B7922=""),"",LN(B7923/B7922))</f>
        <v/>
      </c>
      <c r="D7923" s="16">
        <f>STDEV(C7904:C7923)*SQRT(252)</f>
        <v/>
      </c>
      <c r="E7923" s="32" t="n">
        <v>157.63</v>
      </c>
      <c r="F7923" s="19">
        <f>IF(OR(E7923="",E7922=""),"",LN(E7923/E7922))</f>
        <v/>
      </c>
      <c r="G7923" s="33" t="n">
        <v>6.7483</v>
      </c>
      <c r="H7923" s="19">
        <f>IF(OR(G7923="",G7922=""),"",LN(G7923/G7922))</f>
        <v/>
      </c>
      <c r="I7923" s="32" t="n">
        <v>119.3881</v>
      </c>
      <c r="J7923" s="32" t="n">
        <v>15.81</v>
      </c>
      <c r="K7923" s="32" t="n">
        <v>4.63</v>
      </c>
      <c r="L7923" s="32" t="n">
        <v>3.64</v>
      </c>
      <c r="M7923" s="32" t="n">
        <v>1428.2</v>
      </c>
      <c r="N7923" s="32" t="n">
        <v>2.93</v>
      </c>
      <c r="O7923" s="32" t="n">
        <v>1148.492586529</v>
      </c>
    </row>
    <row r="7924">
      <c r="A7924" s="31" t="n">
        <v>46240</v>
      </c>
      <c r="B7924" s="32" t="n">
        <v>1423.61</v>
      </c>
      <c r="C7924" s="19">
        <f>IF(OR(B7924="",B7923=""),"",LN(B7924/B7923))</f>
        <v/>
      </c>
      <c r="D7924" s="16">
        <f>STDEV(C7905:C7924)*SQRT(252)</f>
        <v/>
      </c>
      <c r="E7924" s="32" t="n">
        <v>158.45</v>
      </c>
      <c r="F7924" s="19">
        <f>IF(OR(E7924="",E7923=""),"",LN(E7924/E7923))</f>
        <v/>
      </c>
      <c r="G7924" s="33" t="n">
        <v>6.7488</v>
      </c>
      <c r="H7924" s="19">
        <f>IF(OR(G7924="",G7923=""),"",LN(G7924/G7923))</f>
        <v/>
      </c>
      <c r="I7924" s="32" t="n">
        <v>119.5113</v>
      </c>
      <c r="J7924" s="32" t="n">
        <v>15.15</v>
      </c>
      <c r="K7924" s="32" t="n">
        <v>4.69</v>
      </c>
      <c r="L7924" s="32" t="n">
        <v>3.65</v>
      </c>
      <c r="M7924" s="32" t="n">
        <v>1424.8</v>
      </c>
      <c r="N7924" s="32" t="n">
        <v>2.93</v>
      </c>
      <c r="O7924" s="32" t="n">
        <v>-3537.398676436</v>
      </c>
    </row>
    <row r="7925">
      <c r="A7925" s="31" t="n">
        <v>46241</v>
      </c>
      <c r="B7925" s="32" t="n">
        <v>1409.94</v>
      </c>
      <c r="C7925" s="19">
        <f>IF(OR(B7925="",B7924=""),"",LN(B7925/B7924))</f>
        <v/>
      </c>
      <c r="D7925" s="16">
        <f>STDEV(C7906:C7925)*SQRT(252)</f>
        <v/>
      </c>
      <c r="E7925" s="32" t="n">
        <v>157.54</v>
      </c>
      <c r="F7925" s="19">
        <f>IF(OR(E7925="",E7924=""),"",LN(E7925/E7924))</f>
        <v/>
      </c>
      <c r="G7925" s="33" t="n">
        <v>6.7474</v>
      </c>
      <c r="H7925" s="19">
        <f>IF(OR(G7925="",G7924=""),"",LN(G7925/G7924))</f>
        <v/>
      </c>
      <c r="I7925" s="32" t="n">
        <v>119.0649</v>
      </c>
      <c r="J7925" s="32" t="n">
        <v>14.9</v>
      </c>
      <c r="K7925" s="32" t="n">
        <v>4.65</v>
      </c>
      <c r="L7925" s="32" t="n">
        <v>3.62</v>
      </c>
      <c r="M7925" s="32" t="n">
        <v>1418.8</v>
      </c>
      <c r="N7925" s="32" t="n">
        <v>2.93</v>
      </c>
      <c r="O7925" s="32" t="n">
        <v>-1117.332683117</v>
      </c>
    </row>
    <row r="7926">
      <c r="A7926" s="31" t="n">
        <v>46244</v>
      </c>
      <c r="B7926" s="32" t="n">
        <v>1417.54</v>
      </c>
      <c r="C7926" s="19">
        <f>IF(OR(B7926="",B7925=""),"",LN(B7926/B7925))</f>
        <v/>
      </c>
      <c r="D7926" s="16">
        <f>STDEV(C7907:C7926)*SQRT(252)</f>
        <v/>
      </c>
      <c r="E7926" s="32" t="n">
        <v>158.9</v>
      </c>
      <c r="F7926" s="19">
        <f>IF(OR(E7926="",E7925=""),"",LN(E7926/E7925))</f>
        <v/>
      </c>
      <c r="G7926" s="33" t="n">
        <v>6.7452</v>
      </c>
      <c r="H7926" s="19">
        <f>IF(OR(G7926="",G7925=""),"",LN(G7926/G7925))</f>
        <v/>
      </c>
      <c r="I7926" s="32" t="n">
        <v>119.1187</v>
      </c>
      <c r="J7926" s="32" t="n">
        <v>15.46</v>
      </c>
      <c r="K7926" s="32" t="n">
        <v>4.72</v>
      </c>
      <c r="L7926" s="32" t="n">
        <v>3.63</v>
      </c>
      <c r="M7926" s="32" t="n">
        <v>1420.1</v>
      </c>
      <c r="N7926" s="32" t="n">
        <v>2.93</v>
      </c>
      <c r="O7926" s="32" t="n">
        <v>-1388.175320749</v>
      </c>
    </row>
    <row r="7927">
      <c r="A7927" s="31" t="n">
        <v>46245</v>
      </c>
      <c r="B7927" s="32" t="n">
        <v>1412.93</v>
      </c>
      <c r="C7927" s="19">
        <f>IF(OR(B7927="",B7926=""),"",LN(B7927/B7926))</f>
        <v/>
      </c>
      <c r="D7927" s="16">
        <f>STDEV(C7908:C7927)*SQRT(252)</f>
        <v/>
      </c>
      <c r="E7927" s="32" t="n">
        <v>159.25</v>
      </c>
      <c r="F7927" s="19">
        <f>IF(OR(E7927="",E7926=""),"",LN(E7927/E7926))</f>
        <v/>
      </c>
      <c r="G7927" s="33" t="n">
        <v>6.745</v>
      </c>
      <c r="H7927" s="19">
        <f>IF(OR(G7927="",G7926=""),"",LN(G7927/G7926))</f>
        <v/>
      </c>
      <c r="I7927" s="32" t="n">
        <v>119.179</v>
      </c>
      <c r="J7927" s="32" t="n">
        <v>15.28</v>
      </c>
      <c r="K7927" s="32" t="n">
        <v>4.7</v>
      </c>
      <c r="L7927" s="32" t="n">
        <v>3.64</v>
      </c>
      <c r="M7927" s="32" t="n">
        <v>1415.3</v>
      </c>
      <c r="N7927" s="32" t="n">
        <v>2.93</v>
      </c>
      <c r="O7927" s="32" t="n">
        <v>-302.665124041</v>
      </c>
    </row>
    <row r="7928">
      <c r="A7928" s="31" t="n">
        <v>46246</v>
      </c>
      <c r="B7928" s="32" t="n">
        <v>1416.3</v>
      </c>
      <c r="C7928" s="19">
        <f>IF(OR(B7928="",B7927=""),"",LN(B7928/B7927))</f>
        <v/>
      </c>
      <c r="D7928" s="16">
        <f>STDEV(C7909:C7928)*SQRT(252)</f>
        <v/>
      </c>
      <c r="E7928" s="32" t="n">
        <v>159.23</v>
      </c>
      <c r="F7928" s="19">
        <f>IF(OR(E7928="",E7927=""),"",LN(E7928/E7927))</f>
        <v/>
      </c>
      <c r="G7928" s="33" t="n">
        <v>6.7433</v>
      </c>
      <c r="H7928" s="19">
        <f>IF(OR(G7928="",G7927=""),"",LN(G7928/G7927))</f>
        <v/>
      </c>
      <c r="I7928" s="32" t="n">
        <v>119.1179</v>
      </c>
      <c r="J7928" s="32" t="n">
        <v>14.55</v>
      </c>
      <c r="K7928" s="32" t="n">
        <v>4.68</v>
      </c>
      <c r="L7928" s="32" t="n">
        <v>3.62</v>
      </c>
      <c r="M7928" s="32" t="n">
        <v>1415</v>
      </c>
      <c r="N7928" s="32" t="n">
        <v>2.94</v>
      </c>
      <c r="O7928" s="32" t="n">
        <v>2673.131116011</v>
      </c>
    </row>
    <row r="7929">
      <c r="A7929" s="31" t="n">
        <v>46247</v>
      </c>
      <c r="B7929" s="32" t="n">
        <v>1418</v>
      </c>
      <c r="C7929" s="19">
        <f>IF(OR(B7929="",B7928=""),"",LN(B7929/B7928))</f>
        <v/>
      </c>
      <c r="D7929" s="16">
        <f>STDEV(C7910:C7929)*SQRT(252)</f>
        <v/>
      </c>
      <c r="E7929" s="32" t="n">
        <v>159.35</v>
      </c>
      <c r="F7929" s="19">
        <f>IF(OR(E7929="",E7928=""),"",LN(E7929/E7928))</f>
        <v/>
      </c>
      <c r="G7929" s="33" t="n">
        <v>6.7428</v>
      </c>
      <c r="H7929" s="19">
        <f>IF(OR(G7929="",G7928=""),"",LN(G7929/G7928))</f>
        <v/>
      </c>
      <c r="I7929" s="32" t="n">
        <v>119.1848</v>
      </c>
      <c r="J7929" s="32" t="n">
        <v>14.63</v>
      </c>
      <c r="K7929" s="32" t="n">
        <v>4.63</v>
      </c>
      <c r="L7929" s="32" t="n">
        <v>3.62</v>
      </c>
      <c r="M7929" s="32" t="n">
        <v>1415</v>
      </c>
      <c r="N7929" s="32" t="n">
        <v>2.93</v>
      </c>
      <c r="O7929" s="32" t="n">
        <v>1974.002455525</v>
      </c>
    </row>
    <row r="7930">
      <c r="A7930" s="31" t="n">
        <v>46248</v>
      </c>
      <c r="B7930" s="32" t="n">
        <v>1414.29</v>
      </c>
      <c r="C7930" s="19">
        <f>IF(OR(B7930="",B7929=""),"",LN(B7930/B7929))</f>
        <v/>
      </c>
      <c r="D7930" s="16">
        <f>STDEV(C7911:C7930)*SQRT(252)</f>
        <v/>
      </c>
      <c r="E7930" s="32" t="n">
        <v>159.21</v>
      </c>
      <c r="F7930" s="19">
        <f>IF(OR(E7930="",E7929=""),"",LN(E7930/E7929))</f>
        <v/>
      </c>
      <c r="G7930" s="33" t="n">
        <v>6.7412</v>
      </c>
      <c r="H7930" s="19">
        <f>IF(OR(G7930="",G7929=""),"",LN(G7930/G7929))</f>
        <v/>
      </c>
      <c r="I7930" s="32" t="n">
        <v>118.9028</v>
      </c>
      <c r="J7930" s="32" t="n">
        <v>14.25</v>
      </c>
      <c r="K7930" s="32" t="n">
        <v>4.68</v>
      </c>
      <c r="L7930" s="32" t="n">
        <v>3.62</v>
      </c>
      <c r="M7930" s="32" t="n">
        <v>1414.9</v>
      </c>
      <c r="N7930" s="32" t="n">
        <v>2.94</v>
      </c>
      <c r="O7930" s="32" t="n">
        <v>2972.848000011</v>
      </c>
    </row>
    <row r="7931">
      <c r="A7931" s="31" t="n">
        <v>46251</v>
      </c>
      <c r="B7931" s="32" t="n">
        <v>1412.8</v>
      </c>
      <c r="C7931" s="19">
        <f>IF(OR(B7931="",B7930=""),"",LN(B7931/B7930))</f>
        <v/>
      </c>
      <c r="D7931" s="16">
        <f>STDEV(C7912:C7931)*SQRT(252)</f>
        <v/>
      </c>
      <c r="E7931" s="32" t="n">
        <v>159.34</v>
      </c>
      <c r="F7931" s="19">
        <f>IF(OR(E7931="",E7930=""),"",LN(E7931/E7930))</f>
        <v/>
      </c>
      <c r="G7931" s="33" t="n">
        <v>6.7399</v>
      </c>
      <c r="H7931" s="19">
        <f>IF(OR(G7931="",G7930=""),"",LN(G7931/G7930))</f>
        <v/>
      </c>
      <c r="I7931" s="32" t="n">
        <v>118.814</v>
      </c>
      <c r="J7931" s="32" t="n">
        <v>15.19</v>
      </c>
      <c r="K7931" s="32" t="n">
        <v>4.72</v>
      </c>
      <c r="L7931" s="32" t="n">
        <v>3.66</v>
      </c>
      <c r="M7931" s="32" t="n"/>
      <c r="N7931" s="32" t="n"/>
      <c r="O7931" s="32" t="n"/>
    </row>
    <row r="7932">
      <c r="A7932" s="31" t="n">
        <v>46252</v>
      </c>
      <c r="B7932" s="32" t="n">
        <v>1411.6</v>
      </c>
      <c r="C7932" s="19">
        <f>IF(OR(B7932="",B7931=""),"",LN(B7932/B7931))</f>
        <v/>
      </c>
      <c r="D7932" s="16">
        <f>STDEV(C7913:C7932)*SQRT(252)</f>
        <v/>
      </c>
      <c r="E7932" s="32" t="n">
        <v>159.58</v>
      </c>
      <c r="F7932" s="19">
        <f>IF(OR(E7932="",E7931=""),"",LN(E7932/E7931))</f>
        <v/>
      </c>
      <c r="G7932" s="33" t="n">
        <v>6.743</v>
      </c>
      <c r="H7932" s="19">
        <f>IF(OR(G7932="",G7931=""),"",LN(G7932/G7931))</f>
        <v/>
      </c>
      <c r="I7932" s="32" t="n">
        <v>118.9831</v>
      </c>
      <c r="J7932" s="32" t="n">
        <v>15.84</v>
      </c>
      <c r="K7932" s="32" t="n">
        <v>4.71</v>
      </c>
      <c r="L7932" s="32" t="n">
        <v>3.65</v>
      </c>
      <c r="M7932" s="32" t="n">
        <v>1415.2</v>
      </c>
      <c r="N7932" s="32" t="n">
        <v>2.93</v>
      </c>
      <c r="O7932" s="32" t="n">
        <v>128.023124437</v>
      </c>
    </row>
    <row r="7933">
      <c r="A7933" s="31" t="n">
        <v>46253</v>
      </c>
      <c r="B7933" s="32" t="n">
        <v>1388.39</v>
      </c>
      <c r="C7933" s="19">
        <f>IF(OR(B7933="",B7932=""),"",LN(B7933/B7932))</f>
        <v/>
      </c>
      <c r="D7933" s="16">
        <f>STDEV(C7914:C7933)*SQRT(252)</f>
        <v/>
      </c>
      <c r="E7933" s="32" t="n">
        <v>158.45</v>
      </c>
      <c r="F7933" s="19">
        <f>IF(OR(E7933="",E7932=""),"",LN(E7933/E7932))</f>
        <v/>
      </c>
      <c r="G7933" s="33" t="n">
        <v>6.7295</v>
      </c>
      <c r="H7933" s="19">
        <f>IF(OR(G7933="",G7932=""),"",LN(G7933/G7932))</f>
        <v/>
      </c>
      <c r="I7933" s="32" t="n">
        <v>118.3328</v>
      </c>
      <c r="J7933" s="32" t="n">
        <v>14.89</v>
      </c>
      <c r="K7933" s="32" t="n">
        <v>4.65</v>
      </c>
      <c r="L7933" s="32" t="n">
        <v>3.62</v>
      </c>
      <c r="M7933" s="32" t="n">
        <v>1411</v>
      </c>
      <c r="N7933" s="32" t="n">
        <v>2.94</v>
      </c>
      <c r="O7933" s="32" t="n">
        <v>-3457.868169523</v>
      </c>
    </row>
    <row r="7934">
      <c r="A7934" s="31" t="n">
        <v>46254</v>
      </c>
      <c r="B7934" s="32" t="n">
        <v>1393.35</v>
      </c>
      <c r="C7934" s="19">
        <f>IF(OR(B7934="",B7933=""),"",LN(B7934/B7933))</f>
        <v/>
      </c>
      <c r="D7934" s="16">
        <f>STDEV(C7915:C7934)*SQRT(252)</f>
        <v/>
      </c>
      <c r="E7934" s="32" t="n">
        <v>158.85</v>
      </c>
      <c r="F7934" s="19">
        <f>IF(OR(E7934="",E7933=""),"",LN(E7934/E7933))</f>
        <v/>
      </c>
      <c r="G7934" s="33" t="n">
        <v>6.7225</v>
      </c>
      <c r="H7934" s="19">
        <f>IF(OR(G7934="",G7933=""),"",LN(G7934/G7933))</f>
        <v/>
      </c>
      <c r="I7934" s="32" t="n">
        <v>118.2548</v>
      </c>
      <c r="J7934" s="32" t="n">
        <v>16.01</v>
      </c>
      <c r="K7934" s="32" t="n">
        <v>4.69</v>
      </c>
      <c r="L7934" s="32" t="n">
        <v>3.63</v>
      </c>
      <c r="M7934" s="32" t="n">
        <v>1402.5</v>
      </c>
      <c r="N7934" s="32" t="n">
        <v>2.94</v>
      </c>
      <c r="O7934" s="32" t="n">
        <v>1574.047370843</v>
      </c>
    </row>
    <row r="7935">
      <c r="A7935" s="31" t="n">
        <v>46255</v>
      </c>
      <c r="B7935" s="32" t="n">
        <v>1385.01</v>
      </c>
      <c r="C7935" s="19">
        <f>IF(OR(B7935="",B7934=""),"",LN(B7935/B7934))</f>
        <v/>
      </c>
      <c r="D7935" s="16">
        <f>STDEV(C7916:C7935)*SQRT(252)</f>
        <v/>
      </c>
      <c r="E7935" s="32" t="n">
        <v>158.91</v>
      </c>
      <c r="F7935" s="19">
        <f>IF(OR(E7935="",E7934=""),"",LN(E7935/E7934))</f>
        <v/>
      </c>
      <c r="G7935" s="33" t="n">
        <v>6.721</v>
      </c>
      <c r="H7935" s="19">
        <f>IF(OR(G7935="",G7934=""),"",LN(G7935/G7934))</f>
        <v/>
      </c>
      <c r="I7935" s="32" t="n">
        <v>118.0628</v>
      </c>
      <c r="J7935" s="32" t="n">
        <v>15.13</v>
      </c>
      <c r="K7935" s="32" t="n">
        <v>4.74</v>
      </c>
      <c r="L7935" s="32" t="n">
        <v>3.65</v>
      </c>
      <c r="M7935" s="32" t="n">
        <v>1393</v>
      </c>
      <c r="N7935" s="32" t="n">
        <v>2.95</v>
      </c>
      <c r="O7935" s="32" t="n">
        <v>-459.618911375</v>
      </c>
    </row>
    <row r="7936">
      <c r="A7936" s="31" t="n">
        <v>46258</v>
      </c>
      <c r="B7936" s="32" t="n">
        <v>1383.15</v>
      </c>
      <c r="C7936" s="19">
        <f>IF(OR(B7936="",B7935=""),"",LN(B7936/B7935))</f>
        <v/>
      </c>
      <c r="D7936" s="16">
        <f>STDEV(C7917:C7936)*SQRT(252)</f>
        <v/>
      </c>
      <c r="E7936" s="32" t="n">
        <v>159.17</v>
      </c>
      <c r="F7936" s="19">
        <f>IF(OR(E7936="",E7935=""),"",LN(E7936/E7935))</f>
        <v/>
      </c>
      <c r="G7936" s="33" t="n">
        <v>6.7219</v>
      </c>
      <c r="H7936" s="19">
        <f>IF(OR(G7936="",G7935=""),"",LN(G7936/G7935))</f>
        <v/>
      </c>
      <c r="I7936" s="32" t="n">
        <v>118.3195</v>
      </c>
      <c r="J7936" s="32" t="n">
        <v>15.85</v>
      </c>
      <c r="K7936" s="32" t="n">
        <v>4.7</v>
      </c>
      <c r="L7936" s="32" t="n">
        <v>3.65</v>
      </c>
      <c r="M7936" s="32" t="n">
        <v>1383.6</v>
      </c>
      <c r="N7936" s="32" t="n">
        <v>2.96</v>
      </c>
      <c r="O7936" s="32" t="n">
        <v>-3427.438308287</v>
      </c>
    </row>
    <row r="7937">
      <c r="A7937" s="31" t="n">
        <v>46259</v>
      </c>
      <c r="B7937" s="32" t="n">
        <v>1383.63</v>
      </c>
      <c r="C7937" s="19">
        <f>IF(OR(B7937="",B7936=""),"",LN(B7937/B7936))</f>
        <v/>
      </c>
      <c r="D7937" s="16">
        <f>STDEV(C7918:C7937)*SQRT(252)</f>
        <v/>
      </c>
      <c r="E7937" s="32" t="n">
        <v>159.21</v>
      </c>
      <c r="F7937" s="19">
        <f>IF(OR(E7937="",E7936=""),"",LN(E7937/E7936))</f>
        <v/>
      </c>
      <c r="G7937" s="33" t="n">
        <v>6.7203</v>
      </c>
      <c r="H7937" s="19">
        <f>IF(OR(G7937="",G7936=""),"",LN(G7937/G7936))</f>
        <v/>
      </c>
      <c r="I7937" s="32" t="n">
        <v>118.2283</v>
      </c>
      <c r="J7937" s="32" t="n">
        <v>15.45</v>
      </c>
      <c r="K7937" s="32" t="n">
        <v>4.64</v>
      </c>
      <c r="L7937" s="32" t="n">
        <v>3.66</v>
      </c>
      <c r="M7937" s="32" t="n">
        <v>1380.6</v>
      </c>
      <c r="N7937" s="32" t="n">
        <v>2.95</v>
      </c>
      <c r="O7937" s="32" t="n">
        <v>-3681.260363473</v>
      </c>
    </row>
    <row r="7938">
      <c r="A7938" s="31" t="n">
        <v>46260</v>
      </c>
      <c r="B7938" s="32" t="n">
        <v>1386.17</v>
      </c>
      <c r="C7938" s="19">
        <f>IF(OR(B7938="",B7937=""),"",LN(B7938/B7937))</f>
        <v/>
      </c>
      <c r="D7938" s="16">
        <f>STDEV(C7919:C7938)*SQRT(252)</f>
        <v/>
      </c>
      <c r="E7938" s="32" t="n">
        <v>159.36</v>
      </c>
      <c r="F7938" s="19">
        <f>IF(OR(E7938="",E7937=""),"",LN(E7938/E7937))</f>
        <v/>
      </c>
      <c r="G7938" s="33" t="n">
        <v>6.7225</v>
      </c>
      <c r="H7938" s="19">
        <f>IF(OR(G7938="",G7937=""),"",LN(G7938/G7937))</f>
        <v/>
      </c>
      <c r="I7938" s="32" t="n">
        <v>118.4461</v>
      </c>
      <c r="J7938" s="32" t="n">
        <v>15.21</v>
      </c>
      <c r="K7938" s="32" t="n">
        <v>4.66</v>
      </c>
      <c r="L7938" s="32" t="n">
        <v>3.64</v>
      </c>
      <c r="M7938" s="32" t="n">
        <v>1383.1</v>
      </c>
      <c r="N7938" s="32" t="n">
        <v>2.97</v>
      </c>
      <c r="O7938" s="32" t="n">
        <v>-206.607030305</v>
      </c>
    </row>
    <row r="7939">
      <c r="A7939" s="31" t="n">
        <v>46261</v>
      </c>
      <c r="B7939" s="32" t="n">
        <v>1381.25</v>
      </c>
      <c r="C7939" s="19">
        <f>IF(OR(B7939="",B7938=""),"",LN(B7939/B7938))</f>
        <v/>
      </c>
      <c r="D7939" s="16">
        <f>STDEV(C7920:C7939)*SQRT(252)</f>
        <v/>
      </c>
      <c r="E7939" s="32" t="n">
        <v>159.26</v>
      </c>
      <c r="F7939" s="19">
        <f>IF(OR(E7939="",E7938=""),"",LN(E7939/E7938))</f>
        <v/>
      </c>
      <c r="G7939" s="33" t="n">
        <v>6.7198</v>
      </c>
      <c r="H7939" s="19">
        <f>IF(OR(G7939="",G7938=""),"",LN(G7939/G7938))</f>
        <v/>
      </c>
      <c r="I7939" s="32" t="n">
        <v>118.3583</v>
      </c>
      <c r="J7939" s="32" t="n">
        <v>14.51</v>
      </c>
      <c r="K7939" s="32" t="n">
        <v>4.67</v>
      </c>
      <c r="L7939" s="32" t="n">
        <v>3.64</v>
      </c>
      <c r="M7939" s="32" t="n">
        <v>1384.6</v>
      </c>
      <c r="N7939" s="32" t="n">
        <v>3.12</v>
      </c>
      <c r="O7939" s="32" t="n">
        <v>428.788895799</v>
      </c>
    </row>
    <row r="7940">
      <c r="A7940" s="31" t="n">
        <v>46262</v>
      </c>
      <c r="B7940" s="32" t="n">
        <v>1379.41</v>
      </c>
      <c r="C7940" s="19">
        <f>IF(OR(B7940="",B7939=""),"",LN(B7940/B7939))</f>
        <v/>
      </c>
      <c r="D7940" s="16">
        <f>STDEV(C7921:C7940)*SQRT(252)</f>
        <v/>
      </c>
      <c r="E7940" s="32" t="n">
        <v>159.97</v>
      </c>
      <c r="F7940" s="19">
        <f>IF(OR(E7940="",E7939=""),"",LN(E7940/E7939))</f>
        <v/>
      </c>
      <c r="G7940" s="33" t="n">
        <v>6.726</v>
      </c>
      <c r="H7940" s="19">
        <f>IF(OR(G7940="",G7939=""),"",LN(G7940/G7939))</f>
        <v/>
      </c>
      <c r="I7940" s="32" t="n">
        <v>118.7479</v>
      </c>
      <c r="J7940" s="32" t="n">
        <v>14.43</v>
      </c>
      <c r="K7940" s="32" t="n">
        <v>4.73</v>
      </c>
      <c r="L7940" s="32" t="n">
        <v>3.65</v>
      </c>
      <c r="M7940" s="32" t="n">
        <v>1380.3</v>
      </c>
      <c r="N7940" s="32" t="n">
        <v>3.13</v>
      </c>
      <c r="O7940" s="32" t="n">
        <v>-946.6310717389999</v>
      </c>
    </row>
    <row r="7941">
      <c r="A7941" s="31" t="n">
        <v>46265</v>
      </c>
      <c r="B7941" s="32" t="n">
        <v>1368.25</v>
      </c>
      <c r="C7941" s="19">
        <f>IF(OR(B7941="",B7940=""),"",LN(B7941/B7940))</f>
        <v/>
      </c>
      <c r="D7941" s="16">
        <f>STDEV(C7922:C7941)*SQRT(252)</f>
        <v/>
      </c>
      <c r="E7941" s="32" t="n">
        <v>159.74</v>
      </c>
      <c r="F7941" s="19">
        <f>IF(OR(E7941="",E7940=""),"",LN(E7941/E7940))</f>
        <v/>
      </c>
      <c r="G7941" s="33" t="n">
        <v>6.7197</v>
      </c>
      <c r="H7941" s="19">
        <f>IF(OR(G7941="",G7940=""),"",LN(G7941/G7940))</f>
        <v/>
      </c>
      <c r="I7941" s="32" t="n">
        <v>118.5679</v>
      </c>
      <c r="J7941" s="32" t="n">
        <v>14.92</v>
      </c>
      <c r="K7941" s="32" t="n">
        <v>4.75</v>
      </c>
      <c r="L7941" s="32" t="n">
        <v>3.68</v>
      </c>
      <c r="M7941" s="32" t="n">
        <v>1376.5</v>
      </c>
      <c r="N7941" s="32" t="n">
        <v>3.12</v>
      </c>
      <c r="O7941" s="32" t="n">
        <v>-698.606054319</v>
      </c>
    </row>
    <row r="7942">
      <c r="A7942" s="31" t="n">
        <v>46266</v>
      </c>
      <c r="B7942" s="32" t="n">
        <v>1371.76</v>
      </c>
      <c r="C7942" s="19">
        <f>IF(OR(B7942="",B7941=""),"",LN(B7942/B7941))</f>
        <v/>
      </c>
      <c r="D7942" s="16">
        <f>STDEV(C7923:C7942)*SQRT(252)</f>
        <v/>
      </c>
      <c r="E7942" s="32" t="n">
        <v>160.03</v>
      </c>
      <c r="F7942" s="19">
        <f>IF(OR(E7942="",E7941=""),"",LN(E7942/E7941))</f>
        <v/>
      </c>
      <c r="G7942" s="33" t="n">
        <v>6.7202</v>
      </c>
      <c r="H7942" s="19">
        <f>IF(OR(G7942="",G7941=""),"",LN(G7942/G7941))</f>
        <v/>
      </c>
      <c r="I7942" s="32" t="n">
        <v>118.6568</v>
      </c>
      <c r="J7942" s="32" t="n">
        <v>16.34</v>
      </c>
      <c r="K7942" s="32" t="n">
        <v>4.79</v>
      </c>
      <c r="L7942" s="32" t="n">
        <v>3.66</v>
      </c>
      <c r="M7942" s="32" t="n">
        <v>1373.6</v>
      </c>
      <c r="N7942" s="32" t="n">
        <v>3.12</v>
      </c>
      <c r="O7942" s="32" t="n">
        <v>-649.930623415</v>
      </c>
    </row>
    <row r="7943">
      <c r="A7943" s="31" t="n">
        <v>46267</v>
      </c>
      <c r="B7943" s="32" t="n">
        <v>1358.85</v>
      </c>
      <c r="C7943" s="19">
        <f>IF(OR(B7943="",B7942=""),"",LN(B7943/B7942))</f>
        <v/>
      </c>
      <c r="D7943" s="16">
        <f>STDEV(C7924:C7943)*SQRT(252)</f>
        <v/>
      </c>
      <c r="E7943" s="32" t="n">
        <v>158.79</v>
      </c>
      <c r="F7943" s="19">
        <f>IF(OR(E7943="",E7942=""),"",LN(E7943/E7942))</f>
        <v/>
      </c>
      <c r="G7943" s="33" t="n">
        <v>6.719</v>
      </c>
      <c r="H7943" s="19">
        <f>IF(OR(G7943="",G7942=""),"",LN(G7943/G7942))</f>
        <v/>
      </c>
      <c r="I7943" s="32" t="n">
        <v>118.5296</v>
      </c>
      <c r="J7943" s="32" t="n">
        <v>15.2</v>
      </c>
      <c r="K7943" s="32" t="n">
        <v>4.79</v>
      </c>
      <c r="L7943" s="32" t="n">
        <v>3.65</v>
      </c>
      <c r="M7943" s="32" t="n">
        <v>1370.3</v>
      </c>
      <c r="N7943" s="32" t="n">
        <v>3.12</v>
      </c>
      <c r="O7943" s="32" t="n">
        <v>-1855.417068177</v>
      </c>
    </row>
    <row r="7944">
      <c r="A7944" s="31" t="n">
        <v>46268</v>
      </c>
      <c r="B7944" s="32" t="n">
        <v>1356.89</v>
      </c>
      <c r="C7944" s="19">
        <f>IF(OR(B7944="",B7943=""),"",LN(B7944/B7943))</f>
        <v/>
      </c>
      <c r="D7944" s="16">
        <f>STDEV(C7925:C7944)*SQRT(252)</f>
        <v/>
      </c>
      <c r="E7944" s="32" t="n">
        <v>155.39</v>
      </c>
      <c r="F7944" s="19">
        <f>IF(OR(E7944="",E7943=""),"",LN(E7944/E7943))</f>
        <v/>
      </c>
      <c r="G7944" s="33" t="n">
        <v>6.7181</v>
      </c>
      <c r="H7944" s="19">
        <f>IF(OR(G7944="",G7943=""),"",LN(G7944/G7943))</f>
        <v/>
      </c>
      <c r="I7944" s="32" t="n">
        <v>118.127</v>
      </c>
      <c r="J7944" s="32" t="n">
        <v>14.32</v>
      </c>
      <c r="K7944" s="32" t="n">
        <v>4.77</v>
      </c>
      <c r="L7944" s="32" t="n">
        <v>3.66</v>
      </c>
      <c r="M7944" s="32" t="n">
        <v>1369.4</v>
      </c>
      <c r="N7944" s="32" t="n">
        <v>3.12</v>
      </c>
      <c r="O7944" s="32" t="n">
        <v>-66.797557234</v>
      </c>
    </row>
    <row r="7945">
      <c r="A7945" s="31" t="n">
        <v>46269</v>
      </c>
      <c r="B7945" s="32" t="n">
        <v>1346.51</v>
      </c>
      <c r="C7945" s="19">
        <f>IF(OR(B7945="",B7944=""),"",LN(B7945/B7944))</f>
        <v/>
      </c>
      <c r="D7945" s="16">
        <f>STDEV(C7926:C7945)*SQRT(252)</f>
        <v/>
      </c>
      <c r="E7945" s="32" t="n">
        <v>156.11</v>
      </c>
      <c r="F7945" s="19">
        <f>IF(OR(E7945="",E7944=""),"",LN(E7945/E7944))</f>
        <v/>
      </c>
      <c r="G7945" s="33" t="n">
        <v>6.7108</v>
      </c>
      <c r="H7945" s="19">
        <f>IF(OR(G7945="",G7944=""),"",LN(G7945/G7944))</f>
        <v/>
      </c>
      <c r="I7945" s="32" t="n">
        <v>118.0732</v>
      </c>
      <c r="J7945" s="32" t="n">
        <v>14.53</v>
      </c>
      <c r="K7945" s="32" t="n">
        <v>4.78</v>
      </c>
      <c r="L7945" s="32" t="n">
        <v>3.65</v>
      </c>
      <c r="M7945" s="32" t="n">
        <v>1359.5</v>
      </c>
      <c r="N7945" s="32" t="n">
        <v>3.12</v>
      </c>
      <c r="O7945" s="32" t="n">
        <v>739.461148544</v>
      </c>
    </row>
    <row r="7946">
      <c r="A7946" s="31" t="n">
        <v>46273</v>
      </c>
      <c r="B7946" s="32" t="n">
        <v>1341.22</v>
      </c>
      <c r="C7946" s="19">
        <f>IF(OR(B7946="",B7945=""),"",LN(B7946/B7945))</f>
        <v/>
      </c>
      <c r="D7946" s="16">
        <f>STDEV(C7927:C7946)*SQRT(252)</f>
        <v/>
      </c>
      <c r="E7946" s="32" t="n">
        <v>154.24</v>
      </c>
      <c r="F7946" s="19">
        <f>IF(OR(E7946="",E7945=""),"",LN(E7946/E7945))</f>
        <v/>
      </c>
      <c r="G7946" s="33" t="n">
        <v>6.7105</v>
      </c>
      <c r="H7946" s="19">
        <f>IF(OR(G7946="",G7945=""),"",LN(G7946/G7945))</f>
        <v/>
      </c>
      <c r="I7946" s="32" t="n">
        <v>117.9127</v>
      </c>
      <c r="J7946" s="32" t="n">
        <v>15.72</v>
      </c>
      <c r="K7946" s="32" t="n">
        <v>4.8</v>
      </c>
      <c r="L7946" s="32" t="n">
        <v>3.64</v>
      </c>
      <c r="M7946" s="32" t="n">
        <v>1342.6</v>
      </c>
      <c r="N7946" s="32" t="n">
        <v>3.12</v>
      </c>
      <c r="O7946" s="32" t="n">
        <v>789.936387103</v>
      </c>
    </row>
    <row r="7947">
      <c r="A7947" s="31" t="n">
        <v>46274</v>
      </c>
      <c r="B7947" s="32" t="n">
        <v>1339.81</v>
      </c>
      <c r="C7947" s="19">
        <f>IF(OR(B7947="",B7946=""),"",LN(B7947/B7946))</f>
        <v/>
      </c>
      <c r="D7947" s="16">
        <f>STDEV(C7928:C7947)*SQRT(252)</f>
        <v/>
      </c>
      <c r="E7947" s="32" t="n">
        <v>153.5</v>
      </c>
      <c r="F7947" s="19">
        <f>IF(OR(E7947="",E7946=""),"",LN(E7947/E7946))</f>
        <v/>
      </c>
      <c r="G7947" s="33" t="n">
        <v>6.7059</v>
      </c>
      <c r="H7947" s="19">
        <f>IF(OR(G7947="",G7946=""),"",LN(G7947/G7946))</f>
        <v/>
      </c>
      <c r="I7947" s="32" t="n">
        <v>117.8834</v>
      </c>
      <c r="J7947" s="32" t="n">
        <v>16.46</v>
      </c>
      <c r="K7947" s="32" t="n">
        <v>4.83</v>
      </c>
      <c r="L7947" s="32" t="n">
        <v>3.64</v>
      </c>
      <c r="M7947" s="32" t="n">
        <v>1341.1</v>
      </c>
      <c r="N7947" s="32" t="n">
        <v>3.12</v>
      </c>
      <c r="O7947" s="32" t="n">
        <v>-170.207893516</v>
      </c>
    </row>
    <row r="7948">
      <c r="A7948" s="31" t="n">
        <v>46275</v>
      </c>
      <c r="B7948" s="32" t="n">
        <v>1345.63</v>
      </c>
      <c r="C7948" s="19">
        <f>IF(OR(B7948="",B7947=""),"",LN(B7948/B7947))</f>
        <v/>
      </c>
      <c r="D7948" s="16">
        <f>STDEV(C7929:C7948)*SQRT(252)</f>
        <v/>
      </c>
      <c r="E7948" s="32" t="n">
        <v>154.06</v>
      </c>
      <c r="F7948" s="19">
        <f>IF(OR(E7948="",E7947=""),"",LN(E7948/E7947))</f>
        <v/>
      </c>
      <c r="G7948" s="33" t="n">
        <v>6.7061</v>
      </c>
      <c r="H7948" s="19">
        <f>IF(OR(G7948="",G7947=""),"",LN(G7948/G7947))</f>
        <v/>
      </c>
      <c r="I7948" s="32" t="n">
        <v>118.0787</v>
      </c>
      <c r="J7948" s="32" t="n">
        <v>17.84</v>
      </c>
      <c r="K7948" s="32" t="n">
        <v>4.95</v>
      </c>
      <c r="L7948" s="32" t="n">
        <v>3.62</v>
      </c>
      <c r="M7948" s="32" t="n">
        <v>1337.9</v>
      </c>
      <c r="N7948" s="32" t="n">
        <v>3.13</v>
      </c>
      <c r="O7948" s="32" t="n">
        <v>-3747.002166975</v>
      </c>
    </row>
    <row r="7949">
      <c r="A7949" s="31" t="n">
        <v>46276</v>
      </c>
      <c r="B7949" s="32" t="n">
        <v>1340.3</v>
      </c>
      <c r="C7949" s="19">
        <f>IF(OR(B7949="",B7948=""),"",LN(B7949/B7948))</f>
        <v/>
      </c>
      <c r="D7949" s="16">
        <f>STDEV(C7930:C7949)*SQRT(252)</f>
        <v/>
      </c>
      <c r="E7949" s="32" t="n">
        <v>153.71</v>
      </c>
      <c r="F7949" s="19">
        <f>IF(OR(E7949="",E7948=""),"",LN(E7949/E7948))</f>
        <v/>
      </c>
      <c r="G7949" s="33" t="n">
        <v>6.708</v>
      </c>
      <c r="H7949" s="19">
        <f>IF(OR(G7949="",G7948=""),"",LN(G7949/G7948))</f>
        <v/>
      </c>
      <c r="I7949" s="32" t="n">
        <v>118.2126</v>
      </c>
      <c r="J7949" s="32" t="n">
        <v>15.84</v>
      </c>
      <c r="K7949" s="32" t="n">
        <v>4.96</v>
      </c>
      <c r="L7949" s="32" t="n">
        <v>3.62</v>
      </c>
      <c r="M7949" s="32" t="n">
        <v>1338.2</v>
      </c>
      <c r="N7949" s="32" t="n">
        <v>3.14</v>
      </c>
      <c r="O7949" s="32" t="n">
        <v>-2610.758366117</v>
      </c>
    </row>
    <row r="7950">
      <c r="A7950" s="31" t="n">
        <v>46279</v>
      </c>
      <c r="B7950" s="32" t="n">
        <v>1346.6</v>
      </c>
      <c r="C7950" s="19">
        <f>IF(OR(B7950="",B7949=""),"",LN(B7950/B7949))</f>
        <v/>
      </c>
      <c r="D7950" s="16">
        <f>STDEV(C7931:C7950)*SQRT(252)</f>
        <v/>
      </c>
      <c r="E7950" s="32" t="n">
        <v>154.42</v>
      </c>
      <c r="F7950" s="19">
        <f>IF(OR(E7950="",E7949=""),"",LN(E7950/E7949))</f>
        <v/>
      </c>
      <c r="G7950" s="33" t="n">
        <v>6.7082</v>
      </c>
      <c r="H7950" s="19">
        <f>IF(OR(G7950="",G7949=""),"",LN(G7950/G7949))</f>
        <v/>
      </c>
      <c r="I7950" s="32" t="n">
        <v>118.6923</v>
      </c>
      <c r="J7950" s="32" t="n">
        <v>17.1</v>
      </c>
      <c r="K7950" s="32" t="n">
        <v>4.97</v>
      </c>
      <c r="L7950" s="32" t="n">
        <v>3.62</v>
      </c>
      <c r="M7950" s="32" t="n">
        <v>1346.4</v>
      </c>
      <c r="N7950" s="32" t="n">
        <v>3.16</v>
      </c>
      <c r="O7950" s="32" t="n">
        <v>-3429.853801454</v>
      </c>
    </row>
    <row r="7951">
      <c r="A7951" s="31" t="n">
        <v>46280</v>
      </c>
      <c r="B7951" s="32" t="n">
        <v>1361.84</v>
      </c>
      <c r="C7951" s="19">
        <f>IF(OR(B7951="",B7950=""),"",LN(B7951/B7950))</f>
        <v/>
      </c>
      <c r="D7951" s="16">
        <f>STDEV(C7932:C7951)*SQRT(252)</f>
        <v/>
      </c>
      <c r="E7951" s="32" t="n">
        <v>155.11</v>
      </c>
      <c r="F7951" s="19">
        <f>IF(OR(E7951="",E7950=""),"",LN(E7951/E7950))</f>
        <v/>
      </c>
      <c r="G7951" s="33" t="n">
        <v>6.7112</v>
      </c>
      <c r="H7951" s="19">
        <f>IF(OR(G7951="",G7950=""),"",LN(G7951/G7950))</f>
        <v/>
      </c>
      <c r="I7951" s="32" t="n">
        <v>118.8822</v>
      </c>
      <c r="J7951" s="32" t="n">
        <v>17.2</v>
      </c>
      <c r="K7951" s="32" t="n">
        <v>5</v>
      </c>
      <c r="L7951" s="32" t="n">
        <v>3.64</v>
      </c>
      <c r="M7951" s="32" t="n">
        <v>1345.3</v>
      </c>
      <c r="N7951" s="32" t="n">
        <v>3.17</v>
      </c>
      <c r="O7951" s="32" t="n">
        <v>-1524.910530015</v>
      </c>
    </row>
    <row r="7952">
      <c r="A7952" s="31" t="n">
        <v>46281</v>
      </c>
      <c r="B7952" s="32" t="n">
        <v>1367.65</v>
      </c>
      <c r="C7952" s="19">
        <f>IF(OR(B7952="",B7951=""),"",LN(B7952/B7951))</f>
        <v/>
      </c>
      <c r="D7952" s="16">
        <f>STDEV(C7933:C7952)*SQRT(252)</f>
        <v/>
      </c>
      <c r="E7952" s="32" t="n">
        <v>155.08</v>
      </c>
      <c r="F7952" s="19">
        <f>IF(OR(E7952="",E7951=""),"",LN(E7952/E7951))</f>
        <v/>
      </c>
      <c r="G7952" s="33" t="n">
        <v>6.706</v>
      </c>
      <c r="H7952" s="19">
        <f>IF(OR(G7952="",G7951=""),"",LN(G7952/G7951))</f>
        <v/>
      </c>
      <c r="I7952" s="32" t="n">
        <v>118.9206</v>
      </c>
      <c r="J7952" s="32" t="n">
        <v>17.71</v>
      </c>
      <c r="K7952" s="32" t="n">
        <v>5.01</v>
      </c>
      <c r="L7952" s="32" t="n">
        <v>3.62</v>
      </c>
      <c r="M7952" s="32" t="n">
        <v>1353.3</v>
      </c>
      <c r="N7952" s="32" t="n">
        <v>3.21</v>
      </c>
      <c r="O7952" s="32" t="n">
        <v>-1711.822684766</v>
      </c>
    </row>
    <row r="7953">
      <c r="A7953" s="31" t="n">
        <v>46282</v>
      </c>
      <c r="B7953" s="32" t="n">
        <v>1380.46</v>
      </c>
      <c r="C7953" s="19">
        <f>IF(OR(B7953="",B7952=""),"",LN(B7953/B7952))</f>
        <v/>
      </c>
      <c r="D7953" s="16">
        <f>STDEV(C7934:C7953)*SQRT(252)</f>
        <v/>
      </c>
      <c r="E7953" s="32" t="n">
        <v>155.85</v>
      </c>
      <c r="F7953" s="19">
        <f>IF(OR(E7953="",E7952=""),"",LN(E7953/E7952))</f>
        <v/>
      </c>
      <c r="G7953" s="33" t="n">
        <v>6.7074</v>
      </c>
      <c r="H7953" s="19">
        <f>IF(OR(G7953="",G7952=""),"",LN(G7953/G7952))</f>
        <v/>
      </c>
      <c r="I7953" s="32" t="n">
        <v>119.3489</v>
      </c>
      <c r="J7953" s="32" t="n">
        <v>15.44</v>
      </c>
      <c r="K7953" s="32" t="n">
        <v>4.94</v>
      </c>
      <c r="L7953" s="32" t="n">
        <v>3.85</v>
      </c>
      <c r="M7953" s="32" t="n">
        <v>1368.3</v>
      </c>
      <c r="N7953" s="32" t="n">
        <v>3.2</v>
      </c>
      <c r="O7953" s="32" t="n">
        <v>-2585.381206979</v>
      </c>
    </row>
    <row r="7954">
      <c r="A7954" s="31" t="n">
        <v>46283</v>
      </c>
      <c r="B7954" s="32" t="n">
        <v>1387.97</v>
      </c>
      <c r="C7954" s="19">
        <f>IF(OR(B7954="",B7953=""),"",LN(B7954/B7953))</f>
        <v/>
      </c>
      <c r="D7954" s="16">
        <f>STDEV(C7935:C7954)*SQRT(252)</f>
        <v/>
      </c>
      <c r="E7954" s="32" t="n">
        <v>156.87</v>
      </c>
      <c r="F7954" s="19">
        <f>IF(OR(E7954="",E7953=""),"",LN(E7954/E7953))</f>
        <v/>
      </c>
      <c r="G7954" s="33" t="n">
        <v>6.6975</v>
      </c>
      <c r="H7954" s="19">
        <f>IF(OR(G7954="",G7953=""),"",LN(G7954/G7953))</f>
        <v/>
      </c>
      <c r="I7954" s="32" t="n">
        <v>119.5133</v>
      </c>
      <c r="J7954" s="32" t="n">
        <v>14.81</v>
      </c>
      <c r="K7954" s="32" t="n">
        <v>5.01</v>
      </c>
      <c r="L7954" s="32" t="n">
        <v>3.85</v>
      </c>
      <c r="M7954" s="32" t="n">
        <v>1380.3</v>
      </c>
      <c r="N7954" s="32" t="n">
        <v>3.2</v>
      </c>
      <c r="O7954" s="32" t="n">
        <v>400.847468387</v>
      </c>
    </row>
    <row r="7955">
      <c r="A7955" s="31" t="n">
        <v>46286</v>
      </c>
      <c r="B7955" s="32" t="n">
        <v>1374.81</v>
      </c>
      <c r="C7955" s="19">
        <f>IF(OR(B7955="",B7954=""),"",LN(B7955/B7954))</f>
        <v/>
      </c>
      <c r="D7955" s="16">
        <f>STDEV(C7936:C7955)*SQRT(252)</f>
        <v/>
      </c>
      <c r="E7955" s="32" t="n">
        <v>157.46</v>
      </c>
      <c r="F7955" s="19">
        <f>IF(OR(E7955="",E7954=""),"",LN(E7955/E7954))</f>
        <v/>
      </c>
      <c r="G7955" s="33" t="n">
        <v>6.6947</v>
      </c>
      <c r="H7955" s="19">
        <f>IF(OR(G7955="",G7954=""),"",LN(G7955/G7954))</f>
        <v/>
      </c>
      <c r="I7955" s="32" t="n">
        <v>119.4014</v>
      </c>
      <c r="J7955" s="32" t="n">
        <v>14.87</v>
      </c>
      <c r="K7955" s="32" t="n">
        <v>4.96</v>
      </c>
      <c r="L7955" s="32" t="n">
        <v>3.85</v>
      </c>
      <c r="M7955" s="32" t="n">
        <v>1383.8</v>
      </c>
      <c r="N7955" s="32" t="n">
        <v>3.2</v>
      </c>
      <c r="O7955" s="32" t="n">
        <v>-92.443490228</v>
      </c>
    </row>
    <row r="7956">
      <c r="A7956" s="31" t="n">
        <v>46287</v>
      </c>
      <c r="B7956" s="32" t="n">
        <v>1359.06</v>
      </c>
      <c r="C7956" s="19">
        <f>IF(OR(B7956="",B7955=""),"",LN(B7956/B7955))</f>
        <v/>
      </c>
      <c r="D7956" s="16">
        <f>STDEV(C7937:C7956)*SQRT(252)</f>
        <v/>
      </c>
      <c r="E7956" s="32" t="n">
        <v>157.55</v>
      </c>
      <c r="F7956" s="19">
        <f>IF(OR(E7956="",E7955=""),"",LN(E7956/E7955))</f>
        <v/>
      </c>
      <c r="G7956" s="33" t="n">
        <v>6.6996</v>
      </c>
      <c r="H7956" s="19">
        <f>IF(OR(G7956="",G7955=""),"",LN(G7956/G7955))</f>
        <v/>
      </c>
      <c r="I7956" s="32" t="n">
        <v>119.5933</v>
      </c>
      <c r="J7956" s="32" t="n">
        <v>14.21</v>
      </c>
      <c r="K7956" s="32" t="n">
        <v>4.96</v>
      </c>
      <c r="L7956" s="32" t="n">
        <v>3.87</v>
      </c>
      <c r="M7956" s="32" t="n">
        <v>1384.3</v>
      </c>
      <c r="N7956" s="32" t="n">
        <v>3.21</v>
      </c>
      <c r="O7956" s="32" t="n">
        <v>-8.695283467000003</v>
      </c>
    </row>
    <row r="7957">
      <c r="A7957" s="31" t="n">
        <v>46288</v>
      </c>
      <c r="B7957" s="32" t="n">
        <v>1366.99</v>
      </c>
      <c r="C7957" s="19">
        <f>IF(OR(B7957="",B7956=""),"",LN(B7957/B7956))</f>
        <v/>
      </c>
      <c r="D7957" s="16">
        <f>STDEV(C7938:C7957)*SQRT(252)</f>
        <v/>
      </c>
      <c r="E7957" s="32" t="n">
        <v>158.3</v>
      </c>
      <c r="F7957" s="19">
        <f>IF(OR(E7957="",E7956=""),"",LN(E7957/E7956))</f>
        <v/>
      </c>
      <c r="G7957" s="33" t="n">
        <v>6.7111</v>
      </c>
      <c r="H7957" s="19">
        <f>IF(OR(G7957="",G7956=""),"",LN(G7957/G7956))</f>
        <v/>
      </c>
      <c r="I7957" s="32" t="n">
        <v>120.1169</v>
      </c>
      <c r="J7957" s="32" t="n">
        <v>15.18</v>
      </c>
      <c r="K7957" s="32" t="n">
        <v>5.11</v>
      </c>
      <c r="L7957" s="32" t="n">
        <v>3.87</v>
      </c>
      <c r="M7957" s="32" t="n">
        <v>1360</v>
      </c>
      <c r="N7957" s="32" t="n">
        <v>3.21</v>
      </c>
      <c r="O7957" s="32" t="n">
        <v>-546.318082248</v>
      </c>
    </row>
    <row r="7958">
      <c r="A7958" s="31" t="n">
        <v>46289</v>
      </c>
      <c r="B7958" s="32" t="n">
        <v>1369.44</v>
      </c>
      <c r="C7958" s="19">
        <f>IF(OR(B7958="",B7957=""),"",LN(B7958/B7957))</f>
        <v/>
      </c>
      <c r="D7958" s="16">
        <f>STDEV(C7939:C7958)*SQRT(252)</f>
        <v/>
      </c>
      <c r="E7958" s="32" t="n">
        <v>158.92</v>
      </c>
      <c r="F7958" s="19">
        <f>IF(OR(E7958="",E7957=""),"",LN(E7958/E7957))</f>
        <v/>
      </c>
      <c r="G7958" s="33" t="n">
        <v>6.7128</v>
      </c>
      <c r="H7958" s="19">
        <f>IF(OR(G7958="",G7957=""),"",LN(G7958/G7957))</f>
        <v/>
      </c>
      <c r="I7958" s="32" t="n">
        <v>120.5521</v>
      </c>
      <c r="J7958" s="32" t="n">
        <v>15.67</v>
      </c>
      <c r="K7958" s="32" t="n">
        <v>5.18</v>
      </c>
      <c r="L7958" s="32" t="n">
        <v>3.88</v>
      </c>
      <c r="M7958" s="32" t="n"/>
      <c r="N7958" s="32" t="n"/>
      <c r="O7958" s="32" t="n"/>
    </row>
    <row r="7959">
      <c r="A7959" s="31" t="n">
        <v>46290</v>
      </c>
      <c r="B7959" s="32" t="n">
        <v>1356.51</v>
      </c>
      <c r="C7959" s="19">
        <f>IF(OR(B7959="",B7958=""),"",LN(B7959/B7958))</f>
        <v/>
      </c>
      <c r="D7959" s="16">
        <f>STDEV(C7940:C7959)*SQRT(252)</f>
        <v/>
      </c>
      <c r="E7959" s="32" t="n">
        <v>157.18</v>
      </c>
      <c r="F7959" s="19">
        <f>IF(OR(E7959="",E7958=""),"",LN(E7959/E7958))</f>
        <v/>
      </c>
      <c r="G7959" s="33" t="n">
        <v>6.711</v>
      </c>
      <c r="H7959" s="19">
        <f>IF(OR(G7959="",G7958=""),"",LN(G7959/G7958))</f>
        <v/>
      </c>
      <c r="I7959" s="32" t="n">
        <v>120.33</v>
      </c>
      <c r="J7959" s="32" t="n">
        <v>14.87</v>
      </c>
      <c r="K7959" s="32" t="n">
        <v>5.17</v>
      </c>
      <c r="L7959" s="32" t="n">
        <v>3.9</v>
      </c>
      <c r="M7959" s="32" t="n"/>
      <c r="N7959" s="32" t="n"/>
      <c r="O7959" s="32" t="n"/>
    </row>
    <row r="7960">
      <c r="A7960" s="31" t="n">
        <v>46293</v>
      </c>
      <c r="B7960" s="32" t="n">
        <v>1359.78</v>
      </c>
      <c r="C7960" s="19">
        <f>IF(OR(B7960="",B7959=""),"",LN(B7960/B7959))</f>
        <v/>
      </c>
      <c r="D7960" s="16">
        <f>STDEV(C7941:C7960)*SQRT(252)</f>
        <v/>
      </c>
      <c r="E7960" s="32" t="n">
        <v>157.44</v>
      </c>
      <c r="F7960" s="19">
        <f>IF(OR(E7960="",E7959=""),"",LN(E7960/E7959))</f>
        <v/>
      </c>
      <c r="G7960" s="33" t="n">
        <v>6.7103</v>
      </c>
      <c r="H7960" s="19">
        <f>IF(OR(G7960="",G7959=""),"",LN(G7960/G7959))</f>
        <v/>
      </c>
      <c r="I7960" s="32" t="n">
        <v>120.6958</v>
      </c>
      <c r="J7960" s="32" t="n">
        <v>16.07</v>
      </c>
      <c r="K7960" s="32" t="n">
        <v>5.24</v>
      </c>
      <c r="L7960" s="32" t="n">
        <v>3.9</v>
      </c>
      <c r="M7960" s="32" t="n">
        <v>1352</v>
      </c>
      <c r="N7960" s="32" t="n">
        <v>3.22</v>
      </c>
      <c r="O7960" s="32" t="n">
        <v>-3214.438642066</v>
      </c>
    </row>
    <row r="7961">
      <c r="A7961" s="31" t="n">
        <v>46294</v>
      </c>
      <c r="B7961" s="32" t="n">
        <v>1355.4</v>
      </c>
      <c r="C7961" s="19">
        <f>IF(OR(B7961="",B7960=""),"",LN(B7961/B7960))</f>
        <v/>
      </c>
      <c r="D7961" s="16">
        <f>STDEV(C7942:C7961)*SQRT(252)</f>
        <v/>
      </c>
      <c r="E7961" s="32" t="n">
        <v>157.5</v>
      </c>
      <c r="F7961" s="19">
        <f>IF(OR(E7961="",E7960=""),"",LN(E7961/E7960))</f>
        <v/>
      </c>
      <c r="G7961" s="33" t="n">
        <v>6.703</v>
      </c>
      <c r="H7961" s="19">
        <f>IF(OR(G7961="",G7960=""),"",LN(G7961/G7960))</f>
        <v/>
      </c>
      <c r="I7961" s="32" t="n">
        <v>121.0296</v>
      </c>
      <c r="J7961" s="32" t="n">
        <v>16.04</v>
      </c>
      <c r="K7961" s="32" t="n">
        <v>5.26</v>
      </c>
      <c r="L7961" s="32" t="n">
        <v>3.88</v>
      </c>
      <c r="M7961" s="32" t="n">
        <v>1360</v>
      </c>
      <c r="N7961" s="32" t="n">
        <v>3.22</v>
      </c>
      <c r="O7961" s="32" t="n">
        <v>-3124.218804933</v>
      </c>
    </row>
    <row r="7962">
      <c r="A7962" s="31" t="n">
        <v>46295</v>
      </c>
      <c r="B7962" s="32" t="n">
        <v>1355.91</v>
      </c>
      <c r="C7962" s="19">
        <f>IF(OR(B7962="",B7961=""),"",LN(B7962/B7961))</f>
        <v/>
      </c>
      <c r="D7962" s="16">
        <f>STDEV(C7943:C7962)*SQRT(252)</f>
        <v/>
      </c>
      <c r="E7962" s="32" t="n">
        <v>157.25</v>
      </c>
      <c r="F7962" s="19">
        <f>IF(OR(E7962="",E7961=""),"",LN(E7962/E7961))</f>
        <v/>
      </c>
      <c r="G7962" s="33" t="n">
        <v>6.7045</v>
      </c>
      <c r="H7962" s="19">
        <f>IF(OR(G7962="",G7961=""),"",LN(G7962/G7961))</f>
        <v/>
      </c>
      <c r="I7962" s="32" t="n">
        <v>120.9693</v>
      </c>
      <c r="J7962" s="32" t="n">
        <v>16.34</v>
      </c>
      <c r="K7962" s="32" t="n">
        <v>5.29</v>
      </c>
      <c r="L7962" s="32" t="n">
        <v>3.9</v>
      </c>
      <c r="M7962" s="32" t="n">
        <v>1358.4</v>
      </c>
      <c r="N7962" s="32" t="n">
        <v>3.22</v>
      </c>
      <c r="O7962" s="32" t="n">
        <v>-2135.864085203</v>
      </c>
    </row>
    <row r="7963">
      <c r="A7963" s="31" t="n">
        <v>46296</v>
      </c>
      <c r="B7963" s="32" t="n">
        <v>1364.83</v>
      </c>
      <c r="C7963" s="19">
        <f>IF(OR(B7963="",B7962=""),"",LN(B7963/B7962))</f>
        <v/>
      </c>
      <c r="D7963" s="16">
        <f>STDEV(C7944:C7963)*SQRT(252)</f>
        <v/>
      </c>
      <c r="E7963" s="32" t="n">
        <v>157.63</v>
      </c>
      <c r="F7963" s="19">
        <f>IF(OR(E7963="",E7962=""),"",LN(E7963/E7962))</f>
        <v/>
      </c>
      <c r="G7963" s="33" t="n">
        <v>6.7038</v>
      </c>
      <c r="H7963" s="19">
        <f>IF(OR(G7963="",G7962=""),"",LN(G7963/G7962))</f>
        <v/>
      </c>
      <c r="I7963" s="32" t="n">
        <v>121.7882</v>
      </c>
      <c r="J7963" s="32" t="n">
        <v>16.39</v>
      </c>
      <c r="K7963" s="32" t="n">
        <v>5.24</v>
      </c>
      <c r="L7963" s="32" t="n">
        <v>3.87</v>
      </c>
      <c r="M7963" s="32" t="n">
        <v>1355.7</v>
      </c>
      <c r="N7963" s="32" t="n">
        <v>3.21</v>
      </c>
      <c r="O7963" s="32" t="n">
        <v>348.398745333</v>
      </c>
    </row>
    <row r="7964">
      <c r="A7964" s="31" t="n">
        <v>46297</v>
      </c>
      <c r="B7964" s="32" t="n">
        <v>1345.75</v>
      </c>
      <c r="C7964" s="19">
        <f>IF(OR(B7964="",B7963=""),"",LN(B7964/B7963))</f>
        <v/>
      </c>
      <c r="D7964" s="16">
        <f>STDEV(C7945:C7964)*SQRT(252)</f>
        <v/>
      </c>
      <c r="E7964" s="32" t="n">
        <v>157.81</v>
      </c>
      <c r="F7964" s="19">
        <f>IF(OR(E7964="",E7963=""),"",LN(E7964/E7963))</f>
        <v/>
      </c>
      <c r="G7964" s="33" t="n">
        <v>6.7038</v>
      </c>
      <c r="H7964" s="19">
        <f>IF(OR(G7964="",G7963=""),"",LN(G7964/G7963))</f>
        <v/>
      </c>
      <c r="I7964" s="32" t="n">
        <v>121.3848</v>
      </c>
      <c r="J7964" s="32" t="n">
        <v>15.31</v>
      </c>
      <c r="K7964" s="32" t="n">
        <v>5.28</v>
      </c>
      <c r="L7964" s="32" t="n">
        <v>3.88</v>
      </c>
      <c r="M7964" s="32" t="n">
        <v>1359.6</v>
      </c>
      <c r="N7964" s="32" t="n">
        <v>3.21</v>
      </c>
      <c r="O7964" s="32" t="n">
        <v>-284.70228169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pageSetUpPr fitToPage="1"/>
  </sheetPr>
  <dimension ref="A1:G380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>
      <c r="A1" s="10" t="inlineStr">
        <is>
          <t>Month</t>
        </is>
      </c>
      <c r="B1" s="11" t="inlineStr">
        <is>
          <t>KRW 3M %</t>
        </is>
      </c>
      <c r="C1" s="11" t="inlineStr">
        <is>
          <t>USD 3M %</t>
        </is>
      </c>
      <c r="D1" s="11" t="inlineStr">
        <is>
          <t>Gap (pts)</t>
        </is>
      </c>
      <c r="E1" s="11" t="inlineStr">
        <is>
          <t>USD/KRW avg</t>
        </is>
      </c>
      <c r="F1" s="11" t="inlineStr">
        <is>
          <t>Implied 3M pts (won)</t>
        </is>
      </c>
      <c r="G1" s="11" t="inlineStr">
        <is>
          <t>Hedge carry (ann.)</t>
        </is>
      </c>
    </row>
    <row r="2">
      <c r="A2" s="34" t="n">
        <v>34700</v>
      </c>
      <c r="B2" s="32" t="n">
        <v>15.72</v>
      </c>
      <c r="C2" s="32" t="n">
        <v>6.24</v>
      </c>
      <c r="D2" s="12">
        <f>B2-C2</f>
        <v/>
      </c>
      <c r="E2" s="35">
        <f>IFERROR(AVERAGEIFS(Daily!$B:$B,Daily!$A:$A,"&gt;="&amp;A2,Daily!$A:$A,"&lt;"&amp;EDATE(A2,1)),"")</f>
        <v/>
      </c>
      <c r="F2" s="12">
        <f>IF(E2="","",E2*((1+B2/100*91/365)/(1+C2/100*91/360)-1))</f>
        <v/>
      </c>
      <c r="G2" s="14">
        <f>IF(E2="","",(F2/E2)*365/91)</f>
        <v/>
      </c>
    </row>
    <row r="3">
      <c r="A3" s="34" t="n">
        <v>34731</v>
      </c>
      <c r="B3" s="32" t="n">
        <v>16.65</v>
      </c>
      <c r="C3" s="32" t="n">
        <v>6.16</v>
      </c>
      <c r="D3" s="12">
        <f>B3-C3</f>
        <v/>
      </c>
      <c r="E3" s="35">
        <f>IFERROR(AVERAGEIFS(Daily!$B:$B,Daily!$A:$A,"&gt;="&amp;A3,Daily!$A:$A,"&lt;"&amp;EDATE(A3,1)),"")</f>
        <v/>
      </c>
      <c r="F3" s="12">
        <f>IF(E3="","",E3*((1+B3/100*91/365)/(1+C3/100*91/360)-1))</f>
        <v/>
      </c>
      <c r="G3" s="14">
        <f>IF(E3="","",(F3/E3)*365/91)</f>
        <v/>
      </c>
    </row>
    <row r="4">
      <c r="A4" s="34" t="n">
        <v>34759</v>
      </c>
      <c r="B4" s="32" t="n">
        <v>15.33</v>
      </c>
      <c r="C4" s="32" t="n">
        <v>6.15</v>
      </c>
      <c r="D4" s="12">
        <f>B4-C4</f>
        <v/>
      </c>
      <c r="E4" s="35">
        <f>IFERROR(AVERAGEIFS(Daily!$B:$B,Daily!$A:$A,"&gt;="&amp;A4,Daily!$A:$A,"&lt;"&amp;EDATE(A4,1)),"")</f>
        <v/>
      </c>
      <c r="F4" s="12">
        <f>IF(E4="","",E4*((1+B4/100*91/365)/(1+C4/100*91/360)-1))</f>
        <v/>
      </c>
      <c r="G4" s="14">
        <f>IF(E4="","",(F4/E4)*365/91)</f>
        <v/>
      </c>
    </row>
    <row r="5">
      <c r="A5" s="34" t="n">
        <v>34790</v>
      </c>
      <c r="B5" s="32" t="n">
        <v>14.56</v>
      </c>
      <c r="C5" s="32" t="n">
        <v>6.11</v>
      </c>
      <c r="D5" s="12">
        <f>B5-C5</f>
        <v/>
      </c>
      <c r="E5" s="35">
        <f>IFERROR(AVERAGEIFS(Daily!$B:$B,Daily!$A:$A,"&gt;="&amp;A5,Daily!$A:$A,"&lt;"&amp;EDATE(A5,1)),"")</f>
        <v/>
      </c>
      <c r="F5" s="12">
        <f>IF(E5="","",E5*((1+B5/100*91/365)/(1+C5/100*91/360)-1))</f>
        <v/>
      </c>
      <c r="G5" s="14">
        <f>IF(E5="","",(F5/E5)*365/91)</f>
        <v/>
      </c>
    </row>
    <row r="6">
      <c r="A6" s="34" t="n">
        <v>34820</v>
      </c>
      <c r="B6" s="32" t="n">
        <v>14.87</v>
      </c>
      <c r="C6" s="32" t="n">
        <v>6.02</v>
      </c>
      <c r="D6" s="12">
        <f>B6-C6</f>
        <v/>
      </c>
      <c r="E6" s="35">
        <f>IFERROR(AVERAGEIFS(Daily!$B:$B,Daily!$A:$A,"&gt;="&amp;A6,Daily!$A:$A,"&lt;"&amp;EDATE(A6,1)),"")</f>
        <v/>
      </c>
      <c r="F6" s="12">
        <f>IF(E6="","",E6*((1+B6/100*91/365)/(1+C6/100*91/360)-1))</f>
        <v/>
      </c>
      <c r="G6" s="14">
        <f>IF(E6="","",(F6/E6)*365/91)</f>
        <v/>
      </c>
    </row>
    <row r="7">
      <c r="A7" s="34" t="n">
        <v>34851</v>
      </c>
      <c r="B7" s="32" t="n">
        <v>14.73</v>
      </c>
      <c r="C7" s="32" t="n">
        <v>5.9</v>
      </c>
      <c r="D7" s="12">
        <f>B7-C7</f>
        <v/>
      </c>
      <c r="E7" s="35">
        <f>IFERROR(AVERAGEIFS(Daily!$B:$B,Daily!$A:$A,"&gt;="&amp;A7,Daily!$A:$A,"&lt;"&amp;EDATE(A7,1)),"")</f>
        <v/>
      </c>
      <c r="F7" s="12">
        <f>IF(E7="","",E7*((1+B7/100*91/365)/(1+C7/100*91/360)-1))</f>
        <v/>
      </c>
      <c r="G7" s="14">
        <f>IF(E7="","",(F7/E7)*365/91)</f>
        <v/>
      </c>
    </row>
    <row r="8">
      <c r="A8" s="34" t="n">
        <v>34881</v>
      </c>
      <c r="B8" s="32" t="n">
        <v>14.24</v>
      </c>
      <c r="C8" s="32" t="n">
        <v>5.77</v>
      </c>
      <c r="D8" s="12">
        <f>B8-C8</f>
        <v/>
      </c>
      <c r="E8" s="35">
        <f>IFERROR(AVERAGEIFS(Daily!$B:$B,Daily!$A:$A,"&gt;="&amp;A8,Daily!$A:$A,"&lt;"&amp;EDATE(A8,1)),"")</f>
        <v/>
      </c>
      <c r="F8" s="12">
        <f>IF(E8="","",E8*((1+B8/100*91/365)/(1+C8/100*91/360)-1))</f>
        <v/>
      </c>
      <c r="G8" s="14">
        <f>IF(E8="","",(F8/E8)*365/91)</f>
        <v/>
      </c>
    </row>
    <row r="9">
      <c r="A9" s="34" t="n">
        <v>34912</v>
      </c>
      <c r="B9" s="32" t="n">
        <v>13.45</v>
      </c>
      <c r="C9" s="32" t="n">
        <v>5.77</v>
      </c>
      <c r="D9" s="12">
        <f>B9-C9</f>
        <v/>
      </c>
      <c r="E9" s="35">
        <f>IFERROR(AVERAGEIFS(Daily!$B:$B,Daily!$A:$A,"&gt;="&amp;A9,Daily!$A:$A,"&lt;"&amp;EDATE(A9,1)),"")</f>
        <v/>
      </c>
      <c r="F9" s="12">
        <f>IF(E9="","",E9*((1+B9/100*91/365)/(1+C9/100*91/360)-1))</f>
        <v/>
      </c>
      <c r="G9" s="14">
        <f>IF(E9="","",(F9/E9)*365/91)</f>
        <v/>
      </c>
    </row>
    <row r="10">
      <c r="A10" s="34" t="n">
        <v>34943</v>
      </c>
      <c r="B10" s="32" t="n">
        <v>13.1</v>
      </c>
      <c r="C10" s="32" t="n">
        <v>5.73</v>
      </c>
      <c r="D10" s="12">
        <f>B10-C10</f>
        <v/>
      </c>
      <c r="E10" s="35">
        <f>IFERROR(AVERAGEIFS(Daily!$B:$B,Daily!$A:$A,"&gt;="&amp;A10,Daily!$A:$A,"&lt;"&amp;EDATE(A10,1)),"")</f>
        <v/>
      </c>
      <c r="F10" s="12">
        <f>IF(E10="","",E10*((1+B10/100*91/365)/(1+C10/100*91/360)-1))</f>
        <v/>
      </c>
      <c r="G10" s="14">
        <f>IF(E10="","",(F10/E10)*365/91)</f>
        <v/>
      </c>
    </row>
    <row r="11">
      <c r="A11" s="34" t="n">
        <v>34973</v>
      </c>
      <c r="B11" s="32" t="n">
        <v>12.32</v>
      </c>
      <c r="C11" s="32" t="n">
        <v>5.79</v>
      </c>
      <c r="D11" s="12">
        <f>B11-C11</f>
        <v/>
      </c>
      <c r="E11" s="35">
        <f>IFERROR(AVERAGEIFS(Daily!$B:$B,Daily!$A:$A,"&gt;="&amp;A11,Daily!$A:$A,"&lt;"&amp;EDATE(A11,1)),"")</f>
        <v/>
      </c>
      <c r="F11" s="12">
        <f>IF(E11="","",E11*((1+B11/100*91/365)/(1+C11/100*91/360)-1))</f>
        <v/>
      </c>
      <c r="G11" s="14">
        <f>IF(E11="","",(F11/E11)*365/91)</f>
        <v/>
      </c>
    </row>
    <row r="12">
      <c r="A12" s="34" t="n">
        <v>35004</v>
      </c>
      <c r="B12" s="32" t="n">
        <v>11.95</v>
      </c>
      <c r="C12" s="32" t="n">
        <v>5.74</v>
      </c>
      <c r="D12" s="12">
        <f>B12-C12</f>
        <v/>
      </c>
      <c r="E12" s="35">
        <f>IFERROR(AVERAGEIFS(Daily!$B:$B,Daily!$A:$A,"&gt;="&amp;A12,Daily!$A:$A,"&lt;"&amp;EDATE(A12,1)),"")</f>
        <v/>
      </c>
      <c r="F12" s="12">
        <f>IF(E12="","",E12*((1+B12/100*91/365)/(1+C12/100*91/360)-1))</f>
        <v/>
      </c>
      <c r="G12" s="14">
        <f>IF(E12="","",(F12/E12)*365/91)</f>
        <v/>
      </c>
    </row>
    <row r="13">
      <c r="A13" s="34" t="n">
        <v>35034</v>
      </c>
      <c r="B13" s="32" t="n">
        <v>11.73</v>
      </c>
      <c r="C13" s="32" t="n">
        <v>5.62</v>
      </c>
      <c r="D13" s="12">
        <f>B13-C13</f>
        <v/>
      </c>
      <c r="E13" s="35">
        <f>IFERROR(AVERAGEIFS(Daily!$B:$B,Daily!$A:$A,"&gt;="&amp;A13,Daily!$A:$A,"&lt;"&amp;EDATE(A13,1)),"")</f>
        <v/>
      </c>
      <c r="F13" s="12">
        <f>IF(E13="","",E13*((1+B13/100*91/365)/(1+C13/100*91/360)-1))</f>
        <v/>
      </c>
      <c r="G13" s="14">
        <f>IF(E13="","",(F13/E13)*365/91)</f>
        <v/>
      </c>
    </row>
    <row r="14">
      <c r="A14" s="34" t="n">
        <v>35065</v>
      </c>
      <c r="B14" s="32" t="n">
        <v>11.65</v>
      </c>
      <c r="C14" s="32" t="n">
        <v>5.39</v>
      </c>
      <c r="D14" s="12">
        <f>B14-C14</f>
        <v/>
      </c>
      <c r="E14" s="35">
        <f>IFERROR(AVERAGEIFS(Daily!$B:$B,Daily!$A:$A,"&gt;="&amp;A14,Daily!$A:$A,"&lt;"&amp;EDATE(A14,1)),"")</f>
        <v/>
      </c>
      <c r="F14" s="12">
        <f>IF(E14="","",E14*((1+B14/100*91/365)/(1+C14/100*91/360)-1))</f>
        <v/>
      </c>
      <c r="G14" s="14">
        <f>IF(E14="","",(F14/E14)*365/91)</f>
        <v/>
      </c>
    </row>
    <row r="15">
      <c r="A15" s="34" t="n">
        <v>35096</v>
      </c>
      <c r="B15" s="32" t="n">
        <v>11.67</v>
      </c>
      <c r="C15" s="32" t="n">
        <v>5.15</v>
      </c>
      <c r="D15" s="12">
        <f>B15-C15</f>
        <v/>
      </c>
      <c r="E15" s="35">
        <f>IFERROR(AVERAGEIFS(Daily!$B:$B,Daily!$A:$A,"&gt;="&amp;A15,Daily!$A:$A,"&lt;"&amp;EDATE(A15,1)),"")</f>
        <v/>
      </c>
      <c r="F15" s="12">
        <f>IF(E15="","",E15*((1+B15/100*91/365)/(1+C15/100*91/360)-1))</f>
        <v/>
      </c>
      <c r="G15" s="14">
        <f>IF(E15="","",(F15/E15)*365/91)</f>
        <v/>
      </c>
    </row>
    <row r="16">
      <c r="A16" s="34" t="n">
        <v>35125</v>
      </c>
      <c r="B16" s="32" t="n">
        <v>11.55</v>
      </c>
      <c r="C16" s="32" t="n">
        <v>5.29</v>
      </c>
      <c r="D16" s="12">
        <f>B16-C16</f>
        <v/>
      </c>
      <c r="E16" s="35">
        <f>IFERROR(AVERAGEIFS(Daily!$B:$B,Daily!$A:$A,"&gt;="&amp;A16,Daily!$A:$A,"&lt;"&amp;EDATE(A16,1)),"")</f>
        <v/>
      </c>
      <c r="F16" s="12">
        <f>IF(E16="","",E16*((1+B16/100*91/365)/(1+C16/100*91/360)-1))</f>
        <v/>
      </c>
      <c r="G16" s="14">
        <f>IF(E16="","",(F16/E16)*365/91)</f>
        <v/>
      </c>
    </row>
    <row r="17">
      <c r="A17" s="34" t="n">
        <v>35156</v>
      </c>
      <c r="B17" s="32" t="n">
        <v>10.46</v>
      </c>
      <c r="C17" s="32" t="n">
        <v>5.36</v>
      </c>
      <c r="D17" s="12">
        <f>B17-C17</f>
        <v/>
      </c>
      <c r="E17" s="35">
        <f>IFERROR(AVERAGEIFS(Daily!$B:$B,Daily!$A:$A,"&gt;="&amp;A17,Daily!$A:$A,"&lt;"&amp;EDATE(A17,1)),"")</f>
        <v/>
      </c>
      <c r="F17" s="12">
        <f>IF(E17="","",E17*((1+B17/100*91/365)/(1+C17/100*91/360)-1))</f>
        <v/>
      </c>
      <c r="G17" s="14">
        <f>IF(E17="","",(F17/E17)*365/91)</f>
        <v/>
      </c>
    </row>
    <row r="18">
      <c r="A18" s="34" t="n">
        <v>35186</v>
      </c>
      <c r="B18" s="32" t="n">
        <v>10.87</v>
      </c>
      <c r="C18" s="32" t="n">
        <v>5.36</v>
      </c>
      <c r="D18" s="12">
        <f>B18-C18</f>
        <v/>
      </c>
      <c r="E18" s="35">
        <f>IFERROR(AVERAGEIFS(Daily!$B:$B,Daily!$A:$A,"&gt;="&amp;A18,Daily!$A:$A,"&lt;"&amp;EDATE(A18,1)),"")</f>
        <v/>
      </c>
      <c r="F18" s="12">
        <f>IF(E18="","",E18*((1+B18/100*91/365)/(1+C18/100*91/360)-1))</f>
        <v/>
      </c>
      <c r="G18" s="14">
        <f>IF(E18="","",(F18/E18)*365/91)</f>
        <v/>
      </c>
    </row>
    <row r="19">
      <c r="A19" s="34" t="n">
        <v>35217</v>
      </c>
      <c r="B19" s="32" t="n">
        <v>12.18</v>
      </c>
      <c r="C19" s="32" t="n">
        <v>5.46</v>
      </c>
      <c r="D19" s="12">
        <f>B19-C19</f>
        <v/>
      </c>
      <c r="E19" s="35">
        <f>IFERROR(AVERAGEIFS(Daily!$B:$B,Daily!$A:$A,"&gt;="&amp;A19,Daily!$A:$A,"&lt;"&amp;EDATE(A19,1)),"")</f>
        <v/>
      </c>
      <c r="F19" s="12">
        <f>IF(E19="","",E19*((1+B19/100*91/365)/(1+C19/100*91/360)-1))</f>
        <v/>
      </c>
      <c r="G19" s="14">
        <f>IF(E19="","",(F19/E19)*365/91)</f>
        <v/>
      </c>
    </row>
    <row r="20">
      <c r="A20" s="34" t="n">
        <v>35247</v>
      </c>
      <c r="B20" s="32" t="n">
        <v>12.84</v>
      </c>
      <c r="C20" s="32" t="n">
        <v>5.53</v>
      </c>
      <c r="D20" s="12">
        <f>B20-C20</f>
        <v/>
      </c>
      <c r="E20" s="35">
        <f>IFERROR(AVERAGEIFS(Daily!$B:$B,Daily!$A:$A,"&gt;="&amp;A20,Daily!$A:$A,"&lt;"&amp;EDATE(A20,1)),"")</f>
        <v/>
      </c>
      <c r="F20" s="12">
        <f>IF(E20="","",E20*((1+B20/100*91/365)/(1+C20/100*91/360)-1))</f>
        <v/>
      </c>
      <c r="G20" s="14">
        <f>IF(E20="","",(F20/E20)*365/91)</f>
        <v/>
      </c>
    </row>
    <row r="21">
      <c r="A21" s="34" t="n">
        <v>35278</v>
      </c>
      <c r="B21" s="32" t="n">
        <v>14.79</v>
      </c>
      <c r="C21" s="32" t="n">
        <v>5.4</v>
      </c>
      <c r="D21" s="12">
        <f>B21-C21</f>
        <v/>
      </c>
      <c r="E21" s="35">
        <f>IFERROR(AVERAGEIFS(Daily!$B:$B,Daily!$A:$A,"&gt;="&amp;A21,Daily!$A:$A,"&lt;"&amp;EDATE(A21,1)),"")</f>
        <v/>
      </c>
      <c r="F21" s="12">
        <f>IF(E21="","",E21*((1+B21/100*91/365)/(1+C21/100*91/360)-1))</f>
        <v/>
      </c>
      <c r="G21" s="14">
        <f>IF(E21="","",(F21/E21)*365/91)</f>
        <v/>
      </c>
    </row>
    <row r="22">
      <c r="A22" s="34" t="n">
        <v>35309</v>
      </c>
      <c r="B22" s="32" t="n">
        <v>14.3</v>
      </c>
      <c r="C22" s="32" t="n">
        <v>5.51</v>
      </c>
      <c r="D22" s="12">
        <f>B22-C22</f>
        <v/>
      </c>
      <c r="E22" s="35">
        <f>IFERROR(AVERAGEIFS(Daily!$B:$B,Daily!$A:$A,"&gt;="&amp;A22,Daily!$A:$A,"&lt;"&amp;EDATE(A22,1)),"")</f>
        <v/>
      </c>
      <c r="F22" s="12">
        <f>IF(E22="","",E22*((1+B22/100*91/365)/(1+C22/100*91/360)-1))</f>
        <v/>
      </c>
      <c r="G22" s="14">
        <f>IF(E22="","",(F22/E22)*365/91)</f>
        <v/>
      </c>
    </row>
    <row r="23">
      <c r="A23" s="34" t="n">
        <v>35339</v>
      </c>
      <c r="B23" s="32" t="n">
        <v>14.11</v>
      </c>
      <c r="C23" s="32" t="n">
        <v>5.41</v>
      </c>
      <c r="D23" s="12">
        <f>B23-C23</f>
        <v/>
      </c>
      <c r="E23" s="35">
        <f>IFERROR(AVERAGEIFS(Daily!$B:$B,Daily!$A:$A,"&gt;="&amp;A23,Daily!$A:$A,"&lt;"&amp;EDATE(A23,1)),"")</f>
        <v/>
      </c>
      <c r="F23" s="12">
        <f>IF(E23="","",E23*((1+B23/100*91/365)/(1+C23/100*91/360)-1))</f>
        <v/>
      </c>
      <c r="G23" s="14">
        <f>IF(E23="","",(F23/E23)*365/91)</f>
        <v/>
      </c>
    </row>
    <row r="24">
      <c r="A24" s="34" t="n">
        <v>35370</v>
      </c>
      <c r="B24" s="32" t="n">
        <v>13.66</v>
      </c>
      <c r="C24" s="32" t="n">
        <v>5.38</v>
      </c>
      <c r="D24" s="12">
        <f>B24-C24</f>
        <v/>
      </c>
      <c r="E24" s="35">
        <f>IFERROR(AVERAGEIFS(Daily!$B:$B,Daily!$A:$A,"&gt;="&amp;A24,Daily!$A:$A,"&lt;"&amp;EDATE(A24,1)),"")</f>
        <v/>
      </c>
      <c r="F24" s="12">
        <f>IF(E24="","",E24*((1+B24/100*91/365)/(1+C24/100*91/360)-1))</f>
        <v/>
      </c>
      <c r="G24" s="14">
        <f>IF(E24="","",(F24/E24)*365/91)</f>
        <v/>
      </c>
    </row>
    <row r="25">
      <c r="A25" s="34" t="n">
        <v>35400</v>
      </c>
      <c r="B25" s="32" t="n">
        <v>13.53</v>
      </c>
      <c r="C25" s="32" t="n">
        <v>5.44</v>
      </c>
      <c r="D25" s="12">
        <f>B25-C25</f>
        <v/>
      </c>
      <c r="E25" s="35">
        <f>IFERROR(AVERAGEIFS(Daily!$B:$B,Daily!$A:$A,"&gt;="&amp;A25,Daily!$A:$A,"&lt;"&amp;EDATE(A25,1)),"")</f>
        <v/>
      </c>
      <c r="F25" s="12">
        <f>IF(E25="","",E25*((1+B25/100*91/365)/(1+C25/100*91/360)-1))</f>
        <v/>
      </c>
      <c r="G25" s="14">
        <f>IF(E25="","",(F25/E25)*365/91)</f>
        <v/>
      </c>
    </row>
    <row r="26">
      <c r="A26" s="34" t="n">
        <v>35431</v>
      </c>
      <c r="B26" s="32" t="n">
        <v>12.66</v>
      </c>
      <c r="C26" s="32" t="n">
        <v>5.43</v>
      </c>
      <c r="D26" s="12">
        <f>B26-C26</f>
        <v/>
      </c>
      <c r="E26" s="35">
        <f>IFERROR(AVERAGEIFS(Daily!$B:$B,Daily!$A:$A,"&gt;="&amp;A26,Daily!$A:$A,"&lt;"&amp;EDATE(A26,1)),"")</f>
        <v/>
      </c>
      <c r="F26" s="12">
        <f>IF(E26="","",E26*((1+B26/100*91/365)/(1+C26/100*91/360)-1))</f>
        <v/>
      </c>
      <c r="G26" s="14">
        <f>IF(E26="","",(F26/E26)*365/91)</f>
        <v/>
      </c>
    </row>
    <row r="27">
      <c r="A27" s="34" t="n">
        <v>35462</v>
      </c>
      <c r="B27" s="32" t="n">
        <v>12.28</v>
      </c>
      <c r="C27" s="32" t="n">
        <v>5.37</v>
      </c>
      <c r="D27" s="12">
        <f>B27-C27</f>
        <v/>
      </c>
      <c r="E27" s="35">
        <f>IFERROR(AVERAGEIFS(Daily!$B:$B,Daily!$A:$A,"&gt;="&amp;A27,Daily!$A:$A,"&lt;"&amp;EDATE(A27,1)),"")</f>
        <v/>
      </c>
      <c r="F27" s="12">
        <f>IF(E27="","",E27*((1+B27/100*91/365)/(1+C27/100*91/360)-1))</f>
        <v/>
      </c>
      <c r="G27" s="14">
        <f>IF(E27="","",(F27/E27)*365/91)</f>
        <v/>
      </c>
    </row>
    <row r="28">
      <c r="A28" s="34" t="n">
        <v>35490</v>
      </c>
      <c r="B28" s="32" t="n">
        <v>13.23</v>
      </c>
      <c r="C28" s="32" t="n">
        <v>5.53</v>
      </c>
      <c r="D28" s="12">
        <f>B28-C28</f>
        <v/>
      </c>
      <c r="E28" s="35">
        <f>IFERROR(AVERAGEIFS(Daily!$B:$B,Daily!$A:$A,"&gt;="&amp;A28,Daily!$A:$A,"&lt;"&amp;EDATE(A28,1)),"")</f>
        <v/>
      </c>
      <c r="F28" s="12">
        <f>IF(E28="","",E28*((1+B28/100*91/365)/(1+C28/100*91/360)-1))</f>
        <v/>
      </c>
      <c r="G28" s="14">
        <f>IF(E28="","",(F28/E28)*365/91)</f>
        <v/>
      </c>
    </row>
    <row r="29">
      <c r="A29" s="34" t="n">
        <v>35521</v>
      </c>
      <c r="B29" s="32" t="n">
        <v>13.11</v>
      </c>
      <c r="C29" s="32" t="n">
        <v>5.71</v>
      </c>
      <c r="D29" s="12">
        <f>B29-C29</f>
        <v/>
      </c>
      <c r="E29" s="35">
        <f>IFERROR(AVERAGEIFS(Daily!$B:$B,Daily!$A:$A,"&gt;="&amp;A29,Daily!$A:$A,"&lt;"&amp;EDATE(A29,1)),"")</f>
        <v/>
      </c>
      <c r="F29" s="12">
        <f>IF(E29="","",E29*((1+B29/100*91/365)/(1+C29/100*91/360)-1))</f>
        <v/>
      </c>
      <c r="G29" s="14">
        <f>IF(E29="","",(F29/E29)*365/91)</f>
        <v/>
      </c>
    </row>
    <row r="30">
      <c r="A30" s="34" t="n">
        <v>35551</v>
      </c>
      <c r="B30" s="32" t="n">
        <v>12.75</v>
      </c>
      <c r="C30" s="32" t="n">
        <v>5.7</v>
      </c>
      <c r="D30" s="12">
        <f>B30-C30</f>
        <v/>
      </c>
      <c r="E30" s="35">
        <f>IFERROR(AVERAGEIFS(Daily!$B:$B,Daily!$A:$A,"&gt;="&amp;A30,Daily!$A:$A,"&lt;"&amp;EDATE(A30,1)),"")</f>
        <v/>
      </c>
      <c r="F30" s="12">
        <f>IF(E30="","",E30*((1+B30/100*91/365)/(1+C30/100*91/360)-1))</f>
        <v/>
      </c>
      <c r="G30" s="14">
        <f>IF(E30="","",(F30/E30)*365/91)</f>
        <v/>
      </c>
    </row>
    <row r="31">
      <c r="A31" s="34" t="n">
        <v>35582</v>
      </c>
      <c r="B31" s="32" t="n">
        <v>11.79</v>
      </c>
      <c r="C31" s="32" t="n">
        <v>5.66</v>
      </c>
      <c r="D31" s="12">
        <f>B31-C31</f>
        <v/>
      </c>
      <c r="E31" s="35">
        <f>IFERROR(AVERAGEIFS(Daily!$B:$B,Daily!$A:$A,"&gt;="&amp;A31,Daily!$A:$A,"&lt;"&amp;EDATE(A31,1)),"")</f>
        <v/>
      </c>
      <c r="F31" s="12">
        <f>IF(E31="","",E31*((1+B31/100*91/365)/(1+C31/100*91/360)-1))</f>
        <v/>
      </c>
      <c r="G31" s="14">
        <f>IF(E31="","",(F31/E31)*365/91)</f>
        <v/>
      </c>
    </row>
    <row r="32">
      <c r="A32" s="34" t="n">
        <v>35612</v>
      </c>
      <c r="B32" s="32" t="n">
        <v>11.91</v>
      </c>
      <c r="C32" s="32" t="n">
        <v>5.6</v>
      </c>
      <c r="D32" s="12">
        <f>B32-C32</f>
        <v/>
      </c>
      <c r="E32" s="35">
        <f>IFERROR(AVERAGEIFS(Daily!$B:$B,Daily!$A:$A,"&gt;="&amp;A32,Daily!$A:$A,"&lt;"&amp;EDATE(A32,1)),"")</f>
        <v/>
      </c>
      <c r="F32" s="12">
        <f>IF(E32="","",E32*((1+B32/100*91/365)/(1+C32/100*91/360)-1))</f>
        <v/>
      </c>
      <c r="G32" s="14">
        <f>IF(E32="","",(F32/E32)*365/91)</f>
        <v/>
      </c>
    </row>
    <row r="33">
      <c r="A33" s="34" t="n">
        <v>35643</v>
      </c>
      <c r="B33" s="32" t="n">
        <v>12.65</v>
      </c>
      <c r="C33" s="32" t="n">
        <v>5.6</v>
      </c>
      <c r="D33" s="12">
        <f>B33-C33</f>
        <v/>
      </c>
      <c r="E33" s="35">
        <f>IFERROR(AVERAGEIFS(Daily!$B:$B,Daily!$A:$A,"&gt;="&amp;A33,Daily!$A:$A,"&lt;"&amp;EDATE(A33,1)),"")</f>
        <v/>
      </c>
      <c r="F33" s="12">
        <f>IF(E33="","",E33*((1+B33/100*91/365)/(1+C33/100*91/360)-1))</f>
        <v/>
      </c>
      <c r="G33" s="14">
        <f>IF(E33="","",(F33/E33)*365/91)</f>
        <v/>
      </c>
    </row>
    <row r="34">
      <c r="A34" s="34" t="n">
        <v>35674</v>
      </c>
      <c r="B34" s="32" t="n">
        <v>13.39</v>
      </c>
      <c r="C34" s="32" t="n">
        <v>5.6</v>
      </c>
      <c r="D34" s="12">
        <f>B34-C34</f>
        <v/>
      </c>
      <c r="E34" s="35">
        <f>IFERROR(AVERAGEIFS(Daily!$B:$B,Daily!$A:$A,"&gt;="&amp;A34,Daily!$A:$A,"&lt;"&amp;EDATE(A34,1)),"")</f>
        <v/>
      </c>
      <c r="F34" s="12">
        <f>IF(E34="","",E34*((1+B34/100*91/365)/(1+C34/100*91/360)-1))</f>
        <v/>
      </c>
      <c r="G34" s="14">
        <f>IF(E34="","",(F34/E34)*365/91)</f>
        <v/>
      </c>
    </row>
    <row r="35">
      <c r="A35" s="34" t="n">
        <v>35704</v>
      </c>
      <c r="B35" s="32" t="n">
        <v>13.79</v>
      </c>
      <c r="C35" s="32" t="n">
        <v>5.65</v>
      </c>
      <c r="D35" s="12">
        <f>B35-C35</f>
        <v/>
      </c>
      <c r="E35" s="35">
        <f>IFERROR(AVERAGEIFS(Daily!$B:$B,Daily!$A:$A,"&gt;="&amp;A35,Daily!$A:$A,"&lt;"&amp;EDATE(A35,1)),"")</f>
        <v/>
      </c>
      <c r="F35" s="12">
        <f>IF(E35="","",E35*((1+B35/100*91/365)/(1+C35/100*91/360)-1))</f>
        <v/>
      </c>
      <c r="G35" s="14">
        <f>IF(E35="","",(F35/E35)*365/91)</f>
        <v/>
      </c>
    </row>
    <row r="36">
      <c r="A36" s="34" t="n">
        <v>35735</v>
      </c>
      <c r="B36" s="32" t="n">
        <v>14.47</v>
      </c>
      <c r="C36" s="32" t="n">
        <v>5.74</v>
      </c>
      <c r="D36" s="12">
        <f>B36-C36</f>
        <v/>
      </c>
      <c r="E36" s="35">
        <f>IFERROR(AVERAGEIFS(Daily!$B:$B,Daily!$A:$A,"&gt;="&amp;A36,Daily!$A:$A,"&lt;"&amp;EDATE(A36,1)),"")</f>
        <v/>
      </c>
      <c r="F36" s="12">
        <f>IF(E36="","",E36*((1+B36/100*91/365)/(1+C36/100*91/360)-1))</f>
        <v/>
      </c>
      <c r="G36" s="14">
        <f>IF(E36="","",(F36/E36)*365/91)</f>
        <v/>
      </c>
    </row>
    <row r="37">
      <c r="A37" s="34" t="n">
        <v>35765</v>
      </c>
      <c r="B37" s="32" t="n">
        <v>18.55</v>
      </c>
      <c r="C37" s="32" t="n">
        <v>5.8</v>
      </c>
      <c r="D37" s="12">
        <f>B37-C37</f>
        <v/>
      </c>
      <c r="E37" s="35">
        <f>IFERROR(AVERAGEIFS(Daily!$B:$B,Daily!$A:$A,"&gt;="&amp;A37,Daily!$A:$A,"&lt;"&amp;EDATE(A37,1)),"")</f>
        <v/>
      </c>
      <c r="F37" s="12">
        <f>IF(E37="","",E37*((1+B37/100*91/365)/(1+C37/100*91/360)-1))</f>
        <v/>
      </c>
      <c r="G37" s="14">
        <f>IF(E37="","",(F37/E37)*365/91)</f>
        <v/>
      </c>
    </row>
    <row r="38">
      <c r="A38" s="34" t="n">
        <v>35796</v>
      </c>
      <c r="B38" s="32" t="n">
        <v>23.1</v>
      </c>
      <c r="C38" s="32" t="n">
        <v>5.54</v>
      </c>
      <c r="D38" s="12">
        <f>B38-C38</f>
        <v/>
      </c>
      <c r="E38" s="35">
        <f>IFERROR(AVERAGEIFS(Daily!$B:$B,Daily!$A:$A,"&gt;="&amp;A38,Daily!$A:$A,"&lt;"&amp;EDATE(A38,1)),"")</f>
        <v/>
      </c>
      <c r="F38" s="12">
        <f>IF(E38="","",E38*((1+B38/100*91/365)/(1+C38/100*91/360)-1))</f>
        <v/>
      </c>
      <c r="G38" s="14">
        <f>IF(E38="","",(F38/E38)*365/91)</f>
        <v/>
      </c>
    </row>
    <row r="39">
      <c r="A39" s="34" t="n">
        <v>35827</v>
      </c>
      <c r="B39" s="32" t="n">
        <v>22.46</v>
      </c>
      <c r="C39" s="32" t="n">
        <v>5.54</v>
      </c>
      <c r="D39" s="12">
        <f>B39-C39</f>
        <v/>
      </c>
      <c r="E39" s="35">
        <f>IFERROR(AVERAGEIFS(Daily!$B:$B,Daily!$A:$A,"&gt;="&amp;A39,Daily!$A:$A,"&lt;"&amp;EDATE(A39,1)),"")</f>
        <v/>
      </c>
      <c r="F39" s="12">
        <f>IF(E39="","",E39*((1+B39/100*91/365)/(1+C39/100*91/360)-1))</f>
        <v/>
      </c>
      <c r="G39" s="14">
        <f>IF(E39="","",(F39/E39)*365/91)</f>
        <v/>
      </c>
    </row>
    <row r="40">
      <c r="A40" s="34" t="n">
        <v>35855</v>
      </c>
      <c r="B40" s="32" t="n">
        <v>22.61</v>
      </c>
      <c r="C40" s="32" t="n">
        <v>5.58</v>
      </c>
      <c r="D40" s="12">
        <f>B40-C40</f>
        <v/>
      </c>
      <c r="E40" s="35">
        <f>IFERROR(AVERAGEIFS(Daily!$B:$B,Daily!$A:$A,"&gt;="&amp;A40,Daily!$A:$A,"&lt;"&amp;EDATE(A40,1)),"")</f>
        <v/>
      </c>
      <c r="F40" s="12">
        <f>IF(E40="","",E40*((1+B40/100*91/365)/(1+C40/100*91/360)-1))</f>
        <v/>
      </c>
      <c r="G40" s="14">
        <f>IF(E40="","",(F40/E40)*365/91)</f>
        <v/>
      </c>
    </row>
    <row r="41">
      <c r="A41" s="34" t="n">
        <v>35886</v>
      </c>
      <c r="B41" s="32" t="n">
        <v>20.26</v>
      </c>
      <c r="C41" s="32" t="n">
        <v>5.58</v>
      </c>
      <c r="D41" s="12">
        <f>B41-C41</f>
        <v/>
      </c>
      <c r="E41" s="35">
        <f>IFERROR(AVERAGEIFS(Daily!$B:$B,Daily!$A:$A,"&gt;="&amp;A41,Daily!$A:$A,"&lt;"&amp;EDATE(A41,1)),"")</f>
        <v/>
      </c>
      <c r="F41" s="12">
        <f>IF(E41="","",E41*((1+B41/100*91/365)/(1+C41/100*91/360)-1))</f>
        <v/>
      </c>
      <c r="G41" s="14">
        <f>IF(E41="","",(F41/E41)*365/91)</f>
        <v/>
      </c>
    </row>
    <row r="42">
      <c r="A42" s="34" t="n">
        <v>35916</v>
      </c>
      <c r="B42" s="32" t="n">
        <v>18.28</v>
      </c>
      <c r="C42" s="32" t="n">
        <v>5.59</v>
      </c>
      <c r="D42" s="12">
        <f>B42-C42</f>
        <v/>
      </c>
      <c r="E42" s="35">
        <f>IFERROR(AVERAGEIFS(Daily!$B:$B,Daily!$A:$A,"&gt;="&amp;A42,Daily!$A:$A,"&lt;"&amp;EDATE(A42,1)),"")</f>
        <v/>
      </c>
      <c r="F42" s="12">
        <f>IF(E42="","",E42*((1+B42/100*91/365)/(1+C42/100*91/360)-1))</f>
        <v/>
      </c>
      <c r="G42" s="14">
        <f>IF(E42="","",(F42/E42)*365/91)</f>
        <v/>
      </c>
    </row>
    <row r="43">
      <c r="A43" s="34" t="n">
        <v>35947</v>
      </c>
      <c r="B43" s="32" t="n">
        <v>16.93</v>
      </c>
      <c r="C43" s="32" t="n">
        <v>5.6</v>
      </c>
      <c r="D43" s="12">
        <f>B43-C43</f>
        <v/>
      </c>
      <c r="E43" s="35">
        <f>IFERROR(AVERAGEIFS(Daily!$B:$B,Daily!$A:$A,"&gt;="&amp;A43,Daily!$A:$A,"&lt;"&amp;EDATE(A43,1)),"")</f>
        <v/>
      </c>
      <c r="F43" s="12">
        <f>IF(E43="","",E43*((1+B43/100*91/365)/(1+C43/100*91/360)-1))</f>
        <v/>
      </c>
      <c r="G43" s="14">
        <f>IF(E43="","",(F43/E43)*365/91)</f>
        <v/>
      </c>
    </row>
    <row r="44">
      <c r="A44" s="34" t="n">
        <v>35977</v>
      </c>
      <c r="B44" s="32" t="n">
        <v>13.95</v>
      </c>
      <c r="C44" s="32" t="n">
        <v>5.59</v>
      </c>
      <c r="D44" s="12">
        <f>B44-C44</f>
        <v/>
      </c>
      <c r="E44" s="35">
        <f>IFERROR(AVERAGEIFS(Daily!$B:$B,Daily!$A:$A,"&gt;="&amp;A44,Daily!$A:$A,"&lt;"&amp;EDATE(A44,1)),"")</f>
        <v/>
      </c>
      <c r="F44" s="12">
        <f>IF(E44="","",E44*((1+B44/100*91/365)/(1+C44/100*91/360)-1))</f>
        <v/>
      </c>
      <c r="G44" s="14">
        <f>IF(E44="","",(F44/E44)*365/91)</f>
        <v/>
      </c>
    </row>
    <row r="45">
      <c r="A45" s="34" t="n">
        <v>36008</v>
      </c>
      <c r="B45" s="32" t="n">
        <v>11.19</v>
      </c>
      <c r="C45" s="32" t="n">
        <v>5.58</v>
      </c>
      <c r="D45" s="12">
        <f>B45-C45</f>
        <v/>
      </c>
      <c r="E45" s="35">
        <f>IFERROR(AVERAGEIFS(Daily!$B:$B,Daily!$A:$A,"&gt;="&amp;A45,Daily!$A:$A,"&lt;"&amp;EDATE(A45,1)),"")</f>
        <v/>
      </c>
      <c r="F45" s="12">
        <f>IF(E45="","",E45*((1+B45/100*91/365)/(1+C45/100*91/360)-1))</f>
        <v/>
      </c>
      <c r="G45" s="14">
        <f>IF(E45="","",(F45/E45)*365/91)</f>
        <v/>
      </c>
    </row>
    <row r="46">
      <c r="A46" s="34" t="n">
        <v>36039</v>
      </c>
      <c r="B46" s="32" t="n">
        <v>10.38</v>
      </c>
      <c r="C46" s="32" t="n">
        <v>5.41</v>
      </c>
      <c r="D46" s="12">
        <f>B46-C46</f>
        <v/>
      </c>
      <c r="E46" s="35">
        <f>IFERROR(AVERAGEIFS(Daily!$B:$B,Daily!$A:$A,"&gt;="&amp;A46,Daily!$A:$A,"&lt;"&amp;EDATE(A46,1)),"")</f>
        <v/>
      </c>
      <c r="F46" s="12">
        <f>IF(E46="","",E46*((1+B46/100*91/365)/(1+C46/100*91/360)-1))</f>
        <v/>
      </c>
      <c r="G46" s="14">
        <f>IF(E46="","",(F46/E46)*365/91)</f>
        <v/>
      </c>
    </row>
    <row r="47">
      <c r="A47" s="34" t="n">
        <v>36069</v>
      </c>
      <c r="B47" s="32" t="n">
        <v>8.08</v>
      </c>
      <c r="C47" s="32" t="n">
        <v>5.21</v>
      </c>
      <c r="D47" s="12">
        <f>B47-C47</f>
        <v/>
      </c>
      <c r="E47" s="35">
        <f>IFERROR(AVERAGEIFS(Daily!$B:$B,Daily!$A:$A,"&gt;="&amp;A47,Daily!$A:$A,"&lt;"&amp;EDATE(A47,1)),"")</f>
        <v/>
      </c>
      <c r="F47" s="12">
        <f>IF(E47="","",E47*((1+B47/100*91/365)/(1+C47/100*91/360)-1))</f>
        <v/>
      </c>
      <c r="G47" s="14">
        <f>IF(E47="","",(F47/E47)*365/91)</f>
        <v/>
      </c>
    </row>
    <row r="48">
      <c r="A48" s="34" t="n">
        <v>36100</v>
      </c>
      <c r="B48" s="32" t="n">
        <v>7.7</v>
      </c>
      <c r="C48" s="32" t="n">
        <v>5.24</v>
      </c>
      <c r="D48" s="12">
        <f>B48-C48</f>
        <v/>
      </c>
      <c r="E48" s="35">
        <f>IFERROR(AVERAGEIFS(Daily!$B:$B,Daily!$A:$A,"&gt;="&amp;A48,Daily!$A:$A,"&lt;"&amp;EDATE(A48,1)),"")</f>
        <v/>
      </c>
      <c r="F48" s="12">
        <f>IF(E48="","",E48*((1+B48/100*91/365)/(1+C48/100*91/360)-1))</f>
        <v/>
      </c>
      <c r="G48" s="14">
        <f>IF(E48="","",(F48/E48)*365/91)</f>
        <v/>
      </c>
    </row>
    <row r="49">
      <c r="A49" s="34" t="n">
        <v>36130</v>
      </c>
      <c r="B49" s="32" t="n">
        <v>7.7</v>
      </c>
      <c r="C49" s="32" t="n">
        <v>5.14</v>
      </c>
      <c r="D49" s="12">
        <f>B49-C49</f>
        <v/>
      </c>
      <c r="E49" s="35">
        <f>IFERROR(AVERAGEIFS(Daily!$B:$B,Daily!$A:$A,"&gt;="&amp;A49,Daily!$A:$A,"&lt;"&amp;EDATE(A49,1)),"")</f>
        <v/>
      </c>
      <c r="F49" s="12">
        <f>IF(E49="","",E49*((1+B49/100*91/365)/(1+C49/100*91/360)-1))</f>
        <v/>
      </c>
      <c r="G49" s="14">
        <f>IF(E49="","",(F49/E49)*365/91)</f>
        <v/>
      </c>
    </row>
    <row r="50">
      <c r="A50" s="34" t="n">
        <v>36161</v>
      </c>
      <c r="B50" s="32" t="n">
        <v>7</v>
      </c>
      <c r="C50" s="32" t="n">
        <v>4.89</v>
      </c>
      <c r="D50" s="12">
        <f>B50-C50</f>
        <v/>
      </c>
      <c r="E50" s="35">
        <f>IFERROR(AVERAGEIFS(Daily!$B:$B,Daily!$A:$A,"&gt;="&amp;A50,Daily!$A:$A,"&lt;"&amp;EDATE(A50,1)),"")</f>
        <v/>
      </c>
      <c r="F50" s="12">
        <f>IF(E50="","",E50*((1+B50/100*91/365)/(1+C50/100*91/360)-1))</f>
        <v/>
      </c>
      <c r="G50" s="14">
        <f>IF(E50="","",(F50/E50)*365/91)</f>
        <v/>
      </c>
    </row>
    <row r="51">
      <c r="A51" s="34" t="n">
        <v>36192</v>
      </c>
      <c r="B51" s="32" t="n">
        <v>6.7</v>
      </c>
      <c r="C51" s="32" t="n">
        <v>4.9</v>
      </c>
      <c r="D51" s="12">
        <f>B51-C51</f>
        <v/>
      </c>
      <c r="E51" s="35">
        <f>IFERROR(AVERAGEIFS(Daily!$B:$B,Daily!$A:$A,"&gt;="&amp;A51,Daily!$A:$A,"&lt;"&amp;EDATE(A51,1)),"")</f>
        <v/>
      </c>
      <c r="F51" s="12">
        <f>IF(E51="","",E51*((1+B51/100*91/365)/(1+C51/100*91/360)-1))</f>
        <v/>
      </c>
      <c r="G51" s="14">
        <f>IF(E51="","",(F51/E51)*365/91)</f>
        <v/>
      </c>
    </row>
    <row r="52">
      <c r="A52" s="34" t="n">
        <v>36220</v>
      </c>
      <c r="B52" s="32" t="n">
        <v>6.56</v>
      </c>
      <c r="C52" s="32" t="n">
        <v>4.91</v>
      </c>
      <c r="D52" s="12">
        <f>B52-C52</f>
        <v/>
      </c>
      <c r="E52" s="35">
        <f>IFERROR(AVERAGEIFS(Daily!$B:$B,Daily!$A:$A,"&gt;="&amp;A52,Daily!$A:$A,"&lt;"&amp;EDATE(A52,1)),"")</f>
        <v/>
      </c>
      <c r="F52" s="12">
        <f>IF(E52="","",E52*((1+B52/100*91/365)/(1+C52/100*91/360)-1))</f>
        <v/>
      </c>
      <c r="G52" s="14">
        <f>IF(E52="","",(F52/E52)*365/91)</f>
        <v/>
      </c>
    </row>
    <row r="53">
      <c r="A53" s="34" t="n">
        <v>36251</v>
      </c>
      <c r="B53" s="32" t="n">
        <v>6.16</v>
      </c>
      <c r="C53" s="32" t="n">
        <v>4.88</v>
      </c>
      <c r="D53" s="12">
        <f>B53-C53</f>
        <v/>
      </c>
      <c r="E53" s="35">
        <f>IFERROR(AVERAGEIFS(Daily!$B:$B,Daily!$A:$A,"&gt;="&amp;A53,Daily!$A:$A,"&lt;"&amp;EDATE(A53,1)),"")</f>
        <v/>
      </c>
      <c r="F53" s="12">
        <f>IF(E53="","",E53*((1+B53/100*91/365)/(1+C53/100*91/360)-1))</f>
        <v/>
      </c>
      <c r="G53" s="14">
        <f>IF(E53="","",(F53/E53)*365/91)</f>
        <v/>
      </c>
    </row>
    <row r="54">
      <c r="A54" s="34" t="n">
        <v>36281</v>
      </c>
      <c r="B54" s="32" t="n">
        <v>6.17</v>
      </c>
      <c r="C54" s="32" t="n">
        <v>4.92</v>
      </c>
      <c r="D54" s="12">
        <f>B54-C54</f>
        <v/>
      </c>
      <c r="E54" s="35">
        <f>IFERROR(AVERAGEIFS(Daily!$B:$B,Daily!$A:$A,"&gt;="&amp;A54,Daily!$A:$A,"&lt;"&amp;EDATE(A54,1)),"")</f>
        <v/>
      </c>
      <c r="F54" s="12">
        <f>IF(E54="","",E54*((1+B54/100*91/365)/(1+C54/100*91/360)-1))</f>
        <v/>
      </c>
      <c r="G54" s="14">
        <f>IF(E54="","",(F54/E54)*365/91)</f>
        <v/>
      </c>
    </row>
    <row r="55">
      <c r="A55" s="34" t="n">
        <v>36312</v>
      </c>
      <c r="B55" s="32" t="n">
        <v>6.28</v>
      </c>
      <c r="C55" s="32" t="n">
        <v>5.13</v>
      </c>
      <c r="D55" s="12">
        <f>B55-C55</f>
        <v/>
      </c>
      <c r="E55" s="35">
        <f>IFERROR(AVERAGEIFS(Daily!$B:$B,Daily!$A:$A,"&gt;="&amp;A55,Daily!$A:$A,"&lt;"&amp;EDATE(A55,1)),"")</f>
        <v/>
      </c>
      <c r="F55" s="12">
        <f>IF(E55="","",E55*((1+B55/100*91/365)/(1+C55/100*91/360)-1))</f>
        <v/>
      </c>
      <c r="G55" s="14">
        <f>IF(E55="","",(F55/E55)*365/91)</f>
        <v/>
      </c>
    </row>
    <row r="56">
      <c r="A56" s="34" t="n">
        <v>36342</v>
      </c>
      <c r="B56" s="32" t="n">
        <v>6.75</v>
      </c>
      <c r="C56" s="32" t="n">
        <v>5.24</v>
      </c>
      <c r="D56" s="12">
        <f>B56-C56</f>
        <v/>
      </c>
      <c r="E56" s="35">
        <f>IFERROR(AVERAGEIFS(Daily!$B:$B,Daily!$A:$A,"&gt;="&amp;A56,Daily!$A:$A,"&lt;"&amp;EDATE(A56,1)),"")</f>
        <v/>
      </c>
      <c r="F56" s="12">
        <f>IF(E56="","",E56*((1+B56/100*91/365)/(1+C56/100*91/360)-1))</f>
        <v/>
      </c>
      <c r="G56" s="14">
        <f>IF(E56="","",(F56/E56)*365/91)</f>
        <v/>
      </c>
    </row>
    <row r="57">
      <c r="A57" s="34" t="n">
        <v>36373</v>
      </c>
      <c r="B57" s="32" t="n">
        <v>7.19</v>
      </c>
      <c r="C57" s="32" t="n">
        <v>5.41</v>
      </c>
      <c r="D57" s="12">
        <f>B57-C57</f>
        <v/>
      </c>
      <c r="E57" s="35">
        <f>IFERROR(AVERAGEIFS(Daily!$B:$B,Daily!$A:$A,"&gt;="&amp;A57,Daily!$A:$A,"&lt;"&amp;EDATE(A57,1)),"")</f>
        <v/>
      </c>
      <c r="F57" s="12">
        <f>IF(E57="","",E57*((1+B57/100*91/365)/(1+C57/100*91/360)-1))</f>
        <v/>
      </c>
      <c r="G57" s="14">
        <f>IF(E57="","",(F57/E57)*365/91)</f>
        <v/>
      </c>
    </row>
    <row r="58">
      <c r="A58" s="34" t="n">
        <v>36404</v>
      </c>
      <c r="B58" s="32" t="n">
        <v>7.54</v>
      </c>
      <c r="C58" s="32" t="n">
        <v>5.5</v>
      </c>
      <c r="D58" s="12">
        <f>B58-C58</f>
        <v/>
      </c>
      <c r="E58" s="35">
        <f>IFERROR(AVERAGEIFS(Daily!$B:$B,Daily!$A:$A,"&gt;="&amp;A58,Daily!$A:$A,"&lt;"&amp;EDATE(A58,1)),"")</f>
        <v/>
      </c>
      <c r="F58" s="12">
        <f>IF(E58="","",E58*((1+B58/100*91/365)/(1+C58/100*91/360)-1))</f>
        <v/>
      </c>
      <c r="G58" s="14">
        <f>IF(E58="","",(F58/E58)*365/91)</f>
        <v/>
      </c>
    </row>
    <row r="59">
      <c r="A59" s="34" t="n">
        <v>36434</v>
      </c>
      <c r="B59" s="32" t="n">
        <v>7.29</v>
      </c>
      <c r="C59" s="32" t="n">
        <v>6.13</v>
      </c>
      <c r="D59" s="12">
        <f>B59-C59</f>
        <v/>
      </c>
      <c r="E59" s="35">
        <f>IFERROR(AVERAGEIFS(Daily!$B:$B,Daily!$A:$A,"&gt;="&amp;A59,Daily!$A:$A,"&lt;"&amp;EDATE(A59,1)),"")</f>
        <v/>
      </c>
      <c r="F59" s="12">
        <f>IF(E59="","",E59*((1+B59/100*91/365)/(1+C59/100*91/360)-1))</f>
        <v/>
      </c>
      <c r="G59" s="14">
        <f>IF(E59="","",(F59/E59)*365/91)</f>
        <v/>
      </c>
    </row>
    <row r="60">
      <c r="A60" s="34" t="n">
        <v>36465</v>
      </c>
      <c r="B60" s="32" t="n">
        <v>6.91</v>
      </c>
      <c r="C60" s="32" t="n">
        <v>6</v>
      </c>
      <c r="D60" s="12">
        <f>B60-C60</f>
        <v/>
      </c>
      <c r="E60" s="35">
        <f>IFERROR(AVERAGEIFS(Daily!$B:$B,Daily!$A:$A,"&gt;="&amp;A60,Daily!$A:$A,"&lt;"&amp;EDATE(A60,1)),"")</f>
        <v/>
      </c>
      <c r="F60" s="12">
        <f>IF(E60="","",E60*((1+B60/100*91/365)/(1+C60/100*91/360)-1))</f>
        <v/>
      </c>
      <c r="G60" s="14">
        <f>IF(E60="","",(F60/E60)*365/91)</f>
        <v/>
      </c>
    </row>
    <row r="61">
      <c r="A61" s="34" t="n">
        <v>36495</v>
      </c>
      <c r="B61" s="32" t="n">
        <v>7.16</v>
      </c>
      <c r="C61" s="32" t="n">
        <v>6.05</v>
      </c>
      <c r="D61" s="12">
        <f>B61-C61</f>
        <v/>
      </c>
      <c r="E61" s="35">
        <f>IFERROR(AVERAGEIFS(Daily!$B:$B,Daily!$A:$A,"&gt;="&amp;A61,Daily!$A:$A,"&lt;"&amp;EDATE(A61,1)),"")</f>
        <v/>
      </c>
      <c r="F61" s="12">
        <f>IF(E61="","",E61*((1+B61/100*91/365)/(1+C61/100*91/360)-1))</f>
        <v/>
      </c>
      <c r="G61" s="14">
        <f>IF(E61="","",(F61/E61)*365/91)</f>
        <v/>
      </c>
    </row>
    <row r="62">
      <c r="A62" s="34" t="n">
        <v>36526</v>
      </c>
      <c r="B62" s="32" t="n">
        <v>7.28</v>
      </c>
      <c r="C62" s="32" t="n">
        <v>5.95</v>
      </c>
      <c r="D62" s="12">
        <f>B62-C62</f>
        <v/>
      </c>
      <c r="E62" s="35">
        <f>IFERROR(AVERAGEIFS(Daily!$B:$B,Daily!$A:$A,"&gt;="&amp;A62,Daily!$A:$A,"&lt;"&amp;EDATE(A62,1)),"")</f>
        <v/>
      </c>
      <c r="F62" s="12">
        <f>IF(E62="","",E62*((1+B62/100*91/365)/(1+C62/100*91/360)-1))</f>
        <v/>
      </c>
      <c r="G62" s="14">
        <f>IF(E62="","",(F62/E62)*365/91)</f>
        <v/>
      </c>
    </row>
    <row r="63">
      <c r="A63" s="34" t="n">
        <v>36557</v>
      </c>
      <c r="B63" s="32" t="n">
        <v>7.13</v>
      </c>
      <c r="C63" s="32" t="n">
        <v>6.01</v>
      </c>
      <c r="D63" s="12">
        <f>B63-C63</f>
        <v/>
      </c>
      <c r="E63" s="35">
        <f>IFERROR(AVERAGEIFS(Daily!$B:$B,Daily!$A:$A,"&gt;="&amp;A63,Daily!$A:$A,"&lt;"&amp;EDATE(A63,1)),"")</f>
        <v/>
      </c>
      <c r="F63" s="12">
        <f>IF(E63="","",E63*((1+B63/100*91/365)/(1+C63/100*91/360)-1))</f>
        <v/>
      </c>
      <c r="G63" s="14">
        <f>IF(E63="","",(F63/E63)*365/91)</f>
        <v/>
      </c>
    </row>
    <row r="64">
      <c r="A64" s="34" t="n">
        <v>36586</v>
      </c>
      <c r="B64" s="32" t="n">
        <v>7</v>
      </c>
      <c r="C64" s="32" t="n">
        <v>6.14</v>
      </c>
      <c r="D64" s="12">
        <f>B64-C64</f>
        <v/>
      </c>
      <c r="E64" s="35">
        <f>IFERROR(AVERAGEIFS(Daily!$B:$B,Daily!$A:$A,"&gt;="&amp;A64,Daily!$A:$A,"&lt;"&amp;EDATE(A64,1)),"")</f>
        <v/>
      </c>
      <c r="F64" s="12">
        <f>IF(E64="","",E64*((1+B64/100*91/365)/(1+C64/100*91/360)-1))</f>
        <v/>
      </c>
      <c r="G64" s="14">
        <f>IF(E64="","",(F64/E64)*365/91)</f>
        <v/>
      </c>
    </row>
    <row r="65">
      <c r="A65" s="34" t="n">
        <v>36617</v>
      </c>
      <c r="B65" s="32" t="n">
        <v>7.06</v>
      </c>
      <c r="C65" s="32" t="n">
        <v>6.28</v>
      </c>
      <c r="D65" s="12">
        <f>B65-C65</f>
        <v/>
      </c>
      <c r="E65" s="35">
        <f>IFERROR(AVERAGEIFS(Daily!$B:$B,Daily!$A:$A,"&gt;="&amp;A65,Daily!$A:$A,"&lt;"&amp;EDATE(A65,1)),"")</f>
        <v/>
      </c>
      <c r="F65" s="12">
        <f>IF(E65="","",E65*((1+B65/100*91/365)/(1+C65/100*91/360)-1))</f>
        <v/>
      </c>
      <c r="G65" s="14">
        <f>IF(E65="","",(F65/E65)*365/91)</f>
        <v/>
      </c>
    </row>
    <row r="66">
      <c r="A66" s="34" t="n">
        <v>36647</v>
      </c>
      <c r="B66" s="32" t="n">
        <v>7.14</v>
      </c>
      <c r="C66" s="32" t="n">
        <v>6.71</v>
      </c>
      <c r="D66" s="12">
        <f>B66-C66</f>
        <v/>
      </c>
      <c r="E66" s="35">
        <f>IFERROR(AVERAGEIFS(Daily!$B:$B,Daily!$A:$A,"&gt;="&amp;A66,Daily!$A:$A,"&lt;"&amp;EDATE(A66,1)),"")</f>
        <v/>
      </c>
      <c r="F66" s="12">
        <f>IF(E66="","",E66*((1+B66/100*91/365)/(1+C66/100*91/360)-1))</f>
        <v/>
      </c>
      <c r="G66" s="14">
        <f>IF(E66="","",(F66/E66)*365/91)</f>
        <v/>
      </c>
    </row>
    <row r="67">
      <c r="A67" s="34" t="n">
        <v>36678</v>
      </c>
      <c r="B67" s="32" t="n">
        <v>7.17</v>
      </c>
      <c r="C67" s="32" t="n">
        <v>6.73</v>
      </c>
      <c r="D67" s="12">
        <f>B67-C67</f>
        <v/>
      </c>
      <c r="E67" s="35">
        <f>IFERROR(AVERAGEIFS(Daily!$B:$B,Daily!$A:$A,"&gt;="&amp;A67,Daily!$A:$A,"&lt;"&amp;EDATE(A67,1)),"")</f>
        <v/>
      </c>
      <c r="F67" s="12">
        <f>IF(E67="","",E67*((1+B67/100*91/365)/(1+C67/100*91/360)-1))</f>
        <v/>
      </c>
      <c r="G67" s="14">
        <f>IF(E67="","",(F67/E67)*365/91)</f>
        <v/>
      </c>
    </row>
    <row r="68">
      <c r="A68" s="34" t="n">
        <v>36708</v>
      </c>
      <c r="B68" s="32" t="n">
        <v>7.15</v>
      </c>
      <c r="C68" s="32" t="n">
        <v>6.67</v>
      </c>
      <c r="D68" s="12">
        <f>B68-C68</f>
        <v/>
      </c>
      <c r="E68" s="35">
        <f>IFERROR(AVERAGEIFS(Daily!$B:$B,Daily!$A:$A,"&gt;="&amp;A68,Daily!$A:$A,"&lt;"&amp;EDATE(A68,1)),"")</f>
        <v/>
      </c>
      <c r="F68" s="12">
        <f>IF(E68="","",E68*((1+B68/100*91/365)/(1+C68/100*91/360)-1))</f>
        <v/>
      </c>
      <c r="G68" s="14">
        <f>IF(E68="","",(F68/E68)*365/91)</f>
        <v/>
      </c>
    </row>
    <row r="69">
      <c r="A69" s="34" t="n">
        <v>36739</v>
      </c>
      <c r="B69" s="32" t="n">
        <v>7.04</v>
      </c>
      <c r="C69" s="32" t="n">
        <v>6.61</v>
      </c>
      <c r="D69" s="12">
        <f>B69-C69</f>
        <v/>
      </c>
      <c r="E69" s="35">
        <f>IFERROR(AVERAGEIFS(Daily!$B:$B,Daily!$A:$A,"&gt;="&amp;A69,Daily!$A:$A,"&lt;"&amp;EDATE(A69,1)),"")</f>
        <v/>
      </c>
      <c r="F69" s="12">
        <f>IF(E69="","",E69*((1+B69/100*91/365)/(1+C69/100*91/360)-1))</f>
        <v/>
      </c>
      <c r="G69" s="14">
        <f>IF(E69="","",(F69/E69)*365/91)</f>
        <v/>
      </c>
    </row>
    <row r="70">
      <c r="A70" s="34" t="n">
        <v>36770</v>
      </c>
      <c r="B70" s="32" t="n">
        <v>7.05</v>
      </c>
      <c r="C70" s="32" t="n">
        <v>6.6</v>
      </c>
      <c r="D70" s="12">
        <f>B70-C70</f>
        <v/>
      </c>
      <c r="E70" s="35">
        <f>IFERROR(AVERAGEIFS(Daily!$B:$B,Daily!$A:$A,"&gt;="&amp;A70,Daily!$A:$A,"&lt;"&amp;EDATE(A70,1)),"")</f>
        <v/>
      </c>
      <c r="F70" s="12">
        <f>IF(E70="","",E70*((1+B70/100*91/365)/(1+C70/100*91/360)-1))</f>
        <v/>
      </c>
      <c r="G70" s="14">
        <f>IF(E70="","",(F70/E70)*365/91)</f>
        <v/>
      </c>
    </row>
    <row r="71">
      <c r="A71" s="34" t="n">
        <v>36800</v>
      </c>
      <c r="B71" s="32" t="n">
        <v>7.04</v>
      </c>
      <c r="C71" s="32" t="n">
        <v>6.67</v>
      </c>
      <c r="D71" s="12">
        <f>B71-C71</f>
        <v/>
      </c>
      <c r="E71" s="35">
        <f>IFERROR(AVERAGEIFS(Daily!$B:$B,Daily!$A:$A,"&gt;="&amp;A71,Daily!$A:$A,"&lt;"&amp;EDATE(A71,1)),"")</f>
        <v/>
      </c>
      <c r="F71" s="12">
        <f>IF(E71="","",E71*((1+B71/100*91/365)/(1+C71/100*91/360)-1))</f>
        <v/>
      </c>
      <c r="G71" s="14">
        <f>IF(E71="","",(F71/E71)*365/91)</f>
        <v/>
      </c>
    </row>
    <row r="72">
      <c r="A72" s="34" t="n">
        <v>36831</v>
      </c>
      <c r="B72" s="32" t="n">
        <v>6.99</v>
      </c>
      <c r="C72" s="32" t="n">
        <v>6.65</v>
      </c>
      <c r="D72" s="12">
        <f>B72-C72</f>
        <v/>
      </c>
      <c r="E72" s="35">
        <f>IFERROR(AVERAGEIFS(Daily!$B:$B,Daily!$A:$A,"&gt;="&amp;A72,Daily!$A:$A,"&lt;"&amp;EDATE(A72,1)),"")</f>
        <v/>
      </c>
      <c r="F72" s="12">
        <f>IF(E72="","",E72*((1+B72/100*91/365)/(1+C72/100*91/360)-1))</f>
        <v/>
      </c>
      <c r="G72" s="14">
        <f>IF(E72="","",(F72/E72)*365/91)</f>
        <v/>
      </c>
    </row>
    <row r="73">
      <c r="A73" s="34" t="n">
        <v>36861</v>
      </c>
      <c r="B73" s="32" t="n">
        <v>6.89</v>
      </c>
      <c r="C73" s="32" t="n">
        <v>6.45</v>
      </c>
      <c r="D73" s="12">
        <f>B73-C73</f>
        <v/>
      </c>
      <c r="E73" s="35">
        <f>IFERROR(AVERAGEIFS(Daily!$B:$B,Daily!$A:$A,"&gt;="&amp;A73,Daily!$A:$A,"&lt;"&amp;EDATE(A73,1)),"")</f>
        <v/>
      </c>
      <c r="F73" s="12">
        <f>IF(E73="","",E73*((1+B73/100*91/365)/(1+C73/100*91/360)-1))</f>
        <v/>
      </c>
      <c r="G73" s="14">
        <f>IF(E73="","",(F73/E73)*365/91)</f>
        <v/>
      </c>
    </row>
    <row r="74">
      <c r="A74" s="34" t="n">
        <v>36892</v>
      </c>
      <c r="B74" s="32" t="n">
        <v>6.43</v>
      </c>
      <c r="C74" s="32" t="n">
        <v>5.62</v>
      </c>
      <c r="D74" s="12">
        <f>B74-C74</f>
        <v/>
      </c>
      <c r="E74" s="35">
        <f>IFERROR(AVERAGEIFS(Daily!$B:$B,Daily!$A:$A,"&gt;="&amp;A74,Daily!$A:$A,"&lt;"&amp;EDATE(A74,1)),"")</f>
        <v/>
      </c>
      <c r="F74" s="12">
        <f>IF(E74="","",E74*((1+B74/100*91/365)/(1+C74/100*91/360)-1))</f>
        <v/>
      </c>
      <c r="G74" s="14">
        <f>IF(E74="","",(F74/E74)*365/91)</f>
        <v/>
      </c>
    </row>
    <row r="75">
      <c r="A75" s="34" t="n">
        <v>36923</v>
      </c>
      <c r="B75" s="32" t="n">
        <v>5.73</v>
      </c>
      <c r="C75" s="32" t="n">
        <v>5.26</v>
      </c>
      <c r="D75" s="12">
        <f>B75-C75</f>
        <v/>
      </c>
      <c r="E75" s="35">
        <f>IFERROR(AVERAGEIFS(Daily!$B:$B,Daily!$A:$A,"&gt;="&amp;A75,Daily!$A:$A,"&lt;"&amp;EDATE(A75,1)),"")</f>
        <v/>
      </c>
      <c r="F75" s="12">
        <f>IF(E75="","",E75*((1+B75/100*91/365)/(1+C75/100*91/360)-1))</f>
        <v/>
      </c>
      <c r="G75" s="14">
        <f>IF(E75="","",(F75/E75)*365/91)</f>
        <v/>
      </c>
    </row>
    <row r="76">
      <c r="A76" s="34" t="n">
        <v>36951</v>
      </c>
      <c r="B76" s="32" t="n">
        <v>5.68</v>
      </c>
      <c r="C76" s="32" t="n">
        <v>4.89</v>
      </c>
      <c r="D76" s="12">
        <f>B76-C76</f>
        <v/>
      </c>
      <c r="E76" s="35">
        <f>IFERROR(AVERAGEIFS(Daily!$B:$B,Daily!$A:$A,"&gt;="&amp;A76,Daily!$A:$A,"&lt;"&amp;EDATE(A76,1)),"")</f>
        <v/>
      </c>
      <c r="F76" s="12">
        <f>IF(E76="","",E76*((1+B76/100*91/365)/(1+C76/100*91/360)-1))</f>
        <v/>
      </c>
      <c r="G76" s="14">
        <f>IF(E76="","",(F76/E76)*365/91)</f>
        <v/>
      </c>
    </row>
    <row r="77">
      <c r="A77" s="34" t="n">
        <v>36982</v>
      </c>
      <c r="B77" s="32" t="n">
        <v>5.84</v>
      </c>
      <c r="C77" s="32" t="n">
        <v>4.53</v>
      </c>
      <c r="D77" s="12">
        <f>B77-C77</f>
        <v/>
      </c>
      <c r="E77" s="35">
        <f>IFERROR(AVERAGEIFS(Daily!$B:$B,Daily!$A:$A,"&gt;="&amp;A77,Daily!$A:$A,"&lt;"&amp;EDATE(A77,1)),"")</f>
        <v/>
      </c>
      <c r="F77" s="12">
        <f>IF(E77="","",E77*((1+B77/100*91/365)/(1+C77/100*91/360)-1))</f>
        <v/>
      </c>
      <c r="G77" s="14">
        <f>IF(E77="","",(F77/E77)*365/91)</f>
        <v/>
      </c>
    </row>
    <row r="78">
      <c r="A78" s="34" t="n">
        <v>37012</v>
      </c>
      <c r="B78" s="32" t="n">
        <v>5.85</v>
      </c>
      <c r="C78" s="32" t="n">
        <v>4.02</v>
      </c>
      <c r="D78" s="12">
        <f>B78-C78</f>
        <v/>
      </c>
      <c r="E78" s="35">
        <f>IFERROR(AVERAGEIFS(Daily!$B:$B,Daily!$A:$A,"&gt;="&amp;A78,Daily!$A:$A,"&lt;"&amp;EDATE(A78,1)),"")</f>
        <v/>
      </c>
      <c r="F78" s="12">
        <f>IF(E78="","",E78*((1+B78/100*91/365)/(1+C78/100*91/360)-1))</f>
        <v/>
      </c>
      <c r="G78" s="14">
        <f>IF(E78="","",(F78/E78)*365/91)</f>
        <v/>
      </c>
    </row>
    <row r="79">
      <c r="A79" s="34" t="n">
        <v>37043</v>
      </c>
      <c r="B79" s="32" t="n">
        <v>5.65</v>
      </c>
      <c r="C79" s="32" t="n">
        <v>3.74</v>
      </c>
      <c r="D79" s="12">
        <f>B79-C79</f>
        <v/>
      </c>
      <c r="E79" s="35">
        <f>IFERROR(AVERAGEIFS(Daily!$B:$B,Daily!$A:$A,"&gt;="&amp;A79,Daily!$A:$A,"&lt;"&amp;EDATE(A79,1)),"")</f>
        <v/>
      </c>
      <c r="F79" s="12">
        <f>IF(E79="","",E79*((1+B79/100*91/365)/(1+C79/100*91/360)-1))</f>
        <v/>
      </c>
      <c r="G79" s="14">
        <f>IF(E79="","",(F79/E79)*365/91)</f>
        <v/>
      </c>
    </row>
    <row r="80">
      <c r="A80" s="34" t="n">
        <v>37073</v>
      </c>
      <c r="B80" s="32" t="n">
        <v>5.32</v>
      </c>
      <c r="C80" s="32" t="n">
        <v>3.66</v>
      </c>
      <c r="D80" s="12">
        <f>B80-C80</f>
        <v/>
      </c>
      <c r="E80" s="35">
        <f>IFERROR(AVERAGEIFS(Daily!$B:$B,Daily!$A:$A,"&gt;="&amp;A80,Daily!$A:$A,"&lt;"&amp;EDATE(A80,1)),"")</f>
        <v/>
      </c>
      <c r="F80" s="12">
        <f>IF(E80="","",E80*((1+B80/100*91/365)/(1+C80/100*91/360)-1))</f>
        <v/>
      </c>
      <c r="G80" s="14">
        <f>IF(E80="","",(F80/E80)*365/91)</f>
        <v/>
      </c>
    </row>
    <row r="81">
      <c r="A81" s="34" t="n">
        <v>37104</v>
      </c>
      <c r="B81" s="32" t="n">
        <v>4.92</v>
      </c>
      <c r="C81" s="32" t="n">
        <v>3.48</v>
      </c>
      <c r="D81" s="12">
        <f>B81-C81</f>
        <v/>
      </c>
      <c r="E81" s="35">
        <f>IFERROR(AVERAGEIFS(Daily!$B:$B,Daily!$A:$A,"&gt;="&amp;A81,Daily!$A:$A,"&lt;"&amp;EDATE(A81,1)),"")</f>
        <v/>
      </c>
      <c r="F81" s="12">
        <f>IF(E81="","",E81*((1+B81/100*91/365)/(1+C81/100*91/360)-1))</f>
        <v/>
      </c>
      <c r="G81" s="14">
        <f>IF(E81="","",(F81/E81)*365/91)</f>
        <v/>
      </c>
    </row>
    <row r="82">
      <c r="A82" s="34" t="n">
        <v>37135</v>
      </c>
      <c r="B82" s="32" t="n">
        <v>4.66</v>
      </c>
      <c r="C82" s="32" t="n">
        <v>2.87</v>
      </c>
      <c r="D82" s="12">
        <f>B82-C82</f>
        <v/>
      </c>
      <c r="E82" s="35">
        <f>IFERROR(AVERAGEIFS(Daily!$B:$B,Daily!$A:$A,"&gt;="&amp;A82,Daily!$A:$A,"&lt;"&amp;EDATE(A82,1)),"")</f>
        <v/>
      </c>
      <c r="F82" s="12">
        <f>IF(E82="","",E82*((1+B82/100*91/365)/(1+C82/100*91/360)-1))</f>
        <v/>
      </c>
      <c r="G82" s="14">
        <f>IF(E82="","",(F82/E82)*365/91)</f>
        <v/>
      </c>
    </row>
    <row r="83">
      <c r="A83" s="34" t="n">
        <v>37165</v>
      </c>
      <c r="B83" s="32" t="n">
        <v>4.36</v>
      </c>
      <c r="C83" s="32" t="n">
        <v>2.31</v>
      </c>
      <c r="D83" s="12">
        <f>B83-C83</f>
        <v/>
      </c>
      <c r="E83" s="35">
        <f>IFERROR(AVERAGEIFS(Daily!$B:$B,Daily!$A:$A,"&gt;="&amp;A83,Daily!$A:$A,"&lt;"&amp;EDATE(A83,1)),"")</f>
        <v/>
      </c>
      <c r="F83" s="12">
        <f>IF(E83="","",E83*((1+B83/100*91/365)/(1+C83/100*91/360)-1))</f>
        <v/>
      </c>
      <c r="G83" s="14">
        <f>IF(E83="","",(F83/E83)*365/91)</f>
        <v/>
      </c>
    </row>
    <row r="84">
      <c r="A84" s="34" t="n">
        <v>37196</v>
      </c>
      <c r="B84" s="32" t="n">
        <v>4.53</v>
      </c>
      <c r="C84" s="32" t="n">
        <v>2.03</v>
      </c>
      <c r="D84" s="12">
        <f>B84-C84</f>
        <v/>
      </c>
      <c r="E84" s="35">
        <f>IFERROR(AVERAGEIFS(Daily!$B:$B,Daily!$A:$A,"&gt;="&amp;A84,Daily!$A:$A,"&lt;"&amp;EDATE(A84,1)),"")</f>
        <v/>
      </c>
      <c r="F84" s="12">
        <f>IF(E84="","",E84*((1+B84/100*91/365)/(1+C84/100*91/360)-1))</f>
        <v/>
      </c>
      <c r="G84" s="14">
        <f>IF(E84="","",(F84/E84)*365/91)</f>
        <v/>
      </c>
    </row>
    <row r="85">
      <c r="A85" s="34" t="n">
        <v>37226</v>
      </c>
      <c r="B85" s="32" t="n">
        <v>4.84</v>
      </c>
      <c r="C85" s="32" t="n">
        <v>1.83</v>
      </c>
      <c r="D85" s="12">
        <f>B85-C85</f>
        <v/>
      </c>
      <c r="E85" s="35">
        <f>IFERROR(AVERAGEIFS(Daily!$B:$B,Daily!$A:$A,"&gt;="&amp;A85,Daily!$A:$A,"&lt;"&amp;EDATE(A85,1)),"")</f>
        <v/>
      </c>
      <c r="F85" s="12">
        <f>IF(E85="","",E85*((1+B85/100*91/365)/(1+C85/100*91/360)-1))</f>
        <v/>
      </c>
      <c r="G85" s="14">
        <f>IF(E85="","",(F85/E85)*365/91)</f>
        <v/>
      </c>
    </row>
    <row r="86">
      <c r="A86" s="34" t="n">
        <v>37257</v>
      </c>
      <c r="B86" s="32" t="n">
        <v>4.79</v>
      </c>
      <c r="C86" s="32" t="n">
        <v>1.74</v>
      </c>
      <c r="D86" s="12">
        <f>B86-C86</f>
        <v/>
      </c>
      <c r="E86" s="35">
        <f>IFERROR(AVERAGEIFS(Daily!$B:$B,Daily!$A:$A,"&gt;="&amp;A86,Daily!$A:$A,"&lt;"&amp;EDATE(A86,1)),"")</f>
        <v/>
      </c>
      <c r="F86" s="12">
        <f>IF(E86="","",E86*((1+B86/100*91/365)/(1+C86/100*91/360)-1))</f>
        <v/>
      </c>
      <c r="G86" s="14">
        <f>IF(E86="","",(F86/E86)*365/91)</f>
        <v/>
      </c>
    </row>
    <row r="87">
      <c r="A87" s="34" t="n">
        <v>37288</v>
      </c>
      <c r="B87" s="32" t="n">
        <v>4.54</v>
      </c>
      <c r="C87" s="32" t="n">
        <v>1.82</v>
      </c>
      <c r="D87" s="12">
        <f>B87-C87</f>
        <v/>
      </c>
      <c r="E87" s="35">
        <f>IFERROR(AVERAGEIFS(Daily!$B:$B,Daily!$A:$A,"&gt;="&amp;A87,Daily!$A:$A,"&lt;"&amp;EDATE(A87,1)),"")</f>
        <v/>
      </c>
      <c r="F87" s="12">
        <f>IF(E87="","",E87*((1+B87/100*91/365)/(1+C87/100*91/360)-1))</f>
        <v/>
      </c>
      <c r="G87" s="14">
        <f>IF(E87="","",(F87/E87)*365/91)</f>
        <v/>
      </c>
    </row>
    <row r="88">
      <c r="A88" s="34" t="n">
        <v>37316</v>
      </c>
      <c r="B88" s="32" t="n">
        <v>4.64</v>
      </c>
      <c r="C88" s="32" t="n">
        <v>1.91</v>
      </c>
      <c r="D88" s="12">
        <f>B88-C88</f>
        <v/>
      </c>
      <c r="E88" s="35">
        <f>IFERROR(AVERAGEIFS(Daily!$B:$B,Daily!$A:$A,"&gt;="&amp;A88,Daily!$A:$A,"&lt;"&amp;EDATE(A88,1)),"")</f>
        <v/>
      </c>
      <c r="F88" s="12">
        <f>IF(E88="","",E88*((1+B88/100*91/365)/(1+C88/100*91/360)-1))</f>
        <v/>
      </c>
      <c r="G88" s="14">
        <f>IF(E88="","",(F88/E88)*365/91)</f>
        <v/>
      </c>
    </row>
    <row r="89">
      <c r="A89" s="34" t="n">
        <v>37347</v>
      </c>
      <c r="B89" s="32" t="n">
        <v>4.79</v>
      </c>
      <c r="C89" s="32" t="n">
        <v>1.87</v>
      </c>
      <c r="D89" s="12">
        <f>B89-C89</f>
        <v/>
      </c>
      <c r="E89" s="35">
        <f>IFERROR(AVERAGEIFS(Daily!$B:$B,Daily!$A:$A,"&gt;="&amp;A89,Daily!$A:$A,"&lt;"&amp;EDATE(A89,1)),"")</f>
        <v/>
      </c>
      <c r="F89" s="12">
        <f>IF(E89="","",E89*((1+B89/100*91/365)/(1+C89/100*91/360)-1))</f>
        <v/>
      </c>
      <c r="G89" s="14">
        <f>IF(E89="","",(F89/E89)*365/91)</f>
        <v/>
      </c>
    </row>
    <row r="90">
      <c r="A90" s="34" t="n">
        <v>37377</v>
      </c>
      <c r="B90" s="32" t="n">
        <v>4.81</v>
      </c>
      <c r="C90" s="32" t="n">
        <v>1.82</v>
      </c>
      <c r="D90" s="12">
        <f>B90-C90</f>
        <v/>
      </c>
      <c r="E90" s="35">
        <f>IFERROR(AVERAGEIFS(Daily!$B:$B,Daily!$A:$A,"&gt;="&amp;A90,Daily!$A:$A,"&lt;"&amp;EDATE(A90,1)),"")</f>
        <v/>
      </c>
      <c r="F90" s="12">
        <f>IF(E90="","",E90*((1+B90/100*91/365)/(1+C90/100*91/360)-1))</f>
        <v/>
      </c>
      <c r="G90" s="14">
        <f>IF(E90="","",(F90/E90)*365/91)</f>
        <v/>
      </c>
    </row>
    <row r="91">
      <c r="A91" s="34" t="n">
        <v>37408</v>
      </c>
      <c r="B91" s="32" t="n">
        <v>4.85</v>
      </c>
      <c r="C91" s="32" t="n">
        <v>1.81</v>
      </c>
      <c r="D91" s="12">
        <f>B91-C91</f>
        <v/>
      </c>
      <c r="E91" s="35">
        <f>IFERROR(AVERAGEIFS(Daily!$B:$B,Daily!$A:$A,"&gt;="&amp;A91,Daily!$A:$A,"&lt;"&amp;EDATE(A91,1)),"")</f>
        <v/>
      </c>
      <c r="F91" s="12">
        <f>IF(E91="","",E91*((1+B91/100*91/365)/(1+C91/100*91/360)-1))</f>
        <v/>
      </c>
      <c r="G91" s="14">
        <f>IF(E91="","",(F91/E91)*365/91)</f>
        <v/>
      </c>
    </row>
    <row r="92">
      <c r="A92" s="34" t="n">
        <v>37438</v>
      </c>
      <c r="B92" s="32" t="n">
        <v>4.91</v>
      </c>
      <c r="C92" s="32" t="n">
        <v>1.79</v>
      </c>
      <c r="D92" s="12">
        <f>B92-C92</f>
        <v/>
      </c>
      <c r="E92" s="35">
        <f>IFERROR(AVERAGEIFS(Daily!$B:$B,Daily!$A:$A,"&gt;="&amp;A92,Daily!$A:$A,"&lt;"&amp;EDATE(A92,1)),"")</f>
        <v/>
      </c>
      <c r="F92" s="12">
        <f>IF(E92="","",E92*((1+B92/100*91/365)/(1+C92/100*91/360)-1))</f>
        <v/>
      </c>
      <c r="G92" s="14">
        <f>IF(E92="","",(F92/E92)*365/91)</f>
        <v/>
      </c>
    </row>
    <row r="93">
      <c r="A93" s="34" t="n">
        <v>37469</v>
      </c>
      <c r="B93" s="32" t="n">
        <v>4.8</v>
      </c>
      <c r="C93" s="32" t="n">
        <v>1.73</v>
      </c>
      <c r="D93" s="12">
        <f>B93-C93</f>
        <v/>
      </c>
      <c r="E93" s="35">
        <f>IFERROR(AVERAGEIFS(Daily!$B:$B,Daily!$A:$A,"&gt;="&amp;A93,Daily!$A:$A,"&lt;"&amp;EDATE(A93,1)),"")</f>
        <v/>
      </c>
      <c r="F93" s="12">
        <f>IF(E93="","",E93*((1+B93/100*91/365)/(1+C93/100*91/360)-1))</f>
        <v/>
      </c>
      <c r="G93" s="14">
        <f>IF(E93="","",(F93/E93)*365/91)</f>
        <v/>
      </c>
    </row>
    <row r="94">
      <c r="A94" s="34" t="n">
        <v>37500</v>
      </c>
      <c r="B94" s="32" t="n">
        <v>4.81</v>
      </c>
      <c r="C94" s="32" t="n">
        <v>1.76</v>
      </c>
      <c r="D94" s="12">
        <f>B94-C94</f>
        <v/>
      </c>
      <c r="E94" s="35">
        <f>IFERROR(AVERAGEIFS(Daily!$B:$B,Daily!$A:$A,"&gt;="&amp;A94,Daily!$A:$A,"&lt;"&amp;EDATE(A94,1)),"")</f>
        <v/>
      </c>
      <c r="F94" s="12">
        <f>IF(E94="","",E94*((1+B94/100*91/365)/(1+C94/100*91/360)-1))</f>
        <v/>
      </c>
      <c r="G94" s="14">
        <f>IF(E94="","",(F94/E94)*365/91)</f>
        <v/>
      </c>
    </row>
    <row r="95">
      <c r="A95" s="34" t="n">
        <v>37530</v>
      </c>
      <c r="B95" s="32" t="n">
        <v>4.91</v>
      </c>
      <c r="C95" s="32" t="n">
        <v>1.73</v>
      </c>
      <c r="D95" s="12">
        <f>B95-C95</f>
        <v/>
      </c>
      <c r="E95" s="35">
        <f>IFERROR(AVERAGEIFS(Daily!$B:$B,Daily!$A:$A,"&gt;="&amp;A95,Daily!$A:$A,"&lt;"&amp;EDATE(A95,1)),"")</f>
        <v/>
      </c>
      <c r="F95" s="12">
        <f>IF(E95="","",E95*((1+B95/100*91/365)/(1+C95/100*91/360)-1))</f>
        <v/>
      </c>
      <c r="G95" s="14">
        <f>IF(E95="","",(F95/E95)*365/91)</f>
        <v/>
      </c>
    </row>
    <row r="96">
      <c r="A96" s="34" t="n">
        <v>37561</v>
      </c>
      <c r="B96" s="32" t="n">
        <v>4.91</v>
      </c>
      <c r="C96" s="32" t="n">
        <v>1.39</v>
      </c>
      <c r="D96" s="12">
        <f>B96-C96</f>
        <v/>
      </c>
      <c r="E96" s="35">
        <f>IFERROR(AVERAGEIFS(Daily!$B:$B,Daily!$A:$A,"&gt;="&amp;A96,Daily!$A:$A,"&lt;"&amp;EDATE(A96,1)),"")</f>
        <v/>
      </c>
      <c r="F96" s="12">
        <f>IF(E96="","",E96*((1+B96/100*91/365)/(1+C96/100*91/360)-1))</f>
        <v/>
      </c>
      <c r="G96" s="14">
        <f>IF(E96="","",(F96/E96)*365/91)</f>
        <v/>
      </c>
    </row>
    <row r="97">
      <c r="A97" s="34" t="n">
        <v>37591</v>
      </c>
      <c r="B97" s="32" t="n">
        <v>4.9</v>
      </c>
      <c r="C97" s="32" t="n">
        <v>1.34</v>
      </c>
      <c r="D97" s="12">
        <f>B97-C97</f>
        <v/>
      </c>
      <c r="E97" s="35">
        <f>IFERROR(AVERAGEIFS(Daily!$B:$B,Daily!$A:$A,"&gt;="&amp;A97,Daily!$A:$A,"&lt;"&amp;EDATE(A97,1)),"")</f>
        <v/>
      </c>
      <c r="F97" s="12">
        <f>IF(E97="","",E97*((1+B97/100*91/365)/(1+C97/100*91/360)-1))</f>
        <v/>
      </c>
      <c r="G97" s="14">
        <f>IF(E97="","",(F97/E97)*365/91)</f>
        <v/>
      </c>
    </row>
    <row r="98">
      <c r="A98" s="34" t="n">
        <v>37622</v>
      </c>
      <c r="B98" s="32" t="n">
        <v>4.7</v>
      </c>
      <c r="C98" s="32" t="n">
        <v>1.29</v>
      </c>
      <c r="D98" s="12">
        <f>B98-C98</f>
        <v/>
      </c>
      <c r="E98" s="35">
        <f>IFERROR(AVERAGEIFS(Daily!$B:$B,Daily!$A:$A,"&gt;="&amp;A98,Daily!$A:$A,"&lt;"&amp;EDATE(A98,1)),"")</f>
        <v/>
      </c>
      <c r="F98" s="12">
        <f>IF(E98="","",E98*((1+B98/100*91/365)/(1+C98/100*91/360)-1))</f>
        <v/>
      </c>
      <c r="G98" s="14">
        <f>IF(E98="","",(F98/E98)*365/91)</f>
        <v/>
      </c>
    </row>
    <row r="99">
      <c r="A99" s="34" t="n">
        <v>37653</v>
      </c>
      <c r="B99" s="32" t="n">
        <v>4.54</v>
      </c>
      <c r="C99" s="32" t="n">
        <v>1.27</v>
      </c>
      <c r="D99" s="12">
        <f>B99-C99</f>
        <v/>
      </c>
      <c r="E99" s="35">
        <f>IFERROR(AVERAGEIFS(Daily!$B:$B,Daily!$A:$A,"&gt;="&amp;A99,Daily!$A:$A,"&lt;"&amp;EDATE(A99,1)),"")</f>
        <v/>
      </c>
      <c r="F99" s="12">
        <f>IF(E99="","",E99*((1+B99/100*91/365)/(1+C99/100*91/360)-1))</f>
        <v/>
      </c>
      <c r="G99" s="14">
        <f>IF(E99="","",(F99/E99)*365/91)</f>
        <v/>
      </c>
    </row>
    <row r="100">
      <c r="A100" s="34" t="n">
        <v>37681</v>
      </c>
      <c r="B100" s="32" t="n">
        <v>4.76</v>
      </c>
      <c r="C100" s="32" t="n">
        <v>1.23</v>
      </c>
      <c r="D100" s="12">
        <f>B100-C100</f>
        <v/>
      </c>
      <c r="E100" s="35">
        <f>IFERROR(AVERAGEIFS(Daily!$B:$B,Daily!$A:$A,"&gt;="&amp;A100,Daily!$A:$A,"&lt;"&amp;EDATE(A100,1)),"")</f>
        <v/>
      </c>
      <c r="F100" s="12">
        <f>IF(E100="","",E100*((1+B100/100*91/365)/(1+C100/100*91/360)-1))</f>
        <v/>
      </c>
      <c r="G100" s="14">
        <f>IF(E100="","",(F100/E100)*365/91)</f>
        <v/>
      </c>
    </row>
    <row r="101">
      <c r="A101" s="34" t="n">
        <v>37712</v>
      </c>
      <c r="B101" s="32" t="n">
        <v>4.62</v>
      </c>
      <c r="C101" s="32" t="n">
        <v>1.24</v>
      </c>
      <c r="D101" s="12">
        <f>B101-C101</f>
        <v/>
      </c>
      <c r="E101" s="35">
        <f>IFERROR(AVERAGEIFS(Daily!$B:$B,Daily!$A:$A,"&gt;="&amp;A101,Daily!$A:$A,"&lt;"&amp;EDATE(A101,1)),"")</f>
        <v/>
      </c>
      <c r="F101" s="12">
        <f>IF(E101="","",E101*((1+B101/100*91/365)/(1+C101/100*91/360)-1))</f>
        <v/>
      </c>
      <c r="G101" s="14">
        <f>IF(E101="","",(F101/E101)*365/91)</f>
        <v/>
      </c>
    </row>
    <row r="102">
      <c r="A102" s="34" t="n">
        <v>37742</v>
      </c>
      <c r="B102" s="32" t="n">
        <v>4.39</v>
      </c>
      <c r="C102" s="32" t="n">
        <v>1.22</v>
      </c>
      <c r="D102" s="12">
        <f>B102-C102</f>
        <v/>
      </c>
      <c r="E102" s="35">
        <f>IFERROR(AVERAGEIFS(Daily!$B:$B,Daily!$A:$A,"&gt;="&amp;A102,Daily!$A:$A,"&lt;"&amp;EDATE(A102,1)),"")</f>
        <v/>
      </c>
      <c r="F102" s="12">
        <f>IF(E102="","",E102*((1+B102/100*91/365)/(1+C102/100*91/360)-1))</f>
        <v/>
      </c>
      <c r="G102" s="14">
        <f>IF(E102="","",(F102/E102)*365/91)</f>
        <v/>
      </c>
    </row>
    <row r="103">
      <c r="A103" s="34" t="n">
        <v>37773</v>
      </c>
      <c r="B103" s="32" t="n">
        <v>4.28</v>
      </c>
      <c r="C103" s="32" t="n">
        <v>1.04</v>
      </c>
      <c r="D103" s="12">
        <f>B103-C103</f>
        <v/>
      </c>
      <c r="E103" s="35">
        <f>IFERROR(AVERAGEIFS(Daily!$B:$B,Daily!$A:$A,"&gt;="&amp;A103,Daily!$A:$A,"&lt;"&amp;EDATE(A103,1)),"")</f>
        <v/>
      </c>
      <c r="F103" s="12">
        <f>IF(E103="","",E103*((1+B103/100*91/365)/(1+C103/100*91/360)-1))</f>
        <v/>
      </c>
      <c r="G103" s="14">
        <f>IF(E103="","",(F103/E103)*365/91)</f>
        <v/>
      </c>
    </row>
    <row r="104">
      <c r="A104" s="34" t="n">
        <v>37803</v>
      </c>
      <c r="B104" s="32" t="n">
        <v>4.15</v>
      </c>
      <c r="C104" s="32" t="n">
        <v>1.05</v>
      </c>
      <c r="D104" s="12">
        <f>B104-C104</f>
        <v/>
      </c>
      <c r="E104" s="35">
        <f>IFERROR(AVERAGEIFS(Daily!$B:$B,Daily!$A:$A,"&gt;="&amp;A104,Daily!$A:$A,"&lt;"&amp;EDATE(A104,1)),"")</f>
        <v/>
      </c>
      <c r="F104" s="12">
        <f>IF(E104="","",E104*((1+B104/100*91/365)/(1+C104/100*91/360)-1))</f>
        <v/>
      </c>
      <c r="G104" s="14">
        <f>IF(E104="","",(F104/E104)*365/91)</f>
        <v/>
      </c>
    </row>
    <row r="105">
      <c r="A105" s="34" t="n">
        <v>37834</v>
      </c>
      <c r="B105" s="32" t="n">
        <v>3.9</v>
      </c>
      <c r="C105" s="32" t="n">
        <v>1.08</v>
      </c>
      <c r="D105" s="12">
        <f>B105-C105</f>
        <v/>
      </c>
      <c r="E105" s="35">
        <f>IFERROR(AVERAGEIFS(Daily!$B:$B,Daily!$A:$A,"&gt;="&amp;A105,Daily!$A:$A,"&lt;"&amp;EDATE(A105,1)),"")</f>
        <v/>
      </c>
      <c r="F105" s="12">
        <f>IF(E105="","",E105*((1+B105/100*91/365)/(1+C105/100*91/360)-1))</f>
        <v/>
      </c>
      <c r="G105" s="14">
        <f>IF(E105="","",(F105/E105)*365/91)</f>
        <v/>
      </c>
    </row>
    <row r="106">
      <c r="A106" s="34" t="n">
        <v>37865</v>
      </c>
      <c r="B106" s="32" t="n">
        <v>3.83</v>
      </c>
      <c r="C106" s="32" t="n">
        <v>1.08</v>
      </c>
      <c r="D106" s="12">
        <f>B106-C106</f>
        <v/>
      </c>
      <c r="E106" s="35">
        <f>IFERROR(AVERAGEIFS(Daily!$B:$B,Daily!$A:$A,"&gt;="&amp;A106,Daily!$A:$A,"&lt;"&amp;EDATE(A106,1)),"")</f>
        <v/>
      </c>
      <c r="F106" s="12">
        <f>IF(E106="","",E106*((1+B106/100*91/365)/(1+C106/100*91/360)-1))</f>
        <v/>
      </c>
      <c r="G106" s="14">
        <f>IF(E106="","",(F106/E106)*365/91)</f>
        <v/>
      </c>
    </row>
    <row r="107">
      <c r="A107" s="34" t="n">
        <v>37895</v>
      </c>
      <c r="B107" s="32" t="n">
        <v>3.93</v>
      </c>
      <c r="C107" s="32" t="n">
        <v>1.1</v>
      </c>
      <c r="D107" s="12">
        <f>B107-C107</f>
        <v/>
      </c>
      <c r="E107" s="35">
        <f>IFERROR(AVERAGEIFS(Daily!$B:$B,Daily!$A:$A,"&gt;="&amp;A107,Daily!$A:$A,"&lt;"&amp;EDATE(A107,1)),"")</f>
        <v/>
      </c>
      <c r="F107" s="12">
        <f>IF(E107="","",E107*((1+B107/100*91/365)/(1+C107/100*91/360)-1))</f>
        <v/>
      </c>
      <c r="G107" s="14">
        <f>IF(E107="","",(F107/E107)*365/91)</f>
        <v/>
      </c>
    </row>
    <row r="108">
      <c r="A108" s="34" t="n">
        <v>37926</v>
      </c>
      <c r="B108" s="32" t="n">
        <v>4.23</v>
      </c>
      <c r="C108" s="32" t="n">
        <v>1.11</v>
      </c>
      <c r="D108" s="12">
        <f>B108-C108</f>
        <v/>
      </c>
      <c r="E108" s="35">
        <f>IFERROR(AVERAGEIFS(Daily!$B:$B,Daily!$A:$A,"&gt;="&amp;A108,Daily!$A:$A,"&lt;"&amp;EDATE(A108,1)),"")</f>
        <v/>
      </c>
      <c r="F108" s="12">
        <f>IF(E108="","",E108*((1+B108/100*91/365)/(1+C108/100*91/360)-1))</f>
        <v/>
      </c>
      <c r="G108" s="14">
        <f>IF(E108="","",(F108/E108)*365/91)</f>
        <v/>
      </c>
    </row>
    <row r="109">
      <c r="A109" s="34" t="n">
        <v>37956</v>
      </c>
      <c r="B109" s="32" t="n">
        <v>4.34</v>
      </c>
      <c r="C109" s="32" t="n">
        <v>1.1</v>
      </c>
      <c r="D109" s="12">
        <f>B109-C109</f>
        <v/>
      </c>
      <c r="E109" s="35">
        <f>IFERROR(AVERAGEIFS(Daily!$B:$B,Daily!$A:$A,"&gt;="&amp;A109,Daily!$A:$A,"&lt;"&amp;EDATE(A109,1)),"")</f>
        <v/>
      </c>
      <c r="F109" s="12">
        <f>IF(E109="","",E109*((1+B109/100*91/365)/(1+C109/100*91/360)-1))</f>
        <v/>
      </c>
      <c r="G109" s="14">
        <f>IF(E109="","",(F109/E109)*365/91)</f>
        <v/>
      </c>
    </row>
    <row r="110">
      <c r="A110" s="34" t="n">
        <v>37987</v>
      </c>
      <c r="B110" s="32" t="n">
        <v>4.26</v>
      </c>
      <c r="C110" s="32" t="n">
        <v>1.06</v>
      </c>
      <c r="D110" s="12">
        <f>B110-C110</f>
        <v/>
      </c>
      <c r="E110" s="35">
        <f>IFERROR(AVERAGEIFS(Daily!$B:$B,Daily!$A:$A,"&gt;="&amp;A110,Daily!$A:$A,"&lt;"&amp;EDATE(A110,1)),"")</f>
        <v/>
      </c>
      <c r="F110" s="12">
        <f>IF(E110="","",E110*((1+B110/100*91/365)/(1+C110/100*91/360)-1))</f>
        <v/>
      </c>
      <c r="G110" s="14">
        <f>IF(E110="","",(F110/E110)*365/91)</f>
        <v/>
      </c>
    </row>
    <row r="111">
      <c r="A111" s="34" t="n">
        <v>38018</v>
      </c>
      <c r="B111" s="32" t="n">
        <v>4.08</v>
      </c>
      <c r="C111" s="32" t="n">
        <v>1.05</v>
      </c>
      <c r="D111" s="12">
        <f>B111-C111</f>
        <v/>
      </c>
      <c r="E111" s="35">
        <f>IFERROR(AVERAGEIFS(Daily!$B:$B,Daily!$A:$A,"&gt;="&amp;A111,Daily!$A:$A,"&lt;"&amp;EDATE(A111,1)),"")</f>
        <v/>
      </c>
      <c r="F111" s="12">
        <f>IF(E111="","",E111*((1+B111/100*91/365)/(1+C111/100*91/360)-1))</f>
        <v/>
      </c>
      <c r="G111" s="14">
        <f>IF(E111="","",(F111/E111)*365/91)</f>
        <v/>
      </c>
    </row>
    <row r="112">
      <c r="A112" s="34" t="n">
        <v>38047</v>
      </c>
      <c r="B112" s="32" t="n">
        <v>3.93</v>
      </c>
      <c r="C112" s="32" t="n">
        <v>1.05</v>
      </c>
      <c r="D112" s="12">
        <f>B112-C112</f>
        <v/>
      </c>
      <c r="E112" s="35">
        <f>IFERROR(AVERAGEIFS(Daily!$B:$B,Daily!$A:$A,"&gt;="&amp;A112,Daily!$A:$A,"&lt;"&amp;EDATE(A112,1)),"")</f>
        <v/>
      </c>
      <c r="F112" s="12">
        <f>IF(E112="","",E112*((1+B112/100*91/365)/(1+C112/100*91/360)-1))</f>
        <v/>
      </c>
      <c r="G112" s="14">
        <f>IF(E112="","",(F112/E112)*365/91)</f>
        <v/>
      </c>
    </row>
    <row r="113">
      <c r="A113" s="34" t="n">
        <v>38078</v>
      </c>
      <c r="B113" s="32" t="n">
        <v>3.91</v>
      </c>
      <c r="C113" s="32" t="n">
        <v>1.08</v>
      </c>
      <c r="D113" s="12">
        <f>B113-C113</f>
        <v/>
      </c>
      <c r="E113" s="35">
        <f>IFERROR(AVERAGEIFS(Daily!$B:$B,Daily!$A:$A,"&gt;="&amp;A113,Daily!$A:$A,"&lt;"&amp;EDATE(A113,1)),"")</f>
        <v/>
      </c>
      <c r="F113" s="12">
        <f>IF(E113="","",E113*((1+B113/100*91/365)/(1+C113/100*91/360)-1))</f>
        <v/>
      </c>
      <c r="G113" s="14">
        <f>IF(E113="","",(F113/E113)*365/91)</f>
        <v/>
      </c>
    </row>
    <row r="114">
      <c r="A114" s="34" t="n">
        <v>38108</v>
      </c>
      <c r="B114" s="32" t="n">
        <v>3.9</v>
      </c>
      <c r="C114" s="32" t="n">
        <v>1.2</v>
      </c>
      <c r="D114" s="12">
        <f>B114-C114</f>
        <v/>
      </c>
      <c r="E114" s="35">
        <f>IFERROR(AVERAGEIFS(Daily!$B:$B,Daily!$A:$A,"&gt;="&amp;A114,Daily!$A:$A,"&lt;"&amp;EDATE(A114,1)),"")</f>
        <v/>
      </c>
      <c r="F114" s="12">
        <f>IF(E114="","",E114*((1+B114/100*91/365)/(1+C114/100*91/360)-1))</f>
        <v/>
      </c>
      <c r="G114" s="14">
        <f>IF(E114="","",(F114/E114)*365/91)</f>
        <v/>
      </c>
    </row>
    <row r="115">
      <c r="A115" s="34" t="n">
        <v>38139</v>
      </c>
      <c r="B115" s="32" t="n">
        <v>3.91</v>
      </c>
      <c r="C115" s="32" t="n">
        <v>1.46</v>
      </c>
      <c r="D115" s="12">
        <f>B115-C115</f>
        <v/>
      </c>
      <c r="E115" s="35">
        <f>IFERROR(AVERAGEIFS(Daily!$B:$B,Daily!$A:$A,"&gt;="&amp;A115,Daily!$A:$A,"&lt;"&amp;EDATE(A115,1)),"")</f>
        <v/>
      </c>
      <c r="F115" s="12">
        <f>IF(E115="","",E115*((1+B115/100*91/365)/(1+C115/100*91/360)-1))</f>
        <v/>
      </c>
      <c r="G115" s="14">
        <f>IF(E115="","",(F115/E115)*365/91)</f>
        <v/>
      </c>
    </row>
    <row r="116">
      <c r="A116" s="34" t="n">
        <v>38169</v>
      </c>
      <c r="B116" s="32" t="n">
        <v>3.91</v>
      </c>
      <c r="C116" s="32" t="n">
        <v>1.57</v>
      </c>
      <c r="D116" s="12">
        <f>B116-C116</f>
        <v/>
      </c>
      <c r="E116" s="35">
        <f>IFERROR(AVERAGEIFS(Daily!$B:$B,Daily!$A:$A,"&gt;="&amp;A116,Daily!$A:$A,"&lt;"&amp;EDATE(A116,1)),"")</f>
        <v/>
      </c>
      <c r="F116" s="12">
        <f>IF(E116="","",E116*((1+B116/100*91/365)/(1+C116/100*91/360)-1))</f>
        <v/>
      </c>
      <c r="G116" s="14">
        <f>IF(E116="","",(F116/E116)*365/91)</f>
        <v/>
      </c>
    </row>
    <row r="117">
      <c r="A117" s="34" t="n">
        <v>38200</v>
      </c>
      <c r="B117" s="32" t="n">
        <v>3.7</v>
      </c>
      <c r="C117" s="32" t="n">
        <v>1.68</v>
      </c>
      <c r="D117" s="12">
        <f>B117-C117</f>
        <v/>
      </c>
      <c r="E117" s="35">
        <f>IFERROR(AVERAGEIFS(Daily!$B:$B,Daily!$A:$A,"&gt;="&amp;A117,Daily!$A:$A,"&lt;"&amp;EDATE(A117,1)),"")</f>
        <v/>
      </c>
      <c r="F117" s="12">
        <f>IF(E117="","",E117*((1+B117/100*91/365)/(1+C117/100*91/360)-1))</f>
        <v/>
      </c>
      <c r="G117" s="14">
        <f>IF(E117="","",(F117/E117)*365/91)</f>
        <v/>
      </c>
    </row>
    <row r="118">
      <c r="A118" s="34" t="n">
        <v>38231</v>
      </c>
      <c r="B118" s="32" t="n">
        <v>3.52</v>
      </c>
      <c r="C118" s="32" t="n">
        <v>1.86</v>
      </c>
      <c r="D118" s="12">
        <f>B118-C118</f>
        <v/>
      </c>
      <c r="E118" s="35">
        <f>IFERROR(AVERAGEIFS(Daily!$B:$B,Daily!$A:$A,"&gt;="&amp;A118,Daily!$A:$A,"&lt;"&amp;EDATE(A118,1)),"")</f>
        <v/>
      </c>
      <c r="F118" s="12">
        <f>IF(E118="","",E118*((1+B118/100*91/365)/(1+C118/100*91/360)-1))</f>
        <v/>
      </c>
      <c r="G118" s="14">
        <f>IF(E118="","",(F118/E118)*365/91)</f>
        <v/>
      </c>
    </row>
    <row r="119">
      <c r="A119" s="34" t="n">
        <v>38261</v>
      </c>
      <c r="B119" s="32" t="n">
        <v>3.52</v>
      </c>
      <c r="C119" s="32" t="n">
        <v>2.04</v>
      </c>
      <c r="D119" s="12">
        <f>B119-C119</f>
        <v/>
      </c>
      <c r="E119" s="35">
        <f>IFERROR(AVERAGEIFS(Daily!$B:$B,Daily!$A:$A,"&gt;="&amp;A119,Daily!$A:$A,"&lt;"&amp;EDATE(A119,1)),"")</f>
        <v/>
      </c>
      <c r="F119" s="12">
        <f>IF(E119="","",E119*((1+B119/100*91/365)/(1+C119/100*91/360)-1))</f>
        <v/>
      </c>
      <c r="G119" s="14">
        <f>IF(E119="","",(F119/E119)*365/91)</f>
        <v/>
      </c>
    </row>
    <row r="120">
      <c r="A120" s="34" t="n">
        <v>38292</v>
      </c>
      <c r="B120" s="32" t="n">
        <v>3.42</v>
      </c>
      <c r="C120" s="32" t="n">
        <v>2.26</v>
      </c>
      <c r="D120" s="12">
        <f>B120-C120</f>
        <v/>
      </c>
      <c r="E120" s="35">
        <f>IFERROR(AVERAGEIFS(Daily!$B:$B,Daily!$A:$A,"&gt;="&amp;A120,Daily!$A:$A,"&lt;"&amp;EDATE(A120,1)),"")</f>
        <v/>
      </c>
      <c r="F120" s="12">
        <f>IF(E120="","",E120*((1+B120/100*91/365)/(1+C120/100*91/360)-1))</f>
        <v/>
      </c>
      <c r="G120" s="14">
        <f>IF(E120="","",(F120/E120)*365/91)</f>
        <v/>
      </c>
    </row>
    <row r="121">
      <c r="A121" s="34" t="n">
        <v>38322</v>
      </c>
      <c r="B121" s="32" t="n">
        <v>3.39</v>
      </c>
      <c r="C121" s="32" t="n">
        <v>2.45</v>
      </c>
      <c r="D121" s="12">
        <f>B121-C121</f>
        <v/>
      </c>
      <c r="E121" s="35">
        <f>IFERROR(AVERAGEIFS(Daily!$B:$B,Daily!$A:$A,"&gt;="&amp;A121,Daily!$A:$A,"&lt;"&amp;EDATE(A121,1)),"")</f>
        <v/>
      </c>
      <c r="F121" s="12">
        <f>IF(E121="","",E121*((1+B121/100*91/365)/(1+C121/100*91/360)-1))</f>
        <v/>
      </c>
      <c r="G121" s="14">
        <f>IF(E121="","",(F121/E121)*365/91)</f>
        <v/>
      </c>
    </row>
    <row r="122">
      <c r="A122" s="34" t="n">
        <v>38353</v>
      </c>
      <c r="B122" s="32" t="n">
        <v>3.47</v>
      </c>
      <c r="C122" s="32" t="n">
        <v>2.61</v>
      </c>
      <c r="D122" s="12">
        <f>B122-C122</f>
        <v/>
      </c>
      <c r="E122" s="35">
        <f>IFERROR(AVERAGEIFS(Daily!$B:$B,Daily!$A:$A,"&gt;="&amp;A122,Daily!$A:$A,"&lt;"&amp;EDATE(A122,1)),"")</f>
        <v/>
      </c>
      <c r="F122" s="12">
        <f>IF(E122="","",E122*((1+B122/100*91/365)/(1+C122/100*91/360)-1))</f>
        <v/>
      </c>
      <c r="G122" s="14">
        <f>IF(E122="","",(F122/E122)*365/91)</f>
        <v/>
      </c>
    </row>
    <row r="123">
      <c r="A123" s="34" t="n">
        <v>38384</v>
      </c>
      <c r="B123" s="32" t="n">
        <v>3.59</v>
      </c>
      <c r="C123" s="32" t="n">
        <v>2.77</v>
      </c>
      <c r="D123" s="12">
        <f>B123-C123</f>
        <v/>
      </c>
      <c r="E123" s="35">
        <f>IFERROR(AVERAGEIFS(Daily!$B:$B,Daily!$A:$A,"&gt;="&amp;A123,Daily!$A:$A,"&lt;"&amp;EDATE(A123,1)),"")</f>
        <v/>
      </c>
      <c r="F123" s="12">
        <f>IF(E123="","",E123*((1+B123/100*91/365)/(1+C123/100*91/360)-1))</f>
        <v/>
      </c>
      <c r="G123" s="14">
        <f>IF(E123="","",(F123/E123)*365/91)</f>
        <v/>
      </c>
    </row>
    <row r="124">
      <c r="A124" s="34" t="n">
        <v>38412</v>
      </c>
      <c r="B124" s="32" t="n">
        <v>3.55</v>
      </c>
      <c r="C124" s="32" t="n">
        <v>2.97</v>
      </c>
      <c r="D124" s="12">
        <f>B124-C124</f>
        <v/>
      </c>
      <c r="E124" s="35">
        <f>IFERROR(AVERAGEIFS(Daily!$B:$B,Daily!$A:$A,"&gt;="&amp;A124,Daily!$A:$A,"&lt;"&amp;EDATE(A124,1)),"")</f>
        <v/>
      </c>
      <c r="F124" s="12">
        <f>IF(E124="","",E124*((1+B124/100*91/365)/(1+C124/100*91/360)-1))</f>
        <v/>
      </c>
      <c r="G124" s="14">
        <f>IF(E124="","",(F124/E124)*365/91)</f>
        <v/>
      </c>
    </row>
    <row r="125">
      <c r="A125" s="34" t="n">
        <v>38443</v>
      </c>
      <c r="B125" s="32" t="n">
        <v>3.52</v>
      </c>
      <c r="C125" s="32" t="n">
        <v>3.09</v>
      </c>
      <c r="D125" s="12">
        <f>B125-C125</f>
        <v/>
      </c>
      <c r="E125" s="35">
        <f>IFERROR(AVERAGEIFS(Daily!$B:$B,Daily!$A:$A,"&gt;="&amp;A125,Daily!$A:$A,"&lt;"&amp;EDATE(A125,1)),"")</f>
        <v/>
      </c>
      <c r="F125" s="12">
        <f>IF(E125="","",E125*((1+B125/100*91/365)/(1+C125/100*91/360)-1))</f>
        <v/>
      </c>
      <c r="G125" s="14">
        <f>IF(E125="","",(F125/E125)*365/91)</f>
        <v/>
      </c>
    </row>
    <row r="126">
      <c r="A126" s="34" t="n">
        <v>38473</v>
      </c>
      <c r="B126" s="32" t="n">
        <v>3.51</v>
      </c>
      <c r="C126" s="32" t="n">
        <v>3.22</v>
      </c>
      <c r="D126" s="12">
        <f>B126-C126</f>
        <v/>
      </c>
      <c r="E126" s="35">
        <f>IFERROR(AVERAGEIFS(Daily!$B:$B,Daily!$A:$A,"&gt;="&amp;A126,Daily!$A:$A,"&lt;"&amp;EDATE(A126,1)),"")</f>
        <v/>
      </c>
      <c r="F126" s="12">
        <f>IF(E126="","",E126*((1+B126/100*91/365)/(1+C126/100*91/360)-1))</f>
        <v/>
      </c>
      <c r="G126" s="14">
        <f>IF(E126="","",(F126/E126)*365/91)</f>
        <v/>
      </c>
    </row>
    <row r="127">
      <c r="A127" s="34" t="n">
        <v>38504</v>
      </c>
      <c r="B127" s="32" t="n">
        <v>3.51</v>
      </c>
      <c r="C127" s="32" t="n">
        <v>3.38</v>
      </c>
      <c r="D127" s="12">
        <f>B127-C127</f>
        <v/>
      </c>
      <c r="E127" s="35">
        <f>IFERROR(AVERAGEIFS(Daily!$B:$B,Daily!$A:$A,"&gt;="&amp;A127,Daily!$A:$A,"&lt;"&amp;EDATE(A127,1)),"")</f>
        <v/>
      </c>
      <c r="F127" s="12">
        <f>IF(E127="","",E127*((1+B127/100*91/365)/(1+C127/100*91/360)-1))</f>
        <v/>
      </c>
      <c r="G127" s="14">
        <f>IF(E127="","",(F127/E127)*365/91)</f>
        <v/>
      </c>
    </row>
    <row r="128">
      <c r="A128" s="34" t="n">
        <v>38534</v>
      </c>
      <c r="B128" s="32" t="n">
        <v>3.51</v>
      </c>
      <c r="C128" s="32" t="n">
        <v>3.57</v>
      </c>
      <c r="D128" s="12">
        <f>B128-C128</f>
        <v/>
      </c>
      <c r="E128" s="35">
        <f>IFERROR(AVERAGEIFS(Daily!$B:$B,Daily!$A:$A,"&gt;="&amp;A128,Daily!$A:$A,"&lt;"&amp;EDATE(A128,1)),"")</f>
        <v/>
      </c>
      <c r="F128" s="12">
        <f>IF(E128="","",E128*((1+B128/100*91/365)/(1+C128/100*91/360)-1))</f>
        <v/>
      </c>
      <c r="G128" s="14">
        <f>IF(E128="","",(F128/E128)*365/91)</f>
        <v/>
      </c>
    </row>
    <row r="129">
      <c r="A129" s="34" t="n">
        <v>38565</v>
      </c>
      <c r="B129" s="32" t="n">
        <v>3.5</v>
      </c>
      <c r="C129" s="32" t="n">
        <v>3.77</v>
      </c>
      <c r="D129" s="12">
        <f>B129-C129</f>
        <v/>
      </c>
      <c r="E129" s="35">
        <f>IFERROR(AVERAGEIFS(Daily!$B:$B,Daily!$A:$A,"&gt;="&amp;A129,Daily!$A:$A,"&lt;"&amp;EDATE(A129,1)),"")</f>
        <v/>
      </c>
      <c r="F129" s="12">
        <f>IF(E129="","",E129*((1+B129/100*91/365)/(1+C129/100*91/360)-1))</f>
        <v/>
      </c>
      <c r="G129" s="14">
        <f>IF(E129="","",(F129/E129)*365/91)</f>
        <v/>
      </c>
    </row>
    <row r="130">
      <c r="A130" s="34" t="n">
        <v>38596</v>
      </c>
      <c r="B130" s="32" t="n">
        <v>3.7</v>
      </c>
      <c r="C130" s="32" t="n">
        <v>3.87</v>
      </c>
      <c r="D130" s="12">
        <f>B130-C130</f>
        <v/>
      </c>
      <c r="E130" s="35">
        <f>IFERROR(AVERAGEIFS(Daily!$B:$B,Daily!$A:$A,"&gt;="&amp;A130,Daily!$A:$A,"&lt;"&amp;EDATE(A130,1)),"")</f>
        <v/>
      </c>
      <c r="F130" s="12">
        <f>IF(E130="","",E130*((1+B130/100*91/365)/(1+C130/100*91/360)-1))</f>
        <v/>
      </c>
      <c r="G130" s="14">
        <f>IF(E130="","",(F130/E130)*365/91)</f>
        <v/>
      </c>
    </row>
    <row r="131">
      <c r="A131" s="34" t="n">
        <v>38626</v>
      </c>
      <c r="B131" s="32" t="n">
        <v>3.93</v>
      </c>
      <c r="C131" s="32" t="n">
        <v>4.13</v>
      </c>
      <c r="D131" s="12">
        <f>B131-C131</f>
        <v/>
      </c>
      <c r="E131" s="35">
        <f>IFERROR(AVERAGEIFS(Daily!$B:$B,Daily!$A:$A,"&gt;="&amp;A131,Daily!$A:$A,"&lt;"&amp;EDATE(A131,1)),"")</f>
        <v/>
      </c>
      <c r="F131" s="12">
        <f>IF(E131="","",E131*((1+B131/100*91/365)/(1+C131/100*91/360)-1))</f>
        <v/>
      </c>
      <c r="G131" s="14">
        <f>IF(E131="","",(F131/E131)*365/91)</f>
        <v/>
      </c>
    </row>
    <row r="132">
      <c r="A132" s="34" t="n">
        <v>38657</v>
      </c>
      <c r="B132" s="32" t="n">
        <v>3.96</v>
      </c>
      <c r="C132" s="32" t="n">
        <v>4.31</v>
      </c>
      <c r="D132" s="12">
        <f>B132-C132</f>
        <v/>
      </c>
      <c r="E132" s="35">
        <f>IFERROR(AVERAGEIFS(Daily!$B:$B,Daily!$A:$A,"&gt;="&amp;A132,Daily!$A:$A,"&lt;"&amp;EDATE(A132,1)),"")</f>
        <v/>
      </c>
      <c r="F132" s="12">
        <f>IF(E132="","",E132*((1+B132/100*91/365)/(1+C132/100*91/360)-1))</f>
        <v/>
      </c>
      <c r="G132" s="14">
        <f>IF(E132="","",(F132/E132)*365/91)</f>
        <v/>
      </c>
    </row>
    <row r="133">
      <c r="A133" s="34" t="n">
        <v>38687</v>
      </c>
      <c r="B133" s="32" t="n">
        <v>4.04</v>
      </c>
      <c r="C133" s="32" t="n">
        <v>4.45</v>
      </c>
      <c r="D133" s="12">
        <f>B133-C133</f>
        <v/>
      </c>
      <c r="E133" s="35">
        <f>IFERROR(AVERAGEIFS(Daily!$B:$B,Daily!$A:$A,"&gt;="&amp;A133,Daily!$A:$A,"&lt;"&amp;EDATE(A133,1)),"")</f>
        <v/>
      </c>
      <c r="F133" s="12">
        <f>IF(E133="","",E133*((1+B133/100*91/365)/(1+C133/100*91/360)-1))</f>
        <v/>
      </c>
      <c r="G133" s="14">
        <f>IF(E133="","",(F133/E133)*365/91)</f>
        <v/>
      </c>
    </row>
    <row r="134">
      <c r="A134" s="34" t="n">
        <v>38718</v>
      </c>
      <c r="B134" s="32" t="n">
        <v>4.15</v>
      </c>
      <c r="C134" s="32" t="n">
        <v>4.56</v>
      </c>
      <c r="D134" s="12">
        <f>B134-C134</f>
        <v/>
      </c>
      <c r="E134" s="35">
        <f>IFERROR(AVERAGEIFS(Daily!$B:$B,Daily!$A:$A,"&gt;="&amp;A134,Daily!$A:$A,"&lt;"&amp;EDATE(A134,1)),"")</f>
        <v/>
      </c>
      <c r="F134" s="12">
        <f>IF(E134="","",E134*((1+B134/100*91/365)/(1+C134/100*91/360)-1))</f>
        <v/>
      </c>
      <c r="G134" s="14">
        <f>IF(E134="","",(F134/E134)*365/91)</f>
        <v/>
      </c>
    </row>
    <row r="135">
      <c r="A135" s="34" t="n">
        <v>38749</v>
      </c>
      <c r="B135" s="32" t="n">
        <v>4.25</v>
      </c>
      <c r="C135" s="32" t="n">
        <v>4.72</v>
      </c>
      <c r="D135" s="12">
        <f>B135-C135</f>
        <v/>
      </c>
      <c r="E135" s="35">
        <f>IFERROR(AVERAGEIFS(Daily!$B:$B,Daily!$A:$A,"&gt;="&amp;A135,Daily!$A:$A,"&lt;"&amp;EDATE(A135,1)),"")</f>
        <v/>
      </c>
      <c r="F135" s="12">
        <f>IF(E135="","",E135*((1+B135/100*91/365)/(1+C135/100*91/360)-1))</f>
        <v/>
      </c>
      <c r="G135" s="14">
        <f>IF(E135="","",(F135/E135)*365/91)</f>
        <v/>
      </c>
    </row>
    <row r="136">
      <c r="A136" s="34" t="n">
        <v>38777</v>
      </c>
      <c r="B136" s="32" t="n">
        <v>4.27</v>
      </c>
      <c r="C136" s="32" t="n">
        <v>4.88</v>
      </c>
      <c r="D136" s="12">
        <f>B136-C136</f>
        <v/>
      </c>
      <c r="E136" s="35">
        <f>IFERROR(AVERAGEIFS(Daily!$B:$B,Daily!$A:$A,"&gt;="&amp;A136,Daily!$A:$A,"&lt;"&amp;EDATE(A136,1)),"")</f>
        <v/>
      </c>
      <c r="F136" s="12">
        <f>IF(E136="","",E136*((1+B136/100*91/365)/(1+C136/100*91/360)-1))</f>
        <v/>
      </c>
      <c r="G136" s="14">
        <f>IF(E136="","",(F136/E136)*365/91)</f>
        <v/>
      </c>
    </row>
    <row r="137">
      <c r="A137" s="34" t="n">
        <v>38808</v>
      </c>
      <c r="B137" s="32" t="n">
        <v>4.33</v>
      </c>
      <c r="C137" s="32" t="n">
        <v>5.03</v>
      </c>
      <c r="D137" s="12">
        <f>B137-C137</f>
        <v/>
      </c>
      <c r="E137" s="35">
        <f>IFERROR(AVERAGEIFS(Daily!$B:$B,Daily!$A:$A,"&gt;="&amp;A137,Daily!$A:$A,"&lt;"&amp;EDATE(A137,1)),"")</f>
        <v/>
      </c>
      <c r="F137" s="12">
        <f>IF(E137="","",E137*((1+B137/100*91/365)/(1+C137/100*91/360)-1))</f>
        <v/>
      </c>
      <c r="G137" s="14">
        <f>IF(E137="","",(F137/E137)*365/91)</f>
        <v/>
      </c>
    </row>
    <row r="138">
      <c r="A138" s="34" t="n">
        <v>38838</v>
      </c>
      <c r="B138" s="32" t="n">
        <v>4.36</v>
      </c>
      <c r="C138" s="32" t="n">
        <v>5.15</v>
      </c>
      <c r="D138" s="12">
        <f>B138-C138</f>
        <v/>
      </c>
      <c r="E138" s="35">
        <f>IFERROR(AVERAGEIFS(Daily!$B:$B,Daily!$A:$A,"&gt;="&amp;A138,Daily!$A:$A,"&lt;"&amp;EDATE(A138,1)),"")</f>
        <v/>
      </c>
      <c r="F138" s="12">
        <f>IF(E138="","",E138*((1+B138/100*91/365)/(1+C138/100*91/360)-1))</f>
        <v/>
      </c>
      <c r="G138" s="14">
        <f>IF(E138="","",(F138/E138)*365/91)</f>
        <v/>
      </c>
    </row>
    <row r="139">
      <c r="A139" s="34" t="n">
        <v>38869</v>
      </c>
      <c r="B139" s="32" t="n">
        <v>4.47</v>
      </c>
      <c r="C139" s="32" t="n">
        <v>5.35</v>
      </c>
      <c r="D139" s="12">
        <f>B139-C139</f>
        <v/>
      </c>
      <c r="E139" s="35">
        <f>IFERROR(AVERAGEIFS(Daily!$B:$B,Daily!$A:$A,"&gt;="&amp;A139,Daily!$A:$A,"&lt;"&amp;EDATE(A139,1)),"")</f>
        <v/>
      </c>
      <c r="F139" s="12">
        <f>IF(E139="","",E139*((1+B139/100*91/365)/(1+C139/100*91/360)-1))</f>
        <v/>
      </c>
      <c r="G139" s="14">
        <f>IF(E139="","",(F139/E139)*365/91)</f>
        <v/>
      </c>
    </row>
    <row r="140">
      <c r="A140" s="34" t="n">
        <v>38899</v>
      </c>
      <c r="B140" s="32" t="n">
        <v>4.63</v>
      </c>
      <c r="C140" s="32" t="n">
        <v>5.46</v>
      </c>
      <c r="D140" s="12">
        <f>B140-C140</f>
        <v/>
      </c>
      <c r="E140" s="35">
        <f>IFERROR(AVERAGEIFS(Daily!$B:$B,Daily!$A:$A,"&gt;="&amp;A140,Daily!$A:$A,"&lt;"&amp;EDATE(A140,1)),"")</f>
        <v/>
      </c>
      <c r="F140" s="12">
        <f>IF(E140="","",E140*((1+B140/100*91/365)/(1+C140/100*91/360)-1))</f>
        <v/>
      </c>
      <c r="G140" s="14">
        <f>IF(E140="","",(F140/E140)*365/91)</f>
        <v/>
      </c>
    </row>
    <row r="141">
      <c r="A141" s="34" t="n">
        <v>38930</v>
      </c>
      <c r="B141" s="32" t="n">
        <v>4.68</v>
      </c>
      <c r="C141" s="32" t="n">
        <v>5.38</v>
      </c>
      <c r="D141" s="12">
        <f>B141-C141</f>
        <v/>
      </c>
      <c r="E141" s="35">
        <f>IFERROR(AVERAGEIFS(Daily!$B:$B,Daily!$A:$A,"&gt;="&amp;A141,Daily!$A:$A,"&lt;"&amp;EDATE(A141,1)),"")</f>
        <v/>
      </c>
      <c r="F141" s="12">
        <f>IF(E141="","",E141*((1+B141/100*91/365)/(1+C141/100*91/360)-1))</f>
        <v/>
      </c>
      <c r="G141" s="14">
        <f>IF(E141="","",(F141/E141)*365/91)</f>
        <v/>
      </c>
    </row>
    <row r="142">
      <c r="A142" s="34" t="n">
        <v>38961</v>
      </c>
      <c r="B142" s="32" t="n">
        <v>4.64</v>
      </c>
      <c r="C142" s="32" t="n">
        <v>5.34</v>
      </c>
      <c r="D142" s="12">
        <f>B142-C142</f>
        <v/>
      </c>
      <c r="E142" s="35">
        <f>IFERROR(AVERAGEIFS(Daily!$B:$B,Daily!$A:$A,"&gt;="&amp;A142,Daily!$A:$A,"&lt;"&amp;EDATE(A142,1)),"")</f>
        <v/>
      </c>
      <c r="F142" s="12">
        <f>IF(E142="","",E142*((1+B142/100*91/365)/(1+C142/100*91/360)-1))</f>
        <v/>
      </c>
      <c r="G142" s="14">
        <f>IF(E142="","",(F142/E142)*365/91)</f>
        <v/>
      </c>
    </row>
    <row r="143">
      <c r="A143" s="34" t="n">
        <v>38991</v>
      </c>
      <c r="B143" s="32" t="n">
        <v>4.57</v>
      </c>
      <c r="C143" s="32" t="n">
        <v>5.33</v>
      </c>
      <c r="D143" s="12">
        <f>B143-C143</f>
        <v/>
      </c>
      <c r="E143" s="35">
        <f>IFERROR(AVERAGEIFS(Daily!$B:$B,Daily!$A:$A,"&gt;="&amp;A143,Daily!$A:$A,"&lt;"&amp;EDATE(A143,1)),"")</f>
        <v/>
      </c>
      <c r="F143" s="12">
        <f>IF(E143="","",E143*((1+B143/100*91/365)/(1+C143/100*91/360)-1))</f>
        <v/>
      </c>
      <c r="G143" s="14">
        <f>IF(E143="","",(F143/E143)*365/91)</f>
        <v/>
      </c>
    </row>
    <row r="144">
      <c r="A144" s="34" t="n">
        <v>39022</v>
      </c>
      <c r="B144" s="32" t="n">
        <v>4.6</v>
      </c>
      <c r="C144" s="32" t="n">
        <v>5.32</v>
      </c>
      <c r="D144" s="12">
        <f>B144-C144</f>
        <v/>
      </c>
      <c r="E144" s="35">
        <f>IFERROR(AVERAGEIFS(Daily!$B:$B,Daily!$A:$A,"&gt;="&amp;A144,Daily!$A:$A,"&lt;"&amp;EDATE(A144,1)),"")</f>
        <v/>
      </c>
      <c r="F144" s="12">
        <f>IF(E144="","",E144*((1+B144/100*91/365)/(1+C144/100*91/360)-1))</f>
        <v/>
      </c>
      <c r="G144" s="14">
        <f>IF(E144="","",(F144/E144)*365/91)</f>
        <v/>
      </c>
    </row>
    <row r="145">
      <c r="A145" s="34" t="n">
        <v>39052</v>
      </c>
      <c r="B145" s="32" t="n">
        <v>4.76</v>
      </c>
      <c r="C145" s="32" t="n">
        <v>5.32</v>
      </c>
      <c r="D145" s="12">
        <f>B145-C145</f>
        <v/>
      </c>
      <c r="E145" s="35">
        <f>IFERROR(AVERAGEIFS(Daily!$B:$B,Daily!$A:$A,"&gt;="&amp;A145,Daily!$A:$A,"&lt;"&amp;EDATE(A145,1)),"")</f>
        <v/>
      </c>
      <c r="F145" s="12">
        <f>IF(E145="","",E145*((1+B145/100*91/365)/(1+C145/100*91/360)-1))</f>
        <v/>
      </c>
      <c r="G145" s="14">
        <f>IF(E145="","",(F145/E145)*365/91)</f>
        <v/>
      </c>
    </row>
    <row r="146">
      <c r="A146" s="34" t="n">
        <v>39083</v>
      </c>
      <c r="B146" s="32" t="n">
        <v>4.92</v>
      </c>
      <c r="C146" s="32" t="n">
        <v>5.32</v>
      </c>
      <c r="D146" s="12">
        <f>B146-C146</f>
        <v/>
      </c>
      <c r="E146" s="35">
        <f>IFERROR(AVERAGEIFS(Daily!$B:$B,Daily!$A:$A,"&gt;="&amp;A146,Daily!$A:$A,"&lt;"&amp;EDATE(A146,1)),"")</f>
        <v/>
      </c>
      <c r="F146" s="12">
        <f>IF(E146="","",E146*((1+B146/100*91/365)/(1+C146/100*91/360)-1))</f>
        <v/>
      </c>
      <c r="G146" s="14">
        <f>IF(E146="","",(F146/E146)*365/91)</f>
        <v/>
      </c>
    </row>
    <row r="147">
      <c r="A147" s="34" t="n">
        <v>39114</v>
      </c>
      <c r="B147" s="32" t="n">
        <v>4.95</v>
      </c>
      <c r="C147" s="32" t="n">
        <v>5.31</v>
      </c>
      <c r="D147" s="12">
        <f>B147-C147</f>
        <v/>
      </c>
      <c r="E147" s="35">
        <f>IFERROR(AVERAGEIFS(Daily!$B:$B,Daily!$A:$A,"&gt;="&amp;A147,Daily!$A:$A,"&lt;"&amp;EDATE(A147,1)),"")</f>
        <v/>
      </c>
      <c r="F147" s="12">
        <f>IF(E147="","",E147*((1+B147/100*91/365)/(1+C147/100*91/360)-1))</f>
        <v/>
      </c>
      <c r="G147" s="14">
        <f>IF(E147="","",(F147/E147)*365/91)</f>
        <v/>
      </c>
    </row>
    <row r="148">
      <c r="A148" s="34" t="n">
        <v>39142</v>
      </c>
      <c r="B148" s="32" t="n">
        <v>4.94</v>
      </c>
      <c r="C148" s="32" t="n">
        <v>5.3</v>
      </c>
      <c r="D148" s="12">
        <f>B148-C148</f>
        <v/>
      </c>
      <c r="E148" s="35">
        <f>IFERROR(AVERAGEIFS(Daily!$B:$B,Daily!$A:$A,"&gt;="&amp;A148,Daily!$A:$A,"&lt;"&amp;EDATE(A148,1)),"")</f>
        <v/>
      </c>
      <c r="F148" s="12">
        <f>IF(E148="","",E148*((1+B148/100*91/365)/(1+C148/100*91/360)-1))</f>
        <v/>
      </c>
      <c r="G148" s="14">
        <f>IF(E148="","",(F148/E148)*365/91)</f>
        <v/>
      </c>
    </row>
    <row r="149">
      <c r="A149" s="34" t="n">
        <v>39173</v>
      </c>
      <c r="B149" s="32" t="n">
        <v>4.95</v>
      </c>
      <c r="C149" s="32" t="n">
        <v>5.31</v>
      </c>
      <c r="D149" s="12">
        <f>B149-C149</f>
        <v/>
      </c>
      <c r="E149" s="35">
        <f>IFERROR(AVERAGEIFS(Daily!$B:$B,Daily!$A:$A,"&gt;="&amp;A149,Daily!$A:$A,"&lt;"&amp;EDATE(A149,1)),"")</f>
        <v/>
      </c>
      <c r="F149" s="12">
        <f>IF(E149="","",E149*((1+B149/100*91/365)/(1+C149/100*91/360)-1))</f>
        <v/>
      </c>
      <c r="G149" s="14">
        <f>IF(E149="","",(F149/E149)*365/91)</f>
        <v/>
      </c>
    </row>
    <row r="150">
      <c r="A150" s="34" t="n">
        <v>39203</v>
      </c>
      <c r="B150" s="32" t="n">
        <v>5.04</v>
      </c>
      <c r="C150" s="32" t="n">
        <v>5.31</v>
      </c>
      <c r="D150" s="12">
        <f>B150-C150</f>
        <v/>
      </c>
      <c r="E150" s="35">
        <f>IFERROR(AVERAGEIFS(Daily!$B:$B,Daily!$A:$A,"&gt;="&amp;A150,Daily!$A:$A,"&lt;"&amp;EDATE(A150,1)),"")</f>
        <v/>
      </c>
      <c r="F150" s="12">
        <f>IF(E150="","",E150*((1+B150/100*91/365)/(1+C150/100*91/360)-1))</f>
        <v/>
      </c>
      <c r="G150" s="14">
        <f>IF(E150="","",(F150/E150)*365/91)</f>
        <v/>
      </c>
    </row>
    <row r="151">
      <c r="A151" s="34" t="n">
        <v>39234</v>
      </c>
      <c r="B151" s="32" t="n">
        <v>5.03</v>
      </c>
      <c r="C151" s="32" t="n">
        <v>5.33</v>
      </c>
      <c r="D151" s="12">
        <f>B151-C151</f>
        <v/>
      </c>
      <c r="E151" s="35">
        <f>IFERROR(AVERAGEIFS(Daily!$B:$B,Daily!$A:$A,"&gt;="&amp;A151,Daily!$A:$A,"&lt;"&amp;EDATE(A151,1)),"")</f>
        <v/>
      </c>
      <c r="F151" s="12">
        <f>IF(E151="","",E151*((1+B151/100*91/365)/(1+C151/100*91/360)-1))</f>
        <v/>
      </c>
      <c r="G151" s="14">
        <f>IF(E151="","",(F151/E151)*365/91)</f>
        <v/>
      </c>
    </row>
    <row r="152">
      <c r="A152" s="34" t="n">
        <v>39264</v>
      </c>
      <c r="B152" s="32" t="n">
        <v>5.05</v>
      </c>
      <c r="C152" s="32" t="n">
        <v>5.32</v>
      </c>
      <c r="D152" s="12">
        <f>B152-C152</f>
        <v/>
      </c>
      <c r="E152" s="35">
        <f>IFERROR(AVERAGEIFS(Daily!$B:$B,Daily!$A:$A,"&gt;="&amp;A152,Daily!$A:$A,"&lt;"&amp;EDATE(A152,1)),"")</f>
        <v/>
      </c>
      <c r="F152" s="12">
        <f>IF(E152="","",E152*((1+B152/100*91/365)/(1+C152/100*91/360)-1))</f>
        <v/>
      </c>
      <c r="G152" s="14">
        <f>IF(E152="","",(F152/E152)*365/91)</f>
        <v/>
      </c>
    </row>
    <row r="153">
      <c r="A153" s="34" t="n">
        <v>39295</v>
      </c>
      <c r="B153" s="32" t="n">
        <v>5.21</v>
      </c>
      <c r="C153" s="32" t="n">
        <v>5.49</v>
      </c>
      <c r="D153" s="12">
        <f>B153-C153</f>
        <v/>
      </c>
      <c r="E153" s="35">
        <f>IFERROR(AVERAGEIFS(Daily!$B:$B,Daily!$A:$A,"&gt;="&amp;A153,Daily!$A:$A,"&lt;"&amp;EDATE(A153,1)),"")</f>
        <v/>
      </c>
      <c r="F153" s="12">
        <f>IF(E153="","",E153*((1+B153/100*91/365)/(1+C153/100*91/360)-1))</f>
        <v/>
      </c>
      <c r="G153" s="14">
        <f>IF(E153="","",(F153/E153)*365/91)</f>
        <v/>
      </c>
    </row>
    <row r="154">
      <c r="A154" s="34" t="n">
        <v>39326</v>
      </c>
      <c r="B154" s="32" t="n">
        <v>5.34</v>
      </c>
      <c r="C154" s="32" t="n">
        <v>5.46</v>
      </c>
      <c r="D154" s="12">
        <f>B154-C154</f>
        <v/>
      </c>
      <c r="E154" s="35">
        <f>IFERROR(AVERAGEIFS(Daily!$B:$B,Daily!$A:$A,"&gt;="&amp;A154,Daily!$A:$A,"&lt;"&amp;EDATE(A154,1)),"")</f>
        <v/>
      </c>
      <c r="F154" s="12">
        <f>IF(E154="","",E154*((1+B154/100*91/365)/(1+C154/100*91/360)-1))</f>
        <v/>
      </c>
      <c r="G154" s="14">
        <f>IF(E154="","",(F154/E154)*365/91)</f>
        <v/>
      </c>
    </row>
    <row r="155">
      <c r="A155" s="34" t="n">
        <v>39356</v>
      </c>
      <c r="B155" s="32" t="n">
        <v>5.34</v>
      </c>
      <c r="C155" s="32" t="n">
        <v>5.08</v>
      </c>
      <c r="D155" s="12">
        <f>B155-C155</f>
        <v/>
      </c>
      <c r="E155" s="35">
        <f>IFERROR(AVERAGEIFS(Daily!$B:$B,Daily!$A:$A,"&gt;="&amp;A155,Daily!$A:$A,"&lt;"&amp;EDATE(A155,1)),"")</f>
        <v/>
      </c>
      <c r="F155" s="12">
        <f>IF(E155="","",E155*((1+B155/100*91/365)/(1+C155/100*91/360)-1))</f>
        <v/>
      </c>
      <c r="G155" s="14">
        <f>IF(E155="","",(F155/E155)*365/91)</f>
        <v/>
      </c>
    </row>
    <row r="156">
      <c r="A156" s="34" t="n">
        <v>39387</v>
      </c>
      <c r="B156" s="32" t="n">
        <v>5.43</v>
      </c>
      <c r="C156" s="32" t="n">
        <v>4.97</v>
      </c>
      <c r="D156" s="12">
        <f>B156-C156</f>
        <v/>
      </c>
      <c r="E156" s="35">
        <f>IFERROR(AVERAGEIFS(Daily!$B:$B,Daily!$A:$A,"&gt;="&amp;A156,Daily!$A:$A,"&lt;"&amp;EDATE(A156,1)),"")</f>
        <v/>
      </c>
      <c r="F156" s="12">
        <f>IF(E156="","",E156*((1+B156/100*91/365)/(1+C156/100*91/360)-1))</f>
        <v/>
      </c>
      <c r="G156" s="14">
        <f>IF(E156="","",(F156/E156)*365/91)</f>
        <v/>
      </c>
    </row>
    <row r="157">
      <c r="A157" s="34" t="n">
        <v>39417</v>
      </c>
      <c r="B157" s="32" t="n">
        <v>5.73</v>
      </c>
      <c r="C157" s="32" t="n">
        <v>5.02</v>
      </c>
      <c r="D157" s="12">
        <f>B157-C157</f>
        <v/>
      </c>
      <c r="E157" s="35">
        <f>IFERROR(AVERAGEIFS(Daily!$B:$B,Daily!$A:$A,"&gt;="&amp;A157,Daily!$A:$A,"&lt;"&amp;EDATE(A157,1)),"")</f>
        <v/>
      </c>
      <c r="F157" s="12">
        <f>IF(E157="","",E157*((1+B157/100*91/365)/(1+C157/100*91/360)-1))</f>
        <v/>
      </c>
      <c r="G157" s="14">
        <f>IF(E157="","",(F157/E157)*365/91)</f>
        <v/>
      </c>
    </row>
    <row r="158">
      <c r="A158" s="34" t="n">
        <v>39448</v>
      </c>
      <c r="B158" s="32" t="n">
        <v>5.81</v>
      </c>
      <c r="C158" s="32" t="n">
        <v>3.84</v>
      </c>
      <c r="D158" s="12">
        <f>B158-C158</f>
        <v/>
      </c>
      <c r="E158" s="35">
        <f>IFERROR(AVERAGEIFS(Daily!$B:$B,Daily!$A:$A,"&gt;="&amp;A158,Daily!$A:$A,"&lt;"&amp;EDATE(A158,1)),"")</f>
        <v/>
      </c>
      <c r="F158" s="12">
        <f>IF(E158="","",E158*((1+B158/100*91/365)/(1+C158/100*91/360)-1))</f>
        <v/>
      </c>
      <c r="G158" s="14">
        <f>IF(E158="","",(F158/E158)*365/91)</f>
        <v/>
      </c>
    </row>
    <row r="159">
      <c r="A159" s="34" t="n">
        <v>39479</v>
      </c>
      <c r="B159" s="32" t="n">
        <v>5.28</v>
      </c>
      <c r="C159" s="32" t="n">
        <v>3.06</v>
      </c>
      <c r="D159" s="12">
        <f>B159-C159</f>
        <v/>
      </c>
      <c r="E159" s="35">
        <f>IFERROR(AVERAGEIFS(Daily!$B:$B,Daily!$A:$A,"&gt;="&amp;A159,Daily!$A:$A,"&lt;"&amp;EDATE(A159,1)),"")</f>
        <v/>
      </c>
      <c r="F159" s="12">
        <f>IF(E159="","",E159*((1+B159/100*91/365)/(1+C159/100*91/360)-1))</f>
        <v/>
      </c>
      <c r="G159" s="14">
        <f>IF(E159="","",(F159/E159)*365/91)</f>
        <v/>
      </c>
    </row>
    <row r="160">
      <c r="A160" s="34" t="n">
        <v>39508</v>
      </c>
      <c r="B160" s="32" t="n">
        <v>5.25</v>
      </c>
      <c r="C160" s="32" t="n">
        <v>2.79</v>
      </c>
      <c r="D160" s="12">
        <f>B160-C160</f>
        <v/>
      </c>
      <c r="E160" s="35">
        <f>IFERROR(AVERAGEIFS(Daily!$B:$B,Daily!$A:$A,"&gt;="&amp;A160,Daily!$A:$A,"&lt;"&amp;EDATE(A160,1)),"")</f>
        <v/>
      </c>
      <c r="F160" s="12">
        <f>IF(E160="","",E160*((1+B160/100*91/365)/(1+C160/100*91/360)-1))</f>
        <v/>
      </c>
      <c r="G160" s="14">
        <f>IF(E160="","",(F160/E160)*365/91)</f>
        <v/>
      </c>
    </row>
    <row r="161">
      <c r="A161" s="34" t="n">
        <v>39539</v>
      </c>
      <c r="B161" s="32" t="n">
        <v>5.38</v>
      </c>
      <c r="C161" s="32" t="n">
        <v>2.85</v>
      </c>
      <c r="D161" s="12">
        <f>B161-C161</f>
        <v/>
      </c>
      <c r="E161" s="35">
        <f>IFERROR(AVERAGEIFS(Daily!$B:$B,Daily!$A:$A,"&gt;="&amp;A161,Daily!$A:$A,"&lt;"&amp;EDATE(A161,1)),"")</f>
        <v/>
      </c>
      <c r="F161" s="12">
        <f>IF(E161="","",E161*((1+B161/100*91/365)/(1+C161/100*91/360)-1))</f>
        <v/>
      </c>
      <c r="G161" s="14">
        <f>IF(E161="","",(F161/E161)*365/91)</f>
        <v/>
      </c>
    </row>
    <row r="162">
      <c r="A162" s="34" t="n">
        <v>39569</v>
      </c>
      <c r="B162" s="32" t="n">
        <v>5.36</v>
      </c>
      <c r="C162" s="32" t="n">
        <v>2.66</v>
      </c>
      <c r="D162" s="12">
        <f>B162-C162</f>
        <v/>
      </c>
      <c r="E162" s="35">
        <f>IFERROR(AVERAGEIFS(Daily!$B:$B,Daily!$A:$A,"&gt;="&amp;A162,Daily!$A:$A,"&lt;"&amp;EDATE(A162,1)),"")</f>
        <v/>
      </c>
      <c r="F162" s="12">
        <f>IF(E162="","",E162*((1+B162/100*91/365)/(1+C162/100*91/360)-1))</f>
        <v/>
      </c>
      <c r="G162" s="14">
        <f>IF(E162="","",(F162/E162)*365/91)</f>
        <v/>
      </c>
    </row>
    <row r="163">
      <c r="A163" s="34" t="n">
        <v>39600</v>
      </c>
      <c r="B163" s="32" t="n">
        <v>5.36</v>
      </c>
      <c r="C163" s="32" t="n">
        <v>2.76</v>
      </c>
      <c r="D163" s="12">
        <f>B163-C163</f>
        <v/>
      </c>
      <c r="E163" s="35">
        <f>IFERROR(AVERAGEIFS(Daily!$B:$B,Daily!$A:$A,"&gt;="&amp;A163,Daily!$A:$A,"&lt;"&amp;EDATE(A163,1)),"")</f>
        <v/>
      </c>
      <c r="F163" s="12">
        <f>IF(E163="","",E163*((1+B163/100*91/365)/(1+C163/100*91/360)-1))</f>
        <v/>
      </c>
      <c r="G163" s="14">
        <f>IF(E163="","",(F163/E163)*365/91)</f>
        <v/>
      </c>
    </row>
    <row r="164">
      <c r="A164" s="34" t="n">
        <v>39630</v>
      </c>
      <c r="B164" s="32" t="n">
        <v>5.52</v>
      </c>
      <c r="C164" s="32" t="n">
        <v>2.79</v>
      </c>
      <c r="D164" s="12">
        <f>B164-C164</f>
        <v/>
      </c>
      <c r="E164" s="35">
        <f>IFERROR(AVERAGEIFS(Daily!$B:$B,Daily!$A:$A,"&gt;="&amp;A164,Daily!$A:$A,"&lt;"&amp;EDATE(A164,1)),"")</f>
        <v/>
      </c>
      <c r="F164" s="12">
        <f>IF(E164="","",E164*((1+B164/100*91/365)/(1+C164/100*91/360)-1))</f>
        <v/>
      </c>
      <c r="G164" s="14">
        <f>IF(E164="","",(F164/E164)*365/91)</f>
        <v/>
      </c>
    </row>
    <row r="165">
      <c r="A165" s="34" t="n">
        <v>39661</v>
      </c>
      <c r="B165" s="32" t="n">
        <v>5.77</v>
      </c>
      <c r="C165" s="32" t="n">
        <v>2.79</v>
      </c>
      <c r="D165" s="12">
        <f>B165-C165</f>
        <v/>
      </c>
      <c r="E165" s="35">
        <f>IFERROR(AVERAGEIFS(Daily!$B:$B,Daily!$A:$A,"&gt;="&amp;A165,Daily!$A:$A,"&lt;"&amp;EDATE(A165,1)),"")</f>
        <v/>
      </c>
      <c r="F165" s="12">
        <f>IF(E165="","",E165*((1+B165/100*91/365)/(1+C165/100*91/360)-1))</f>
        <v/>
      </c>
      <c r="G165" s="14">
        <f>IF(E165="","",(F165/E165)*365/91)</f>
        <v/>
      </c>
    </row>
    <row r="166">
      <c r="A166" s="34" t="n">
        <v>39692</v>
      </c>
      <c r="B166" s="32" t="n">
        <v>5.79</v>
      </c>
      <c r="C166" s="32" t="n">
        <v>3.59</v>
      </c>
      <c r="D166" s="12">
        <f>B166-C166</f>
        <v/>
      </c>
      <c r="E166" s="35">
        <f>IFERROR(AVERAGEIFS(Daily!$B:$B,Daily!$A:$A,"&gt;="&amp;A166,Daily!$A:$A,"&lt;"&amp;EDATE(A166,1)),"")</f>
        <v/>
      </c>
      <c r="F166" s="12">
        <f>IF(E166="","",E166*((1+B166/100*91/365)/(1+C166/100*91/360)-1))</f>
        <v/>
      </c>
      <c r="G166" s="14">
        <f>IF(E166="","",(F166/E166)*365/91)</f>
        <v/>
      </c>
    </row>
    <row r="167">
      <c r="A167" s="34" t="n">
        <v>39722</v>
      </c>
      <c r="B167" s="32" t="n">
        <v>6.03</v>
      </c>
      <c r="C167" s="32" t="n">
        <v>4.32</v>
      </c>
      <c r="D167" s="12">
        <f>B167-C167</f>
        <v/>
      </c>
      <c r="E167" s="35">
        <f>IFERROR(AVERAGEIFS(Daily!$B:$B,Daily!$A:$A,"&gt;="&amp;A167,Daily!$A:$A,"&lt;"&amp;EDATE(A167,1)),"")</f>
        <v/>
      </c>
      <c r="F167" s="12">
        <f>IF(E167="","",E167*((1+B167/100*91/365)/(1+C167/100*91/360)-1))</f>
        <v/>
      </c>
      <c r="G167" s="14">
        <f>IF(E167="","",(F167/E167)*365/91)</f>
        <v/>
      </c>
    </row>
    <row r="168">
      <c r="A168" s="34" t="n">
        <v>39753</v>
      </c>
      <c r="B168" s="32" t="n">
        <v>5.62</v>
      </c>
      <c r="C168" s="32" t="n">
        <v>2.36</v>
      </c>
      <c r="D168" s="12">
        <f>B168-C168</f>
        <v/>
      </c>
      <c r="E168" s="35">
        <f>IFERROR(AVERAGEIFS(Daily!$B:$B,Daily!$A:$A,"&gt;="&amp;A168,Daily!$A:$A,"&lt;"&amp;EDATE(A168,1)),"")</f>
        <v/>
      </c>
      <c r="F168" s="12">
        <f>IF(E168="","",E168*((1+B168/100*91/365)/(1+C168/100*91/360)-1))</f>
        <v/>
      </c>
      <c r="G168" s="14">
        <f>IF(E168="","",(F168/E168)*365/91)</f>
        <v/>
      </c>
    </row>
    <row r="169">
      <c r="A169" s="34" t="n">
        <v>39783</v>
      </c>
      <c r="B169" s="32" t="n">
        <v>4.68</v>
      </c>
      <c r="C169" s="32" t="n">
        <v>1.77</v>
      </c>
      <c r="D169" s="12">
        <f>B169-C169</f>
        <v/>
      </c>
      <c r="E169" s="35">
        <f>IFERROR(AVERAGEIFS(Daily!$B:$B,Daily!$A:$A,"&gt;="&amp;A169,Daily!$A:$A,"&lt;"&amp;EDATE(A169,1)),"")</f>
        <v/>
      </c>
      <c r="F169" s="12">
        <f>IF(E169="","",E169*((1+B169/100*91/365)/(1+C169/100*91/360)-1))</f>
        <v/>
      </c>
      <c r="G169" s="14">
        <f>IF(E169="","",(F169/E169)*365/91)</f>
        <v/>
      </c>
    </row>
    <row r="170">
      <c r="A170" s="34" t="n">
        <v>39814</v>
      </c>
      <c r="B170" s="32" t="n">
        <v>3.22</v>
      </c>
      <c r="C170" s="32" t="n">
        <v>1.02</v>
      </c>
      <c r="D170" s="12">
        <f>B170-C170</f>
        <v/>
      </c>
      <c r="E170" s="35">
        <f>IFERROR(AVERAGEIFS(Daily!$B:$B,Daily!$A:$A,"&gt;="&amp;A170,Daily!$A:$A,"&lt;"&amp;EDATE(A170,1)),"")</f>
        <v/>
      </c>
      <c r="F170" s="12">
        <f>IF(E170="","",E170*((1+B170/100*91/365)/(1+C170/100*91/360)-1))</f>
        <v/>
      </c>
      <c r="G170" s="14">
        <f>IF(E170="","",(F170/E170)*365/91)</f>
        <v/>
      </c>
    </row>
    <row r="171">
      <c r="A171" s="34" t="n">
        <v>39845</v>
      </c>
      <c r="B171" s="32" t="n">
        <v>2.7</v>
      </c>
      <c r="C171" s="32" t="n">
        <v>1.16</v>
      </c>
      <c r="D171" s="12">
        <f>B171-C171</f>
        <v/>
      </c>
      <c r="E171" s="35">
        <f>IFERROR(AVERAGEIFS(Daily!$B:$B,Daily!$A:$A,"&gt;="&amp;A171,Daily!$A:$A,"&lt;"&amp;EDATE(A171,1)),"")</f>
        <v/>
      </c>
      <c r="F171" s="12">
        <f>IF(E171="","",E171*((1+B171/100*91/365)/(1+C171/100*91/360)-1))</f>
        <v/>
      </c>
      <c r="G171" s="14">
        <f>IF(E171="","",(F171/E171)*365/91)</f>
        <v/>
      </c>
    </row>
    <row r="172">
      <c r="A172" s="34" t="n">
        <v>39873</v>
      </c>
      <c r="B172" s="32" t="n">
        <v>2.45</v>
      </c>
      <c r="C172" s="32" t="n">
        <v>1.07</v>
      </c>
      <c r="D172" s="12">
        <f>B172-C172</f>
        <v/>
      </c>
      <c r="E172" s="35">
        <f>IFERROR(AVERAGEIFS(Daily!$B:$B,Daily!$A:$A,"&gt;="&amp;A172,Daily!$A:$A,"&lt;"&amp;EDATE(A172,1)),"")</f>
        <v/>
      </c>
      <c r="F172" s="12">
        <f>IF(E172="","",E172*((1+B172/100*91/365)/(1+C172/100*91/360)-1))</f>
        <v/>
      </c>
      <c r="G172" s="14">
        <f>IF(E172="","",(F172/E172)*365/91)</f>
        <v/>
      </c>
    </row>
    <row r="173">
      <c r="A173" s="34" t="n">
        <v>39904</v>
      </c>
      <c r="B173" s="32" t="n">
        <v>2.42</v>
      </c>
      <c r="C173" s="32" t="n">
        <v>0.89</v>
      </c>
      <c r="D173" s="12">
        <f>B173-C173</f>
        <v/>
      </c>
      <c r="E173" s="35">
        <f>IFERROR(AVERAGEIFS(Daily!$B:$B,Daily!$A:$A,"&gt;="&amp;A173,Daily!$A:$A,"&lt;"&amp;EDATE(A173,1)),"")</f>
        <v/>
      </c>
      <c r="F173" s="12">
        <f>IF(E173="","",E173*((1+B173/100*91/365)/(1+C173/100*91/360)-1))</f>
        <v/>
      </c>
      <c r="G173" s="14">
        <f>IF(E173="","",(F173/E173)*365/91)</f>
        <v/>
      </c>
    </row>
    <row r="174">
      <c r="A174" s="34" t="n">
        <v>39934</v>
      </c>
      <c r="B174" s="32" t="n">
        <v>2.41</v>
      </c>
      <c r="C174" s="32" t="n">
        <v>0.57</v>
      </c>
      <c r="D174" s="12">
        <f>B174-C174</f>
        <v/>
      </c>
      <c r="E174" s="35">
        <f>IFERROR(AVERAGEIFS(Daily!$B:$B,Daily!$A:$A,"&gt;="&amp;A174,Daily!$A:$A,"&lt;"&amp;EDATE(A174,1)),"")</f>
        <v/>
      </c>
      <c r="F174" s="12">
        <f>IF(E174="","",E174*((1+B174/100*91/365)/(1+C174/100*91/360)-1))</f>
        <v/>
      </c>
      <c r="G174" s="14">
        <f>IF(E174="","",(F174/E174)*365/91)</f>
        <v/>
      </c>
    </row>
    <row r="175">
      <c r="A175" s="34" t="n">
        <v>39965</v>
      </c>
      <c r="B175" s="32" t="n">
        <v>2.41</v>
      </c>
      <c r="C175" s="32" t="n">
        <v>0.39</v>
      </c>
      <c r="D175" s="12">
        <f>B175-C175</f>
        <v/>
      </c>
      <c r="E175" s="35">
        <f>IFERROR(AVERAGEIFS(Daily!$B:$B,Daily!$A:$A,"&gt;="&amp;A175,Daily!$A:$A,"&lt;"&amp;EDATE(A175,1)),"")</f>
        <v/>
      </c>
      <c r="F175" s="12">
        <f>IF(E175="","",E175*((1+B175/100*91/365)/(1+C175/100*91/360)-1))</f>
        <v/>
      </c>
      <c r="G175" s="14">
        <f>IF(E175="","",(F175/E175)*365/91)</f>
        <v/>
      </c>
    </row>
    <row r="176">
      <c r="A176" s="34" t="n">
        <v>39995</v>
      </c>
      <c r="B176" s="32" t="n">
        <v>2.41</v>
      </c>
      <c r="C176" s="32" t="n">
        <v>0.35</v>
      </c>
      <c r="D176" s="12">
        <f>B176-C176</f>
        <v/>
      </c>
      <c r="E176" s="35">
        <f>IFERROR(AVERAGEIFS(Daily!$B:$B,Daily!$A:$A,"&gt;="&amp;A176,Daily!$A:$A,"&lt;"&amp;EDATE(A176,1)),"")</f>
        <v/>
      </c>
      <c r="F176" s="12">
        <f>IF(E176="","",E176*((1+B176/100*91/365)/(1+C176/100*91/360)-1))</f>
        <v/>
      </c>
      <c r="G176" s="14">
        <f>IF(E176="","",(F176/E176)*365/91)</f>
        <v/>
      </c>
    </row>
    <row r="177">
      <c r="A177" s="34" t="n">
        <v>40026</v>
      </c>
      <c r="B177" s="32" t="n">
        <v>2.48</v>
      </c>
      <c r="C177" s="32" t="n">
        <v>0.3</v>
      </c>
      <c r="D177" s="12">
        <f>B177-C177</f>
        <v/>
      </c>
      <c r="E177" s="35">
        <f>IFERROR(AVERAGEIFS(Daily!$B:$B,Daily!$A:$A,"&gt;="&amp;A177,Daily!$A:$A,"&lt;"&amp;EDATE(A177,1)),"")</f>
        <v/>
      </c>
      <c r="F177" s="12">
        <f>IF(E177="","",E177*((1+B177/100*91/365)/(1+C177/100*91/360)-1))</f>
        <v/>
      </c>
      <c r="G177" s="14">
        <f>IF(E177="","",(F177/E177)*365/91)</f>
        <v/>
      </c>
    </row>
    <row r="178">
      <c r="A178" s="34" t="n">
        <v>40057</v>
      </c>
      <c r="B178" s="32" t="n">
        <v>2.64</v>
      </c>
      <c r="C178" s="32" t="n">
        <v>0.25</v>
      </c>
      <c r="D178" s="12">
        <f>B178-C178</f>
        <v/>
      </c>
      <c r="E178" s="35">
        <f>IFERROR(AVERAGEIFS(Daily!$B:$B,Daily!$A:$A,"&gt;="&amp;A178,Daily!$A:$A,"&lt;"&amp;EDATE(A178,1)),"")</f>
        <v/>
      </c>
      <c r="F178" s="12">
        <f>IF(E178="","",E178*((1+B178/100*91/365)/(1+C178/100*91/360)-1))</f>
        <v/>
      </c>
      <c r="G178" s="14">
        <f>IF(E178="","",(F178/E178)*365/91)</f>
        <v/>
      </c>
    </row>
    <row r="179">
      <c r="A179" s="34" t="n">
        <v>40087</v>
      </c>
      <c r="B179" s="32" t="n">
        <v>2.79</v>
      </c>
      <c r="C179" s="32" t="n">
        <v>0.24</v>
      </c>
      <c r="D179" s="12">
        <f>B179-C179</f>
        <v/>
      </c>
      <c r="E179" s="35">
        <f>IFERROR(AVERAGEIFS(Daily!$B:$B,Daily!$A:$A,"&gt;="&amp;A179,Daily!$A:$A,"&lt;"&amp;EDATE(A179,1)),"")</f>
        <v/>
      </c>
      <c r="F179" s="12">
        <f>IF(E179="","",E179*((1+B179/100*91/365)/(1+C179/100*91/360)-1))</f>
        <v/>
      </c>
      <c r="G179" s="14">
        <f>IF(E179="","",(F179/E179)*365/91)</f>
        <v/>
      </c>
    </row>
    <row r="180">
      <c r="A180" s="34" t="n">
        <v>40118</v>
      </c>
      <c r="B180" s="32" t="n">
        <v>2.79</v>
      </c>
      <c r="C180" s="32" t="n">
        <v>0.21</v>
      </c>
      <c r="D180" s="12">
        <f>B180-C180</f>
        <v/>
      </c>
      <c r="E180" s="35">
        <f>IFERROR(AVERAGEIFS(Daily!$B:$B,Daily!$A:$A,"&gt;="&amp;A180,Daily!$A:$A,"&lt;"&amp;EDATE(A180,1)),"")</f>
        <v/>
      </c>
      <c r="F180" s="12">
        <f>IF(E180="","",E180*((1+B180/100*91/365)/(1+C180/100*91/360)-1))</f>
        <v/>
      </c>
      <c r="G180" s="14">
        <f>IF(E180="","",(F180/E180)*365/91)</f>
        <v/>
      </c>
    </row>
    <row r="181">
      <c r="A181" s="34" t="n">
        <v>40148</v>
      </c>
      <c r="B181" s="32" t="n">
        <v>2.82</v>
      </c>
      <c r="C181" s="32" t="n">
        <v>0.22</v>
      </c>
      <c r="D181" s="12">
        <f>B181-C181</f>
        <v/>
      </c>
      <c r="E181" s="35">
        <f>IFERROR(AVERAGEIFS(Daily!$B:$B,Daily!$A:$A,"&gt;="&amp;A181,Daily!$A:$A,"&lt;"&amp;EDATE(A181,1)),"")</f>
        <v/>
      </c>
      <c r="F181" s="12">
        <f>IF(E181="","",E181*((1+B181/100*91/365)/(1+C181/100*91/360)-1))</f>
        <v/>
      </c>
      <c r="G181" s="14">
        <f>IF(E181="","",(F181/E181)*365/91)</f>
        <v/>
      </c>
    </row>
    <row r="182">
      <c r="A182" s="34" t="n">
        <v>40179</v>
      </c>
      <c r="B182" s="32" t="n">
        <v>2.88</v>
      </c>
      <c r="C182" s="32" t="n">
        <v>0.2</v>
      </c>
      <c r="D182" s="12">
        <f>B182-C182</f>
        <v/>
      </c>
      <c r="E182" s="35">
        <f>IFERROR(AVERAGEIFS(Daily!$B:$B,Daily!$A:$A,"&gt;="&amp;A182,Daily!$A:$A,"&lt;"&amp;EDATE(A182,1)),"")</f>
        <v/>
      </c>
      <c r="F182" s="12">
        <f>IF(E182="","",E182*((1+B182/100*91/365)/(1+C182/100*91/360)-1))</f>
        <v/>
      </c>
      <c r="G182" s="14">
        <f>IF(E182="","",(F182/E182)*365/91)</f>
        <v/>
      </c>
    </row>
    <row r="183">
      <c r="A183" s="34" t="n">
        <v>40210</v>
      </c>
      <c r="B183" s="32" t="n">
        <v>2.88</v>
      </c>
      <c r="C183" s="32" t="n">
        <v>0.19</v>
      </c>
      <c r="D183" s="12">
        <f>B183-C183</f>
        <v/>
      </c>
      <c r="E183" s="35">
        <f>IFERROR(AVERAGEIFS(Daily!$B:$B,Daily!$A:$A,"&gt;="&amp;A183,Daily!$A:$A,"&lt;"&amp;EDATE(A183,1)),"")</f>
        <v/>
      </c>
      <c r="F183" s="12">
        <f>IF(E183="","",E183*((1+B183/100*91/365)/(1+C183/100*91/360)-1))</f>
        <v/>
      </c>
      <c r="G183" s="14">
        <f>IF(E183="","",(F183/E183)*365/91)</f>
        <v/>
      </c>
    </row>
    <row r="184">
      <c r="A184" s="34" t="n">
        <v>40238</v>
      </c>
      <c r="B184" s="32" t="n">
        <v>2.83</v>
      </c>
      <c r="C184" s="32" t="n">
        <v>0.23</v>
      </c>
      <c r="D184" s="12">
        <f>B184-C184</f>
        <v/>
      </c>
      <c r="E184" s="35">
        <f>IFERROR(AVERAGEIFS(Daily!$B:$B,Daily!$A:$A,"&gt;="&amp;A184,Daily!$A:$A,"&lt;"&amp;EDATE(A184,1)),"")</f>
        <v/>
      </c>
      <c r="F184" s="12">
        <f>IF(E184="","",E184*((1+B184/100*91/365)/(1+C184/100*91/360)-1))</f>
        <v/>
      </c>
      <c r="G184" s="14">
        <f>IF(E184="","",(F184/E184)*365/91)</f>
        <v/>
      </c>
    </row>
    <row r="185">
      <c r="A185" s="34" t="n">
        <v>40269</v>
      </c>
      <c r="B185" s="32" t="n">
        <v>2.51</v>
      </c>
      <c r="C185" s="32" t="n">
        <v>0.3</v>
      </c>
      <c r="D185" s="12">
        <f>B185-C185</f>
        <v/>
      </c>
      <c r="E185" s="35">
        <f>IFERROR(AVERAGEIFS(Daily!$B:$B,Daily!$A:$A,"&gt;="&amp;A185,Daily!$A:$A,"&lt;"&amp;EDATE(A185,1)),"")</f>
        <v/>
      </c>
      <c r="F185" s="12">
        <f>IF(E185="","",E185*((1+B185/100*91/365)/(1+C185/100*91/360)-1))</f>
        <v/>
      </c>
      <c r="G185" s="14">
        <f>IF(E185="","",(F185/E185)*365/91)</f>
        <v/>
      </c>
    </row>
    <row r="186">
      <c r="A186" s="34" t="n">
        <v>40299</v>
      </c>
      <c r="B186" s="32" t="n">
        <v>2.45</v>
      </c>
      <c r="C186" s="32" t="n">
        <v>0.45</v>
      </c>
      <c r="D186" s="12">
        <f>B186-C186</f>
        <v/>
      </c>
      <c r="E186" s="35">
        <f>IFERROR(AVERAGEIFS(Daily!$B:$B,Daily!$A:$A,"&gt;="&amp;A186,Daily!$A:$A,"&lt;"&amp;EDATE(A186,1)),"")</f>
        <v/>
      </c>
      <c r="F186" s="12">
        <f>IF(E186="","",E186*((1+B186/100*91/365)/(1+C186/100*91/360)-1))</f>
        <v/>
      </c>
      <c r="G186" s="14">
        <f>IF(E186="","",(F186/E186)*365/91)</f>
        <v/>
      </c>
    </row>
    <row r="187">
      <c r="A187" s="34" t="n">
        <v>40330</v>
      </c>
      <c r="B187" s="32" t="n">
        <v>2.45</v>
      </c>
      <c r="C187" s="32" t="n">
        <v>0.52</v>
      </c>
      <c r="D187" s="12">
        <f>B187-C187</f>
        <v/>
      </c>
      <c r="E187" s="35">
        <f>IFERROR(AVERAGEIFS(Daily!$B:$B,Daily!$A:$A,"&gt;="&amp;A187,Daily!$A:$A,"&lt;"&amp;EDATE(A187,1)),"")</f>
        <v/>
      </c>
      <c r="F187" s="12">
        <f>IF(E187="","",E187*((1+B187/100*91/365)/(1+C187/100*91/360)-1))</f>
        <v/>
      </c>
      <c r="G187" s="14">
        <f>IF(E187="","",(F187/E187)*365/91)</f>
        <v/>
      </c>
    </row>
    <row r="188">
      <c r="A188" s="34" t="n">
        <v>40360</v>
      </c>
      <c r="B188" s="32" t="n">
        <v>2.58</v>
      </c>
      <c r="C188" s="32" t="n">
        <v>0.41</v>
      </c>
      <c r="D188" s="12">
        <f>B188-C188</f>
        <v/>
      </c>
      <c r="E188" s="35">
        <f>IFERROR(AVERAGEIFS(Daily!$B:$B,Daily!$A:$A,"&gt;="&amp;A188,Daily!$A:$A,"&lt;"&amp;EDATE(A188,1)),"")</f>
        <v/>
      </c>
      <c r="F188" s="12">
        <f>IF(E188="","",E188*((1+B188/100*91/365)/(1+C188/100*91/360)-1))</f>
        <v/>
      </c>
      <c r="G188" s="14">
        <f>IF(E188="","",(F188/E188)*365/91)</f>
        <v/>
      </c>
    </row>
    <row r="189">
      <c r="A189" s="34" t="n">
        <v>40391</v>
      </c>
      <c r="B189" s="32" t="n">
        <v>2.63</v>
      </c>
      <c r="C189" s="32" t="n">
        <v>0.32</v>
      </c>
      <c r="D189" s="12">
        <f>B189-C189</f>
        <v/>
      </c>
      <c r="E189" s="35">
        <f>IFERROR(AVERAGEIFS(Daily!$B:$B,Daily!$A:$A,"&gt;="&amp;A189,Daily!$A:$A,"&lt;"&amp;EDATE(A189,1)),"")</f>
        <v/>
      </c>
      <c r="F189" s="12">
        <f>IF(E189="","",E189*((1+B189/100*91/365)/(1+C189/100*91/360)-1))</f>
        <v/>
      </c>
      <c r="G189" s="14">
        <f>IF(E189="","",(F189/E189)*365/91)</f>
        <v/>
      </c>
    </row>
    <row r="190">
      <c r="A190" s="34" t="n">
        <v>40422</v>
      </c>
      <c r="B190" s="32" t="n">
        <v>2.66</v>
      </c>
      <c r="C190" s="32" t="n">
        <v>0.28</v>
      </c>
      <c r="D190" s="12">
        <f>B190-C190</f>
        <v/>
      </c>
      <c r="E190" s="35">
        <f>IFERROR(AVERAGEIFS(Daily!$B:$B,Daily!$A:$A,"&gt;="&amp;A190,Daily!$A:$A,"&lt;"&amp;EDATE(A190,1)),"")</f>
        <v/>
      </c>
      <c r="F190" s="12">
        <f>IF(E190="","",E190*((1+B190/100*91/365)/(1+C190/100*91/360)-1))</f>
        <v/>
      </c>
      <c r="G190" s="14">
        <f>IF(E190="","",(F190/E190)*365/91)</f>
        <v/>
      </c>
    </row>
    <row r="191">
      <c r="A191" s="34" t="n">
        <v>40452</v>
      </c>
      <c r="B191" s="32" t="n">
        <v>2.66</v>
      </c>
      <c r="C191" s="32" t="n">
        <v>0.27</v>
      </c>
      <c r="D191" s="12">
        <f>B191-C191</f>
        <v/>
      </c>
      <c r="E191" s="35">
        <f>IFERROR(AVERAGEIFS(Daily!$B:$B,Daily!$A:$A,"&gt;="&amp;A191,Daily!$A:$A,"&lt;"&amp;EDATE(A191,1)),"")</f>
        <v/>
      </c>
      <c r="F191" s="12">
        <f>IF(E191="","",E191*((1+B191/100*91/365)/(1+C191/100*91/360)-1))</f>
        <v/>
      </c>
      <c r="G191" s="14">
        <f>IF(E191="","",(F191/E191)*365/91)</f>
        <v/>
      </c>
    </row>
    <row r="192">
      <c r="A192" s="34" t="n">
        <v>40483</v>
      </c>
      <c r="B192" s="32" t="n">
        <v>2.73</v>
      </c>
      <c r="C192" s="32" t="n">
        <v>0.27</v>
      </c>
      <c r="D192" s="12">
        <f>B192-C192</f>
        <v/>
      </c>
      <c r="E192" s="35">
        <f>IFERROR(AVERAGEIFS(Daily!$B:$B,Daily!$A:$A,"&gt;="&amp;A192,Daily!$A:$A,"&lt;"&amp;EDATE(A192,1)),"")</f>
        <v/>
      </c>
      <c r="F192" s="12">
        <f>IF(E192="","",E192*((1+B192/100*91/365)/(1+C192/100*91/360)-1))</f>
        <v/>
      </c>
      <c r="G192" s="14">
        <f>IF(E192="","",(F192/E192)*365/91)</f>
        <v/>
      </c>
    </row>
    <row r="193">
      <c r="A193" s="34" t="n">
        <v>40513</v>
      </c>
      <c r="B193" s="32" t="n">
        <v>2.8</v>
      </c>
      <c r="C193" s="32" t="n">
        <v>0.3</v>
      </c>
      <c r="D193" s="12">
        <f>B193-C193</f>
        <v/>
      </c>
      <c r="E193" s="35">
        <f>IFERROR(AVERAGEIFS(Daily!$B:$B,Daily!$A:$A,"&gt;="&amp;A193,Daily!$A:$A,"&lt;"&amp;EDATE(A193,1)),"")</f>
        <v/>
      </c>
      <c r="F193" s="12">
        <f>IF(E193="","",E193*((1+B193/100*91/365)/(1+C193/100*91/360)-1))</f>
        <v/>
      </c>
      <c r="G193" s="14">
        <f>IF(E193="","",(F193/E193)*365/91)</f>
        <v/>
      </c>
    </row>
    <row r="194">
      <c r="A194" s="34" t="n">
        <v>40544</v>
      </c>
      <c r="B194" s="32" t="n">
        <v>2.93</v>
      </c>
      <c r="C194" s="32" t="n">
        <v>0.29</v>
      </c>
      <c r="D194" s="12">
        <f>B194-C194</f>
        <v/>
      </c>
      <c r="E194" s="35">
        <f>IFERROR(AVERAGEIFS(Daily!$B:$B,Daily!$A:$A,"&gt;="&amp;A194,Daily!$A:$A,"&lt;"&amp;EDATE(A194,1)),"")</f>
        <v/>
      </c>
      <c r="F194" s="12">
        <f>IF(E194="","",E194*((1+B194/100*91/365)/(1+C194/100*91/360)-1))</f>
        <v/>
      </c>
      <c r="G194" s="14">
        <f>IF(E194="","",(F194/E194)*365/91)</f>
        <v/>
      </c>
    </row>
    <row r="195">
      <c r="A195" s="34" t="n">
        <v>40575</v>
      </c>
      <c r="B195" s="32" t="n">
        <v>3.13</v>
      </c>
      <c r="C195" s="32" t="n">
        <v>0.28</v>
      </c>
      <c r="D195" s="12">
        <f>B195-C195</f>
        <v/>
      </c>
      <c r="E195" s="35">
        <f>IFERROR(AVERAGEIFS(Daily!$B:$B,Daily!$A:$A,"&gt;="&amp;A195,Daily!$A:$A,"&lt;"&amp;EDATE(A195,1)),"")</f>
        <v/>
      </c>
      <c r="F195" s="12">
        <f>IF(E195="","",E195*((1+B195/100*91/365)/(1+C195/100*91/360)-1))</f>
        <v/>
      </c>
      <c r="G195" s="14">
        <f>IF(E195="","",(F195/E195)*365/91)</f>
        <v/>
      </c>
    </row>
    <row r="196">
      <c r="A196" s="34" t="n">
        <v>40603</v>
      </c>
      <c r="B196" s="32" t="n">
        <v>3.35</v>
      </c>
      <c r="C196" s="32" t="n">
        <v>0.28</v>
      </c>
      <c r="D196" s="12">
        <f>B196-C196</f>
        <v/>
      </c>
      <c r="E196" s="35">
        <f>IFERROR(AVERAGEIFS(Daily!$B:$B,Daily!$A:$A,"&gt;="&amp;A196,Daily!$A:$A,"&lt;"&amp;EDATE(A196,1)),"")</f>
        <v/>
      </c>
      <c r="F196" s="12">
        <f>IF(E196="","",E196*((1+B196/100*91/365)/(1+C196/100*91/360)-1))</f>
        <v/>
      </c>
      <c r="G196" s="14">
        <f>IF(E196="","",(F196/E196)*365/91)</f>
        <v/>
      </c>
    </row>
    <row r="197">
      <c r="A197" s="34" t="n">
        <v>40634</v>
      </c>
      <c r="B197" s="32" t="n">
        <v>3.4</v>
      </c>
      <c r="C197" s="32" t="n">
        <v>0.23</v>
      </c>
      <c r="D197" s="12">
        <f>B197-C197</f>
        <v/>
      </c>
      <c r="E197" s="35">
        <f>IFERROR(AVERAGEIFS(Daily!$B:$B,Daily!$A:$A,"&gt;="&amp;A197,Daily!$A:$A,"&lt;"&amp;EDATE(A197,1)),"")</f>
        <v/>
      </c>
      <c r="F197" s="12">
        <f>IF(E197="","",E197*((1+B197/100*91/365)/(1+C197/100*91/360)-1))</f>
        <v/>
      </c>
      <c r="G197" s="14">
        <f>IF(E197="","",(F197/E197)*365/91)</f>
        <v/>
      </c>
    </row>
    <row r="198">
      <c r="A198" s="34" t="n">
        <v>40664</v>
      </c>
      <c r="B198" s="32" t="n">
        <v>3.46</v>
      </c>
      <c r="C198" s="32" t="n">
        <v>0.21</v>
      </c>
      <c r="D198" s="12">
        <f>B198-C198</f>
        <v/>
      </c>
      <c r="E198" s="35">
        <f>IFERROR(AVERAGEIFS(Daily!$B:$B,Daily!$A:$A,"&gt;="&amp;A198,Daily!$A:$A,"&lt;"&amp;EDATE(A198,1)),"")</f>
        <v/>
      </c>
      <c r="F198" s="12">
        <f>IF(E198="","",E198*((1+B198/100*91/365)/(1+C198/100*91/360)-1))</f>
        <v/>
      </c>
      <c r="G198" s="14">
        <f>IF(E198="","",(F198/E198)*365/91)</f>
        <v/>
      </c>
    </row>
    <row r="199">
      <c r="A199" s="34" t="n">
        <v>40695</v>
      </c>
      <c r="B199" s="32" t="n">
        <v>3.53</v>
      </c>
      <c r="C199" s="32" t="n">
        <v>0.22</v>
      </c>
      <c r="D199" s="12">
        <f>B199-C199</f>
        <v/>
      </c>
      <c r="E199" s="35">
        <f>IFERROR(AVERAGEIFS(Daily!$B:$B,Daily!$A:$A,"&gt;="&amp;A199,Daily!$A:$A,"&lt;"&amp;EDATE(A199,1)),"")</f>
        <v/>
      </c>
      <c r="F199" s="12">
        <f>IF(E199="","",E199*((1+B199/100*91/365)/(1+C199/100*91/360)-1))</f>
        <v/>
      </c>
      <c r="G199" s="14">
        <f>IF(E199="","",(F199/E199)*365/91)</f>
        <v/>
      </c>
    </row>
    <row r="200">
      <c r="A200" s="34" t="n">
        <v>40725</v>
      </c>
      <c r="B200" s="32" t="n">
        <v>3.59</v>
      </c>
      <c r="C200" s="32" t="n">
        <v>0.24</v>
      </c>
      <c r="D200" s="12">
        <f>B200-C200</f>
        <v/>
      </c>
      <c r="E200" s="35">
        <f>IFERROR(AVERAGEIFS(Daily!$B:$B,Daily!$A:$A,"&gt;="&amp;A200,Daily!$A:$A,"&lt;"&amp;EDATE(A200,1)),"")</f>
        <v/>
      </c>
      <c r="F200" s="12">
        <f>IF(E200="","",E200*((1+B200/100*91/365)/(1+C200/100*91/360)-1))</f>
        <v/>
      </c>
      <c r="G200" s="14">
        <f>IF(E200="","",(F200/E200)*365/91)</f>
        <v/>
      </c>
    </row>
    <row r="201">
      <c r="A201" s="34" t="n">
        <v>40756</v>
      </c>
      <c r="B201" s="32" t="n">
        <v>3.59</v>
      </c>
      <c r="C201" s="32" t="n">
        <v>0.29</v>
      </c>
      <c r="D201" s="12">
        <f>B201-C201</f>
        <v/>
      </c>
      <c r="E201" s="35">
        <f>IFERROR(AVERAGEIFS(Daily!$B:$B,Daily!$A:$A,"&gt;="&amp;A201,Daily!$A:$A,"&lt;"&amp;EDATE(A201,1)),"")</f>
        <v/>
      </c>
      <c r="F201" s="12">
        <f>IF(E201="","",E201*((1+B201/100*91/365)/(1+C201/100*91/360)-1))</f>
        <v/>
      </c>
      <c r="G201" s="14">
        <f>IF(E201="","",(F201/E201)*365/91)</f>
        <v/>
      </c>
    </row>
    <row r="202">
      <c r="A202" s="34" t="n">
        <v>40787</v>
      </c>
      <c r="B202" s="32" t="n">
        <v>3.58</v>
      </c>
      <c r="C202" s="32" t="n">
        <v>0.33</v>
      </c>
      <c r="D202" s="12">
        <f>B202-C202</f>
        <v/>
      </c>
      <c r="E202" s="35">
        <f>IFERROR(AVERAGEIFS(Daily!$B:$B,Daily!$A:$A,"&gt;="&amp;A202,Daily!$A:$A,"&lt;"&amp;EDATE(A202,1)),"")</f>
        <v/>
      </c>
      <c r="F202" s="12">
        <f>IF(E202="","",E202*((1+B202/100*91/365)/(1+C202/100*91/360)-1))</f>
        <v/>
      </c>
      <c r="G202" s="14">
        <f>IF(E202="","",(F202/E202)*365/91)</f>
        <v/>
      </c>
    </row>
    <row r="203">
      <c r="A203" s="34" t="n">
        <v>40817</v>
      </c>
      <c r="B203" s="32" t="n">
        <v>3.58</v>
      </c>
      <c r="C203" s="32" t="n">
        <v>0.37</v>
      </c>
      <c r="D203" s="12">
        <f>B203-C203</f>
        <v/>
      </c>
      <c r="E203" s="35">
        <f>IFERROR(AVERAGEIFS(Daily!$B:$B,Daily!$A:$A,"&gt;="&amp;A203,Daily!$A:$A,"&lt;"&amp;EDATE(A203,1)),"")</f>
        <v/>
      </c>
      <c r="F203" s="12">
        <f>IF(E203="","",E203*((1+B203/100*91/365)/(1+C203/100*91/360)-1))</f>
        <v/>
      </c>
      <c r="G203" s="14">
        <f>IF(E203="","",(F203/E203)*365/91)</f>
        <v/>
      </c>
    </row>
    <row r="204">
      <c r="A204" s="34" t="n">
        <v>40848</v>
      </c>
      <c r="B204" s="32" t="n">
        <v>3.56</v>
      </c>
      <c r="C204" s="32" t="n">
        <v>0.41</v>
      </c>
      <c r="D204" s="12">
        <f>B204-C204</f>
        <v/>
      </c>
      <c r="E204" s="35">
        <f>IFERROR(AVERAGEIFS(Daily!$B:$B,Daily!$A:$A,"&gt;="&amp;A204,Daily!$A:$A,"&lt;"&amp;EDATE(A204,1)),"")</f>
        <v/>
      </c>
      <c r="F204" s="12">
        <f>IF(E204="","",E204*((1+B204/100*91/365)/(1+C204/100*91/360)-1))</f>
        <v/>
      </c>
      <c r="G204" s="14">
        <f>IF(E204="","",(F204/E204)*365/91)</f>
        <v/>
      </c>
    </row>
    <row r="205">
      <c r="A205" s="34" t="n">
        <v>40878</v>
      </c>
      <c r="B205" s="32" t="n">
        <v>3.55</v>
      </c>
      <c r="C205" s="32" t="n">
        <v>0.49</v>
      </c>
      <c r="D205" s="12">
        <f>B205-C205</f>
        <v/>
      </c>
      <c r="E205" s="35">
        <f>IFERROR(AVERAGEIFS(Daily!$B:$B,Daily!$A:$A,"&gt;="&amp;A205,Daily!$A:$A,"&lt;"&amp;EDATE(A205,1)),"")</f>
        <v/>
      </c>
      <c r="F205" s="12">
        <f>IF(E205="","",E205*((1+B205/100*91/365)/(1+C205/100*91/360)-1))</f>
        <v/>
      </c>
      <c r="G205" s="14">
        <f>IF(E205="","",(F205/E205)*365/91)</f>
        <v/>
      </c>
    </row>
    <row r="206">
      <c r="A206" s="34" t="n">
        <v>40909</v>
      </c>
      <c r="B206" s="32" t="n">
        <v>3.55</v>
      </c>
      <c r="C206" s="32" t="n">
        <v>0.4</v>
      </c>
      <c r="D206" s="12">
        <f>B206-C206</f>
        <v/>
      </c>
      <c r="E206" s="35">
        <f>IFERROR(AVERAGEIFS(Daily!$B:$B,Daily!$A:$A,"&gt;="&amp;A206,Daily!$A:$A,"&lt;"&amp;EDATE(A206,1)),"")</f>
        <v/>
      </c>
      <c r="F206" s="12">
        <f>IF(E206="","",E206*((1+B206/100*91/365)/(1+C206/100*91/360)-1))</f>
        <v/>
      </c>
      <c r="G206" s="14">
        <f>IF(E206="","",(F206/E206)*365/91)</f>
        <v/>
      </c>
    </row>
    <row r="207">
      <c r="A207" s="34" t="n">
        <v>40940</v>
      </c>
      <c r="B207" s="32" t="n">
        <v>3.53</v>
      </c>
      <c r="C207" s="32" t="n">
        <v>0.3</v>
      </c>
      <c r="D207" s="12">
        <f>B207-C207</f>
        <v/>
      </c>
      <c r="E207" s="35">
        <f>IFERROR(AVERAGEIFS(Daily!$B:$B,Daily!$A:$A,"&gt;="&amp;A207,Daily!$A:$A,"&lt;"&amp;EDATE(A207,1)),"")</f>
        <v/>
      </c>
      <c r="F207" s="12">
        <f>IF(E207="","",E207*((1+B207/100*91/365)/(1+C207/100*91/360)-1))</f>
        <v/>
      </c>
      <c r="G207" s="14">
        <f>IF(E207="","",(F207/E207)*365/91)</f>
        <v/>
      </c>
    </row>
    <row r="208">
      <c r="A208" s="34" t="n">
        <v>40969</v>
      </c>
      <c r="B208" s="32" t="n">
        <v>3.54</v>
      </c>
      <c r="C208" s="32" t="n">
        <v>0.29</v>
      </c>
      <c r="D208" s="12">
        <f>B208-C208</f>
        <v/>
      </c>
      <c r="E208" s="35">
        <f>IFERROR(AVERAGEIFS(Daily!$B:$B,Daily!$A:$A,"&gt;="&amp;A208,Daily!$A:$A,"&lt;"&amp;EDATE(A208,1)),"")</f>
        <v/>
      </c>
      <c r="F208" s="12">
        <f>IF(E208="","",E208*((1+B208/100*91/365)/(1+C208/100*91/360)-1))</f>
        <v/>
      </c>
      <c r="G208" s="14">
        <f>IF(E208="","",(F208/E208)*365/91)</f>
        <v/>
      </c>
    </row>
    <row r="209">
      <c r="A209" s="34" t="n">
        <v>41000</v>
      </c>
      <c r="B209" s="32" t="n">
        <v>3.54</v>
      </c>
      <c r="C209" s="32" t="n">
        <v>0.29</v>
      </c>
      <c r="D209" s="12">
        <f>B209-C209</f>
        <v/>
      </c>
      <c r="E209" s="35">
        <f>IFERROR(AVERAGEIFS(Daily!$B:$B,Daily!$A:$A,"&gt;="&amp;A209,Daily!$A:$A,"&lt;"&amp;EDATE(A209,1)),"")</f>
        <v/>
      </c>
      <c r="F209" s="12">
        <f>IF(E209="","",E209*((1+B209/100*91/365)/(1+C209/100*91/360)-1))</f>
        <v/>
      </c>
      <c r="G209" s="14">
        <f>IF(E209="","",(F209/E209)*365/91)</f>
        <v/>
      </c>
    </row>
    <row r="210">
      <c r="A210" s="34" t="n">
        <v>41030</v>
      </c>
      <c r="B210" s="32" t="n">
        <v>3.54</v>
      </c>
      <c r="C210" s="32" t="n">
        <v>0.29</v>
      </c>
      <c r="D210" s="12">
        <f>B210-C210</f>
        <v/>
      </c>
      <c r="E210" s="35">
        <f>IFERROR(AVERAGEIFS(Daily!$B:$B,Daily!$A:$A,"&gt;="&amp;A210,Daily!$A:$A,"&lt;"&amp;EDATE(A210,1)),"")</f>
        <v/>
      </c>
      <c r="F210" s="12">
        <f>IF(E210="","",E210*((1+B210/100*91/365)/(1+C210/100*91/360)-1))</f>
        <v/>
      </c>
      <c r="G210" s="14">
        <f>IF(E210="","",(F210/E210)*365/91)</f>
        <v/>
      </c>
    </row>
    <row r="211">
      <c r="A211" s="34" t="n">
        <v>41061</v>
      </c>
      <c r="B211" s="32" t="n">
        <v>3.54</v>
      </c>
      <c r="C211" s="32" t="n">
        <v>0.32</v>
      </c>
      <c r="D211" s="12">
        <f>B211-C211</f>
        <v/>
      </c>
      <c r="E211" s="35">
        <f>IFERROR(AVERAGEIFS(Daily!$B:$B,Daily!$A:$A,"&gt;="&amp;A211,Daily!$A:$A,"&lt;"&amp;EDATE(A211,1)),"")</f>
        <v/>
      </c>
      <c r="F211" s="12">
        <f>IF(E211="","",E211*((1+B211/100*91/365)/(1+C211/100*91/360)-1))</f>
        <v/>
      </c>
      <c r="G211" s="14">
        <f>IF(E211="","",(F211/E211)*365/91)</f>
        <v/>
      </c>
    </row>
    <row r="212">
      <c r="A212" s="34" t="n">
        <v>41091</v>
      </c>
      <c r="B212" s="32" t="n">
        <v>3.34</v>
      </c>
      <c r="C212" s="32" t="n">
        <v>0.3</v>
      </c>
      <c r="D212" s="12">
        <f>B212-C212</f>
        <v/>
      </c>
      <c r="E212" s="35">
        <f>IFERROR(AVERAGEIFS(Daily!$B:$B,Daily!$A:$A,"&gt;="&amp;A212,Daily!$A:$A,"&lt;"&amp;EDATE(A212,1)),"")</f>
        <v/>
      </c>
      <c r="F212" s="12">
        <f>IF(E212="","",E212*((1+B212/100*91/365)/(1+C212/100*91/360)-1))</f>
        <v/>
      </c>
      <c r="G212" s="14">
        <f>IF(E212="","",(F212/E212)*365/91)</f>
        <v/>
      </c>
    </row>
    <row r="213">
      <c r="A213" s="34" t="n">
        <v>41122</v>
      </c>
      <c r="B213" s="32" t="n">
        <v>3.19</v>
      </c>
      <c r="C213" s="32" t="n">
        <v>0.26</v>
      </c>
      <c r="D213" s="12">
        <f>B213-C213</f>
        <v/>
      </c>
      <c r="E213" s="35">
        <f>IFERROR(AVERAGEIFS(Daily!$B:$B,Daily!$A:$A,"&gt;="&amp;A213,Daily!$A:$A,"&lt;"&amp;EDATE(A213,1)),"")</f>
        <v/>
      </c>
      <c r="F213" s="12">
        <f>IF(E213="","",E213*((1+B213/100*91/365)/(1+C213/100*91/360)-1))</f>
        <v/>
      </c>
      <c r="G213" s="14">
        <f>IF(E213="","",(F213/E213)*365/91)</f>
        <v/>
      </c>
    </row>
    <row r="214">
      <c r="A214" s="34" t="n">
        <v>41153</v>
      </c>
      <c r="B214" s="32" t="n">
        <v>3.14</v>
      </c>
      <c r="C214" s="32" t="n">
        <v>0.24</v>
      </c>
      <c r="D214" s="12">
        <f>B214-C214</f>
        <v/>
      </c>
      <c r="E214" s="35">
        <f>IFERROR(AVERAGEIFS(Daily!$B:$B,Daily!$A:$A,"&gt;="&amp;A214,Daily!$A:$A,"&lt;"&amp;EDATE(A214,1)),"")</f>
        <v/>
      </c>
      <c r="F214" s="12">
        <f>IF(E214="","",E214*((1+B214/100*91/365)/(1+C214/100*91/360)-1))</f>
        <v/>
      </c>
      <c r="G214" s="14">
        <f>IF(E214="","",(F214/E214)*365/91)</f>
        <v/>
      </c>
    </row>
    <row r="215">
      <c r="A215" s="34" t="n">
        <v>41183</v>
      </c>
      <c r="B215" s="32" t="n">
        <v>2.93</v>
      </c>
      <c r="C215" s="32" t="n">
        <v>0.23</v>
      </c>
      <c r="D215" s="12">
        <f>B215-C215</f>
        <v/>
      </c>
      <c r="E215" s="35">
        <f>IFERROR(AVERAGEIFS(Daily!$B:$B,Daily!$A:$A,"&gt;="&amp;A215,Daily!$A:$A,"&lt;"&amp;EDATE(A215,1)),"")</f>
        <v/>
      </c>
      <c r="F215" s="12">
        <f>IF(E215="","",E215*((1+B215/100*91/365)/(1+C215/100*91/360)-1))</f>
        <v/>
      </c>
      <c r="G215" s="14">
        <f>IF(E215="","",(F215/E215)*365/91)</f>
        <v/>
      </c>
    </row>
    <row r="216">
      <c r="A216" s="34" t="n">
        <v>41214</v>
      </c>
      <c r="B216" s="32" t="n">
        <v>2.85</v>
      </c>
      <c r="C216" s="32" t="n">
        <v>0.23</v>
      </c>
      <c r="D216" s="12">
        <f>B216-C216</f>
        <v/>
      </c>
      <c r="E216" s="35">
        <f>IFERROR(AVERAGEIFS(Daily!$B:$B,Daily!$A:$A,"&gt;="&amp;A216,Daily!$A:$A,"&lt;"&amp;EDATE(A216,1)),"")</f>
        <v/>
      </c>
      <c r="F216" s="12">
        <f>IF(E216="","",E216*((1+B216/100*91/365)/(1+C216/100*91/360)-1))</f>
        <v/>
      </c>
      <c r="G216" s="14">
        <f>IF(E216="","",(F216/E216)*365/91)</f>
        <v/>
      </c>
    </row>
    <row r="217">
      <c r="A217" s="34" t="n">
        <v>41244</v>
      </c>
      <c r="B217" s="32" t="n">
        <v>2.88</v>
      </c>
      <c r="C217" s="32" t="n">
        <v>0.24</v>
      </c>
      <c r="D217" s="12">
        <f>B217-C217</f>
        <v/>
      </c>
      <c r="E217" s="35">
        <f>IFERROR(AVERAGEIFS(Daily!$B:$B,Daily!$A:$A,"&gt;="&amp;A217,Daily!$A:$A,"&lt;"&amp;EDATE(A217,1)),"")</f>
        <v/>
      </c>
      <c r="F217" s="12">
        <f>IF(E217="","",E217*((1+B217/100*91/365)/(1+C217/100*91/360)-1))</f>
        <v/>
      </c>
      <c r="G217" s="14">
        <f>IF(E217="","",(F217/E217)*365/91)</f>
        <v/>
      </c>
    </row>
    <row r="218">
      <c r="A218" s="34" t="n">
        <v>41275</v>
      </c>
      <c r="B218" s="32" t="n">
        <v>2.86</v>
      </c>
      <c r="C218" s="32" t="n">
        <v>0.23</v>
      </c>
      <c r="D218" s="12">
        <f>B218-C218</f>
        <v/>
      </c>
      <c r="E218" s="35">
        <f>IFERROR(AVERAGEIFS(Daily!$B:$B,Daily!$A:$A,"&gt;="&amp;A218,Daily!$A:$A,"&lt;"&amp;EDATE(A218,1)),"")</f>
        <v/>
      </c>
      <c r="F218" s="12">
        <f>IF(E218="","",E218*((1+B218/100*91/365)/(1+C218/100*91/360)-1))</f>
        <v/>
      </c>
      <c r="G218" s="14">
        <f>IF(E218="","",(F218/E218)*365/91)</f>
        <v/>
      </c>
    </row>
    <row r="219">
      <c r="A219" s="34" t="n">
        <v>41306</v>
      </c>
      <c r="B219" s="32" t="n">
        <v>2.83</v>
      </c>
      <c r="C219" s="32" t="n">
        <v>0.22</v>
      </c>
      <c r="D219" s="12">
        <f>B219-C219</f>
        <v/>
      </c>
      <c r="E219" s="35">
        <f>IFERROR(AVERAGEIFS(Daily!$B:$B,Daily!$A:$A,"&gt;="&amp;A219,Daily!$A:$A,"&lt;"&amp;EDATE(A219,1)),"")</f>
        <v/>
      </c>
      <c r="F219" s="12">
        <f>IF(E219="","",E219*((1+B219/100*91/365)/(1+C219/100*91/360)-1))</f>
        <v/>
      </c>
      <c r="G219" s="14">
        <f>IF(E219="","",(F219/E219)*365/91)</f>
        <v/>
      </c>
    </row>
    <row r="220">
      <c r="A220" s="34" t="n">
        <v>41334</v>
      </c>
      <c r="B220" s="32" t="n">
        <v>2.81</v>
      </c>
      <c r="C220" s="32" t="n">
        <v>0.21</v>
      </c>
      <c r="D220" s="12">
        <f>B220-C220</f>
        <v/>
      </c>
      <c r="E220" s="35">
        <f>IFERROR(AVERAGEIFS(Daily!$B:$B,Daily!$A:$A,"&gt;="&amp;A220,Daily!$A:$A,"&lt;"&amp;EDATE(A220,1)),"")</f>
        <v/>
      </c>
      <c r="F220" s="12">
        <f>IF(E220="","",E220*((1+B220/100*91/365)/(1+C220/100*91/360)-1))</f>
        <v/>
      </c>
      <c r="G220" s="14">
        <f>IF(E220="","",(F220/E220)*365/91)</f>
        <v/>
      </c>
    </row>
    <row r="221">
      <c r="A221" s="34" t="n">
        <v>41365</v>
      </c>
      <c r="B221" s="32" t="n">
        <v>2.8</v>
      </c>
      <c r="C221" s="32" t="n">
        <v>0.2</v>
      </c>
      <c r="D221" s="12">
        <f>B221-C221</f>
        <v/>
      </c>
      <c r="E221" s="35">
        <f>IFERROR(AVERAGEIFS(Daily!$B:$B,Daily!$A:$A,"&gt;="&amp;A221,Daily!$A:$A,"&lt;"&amp;EDATE(A221,1)),"")</f>
        <v/>
      </c>
      <c r="F221" s="12">
        <f>IF(E221="","",E221*((1+B221/100*91/365)/(1+C221/100*91/360)-1))</f>
        <v/>
      </c>
      <c r="G221" s="14">
        <f>IF(E221="","",(F221/E221)*365/91)</f>
        <v/>
      </c>
    </row>
    <row r="222">
      <c r="A222" s="34" t="n">
        <v>41395</v>
      </c>
      <c r="B222" s="32" t="n">
        <v>2.72</v>
      </c>
      <c r="C222" s="32" t="n">
        <v>0.2</v>
      </c>
      <c r="D222" s="12">
        <f>B222-C222</f>
        <v/>
      </c>
      <c r="E222" s="35">
        <f>IFERROR(AVERAGEIFS(Daily!$B:$B,Daily!$A:$A,"&gt;="&amp;A222,Daily!$A:$A,"&lt;"&amp;EDATE(A222,1)),"")</f>
        <v/>
      </c>
      <c r="F222" s="12">
        <f>IF(E222="","",E222*((1+B222/100*91/365)/(1+C222/100*91/360)-1))</f>
        <v/>
      </c>
      <c r="G222" s="14">
        <f>IF(E222="","",(F222/E222)*365/91)</f>
        <v/>
      </c>
    </row>
    <row r="223">
      <c r="A223" s="34" t="n">
        <v>41426</v>
      </c>
      <c r="B223" s="32" t="n">
        <v>2.69</v>
      </c>
      <c r="C223" s="32" t="n">
        <v>0.19</v>
      </c>
      <c r="D223" s="12">
        <f>B223-C223</f>
        <v/>
      </c>
      <c r="E223" s="35">
        <f>IFERROR(AVERAGEIFS(Daily!$B:$B,Daily!$A:$A,"&gt;="&amp;A223,Daily!$A:$A,"&lt;"&amp;EDATE(A223,1)),"")</f>
        <v/>
      </c>
      <c r="F223" s="12">
        <f>IF(E223="","",E223*((1+B223/100*91/365)/(1+C223/100*91/360)-1))</f>
        <v/>
      </c>
      <c r="G223" s="14">
        <f>IF(E223="","",(F223/E223)*365/91)</f>
        <v/>
      </c>
    </row>
    <row r="224">
      <c r="A224" s="34" t="n">
        <v>41456</v>
      </c>
      <c r="B224" s="32" t="n">
        <v>2.68</v>
      </c>
      <c r="C224" s="32" t="n">
        <v>0.14</v>
      </c>
      <c r="D224" s="12">
        <f>B224-C224</f>
        <v/>
      </c>
      <c r="E224" s="35">
        <f>IFERROR(AVERAGEIFS(Daily!$B:$B,Daily!$A:$A,"&gt;="&amp;A224,Daily!$A:$A,"&lt;"&amp;EDATE(A224,1)),"")</f>
        <v/>
      </c>
      <c r="F224" s="12">
        <f>IF(E224="","",E224*((1+B224/100*91/365)/(1+C224/100*91/360)-1))</f>
        <v/>
      </c>
      <c r="G224" s="14">
        <f>IF(E224="","",(F224/E224)*365/91)</f>
        <v/>
      </c>
    </row>
    <row r="225">
      <c r="A225" s="34" t="n">
        <v>41487</v>
      </c>
      <c r="B225" s="32" t="n">
        <v>2.66</v>
      </c>
      <c r="C225" s="32" t="n">
        <v>0.12</v>
      </c>
      <c r="D225" s="12">
        <f>B225-C225</f>
        <v/>
      </c>
      <c r="E225" s="35">
        <f>IFERROR(AVERAGEIFS(Daily!$B:$B,Daily!$A:$A,"&gt;="&amp;A225,Daily!$A:$A,"&lt;"&amp;EDATE(A225,1)),"")</f>
        <v/>
      </c>
      <c r="F225" s="12">
        <f>IF(E225="","",E225*((1+B225/100*91/365)/(1+C225/100*91/360)-1))</f>
        <v/>
      </c>
      <c r="G225" s="14">
        <f>IF(E225="","",(F225/E225)*365/91)</f>
        <v/>
      </c>
    </row>
    <row r="226">
      <c r="A226" s="34" t="n">
        <v>41518</v>
      </c>
      <c r="B226" s="32" t="n">
        <v>2.66</v>
      </c>
      <c r="C226" s="32" t="n">
        <v>0.11</v>
      </c>
      <c r="D226" s="12">
        <f>B226-C226</f>
        <v/>
      </c>
      <c r="E226" s="35">
        <f>IFERROR(AVERAGEIFS(Daily!$B:$B,Daily!$A:$A,"&gt;="&amp;A226,Daily!$A:$A,"&lt;"&amp;EDATE(A226,1)),"")</f>
        <v/>
      </c>
      <c r="F226" s="12">
        <f>IF(E226="","",E226*((1+B226/100*91/365)/(1+C226/100*91/360)-1))</f>
        <v/>
      </c>
      <c r="G226" s="14">
        <f>IF(E226="","",(F226/E226)*365/91)</f>
        <v/>
      </c>
    </row>
    <row r="227">
      <c r="A227" s="34" t="n">
        <v>41548</v>
      </c>
      <c r="B227" s="32" t="n">
        <v>2.66</v>
      </c>
      <c r="C227" s="32" t="n">
        <v>0.12</v>
      </c>
      <c r="D227" s="12">
        <f>B227-C227</f>
        <v/>
      </c>
      <c r="E227" s="35">
        <f>IFERROR(AVERAGEIFS(Daily!$B:$B,Daily!$A:$A,"&gt;="&amp;A227,Daily!$A:$A,"&lt;"&amp;EDATE(A227,1)),"")</f>
        <v/>
      </c>
      <c r="F227" s="12">
        <f>IF(E227="","",E227*((1+B227/100*91/365)/(1+C227/100*91/360)-1))</f>
        <v/>
      </c>
      <c r="G227" s="14">
        <f>IF(E227="","",(F227/E227)*365/91)</f>
        <v/>
      </c>
    </row>
    <row r="228">
      <c r="A228" s="34" t="n">
        <v>41579</v>
      </c>
      <c r="B228" s="32" t="n">
        <v>2.65</v>
      </c>
      <c r="C228" s="32" t="n">
        <v>0.12</v>
      </c>
      <c r="D228" s="12">
        <f>B228-C228</f>
        <v/>
      </c>
      <c r="E228" s="35">
        <f>IFERROR(AVERAGEIFS(Daily!$B:$B,Daily!$A:$A,"&gt;="&amp;A228,Daily!$A:$A,"&lt;"&amp;EDATE(A228,1)),"")</f>
        <v/>
      </c>
      <c r="F228" s="12">
        <f>IF(E228="","",E228*((1+B228/100*91/365)/(1+C228/100*91/360)-1))</f>
        <v/>
      </c>
      <c r="G228" s="14">
        <f>IF(E228="","",(F228/E228)*365/91)</f>
        <v/>
      </c>
    </row>
    <row r="229">
      <c r="A229" s="34" t="n">
        <v>41609</v>
      </c>
      <c r="B229" s="32" t="n">
        <v>2.65</v>
      </c>
      <c r="C229" s="32" t="n">
        <v>0.14</v>
      </c>
      <c r="D229" s="12">
        <f>B229-C229</f>
        <v/>
      </c>
      <c r="E229" s="35">
        <f>IFERROR(AVERAGEIFS(Daily!$B:$B,Daily!$A:$A,"&gt;="&amp;A229,Daily!$A:$A,"&lt;"&amp;EDATE(A229,1)),"")</f>
        <v/>
      </c>
      <c r="F229" s="12">
        <f>IF(E229="","",E229*((1+B229/100*91/365)/(1+C229/100*91/360)-1))</f>
        <v/>
      </c>
      <c r="G229" s="14">
        <f>IF(E229="","",(F229/E229)*365/91)</f>
        <v/>
      </c>
    </row>
    <row r="230">
      <c r="A230" s="34" t="n">
        <v>41640</v>
      </c>
      <c r="B230" s="32" t="n">
        <v>2.65</v>
      </c>
      <c r="C230" s="32" t="n">
        <v>0.12</v>
      </c>
      <c r="D230" s="12">
        <f>B230-C230</f>
        <v/>
      </c>
      <c r="E230" s="35">
        <f>IFERROR(AVERAGEIFS(Daily!$B:$B,Daily!$A:$A,"&gt;="&amp;A230,Daily!$A:$A,"&lt;"&amp;EDATE(A230,1)),"")</f>
        <v/>
      </c>
      <c r="F230" s="12">
        <f>IF(E230="","",E230*((1+B230/100*91/365)/(1+C230/100*91/360)-1))</f>
        <v/>
      </c>
      <c r="G230" s="14">
        <f>IF(E230="","",(F230/E230)*365/91)</f>
        <v/>
      </c>
    </row>
    <row r="231">
      <c r="A231" s="34" t="n">
        <v>41671</v>
      </c>
      <c r="B231" s="32" t="n">
        <v>2.65</v>
      </c>
      <c r="C231" s="32" t="n">
        <v>0.13</v>
      </c>
      <c r="D231" s="12">
        <f>B231-C231</f>
        <v/>
      </c>
      <c r="E231" s="35">
        <f>IFERROR(AVERAGEIFS(Daily!$B:$B,Daily!$A:$A,"&gt;="&amp;A231,Daily!$A:$A,"&lt;"&amp;EDATE(A231,1)),"")</f>
        <v/>
      </c>
      <c r="F231" s="12">
        <f>IF(E231="","",E231*((1+B231/100*91/365)/(1+C231/100*91/360)-1))</f>
        <v/>
      </c>
      <c r="G231" s="14">
        <f>IF(E231="","",(F231/E231)*365/91)</f>
        <v/>
      </c>
    </row>
    <row r="232">
      <c r="A232" s="34" t="n">
        <v>41699</v>
      </c>
      <c r="B232" s="32" t="n">
        <v>2.65</v>
      </c>
      <c r="C232" s="32" t="n">
        <v>0.12</v>
      </c>
      <c r="D232" s="12">
        <f>B232-C232</f>
        <v/>
      </c>
      <c r="E232" s="35">
        <f>IFERROR(AVERAGEIFS(Daily!$B:$B,Daily!$A:$A,"&gt;="&amp;A232,Daily!$A:$A,"&lt;"&amp;EDATE(A232,1)),"")</f>
        <v/>
      </c>
      <c r="F232" s="12">
        <f>IF(E232="","",E232*((1+B232/100*91/365)/(1+C232/100*91/360)-1))</f>
        <v/>
      </c>
      <c r="G232" s="14">
        <f>IF(E232="","",(F232/E232)*365/91)</f>
        <v/>
      </c>
    </row>
    <row r="233">
      <c r="A233" s="34" t="n">
        <v>41730</v>
      </c>
      <c r="B233" s="32" t="n">
        <v>2.65</v>
      </c>
      <c r="C233" s="32" t="n">
        <v>0.12</v>
      </c>
      <c r="D233" s="12">
        <f>B233-C233</f>
        <v/>
      </c>
      <c r="E233" s="35">
        <f>IFERROR(AVERAGEIFS(Daily!$B:$B,Daily!$A:$A,"&gt;="&amp;A233,Daily!$A:$A,"&lt;"&amp;EDATE(A233,1)),"")</f>
        <v/>
      </c>
      <c r="F233" s="12">
        <f>IF(E233="","",E233*((1+B233/100*91/365)/(1+C233/100*91/360)-1))</f>
        <v/>
      </c>
      <c r="G233" s="14">
        <f>IF(E233="","",(F233/E233)*365/91)</f>
        <v/>
      </c>
    </row>
    <row r="234">
      <c r="A234" s="34" t="n">
        <v>41760</v>
      </c>
      <c r="B234" s="32" t="n">
        <v>2.65</v>
      </c>
      <c r="C234" s="32" t="n">
        <v>0.11</v>
      </c>
      <c r="D234" s="12">
        <f>B234-C234</f>
        <v/>
      </c>
      <c r="E234" s="35">
        <f>IFERROR(AVERAGEIFS(Daily!$B:$B,Daily!$A:$A,"&gt;="&amp;A234,Daily!$A:$A,"&lt;"&amp;EDATE(A234,1)),"")</f>
        <v/>
      </c>
      <c r="F234" s="12">
        <f>IF(E234="","",E234*((1+B234/100*91/365)/(1+C234/100*91/360)-1))</f>
        <v/>
      </c>
      <c r="G234" s="14">
        <f>IF(E234="","",(F234/E234)*365/91)</f>
        <v/>
      </c>
    </row>
    <row r="235">
      <c r="A235" s="34" t="n">
        <v>41791</v>
      </c>
      <c r="B235" s="32" t="n">
        <v>2.65</v>
      </c>
      <c r="C235" s="32" t="n">
        <v>0.11</v>
      </c>
      <c r="D235" s="12">
        <f>B235-C235</f>
        <v/>
      </c>
      <c r="E235" s="35">
        <f>IFERROR(AVERAGEIFS(Daily!$B:$B,Daily!$A:$A,"&gt;="&amp;A235,Daily!$A:$A,"&lt;"&amp;EDATE(A235,1)),"")</f>
        <v/>
      </c>
      <c r="F235" s="12">
        <f>IF(E235="","",E235*((1+B235/100*91/365)/(1+C235/100*91/360)-1))</f>
        <v/>
      </c>
      <c r="G235" s="14">
        <f>IF(E235="","",(F235/E235)*365/91)</f>
        <v/>
      </c>
    </row>
    <row r="236">
      <c r="A236" s="34" t="n">
        <v>41821</v>
      </c>
      <c r="B236" s="32" t="n">
        <v>2.65</v>
      </c>
      <c r="C236" s="32" t="n">
        <v>0.13</v>
      </c>
      <c r="D236" s="12">
        <f>B236-C236</f>
        <v/>
      </c>
      <c r="E236" s="35">
        <f>IFERROR(AVERAGEIFS(Daily!$B:$B,Daily!$A:$A,"&gt;="&amp;A236,Daily!$A:$A,"&lt;"&amp;EDATE(A236,1)),"")</f>
        <v/>
      </c>
      <c r="F236" s="12">
        <f>IF(E236="","",E236*((1+B236/100*91/365)/(1+C236/100*91/360)-1))</f>
        <v/>
      </c>
      <c r="G236" s="14">
        <f>IF(E236="","",(F236/E236)*365/91)</f>
        <v/>
      </c>
    </row>
    <row r="237">
      <c r="A237" s="34" t="n">
        <v>41852</v>
      </c>
      <c r="B237" s="32" t="n">
        <v>2.52</v>
      </c>
      <c r="C237" s="32" t="n">
        <v>0.13</v>
      </c>
      <c r="D237" s="12">
        <f>B237-C237</f>
        <v/>
      </c>
      <c r="E237" s="35">
        <f>IFERROR(AVERAGEIFS(Daily!$B:$B,Daily!$A:$A,"&gt;="&amp;A237,Daily!$A:$A,"&lt;"&amp;EDATE(A237,1)),"")</f>
        <v/>
      </c>
      <c r="F237" s="12">
        <f>IF(E237="","",E237*((1+B237/100*91/365)/(1+C237/100*91/360)-1))</f>
        <v/>
      </c>
      <c r="G237" s="14">
        <f>IF(E237="","",(F237/E237)*365/91)</f>
        <v/>
      </c>
    </row>
    <row r="238">
      <c r="A238" s="34" t="n">
        <v>41883</v>
      </c>
      <c r="B238" s="32" t="n">
        <v>2.35</v>
      </c>
      <c r="C238" s="32" t="n">
        <v>0.12</v>
      </c>
      <c r="D238" s="12">
        <f>B238-C238</f>
        <v/>
      </c>
      <c r="E238" s="35">
        <f>IFERROR(AVERAGEIFS(Daily!$B:$B,Daily!$A:$A,"&gt;="&amp;A238,Daily!$A:$A,"&lt;"&amp;EDATE(A238,1)),"")</f>
        <v/>
      </c>
      <c r="F238" s="12">
        <f>IF(E238="","",E238*((1+B238/100*91/365)/(1+C238/100*91/360)-1))</f>
        <v/>
      </c>
      <c r="G238" s="14">
        <f>IF(E238="","",(F238/E238)*365/91)</f>
        <v/>
      </c>
    </row>
    <row r="239">
      <c r="A239" s="34" t="n">
        <v>41913</v>
      </c>
      <c r="B239" s="32" t="n">
        <v>2.21</v>
      </c>
      <c r="C239" s="32" t="n">
        <v>0.12</v>
      </c>
      <c r="D239" s="12">
        <f>B239-C239</f>
        <v/>
      </c>
      <c r="E239" s="35">
        <f>IFERROR(AVERAGEIFS(Daily!$B:$B,Daily!$A:$A,"&gt;="&amp;A239,Daily!$A:$A,"&lt;"&amp;EDATE(A239,1)),"")</f>
        <v/>
      </c>
      <c r="F239" s="12">
        <f>IF(E239="","",E239*((1+B239/100*91/365)/(1+C239/100*91/360)-1))</f>
        <v/>
      </c>
      <c r="G239" s="14">
        <f>IF(E239="","",(F239/E239)*365/91)</f>
        <v/>
      </c>
    </row>
    <row r="240">
      <c r="A240" s="34" t="n">
        <v>41944</v>
      </c>
      <c r="B240" s="32" t="n">
        <v>2.14</v>
      </c>
      <c r="C240" s="32" t="n">
        <v>0.13</v>
      </c>
      <c r="D240" s="12">
        <f>B240-C240</f>
        <v/>
      </c>
      <c r="E240" s="35">
        <f>IFERROR(AVERAGEIFS(Daily!$B:$B,Daily!$A:$A,"&gt;="&amp;A240,Daily!$A:$A,"&lt;"&amp;EDATE(A240,1)),"")</f>
        <v/>
      </c>
      <c r="F240" s="12">
        <f>IF(E240="","",E240*((1+B240/100*91/365)/(1+C240/100*91/360)-1))</f>
        <v/>
      </c>
      <c r="G240" s="14">
        <f>IF(E240="","",(F240/E240)*365/91)</f>
        <v/>
      </c>
    </row>
    <row r="241">
      <c r="A241" s="34" t="n">
        <v>41974</v>
      </c>
      <c r="B241" s="32" t="n">
        <v>2.13</v>
      </c>
      <c r="C241" s="32" t="n">
        <v>0.15</v>
      </c>
      <c r="D241" s="12">
        <f>B241-C241</f>
        <v/>
      </c>
      <c r="E241" s="35">
        <f>IFERROR(AVERAGEIFS(Daily!$B:$B,Daily!$A:$A,"&gt;="&amp;A241,Daily!$A:$A,"&lt;"&amp;EDATE(A241,1)),"")</f>
        <v/>
      </c>
      <c r="F241" s="12">
        <f>IF(E241="","",E241*((1+B241/100*91/365)/(1+C241/100*91/360)-1))</f>
        <v/>
      </c>
      <c r="G241" s="14">
        <f>IF(E241="","",(F241/E241)*365/91)</f>
        <v/>
      </c>
    </row>
    <row r="242">
      <c r="A242" s="34" t="n">
        <v>42005</v>
      </c>
      <c r="B242" s="32" t="n">
        <v>2.13</v>
      </c>
      <c r="C242" s="32" t="n">
        <v>0.16</v>
      </c>
      <c r="D242" s="12">
        <f>B242-C242</f>
        <v/>
      </c>
      <c r="E242" s="35">
        <f>IFERROR(AVERAGEIFS(Daily!$B:$B,Daily!$A:$A,"&gt;="&amp;A242,Daily!$A:$A,"&lt;"&amp;EDATE(A242,1)),"")</f>
        <v/>
      </c>
      <c r="F242" s="12">
        <f>IF(E242="","",E242*((1+B242/100*91/365)/(1+C242/100*91/360)-1))</f>
        <v/>
      </c>
      <c r="G242" s="14">
        <f>IF(E242="","",(F242/E242)*365/91)</f>
        <v/>
      </c>
    </row>
    <row r="243">
      <c r="A243" s="34" t="n">
        <v>42036</v>
      </c>
      <c r="B243" s="32" t="n">
        <v>2.12</v>
      </c>
      <c r="C243" s="32" t="n">
        <v>0.15</v>
      </c>
      <c r="D243" s="12">
        <f>B243-C243</f>
        <v/>
      </c>
      <c r="E243" s="35">
        <f>IFERROR(AVERAGEIFS(Daily!$B:$B,Daily!$A:$A,"&gt;="&amp;A243,Daily!$A:$A,"&lt;"&amp;EDATE(A243,1)),"")</f>
        <v/>
      </c>
      <c r="F243" s="12">
        <f>IF(E243="","",E243*((1+B243/100*91/365)/(1+C243/100*91/360)-1))</f>
        <v/>
      </c>
      <c r="G243" s="14">
        <f>IF(E243="","",(F243/E243)*365/91)</f>
        <v/>
      </c>
    </row>
    <row r="244">
      <c r="A244" s="34" t="n">
        <v>42064</v>
      </c>
      <c r="B244" s="32" t="n">
        <v>1.95</v>
      </c>
      <c r="C244" s="32" t="n">
        <v>0.14</v>
      </c>
      <c r="D244" s="12">
        <f>B244-C244</f>
        <v/>
      </c>
      <c r="E244" s="35">
        <f>IFERROR(AVERAGEIFS(Daily!$B:$B,Daily!$A:$A,"&gt;="&amp;A244,Daily!$A:$A,"&lt;"&amp;EDATE(A244,1)),"")</f>
        <v/>
      </c>
      <c r="F244" s="12">
        <f>IF(E244="","",E244*((1+B244/100*91/365)/(1+C244/100*91/360)-1))</f>
        <v/>
      </c>
      <c r="G244" s="14">
        <f>IF(E244="","",(F244/E244)*365/91)</f>
        <v/>
      </c>
    </row>
    <row r="245">
      <c r="A245" s="34" t="n">
        <v>42095</v>
      </c>
      <c r="B245" s="32" t="n">
        <v>1.81</v>
      </c>
      <c r="C245" s="32" t="n">
        <v>0.13</v>
      </c>
      <c r="D245" s="12">
        <f>B245-C245</f>
        <v/>
      </c>
      <c r="E245" s="35">
        <f>IFERROR(AVERAGEIFS(Daily!$B:$B,Daily!$A:$A,"&gt;="&amp;A245,Daily!$A:$A,"&lt;"&amp;EDATE(A245,1)),"")</f>
        <v/>
      </c>
      <c r="F245" s="12">
        <f>IF(E245="","",E245*((1+B245/100*91/365)/(1+C245/100*91/360)-1))</f>
        <v/>
      </c>
      <c r="G245" s="14">
        <f>IF(E245="","",(F245/E245)*365/91)</f>
        <v/>
      </c>
    </row>
    <row r="246">
      <c r="A246" s="34" t="n">
        <v>42125</v>
      </c>
      <c r="B246" s="32" t="n">
        <v>1.8</v>
      </c>
      <c r="C246" s="32" t="n">
        <v>0.15</v>
      </c>
      <c r="D246" s="12">
        <f>B246-C246</f>
        <v/>
      </c>
      <c r="E246" s="35">
        <f>IFERROR(AVERAGEIFS(Daily!$B:$B,Daily!$A:$A,"&gt;="&amp;A246,Daily!$A:$A,"&lt;"&amp;EDATE(A246,1)),"")</f>
        <v/>
      </c>
      <c r="F246" s="12">
        <f>IF(E246="","",E246*((1+B246/100*91/365)/(1+C246/100*91/360)-1))</f>
        <v/>
      </c>
      <c r="G246" s="14">
        <f>IF(E246="","",(F246/E246)*365/91)</f>
        <v/>
      </c>
    </row>
    <row r="247">
      <c r="A247" s="34" t="n">
        <v>42156</v>
      </c>
      <c r="B247" s="32" t="n">
        <v>1.7</v>
      </c>
      <c r="C247" s="32" t="n">
        <v>0.18</v>
      </c>
      <c r="D247" s="12">
        <f>B247-C247</f>
        <v/>
      </c>
      <c r="E247" s="35">
        <f>IFERROR(AVERAGEIFS(Daily!$B:$B,Daily!$A:$A,"&gt;="&amp;A247,Daily!$A:$A,"&lt;"&amp;EDATE(A247,1)),"")</f>
        <v/>
      </c>
      <c r="F247" s="12">
        <f>IF(E247="","",E247*((1+B247/100*91/365)/(1+C247/100*91/360)-1))</f>
        <v/>
      </c>
      <c r="G247" s="14">
        <f>IF(E247="","",(F247/E247)*365/91)</f>
        <v/>
      </c>
    </row>
    <row r="248">
      <c r="A248" s="34" t="n">
        <v>42186</v>
      </c>
      <c r="B248" s="32" t="n">
        <v>1.65</v>
      </c>
      <c r="C248" s="32" t="n">
        <v>0.19</v>
      </c>
      <c r="D248" s="12">
        <f>B248-C248</f>
        <v/>
      </c>
      <c r="E248" s="35">
        <f>IFERROR(AVERAGEIFS(Daily!$B:$B,Daily!$A:$A,"&gt;="&amp;A248,Daily!$A:$A,"&lt;"&amp;EDATE(A248,1)),"")</f>
        <v/>
      </c>
      <c r="F248" s="12">
        <f>IF(E248="","",E248*((1+B248/100*91/365)/(1+C248/100*91/360)-1))</f>
        <v/>
      </c>
      <c r="G248" s="14">
        <f>IF(E248="","",(F248/E248)*365/91)</f>
        <v/>
      </c>
    </row>
    <row r="249">
      <c r="A249" s="34" t="n">
        <v>42217</v>
      </c>
      <c r="B249" s="32" t="n">
        <v>1.64</v>
      </c>
      <c r="C249" s="32" t="n">
        <v>0.26</v>
      </c>
      <c r="D249" s="12">
        <f>B249-C249</f>
        <v/>
      </c>
      <c r="E249" s="35">
        <f>IFERROR(AVERAGEIFS(Daily!$B:$B,Daily!$A:$A,"&gt;="&amp;A249,Daily!$A:$A,"&lt;"&amp;EDATE(A249,1)),"")</f>
        <v/>
      </c>
      <c r="F249" s="12">
        <f>IF(E249="","",E249*((1+B249/100*91/365)/(1+C249/100*91/360)-1))</f>
        <v/>
      </c>
      <c r="G249" s="14">
        <f>IF(E249="","",(F249/E249)*365/91)</f>
        <v/>
      </c>
    </row>
    <row r="250">
      <c r="A250" s="34" t="n">
        <v>42248</v>
      </c>
      <c r="B250" s="32" t="n">
        <v>1.6</v>
      </c>
      <c r="C250" s="32" t="n">
        <v>0.27</v>
      </c>
      <c r="D250" s="12">
        <f>B250-C250</f>
        <v/>
      </c>
      <c r="E250" s="35">
        <f>IFERROR(AVERAGEIFS(Daily!$B:$B,Daily!$A:$A,"&gt;="&amp;A250,Daily!$A:$A,"&lt;"&amp;EDATE(A250,1)),"")</f>
        <v/>
      </c>
      <c r="F250" s="12">
        <f>IF(E250="","",E250*((1+B250/100*91/365)/(1+C250/100*91/360)-1))</f>
        <v/>
      </c>
      <c r="G250" s="14">
        <f>IF(E250="","",(F250/E250)*365/91)</f>
        <v/>
      </c>
    </row>
    <row r="251">
      <c r="A251" s="34" t="n">
        <v>42278</v>
      </c>
      <c r="B251" s="32" t="n">
        <v>1.58</v>
      </c>
      <c r="C251" s="32" t="n">
        <v>0.25</v>
      </c>
      <c r="D251" s="12">
        <f>B251-C251</f>
        <v/>
      </c>
      <c r="E251" s="35">
        <f>IFERROR(AVERAGEIFS(Daily!$B:$B,Daily!$A:$A,"&gt;="&amp;A251,Daily!$A:$A,"&lt;"&amp;EDATE(A251,1)),"")</f>
        <v/>
      </c>
      <c r="F251" s="12">
        <f>IF(E251="","",E251*((1+B251/100*91/365)/(1+C251/100*91/360)-1))</f>
        <v/>
      </c>
      <c r="G251" s="14">
        <f>IF(E251="","",(F251/E251)*365/91)</f>
        <v/>
      </c>
    </row>
    <row r="252">
      <c r="A252" s="34" t="n">
        <v>42309</v>
      </c>
      <c r="B252" s="32" t="n">
        <v>1.59</v>
      </c>
      <c r="C252" s="32" t="n">
        <v>0.3</v>
      </c>
      <c r="D252" s="12">
        <f>B252-C252</f>
        <v/>
      </c>
      <c r="E252" s="35">
        <f>IFERROR(AVERAGEIFS(Daily!$B:$B,Daily!$A:$A,"&gt;="&amp;A252,Daily!$A:$A,"&lt;"&amp;EDATE(A252,1)),"")</f>
        <v/>
      </c>
      <c r="F252" s="12">
        <f>IF(E252="","",E252*((1+B252/100*91/365)/(1+C252/100*91/360)-1))</f>
        <v/>
      </c>
      <c r="G252" s="14">
        <f>IF(E252="","",(F252/E252)*365/91)</f>
        <v/>
      </c>
    </row>
    <row r="253">
      <c r="A253" s="34" t="n">
        <v>42339</v>
      </c>
      <c r="B253" s="32" t="n">
        <v>1.67</v>
      </c>
      <c r="C253" s="32" t="n">
        <v>0.54</v>
      </c>
      <c r="D253" s="12">
        <f>B253-C253</f>
        <v/>
      </c>
      <c r="E253" s="35">
        <f>IFERROR(AVERAGEIFS(Daily!$B:$B,Daily!$A:$A,"&gt;="&amp;A253,Daily!$A:$A,"&lt;"&amp;EDATE(A253,1)),"")</f>
        <v/>
      </c>
      <c r="F253" s="12">
        <f>IF(E253="","",E253*((1+B253/100*91/365)/(1+C253/100*91/360)-1))</f>
        <v/>
      </c>
      <c r="G253" s="14">
        <f>IF(E253="","",(F253/E253)*365/91)</f>
        <v/>
      </c>
    </row>
    <row r="254">
      <c r="A254" s="34" t="n">
        <v>42370</v>
      </c>
      <c r="B254" s="32" t="n">
        <v>1.67</v>
      </c>
      <c r="C254" s="32" t="n">
        <v>0.57</v>
      </c>
      <c r="D254" s="12">
        <f>B254-C254</f>
        <v/>
      </c>
      <c r="E254" s="35">
        <f>IFERROR(AVERAGEIFS(Daily!$B:$B,Daily!$A:$A,"&gt;="&amp;A254,Daily!$A:$A,"&lt;"&amp;EDATE(A254,1)),"")</f>
        <v/>
      </c>
      <c r="F254" s="12">
        <f>IF(E254="","",E254*((1+B254/100*91/365)/(1+C254/100*91/360)-1))</f>
        <v/>
      </c>
      <c r="G254" s="14">
        <f>IF(E254="","",(F254/E254)*365/91)</f>
        <v/>
      </c>
    </row>
    <row r="255">
      <c r="A255" s="34" t="n">
        <v>42401</v>
      </c>
      <c r="B255" s="32" t="n">
        <v>1.64</v>
      </c>
      <c r="C255" s="32" t="n">
        <v>0.54</v>
      </c>
      <c r="D255" s="12">
        <f>B255-C255</f>
        <v/>
      </c>
      <c r="E255" s="35">
        <f>IFERROR(AVERAGEIFS(Daily!$B:$B,Daily!$A:$A,"&gt;="&amp;A255,Daily!$A:$A,"&lt;"&amp;EDATE(A255,1)),"")</f>
        <v/>
      </c>
      <c r="F255" s="12">
        <f>IF(E255="","",E255*((1+B255/100*91/365)/(1+C255/100*91/360)-1))</f>
        <v/>
      </c>
      <c r="G255" s="14">
        <f>IF(E255="","",(F255/E255)*365/91)</f>
        <v/>
      </c>
    </row>
    <row r="256">
      <c r="A256" s="34" t="n">
        <v>42430</v>
      </c>
      <c r="B256" s="32" t="n">
        <v>1.63</v>
      </c>
      <c r="C256" s="32" t="n">
        <v>0.55</v>
      </c>
      <c r="D256" s="12">
        <f>B256-C256</f>
        <v/>
      </c>
      <c r="E256" s="35">
        <f>IFERROR(AVERAGEIFS(Daily!$B:$B,Daily!$A:$A,"&gt;="&amp;A256,Daily!$A:$A,"&lt;"&amp;EDATE(A256,1)),"")</f>
        <v/>
      </c>
      <c r="F256" s="12">
        <f>IF(E256="","",E256*((1+B256/100*91/365)/(1+C256/100*91/360)-1))</f>
        <v/>
      </c>
      <c r="G256" s="14">
        <f>IF(E256="","",(F256/E256)*365/91)</f>
        <v/>
      </c>
    </row>
    <row r="257">
      <c r="A257" s="34" t="n">
        <v>42461</v>
      </c>
      <c r="B257" s="32" t="n">
        <v>1.61</v>
      </c>
      <c r="C257" s="32" t="n">
        <v>0.55</v>
      </c>
      <c r="D257" s="12">
        <f>B257-C257</f>
        <v/>
      </c>
      <c r="E257" s="35">
        <f>IFERROR(AVERAGEIFS(Daily!$B:$B,Daily!$A:$A,"&gt;="&amp;A257,Daily!$A:$A,"&lt;"&amp;EDATE(A257,1)),"")</f>
        <v/>
      </c>
      <c r="F257" s="12">
        <f>IF(E257="","",E257*((1+B257/100*91/365)/(1+C257/100*91/360)-1))</f>
        <v/>
      </c>
      <c r="G257" s="14">
        <f>IF(E257="","",(F257/E257)*365/91)</f>
        <v/>
      </c>
    </row>
    <row r="258">
      <c r="A258" s="34" t="n">
        <v>42491</v>
      </c>
      <c r="B258" s="32" t="n">
        <v>1.58</v>
      </c>
      <c r="C258" s="32" t="n">
        <v>0.57</v>
      </c>
      <c r="D258" s="12">
        <f>B258-C258</f>
        <v/>
      </c>
      <c r="E258" s="35">
        <f>IFERROR(AVERAGEIFS(Daily!$B:$B,Daily!$A:$A,"&gt;="&amp;A258,Daily!$A:$A,"&lt;"&amp;EDATE(A258,1)),"")</f>
        <v/>
      </c>
      <c r="F258" s="12">
        <f>IF(E258="","",E258*((1+B258/100*91/365)/(1+C258/100*91/360)-1))</f>
        <v/>
      </c>
      <c r="G258" s="14">
        <f>IF(E258="","",(F258/E258)*365/91)</f>
        <v/>
      </c>
    </row>
    <row r="259">
      <c r="A259" s="34" t="n">
        <v>42522</v>
      </c>
      <c r="B259" s="32" t="n">
        <v>1.43</v>
      </c>
      <c r="C259" s="32" t="n">
        <v>0.55</v>
      </c>
      <c r="D259" s="12">
        <f>B259-C259</f>
        <v/>
      </c>
      <c r="E259" s="35">
        <f>IFERROR(AVERAGEIFS(Daily!$B:$B,Daily!$A:$A,"&gt;="&amp;A259,Daily!$A:$A,"&lt;"&amp;EDATE(A259,1)),"")</f>
        <v/>
      </c>
      <c r="F259" s="12">
        <f>IF(E259="","",E259*((1+B259/100*91/365)/(1+C259/100*91/360)-1))</f>
        <v/>
      </c>
      <c r="G259" s="14">
        <f>IF(E259="","",(F259/E259)*365/91)</f>
        <v/>
      </c>
    </row>
    <row r="260">
      <c r="A260" s="34" t="n">
        <v>42552</v>
      </c>
      <c r="B260" s="32" t="n">
        <v>1.36</v>
      </c>
      <c r="C260" s="32" t="n">
        <v>0.62</v>
      </c>
      <c r="D260" s="12">
        <f>B260-C260</f>
        <v/>
      </c>
      <c r="E260" s="35">
        <f>IFERROR(AVERAGEIFS(Daily!$B:$B,Daily!$A:$A,"&gt;="&amp;A260,Daily!$A:$A,"&lt;"&amp;EDATE(A260,1)),"")</f>
        <v/>
      </c>
      <c r="F260" s="12">
        <f>IF(E260="","",E260*((1+B260/100*91/365)/(1+C260/100*91/360)-1))</f>
        <v/>
      </c>
      <c r="G260" s="14">
        <f>IF(E260="","",(F260/E260)*365/91)</f>
        <v/>
      </c>
    </row>
    <row r="261">
      <c r="A261" s="34" t="n">
        <v>42583</v>
      </c>
      <c r="B261" s="32" t="n">
        <v>1.35</v>
      </c>
      <c r="C261" s="32" t="n">
        <v>0.73</v>
      </c>
      <c r="D261" s="12">
        <f>B261-C261</f>
        <v/>
      </c>
      <c r="E261" s="35">
        <f>IFERROR(AVERAGEIFS(Daily!$B:$B,Daily!$A:$A,"&gt;="&amp;A261,Daily!$A:$A,"&lt;"&amp;EDATE(A261,1)),"")</f>
        <v/>
      </c>
      <c r="F261" s="12">
        <f>IF(E261="","",E261*((1+B261/100*91/365)/(1+C261/100*91/360)-1))</f>
        <v/>
      </c>
      <c r="G261" s="14">
        <f>IF(E261="","",(F261/E261)*365/91)</f>
        <v/>
      </c>
    </row>
    <row r="262">
      <c r="A262" s="34" t="n">
        <v>42614</v>
      </c>
      <c r="B262" s="32" t="n">
        <v>1.34</v>
      </c>
      <c r="C262" s="32" t="n">
        <v>0.75</v>
      </c>
      <c r="D262" s="12">
        <f>B262-C262</f>
        <v/>
      </c>
      <c r="E262" s="35">
        <f>IFERROR(AVERAGEIFS(Daily!$B:$B,Daily!$A:$A,"&gt;="&amp;A262,Daily!$A:$A,"&lt;"&amp;EDATE(A262,1)),"")</f>
        <v/>
      </c>
      <c r="F262" s="12">
        <f>IF(E262="","",E262*((1+B262/100*91/365)/(1+C262/100*91/360)-1))</f>
        <v/>
      </c>
      <c r="G262" s="14">
        <f>IF(E262="","",(F262/E262)*365/91)</f>
        <v/>
      </c>
    </row>
    <row r="263">
      <c r="A263" s="34" t="n">
        <v>42644</v>
      </c>
      <c r="B263" s="32" t="n">
        <v>1.35</v>
      </c>
      <c r="C263" s="32" t="n">
        <v>0.72</v>
      </c>
      <c r="D263" s="12">
        <f>B263-C263</f>
        <v/>
      </c>
      <c r="E263" s="35">
        <f>IFERROR(AVERAGEIFS(Daily!$B:$B,Daily!$A:$A,"&gt;="&amp;A263,Daily!$A:$A,"&lt;"&amp;EDATE(A263,1)),"")</f>
        <v/>
      </c>
      <c r="F263" s="12">
        <f>IF(E263="","",E263*((1+B263/100*91/365)/(1+C263/100*91/360)-1))</f>
        <v/>
      </c>
      <c r="G263" s="14">
        <f>IF(E263="","",(F263/E263)*365/91)</f>
        <v/>
      </c>
    </row>
    <row r="264">
      <c r="A264" s="34" t="n">
        <v>42675</v>
      </c>
      <c r="B264" s="32" t="n">
        <v>1.42</v>
      </c>
      <c r="C264" s="32" t="n">
        <v>0.71</v>
      </c>
      <c r="D264" s="12">
        <f>B264-C264</f>
        <v/>
      </c>
      <c r="E264" s="35">
        <f>IFERROR(AVERAGEIFS(Daily!$B:$B,Daily!$A:$A,"&gt;="&amp;A264,Daily!$A:$A,"&lt;"&amp;EDATE(A264,1)),"")</f>
        <v/>
      </c>
      <c r="F264" s="12">
        <f>IF(E264="","",E264*((1+B264/100*91/365)/(1+C264/100*91/360)-1))</f>
        <v/>
      </c>
      <c r="G264" s="14">
        <f>IF(E264="","",(F264/E264)*365/91)</f>
        <v/>
      </c>
    </row>
    <row r="265">
      <c r="A265" s="34" t="n">
        <v>42705</v>
      </c>
      <c r="B265" s="32" t="n">
        <v>1.54</v>
      </c>
      <c r="C265" s="32" t="n">
        <v>0.87</v>
      </c>
      <c r="D265" s="12">
        <f>B265-C265</f>
        <v/>
      </c>
      <c r="E265" s="35">
        <f>IFERROR(AVERAGEIFS(Daily!$B:$B,Daily!$A:$A,"&gt;="&amp;A265,Daily!$A:$A,"&lt;"&amp;EDATE(A265,1)),"")</f>
        <v/>
      </c>
      <c r="F265" s="12">
        <f>IF(E265="","",E265*((1+B265/100*91/365)/(1+C265/100*91/360)-1))</f>
        <v/>
      </c>
      <c r="G265" s="14">
        <f>IF(E265="","",(F265/E265)*365/91)</f>
        <v/>
      </c>
    </row>
    <row r="266">
      <c r="A266" s="34" t="n">
        <v>42736</v>
      </c>
      <c r="B266" s="32" t="n">
        <v>1.5</v>
      </c>
      <c r="C266" s="32" t="n">
        <v>0.9</v>
      </c>
      <c r="D266" s="12">
        <f>B266-C266</f>
        <v/>
      </c>
      <c r="E266" s="35">
        <f>IFERROR(AVERAGEIFS(Daily!$B:$B,Daily!$A:$A,"&gt;="&amp;A266,Daily!$A:$A,"&lt;"&amp;EDATE(A266,1)),"")</f>
        <v/>
      </c>
      <c r="F266" s="12">
        <f>IF(E266="","",E266*((1+B266/100*91/365)/(1+C266/100*91/360)-1))</f>
        <v/>
      </c>
      <c r="G266" s="14">
        <f>IF(E266="","",(F266/E266)*365/91)</f>
        <v/>
      </c>
    </row>
    <row r="267">
      <c r="A267" s="34" t="n">
        <v>42767</v>
      </c>
      <c r="B267" s="32" t="n">
        <v>1.49</v>
      </c>
      <c r="C267" s="32" t="n">
        <v>0.87</v>
      </c>
      <c r="D267" s="12">
        <f>B267-C267</f>
        <v/>
      </c>
      <c r="E267" s="35">
        <f>IFERROR(AVERAGEIFS(Daily!$B:$B,Daily!$A:$A,"&gt;="&amp;A267,Daily!$A:$A,"&lt;"&amp;EDATE(A267,1)),"")</f>
        <v/>
      </c>
      <c r="F267" s="12">
        <f>IF(E267="","",E267*((1+B267/100*91/365)/(1+C267/100*91/360)-1))</f>
        <v/>
      </c>
      <c r="G267" s="14">
        <f>IF(E267="","",(F267/E267)*365/91)</f>
        <v/>
      </c>
    </row>
    <row r="268">
      <c r="A268" s="34" t="n">
        <v>42795</v>
      </c>
      <c r="B268" s="32" t="n">
        <v>1.48</v>
      </c>
      <c r="C268" s="32" t="n">
        <v>0.98</v>
      </c>
      <c r="D268" s="12">
        <f>B268-C268</f>
        <v/>
      </c>
      <c r="E268" s="35">
        <f>IFERROR(AVERAGEIFS(Daily!$B:$B,Daily!$A:$A,"&gt;="&amp;A268,Daily!$A:$A,"&lt;"&amp;EDATE(A268,1)),"")</f>
        <v/>
      </c>
      <c r="F268" s="12">
        <f>IF(E268="","",E268*((1+B268/100*91/365)/(1+C268/100*91/360)-1))</f>
        <v/>
      </c>
      <c r="G268" s="14">
        <f>IF(E268="","",(F268/E268)*365/91)</f>
        <v/>
      </c>
    </row>
    <row r="269">
      <c r="A269" s="34" t="n">
        <v>42826</v>
      </c>
      <c r="B269" s="32" t="n">
        <v>1.43</v>
      </c>
      <c r="C269" s="32" t="n">
        <v>1.03</v>
      </c>
      <c r="D269" s="12">
        <f>B269-C269</f>
        <v/>
      </c>
      <c r="E269" s="35">
        <f>IFERROR(AVERAGEIFS(Daily!$B:$B,Daily!$A:$A,"&gt;="&amp;A269,Daily!$A:$A,"&lt;"&amp;EDATE(A269,1)),"")</f>
        <v/>
      </c>
      <c r="F269" s="12">
        <f>IF(E269="","",E269*((1+B269/100*91/365)/(1+C269/100*91/360)-1))</f>
        <v/>
      </c>
      <c r="G269" s="14">
        <f>IF(E269="","",(F269/E269)*365/91)</f>
        <v/>
      </c>
    </row>
    <row r="270">
      <c r="A270" s="34" t="n">
        <v>42856</v>
      </c>
      <c r="B270" s="32" t="n">
        <v>1.39</v>
      </c>
      <c r="C270" s="32" t="n">
        <v>1.05</v>
      </c>
      <c r="D270" s="12">
        <f>B270-C270</f>
        <v/>
      </c>
      <c r="E270" s="35">
        <f>IFERROR(AVERAGEIFS(Daily!$B:$B,Daily!$A:$A,"&gt;="&amp;A270,Daily!$A:$A,"&lt;"&amp;EDATE(A270,1)),"")</f>
        <v/>
      </c>
      <c r="F270" s="12">
        <f>IF(E270="","",E270*((1+B270/100*91/365)/(1+C270/100*91/360)-1))</f>
        <v/>
      </c>
      <c r="G270" s="14">
        <f>IF(E270="","",(F270/E270)*365/91)</f>
        <v/>
      </c>
    </row>
    <row r="271">
      <c r="A271" s="34" t="n">
        <v>42887</v>
      </c>
      <c r="B271" s="32" t="n">
        <v>1.38</v>
      </c>
      <c r="C271" s="32" t="n">
        <v>1.16</v>
      </c>
      <c r="D271" s="12">
        <f>B271-C271</f>
        <v/>
      </c>
      <c r="E271" s="35">
        <f>IFERROR(AVERAGEIFS(Daily!$B:$B,Daily!$A:$A,"&gt;="&amp;A271,Daily!$A:$A,"&lt;"&amp;EDATE(A271,1)),"")</f>
        <v/>
      </c>
      <c r="F271" s="12">
        <f>IF(E271="","",E271*((1+B271/100*91/365)/(1+C271/100*91/360)-1))</f>
        <v/>
      </c>
      <c r="G271" s="14">
        <f>IF(E271="","",(F271/E271)*365/91)</f>
        <v/>
      </c>
    </row>
    <row r="272">
      <c r="A272" s="34" t="n">
        <v>42917</v>
      </c>
      <c r="B272" s="32" t="n">
        <v>1.39</v>
      </c>
      <c r="C272" s="32" t="n">
        <v>1.22</v>
      </c>
      <c r="D272" s="12">
        <f>B272-C272</f>
        <v/>
      </c>
      <c r="E272" s="35">
        <f>IFERROR(AVERAGEIFS(Daily!$B:$B,Daily!$A:$A,"&gt;="&amp;A272,Daily!$A:$A,"&lt;"&amp;EDATE(A272,1)),"")</f>
        <v/>
      </c>
      <c r="F272" s="12">
        <f>IF(E272="","",E272*((1+B272/100*91/365)/(1+C272/100*91/360)-1))</f>
        <v/>
      </c>
      <c r="G272" s="14">
        <f>IF(E272="","",(F272/E272)*365/91)</f>
        <v/>
      </c>
    </row>
    <row r="273">
      <c r="A273" s="34" t="n">
        <v>42948</v>
      </c>
      <c r="B273" s="32" t="n">
        <v>1.39</v>
      </c>
      <c r="C273" s="32" t="n">
        <v>1.25</v>
      </c>
      <c r="D273" s="12">
        <f>B273-C273</f>
        <v/>
      </c>
      <c r="E273" s="35">
        <f>IFERROR(AVERAGEIFS(Daily!$B:$B,Daily!$A:$A,"&gt;="&amp;A273,Daily!$A:$A,"&lt;"&amp;EDATE(A273,1)),"")</f>
        <v/>
      </c>
      <c r="F273" s="12">
        <f>IF(E273="","",E273*((1+B273/100*91/365)/(1+C273/100*91/360)-1))</f>
        <v/>
      </c>
      <c r="G273" s="14">
        <f>IF(E273="","",(F273/E273)*365/91)</f>
        <v/>
      </c>
    </row>
    <row r="274">
      <c r="A274" s="34" t="n">
        <v>42979</v>
      </c>
      <c r="B274" s="32" t="n">
        <v>1.38</v>
      </c>
      <c r="C274" s="32" t="n">
        <v>1.25</v>
      </c>
      <c r="D274" s="12">
        <f>B274-C274</f>
        <v/>
      </c>
      <c r="E274" s="35">
        <f>IFERROR(AVERAGEIFS(Daily!$B:$B,Daily!$A:$A,"&gt;="&amp;A274,Daily!$A:$A,"&lt;"&amp;EDATE(A274,1)),"")</f>
        <v/>
      </c>
      <c r="F274" s="12">
        <f>IF(E274="","",E274*((1+B274/100*91/365)/(1+C274/100*91/360)-1))</f>
        <v/>
      </c>
      <c r="G274" s="14">
        <f>IF(E274="","",(F274/E274)*365/91)</f>
        <v/>
      </c>
    </row>
    <row r="275">
      <c r="A275" s="34" t="n">
        <v>43009</v>
      </c>
      <c r="B275" s="32" t="n">
        <v>1.38</v>
      </c>
      <c r="C275" s="32" t="n">
        <v>1.26</v>
      </c>
      <c r="D275" s="12">
        <f>B275-C275</f>
        <v/>
      </c>
      <c r="E275" s="35">
        <f>IFERROR(AVERAGEIFS(Daily!$B:$B,Daily!$A:$A,"&gt;="&amp;A275,Daily!$A:$A,"&lt;"&amp;EDATE(A275,1)),"")</f>
        <v/>
      </c>
      <c r="F275" s="12">
        <f>IF(E275="","",E275*((1+B275/100*91/365)/(1+C275/100*91/360)-1))</f>
        <v/>
      </c>
      <c r="G275" s="14">
        <f>IF(E275="","",(F275/E275)*365/91)</f>
        <v/>
      </c>
    </row>
    <row r="276">
      <c r="A276" s="34" t="n">
        <v>43040</v>
      </c>
      <c r="B276" s="32" t="n">
        <v>1.45</v>
      </c>
      <c r="C276" s="32" t="n">
        <v>1.32</v>
      </c>
      <c r="D276" s="12">
        <f>B276-C276</f>
        <v/>
      </c>
      <c r="E276" s="35">
        <f>IFERROR(AVERAGEIFS(Daily!$B:$B,Daily!$A:$A,"&gt;="&amp;A276,Daily!$A:$A,"&lt;"&amp;EDATE(A276,1)),"")</f>
        <v/>
      </c>
      <c r="F276" s="12">
        <f>IF(E276="","",E276*((1+B276/100*91/365)/(1+C276/100*91/360)-1))</f>
        <v/>
      </c>
      <c r="G276" s="14">
        <f>IF(E276="","",(F276/E276)*365/91)</f>
        <v/>
      </c>
    </row>
    <row r="277">
      <c r="A277" s="34" t="n">
        <v>43070</v>
      </c>
      <c r="B277" s="32" t="n">
        <v>1.66</v>
      </c>
      <c r="C277" s="32" t="n">
        <v>1.54</v>
      </c>
      <c r="D277" s="12">
        <f>B277-C277</f>
        <v/>
      </c>
      <c r="E277" s="35">
        <f>IFERROR(AVERAGEIFS(Daily!$B:$B,Daily!$A:$A,"&gt;="&amp;A277,Daily!$A:$A,"&lt;"&amp;EDATE(A277,1)),"")</f>
        <v/>
      </c>
      <c r="F277" s="12">
        <f>IF(E277="","",E277*((1+B277/100*91/365)/(1+C277/100*91/360)-1))</f>
        <v/>
      </c>
      <c r="G277" s="14">
        <f>IF(E277="","",(F277/E277)*365/91)</f>
        <v/>
      </c>
    </row>
    <row r="278">
      <c r="A278" s="34" t="n">
        <v>43101</v>
      </c>
      <c r="B278" s="32" t="n">
        <v>1.66</v>
      </c>
      <c r="C278" s="32" t="n">
        <v>1.63</v>
      </c>
      <c r="D278" s="12">
        <f>B278-C278</f>
        <v/>
      </c>
      <c r="E278" s="35">
        <f>IFERROR(AVERAGEIFS(Daily!$B:$B,Daily!$A:$A,"&gt;="&amp;A278,Daily!$A:$A,"&lt;"&amp;EDATE(A278,1)),"")</f>
        <v/>
      </c>
      <c r="F278" s="12">
        <f>IF(E278="","",E278*((1+B278/100*91/365)/(1+C278/100*91/360)-1))</f>
        <v/>
      </c>
      <c r="G278" s="14">
        <f>IF(E278="","",(F278/E278)*365/91)</f>
        <v/>
      </c>
    </row>
    <row r="279">
      <c r="A279" s="34" t="n">
        <v>43132</v>
      </c>
      <c r="B279" s="32" t="n">
        <v>1.65</v>
      </c>
      <c r="C279" s="32" t="n">
        <v>1.78</v>
      </c>
      <c r="D279" s="12">
        <f>B279-C279</f>
        <v/>
      </c>
      <c r="E279" s="35">
        <f>IFERROR(AVERAGEIFS(Daily!$B:$B,Daily!$A:$A,"&gt;="&amp;A279,Daily!$A:$A,"&lt;"&amp;EDATE(A279,1)),"")</f>
        <v/>
      </c>
      <c r="F279" s="12">
        <f>IF(E279="","",E279*((1+B279/100*91/365)/(1+C279/100*91/360)-1))</f>
        <v/>
      </c>
      <c r="G279" s="14">
        <f>IF(E279="","",(F279/E279)*365/91)</f>
        <v/>
      </c>
    </row>
    <row r="280">
      <c r="A280" s="34" t="n">
        <v>43160</v>
      </c>
      <c r="B280" s="32" t="n">
        <v>1.65</v>
      </c>
      <c r="C280" s="32" t="n">
        <v>2.08</v>
      </c>
      <c r="D280" s="12">
        <f>B280-C280</f>
        <v/>
      </c>
      <c r="E280" s="35">
        <f>IFERROR(AVERAGEIFS(Daily!$B:$B,Daily!$A:$A,"&gt;="&amp;A280,Daily!$A:$A,"&lt;"&amp;EDATE(A280,1)),"")</f>
        <v/>
      </c>
      <c r="F280" s="12">
        <f>IF(E280="","",E280*((1+B280/100*91/365)/(1+C280/100*91/360)-1))</f>
        <v/>
      </c>
      <c r="G280" s="14">
        <f>IF(E280="","",(F280/E280)*365/91)</f>
        <v/>
      </c>
    </row>
    <row r="281">
      <c r="A281" s="34" t="n">
        <v>43191</v>
      </c>
      <c r="B281" s="32" t="n">
        <v>1.65</v>
      </c>
      <c r="C281" s="32" t="n">
        <v>2.2</v>
      </c>
      <c r="D281" s="12">
        <f>B281-C281</f>
        <v/>
      </c>
      <c r="E281" s="35">
        <f>IFERROR(AVERAGEIFS(Daily!$B:$B,Daily!$A:$A,"&gt;="&amp;A281,Daily!$A:$A,"&lt;"&amp;EDATE(A281,1)),"")</f>
        <v/>
      </c>
      <c r="F281" s="12">
        <f>IF(E281="","",E281*((1+B281/100*91/365)/(1+C281/100*91/360)-1))</f>
        <v/>
      </c>
      <c r="G281" s="14">
        <f>IF(E281="","",(F281/E281)*365/91)</f>
        <v/>
      </c>
    </row>
    <row r="282">
      <c r="A282" s="34" t="n">
        <v>43221</v>
      </c>
      <c r="B282" s="32" t="n">
        <v>1.65</v>
      </c>
      <c r="C282" s="32" t="n">
        <v>2.16</v>
      </c>
      <c r="D282" s="12">
        <f>B282-C282</f>
        <v/>
      </c>
      <c r="E282" s="35">
        <f>IFERROR(AVERAGEIFS(Daily!$B:$B,Daily!$A:$A,"&gt;="&amp;A282,Daily!$A:$A,"&lt;"&amp;EDATE(A282,1)),"")</f>
        <v/>
      </c>
      <c r="F282" s="12">
        <f>IF(E282="","",E282*((1+B282/100*91/365)/(1+C282/100*91/360)-1))</f>
        <v/>
      </c>
      <c r="G282" s="14">
        <f>IF(E282="","",(F282/E282)*365/91)</f>
        <v/>
      </c>
    </row>
    <row r="283">
      <c r="A283" s="34" t="n">
        <v>43252</v>
      </c>
      <c r="B283" s="32" t="n">
        <v>1.65</v>
      </c>
      <c r="C283" s="32" t="n">
        <v>2.19</v>
      </c>
      <c r="D283" s="12">
        <f>B283-C283</f>
        <v/>
      </c>
      <c r="E283" s="35">
        <f>IFERROR(AVERAGEIFS(Daily!$B:$B,Daily!$A:$A,"&gt;="&amp;A283,Daily!$A:$A,"&lt;"&amp;EDATE(A283,1)),"")</f>
        <v/>
      </c>
      <c r="F283" s="12">
        <f>IF(E283="","",E283*((1+B283/100*91/365)/(1+C283/100*91/360)-1))</f>
        <v/>
      </c>
      <c r="G283" s="14">
        <f>IF(E283="","",(F283/E283)*365/91)</f>
        <v/>
      </c>
    </row>
    <row r="284">
      <c r="A284" s="34" t="n">
        <v>43282</v>
      </c>
      <c r="B284" s="32" t="n">
        <v>1.65</v>
      </c>
      <c r="C284" s="32" t="n">
        <v>2.17</v>
      </c>
      <c r="D284" s="12">
        <f>B284-C284</f>
        <v/>
      </c>
      <c r="E284" s="35">
        <f>IFERROR(AVERAGEIFS(Daily!$B:$B,Daily!$A:$A,"&gt;="&amp;A284,Daily!$A:$A,"&lt;"&amp;EDATE(A284,1)),"")</f>
        <v/>
      </c>
      <c r="F284" s="12">
        <f>IF(E284="","",E284*((1+B284/100*91/365)/(1+C284/100*91/360)-1))</f>
        <v/>
      </c>
      <c r="G284" s="14">
        <f>IF(E284="","",(F284/E284)*365/91)</f>
        <v/>
      </c>
    </row>
    <row r="285">
      <c r="A285" s="34" t="n">
        <v>43313</v>
      </c>
      <c r="B285" s="32" t="n">
        <v>1.65</v>
      </c>
      <c r="C285" s="32" t="n">
        <v>2.19</v>
      </c>
      <c r="D285" s="12">
        <f>B285-C285</f>
        <v/>
      </c>
      <c r="E285" s="35">
        <f>IFERROR(AVERAGEIFS(Daily!$B:$B,Daily!$A:$A,"&gt;="&amp;A285,Daily!$A:$A,"&lt;"&amp;EDATE(A285,1)),"")</f>
        <v/>
      </c>
      <c r="F285" s="12">
        <f>IF(E285="","",E285*((1+B285/100*91/365)/(1+C285/100*91/360)-1))</f>
        <v/>
      </c>
      <c r="G285" s="14">
        <f>IF(E285="","",(F285/E285)*365/91)</f>
        <v/>
      </c>
    </row>
    <row r="286">
      <c r="A286" s="34" t="n">
        <v>43344</v>
      </c>
      <c r="B286" s="32" t="n">
        <v>1.65</v>
      </c>
      <c r="C286" s="32" t="n">
        <v>2.24</v>
      </c>
      <c r="D286" s="12">
        <f>B286-C286</f>
        <v/>
      </c>
      <c r="E286" s="35">
        <f>IFERROR(AVERAGEIFS(Daily!$B:$B,Daily!$A:$A,"&gt;="&amp;A286,Daily!$A:$A,"&lt;"&amp;EDATE(A286,1)),"")</f>
        <v/>
      </c>
      <c r="F286" s="12">
        <f>IF(E286="","",E286*((1+B286/100*91/365)/(1+C286/100*91/360)-1))</f>
        <v/>
      </c>
      <c r="G286" s="14">
        <f>IF(E286="","",(F286/E286)*365/91)</f>
        <v/>
      </c>
    </row>
    <row r="287">
      <c r="A287" s="34" t="n">
        <v>43374</v>
      </c>
      <c r="B287" s="32" t="n">
        <v>1.68</v>
      </c>
      <c r="C287" s="32" t="n">
        <v>2.37</v>
      </c>
      <c r="D287" s="12">
        <f>B287-C287</f>
        <v/>
      </c>
      <c r="E287" s="35">
        <f>IFERROR(AVERAGEIFS(Daily!$B:$B,Daily!$A:$A,"&gt;="&amp;A287,Daily!$A:$A,"&lt;"&amp;EDATE(A287,1)),"")</f>
        <v/>
      </c>
      <c r="F287" s="12">
        <f>IF(E287="","",E287*((1+B287/100*91/365)/(1+C287/100*91/360)-1))</f>
        <v/>
      </c>
      <c r="G287" s="14">
        <f>IF(E287="","",(F287/E287)*365/91)</f>
        <v/>
      </c>
    </row>
    <row r="288">
      <c r="A288" s="34" t="n">
        <v>43405</v>
      </c>
      <c r="B288" s="32" t="n">
        <v>1.71</v>
      </c>
      <c r="C288" s="32" t="n">
        <v>2.56</v>
      </c>
      <c r="D288" s="12">
        <f>B288-C288</f>
        <v/>
      </c>
      <c r="E288" s="35">
        <f>IFERROR(AVERAGEIFS(Daily!$B:$B,Daily!$A:$A,"&gt;="&amp;A288,Daily!$A:$A,"&lt;"&amp;EDATE(A288,1)),"")</f>
        <v/>
      </c>
      <c r="F288" s="12">
        <f>IF(E288="","",E288*((1+B288/100*91/365)/(1+C288/100*91/360)-1))</f>
        <v/>
      </c>
      <c r="G288" s="14">
        <f>IF(E288="","",(F288/E288)*365/91)</f>
        <v/>
      </c>
    </row>
    <row r="289">
      <c r="A289" s="34" t="n">
        <v>43435</v>
      </c>
      <c r="B289" s="32" t="n">
        <v>1.91</v>
      </c>
      <c r="C289" s="32" t="n">
        <v>2.69</v>
      </c>
      <c r="D289" s="12">
        <f>B289-C289</f>
        <v/>
      </c>
      <c r="E289" s="35">
        <f>IFERROR(AVERAGEIFS(Daily!$B:$B,Daily!$A:$A,"&gt;="&amp;A289,Daily!$A:$A,"&lt;"&amp;EDATE(A289,1)),"")</f>
        <v/>
      </c>
      <c r="F289" s="12">
        <f>IF(E289="","",E289*((1+B289/100*91/365)/(1+C289/100*91/360)-1))</f>
        <v/>
      </c>
      <c r="G289" s="14">
        <f>IF(E289="","",(F289/E289)*365/91)</f>
        <v/>
      </c>
    </row>
    <row r="290">
      <c r="A290" s="34" t="n">
        <v>43466</v>
      </c>
      <c r="B290" s="32" t="n">
        <v>1.87</v>
      </c>
      <c r="C290" s="32" t="n">
        <v>2.59</v>
      </c>
      <c r="D290" s="12">
        <f>B290-C290</f>
        <v/>
      </c>
      <c r="E290" s="35">
        <f>IFERROR(AVERAGEIFS(Daily!$B:$B,Daily!$A:$A,"&gt;="&amp;A290,Daily!$A:$A,"&lt;"&amp;EDATE(A290,1)),"")</f>
        <v/>
      </c>
      <c r="F290" s="12">
        <f>IF(E290="","",E290*((1+B290/100*91/365)/(1+C290/100*91/360)-1))</f>
        <v/>
      </c>
      <c r="G290" s="14">
        <f>IF(E290="","",(F290/E290)*365/91)</f>
        <v/>
      </c>
    </row>
    <row r="291">
      <c r="A291" s="34" t="n">
        <v>43497</v>
      </c>
      <c r="B291" s="32" t="n">
        <v>1.87</v>
      </c>
      <c r="C291" s="32" t="n">
        <v>2.49</v>
      </c>
      <c r="D291" s="12">
        <f>B291-C291</f>
        <v/>
      </c>
      <c r="E291" s="35">
        <f>IFERROR(AVERAGEIFS(Daily!$B:$B,Daily!$A:$A,"&gt;="&amp;A291,Daily!$A:$A,"&lt;"&amp;EDATE(A291,1)),"")</f>
        <v/>
      </c>
      <c r="F291" s="12">
        <f>IF(E291="","",E291*((1+B291/100*91/365)/(1+C291/100*91/360)-1))</f>
        <v/>
      </c>
      <c r="G291" s="14">
        <f>IF(E291="","",(F291/E291)*365/91)</f>
        <v/>
      </c>
    </row>
    <row r="292">
      <c r="A292" s="34" t="n">
        <v>43525</v>
      </c>
      <c r="B292" s="32" t="n">
        <v>1.9</v>
      </c>
      <c r="C292" s="32" t="n">
        <v>2.48</v>
      </c>
      <c r="D292" s="12">
        <f>B292-C292</f>
        <v/>
      </c>
      <c r="E292" s="35">
        <f>IFERROR(AVERAGEIFS(Daily!$B:$B,Daily!$A:$A,"&gt;="&amp;A292,Daily!$A:$A,"&lt;"&amp;EDATE(A292,1)),"")</f>
        <v/>
      </c>
      <c r="F292" s="12">
        <f>IF(E292="","",E292*((1+B292/100*91/365)/(1+C292/100*91/360)-1))</f>
        <v/>
      </c>
      <c r="G292" s="14">
        <f>IF(E292="","",(F292/E292)*365/91)</f>
        <v/>
      </c>
    </row>
    <row r="293">
      <c r="A293" s="34" t="n">
        <v>43556</v>
      </c>
      <c r="B293" s="32" t="n">
        <v>1.86</v>
      </c>
      <c r="C293" s="32" t="n">
        <v>2.47</v>
      </c>
      <c r="D293" s="12">
        <f>B293-C293</f>
        <v/>
      </c>
      <c r="E293" s="35">
        <f>IFERROR(AVERAGEIFS(Daily!$B:$B,Daily!$A:$A,"&gt;="&amp;A293,Daily!$A:$A,"&lt;"&amp;EDATE(A293,1)),"")</f>
        <v/>
      </c>
      <c r="F293" s="12">
        <f>IF(E293="","",E293*((1+B293/100*91/365)/(1+C293/100*91/360)-1))</f>
        <v/>
      </c>
      <c r="G293" s="14">
        <f>IF(E293="","",(F293/E293)*365/91)</f>
        <v/>
      </c>
    </row>
    <row r="294">
      <c r="A294" s="34" t="n">
        <v>43586</v>
      </c>
      <c r="B294" s="32" t="n">
        <v>1.84</v>
      </c>
      <c r="C294" s="32" t="n">
        <v>2.44</v>
      </c>
      <c r="D294" s="12">
        <f>B294-C294</f>
        <v/>
      </c>
      <c r="E294" s="35">
        <f>IFERROR(AVERAGEIFS(Daily!$B:$B,Daily!$A:$A,"&gt;="&amp;A294,Daily!$A:$A,"&lt;"&amp;EDATE(A294,1)),"")</f>
        <v/>
      </c>
      <c r="F294" s="12">
        <f>IF(E294="","",E294*((1+B294/100*91/365)/(1+C294/100*91/360)-1))</f>
        <v/>
      </c>
      <c r="G294" s="14">
        <f>IF(E294="","",(F294/E294)*365/91)</f>
        <v/>
      </c>
    </row>
    <row r="295">
      <c r="A295" s="34" t="n">
        <v>43617</v>
      </c>
      <c r="B295" s="32" t="n">
        <v>1.8</v>
      </c>
      <c r="C295" s="32" t="n">
        <v>2.3</v>
      </c>
      <c r="D295" s="12">
        <f>B295-C295</f>
        <v/>
      </c>
      <c r="E295" s="35">
        <f>IFERROR(AVERAGEIFS(Daily!$B:$B,Daily!$A:$A,"&gt;="&amp;A295,Daily!$A:$A,"&lt;"&amp;EDATE(A295,1)),"")</f>
        <v/>
      </c>
      <c r="F295" s="12">
        <f>IF(E295="","",E295*((1+B295/100*91/365)/(1+C295/100*91/360)-1))</f>
        <v/>
      </c>
      <c r="G295" s="14">
        <f>IF(E295="","",(F295/E295)*365/91)</f>
        <v/>
      </c>
    </row>
    <row r="296">
      <c r="A296" s="34" t="n">
        <v>43647</v>
      </c>
      <c r="B296" s="32" t="n">
        <v>1.68</v>
      </c>
      <c r="C296" s="32" t="n">
        <v>2.22</v>
      </c>
      <c r="D296" s="12">
        <f>B296-C296</f>
        <v/>
      </c>
      <c r="E296" s="35">
        <f>IFERROR(AVERAGEIFS(Daily!$B:$B,Daily!$A:$A,"&gt;="&amp;A296,Daily!$A:$A,"&lt;"&amp;EDATE(A296,1)),"")</f>
        <v/>
      </c>
      <c r="F296" s="12">
        <f>IF(E296="","",E296*((1+B296/100*91/365)/(1+C296/100*91/360)-1))</f>
        <v/>
      </c>
      <c r="G296" s="14">
        <f>IF(E296="","",(F296/E296)*365/91)</f>
        <v/>
      </c>
    </row>
    <row r="297">
      <c r="A297" s="34" t="n">
        <v>43678</v>
      </c>
      <c r="B297" s="32" t="n">
        <v>1.49</v>
      </c>
      <c r="C297" s="32" t="n">
        <v>2.06</v>
      </c>
      <c r="D297" s="12">
        <f>B297-C297</f>
        <v/>
      </c>
      <c r="E297" s="35">
        <f>IFERROR(AVERAGEIFS(Daily!$B:$B,Daily!$A:$A,"&gt;="&amp;A297,Daily!$A:$A,"&lt;"&amp;EDATE(A297,1)),"")</f>
        <v/>
      </c>
      <c r="F297" s="12">
        <f>IF(E297="","",E297*((1+B297/100*91/365)/(1+C297/100*91/360)-1))</f>
        <v/>
      </c>
      <c r="G297" s="14">
        <f>IF(E297="","",(F297/E297)*365/91)</f>
        <v/>
      </c>
    </row>
    <row r="298">
      <c r="A298" s="34" t="n">
        <v>43709</v>
      </c>
      <c r="B298" s="32" t="n">
        <v>1.54</v>
      </c>
      <c r="C298" s="32" t="n">
        <v>2.03</v>
      </c>
      <c r="D298" s="12">
        <f>B298-C298</f>
        <v/>
      </c>
      <c r="E298" s="35">
        <f>IFERROR(AVERAGEIFS(Daily!$B:$B,Daily!$A:$A,"&gt;="&amp;A298,Daily!$A:$A,"&lt;"&amp;EDATE(A298,1)),"")</f>
        <v/>
      </c>
      <c r="F298" s="12">
        <f>IF(E298="","",E298*((1+B298/100*91/365)/(1+C298/100*91/360)-1))</f>
        <v/>
      </c>
      <c r="G298" s="14">
        <f>IF(E298="","",(F298/E298)*365/91)</f>
        <v/>
      </c>
    </row>
    <row r="299">
      <c r="A299" s="34" t="n">
        <v>43739</v>
      </c>
      <c r="B299" s="32" t="n">
        <v>1.46</v>
      </c>
      <c r="C299" s="32" t="n">
        <v>1.88</v>
      </c>
      <c r="D299" s="12">
        <f>B299-C299</f>
        <v/>
      </c>
      <c r="E299" s="35">
        <f>IFERROR(AVERAGEIFS(Daily!$B:$B,Daily!$A:$A,"&gt;="&amp;A299,Daily!$A:$A,"&lt;"&amp;EDATE(A299,1)),"")</f>
        <v/>
      </c>
      <c r="F299" s="12">
        <f>IF(E299="","",E299*((1+B299/100*91/365)/(1+C299/100*91/360)-1))</f>
        <v/>
      </c>
      <c r="G299" s="14">
        <f>IF(E299="","",(F299/E299)*365/91)</f>
        <v/>
      </c>
    </row>
    <row r="300">
      <c r="A300" s="34" t="n">
        <v>43770</v>
      </c>
      <c r="B300" s="32" t="n">
        <v>1.52</v>
      </c>
      <c r="C300" s="32" t="n">
        <v>1.77</v>
      </c>
      <c r="D300" s="12">
        <f>B300-C300</f>
        <v/>
      </c>
      <c r="E300" s="35">
        <f>IFERROR(AVERAGEIFS(Daily!$B:$B,Daily!$A:$A,"&gt;="&amp;A300,Daily!$A:$A,"&lt;"&amp;EDATE(A300,1)),"")</f>
        <v/>
      </c>
      <c r="F300" s="12">
        <f>IF(E300="","",E300*((1+B300/100*91/365)/(1+C300/100*91/360)-1))</f>
        <v/>
      </c>
      <c r="G300" s="14">
        <f>IF(E300="","",(F300/E300)*365/91)</f>
        <v/>
      </c>
    </row>
    <row r="301">
      <c r="A301" s="34" t="n">
        <v>43800</v>
      </c>
      <c r="B301" s="32" t="n">
        <v>1.53</v>
      </c>
      <c r="C301" s="32" t="n">
        <v>1.76</v>
      </c>
      <c r="D301" s="12">
        <f>B301-C301</f>
        <v/>
      </c>
      <c r="E301" s="35">
        <f>IFERROR(AVERAGEIFS(Daily!$B:$B,Daily!$A:$A,"&gt;="&amp;A301,Daily!$A:$A,"&lt;"&amp;EDATE(A301,1)),"")</f>
        <v/>
      </c>
      <c r="F301" s="12">
        <f>IF(E301="","",E301*((1+B301/100*91/365)/(1+C301/100*91/360)-1))</f>
        <v/>
      </c>
      <c r="G301" s="14">
        <f>IF(E301="","",(F301/E301)*365/91)</f>
        <v/>
      </c>
    </row>
    <row r="302">
      <c r="A302" s="34" t="n">
        <v>43831</v>
      </c>
      <c r="B302" s="32" t="n">
        <v>1.47</v>
      </c>
      <c r="C302" s="32" t="n">
        <v>1.65</v>
      </c>
      <c r="D302" s="12">
        <f>B302-C302</f>
        <v/>
      </c>
      <c r="E302" s="35">
        <f>IFERROR(AVERAGEIFS(Daily!$B:$B,Daily!$A:$A,"&gt;="&amp;A302,Daily!$A:$A,"&lt;"&amp;EDATE(A302,1)),"")</f>
        <v/>
      </c>
      <c r="F302" s="12">
        <f>IF(E302="","",E302*((1+B302/100*91/365)/(1+C302/100*91/360)-1))</f>
        <v/>
      </c>
      <c r="G302" s="14">
        <f>IF(E302="","",(F302/E302)*365/91)</f>
        <v/>
      </c>
    </row>
    <row r="303">
      <c r="A303" s="34" t="n">
        <v>43862</v>
      </c>
      <c r="B303" s="32" t="n">
        <v>1.42</v>
      </c>
      <c r="C303" s="32" t="n">
        <v>1.59</v>
      </c>
      <c r="D303" s="12">
        <f>B303-C303</f>
        <v/>
      </c>
      <c r="E303" s="35">
        <f>IFERROR(AVERAGEIFS(Daily!$B:$B,Daily!$A:$A,"&gt;="&amp;A303,Daily!$A:$A,"&lt;"&amp;EDATE(A303,1)),"")</f>
        <v/>
      </c>
      <c r="F303" s="12">
        <f>IF(E303="","",E303*((1+B303/100*91/365)/(1+C303/100*91/360)-1))</f>
        <v/>
      </c>
      <c r="G303" s="14">
        <f>IF(E303="","",(F303/E303)*365/91)</f>
        <v/>
      </c>
    </row>
    <row r="304">
      <c r="A304" s="34" t="n">
        <v>43891</v>
      </c>
      <c r="B304" s="32" t="n">
        <v>1.23</v>
      </c>
      <c r="C304" s="32" t="n">
        <v>1.35</v>
      </c>
      <c r="D304" s="12">
        <f>B304-C304</f>
        <v/>
      </c>
      <c r="E304" s="35">
        <f>IFERROR(AVERAGEIFS(Daily!$B:$B,Daily!$A:$A,"&gt;="&amp;A304,Daily!$A:$A,"&lt;"&amp;EDATE(A304,1)),"")</f>
        <v/>
      </c>
      <c r="F304" s="12">
        <f>IF(E304="","",E304*((1+B304/100*91/365)/(1+C304/100*91/360)-1))</f>
        <v/>
      </c>
      <c r="G304" s="14">
        <f>IF(E304="","",(F304/E304)*365/91)</f>
        <v/>
      </c>
    </row>
    <row r="305">
      <c r="A305" s="34" t="n">
        <v>43952</v>
      </c>
      <c r="B305" s="32" t="n">
        <v>1.02</v>
      </c>
      <c r="C305" s="32" t="n">
        <v>0.17</v>
      </c>
      <c r="D305" s="12">
        <f>B305-C305</f>
        <v/>
      </c>
      <c r="E305" s="35">
        <f>IFERROR(AVERAGEIFS(Daily!$B:$B,Daily!$A:$A,"&gt;="&amp;A305,Daily!$A:$A,"&lt;"&amp;EDATE(A305,1)),"")</f>
        <v/>
      </c>
      <c r="F305" s="12">
        <f>IF(E305="","",E305*((1+B305/100*91/365)/(1+C305/100*91/360)-1))</f>
        <v/>
      </c>
      <c r="G305" s="14">
        <f>IF(E305="","",(F305/E305)*365/91)</f>
        <v/>
      </c>
    </row>
    <row r="306">
      <c r="A306" s="34" t="n">
        <v>43983</v>
      </c>
      <c r="B306" s="32" t="n">
        <v>0.79</v>
      </c>
      <c r="C306" s="32" t="n">
        <v>0.2</v>
      </c>
      <c r="D306" s="12">
        <f>B306-C306</f>
        <v/>
      </c>
      <c r="E306" s="35">
        <f>IFERROR(AVERAGEIFS(Daily!$B:$B,Daily!$A:$A,"&gt;="&amp;A306,Daily!$A:$A,"&lt;"&amp;EDATE(A306,1)),"")</f>
        <v/>
      </c>
      <c r="F306" s="12">
        <f>IF(E306="","",E306*((1+B306/100*91/365)/(1+C306/100*91/360)-1))</f>
        <v/>
      </c>
      <c r="G306" s="14">
        <f>IF(E306="","",(F306/E306)*365/91)</f>
        <v/>
      </c>
    </row>
    <row r="307">
      <c r="A307" s="34" t="n">
        <v>44013</v>
      </c>
      <c r="B307" s="32" t="n">
        <v>0.79</v>
      </c>
      <c r="C307" s="32" t="n">
        <v>0.18</v>
      </c>
      <c r="D307" s="12">
        <f>B307-C307</f>
        <v/>
      </c>
      <c r="E307" s="35">
        <f>IFERROR(AVERAGEIFS(Daily!$B:$B,Daily!$A:$A,"&gt;="&amp;A307,Daily!$A:$A,"&lt;"&amp;EDATE(A307,1)),"")</f>
        <v/>
      </c>
      <c r="F307" s="12">
        <f>IF(E307="","",E307*((1+B307/100*91/365)/(1+C307/100*91/360)-1))</f>
        <v/>
      </c>
      <c r="G307" s="14">
        <f>IF(E307="","",(F307/E307)*365/91)</f>
        <v/>
      </c>
    </row>
    <row r="308">
      <c r="A308" s="34" t="n">
        <v>44044</v>
      </c>
      <c r="B308" s="32" t="n">
        <v>0.68</v>
      </c>
      <c r="C308" s="32" t="n">
        <v>0.15</v>
      </c>
      <c r="D308" s="12">
        <f>B308-C308</f>
        <v/>
      </c>
      <c r="E308" s="35">
        <f>IFERROR(AVERAGEIFS(Daily!$B:$B,Daily!$A:$A,"&gt;="&amp;A308,Daily!$A:$A,"&lt;"&amp;EDATE(A308,1)),"")</f>
        <v/>
      </c>
      <c r="F308" s="12">
        <f>IF(E308="","",E308*((1+B308/100*91/365)/(1+C308/100*91/360)-1))</f>
        <v/>
      </c>
      <c r="G308" s="14">
        <f>IF(E308="","",(F308/E308)*365/91)</f>
        <v/>
      </c>
    </row>
    <row r="309">
      <c r="A309" s="34" t="n">
        <v>44075</v>
      </c>
      <c r="B309" s="32" t="n">
        <v>0.63</v>
      </c>
      <c r="C309" s="32" t="n">
        <v>0.13</v>
      </c>
      <c r="D309" s="12">
        <f>B309-C309</f>
        <v/>
      </c>
      <c r="E309" s="35">
        <f>IFERROR(AVERAGEIFS(Daily!$B:$B,Daily!$A:$A,"&gt;="&amp;A309,Daily!$A:$A,"&lt;"&amp;EDATE(A309,1)),"")</f>
        <v/>
      </c>
      <c r="F309" s="12">
        <f>IF(E309="","",E309*((1+B309/100*91/365)/(1+C309/100*91/360)-1))</f>
        <v/>
      </c>
      <c r="G309" s="14">
        <f>IF(E309="","",(F309/E309)*365/91)</f>
        <v/>
      </c>
    </row>
    <row r="310">
      <c r="A310" s="34" t="n">
        <v>44105</v>
      </c>
      <c r="B310" s="32" t="n">
        <v>0.63</v>
      </c>
      <c r="C310" s="32" t="n">
        <v>0.12</v>
      </c>
      <c r="D310" s="12">
        <f>B310-C310</f>
        <v/>
      </c>
      <c r="E310" s="35">
        <f>IFERROR(AVERAGEIFS(Daily!$B:$B,Daily!$A:$A,"&gt;="&amp;A310,Daily!$A:$A,"&lt;"&amp;EDATE(A310,1)),"")</f>
        <v/>
      </c>
      <c r="F310" s="12">
        <f>IF(E310="","",E310*((1+B310/100*91/365)/(1+C310/100*91/360)-1))</f>
        <v/>
      </c>
      <c r="G310" s="14">
        <f>IF(E310="","",(F310/E310)*365/91)</f>
        <v/>
      </c>
    </row>
    <row r="311">
      <c r="A311" s="34" t="n">
        <v>44136</v>
      </c>
      <c r="B311" s="32" t="n">
        <v>0.66</v>
      </c>
      <c r="C311" s="32" t="n">
        <v>0.16</v>
      </c>
      <c r="D311" s="12">
        <f>B311-C311</f>
        <v/>
      </c>
      <c r="E311" s="35">
        <f>IFERROR(AVERAGEIFS(Daily!$B:$B,Daily!$A:$A,"&gt;="&amp;A311,Daily!$A:$A,"&lt;"&amp;EDATE(A311,1)),"")</f>
        <v/>
      </c>
      <c r="F311" s="12">
        <f>IF(E311="","",E311*((1+B311/100*91/365)/(1+C311/100*91/360)-1))</f>
        <v/>
      </c>
      <c r="G311" s="14">
        <f>IF(E311="","",(F311/E311)*365/91)</f>
        <v/>
      </c>
    </row>
    <row r="312">
      <c r="A312" s="34" t="n">
        <v>44166</v>
      </c>
      <c r="B312" s="32" t="n">
        <v>0.66</v>
      </c>
      <c r="C312" s="32" t="n">
        <v>0.17</v>
      </c>
      <c r="D312" s="12">
        <f>B312-C312</f>
        <v/>
      </c>
      <c r="E312" s="35">
        <f>IFERROR(AVERAGEIFS(Daily!$B:$B,Daily!$A:$A,"&gt;="&amp;A312,Daily!$A:$A,"&lt;"&amp;EDATE(A312,1)),"")</f>
        <v/>
      </c>
      <c r="F312" s="12">
        <f>IF(E312="","",E312*((1+B312/100*91/365)/(1+C312/100*91/360)-1))</f>
        <v/>
      </c>
      <c r="G312" s="14">
        <f>IF(E312="","",(F312/E312)*365/91)</f>
        <v/>
      </c>
    </row>
    <row r="313">
      <c r="A313" s="34" t="n">
        <v>44197</v>
      </c>
      <c r="B313" s="32" t="n">
        <v>0.68</v>
      </c>
      <c r="C313" s="32" t="n">
        <v>0.14</v>
      </c>
      <c r="D313" s="12">
        <f>B313-C313</f>
        <v/>
      </c>
      <c r="E313" s="35">
        <f>IFERROR(AVERAGEIFS(Daily!$B:$B,Daily!$A:$A,"&gt;="&amp;A313,Daily!$A:$A,"&lt;"&amp;EDATE(A313,1)),"")</f>
        <v/>
      </c>
      <c r="F313" s="12">
        <f>IF(E313="","",E313*((1+B313/100*91/365)/(1+C313/100*91/360)-1))</f>
        <v/>
      </c>
      <c r="G313" s="14">
        <f>IF(E313="","",(F313/E313)*365/91)</f>
        <v/>
      </c>
    </row>
    <row r="314">
      <c r="A314" s="34" t="n">
        <v>44228</v>
      </c>
      <c r="B314" s="32" t="n">
        <v>0.73</v>
      </c>
      <c r="C314" s="32" t="n">
        <v>0.11</v>
      </c>
      <c r="D314" s="12">
        <f>B314-C314</f>
        <v/>
      </c>
      <c r="E314" s="35">
        <f>IFERROR(AVERAGEIFS(Daily!$B:$B,Daily!$A:$A,"&gt;="&amp;A314,Daily!$A:$A,"&lt;"&amp;EDATE(A314,1)),"")</f>
        <v/>
      </c>
      <c r="F314" s="12">
        <f>IF(E314="","",E314*((1+B314/100*91/365)/(1+C314/100*91/360)-1))</f>
        <v/>
      </c>
      <c r="G314" s="14">
        <f>IF(E314="","",(F314/E314)*365/91)</f>
        <v/>
      </c>
    </row>
    <row r="315">
      <c r="A315" s="34" t="n">
        <v>44256</v>
      </c>
      <c r="B315" s="32" t="n">
        <v>0.75</v>
      </c>
      <c r="C315" s="32" t="n">
        <v>0.1</v>
      </c>
      <c r="D315" s="12">
        <f>B315-C315</f>
        <v/>
      </c>
      <c r="E315" s="35">
        <f>IFERROR(AVERAGEIFS(Daily!$B:$B,Daily!$A:$A,"&gt;="&amp;A315,Daily!$A:$A,"&lt;"&amp;EDATE(A315,1)),"")</f>
        <v/>
      </c>
      <c r="F315" s="12">
        <f>IF(E315="","",E315*((1+B315/100*91/365)/(1+C315/100*91/360)-1))</f>
        <v/>
      </c>
      <c r="G315" s="14">
        <f>IF(E315="","",(F315/E315)*365/91)</f>
        <v/>
      </c>
    </row>
    <row r="316">
      <c r="A316" s="34" t="n">
        <v>44287</v>
      </c>
      <c r="B316" s="32" t="n">
        <v>0.74</v>
      </c>
      <c r="C316" s="32" t="n">
        <v>0.11</v>
      </c>
      <c r="D316" s="12">
        <f>B316-C316</f>
        <v/>
      </c>
      <c r="E316" s="35">
        <f>IFERROR(AVERAGEIFS(Daily!$B:$B,Daily!$A:$A,"&gt;="&amp;A316,Daily!$A:$A,"&lt;"&amp;EDATE(A316,1)),"")</f>
        <v/>
      </c>
      <c r="F316" s="12">
        <f>IF(E316="","",E316*((1+B316/100*91/365)/(1+C316/100*91/360)-1))</f>
        <v/>
      </c>
      <c r="G316" s="14">
        <f>IF(E316="","",(F316/E316)*365/91)</f>
        <v/>
      </c>
    </row>
    <row r="317">
      <c r="A317" s="34" t="n">
        <v>44317</v>
      </c>
      <c r="B317" s="32" t="n">
        <v>0.68</v>
      </c>
      <c r="C317" s="32" t="n">
        <v>0.1</v>
      </c>
      <c r="D317" s="12">
        <f>B317-C317</f>
        <v/>
      </c>
      <c r="E317" s="35">
        <f>IFERROR(AVERAGEIFS(Daily!$B:$B,Daily!$A:$A,"&gt;="&amp;A317,Daily!$A:$A,"&lt;"&amp;EDATE(A317,1)),"")</f>
        <v/>
      </c>
      <c r="F317" s="12">
        <f>IF(E317="","",E317*((1+B317/100*91/365)/(1+C317/100*91/360)-1))</f>
        <v/>
      </c>
      <c r="G317" s="14">
        <f>IF(E317="","",(F317/E317)*365/91)</f>
        <v/>
      </c>
    </row>
    <row r="318">
      <c r="A318" s="34" t="n">
        <v>44348</v>
      </c>
      <c r="B318" s="32" t="n">
        <v>0.66</v>
      </c>
      <c r="C318" s="32" t="n">
        <v>0.09</v>
      </c>
      <c r="D318" s="12">
        <f>B318-C318</f>
        <v/>
      </c>
      <c r="E318" s="35">
        <f>IFERROR(AVERAGEIFS(Daily!$B:$B,Daily!$A:$A,"&gt;="&amp;A318,Daily!$A:$A,"&lt;"&amp;EDATE(A318,1)),"")</f>
        <v/>
      </c>
      <c r="F318" s="12">
        <f>IF(E318="","",E318*((1+B318/100*91/365)/(1+C318/100*91/360)-1))</f>
        <v/>
      </c>
      <c r="G318" s="14">
        <f>IF(E318="","",(F318/E318)*365/91)</f>
        <v/>
      </c>
    </row>
    <row r="319">
      <c r="A319" s="34" t="n">
        <v>44378</v>
      </c>
      <c r="B319" s="32" t="n">
        <v>0.6899999999999999</v>
      </c>
      <c r="C319" s="32" t="n">
        <v>0.1</v>
      </c>
      <c r="D319" s="12">
        <f>B319-C319</f>
        <v/>
      </c>
      <c r="E319" s="35">
        <f>IFERROR(AVERAGEIFS(Daily!$B:$B,Daily!$A:$A,"&gt;="&amp;A319,Daily!$A:$A,"&lt;"&amp;EDATE(A319,1)),"")</f>
        <v/>
      </c>
      <c r="F319" s="12">
        <f>IF(E319="","",E319*((1+B319/100*91/365)/(1+C319/100*91/360)-1))</f>
        <v/>
      </c>
      <c r="G319" s="14">
        <f>IF(E319="","",(F319/E319)*365/91)</f>
        <v/>
      </c>
    </row>
    <row r="320">
      <c r="A320" s="34" t="n">
        <v>44409</v>
      </c>
      <c r="B320" s="32" t="n">
        <v>0.77</v>
      </c>
      <c r="C320" s="32" t="n">
        <v>0.1</v>
      </c>
      <c r="D320" s="12">
        <f>B320-C320</f>
        <v/>
      </c>
      <c r="E320" s="35">
        <f>IFERROR(AVERAGEIFS(Daily!$B:$B,Daily!$A:$A,"&gt;="&amp;A320,Daily!$A:$A,"&lt;"&amp;EDATE(A320,1)),"")</f>
        <v/>
      </c>
      <c r="F320" s="12">
        <f>IF(E320="","",E320*((1+B320/100*91/365)/(1+C320/100*91/360)-1))</f>
        <v/>
      </c>
      <c r="G320" s="14">
        <f>IF(E320="","",(F320/E320)*365/91)</f>
        <v/>
      </c>
    </row>
    <row r="321">
      <c r="A321" s="34" t="n">
        <v>44440</v>
      </c>
      <c r="B321" s="32" t="n">
        <v>0.98</v>
      </c>
      <c r="C321" s="32" t="n">
        <v>0.1</v>
      </c>
      <c r="D321" s="12">
        <f>B321-C321</f>
        <v/>
      </c>
      <c r="E321" s="35">
        <f>IFERROR(AVERAGEIFS(Daily!$B:$B,Daily!$A:$A,"&gt;="&amp;A321,Daily!$A:$A,"&lt;"&amp;EDATE(A321,1)),"")</f>
        <v/>
      </c>
      <c r="F321" s="12">
        <f>IF(E321="","",E321*((1+B321/100*91/365)/(1+C321/100*91/360)-1))</f>
        <v/>
      </c>
      <c r="G321" s="14">
        <f>IF(E321="","",(F321/E321)*365/91)</f>
        <v/>
      </c>
    </row>
    <row r="322">
      <c r="A322" s="34" t="n">
        <v>44470</v>
      </c>
      <c r="B322" s="32" t="n">
        <v>1.08</v>
      </c>
      <c r="C322" s="32" t="n">
        <v>0.11</v>
      </c>
      <c r="D322" s="12">
        <f>B322-C322</f>
        <v/>
      </c>
      <c r="E322" s="35">
        <f>IFERROR(AVERAGEIFS(Daily!$B:$B,Daily!$A:$A,"&gt;="&amp;A322,Daily!$A:$A,"&lt;"&amp;EDATE(A322,1)),"")</f>
        <v/>
      </c>
      <c r="F322" s="12">
        <f>IF(E322="","",E322*((1+B322/100*91/365)/(1+C322/100*91/360)-1))</f>
        <v/>
      </c>
      <c r="G322" s="14">
        <f>IF(E322="","",(F322/E322)*365/91)</f>
        <v/>
      </c>
    </row>
    <row r="323">
      <c r="A323" s="34" t="n">
        <v>44501</v>
      </c>
      <c r="B323" s="32" t="n">
        <v>1.17</v>
      </c>
      <c r="C323" s="32" t="n">
        <v>0.14</v>
      </c>
      <c r="D323" s="12">
        <f>B323-C323</f>
        <v/>
      </c>
      <c r="E323" s="35">
        <f>IFERROR(AVERAGEIFS(Daily!$B:$B,Daily!$A:$A,"&gt;="&amp;A323,Daily!$A:$A,"&lt;"&amp;EDATE(A323,1)),"")</f>
        <v/>
      </c>
      <c r="F323" s="12">
        <f>IF(E323="","",E323*((1+B323/100*91/365)/(1+C323/100*91/360)-1))</f>
        <v/>
      </c>
      <c r="G323" s="14">
        <f>IF(E323="","",(F323/E323)*365/91)</f>
        <v/>
      </c>
    </row>
    <row r="324">
      <c r="A324" s="34" t="n">
        <v>44531</v>
      </c>
      <c r="B324" s="32" t="n">
        <v>1.27</v>
      </c>
      <c r="C324" s="32" t="n">
        <v>0.17</v>
      </c>
      <c r="D324" s="12">
        <f>B324-C324</f>
        <v/>
      </c>
      <c r="E324" s="35">
        <f>IFERROR(AVERAGEIFS(Daily!$B:$B,Daily!$A:$A,"&gt;="&amp;A324,Daily!$A:$A,"&lt;"&amp;EDATE(A324,1)),"")</f>
        <v/>
      </c>
      <c r="F324" s="12">
        <f>IF(E324="","",E324*((1+B324/100*91/365)/(1+C324/100*91/360)-1))</f>
        <v/>
      </c>
      <c r="G324" s="14">
        <f>IF(E324="","",(F324/E324)*365/91)</f>
        <v/>
      </c>
    </row>
    <row r="325">
      <c r="A325" s="34" t="n">
        <v>44562</v>
      </c>
      <c r="B325" s="32" t="n">
        <v>1.39</v>
      </c>
      <c r="C325" s="32" t="n">
        <v>0.22</v>
      </c>
      <c r="D325" s="12">
        <f>B325-C325</f>
        <v/>
      </c>
      <c r="E325" s="35">
        <f>IFERROR(AVERAGEIFS(Daily!$B:$B,Daily!$A:$A,"&gt;="&amp;A325,Daily!$A:$A,"&lt;"&amp;EDATE(A325,1)),"")</f>
        <v/>
      </c>
      <c r="F325" s="12">
        <f>IF(E325="","",E325*((1+B325/100*91/365)/(1+C325/100*91/360)-1))</f>
        <v/>
      </c>
      <c r="G325" s="14">
        <f>IF(E325="","",(F325/E325)*365/91)</f>
        <v/>
      </c>
    </row>
    <row r="326">
      <c r="A326" s="34" t="n">
        <v>44593</v>
      </c>
      <c r="B326" s="32" t="n">
        <v>1.5</v>
      </c>
      <c r="C326" s="32" t="n">
        <v>0.38</v>
      </c>
      <c r="D326" s="12">
        <f>B326-C326</f>
        <v/>
      </c>
      <c r="E326" s="35">
        <f>IFERROR(AVERAGEIFS(Daily!$B:$B,Daily!$A:$A,"&gt;="&amp;A326,Daily!$A:$A,"&lt;"&amp;EDATE(A326,1)),"")</f>
        <v/>
      </c>
      <c r="F326" s="12">
        <f>IF(E326="","",E326*((1+B326/100*91/365)/(1+C326/100*91/360)-1))</f>
        <v/>
      </c>
      <c r="G326" s="14">
        <f>IF(E326="","",(F326/E326)*365/91)</f>
        <v/>
      </c>
    </row>
    <row r="327">
      <c r="A327" s="34" t="n">
        <v>44621</v>
      </c>
      <c r="B327" s="32" t="n">
        <v>1.5</v>
      </c>
      <c r="C327" s="32" t="n">
        <v>0.73</v>
      </c>
      <c r="D327" s="12">
        <f>B327-C327</f>
        <v/>
      </c>
      <c r="E327" s="35">
        <f>IFERROR(AVERAGEIFS(Daily!$B:$B,Daily!$A:$A,"&gt;="&amp;A327,Daily!$A:$A,"&lt;"&amp;EDATE(A327,1)),"")</f>
        <v/>
      </c>
      <c r="F327" s="12">
        <f>IF(E327="","",E327*((1+B327/100*91/365)/(1+C327/100*91/360)-1))</f>
        <v/>
      </c>
      <c r="G327" s="14">
        <f>IF(E327="","",(F327/E327)*365/91)</f>
        <v/>
      </c>
    </row>
    <row r="328">
      <c r="A328" s="34" t="n">
        <v>44652</v>
      </c>
      <c r="B328" s="32" t="n">
        <v>1.64</v>
      </c>
      <c r="C328" s="32" t="n">
        <v>0.91</v>
      </c>
      <c r="D328" s="12">
        <f>B328-C328</f>
        <v/>
      </c>
      <c r="E328" s="35">
        <f>IFERROR(AVERAGEIFS(Daily!$B:$B,Daily!$A:$A,"&gt;="&amp;A328,Daily!$A:$A,"&lt;"&amp;EDATE(A328,1)),"")</f>
        <v/>
      </c>
      <c r="F328" s="12">
        <f>IF(E328="","",E328*((1+B328/100*91/365)/(1+C328/100*91/360)-1))</f>
        <v/>
      </c>
      <c r="G328" s="14">
        <f>IF(E328="","",(F328/E328)*365/91)</f>
        <v/>
      </c>
    </row>
    <row r="329">
      <c r="A329" s="34" t="n">
        <v>44682</v>
      </c>
      <c r="B329" s="32" t="n">
        <v>1.77</v>
      </c>
      <c r="C329" s="32" t="n">
        <v>1.33</v>
      </c>
      <c r="D329" s="12">
        <f>B329-C329</f>
        <v/>
      </c>
      <c r="E329" s="35">
        <f>IFERROR(AVERAGEIFS(Daily!$B:$B,Daily!$A:$A,"&gt;="&amp;A329,Daily!$A:$A,"&lt;"&amp;EDATE(A329,1)),"")</f>
        <v/>
      </c>
      <c r="F329" s="12">
        <f>IF(E329="","",E329*((1+B329/100*91/365)/(1+C329/100*91/360)-1))</f>
        <v/>
      </c>
      <c r="G329" s="14">
        <f>IF(E329="","",(F329/E329)*365/91)</f>
        <v/>
      </c>
    </row>
    <row r="330">
      <c r="A330" s="34" t="n">
        <v>44713</v>
      </c>
      <c r="B330" s="32" t="n">
        <v>1.99</v>
      </c>
      <c r="C330" s="32" t="n">
        <v>1.87</v>
      </c>
      <c r="D330" s="12">
        <f>B330-C330</f>
        <v/>
      </c>
      <c r="E330" s="35">
        <f>IFERROR(AVERAGEIFS(Daily!$B:$B,Daily!$A:$A,"&gt;="&amp;A330,Daily!$A:$A,"&lt;"&amp;EDATE(A330,1)),"")</f>
        <v/>
      </c>
      <c r="F330" s="12">
        <f>IF(E330="","",E330*((1+B330/100*91/365)/(1+C330/100*91/360)-1))</f>
        <v/>
      </c>
      <c r="G330" s="14">
        <f>IF(E330="","",(F330/E330)*365/91)</f>
        <v/>
      </c>
    </row>
    <row r="331">
      <c r="A331" s="34" t="n">
        <v>44743</v>
      </c>
      <c r="B331" s="32" t="n">
        <v>2.41</v>
      </c>
      <c r="C331" s="32" t="n">
        <v>2.5</v>
      </c>
      <c r="D331" s="12">
        <f>B331-C331</f>
        <v/>
      </c>
      <c r="E331" s="35">
        <f>IFERROR(AVERAGEIFS(Daily!$B:$B,Daily!$A:$A,"&gt;="&amp;A331,Daily!$A:$A,"&lt;"&amp;EDATE(A331,1)),"")</f>
        <v/>
      </c>
      <c r="F331" s="12">
        <f>IF(E331="","",E331*((1+B331/100*91/365)/(1+C331/100*91/360)-1))</f>
        <v/>
      </c>
      <c r="G331" s="14">
        <f>IF(E331="","",(F331/E331)*365/91)</f>
        <v/>
      </c>
    </row>
    <row r="332">
      <c r="A332" s="34" t="n">
        <v>44774</v>
      </c>
      <c r="B332" s="32" t="n">
        <v>2.79</v>
      </c>
      <c r="C332" s="32" t="n">
        <v>2.76</v>
      </c>
      <c r="D332" s="12">
        <f>B332-C332</f>
        <v/>
      </c>
      <c r="E332" s="35">
        <f>IFERROR(AVERAGEIFS(Daily!$B:$B,Daily!$A:$A,"&gt;="&amp;A332,Daily!$A:$A,"&lt;"&amp;EDATE(A332,1)),"")</f>
        <v/>
      </c>
      <c r="F332" s="12">
        <f>IF(E332="","",E332*((1+B332/100*91/365)/(1+C332/100*91/360)-1))</f>
        <v/>
      </c>
      <c r="G332" s="14">
        <f>IF(E332="","",(F332/E332)*365/91)</f>
        <v/>
      </c>
    </row>
    <row r="333">
      <c r="A333" s="34" t="n">
        <v>44805</v>
      </c>
      <c r="B333" s="32" t="n">
        <v>3.01</v>
      </c>
      <c r="C333" s="32" t="n">
        <v>3.21</v>
      </c>
      <c r="D333" s="12">
        <f>B333-C333</f>
        <v/>
      </c>
      <c r="E333" s="35">
        <f>IFERROR(AVERAGEIFS(Daily!$B:$B,Daily!$A:$A,"&gt;="&amp;A333,Daily!$A:$A,"&lt;"&amp;EDATE(A333,1)),"")</f>
        <v/>
      </c>
      <c r="F333" s="12">
        <f>IF(E333="","",E333*((1+B333/100*91/365)/(1+C333/100*91/360)-1))</f>
        <v/>
      </c>
      <c r="G333" s="14">
        <f>IF(E333="","",(F333/E333)*365/91)</f>
        <v/>
      </c>
    </row>
    <row r="334">
      <c r="A334" s="34" t="n">
        <v>44835</v>
      </c>
      <c r="B334" s="32" t="n">
        <v>3.69</v>
      </c>
      <c r="C334" s="32" t="n">
        <v>3.85</v>
      </c>
      <c r="D334" s="12">
        <f>B334-C334</f>
        <v/>
      </c>
      <c r="E334" s="35">
        <f>IFERROR(AVERAGEIFS(Daily!$B:$B,Daily!$A:$A,"&gt;="&amp;A334,Daily!$A:$A,"&lt;"&amp;EDATE(A334,1)),"")</f>
        <v/>
      </c>
      <c r="F334" s="12">
        <f>IF(E334="","",E334*((1+B334/100*91/365)/(1+C334/100*91/360)-1))</f>
        <v/>
      </c>
      <c r="G334" s="14">
        <f>IF(E334="","",(F334/E334)*365/91)</f>
        <v/>
      </c>
    </row>
    <row r="335">
      <c r="A335" s="34" t="n">
        <v>44866</v>
      </c>
      <c r="B335" s="32" t="n">
        <v>3.99</v>
      </c>
      <c r="C335" s="32" t="n">
        <v>4.46</v>
      </c>
      <c r="D335" s="12">
        <f>B335-C335</f>
        <v/>
      </c>
      <c r="E335" s="35">
        <f>IFERROR(AVERAGEIFS(Daily!$B:$B,Daily!$A:$A,"&gt;="&amp;A335,Daily!$A:$A,"&lt;"&amp;EDATE(A335,1)),"")</f>
        <v/>
      </c>
      <c r="F335" s="12">
        <f>IF(E335="","",E335*((1+B335/100*91/365)/(1+C335/100*91/360)-1))</f>
        <v/>
      </c>
      <c r="G335" s="14">
        <f>IF(E335="","",(F335/E335)*365/91)</f>
        <v/>
      </c>
    </row>
    <row r="336">
      <c r="A336" s="34" t="n">
        <v>44896</v>
      </c>
      <c r="B336" s="32" t="n">
        <v>4.02</v>
      </c>
      <c r="C336" s="32" t="n">
        <v>4.51</v>
      </c>
      <c r="D336" s="12">
        <f>B336-C336</f>
        <v/>
      </c>
      <c r="E336" s="35">
        <f>IFERROR(AVERAGEIFS(Daily!$B:$B,Daily!$A:$A,"&gt;="&amp;A336,Daily!$A:$A,"&lt;"&amp;EDATE(A336,1)),"")</f>
        <v/>
      </c>
      <c r="F336" s="12">
        <f>IF(E336="","",E336*((1+B336/100*91/365)/(1+C336/100*91/360)-1))</f>
        <v/>
      </c>
      <c r="G336" s="14">
        <f>IF(E336="","",(F336/E336)*365/91)</f>
        <v/>
      </c>
    </row>
    <row r="337">
      <c r="A337" s="34" t="n">
        <v>44927</v>
      </c>
      <c r="B337" s="32" t="n">
        <v>3.8</v>
      </c>
      <c r="C337" s="32" t="n">
        <v>4.61</v>
      </c>
      <c r="D337" s="12">
        <f>B337-C337</f>
        <v/>
      </c>
      <c r="E337" s="35">
        <f>IFERROR(AVERAGEIFS(Daily!$B:$B,Daily!$A:$A,"&gt;="&amp;A337,Daily!$A:$A,"&lt;"&amp;EDATE(A337,1)),"")</f>
        <v/>
      </c>
      <c r="F337" s="12">
        <f>IF(E337="","",E337*((1+B337/100*91/365)/(1+C337/100*91/360)-1))</f>
        <v/>
      </c>
      <c r="G337" s="14">
        <f>IF(E337="","",(F337/E337)*365/91)</f>
        <v/>
      </c>
    </row>
    <row r="338">
      <c r="A338" s="34" t="n">
        <v>44958</v>
      </c>
      <c r="B338" s="32" t="n">
        <v>3.52</v>
      </c>
      <c r="C338" s="32" t="n">
        <v>4.74</v>
      </c>
      <c r="D338" s="12">
        <f>B338-C338</f>
        <v/>
      </c>
      <c r="E338" s="35">
        <f>IFERROR(AVERAGEIFS(Daily!$B:$B,Daily!$A:$A,"&gt;="&amp;A338,Daily!$A:$A,"&lt;"&amp;EDATE(A338,1)),"")</f>
        <v/>
      </c>
      <c r="F338" s="12">
        <f>IF(E338="","",E338*((1+B338/100*91/365)/(1+C338/100*91/360)-1))</f>
        <v/>
      </c>
      <c r="G338" s="14">
        <f>IF(E338="","",(F338/E338)*365/91)</f>
        <v/>
      </c>
    </row>
    <row r="339">
      <c r="A339" s="34" t="n">
        <v>44986</v>
      </c>
      <c r="B339" s="32" t="n">
        <v>3.61</v>
      </c>
      <c r="C339" s="32" t="n">
        <v>4.91</v>
      </c>
      <c r="D339" s="12">
        <f>B339-C339</f>
        <v/>
      </c>
      <c r="E339" s="35">
        <f>IFERROR(AVERAGEIFS(Daily!$B:$B,Daily!$A:$A,"&gt;="&amp;A339,Daily!$A:$A,"&lt;"&amp;EDATE(A339,1)),"")</f>
        <v/>
      </c>
      <c r="F339" s="12">
        <f>IF(E339="","",E339*((1+B339/100*91/365)/(1+C339/100*91/360)-1))</f>
        <v/>
      </c>
      <c r="G339" s="14">
        <f>IF(E339="","",(F339/E339)*365/91)</f>
        <v/>
      </c>
    </row>
    <row r="340">
      <c r="A340" s="34" t="n">
        <v>45017</v>
      </c>
      <c r="B340" s="32" t="n">
        <v>3.5</v>
      </c>
      <c r="C340" s="32" t="n">
        <v>5.03</v>
      </c>
      <c r="D340" s="12">
        <f>B340-C340</f>
        <v/>
      </c>
      <c r="E340" s="35">
        <f>IFERROR(AVERAGEIFS(Daily!$B:$B,Daily!$A:$A,"&gt;="&amp;A340,Daily!$A:$A,"&lt;"&amp;EDATE(A340,1)),"")</f>
        <v/>
      </c>
      <c r="F340" s="12">
        <f>IF(E340="","",E340*((1+B340/100*91/365)/(1+C340/100*91/360)-1))</f>
        <v/>
      </c>
      <c r="G340" s="14">
        <f>IF(E340="","",(F340/E340)*365/91)</f>
        <v/>
      </c>
    </row>
    <row r="341">
      <c r="A341" s="34" t="n">
        <v>45047</v>
      </c>
      <c r="B341" s="32" t="n">
        <v>3.64</v>
      </c>
      <c r="C341" s="32" t="n">
        <v>5.15</v>
      </c>
      <c r="D341" s="12">
        <f>B341-C341</f>
        <v/>
      </c>
      <c r="E341" s="35">
        <f>IFERROR(AVERAGEIFS(Daily!$B:$B,Daily!$A:$A,"&gt;="&amp;A341,Daily!$A:$A,"&lt;"&amp;EDATE(A341,1)),"")</f>
        <v/>
      </c>
      <c r="F341" s="12">
        <f>IF(E341="","",E341*((1+B341/100*91/365)/(1+C341/100*91/360)-1))</f>
        <v/>
      </c>
      <c r="G341" s="14">
        <f>IF(E341="","",(F341/E341)*365/91)</f>
        <v/>
      </c>
    </row>
    <row r="342">
      <c r="A342" s="34" t="n">
        <v>45078</v>
      </c>
      <c r="B342" s="32" t="n">
        <v>3.75</v>
      </c>
      <c r="C342" s="32" t="n">
        <v>5.22</v>
      </c>
      <c r="D342" s="12">
        <f>B342-C342</f>
        <v/>
      </c>
      <c r="E342" s="35">
        <f>IFERROR(AVERAGEIFS(Daily!$B:$B,Daily!$A:$A,"&gt;="&amp;A342,Daily!$A:$A,"&lt;"&amp;EDATE(A342,1)),"")</f>
        <v/>
      </c>
      <c r="F342" s="12">
        <f>IF(E342="","",E342*((1+B342/100*91/365)/(1+C342/100*91/360)-1))</f>
        <v/>
      </c>
      <c r="G342" s="14">
        <f>IF(E342="","",(F342/E342)*365/91)</f>
        <v/>
      </c>
    </row>
    <row r="343">
      <c r="A343" s="34" t="n">
        <v>45108</v>
      </c>
      <c r="B343" s="32" t="n">
        <v>3.75</v>
      </c>
      <c r="C343" s="32" t="n">
        <v>5.35</v>
      </c>
      <c r="D343" s="12">
        <f>B343-C343</f>
        <v/>
      </c>
      <c r="E343" s="35">
        <f>IFERROR(AVERAGEIFS(Daily!$B:$B,Daily!$A:$A,"&gt;="&amp;A343,Daily!$A:$A,"&lt;"&amp;EDATE(A343,1)),"")</f>
        <v/>
      </c>
      <c r="F343" s="12">
        <f>IF(E343="","",E343*((1+B343/100*91/365)/(1+C343/100*91/360)-1))</f>
        <v/>
      </c>
      <c r="G343" s="14">
        <f>IF(E343="","",(F343/E343)*365/91)</f>
        <v/>
      </c>
    </row>
    <row r="344">
      <c r="A344" s="34" t="n">
        <v>45139</v>
      </c>
      <c r="B344" s="32" t="n">
        <v>3.7</v>
      </c>
      <c r="C344" s="32" t="n">
        <v>5.44</v>
      </c>
      <c r="D344" s="12">
        <f>B344-C344</f>
        <v/>
      </c>
      <c r="E344" s="35">
        <f>IFERROR(AVERAGEIFS(Daily!$B:$B,Daily!$A:$A,"&gt;="&amp;A344,Daily!$A:$A,"&lt;"&amp;EDATE(A344,1)),"")</f>
        <v/>
      </c>
      <c r="F344" s="12">
        <f>IF(E344="","",E344*((1+B344/100*91/365)/(1+C344/100*91/360)-1))</f>
        <v/>
      </c>
      <c r="G344" s="14">
        <f>IF(E344="","",(F344/E344)*365/91)</f>
        <v/>
      </c>
    </row>
    <row r="345">
      <c r="A345" s="34" t="n">
        <v>45170</v>
      </c>
      <c r="B345" s="32" t="n">
        <v>3.76</v>
      </c>
      <c r="C345" s="32" t="n">
        <v>5.49</v>
      </c>
      <c r="D345" s="12">
        <f>B345-C345</f>
        <v/>
      </c>
      <c r="E345" s="35">
        <f>IFERROR(AVERAGEIFS(Daily!$B:$B,Daily!$A:$A,"&gt;="&amp;A345,Daily!$A:$A,"&lt;"&amp;EDATE(A345,1)),"")</f>
        <v/>
      </c>
      <c r="F345" s="12">
        <f>IF(E345="","",E345*((1+B345/100*91/365)/(1+C345/100*91/360)-1))</f>
        <v/>
      </c>
      <c r="G345" s="14">
        <f>IF(E345="","",(F345/E345)*365/91)</f>
        <v/>
      </c>
    </row>
    <row r="346">
      <c r="A346" s="34" t="n">
        <v>45200</v>
      </c>
      <c r="B346" s="32" t="n">
        <v>3.82</v>
      </c>
      <c r="C346" s="32" t="n">
        <v>5.46</v>
      </c>
      <c r="D346" s="12">
        <f>B346-C346</f>
        <v/>
      </c>
      <c r="E346" s="35">
        <f>IFERROR(AVERAGEIFS(Daily!$B:$B,Daily!$A:$A,"&gt;="&amp;A346,Daily!$A:$A,"&lt;"&amp;EDATE(A346,1)),"")</f>
        <v/>
      </c>
      <c r="F346" s="12">
        <f>IF(E346="","",E346*((1+B346/100*91/365)/(1+C346/100*91/360)-1))</f>
        <v/>
      </c>
      <c r="G346" s="14">
        <f>IF(E346="","",(F346/E346)*365/91)</f>
        <v/>
      </c>
    </row>
    <row r="347">
      <c r="A347" s="34" t="n">
        <v>45231</v>
      </c>
      <c r="B347" s="32" t="n">
        <v>3.83</v>
      </c>
      <c r="C347" s="32" t="n">
        <v>5.41</v>
      </c>
      <c r="D347" s="12">
        <f>B347-C347</f>
        <v/>
      </c>
      <c r="E347" s="35">
        <f>IFERROR(AVERAGEIFS(Daily!$B:$B,Daily!$A:$A,"&gt;="&amp;A347,Daily!$A:$A,"&lt;"&amp;EDATE(A347,1)),"")</f>
        <v/>
      </c>
      <c r="F347" s="12">
        <f>IF(E347="","",E347*((1+B347/100*91/365)/(1+C347/100*91/360)-1))</f>
        <v/>
      </c>
      <c r="G347" s="14">
        <f>IF(E347="","",(F347/E347)*365/91)</f>
        <v/>
      </c>
    </row>
    <row r="348">
      <c r="A348" s="34" t="n">
        <v>45261</v>
      </c>
      <c r="B348" s="32" t="n">
        <v>3.83</v>
      </c>
      <c r="C348" s="32" t="n">
        <v>5.32</v>
      </c>
      <c r="D348" s="12">
        <f>B348-C348</f>
        <v/>
      </c>
      <c r="E348" s="35">
        <f>IFERROR(AVERAGEIFS(Daily!$B:$B,Daily!$A:$A,"&gt;="&amp;A348,Daily!$A:$A,"&lt;"&amp;EDATE(A348,1)),"")</f>
        <v/>
      </c>
      <c r="F348" s="12">
        <f>IF(E348="","",E348*((1+B348/100*91/365)/(1+C348/100*91/360)-1))</f>
        <v/>
      </c>
      <c r="G348" s="14">
        <f>IF(E348="","",(F348/E348)*365/91)</f>
        <v/>
      </c>
    </row>
    <row r="349">
      <c r="A349" s="34" t="n">
        <v>45292</v>
      </c>
      <c r="B349" s="32" t="n">
        <v>3.74</v>
      </c>
      <c r="C349" s="32" t="n">
        <v>5.26</v>
      </c>
      <c r="D349" s="12">
        <f>B349-C349</f>
        <v/>
      </c>
      <c r="E349" s="35">
        <f>IFERROR(AVERAGEIFS(Daily!$B:$B,Daily!$A:$A,"&gt;="&amp;A349,Daily!$A:$A,"&lt;"&amp;EDATE(A349,1)),"")</f>
        <v/>
      </c>
      <c r="F349" s="12">
        <f>IF(E349="","",E349*((1+B349/100*91/365)/(1+C349/100*91/360)-1))</f>
        <v/>
      </c>
      <c r="G349" s="14">
        <f>IF(E349="","",(F349/E349)*365/91)</f>
        <v/>
      </c>
    </row>
    <row r="350">
      <c r="A350" s="34" t="n">
        <v>45323</v>
      </c>
      <c r="B350" s="32" t="n">
        <v>3.69</v>
      </c>
      <c r="C350" s="32" t="n">
        <v>5.22</v>
      </c>
      <c r="D350" s="12">
        <f>B350-C350</f>
        <v/>
      </c>
      <c r="E350" s="35">
        <f>IFERROR(AVERAGEIFS(Daily!$B:$B,Daily!$A:$A,"&gt;="&amp;A350,Daily!$A:$A,"&lt;"&amp;EDATE(A350,1)),"")</f>
        <v/>
      </c>
      <c r="F350" s="12">
        <f>IF(E350="","",E350*((1+B350/100*91/365)/(1+C350/100*91/360)-1))</f>
        <v/>
      </c>
      <c r="G350" s="14">
        <f>IF(E350="","",(F350/E350)*365/91)</f>
        <v/>
      </c>
    </row>
    <row r="351">
      <c r="A351" s="34" t="n">
        <v>45352</v>
      </c>
      <c r="B351" s="32" t="n">
        <v>3.65</v>
      </c>
      <c r="C351" s="32" t="n">
        <v>5.29</v>
      </c>
      <c r="D351" s="12">
        <f>B351-C351</f>
        <v/>
      </c>
      <c r="E351" s="35">
        <f>IFERROR(AVERAGEIFS(Daily!$B:$B,Daily!$A:$A,"&gt;="&amp;A351,Daily!$A:$A,"&lt;"&amp;EDATE(A351,1)),"")</f>
        <v/>
      </c>
      <c r="F351" s="12">
        <f>IF(E351="","",E351*((1+B351/100*91/365)/(1+C351/100*91/360)-1))</f>
        <v/>
      </c>
      <c r="G351" s="14">
        <f>IF(E351="","",(F351/E351)*365/91)</f>
        <v/>
      </c>
    </row>
    <row r="352">
      <c r="A352" s="34" t="n">
        <v>45383</v>
      </c>
      <c r="B352" s="32" t="n">
        <v>3.57</v>
      </c>
      <c r="C352" s="32" t="n">
        <v>5.33</v>
      </c>
      <c r="D352" s="12">
        <f>B352-C352</f>
        <v/>
      </c>
      <c r="E352" s="35">
        <f>IFERROR(AVERAGEIFS(Daily!$B:$B,Daily!$A:$A,"&gt;="&amp;A352,Daily!$A:$A,"&lt;"&amp;EDATE(A352,1)),"")</f>
        <v/>
      </c>
      <c r="F352" s="12">
        <f>IF(E352="","",E352*((1+B352/100*91/365)/(1+C352/100*91/360)-1))</f>
        <v/>
      </c>
      <c r="G352" s="14">
        <f>IF(E352="","",(F352/E352)*365/91)</f>
        <v/>
      </c>
    </row>
    <row r="353">
      <c r="A353" s="34" t="n">
        <v>45413</v>
      </c>
      <c r="B353" s="32" t="n">
        <v>3.6</v>
      </c>
      <c r="C353" s="32" t="n">
        <v>5.33</v>
      </c>
      <c r="D353" s="12">
        <f>B353-C353</f>
        <v/>
      </c>
      <c r="E353" s="35">
        <f>IFERROR(AVERAGEIFS(Daily!$B:$B,Daily!$A:$A,"&gt;="&amp;A353,Daily!$A:$A,"&lt;"&amp;EDATE(A353,1)),"")</f>
        <v/>
      </c>
      <c r="F353" s="12">
        <f>IF(E353="","",E353*((1+B353/100*91/365)/(1+C353/100*91/360)-1))</f>
        <v/>
      </c>
      <c r="G353" s="14">
        <f>IF(E353="","",(F353/E353)*365/91)</f>
        <v/>
      </c>
    </row>
    <row r="354">
      <c r="A354" s="34" t="n">
        <v>45444</v>
      </c>
      <c r="B354" s="32" t="n">
        <v>3.6</v>
      </c>
      <c r="C354" s="32" t="n">
        <v>5.28</v>
      </c>
      <c r="D354" s="12">
        <f>B354-C354</f>
        <v/>
      </c>
      <c r="E354" s="35">
        <f>IFERROR(AVERAGEIFS(Daily!$B:$B,Daily!$A:$A,"&gt;="&amp;A354,Daily!$A:$A,"&lt;"&amp;EDATE(A354,1)),"")</f>
        <v/>
      </c>
      <c r="F354" s="12">
        <f>IF(E354="","",E354*((1+B354/100*91/365)/(1+C354/100*91/360)-1))</f>
        <v/>
      </c>
      <c r="G354" s="14">
        <f>IF(E354="","",(F354/E354)*365/91)</f>
        <v/>
      </c>
    </row>
    <row r="355">
      <c r="A355" s="34" t="n">
        <v>45474</v>
      </c>
      <c r="B355" s="32" t="n">
        <v>3.54</v>
      </c>
      <c r="C355" s="32" t="n">
        <v>5.31</v>
      </c>
      <c r="D355" s="12">
        <f>B355-C355</f>
        <v/>
      </c>
      <c r="E355" s="35">
        <f>IFERROR(AVERAGEIFS(Daily!$B:$B,Daily!$A:$A,"&gt;="&amp;A355,Daily!$A:$A,"&lt;"&amp;EDATE(A355,1)),"")</f>
        <v/>
      </c>
      <c r="F355" s="12">
        <f>IF(E355="","",E355*((1+B355/100*91/365)/(1+C355/100*91/360)-1))</f>
        <v/>
      </c>
      <c r="G355" s="14">
        <f>IF(E355="","",(F355/E355)*365/91)</f>
        <v/>
      </c>
    </row>
    <row r="356">
      <c r="A356" s="34" t="n">
        <v>45505</v>
      </c>
      <c r="B356" s="32" t="n">
        <v>3.5</v>
      </c>
      <c r="C356" s="32" t="n">
        <v>5.12</v>
      </c>
      <c r="D356" s="12">
        <f>B356-C356</f>
        <v/>
      </c>
      <c r="E356" s="35">
        <f>IFERROR(AVERAGEIFS(Daily!$B:$B,Daily!$A:$A,"&gt;="&amp;A356,Daily!$A:$A,"&lt;"&amp;EDATE(A356,1)),"")</f>
        <v/>
      </c>
      <c r="F356" s="12">
        <f>IF(E356="","",E356*((1+B356/100*91/365)/(1+C356/100*91/360)-1))</f>
        <v/>
      </c>
      <c r="G356" s="14">
        <f>IF(E356="","",(F356/E356)*365/91)</f>
        <v/>
      </c>
    </row>
    <row r="357">
      <c r="A357" s="34" t="n">
        <v>45536</v>
      </c>
      <c r="B357" s="32" t="n">
        <v>3.52</v>
      </c>
      <c r="C357" s="32" t="n">
        <v>4.86</v>
      </c>
      <c r="D357" s="12">
        <f>B357-C357</f>
        <v/>
      </c>
      <c r="E357" s="35">
        <f>IFERROR(AVERAGEIFS(Daily!$B:$B,Daily!$A:$A,"&gt;="&amp;A357,Daily!$A:$A,"&lt;"&amp;EDATE(A357,1)),"")</f>
        <v/>
      </c>
      <c r="F357" s="12">
        <f>IF(E357="","",E357*((1+B357/100*91/365)/(1+C357/100*91/360)-1))</f>
        <v/>
      </c>
      <c r="G357" s="14">
        <f>IF(E357="","",(F357/E357)*365/91)</f>
        <v/>
      </c>
    </row>
    <row r="358">
      <c r="A358" s="34" t="n">
        <v>45566</v>
      </c>
      <c r="B358" s="32" t="n">
        <v>3.43</v>
      </c>
      <c r="C358" s="32" t="n">
        <v>4.62</v>
      </c>
      <c r="D358" s="12">
        <f>B358-C358</f>
        <v/>
      </c>
      <c r="E358" s="35">
        <f>IFERROR(AVERAGEIFS(Daily!$B:$B,Daily!$A:$A,"&gt;="&amp;A358,Daily!$A:$A,"&lt;"&amp;EDATE(A358,1)),"")</f>
        <v/>
      </c>
      <c r="F358" s="12">
        <f>IF(E358="","",E358*((1+B358/100*91/365)/(1+C358/100*91/360)-1))</f>
        <v/>
      </c>
      <c r="G358" s="14">
        <f>IF(E358="","",(F358/E358)*365/91)</f>
        <v/>
      </c>
    </row>
    <row r="359">
      <c r="A359" s="34" t="n">
        <v>45597</v>
      </c>
      <c r="B359" s="32" t="n">
        <v>3.42</v>
      </c>
      <c r="C359" s="32" t="n">
        <v>4.53</v>
      </c>
      <c r="D359" s="12">
        <f>B359-C359</f>
        <v/>
      </c>
      <c r="E359" s="35">
        <f>IFERROR(AVERAGEIFS(Daily!$B:$B,Daily!$A:$A,"&gt;="&amp;A359,Daily!$A:$A,"&lt;"&amp;EDATE(A359,1)),"")</f>
        <v/>
      </c>
      <c r="F359" s="12">
        <f>IF(E359="","",E359*((1+B359/100*91/365)/(1+C359/100*91/360)-1))</f>
        <v/>
      </c>
      <c r="G359" s="14">
        <f>IF(E359="","",(F359/E359)*365/91)</f>
        <v/>
      </c>
    </row>
    <row r="360">
      <c r="A360" s="34" t="n">
        <v>45627</v>
      </c>
      <c r="B360" s="32" t="n">
        <v>3.35</v>
      </c>
      <c r="C360" s="32" t="n">
        <v>4.46</v>
      </c>
      <c r="D360" s="12">
        <f>B360-C360</f>
        <v/>
      </c>
      <c r="E360" s="35">
        <f>IFERROR(AVERAGEIFS(Daily!$B:$B,Daily!$A:$A,"&gt;="&amp;A360,Daily!$A:$A,"&lt;"&amp;EDATE(A360,1)),"")</f>
        <v/>
      </c>
      <c r="F360" s="12">
        <f>IF(E360="","",E360*((1+B360/100*91/365)/(1+C360/100*91/360)-1))</f>
        <v/>
      </c>
      <c r="G360" s="14">
        <f>IF(E360="","",(F360/E360)*365/91)</f>
        <v/>
      </c>
    </row>
    <row r="361">
      <c r="A361" s="34" t="n">
        <v>45658</v>
      </c>
      <c r="B361" s="32" t="n">
        <v>3.04</v>
      </c>
      <c r="C361" s="32" t="n">
        <v>4.33</v>
      </c>
      <c r="D361" s="12">
        <f>B361-C361</f>
        <v/>
      </c>
      <c r="E361" s="35">
        <f>IFERROR(AVERAGEIFS(Daily!$B:$B,Daily!$A:$A,"&gt;="&amp;A361,Daily!$A:$A,"&lt;"&amp;EDATE(A361,1)),"")</f>
        <v/>
      </c>
      <c r="F361" s="12">
        <f>IF(E361="","",E361*((1+B361/100*91/365)/(1+C361/100*91/360)-1))</f>
        <v/>
      </c>
      <c r="G361" s="14">
        <f>IF(E361="","",(F361/E361)*365/91)</f>
        <v/>
      </c>
    </row>
    <row r="362">
      <c r="A362" s="34" t="n">
        <v>45689</v>
      </c>
      <c r="B362" s="32" t="n">
        <v>2.95</v>
      </c>
      <c r="C362" s="32" t="n">
        <v>4.34</v>
      </c>
      <c r="D362" s="12">
        <f>B362-C362</f>
        <v/>
      </c>
      <c r="E362" s="35">
        <f>IFERROR(AVERAGEIFS(Daily!$B:$B,Daily!$A:$A,"&gt;="&amp;A362,Daily!$A:$A,"&lt;"&amp;EDATE(A362,1)),"")</f>
        <v/>
      </c>
      <c r="F362" s="12">
        <f>IF(E362="","",E362*((1+B362/100*91/365)/(1+C362/100*91/360)-1))</f>
        <v/>
      </c>
      <c r="G362" s="14">
        <f>IF(E362="","",(F362/E362)*365/91)</f>
        <v/>
      </c>
    </row>
    <row r="363">
      <c r="A363" s="34" t="n">
        <v>45717</v>
      </c>
      <c r="B363" s="32" t="n">
        <v>2.84</v>
      </c>
      <c r="C363" s="32" t="n">
        <v>4.29</v>
      </c>
      <c r="D363" s="12">
        <f>B363-C363</f>
        <v/>
      </c>
      <c r="E363" s="35">
        <f>IFERROR(AVERAGEIFS(Daily!$B:$B,Daily!$A:$A,"&gt;="&amp;A363,Daily!$A:$A,"&lt;"&amp;EDATE(A363,1)),"")</f>
        <v/>
      </c>
      <c r="F363" s="12">
        <f>IF(E363="","",E363*((1+B363/100*91/365)/(1+C363/100*91/360)-1))</f>
        <v/>
      </c>
      <c r="G363" s="14">
        <f>IF(E363="","",(F363/E363)*365/91)</f>
        <v/>
      </c>
    </row>
    <row r="364">
      <c r="A364" s="34" t="n">
        <v>45748</v>
      </c>
      <c r="B364" s="32" t="n">
        <v>2.74</v>
      </c>
      <c r="C364" s="32" t="n">
        <v>4.32</v>
      </c>
      <c r="D364" s="12">
        <f>B364-C364</f>
        <v/>
      </c>
      <c r="E364" s="35">
        <f>IFERROR(AVERAGEIFS(Daily!$B:$B,Daily!$A:$A,"&gt;="&amp;A364,Daily!$A:$A,"&lt;"&amp;EDATE(A364,1)),"")</f>
        <v/>
      </c>
      <c r="F364" s="12">
        <f>IF(E364="","",E364*((1+B364/100*91/365)/(1+C364/100*91/360)-1))</f>
        <v/>
      </c>
      <c r="G364" s="14">
        <f>IF(E364="","",(F364/E364)*365/91)</f>
        <v/>
      </c>
    </row>
    <row r="365">
      <c r="A365" s="34" t="n">
        <v>45778</v>
      </c>
      <c r="B365" s="32" t="n">
        <v>2.67</v>
      </c>
      <c r="C365" s="32" t="n">
        <v>4.29</v>
      </c>
      <c r="D365" s="12">
        <f>B365-C365</f>
        <v/>
      </c>
      <c r="E365" s="35">
        <f>IFERROR(AVERAGEIFS(Daily!$B:$B,Daily!$A:$A,"&gt;="&amp;A365,Daily!$A:$A,"&lt;"&amp;EDATE(A365,1)),"")</f>
        <v/>
      </c>
      <c r="F365" s="12">
        <f>IF(E365="","",E365*((1+B365/100*91/365)/(1+C365/100*91/360)-1))</f>
        <v/>
      </c>
      <c r="G365" s="14">
        <f>IF(E365="","",(F365/E365)*365/91)</f>
        <v/>
      </c>
    </row>
    <row r="366">
      <c r="A366" s="34" t="n">
        <v>45809</v>
      </c>
      <c r="B366" s="32" t="n">
        <v>2.57</v>
      </c>
      <c r="C366" s="32" t="n">
        <v>4.31</v>
      </c>
      <c r="D366" s="12">
        <f>B366-C366</f>
        <v/>
      </c>
      <c r="E366" s="35">
        <f>IFERROR(AVERAGEIFS(Daily!$B:$B,Daily!$A:$A,"&gt;="&amp;A366,Daily!$A:$A,"&lt;"&amp;EDATE(A366,1)),"")</f>
        <v/>
      </c>
      <c r="F366" s="12">
        <f>IF(E366="","",E366*((1+B366/100*91/365)/(1+C366/100*91/360)-1))</f>
        <v/>
      </c>
      <c r="G366" s="14">
        <f>IF(E366="","",(F366/E366)*365/91)</f>
        <v/>
      </c>
    </row>
    <row r="367">
      <c r="A367" s="34" t="n">
        <v>45839</v>
      </c>
      <c r="B367" s="32" t="n">
        <v>2.51</v>
      </c>
      <c r="C367" s="32" t="n">
        <v>4.28</v>
      </c>
      <c r="D367" s="12">
        <f>B367-C367</f>
        <v/>
      </c>
      <c r="E367" s="35">
        <f>IFERROR(AVERAGEIFS(Daily!$B:$B,Daily!$A:$A,"&gt;="&amp;A367,Daily!$A:$A,"&lt;"&amp;EDATE(A367,1)),"")</f>
        <v/>
      </c>
      <c r="F367" s="12">
        <f>IF(E367="","",E367*((1+B367/100*91/365)/(1+C367/100*91/360)-1))</f>
        <v/>
      </c>
      <c r="G367" s="14">
        <f>IF(E367="","",(F367/E367)*365/91)</f>
        <v/>
      </c>
    </row>
    <row r="368">
      <c r="A368" s="34" t="n">
        <v>45870</v>
      </c>
      <c r="B368" s="32" t="n">
        <v>2.51</v>
      </c>
      <c r="C368" s="32" t="n">
        <v>4.22</v>
      </c>
      <c r="D368" s="12">
        <f>B368-C368</f>
        <v/>
      </c>
      <c r="E368" s="35">
        <f>IFERROR(AVERAGEIFS(Daily!$B:$B,Daily!$A:$A,"&gt;="&amp;A368,Daily!$A:$A,"&lt;"&amp;EDATE(A368,1)),"")</f>
        <v/>
      </c>
      <c r="F368" s="12">
        <f>IF(E368="","",E368*((1+B368/100*91/365)/(1+C368/100*91/360)-1))</f>
        <v/>
      </c>
      <c r="G368" s="14">
        <f>IF(E368="","",(F368/E368)*365/91)</f>
        <v/>
      </c>
    </row>
    <row r="369">
      <c r="A369" s="34" t="n">
        <v>45901</v>
      </c>
      <c r="B369" s="32" t="n">
        <v>2.56</v>
      </c>
      <c r="C369" s="32" t="n">
        <v>4.1</v>
      </c>
      <c r="D369" s="12">
        <f>B369-C369</f>
        <v/>
      </c>
      <c r="E369" s="35">
        <f>IFERROR(AVERAGEIFS(Daily!$B:$B,Daily!$A:$A,"&gt;="&amp;A369,Daily!$A:$A,"&lt;"&amp;EDATE(A369,1)),"")</f>
        <v/>
      </c>
      <c r="F369" s="12">
        <f>IF(E369="","",E369*((1+B369/100*91/365)/(1+C369/100*91/360)-1))</f>
        <v/>
      </c>
      <c r="G369" s="14">
        <f>IF(E369="","",(F369/E369)*365/91)</f>
        <v/>
      </c>
    </row>
    <row r="370">
      <c r="A370" s="34" t="n">
        <v>45931</v>
      </c>
      <c r="B370" s="32" t="n">
        <v>2.55</v>
      </c>
      <c r="C370" s="32" t="n">
        <v>3.98</v>
      </c>
      <c r="D370" s="12">
        <f>B370-C370</f>
        <v/>
      </c>
      <c r="E370" s="35">
        <f>IFERROR(AVERAGEIFS(Daily!$B:$B,Daily!$A:$A,"&gt;="&amp;A370,Daily!$A:$A,"&lt;"&amp;EDATE(A370,1)),"")</f>
        <v/>
      </c>
      <c r="F370" s="12">
        <f>IF(E370="","",E370*((1+B370/100*91/365)/(1+C370/100*91/360)-1))</f>
        <v/>
      </c>
      <c r="G370" s="14">
        <f>IF(E370="","",(F370/E370)*365/91)</f>
        <v/>
      </c>
    </row>
    <row r="371">
      <c r="A371" s="34" t="n">
        <v>45962</v>
      </c>
      <c r="B371" s="32" t="n">
        <v>2.69</v>
      </c>
      <c r="C371" s="32" t="n">
        <v>3.86</v>
      </c>
      <c r="D371" s="12">
        <f>B371-C371</f>
        <v/>
      </c>
      <c r="E371" s="35">
        <f>IFERROR(AVERAGEIFS(Daily!$B:$B,Daily!$A:$A,"&gt;="&amp;A371,Daily!$A:$A,"&lt;"&amp;EDATE(A371,1)),"")</f>
        <v/>
      </c>
      <c r="F371" s="12">
        <f>IF(E371="","",E371*((1+B371/100*91/365)/(1+C371/100*91/360)-1))</f>
        <v/>
      </c>
      <c r="G371" s="14">
        <f>IF(E371="","",(F371/E371)*365/91)</f>
        <v/>
      </c>
    </row>
    <row r="372">
      <c r="A372" s="34" t="n">
        <v>45992</v>
      </c>
      <c r="B372" s="32" t="n">
        <v>2.84</v>
      </c>
      <c r="C372" s="32" t="n">
        <v>3.74</v>
      </c>
      <c r="D372" s="12">
        <f>B372-C372</f>
        <v/>
      </c>
      <c r="E372" s="35">
        <f>IFERROR(AVERAGEIFS(Daily!$B:$B,Daily!$A:$A,"&gt;="&amp;A372,Daily!$A:$A,"&lt;"&amp;EDATE(A372,1)),"")</f>
        <v/>
      </c>
      <c r="F372" s="12">
        <f>IF(E372="","",E372*((1+B372/100*91/365)/(1+C372/100*91/360)-1))</f>
        <v/>
      </c>
      <c r="G372" s="14">
        <f>IF(E372="","",(F372/E372)*365/91)</f>
        <v/>
      </c>
    </row>
    <row r="373">
      <c r="A373" s="34" t="n">
        <v>46023</v>
      </c>
      <c r="B373" s="32" t="n">
        <v>2.7</v>
      </c>
      <c r="C373" s="32" t="n">
        <v>3.63</v>
      </c>
      <c r="D373" s="12">
        <f>B373-C373</f>
        <v/>
      </c>
      <c r="E373" s="35">
        <f>IFERROR(AVERAGEIFS(Daily!$B:$B,Daily!$A:$A,"&gt;="&amp;A373,Daily!$A:$A,"&lt;"&amp;EDATE(A373,1)),"")</f>
        <v/>
      </c>
      <c r="F373" s="12">
        <f>IF(E373="","",E373*((1+B373/100*91/365)/(1+C373/100*91/360)-1))</f>
        <v/>
      </c>
      <c r="G373" s="14">
        <f>IF(E373="","",(F373/E373)*365/91)</f>
        <v/>
      </c>
    </row>
    <row r="374">
      <c r="A374" s="34" t="n">
        <v>46054</v>
      </c>
      <c r="B374" s="32" t="n">
        <v>2.78</v>
      </c>
      <c r="C374" s="32" t="n">
        <v>3.66</v>
      </c>
      <c r="D374" s="12">
        <f>B374-C374</f>
        <v/>
      </c>
      <c r="E374" s="35">
        <f>IFERROR(AVERAGEIFS(Daily!$B:$B,Daily!$A:$A,"&gt;="&amp;A374,Daily!$A:$A,"&lt;"&amp;EDATE(A374,1)),"")</f>
        <v/>
      </c>
      <c r="F374" s="12">
        <f>IF(E374="","",E374*((1+B374/100*91/365)/(1+C374/100*91/360)-1))</f>
        <v/>
      </c>
      <c r="G374" s="14">
        <f>IF(E374="","",(F374/E374)*365/91)</f>
        <v/>
      </c>
    </row>
    <row r="375">
      <c r="A375" s="34" t="n">
        <v>46082</v>
      </c>
      <c r="B375" s="32" t="n">
        <v>2.82</v>
      </c>
      <c r="C375" s="32" t="n">
        <v>3.69</v>
      </c>
      <c r="D375" s="12">
        <f>B375-C375</f>
        <v/>
      </c>
      <c r="E375" s="35">
        <f>IFERROR(AVERAGEIFS(Daily!$B:$B,Daily!$A:$A,"&gt;="&amp;A375,Daily!$A:$A,"&lt;"&amp;EDATE(A375,1)),"")</f>
        <v/>
      </c>
      <c r="F375" s="12">
        <f>IF(E375="","",E375*((1+B375/100*91/365)/(1+C375/100*91/360)-1))</f>
        <v/>
      </c>
      <c r="G375" s="14">
        <f>IF(E375="","",(F375/E375)*365/91)</f>
        <v/>
      </c>
    </row>
    <row r="376">
      <c r="A376" s="34" t="n">
        <v>46113</v>
      </c>
      <c r="B376" s="32" t="n">
        <v>2.82</v>
      </c>
      <c r="C376" s="32" t="n">
        <v>3.77</v>
      </c>
      <c r="D376" s="12">
        <f>B376-C376</f>
        <v/>
      </c>
      <c r="E376" s="35">
        <f>IFERROR(AVERAGEIFS(Daily!$B:$B,Daily!$A:$A,"&gt;="&amp;A376,Daily!$A:$A,"&lt;"&amp;EDATE(A376,1)),"")</f>
        <v/>
      </c>
      <c r="F376" s="12">
        <f>IF(E376="","",E376*((1+B376/100*91/365)/(1+C376/100*91/360)-1))</f>
        <v/>
      </c>
      <c r="G376" s="14">
        <f>IF(E376="","",(F376/E376)*365/91)</f>
        <v/>
      </c>
    </row>
    <row r="377">
      <c r="A377" s="34" t="n">
        <v>46143</v>
      </c>
      <c r="B377" s="32" t="n">
        <v>2.82</v>
      </c>
      <c r="C377" s="32" t="n">
        <v>3.72</v>
      </c>
      <c r="D377" s="12">
        <f>B377-C377</f>
        <v/>
      </c>
      <c r="E377" s="35">
        <f>IFERROR(AVERAGEIFS(Daily!$B:$B,Daily!$A:$A,"&gt;="&amp;A377,Daily!$A:$A,"&lt;"&amp;EDATE(A377,1)),"")</f>
        <v/>
      </c>
      <c r="F377" s="12">
        <f>IF(E377="","",E377*((1+B377/100*91/365)/(1+C377/100*91/360)-1))</f>
        <v/>
      </c>
      <c r="G377" s="14">
        <f>IF(E377="","",(F377/E377)*365/91)</f>
        <v/>
      </c>
    </row>
    <row r="378">
      <c r="A378" s="34" t="n">
        <v>46174</v>
      </c>
      <c r="B378" s="32" t="n">
        <v>2.91</v>
      </c>
      <c r="C378" s="32" t="n">
        <v>3.77</v>
      </c>
      <c r="D378" s="12">
        <f>B378-C378</f>
        <v/>
      </c>
      <c r="E378" s="35">
        <f>IFERROR(AVERAGEIFS(Daily!$B:$B,Daily!$A:$A,"&gt;="&amp;A378,Daily!$A:$A,"&lt;"&amp;EDATE(A378,1)),"")</f>
        <v/>
      </c>
      <c r="F378" s="12">
        <f>IF(E378="","",E378*((1+B378/100*91/365)/(1+C378/100*91/360)-1))</f>
        <v/>
      </c>
      <c r="G378" s="14">
        <f>IF(E378="","",(F378/E378)*365/91)</f>
        <v/>
      </c>
    </row>
    <row r="379">
      <c r="A379" s="34" t="n">
        <v>46204</v>
      </c>
      <c r="B379" s="32" t="n">
        <v>2.91</v>
      </c>
      <c r="C379" s="32" t="n">
        <v>3.82</v>
      </c>
      <c r="D379" s="12">
        <f>B379-C379</f>
        <v/>
      </c>
      <c r="E379" s="35">
        <f>IFERROR(AVERAGEIFS(Daily!$B:$B,Daily!$A:$A,"&gt;="&amp;A379,Daily!$A:$A,"&lt;"&amp;EDATE(A379,1)),"")</f>
        <v/>
      </c>
      <c r="F379" s="12">
        <f>IF(E379="","",E379*((1+B379/100*91/365)/(1+C379/100*91/360)-1))</f>
        <v/>
      </c>
      <c r="G379" s="14">
        <f>IF(E379="","",(F379/E379)*365/91)</f>
        <v/>
      </c>
    </row>
    <row r="380">
      <c r="A380" s="34" t="n">
        <v>46235</v>
      </c>
      <c r="B380" s="32" t="n">
        <v>2.97</v>
      </c>
      <c r="C380" s="32" t="n">
        <v>3.82</v>
      </c>
      <c r="D380" s="12">
        <f>B380-C380</f>
        <v/>
      </c>
      <c r="E380" s="35">
        <f>IFERROR(AVERAGEIFS(Daily!$B:$B,Daily!$A:$A,"&gt;="&amp;A380,Daily!$A:$A,"&lt;"&amp;EDATE(A380,1)),"")</f>
        <v/>
      </c>
      <c r="F380" s="12">
        <f>IF(E380="","",E380*((1+B380/100*91/365)/(1+C380/100*91/360)-1))</f>
        <v/>
      </c>
      <c r="G380" s="14">
        <f>IF(E380="","",(F380/E380)*365/91)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pageSetUpPr fitToPage="1"/>
  </sheetPr>
  <dimension ref="A1:J34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3" customWidth="1" min="9" max="9"/>
    <col width="13" customWidth="1" min="10" max="10"/>
  </cols>
  <sheetData>
    <row r="1">
      <c r="A1" s="10" t="inlineStr">
        <is>
          <t>Year</t>
        </is>
      </c>
      <c r="B1" s="11" t="inlineStr">
        <is>
          <t>KR GDP %</t>
        </is>
      </c>
      <c r="C1" s="11" t="inlineStr">
        <is>
          <t>US GDP %</t>
        </is>
      </c>
      <c r="D1" s="11" t="inlineStr">
        <is>
          <t>Growth gap</t>
        </is>
      </c>
      <c r="E1" s="11" t="inlineStr">
        <is>
          <t>KR CPI %</t>
        </is>
      </c>
      <c r="F1" s="11" t="inlineStr">
        <is>
          <t>US CPI %</t>
        </is>
      </c>
      <c r="G1" s="11" t="inlineStr">
        <is>
          <t>Inflation gap</t>
        </is>
      </c>
      <c r="H1" s="11" t="inlineStr">
        <is>
          <t>KR current acct % GDP</t>
        </is>
      </c>
      <c r="I1" s="11" t="inlineStr">
        <is>
          <t>USD/KRW Dec avg</t>
        </is>
      </c>
      <c r="J1" s="11" t="inlineStr">
        <is>
          <t>USD/KRW chg (log)</t>
        </is>
      </c>
    </row>
    <row r="2">
      <c r="A2" s="36" t="inlineStr">
        <is>
          <t>1996</t>
        </is>
      </c>
      <c r="B2" s="32" t="n">
        <v>7.99042982526839</v>
      </c>
      <c r="C2" s="32" t="n">
        <v>3.77277269047364</v>
      </c>
      <c r="D2" s="12">
        <f>IF(OR(B2="",C2=""),"",B2-C2)</f>
        <v/>
      </c>
      <c r="E2" s="32" t="n">
        <v>4.92454354292753</v>
      </c>
      <c r="F2" s="32" t="n">
        <v>2.93120419993441</v>
      </c>
      <c r="G2" s="12">
        <f>IF(OR(E2="",F2=""),"",E2-F2)</f>
        <v/>
      </c>
      <c r="H2" s="32" t="n">
        <v>-3.87535195507046</v>
      </c>
      <c r="I2" s="35">
        <f>IFERROR(AVERAGEIFS(Daily!$B:$B,Daily!$A:$A,"&gt;="&amp;DATE(VALUE(A2),12,1),Daily!$A:$A,"&lt;"&amp;DATE(VALUE(A2)+1,1,1)),"")</f>
        <v/>
      </c>
      <c r="J2" s="37" t="inlineStr"/>
    </row>
    <row r="3">
      <c r="A3" s="36" t="inlineStr">
        <is>
          <t>1997</t>
        </is>
      </c>
      <c r="B3" s="32" t="n">
        <v>6.2821926537929</v>
      </c>
      <c r="C3" s="32" t="n">
        <v>4.44712793442667</v>
      </c>
      <c r="D3" s="12">
        <f>IF(OR(B3="",C3=""),"",B3-C3)</f>
        <v/>
      </c>
      <c r="E3" s="32" t="n">
        <v>4.4389318457463</v>
      </c>
      <c r="F3" s="32" t="n">
        <v>2.33768993730735</v>
      </c>
      <c r="G3" s="12">
        <f>IF(OR(E3="",F3=""),"",E3-F3)</f>
        <v/>
      </c>
      <c r="H3" s="32" t="n">
        <v>-1.83493782106041</v>
      </c>
      <c r="I3" s="35">
        <f>IFERROR(AVERAGEIFS(Daily!$B:$B,Daily!$A:$A,"&gt;="&amp;DATE(VALUE(A3),12,1),Daily!$A:$A,"&lt;"&amp;DATE(VALUE(A3)+1,1,1)),"")</f>
        <v/>
      </c>
      <c r="J3" s="37">
        <f>IF(OR(I3="",I2="",ROW()=2),"",LN(I3/I2))</f>
        <v/>
      </c>
    </row>
    <row r="4">
      <c r="A4" s="36" t="inlineStr">
        <is>
          <t>1998</t>
        </is>
      </c>
      <c r="B4" s="32" t="n">
        <v>-4.9389297463141</v>
      </c>
      <c r="C4" s="32" t="n">
        <v>4.48313335499124</v>
      </c>
      <c r="D4" s="12">
        <f>IF(OR(B4="",C4=""),"",B4-C4)</f>
        <v/>
      </c>
      <c r="E4" s="32" t="n">
        <v>7.51358008079306</v>
      </c>
      <c r="F4" s="32" t="n">
        <v>1.55227909874363</v>
      </c>
      <c r="G4" s="12">
        <f>IF(OR(E4="",F4=""),"",E4-F4)</f>
        <v/>
      </c>
      <c r="H4" s="32" t="n">
        <v>10.0964211010999</v>
      </c>
      <c r="I4" s="35">
        <f>IFERROR(AVERAGEIFS(Daily!$B:$B,Daily!$A:$A,"&gt;="&amp;DATE(VALUE(A4),12,1),Daily!$A:$A,"&lt;"&amp;DATE(VALUE(A4)+1,1,1)),"")</f>
        <v/>
      </c>
      <c r="J4" s="37">
        <f>IF(OR(I4="",I3="",ROW()=2),"",LN(I4/I3))</f>
        <v/>
      </c>
    </row>
    <row r="5">
      <c r="A5" s="36" t="inlineStr">
        <is>
          <t>1999</t>
        </is>
      </c>
      <c r="B5" s="32" t="n">
        <v>11.6172629559591</v>
      </c>
      <c r="C5" s="32" t="n">
        <v>4.78842504836746</v>
      </c>
      <c r="D5" s="12">
        <f>IF(OR(B5="",C5=""),"",B5-C5)</f>
        <v/>
      </c>
      <c r="E5" s="32" t="n">
        <v>0.812957254446369</v>
      </c>
      <c r="F5" s="32" t="n">
        <v>2.18802719697357</v>
      </c>
      <c r="G5" s="12">
        <f>IF(OR(E5="",F5=""),"",E5-F5)</f>
        <v/>
      </c>
      <c r="H5" s="32" t="n">
        <v>4.22430160551507</v>
      </c>
      <c r="I5" s="35">
        <f>IFERROR(AVERAGEIFS(Daily!$B:$B,Daily!$A:$A,"&gt;="&amp;DATE(VALUE(A5),12,1),Daily!$A:$A,"&lt;"&amp;DATE(VALUE(A5)+1,1,1)),"")</f>
        <v/>
      </c>
      <c r="J5" s="37">
        <f>IF(OR(I5="",I4="",ROW()=2),"",LN(I5/I4))</f>
        <v/>
      </c>
    </row>
    <row r="6">
      <c r="A6" s="36" t="inlineStr">
        <is>
          <t>2000</t>
        </is>
      </c>
      <c r="B6" s="32" t="n">
        <v>9.201858388047899</v>
      </c>
      <c r="C6" s="32" t="n">
        <v>4.07758575997799</v>
      </c>
      <c r="D6" s="12">
        <f>IF(OR(B6="",C6=""),"",B6-C6)</f>
        <v/>
      </c>
      <c r="E6" s="32" t="n">
        <v>2.25916580080157</v>
      </c>
      <c r="F6" s="32" t="n">
        <v>3.37685727149929</v>
      </c>
      <c r="G6" s="12">
        <f>IF(OR(E6="",F6=""),"",E6-F6)</f>
        <v/>
      </c>
      <c r="H6" s="32" t="n">
        <v>1.7039361599544</v>
      </c>
      <c r="I6" s="35">
        <f>IFERROR(AVERAGEIFS(Daily!$B:$B,Daily!$A:$A,"&gt;="&amp;DATE(VALUE(A6),12,1),Daily!$A:$A,"&lt;"&amp;DATE(VALUE(A6)+1,1,1)),"")</f>
        <v/>
      </c>
      <c r="J6" s="37">
        <f>IF(OR(I6="",I5="",ROW()=2),"",LN(I6/I5))</f>
        <v/>
      </c>
    </row>
    <row r="7">
      <c r="A7" s="36" t="inlineStr">
        <is>
          <t>2001</t>
        </is>
      </c>
      <c r="B7" s="32" t="n">
        <v>4.72593560322356</v>
      </c>
      <c r="C7" s="32" t="n">
        <v>0.955538337599847</v>
      </c>
      <c r="D7" s="12">
        <f>IF(OR(B7="",C7=""),"",B7-C7)</f>
        <v/>
      </c>
      <c r="E7" s="32" t="n">
        <v>4.06657587897792</v>
      </c>
      <c r="F7" s="32" t="n">
        <v>2.82617111885407</v>
      </c>
      <c r="G7" s="12">
        <f>IF(OR(E7="",F7=""),"",E7-F7)</f>
        <v/>
      </c>
      <c r="H7" s="32" t="n">
        <v>0.381489475071825</v>
      </c>
      <c r="I7" s="35">
        <f>IFERROR(AVERAGEIFS(Daily!$B:$B,Daily!$A:$A,"&gt;="&amp;DATE(VALUE(A7),12,1),Daily!$A:$A,"&lt;"&amp;DATE(VALUE(A7)+1,1,1)),"")</f>
        <v/>
      </c>
      <c r="J7" s="37">
        <f>IF(OR(I7="",I6="",ROW()=2),"",LN(I7/I6))</f>
        <v/>
      </c>
    </row>
    <row r="8">
      <c r="A8" s="36" t="inlineStr">
        <is>
          <t>2002</t>
        </is>
      </c>
      <c r="B8" s="32" t="n">
        <v>7.74399895319569</v>
      </c>
      <c r="C8" s="32" t="n">
        <v>1.70044733078285</v>
      </c>
      <c r="D8" s="12">
        <f>IF(OR(B8="",C8=""),"",B8-C8)</f>
        <v/>
      </c>
      <c r="E8" s="32" t="n">
        <v>2.76226210296599</v>
      </c>
      <c r="F8" s="32" t="n">
        <v>1.58603162650601</v>
      </c>
      <c r="G8" s="12">
        <f>IF(OR(E8="",F8=""),"",E8-F8)</f>
        <v/>
      </c>
      <c r="H8" s="32" t="n">
        <v>0.625539996245813</v>
      </c>
      <c r="I8" s="35">
        <f>IFERROR(AVERAGEIFS(Daily!$B:$B,Daily!$A:$A,"&gt;="&amp;DATE(VALUE(A8),12,1),Daily!$A:$A,"&lt;"&amp;DATE(VALUE(A8)+1,1,1)),"")</f>
        <v/>
      </c>
      <c r="J8" s="37">
        <f>IF(OR(I8="",I7="",ROW()=2),"",LN(I8/I7))</f>
        <v/>
      </c>
    </row>
    <row r="9">
      <c r="A9" s="36" t="inlineStr">
        <is>
          <t>2003</t>
        </is>
      </c>
      <c r="B9" s="32" t="n">
        <v>3.07472661826947</v>
      </c>
      <c r="C9" s="32" t="n">
        <v>2.79560596378604</v>
      </c>
      <c r="D9" s="12">
        <f>IF(OR(B9="",C9=""),"",B9-C9)</f>
        <v/>
      </c>
      <c r="E9" s="32" t="n">
        <v>3.51487451459939</v>
      </c>
      <c r="F9" s="32" t="n">
        <v>2.27009497336114</v>
      </c>
      <c r="G9" s="12">
        <f>IF(OR(E9="",F9=""),"",E9-F9)</f>
        <v/>
      </c>
      <c r="H9" s="32" t="n">
        <v>1.55223664563709</v>
      </c>
      <c r="I9" s="35">
        <f>IFERROR(AVERAGEIFS(Daily!$B:$B,Daily!$A:$A,"&gt;="&amp;DATE(VALUE(A9),12,1),Daily!$A:$A,"&lt;"&amp;DATE(VALUE(A9)+1,1,1)),"")</f>
        <v/>
      </c>
      <c r="J9" s="37">
        <f>IF(OR(I9="",I8="",ROW()=2),"",LN(I9/I8))</f>
        <v/>
      </c>
    </row>
    <row r="10">
      <c r="A10" s="36" t="inlineStr">
        <is>
          <t>2004</t>
        </is>
      </c>
      <c r="B10" s="32" t="n">
        <v>5.1836368597334</v>
      </c>
      <c r="C10" s="32" t="n">
        <v>3.84777169267127</v>
      </c>
      <c r="D10" s="12">
        <f>IF(OR(B10="",C10=""),"",B10-C10)</f>
        <v/>
      </c>
      <c r="E10" s="32" t="n">
        <v>3.59066298882577</v>
      </c>
      <c r="F10" s="32" t="n">
        <v>2.67723669309171</v>
      </c>
      <c r="G10" s="12">
        <f>IF(OR(E10="",F10=""),"",E10-F10)</f>
        <v/>
      </c>
      <c r="H10" s="32" t="n">
        <v>3.55783305096389</v>
      </c>
      <c r="I10" s="35">
        <f>IFERROR(AVERAGEIFS(Daily!$B:$B,Daily!$A:$A,"&gt;="&amp;DATE(VALUE(A10),12,1),Daily!$A:$A,"&lt;"&amp;DATE(VALUE(A10)+1,1,1)),"")</f>
        <v/>
      </c>
      <c r="J10" s="37">
        <f>IF(OR(I10="",I9="",ROW()=2),"",LN(I10/I9))</f>
        <v/>
      </c>
    </row>
    <row r="11">
      <c r="A11" s="36" t="inlineStr">
        <is>
          <t>2005</t>
        </is>
      </c>
      <c r="B11" s="32" t="n">
        <v>4.35823667337156</v>
      </c>
      <c r="C11" s="32" t="n">
        <v>3.48354993710312</v>
      </c>
      <c r="D11" s="12">
        <f>IF(OR(B11="",C11=""),"",B11-C11)</f>
        <v/>
      </c>
      <c r="E11" s="32" t="n">
        <v>2.75379162735039</v>
      </c>
      <c r="F11" s="32" t="n">
        <v>3.3927468454955</v>
      </c>
      <c r="G11" s="12">
        <f>IF(OR(E11="",F11=""),"",E11-F11)</f>
        <v/>
      </c>
      <c r="H11" s="32" t="n">
        <v>1.25636444462509</v>
      </c>
      <c r="I11" s="35">
        <f>IFERROR(AVERAGEIFS(Daily!$B:$B,Daily!$A:$A,"&gt;="&amp;DATE(VALUE(A11),12,1),Daily!$A:$A,"&lt;"&amp;DATE(VALUE(A11)+1,1,1)),"")</f>
        <v/>
      </c>
      <c r="J11" s="37">
        <f>IF(OR(I11="",I10="",ROW()=2),"",LN(I11/I10))</f>
        <v/>
      </c>
    </row>
    <row r="12">
      <c r="A12" s="36" t="inlineStr">
        <is>
          <t>2006</t>
        </is>
      </c>
      <c r="B12" s="32" t="n">
        <v>5.24500550580342</v>
      </c>
      <c r="C12" s="32" t="n">
        <v>2.78453963674239</v>
      </c>
      <c r="D12" s="12">
        <f>IF(OR(B12="",C12=""),"",B12-C12)</f>
        <v/>
      </c>
      <c r="E12" s="32" t="n">
        <v>2.2423402851892</v>
      </c>
      <c r="F12" s="32" t="n">
        <v>3.22594410070404</v>
      </c>
      <c r="G12" s="12">
        <f>IF(OR(E12="",F12=""),"",E12-F12)</f>
        <v/>
      </c>
      <c r="H12" s="32" t="n">
        <v>0.191275272898578</v>
      </c>
      <c r="I12" s="35">
        <f>IFERROR(AVERAGEIFS(Daily!$B:$B,Daily!$A:$A,"&gt;="&amp;DATE(VALUE(A12),12,1),Daily!$A:$A,"&lt;"&amp;DATE(VALUE(A12)+1,1,1)),"")</f>
        <v/>
      </c>
      <c r="J12" s="37">
        <f>IF(OR(I12="",I11="",ROW()=2),"",LN(I12/I11))</f>
        <v/>
      </c>
    </row>
    <row r="13">
      <c r="A13" s="36" t="inlineStr">
        <is>
          <t>2007</t>
        </is>
      </c>
      <c r="B13" s="32" t="n">
        <v>5.8419633918717</v>
      </c>
      <c r="C13" s="32" t="n">
        <v>2.0038583039496</v>
      </c>
      <c r="D13" s="12">
        <f>IF(OR(B13="",C13=""),"",B13-C13)</f>
        <v/>
      </c>
      <c r="E13" s="32" t="n">
        <v>2.53457382137932</v>
      </c>
      <c r="F13" s="32" t="n">
        <v>2.85267248150138</v>
      </c>
      <c r="G13" s="12">
        <f>IF(OR(E13="",F13=""),"",E13-F13)</f>
        <v/>
      </c>
      <c r="H13" s="32" t="n">
        <v>0.857760495298849</v>
      </c>
      <c r="I13" s="35">
        <f>IFERROR(AVERAGEIFS(Daily!$B:$B,Daily!$A:$A,"&gt;="&amp;DATE(VALUE(A13),12,1),Daily!$A:$A,"&lt;"&amp;DATE(VALUE(A13)+1,1,1)),"")</f>
        <v/>
      </c>
      <c r="J13" s="37">
        <f>IF(OR(I13="",I12="",ROW()=2),"",LN(I13/I12))</f>
        <v/>
      </c>
    </row>
    <row r="14">
      <c r="A14" s="36" t="inlineStr">
        <is>
          <t>2008</t>
        </is>
      </c>
      <c r="B14" s="32" t="n">
        <v>3.00440451679569</v>
      </c>
      <c r="C14" s="32" t="n">
        <v>0.113587247501258</v>
      </c>
      <c r="D14" s="12">
        <f>IF(OR(B14="",C14=""),"",B14-C14)</f>
        <v/>
      </c>
      <c r="E14" s="32" t="n">
        <v>4.67389655533408</v>
      </c>
      <c r="F14" s="32" t="n">
        <v>3.83910029665099</v>
      </c>
      <c r="G14" s="12">
        <f>IF(OR(E14="",F14=""),"",E14-F14)</f>
        <v/>
      </c>
      <c r="H14" s="32" t="n">
        <v>0.160592800145373</v>
      </c>
      <c r="I14" s="35">
        <f>IFERROR(AVERAGEIFS(Daily!$B:$B,Daily!$A:$A,"&gt;="&amp;DATE(VALUE(A14),12,1),Daily!$A:$A,"&lt;"&amp;DATE(VALUE(A14)+1,1,1)),"")</f>
        <v/>
      </c>
      <c r="J14" s="37">
        <f>IF(OR(I14="",I13="",ROW()=2),"",LN(I14/I13))</f>
        <v/>
      </c>
    </row>
    <row r="15">
      <c r="A15" s="36" t="inlineStr">
        <is>
          <t>2009</t>
        </is>
      </c>
      <c r="B15" s="32" t="n">
        <v>0.81986175641795</v>
      </c>
      <c r="C15" s="32" t="n">
        <v>-2.5765002366652</v>
      </c>
      <c r="D15" s="12">
        <f>IF(OR(B15="",C15=""),"",B15-C15)</f>
        <v/>
      </c>
      <c r="E15" s="32" t="n">
        <v>2.75649654493929</v>
      </c>
      <c r="F15" s="32" t="n">
        <v>-0.355546266299747</v>
      </c>
      <c r="G15" s="12">
        <f>IF(OR(E15="",F15=""),"",E15-F15)</f>
        <v/>
      </c>
      <c r="H15" s="32" t="n">
        <v>3.36575830090763</v>
      </c>
      <c r="I15" s="35">
        <f>IFERROR(AVERAGEIFS(Daily!$B:$B,Daily!$A:$A,"&gt;="&amp;DATE(VALUE(A15),12,1),Daily!$A:$A,"&lt;"&amp;DATE(VALUE(A15)+1,1,1)),"")</f>
        <v/>
      </c>
      <c r="J15" s="37">
        <f>IF(OR(I15="",I14="",ROW()=2),"",LN(I15/I14))</f>
        <v/>
      </c>
    </row>
    <row r="16">
      <c r="A16" s="36" t="inlineStr">
        <is>
          <t>2010</t>
        </is>
      </c>
      <c r="B16" s="32" t="n">
        <v>6.98166138853071</v>
      </c>
      <c r="C16" s="32" t="n">
        <v>2.69519258673525</v>
      </c>
      <c r="D16" s="12">
        <f>IF(OR(B16="",C16=""),"",B16-C16)</f>
        <v/>
      </c>
      <c r="E16" s="32" t="n">
        <v>2.93928652655685</v>
      </c>
      <c r="F16" s="32" t="n">
        <v>1.6400434423899</v>
      </c>
      <c r="G16" s="12">
        <f>IF(OR(E16="",F16=""),"",E16-F16)</f>
        <v/>
      </c>
      <c r="H16" s="32" t="n">
        <v>2.34320897623578</v>
      </c>
      <c r="I16" s="35">
        <f>IFERROR(AVERAGEIFS(Daily!$B:$B,Daily!$A:$A,"&gt;="&amp;DATE(VALUE(A16),12,1),Daily!$A:$A,"&lt;"&amp;DATE(VALUE(A16)+1,1,1)),"")</f>
        <v/>
      </c>
      <c r="J16" s="37">
        <f>IF(OR(I16="",I15="",ROW()=2),"",LN(I16/I15))</f>
        <v/>
      </c>
    </row>
    <row r="17">
      <c r="A17" s="36" t="inlineStr">
        <is>
          <t>2011</t>
        </is>
      </c>
      <c r="B17" s="32" t="n">
        <v>3.6880320602952</v>
      </c>
      <c r="C17" s="32" t="n">
        <v>1.56440685205419</v>
      </c>
      <c r="D17" s="12">
        <f>IF(OR(B17="",C17=""),"",B17-C17)</f>
        <v/>
      </c>
      <c r="E17" s="32" t="n">
        <v>4.0259650043609</v>
      </c>
      <c r="F17" s="32" t="n">
        <v>3.156841568622</v>
      </c>
      <c r="G17" s="12">
        <f>IF(OR(E17="",F17=""),"",E17-F17)</f>
        <v/>
      </c>
      <c r="H17" s="32" t="n">
        <v>1.27290610804572</v>
      </c>
      <c r="I17" s="35">
        <f>IFERROR(AVERAGEIFS(Daily!$B:$B,Daily!$A:$A,"&gt;="&amp;DATE(VALUE(A17),12,1),Daily!$A:$A,"&lt;"&amp;DATE(VALUE(A17)+1,1,1)),"")</f>
        <v/>
      </c>
      <c r="J17" s="37">
        <f>IF(OR(I17="",I16="",ROW()=2),"",LN(I17/I16))</f>
        <v/>
      </c>
    </row>
    <row r="18">
      <c r="A18" s="36" t="inlineStr">
        <is>
          <t>2012</t>
        </is>
      </c>
      <c r="B18" s="32" t="n">
        <v>2.54766550568242</v>
      </c>
      <c r="C18" s="32" t="n">
        <v>2.28911339009767</v>
      </c>
      <c r="D18" s="12">
        <f>IF(OR(B18="",C18=""),"",B18-C18)</f>
        <v/>
      </c>
      <c r="E18" s="32" t="n">
        <v>2.18707104433313</v>
      </c>
      <c r="F18" s="32" t="n">
        <v>2.06933726526066</v>
      </c>
      <c r="G18" s="12">
        <f>IF(OR(E18="",F18=""),"",E18-F18)</f>
        <v/>
      </c>
      <c r="H18" s="32" t="n">
        <v>3.65378622367594</v>
      </c>
      <c r="I18" s="35">
        <f>IFERROR(AVERAGEIFS(Daily!$B:$B,Daily!$A:$A,"&gt;="&amp;DATE(VALUE(A18),12,1),Daily!$A:$A,"&lt;"&amp;DATE(VALUE(A18)+1,1,1)),"")</f>
        <v/>
      </c>
      <c r="J18" s="37">
        <f>IF(OR(I18="",I17="",ROW()=2),"",LN(I18/I17))</f>
        <v/>
      </c>
    </row>
    <row r="19">
      <c r="A19" s="36" t="inlineStr">
        <is>
          <t>2013</t>
        </is>
      </c>
      <c r="B19" s="32" t="n">
        <v>3.2913959543442</v>
      </c>
      <c r="C19" s="32" t="n">
        <v>2.11783009443471</v>
      </c>
      <c r="D19" s="12">
        <f>IF(OR(B19="",C19=""),"",B19-C19)</f>
        <v/>
      </c>
      <c r="E19" s="32" t="n">
        <v>1.30134754547412</v>
      </c>
      <c r="F19" s="32" t="n">
        <v>1.46483265562716</v>
      </c>
      <c r="G19" s="12">
        <f>IF(OR(E19="",F19=""),"",E19-F19)</f>
        <v/>
      </c>
      <c r="H19" s="32" t="n">
        <v>5.38513504027402</v>
      </c>
      <c r="I19" s="35">
        <f>IFERROR(AVERAGEIFS(Daily!$B:$B,Daily!$A:$A,"&gt;="&amp;DATE(VALUE(A19),12,1),Daily!$A:$A,"&lt;"&amp;DATE(VALUE(A19)+1,1,1)),"")</f>
        <v/>
      </c>
      <c r="J19" s="37">
        <f>IF(OR(I19="",I18="",ROW()=2),"",LN(I19/I18))</f>
        <v/>
      </c>
    </row>
    <row r="20">
      <c r="A20" s="36" t="inlineStr">
        <is>
          <t>2014</t>
        </is>
      </c>
      <c r="B20" s="32" t="n">
        <v>3.21468019683108</v>
      </c>
      <c r="C20" s="32" t="n">
        <v>2.52381981757846</v>
      </c>
      <c r="D20" s="12">
        <f>IF(OR(B20="",C20=""),"",B20-C20)</f>
        <v/>
      </c>
      <c r="E20" s="32" t="n">
        <v>1.27477446401321</v>
      </c>
      <c r="F20" s="32" t="n">
        <v>1.62222297740817</v>
      </c>
      <c r="G20" s="12">
        <f>IF(OR(E20="",F20=""),"",E20-F20)</f>
        <v/>
      </c>
      <c r="H20" s="32" t="n">
        <v>5.33522703805369</v>
      </c>
      <c r="I20" s="35">
        <f>IFERROR(AVERAGEIFS(Daily!$B:$B,Daily!$A:$A,"&gt;="&amp;DATE(VALUE(A20),12,1),Daily!$A:$A,"&lt;"&amp;DATE(VALUE(A20)+1,1,1)),"")</f>
        <v/>
      </c>
      <c r="J20" s="37">
        <f>IF(OR(I20="",I19="",ROW()=2),"",LN(I20/I19))</f>
        <v/>
      </c>
    </row>
    <row r="21">
      <c r="A21" s="36" t="inlineStr">
        <is>
          <t>2015</t>
        </is>
      </c>
      <c r="B21" s="32" t="n">
        <v>2.92029267301234</v>
      </c>
      <c r="C21" s="32" t="n">
        <v>2.94555045227337</v>
      </c>
      <c r="D21" s="12">
        <f>IF(OR(B21="",C21=""),"",B21-C21)</f>
        <v/>
      </c>
      <c r="E21" s="32" t="n">
        <v>0.706331772455749</v>
      </c>
      <c r="F21" s="32" t="n">
        <v>0.11862713555245</v>
      </c>
      <c r="G21" s="12">
        <f>IF(OR(E21="",F21=""),"",E21-F21)</f>
        <v/>
      </c>
      <c r="H21" s="32" t="n">
        <v>6.82937629347486</v>
      </c>
      <c r="I21" s="35">
        <f>IFERROR(AVERAGEIFS(Daily!$B:$B,Daily!$A:$A,"&gt;="&amp;DATE(VALUE(A21),12,1),Daily!$A:$A,"&lt;"&amp;DATE(VALUE(A21)+1,1,1)),"")</f>
        <v/>
      </c>
      <c r="J21" s="37">
        <f>IF(OR(I21="",I20="",ROW()=2),"",LN(I21/I20))</f>
        <v/>
      </c>
    </row>
    <row r="22">
      <c r="A22" s="36" t="inlineStr">
        <is>
          <t>2016</t>
        </is>
      </c>
      <c r="B22" s="32" t="n">
        <v>3.17152748983935</v>
      </c>
      <c r="C22" s="32" t="n">
        <v>1.81945147909089</v>
      </c>
      <c r="D22" s="12">
        <f>IF(OR(B22="",C22=""),"",B22-C22)</f>
        <v/>
      </c>
      <c r="E22" s="32" t="n">
        <v>0.971685739912167</v>
      </c>
      <c r="F22" s="32" t="n">
        <v>1.26158320570535</v>
      </c>
      <c r="G22" s="12">
        <f>IF(OR(E22="",F22=""),"",E22-F22)</f>
        <v/>
      </c>
      <c r="H22" s="32" t="n">
        <v>6.20103649558332</v>
      </c>
      <c r="I22" s="35">
        <f>IFERROR(AVERAGEIFS(Daily!$B:$B,Daily!$A:$A,"&gt;="&amp;DATE(VALUE(A22),12,1),Daily!$A:$A,"&lt;"&amp;DATE(VALUE(A22)+1,1,1)),"")</f>
        <v/>
      </c>
      <c r="J22" s="37">
        <f>IF(OR(I22="",I21="",ROW()=2),"",LN(I22/I21))</f>
        <v/>
      </c>
    </row>
    <row r="23">
      <c r="A23" s="36" t="inlineStr">
        <is>
          <t>2017</t>
        </is>
      </c>
      <c r="B23" s="32" t="n">
        <v>3.433191763972</v>
      </c>
      <c r="C23" s="32" t="n">
        <v>2.45762230126449</v>
      </c>
      <c r="D23" s="12">
        <f>IF(OR(B23="",C23=""),"",B23-C23)</f>
        <v/>
      </c>
      <c r="E23" s="32" t="n">
        <v>1.94433230786366</v>
      </c>
      <c r="F23" s="32" t="n">
        <v>2.13011000365961</v>
      </c>
      <c r="G23" s="12">
        <f>IF(OR(E23="",F23=""),"",E23-F23)</f>
        <v/>
      </c>
      <c r="H23" s="32" t="n">
        <v>4.39896168114518</v>
      </c>
      <c r="I23" s="35">
        <f>IFERROR(AVERAGEIFS(Daily!$B:$B,Daily!$A:$A,"&gt;="&amp;DATE(VALUE(A23),12,1),Daily!$A:$A,"&lt;"&amp;DATE(VALUE(A23)+1,1,1)),"")</f>
        <v/>
      </c>
      <c r="J23" s="37">
        <f>IF(OR(I23="",I22="",ROW()=2),"",LN(I23/I22))</f>
        <v/>
      </c>
    </row>
    <row r="24">
      <c r="A24" s="36" t="inlineStr">
        <is>
          <t>2018</t>
        </is>
      </c>
      <c r="B24" s="32" t="n">
        <v>3.17611568177327</v>
      </c>
      <c r="C24" s="32" t="n">
        <v>2.96650506701943</v>
      </c>
      <c r="D24" s="12">
        <f>IF(OR(B24="",C24=""),"",B24-C24)</f>
        <v/>
      </c>
      <c r="E24" s="32" t="n">
        <v>1.47583935002645</v>
      </c>
      <c r="F24" s="32" t="n">
        <v>2.44258329692816</v>
      </c>
      <c r="G24" s="12">
        <f>IF(OR(E24="",F24=""),"",E24-F24)</f>
        <v/>
      </c>
      <c r="H24" s="32" t="n">
        <v>4.24648147146115</v>
      </c>
      <c r="I24" s="35">
        <f>IFERROR(AVERAGEIFS(Daily!$B:$B,Daily!$A:$A,"&gt;="&amp;DATE(VALUE(A24),12,1),Daily!$A:$A,"&lt;"&amp;DATE(VALUE(A24)+1,1,1)),"")</f>
        <v/>
      </c>
      <c r="J24" s="37">
        <f>IF(OR(I24="",I23="",ROW()=2),"",LN(I24/I23))</f>
        <v/>
      </c>
    </row>
    <row r="25">
      <c r="A25" s="36" t="inlineStr">
        <is>
          <t>2019</t>
        </is>
      </c>
      <c r="B25" s="32" t="n">
        <v>2.31380210595475</v>
      </c>
      <c r="C25" s="32" t="n">
        <v>2.58382533052225</v>
      </c>
      <c r="D25" s="12">
        <f>IF(OR(B25="",C25=""),"",B25-C25)</f>
        <v/>
      </c>
      <c r="E25" s="32" t="n">
        <v>0.383000303608135</v>
      </c>
      <c r="F25" s="32" t="n">
        <v>1.8122100752602</v>
      </c>
      <c r="G25" s="12">
        <f>IF(OR(E25="",F25=""),"",E25-F25)</f>
        <v/>
      </c>
      <c r="H25" s="32" t="n">
        <v>3.40802631398853</v>
      </c>
      <c r="I25" s="35">
        <f>IFERROR(AVERAGEIFS(Daily!$B:$B,Daily!$A:$A,"&gt;="&amp;DATE(VALUE(A25),12,1),Daily!$A:$A,"&lt;"&amp;DATE(VALUE(A25)+1,1,1)),"")</f>
        <v/>
      </c>
      <c r="J25" s="37">
        <f>IF(OR(I25="",I24="",ROW()=2),"",LN(I25/I24))</f>
        <v/>
      </c>
    </row>
    <row r="26">
      <c r="A26" s="36" t="inlineStr">
        <is>
          <t>2020</t>
        </is>
      </c>
      <c r="B26" s="32" t="n">
        <v>-0.700242317542106</v>
      </c>
      <c r="C26" s="32" t="n">
        <v>-2.081375977796</v>
      </c>
      <c r="D26" s="12">
        <f>IF(OR(B26="",C26=""),"",B26-C26)</f>
        <v/>
      </c>
      <c r="E26" s="32" t="n">
        <v>0.537288023411737</v>
      </c>
      <c r="F26" s="32" t="n">
        <v>1.23358439630629</v>
      </c>
      <c r="G26" s="12">
        <f>IF(OR(E26="",F26=""),"",E26-F26)</f>
        <v/>
      </c>
      <c r="H26" s="32" t="n">
        <v>4.38648608581777</v>
      </c>
      <c r="I26" s="35">
        <f>IFERROR(AVERAGEIFS(Daily!$B:$B,Daily!$A:$A,"&gt;="&amp;DATE(VALUE(A26),12,1),Daily!$A:$A,"&lt;"&amp;DATE(VALUE(A26)+1,1,1)),"")</f>
        <v/>
      </c>
      <c r="J26" s="37">
        <f>IF(OR(I26="",I25="",ROW()=2),"",LN(I26/I25))</f>
        <v/>
      </c>
    </row>
    <row r="27">
      <c r="A27" s="36" t="inlineStr">
        <is>
          <t>2021</t>
        </is>
      </c>
      <c r="B27" s="32" t="n">
        <v>4.61296795454287</v>
      </c>
      <c r="C27" s="32" t="n">
        <v>6.15202247867526</v>
      </c>
      <c r="D27" s="12">
        <f>IF(OR(B27="",C27=""),"",B27-C27)</f>
        <v/>
      </c>
      <c r="E27" s="32" t="n">
        <v>2.49833333333339</v>
      </c>
      <c r="F27" s="32" t="n">
        <v>4.69785886363742</v>
      </c>
      <c r="G27" s="12">
        <f>IF(OR(E27="",F27=""),"",E27-F27)</f>
        <v/>
      </c>
      <c r="H27" s="32" t="n">
        <v>4.31851487245382</v>
      </c>
      <c r="I27" s="35">
        <f>IFERROR(AVERAGEIFS(Daily!$B:$B,Daily!$A:$A,"&gt;="&amp;DATE(VALUE(A27),12,1),Daily!$A:$A,"&lt;"&amp;DATE(VALUE(A27)+1,1,1)),"")</f>
        <v/>
      </c>
      <c r="J27" s="37">
        <f>IF(OR(I27="",I26="",ROW()=2),"",LN(I27/I26))</f>
        <v/>
      </c>
    </row>
    <row r="28">
      <c r="A28" s="36" t="inlineStr">
        <is>
          <t>2022</t>
        </is>
      </c>
      <c r="B28" s="32" t="n">
        <v>2.72756456708991</v>
      </c>
      <c r="C28" s="32" t="n">
        <v>2.52421385073222</v>
      </c>
      <c r="D28" s="12">
        <f>IF(OR(B28="",C28=""),"",B28-C28)</f>
        <v/>
      </c>
      <c r="E28" s="32" t="n">
        <v>5.08951365062841</v>
      </c>
      <c r="F28" s="32" t="n">
        <v>8.00279982052121</v>
      </c>
      <c r="G28" s="12">
        <f>IF(OR(E28="",F28=""),"",E28-F28)</f>
        <v/>
      </c>
      <c r="H28" s="32" t="n">
        <v>1.29147917850335</v>
      </c>
      <c r="I28" s="35">
        <f>IFERROR(AVERAGEIFS(Daily!$B:$B,Daily!$A:$A,"&gt;="&amp;DATE(VALUE(A28),12,1),Daily!$A:$A,"&lt;"&amp;DATE(VALUE(A28)+1,1,1)),"")</f>
        <v/>
      </c>
      <c r="J28" s="37">
        <f>IF(OR(I28="",I27="",ROW()=2),"",LN(I28/I27))</f>
        <v/>
      </c>
    </row>
    <row r="29">
      <c r="A29" s="36" t="inlineStr">
        <is>
          <t>2023</t>
        </is>
      </c>
      <c r="B29" s="32" t="n">
        <v>1.58301467403629</v>
      </c>
      <c r="C29" s="32" t="n">
        <v>2.93436322440155</v>
      </c>
      <c r="D29" s="12">
        <f>IF(OR(B29="",C29=""),"",B29-C29)</f>
        <v/>
      </c>
      <c r="E29" s="32" t="n">
        <v>3.5974562502901</v>
      </c>
      <c r="F29" s="32" t="n">
        <v>4.11633838374487</v>
      </c>
      <c r="G29" s="12">
        <f>IF(OR(E29="",F29=""),"",E29-F29)</f>
        <v/>
      </c>
      <c r="H29" s="32" t="n">
        <v>1.76334472698699</v>
      </c>
      <c r="I29" s="35">
        <f>IFERROR(AVERAGEIFS(Daily!$B:$B,Daily!$A:$A,"&gt;="&amp;DATE(VALUE(A29),12,1),Daily!$A:$A,"&lt;"&amp;DATE(VALUE(A29)+1,1,1)),"")</f>
        <v/>
      </c>
      <c r="J29" s="37">
        <f>IF(OR(I29="",I28="",ROW()=2),"",LN(I29/I28))</f>
        <v/>
      </c>
    </row>
    <row r="30">
      <c r="A30" s="36" t="inlineStr">
        <is>
          <t>2024</t>
        </is>
      </c>
      <c r="B30" s="32" t="n">
        <v>2.00361101838986</v>
      </c>
      <c r="C30" s="32" t="n">
        <v>2.79318715363841</v>
      </c>
      <c r="D30" s="12">
        <f>IF(OR(B30="",C30=""),"",B30-C30)</f>
        <v/>
      </c>
      <c r="E30" s="32" t="n">
        <v>2.32174328643542</v>
      </c>
      <c r="F30" s="32" t="n">
        <v>2.94952520485207</v>
      </c>
      <c r="G30" s="12">
        <f>IF(OR(E30="",F30=""),"",E30-F30)</f>
        <v/>
      </c>
      <c r="H30" s="32" t="n">
        <v>5.33081628105267</v>
      </c>
      <c r="I30" s="35">
        <f>IFERROR(AVERAGEIFS(Daily!$B:$B,Daily!$A:$A,"&gt;="&amp;DATE(VALUE(A30),12,1),Daily!$A:$A,"&lt;"&amp;DATE(VALUE(A30)+1,1,1)),"")</f>
        <v/>
      </c>
      <c r="J30" s="37">
        <f>IF(OR(I30="",I29="",ROW()=2),"",LN(I30/I29))</f>
        <v/>
      </c>
    </row>
    <row r="31">
      <c r="A31" s="36" t="inlineStr">
        <is>
          <t>2025</t>
        </is>
      </c>
      <c r="B31" s="32" t="n">
        <v>1.00701840291242</v>
      </c>
      <c r="C31" s="32" t="n">
        <v>2.16138195623856</v>
      </c>
      <c r="D31" s="12">
        <f>IF(OR(B31="",C31=""),"",B31-C31)</f>
        <v/>
      </c>
      <c r="E31" s="32" t="n">
        <v>2.12309421458659</v>
      </c>
      <c r="F31" s="32" t="n"/>
      <c r="G31" s="12">
        <f>IF(OR(E31="",F31=""),"",E31-F31)</f>
        <v/>
      </c>
      <c r="H31" s="32" t="n">
        <v>6.57207036660681</v>
      </c>
      <c r="I31" s="35">
        <f>IFERROR(AVERAGEIFS(Daily!$B:$B,Daily!$A:$A,"&gt;="&amp;DATE(VALUE(A31),12,1),Daily!$A:$A,"&lt;"&amp;DATE(VALUE(A31)+1,1,1)),"")</f>
        <v/>
      </c>
      <c r="J31" s="37">
        <f>IF(OR(I31="",I30="",ROW()=2),"",LN(I31/I30))</f>
        <v/>
      </c>
    </row>
    <row r="33">
      <c r="A33" s="7" t="inlineStr">
        <is>
          <t>R² vs. USD/KRW change</t>
        </is>
      </c>
      <c r="D33" s="17">
        <f>IFERROR(RSQ($J$3:$J$31,D3:D31),"n/a")</f>
        <v/>
      </c>
      <c r="G33" s="17">
        <f>IFERROR(RSQ($J$3:$J$31,G3:G31),"n/a")</f>
        <v/>
      </c>
      <c r="H33" s="17">
        <f>IFERROR(RSQ($J$3:$J$31,H3:H31),"n/a")</f>
        <v/>
      </c>
    </row>
    <row r="34">
      <c r="A34" s="24" t="inlineStr">
        <is>
          <t>Descriptive only: same-year macro data are published after the fact. Blank cells (e.g. unpublished years) are skipped.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pageSetUpPr fitToPage="1"/>
  </sheetPr>
  <dimension ref="A1:E5371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  <col width="13" customWidth="1" min="5" max="5"/>
  </cols>
  <sheetData>
    <row r="1">
      <c r="A1" s="10" t="inlineStr">
        <is>
          <t>Date</t>
        </is>
      </c>
      <c r="B1" s="11" t="inlineStr">
        <is>
          <t>KOSPI foreign net (KRW bn)</t>
        </is>
      </c>
      <c r="C1" s="11" t="inlineStr">
        <is>
          <t>KOSDAQ foreign net (KRW bn)</t>
        </is>
      </c>
      <c r="D1" s="11" t="inlineStr">
        <is>
          <t>Total (KRW bn)</t>
        </is>
      </c>
      <c r="E1" s="11" t="inlineStr">
        <is>
          <t>Cumulative 20D</t>
        </is>
      </c>
    </row>
    <row r="2">
      <c r="A2" s="31" t="n">
        <v>38355</v>
      </c>
      <c r="B2" s="38" t="n">
        <v>99.474156975</v>
      </c>
      <c r="C2" s="38" t="n">
        <v>3.48636441</v>
      </c>
      <c r="D2" s="39">
        <f>SUM(B2:C2)</f>
        <v/>
      </c>
    </row>
    <row r="3">
      <c r="A3" s="31" t="n">
        <v>38356</v>
      </c>
      <c r="B3" s="38" t="n">
        <v>39.67247202</v>
      </c>
      <c r="C3" s="38" t="n">
        <v>4.26409706</v>
      </c>
      <c r="D3" s="39">
        <f>SUM(B3:C3)</f>
        <v/>
      </c>
    </row>
    <row r="4">
      <c r="A4" s="31" t="n">
        <v>38357</v>
      </c>
      <c r="B4" s="38" t="n">
        <v>24.58583553</v>
      </c>
      <c r="C4" s="38" t="n">
        <v>-6.525390215</v>
      </c>
      <c r="D4" s="39">
        <f>SUM(B4:C4)</f>
        <v/>
      </c>
    </row>
    <row r="5">
      <c r="A5" s="31" t="n">
        <v>38358</v>
      </c>
      <c r="B5" s="38" t="n">
        <v>-0.5875336</v>
      </c>
      <c r="C5" s="38" t="n">
        <v>12.54101148</v>
      </c>
      <c r="D5" s="39">
        <f>SUM(B5:C5)</f>
        <v/>
      </c>
    </row>
    <row r="6">
      <c r="A6" s="31" t="n">
        <v>38359</v>
      </c>
      <c r="B6" s="38" t="n">
        <v>17.806358165</v>
      </c>
      <c r="C6" s="38" t="n">
        <v>30.4906297</v>
      </c>
      <c r="D6" s="39">
        <f>SUM(B6:C6)</f>
        <v/>
      </c>
    </row>
    <row r="7">
      <c r="A7" s="31" t="n">
        <v>38362</v>
      </c>
      <c r="B7" s="38" t="n">
        <v>43.97256173</v>
      </c>
      <c r="C7" s="38" t="n">
        <v>-7.49264988</v>
      </c>
      <c r="D7" s="39">
        <f>SUM(B7:C7)</f>
        <v/>
      </c>
    </row>
    <row r="8">
      <c r="A8" s="31" t="n">
        <v>38363</v>
      </c>
      <c r="B8" s="38" t="n">
        <v>-3.487908955</v>
      </c>
      <c r="C8" s="38" t="n">
        <v>3.106652105</v>
      </c>
      <c r="D8" s="39">
        <f>SUM(B8:C8)</f>
        <v/>
      </c>
    </row>
    <row r="9">
      <c r="A9" s="31" t="n">
        <v>38364</v>
      </c>
      <c r="B9" s="38" t="n">
        <v>96.6083374</v>
      </c>
      <c r="C9" s="38" t="n">
        <v>-1.5968388</v>
      </c>
      <c r="D9" s="39">
        <f>SUM(B9:C9)</f>
        <v/>
      </c>
    </row>
    <row r="10">
      <c r="A10" s="31" t="n">
        <v>38365</v>
      </c>
      <c r="B10" s="38" t="n">
        <v>-26.874391865</v>
      </c>
      <c r="C10" s="38" t="n">
        <v>-14.87687502</v>
      </c>
      <c r="D10" s="39">
        <f>SUM(B10:C10)</f>
        <v/>
      </c>
    </row>
    <row r="11">
      <c r="A11" s="31" t="n">
        <v>38366</v>
      </c>
      <c r="B11" s="38" t="n">
        <v>189.238082515</v>
      </c>
      <c r="C11" s="38" t="n">
        <v>-0.919275865</v>
      </c>
      <c r="D11" s="39">
        <f>SUM(B11:C11)</f>
        <v/>
      </c>
    </row>
    <row r="12">
      <c r="A12" s="31" t="n">
        <v>38369</v>
      </c>
      <c r="B12" s="38" t="n">
        <v>327.30474136</v>
      </c>
      <c r="C12" s="38" t="n">
        <v>-2.21852223</v>
      </c>
      <c r="D12" s="39">
        <f>SUM(B12:C12)</f>
        <v/>
      </c>
    </row>
    <row r="13">
      <c r="A13" s="31" t="n">
        <v>38370</v>
      </c>
      <c r="B13" s="38" t="n">
        <v>104.74655949</v>
      </c>
      <c r="C13" s="38" t="n">
        <v>-3.289075655</v>
      </c>
      <c r="D13" s="39">
        <f>SUM(B13:C13)</f>
        <v/>
      </c>
    </row>
    <row r="14">
      <c r="A14" s="31" t="n">
        <v>38371</v>
      </c>
      <c r="B14" s="38" t="n">
        <v>-25.843905975</v>
      </c>
      <c r="C14" s="38" t="n">
        <v>-24.953574535</v>
      </c>
      <c r="D14" s="39">
        <f>SUM(B14:C14)</f>
        <v/>
      </c>
    </row>
    <row r="15">
      <c r="A15" s="31" t="n">
        <v>38372</v>
      </c>
      <c r="B15" s="38" t="n">
        <v>-19.86627335</v>
      </c>
      <c r="C15" s="38" t="n">
        <v>-18.488663315</v>
      </c>
      <c r="D15" s="39">
        <f>SUM(B15:C15)</f>
        <v/>
      </c>
    </row>
    <row r="16">
      <c r="A16" s="31" t="n">
        <v>38373</v>
      </c>
      <c r="B16" s="38" t="n">
        <v>-151.75126136</v>
      </c>
      <c r="C16" s="38" t="n">
        <v>-17.652296285</v>
      </c>
      <c r="D16" s="39">
        <f>SUM(B16:C16)</f>
        <v/>
      </c>
    </row>
    <row r="17">
      <c r="A17" s="31" t="n">
        <v>38376</v>
      </c>
      <c r="B17" s="38" t="n">
        <v>123.99618663</v>
      </c>
      <c r="C17" s="38" t="n">
        <v>-12.438770735</v>
      </c>
      <c r="D17" s="39">
        <f>SUM(B17:C17)</f>
        <v/>
      </c>
    </row>
    <row r="18">
      <c r="A18" s="31" t="n">
        <v>38377</v>
      </c>
      <c r="B18" s="38" t="n">
        <v>40.75133523</v>
      </c>
      <c r="C18" s="38" t="n">
        <v>-7.57466185</v>
      </c>
      <c r="D18" s="39">
        <f>SUM(B18:C18)</f>
        <v/>
      </c>
    </row>
    <row r="19">
      <c r="A19" s="31" t="n">
        <v>38378</v>
      </c>
      <c r="B19" s="38" t="n">
        <v>69.3630187</v>
      </c>
      <c r="C19" s="38" t="n">
        <v>-1.19656379</v>
      </c>
      <c r="D19" s="39">
        <f>SUM(B19:C19)</f>
        <v/>
      </c>
    </row>
    <row r="20">
      <c r="A20" s="31" t="n">
        <v>38379</v>
      </c>
      <c r="B20" s="38" t="n">
        <v>26.02893639</v>
      </c>
      <c r="C20" s="38" t="n">
        <v>-2.10305139</v>
      </c>
      <c r="D20" s="39">
        <f>SUM(B20:C20)</f>
        <v/>
      </c>
    </row>
    <row r="21">
      <c r="A21" s="31" t="n">
        <v>38380</v>
      </c>
      <c r="B21" s="38" t="n">
        <v>-74.52469264</v>
      </c>
      <c r="C21" s="38" t="n">
        <v>-0.53865303</v>
      </c>
      <c r="D21" s="39">
        <f>SUM(B21:C21)</f>
        <v/>
      </c>
      <c r="E21" s="23">
        <f>SUM(D2:D21)</f>
        <v/>
      </c>
    </row>
    <row r="22">
      <c r="A22" s="31" t="n">
        <v>38383</v>
      </c>
      <c r="B22" s="38" t="n">
        <v>-46.80091626</v>
      </c>
      <c r="C22" s="38" t="n">
        <v>-37.965880875</v>
      </c>
      <c r="D22" s="39">
        <f>SUM(B22:C22)</f>
        <v/>
      </c>
      <c r="E22" s="23">
        <f>SUM(D3:D22)</f>
        <v/>
      </c>
    </row>
    <row r="23">
      <c r="A23" s="31" t="n">
        <v>38384</v>
      </c>
      <c r="B23" s="38" t="n">
        <v>95.48846186</v>
      </c>
      <c r="C23" s="38" t="n">
        <v>-9.395494245</v>
      </c>
      <c r="D23" s="39">
        <f>SUM(B23:C23)</f>
        <v/>
      </c>
      <c r="E23" s="23">
        <f>SUM(D4:D23)</f>
        <v/>
      </c>
    </row>
    <row r="24">
      <c r="A24" s="31" t="n">
        <v>38385</v>
      </c>
      <c r="B24" s="38" t="n">
        <v>-33.63134065</v>
      </c>
      <c r="C24" s="38" t="n">
        <v>-12.50431036</v>
      </c>
      <c r="D24" s="39">
        <f>SUM(B24:C24)</f>
        <v/>
      </c>
      <c r="E24" s="23">
        <f>SUM(D5:D24)</f>
        <v/>
      </c>
    </row>
    <row r="25">
      <c r="A25" s="31" t="n">
        <v>38386</v>
      </c>
      <c r="B25" s="38" t="n">
        <v>40.16417183</v>
      </c>
      <c r="C25" s="38" t="n">
        <v>1.38851045</v>
      </c>
      <c r="D25" s="39">
        <f>SUM(B25:C25)</f>
        <v/>
      </c>
      <c r="E25" s="23">
        <f>SUM(D6:D25)</f>
        <v/>
      </c>
    </row>
    <row r="26">
      <c r="A26" s="31" t="n">
        <v>38387</v>
      </c>
      <c r="B26" s="38" t="n">
        <v>-3.07192883</v>
      </c>
      <c r="C26" s="38" t="n">
        <v>-2.735008895</v>
      </c>
      <c r="D26" s="39">
        <f>SUM(B26:C26)</f>
        <v/>
      </c>
      <c r="E26" s="23">
        <f>SUM(D7:D26)</f>
        <v/>
      </c>
    </row>
    <row r="27">
      <c r="A27" s="31" t="n">
        <v>38390</v>
      </c>
      <c r="B27" s="38" t="n">
        <v>179.28897512</v>
      </c>
      <c r="C27" s="38" t="n">
        <v>9.628620339999999</v>
      </c>
      <c r="D27" s="39">
        <f>SUM(B27:C27)</f>
        <v/>
      </c>
      <c r="E27" s="23">
        <f>SUM(D8:D27)</f>
        <v/>
      </c>
    </row>
    <row r="28">
      <c r="A28" s="31" t="n">
        <v>38394</v>
      </c>
      <c r="B28" s="38" t="n">
        <v>100.41072464</v>
      </c>
      <c r="C28" s="38" t="n">
        <v>27.65881482</v>
      </c>
      <c r="D28" s="39">
        <f>SUM(B28:C28)</f>
        <v/>
      </c>
      <c r="E28" s="23">
        <f>SUM(D9:D28)</f>
        <v/>
      </c>
    </row>
    <row r="29">
      <c r="A29" s="31" t="n">
        <v>38397</v>
      </c>
      <c r="B29" s="38" t="n">
        <v>91.30552115</v>
      </c>
      <c r="C29" s="38" t="n">
        <v>8.642406125000001</v>
      </c>
      <c r="D29" s="39">
        <f>SUM(B29:C29)</f>
        <v/>
      </c>
      <c r="E29" s="23">
        <f>SUM(D10:D29)</f>
        <v/>
      </c>
    </row>
    <row r="30">
      <c r="A30" s="31" t="n">
        <v>38398</v>
      </c>
      <c r="B30" s="38" t="n">
        <v>105.33936287</v>
      </c>
      <c r="C30" s="38" t="n">
        <v>-4.956070405</v>
      </c>
      <c r="D30" s="39">
        <f>SUM(B30:C30)</f>
        <v/>
      </c>
      <c r="E30" s="23">
        <f>SUM(D11:D30)</f>
        <v/>
      </c>
    </row>
    <row r="31">
      <c r="A31" s="31" t="n">
        <v>38399</v>
      </c>
      <c r="B31" s="38" t="n">
        <v>119.53734397</v>
      </c>
      <c r="C31" s="38" t="n">
        <v>-4.628242865</v>
      </c>
      <c r="D31" s="39">
        <f>SUM(B31:C31)</f>
        <v/>
      </c>
      <c r="E31" s="23">
        <f>SUM(D12:D31)</f>
        <v/>
      </c>
    </row>
    <row r="32">
      <c r="A32" s="31" t="n">
        <v>38400</v>
      </c>
      <c r="B32" s="38" t="n">
        <v>47.3868591</v>
      </c>
      <c r="C32" s="38" t="n">
        <v>-7.97710521</v>
      </c>
      <c r="D32" s="39">
        <f>SUM(B32:C32)</f>
        <v/>
      </c>
      <c r="E32" s="23">
        <f>SUM(D13:D32)</f>
        <v/>
      </c>
    </row>
    <row r="33">
      <c r="A33" s="31" t="n">
        <v>38401</v>
      </c>
      <c r="B33" s="38" t="n">
        <v>59.97304969</v>
      </c>
      <c r="C33" s="38" t="n">
        <v>1.186344185</v>
      </c>
      <c r="D33" s="39">
        <f>SUM(B33:C33)</f>
        <v/>
      </c>
      <c r="E33" s="23">
        <f>SUM(D14:D33)</f>
        <v/>
      </c>
    </row>
    <row r="34">
      <c r="A34" s="31" t="n">
        <v>38404</v>
      </c>
      <c r="B34" s="38" t="n">
        <v>184.78707951</v>
      </c>
      <c r="C34" s="38" t="n">
        <v>-3.864121565</v>
      </c>
      <c r="D34" s="39">
        <f>SUM(B34:C34)</f>
        <v/>
      </c>
      <c r="E34" s="23">
        <f>SUM(D15:D34)</f>
        <v/>
      </c>
    </row>
    <row r="35">
      <c r="A35" s="31" t="n">
        <v>38405</v>
      </c>
      <c r="B35" s="38" t="n">
        <v>131.61914724</v>
      </c>
      <c r="C35" s="38" t="n">
        <v>6.09290664</v>
      </c>
      <c r="D35" s="39">
        <f>SUM(B35:C35)</f>
        <v/>
      </c>
      <c r="E35" s="23">
        <f>SUM(D16:D35)</f>
        <v/>
      </c>
    </row>
    <row r="36">
      <c r="A36" s="31" t="n">
        <v>38406</v>
      </c>
      <c r="B36" s="38" t="n">
        <v>-79.62140888</v>
      </c>
      <c r="C36" s="38" t="n">
        <v>1.23548855</v>
      </c>
      <c r="D36" s="39">
        <f>SUM(B36:C36)</f>
        <v/>
      </c>
      <c r="E36" s="23">
        <f>SUM(D17:D36)</f>
        <v/>
      </c>
    </row>
    <row r="37">
      <c r="A37" s="31" t="n">
        <v>38407</v>
      </c>
      <c r="B37" s="38" t="n">
        <v>-8.462628264999999</v>
      </c>
      <c r="C37" s="38" t="n">
        <v>18.157295555</v>
      </c>
      <c r="D37" s="39">
        <f>SUM(B37:C37)</f>
        <v/>
      </c>
      <c r="E37" s="23">
        <f>SUM(D18:D37)</f>
        <v/>
      </c>
    </row>
    <row r="38">
      <c r="A38" s="31" t="n">
        <v>38408</v>
      </c>
      <c r="B38" s="38" t="n">
        <v>146.537800315</v>
      </c>
      <c r="C38" s="38" t="n">
        <v>31.024667205</v>
      </c>
      <c r="D38" s="39">
        <f>SUM(B38:C38)</f>
        <v/>
      </c>
      <c r="E38" s="23">
        <f>SUM(D19:D38)</f>
        <v/>
      </c>
    </row>
    <row r="39">
      <c r="A39" s="31" t="n">
        <v>38411</v>
      </c>
      <c r="B39" s="38" t="n">
        <v>288.38222821</v>
      </c>
      <c r="C39" s="38" t="n">
        <v>16.78525994</v>
      </c>
      <c r="D39" s="39">
        <f>SUM(B39:C39)</f>
        <v/>
      </c>
      <c r="E39" s="23">
        <f>SUM(D20:D39)</f>
        <v/>
      </c>
    </row>
    <row r="40">
      <c r="A40" s="31" t="n">
        <v>38413</v>
      </c>
      <c r="B40" s="38" t="n">
        <v>38.505885755</v>
      </c>
      <c r="C40" s="38" t="n">
        <v>23.862076395</v>
      </c>
      <c r="D40" s="39">
        <f>SUM(B40:C40)</f>
        <v/>
      </c>
      <c r="E40" s="23">
        <f>SUM(D21:D40)</f>
        <v/>
      </c>
    </row>
    <row r="41">
      <c r="A41" s="31" t="n">
        <v>38414</v>
      </c>
      <c r="B41" s="38" t="n">
        <v>-146.7126118</v>
      </c>
      <c r="C41" s="38" t="n">
        <v>-11.01906078</v>
      </c>
      <c r="D41" s="39">
        <f>SUM(B41:C41)</f>
        <v/>
      </c>
      <c r="E41" s="23">
        <f>SUM(D22:D41)</f>
        <v/>
      </c>
    </row>
    <row r="42">
      <c r="A42" s="31" t="n">
        <v>38415</v>
      </c>
      <c r="B42" s="38" t="n">
        <v>-42.822429245</v>
      </c>
      <c r="C42" s="38" t="n">
        <v>13.4922575</v>
      </c>
      <c r="D42" s="39">
        <f>SUM(B42:C42)</f>
        <v/>
      </c>
      <c r="E42" s="23">
        <f>SUM(D23:D42)</f>
        <v/>
      </c>
    </row>
    <row r="43">
      <c r="A43" s="31" t="n">
        <v>38418</v>
      </c>
      <c r="B43" s="38" t="n">
        <v>-10.22027119</v>
      </c>
      <c r="C43" s="38" t="n">
        <v>-3.874259605</v>
      </c>
      <c r="D43" s="39">
        <f>SUM(B43:C43)</f>
        <v/>
      </c>
      <c r="E43" s="23">
        <f>SUM(D24:D43)</f>
        <v/>
      </c>
    </row>
    <row r="44">
      <c r="A44" s="31" t="n">
        <v>38419</v>
      </c>
      <c r="B44" s="38" t="n">
        <v>-95.66226137</v>
      </c>
      <c r="C44" s="38" t="n">
        <v>1.22960086</v>
      </c>
      <c r="D44" s="39">
        <f>SUM(B44:C44)</f>
        <v/>
      </c>
      <c r="E44" s="23">
        <f>SUM(D25:D44)</f>
        <v/>
      </c>
    </row>
    <row r="45">
      <c r="A45" s="31" t="n">
        <v>38420</v>
      </c>
      <c r="B45" s="38" t="n">
        <v>-137.49858932</v>
      </c>
      <c r="C45" s="38" t="n">
        <v>-3.668018575</v>
      </c>
      <c r="D45" s="39">
        <f>SUM(B45:C45)</f>
        <v/>
      </c>
      <c r="E45" s="23">
        <f>SUM(D26:D45)</f>
        <v/>
      </c>
    </row>
    <row r="46">
      <c r="A46" s="31" t="n">
        <v>38421</v>
      </c>
      <c r="B46" s="38" t="n">
        <v>-164.70753754</v>
      </c>
      <c r="C46" s="38" t="n">
        <v>-5.102282675</v>
      </c>
      <c r="D46" s="39">
        <f>SUM(B46:C46)</f>
        <v/>
      </c>
      <c r="E46" s="23">
        <f>SUM(D27:D46)</f>
        <v/>
      </c>
    </row>
    <row r="47">
      <c r="A47" s="31" t="n">
        <v>38422</v>
      </c>
      <c r="B47" s="38" t="n">
        <v>-190.51206255</v>
      </c>
      <c r="C47" s="38" t="n">
        <v>-1.956687425</v>
      </c>
      <c r="D47" s="39">
        <f>SUM(B47:C47)</f>
        <v/>
      </c>
      <c r="E47" s="23">
        <f>SUM(D28:D47)</f>
        <v/>
      </c>
    </row>
    <row r="48">
      <c r="A48" s="31" t="n">
        <v>38425</v>
      </c>
      <c r="B48" s="38" t="n">
        <v>-29.13559392</v>
      </c>
      <c r="C48" s="38" t="n">
        <v>-0.548546846</v>
      </c>
      <c r="D48" s="39">
        <f>SUM(B48:C48)</f>
        <v/>
      </c>
      <c r="E48" s="23">
        <f>SUM(D29:D48)</f>
        <v/>
      </c>
    </row>
    <row r="49">
      <c r="A49" s="31" t="n">
        <v>38426</v>
      </c>
      <c r="B49" s="38" t="n">
        <v>-2.95783918</v>
      </c>
      <c r="C49" s="38" t="n">
        <v>-1.30003371</v>
      </c>
      <c r="D49" s="39">
        <f>SUM(B49:C49)</f>
        <v/>
      </c>
      <c r="E49" s="23">
        <f>SUM(D30:D49)</f>
        <v/>
      </c>
    </row>
    <row r="50">
      <c r="A50" s="31" t="n">
        <v>38427</v>
      </c>
      <c r="B50" s="38" t="n">
        <v>-202.49310479</v>
      </c>
      <c r="C50" s="38" t="n">
        <v>-2.067634825</v>
      </c>
      <c r="D50" s="39">
        <f>SUM(B50:C50)</f>
        <v/>
      </c>
      <c r="E50" s="23">
        <f>SUM(D31:D50)</f>
        <v/>
      </c>
    </row>
    <row r="51">
      <c r="A51" s="31" t="n">
        <v>38428</v>
      </c>
      <c r="B51" s="38" t="n">
        <v>-140.17284468</v>
      </c>
      <c r="C51" s="38" t="n">
        <v>1.88414117</v>
      </c>
      <c r="D51" s="39">
        <f>SUM(B51:C51)</f>
        <v/>
      </c>
      <c r="E51" s="23">
        <f>SUM(D32:D51)</f>
        <v/>
      </c>
    </row>
    <row r="52">
      <c r="A52" s="31" t="n">
        <v>38429</v>
      </c>
      <c r="B52" s="38" t="n">
        <v>-84.10639494500001</v>
      </c>
      <c r="C52" s="38" t="n">
        <v>2.53530192</v>
      </c>
      <c r="D52" s="39">
        <f>SUM(B52:C52)</f>
        <v/>
      </c>
      <c r="E52" s="23">
        <f>SUM(D33:D52)</f>
        <v/>
      </c>
    </row>
    <row r="53">
      <c r="A53" s="31" t="n">
        <v>38432</v>
      </c>
      <c r="B53" s="38" t="n">
        <v>-37.00782105</v>
      </c>
      <c r="C53" s="38" t="n">
        <v>18.141106015</v>
      </c>
      <c r="D53" s="39">
        <f>SUM(B53:C53)</f>
        <v/>
      </c>
      <c r="E53" s="23">
        <f>SUM(D34:D53)</f>
        <v/>
      </c>
    </row>
    <row r="54">
      <c r="A54" s="31" t="n">
        <v>38433</v>
      </c>
      <c r="B54" s="38" t="n">
        <v>-114.78817307</v>
      </c>
      <c r="C54" s="38" t="n">
        <v>-0.61894751</v>
      </c>
      <c r="D54" s="39">
        <f>SUM(B54:C54)</f>
        <v/>
      </c>
      <c r="E54" s="23">
        <f>SUM(D35:D54)</f>
        <v/>
      </c>
    </row>
    <row r="55">
      <c r="A55" s="31" t="n">
        <v>38434</v>
      </c>
      <c r="B55" s="38" t="n">
        <v>-99.63675635</v>
      </c>
      <c r="C55" s="38" t="n">
        <v>7.10921961</v>
      </c>
      <c r="D55" s="39">
        <f>SUM(B55:C55)</f>
        <v/>
      </c>
      <c r="E55" s="23">
        <f>SUM(D36:D55)</f>
        <v/>
      </c>
    </row>
    <row r="56">
      <c r="A56" s="31" t="n">
        <v>38435</v>
      </c>
      <c r="B56" s="38" t="n">
        <v>-230.0216589</v>
      </c>
      <c r="C56" s="38" t="n">
        <v>0.322946965</v>
      </c>
      <c r="D56" s="39">
        <f>SUM(B56:C56)</f>
        <v/>
      </c>
      <c r="E56" s="23">
        <f>SUM(D37:D56)</f>
        <v/>
      </c>
    </row>
    <row r="57">
      <c r="A57" s="31" t="n">
        <v>38436</v>
      </c>
      <c r="B57" s="38" t="n">
        <v>-62.80336395</v>
      </c>
      <c r="C57" s="38" t="n">
        <v>11.33301351</v>
      </c>
      <c r="D57" s="39">
        <f>SUM(B57:C57)</f>
        <v/>
      </c>
      <c r="E57" s="23">
        <f>SUM(D38:D57)</f>
        <v/>
      </c>
    </row>
    <row r="58">
      <c r="A58" s="31" t="n">
        <v>38439</v>
      </c>
      <c r="B58" s="38" t="n">
        <v>-114.29307295</v>
      </c>
      <c r="C58" s="38" t="n">
        <v>2.521564395</v>
      </c>
      <c r="D58" s="39">
        <f>SUM(B58:C58)</f>
        <v/>
      </c>
      <c r="E58" s="23">
        <f>SUM(D39:D58)</f>
        <v/>
      </c>
    </row>
    <row r="59">
      <c r="A59" s="31" t="n">
        <v>38440</v>
      </c>
      <c r="B59" s="38" t="n">
        <v>-21.04570553</v>
      </c>
      <c r="C59" s="38" t="n">
        <v>-3.20356231</v>
      </c>
      <c r="D59" s="39">
        <f>SUM(B59:C59)</f>
        <v/>
      </c>
      <c r="E59" s="23">
        <f>SUM(D40:D59)</f>
        <v/>
      </c>
    </row>
    <row r="60">
      <c r="A60" s="31" t="n">
        <v>38441</v>
      </c>
      <c r="B60" s="38" t="n">
        <v>-207.58365203</v>
      </c>
      <c r="C60" s="38" t="n">
        <v>-3.67048582</v>
      </c>
      <c r="D60" s="39">
        <f>SUM(B60:C60)</f>
        <v/>
      </c>
      <c r="E60" s="23">
        <f>SUM(D41:D60)</f>
        <v/>
      </c>
    </row>
    <row r="61">
      <c r="A61" s="31" t="n">
        <v>38442</v>
      </c>
      <c r="B61" s="38" t="n">
        <v>21.468062815</v>
      </c>
      <c r="C61" s="38" t="n">
        <v>25.979385235</v>
      </c>
      <c r="D61" s="39">
        <f>SUM(B61:C61)</f>
        <v/>
      </c>
      <c r="E61" s="23">
        <f>SUM(D42:D61)</f>
        <v/>
      </c>
    </row>
    <row r="62">
      <c r="A62" s="31" t="n">
        <v>38443</v>
      </c>
      <c r="B62" s="38" t="n">
        <v>10.18889419</v>
      </c>
      <c r="C62" s="38" t="n">
        <v>24.374782785</v>
      </c>
      <c r="D62" s="39">
        <f>SUM(B62:C62)</f>
        <v/>
      </c>
      <c r="E62" s="23">
        <f>SUM(D43:D62)</f>
        <v/>
      </c>
    </row>
    <row r="63">
      <c r="A63" s="31" t="n">
        <v>38446</v>
      </c>
      <c r="B63" s="38" t="n">
        <v>7.34144953</v>
      </c>
      <c r="C63" s="38" t="n">
        <v>6.49581105</v>
      </c>
      <c r="D63" s="39">
        <f>SUM(B63:C63)</f>
        <v/>
      </c>
      <c r="E63" s="23">
        <f>SUM(D44:D63)</f>
        <v/>
      </c>
    </row>
    <row r="64">
      <c r="A64" s="31" t="n">
        <v>38448</v>
      </c>
      <c r="B64" s="38" t="n">
        <v>-33.06680353</v>
      </c>
      <c r="C64" s="38" t="n">
        <v>6.93608761</v>
      </c>
      <c r="D64" s="39">
        <f>SUM(B64:C64)</f>
        <v/>
      </c>
      <c r="E64" s="23">
        <f>SUM(D45:D64)</f>
        <v/>
      </c>
    </row>
    <row r="65">
      <c r="A65" s="31" t="n">
        <v>38449</v>
      </c>
      <c r="B65" s="38" t="n">
        <v>1.51062866</v>
      </c>
      <c r="C65" s="38" t="n">
        <v>2.301766775</v>
      </c>
      <c r="D65" s="39">
        <f>SUM(B65:C65)</f>
        <v/>
      </c>
      <c r="E65" s="23">
        <f>SUM(D46:D65)</f>
        <v/>
      </c>
    </row>
    <row r="66">
      <c r="A66" s="31" t="n">
        <v>38450</v>
      </c>
      <c r="B66" s="38" t="n">
        <v>-106.86233141</v>
      </c>
      <c r="C66" s="38" t="n">
        <v>-1.999824585</v>
      </c>
      <c r="D66" s="39">
        <f>SUM(B66:C66)</f>
        <v/>
      </c>
      <c r="E66" s="23">
        <f>SUM(D47:D66)</f>
        <v/>
      </c>
    </row>
    <row r="67">
      <c r="A67" s="31" t="n">
        <v>38453</v>
      </c>
      <c r="B67" s="38" t="n">
        <v>-15.47198105</v>
      </c>
      <c r="C67" s="38" t="n">
        <v>5.11158244</v>
      </c>
      <c r="D67" s="39">
        <f>SUM(B67:C67)</f>
        <v/>
      </c>
      <c r="E67" s="23">
        <f>SUM(D48:D67)</f>
        <v/>
      </c>
    </row>
    <row r="68">
      <c r="A68" s="31" t="n">
        <v>38454</v>
      </c>
      <c r="B68" s="38" t="n">
        <v>18.9609023</v>
      </c>
      <c r="C68" s="38" t="n">
        <v>9.583136574999999</v>
      </c>
      <c r="D68" s="39">
        <f>SUM(B68:C68)</f>
        <v/>
      </c>
      <c r="E68" s="23">
        <f>SUM(D49:D68)</f>
        <v/>
      </c>
    </row>
    <row r="69">
      <c r="A69" s="31" t="n">
        <v>38455</v>
      </c>
      <c r="B69" s="38" t="n">
        <v>-40.6022978</v>
      </c>
      <c r="C69" s="38" t="n">
        <v>10.298790075</v>
      </c>
      <c r="D69" s="39">
        <f>SUM(B69:C69)</f>
        <v/>
      </c>
      <c r="E69" s="23">
        <f>SUM(D50:D69)</f>
        <v/>
      </c>
    </row>
    <row r="70">
      <c r="A70" s="31" t="n">
        <v>38456</v>
      </c>
      <c r="B70" s="38" t="n">
        <v>88.32755165</v>
      </c>
      <c r="C70" s="38" t="n">
        <v>4.47848313</v>
      </c>
      <c r="D70" s="39">
        <f>SUM(B70:C70)</f>
        <v/>
      </c>
      <c r="E70" s="23">
        <f>SUM(D51:D70)</f>
        <v/>
      </c>
    </row>
    <row r="71">
      <c r="A71" s="31" t="n">
        <v>38457</v>
      </c>
      <c r="B71" s="38" t="n">
        <v>14.3804656</v>
      </c>
      <c r="C71" s="38" t="n">
        <v>10.047310445</v>
      </c>
      <c r="D71" s="39">
        <f>SUM(B71:C71)</f>
        <v/>
      </c>
      <c r="E71" s="23">
        <f>SUM(D52:D71)</f>
        <v/>
      </c>
    </row>
    <row r="72">
      <c r="A72" s="31" t="n">
        <v>38460</v>
      </c>
      <c r="B72" s="38" t="n">
        <v>-38.89134368</v>
      </c>
      <c r="C72" s="38" t="n">
        <v>1.343634245</v>
      </c>
      <c r="D72" s="39">
        <f>SUM(B72:C72)</f>
        <v/>
      </c>
      <c r="E72" s="23">
        <f>SUM(D53:D72)</f>
        <v/>
      </c>
    </row>
    <row r="73">
      <c r="A73" s="31" t="n">
        <v>38461</v>
      </c>
      <c r="B73" s="38" t="n">
        <v>-44.03433585</v>
      </c>
      <c r="C73" s="38" t="n">
        <v>2.75521555</v>
      </c>
      <c r="D73" s="39">
        <f>SUM(B73:C73)</f>
        <v/>
      </c>
      <c r="E73" s="23">
        <f>SUM(D54:D73)</f>
        <v/>
      </c>
    </row>
    <row r="74">
      <c r="A74" s="31" t="n">
        <v>38462</v>
      </c>
      <c r="B74" s="38" t="n">
        <v>75.38612132999999</v>
      </c>
      <c r="C74" s="38" t="n">
        <v>14.99679941</v>
      </c>
      <c r="D74" s="39">
        <f>SUM(B74:C74)</f>
        <v/>
      </c>
      <c r="E74" s="23">
        <f>SUM(D55:D74)</f>
        <v/>
      </c>
    </row>
    <row r="75">
      <c r="A75" s="31" t="n">
        <v>38463</v>
      </c>
      <c r="B75" s="38" t="n">
        <v>-97.3424196</v>
      </c>
      <c r="C75" s="38" t="n">
        <v>9.343574739999999</v>
      </c>
      <c r="D75" s="39">
        <f>SUM(B75:C75)</f>
        <v/>
      </c>
      <c r="E75" s="23">
        <f>SUM(D56:D75)</f>
        <v/>
      </c>
    </row>
    <row r="76">
      <c r="A76" s="31" t="n">
        <v>38464</v>
      </c>
      <c r="B76" s="38" t="n">
        <v>71.55604278</v>
      </c>
      <c r="C76" s="38" t="n">
        <v>15.027325415</v>
      </c>
      <c r="D76" s="39">
        <f>SUM(B76:C76)</f>
        <v/>
      </c>
      <c r="E76" s="23">
        <f>SUM(D57:D76)</f>
        <v/>
      </c>
    </row>
    <row r="77">
      <c r="A77" s="31" t="n">
        <v>38467</v>
      </c>
      <c r="B77" s="38" t="n">
        <v>-47.47408125</v>
      </c>
      <c r="C77" s="38" t="n">
        <v>1.0301572</v>
      </c>
      <c r="D77" s="39">
        <f>SUM(B77:C77)</f>
        <v/>
      </c>
      <c r="E77" s="23">
        <f>SUM(D58:D77)</f>
        <v/>
      </c>
    </row>
    <row r="78">
      <c r="A78" s="31" t="n">
        <v>38468</v>
      </c>
      <c r="B78" s="38" t="n">
        <v>54.2517345</v>
      </c>
      <c r="C78" s="38" t="n">
        <v>1.36854139</v>
      </c>
      <c r="D78" s="39">
        <f>SUM(B78:C78)</f>
        <v/>
      </c>
      <c r="E78" s="23">
        <f>SUM(D59:D78)</f>
        <v/>
      </c>
    </row>
    <row r="79">
      <c r="A79" s="31" t="n">
        <v>38469</v>
      </c>
      <c r="B79" s="38" t="n">
        <v>-30.58539269</v>
      </c>
      <c r="C79" s="38" t="n">
        <v>-4.292671835</v>
      </c>
      <c r="D79" s="39">
        <f>SUM(B79:C79)</f>
        <v/>
      </c>
      <c r="E79" s="23">
        <f>SUM(D60:D79)</f>
        <v/>
      </c>
    </row>
    <row r="80">
      <c r="A80" s="31" t="n">
        <v>38470</v>
      </c>
      <c r="B80" s="38" t="n">
        <v>-125.41965927</v>
      </c>
      <c r="C80" s="38" t="n">
        <v>4.26680586</v>
      </c>
      <c r="D80" s="39">
        <f>SUM(B80:C80)</f>
        <v/>
      </c>
      <c r="E80" s="23">
        <f>SUM(D61:D80)</f>
        <v/>
      </c>
    </row>
    <row r="81">
      <c r="A81" s="31" t="n">
        <v>38471</v>
      </c>
      <c r="B81" s="38" t="n">
        <v>-86.46992299</v>
      </c>
      <c r="C81" s="38" t="n">
        <v>1.62674557</v>
      </c>
      <c r="D81" s="39">
        <f>SUM(B81:C81)</f>
        <v/>
      </c>
      <c r="E81" s="23">
        <f>SUM(D62:D81)</f>
        <v/>
      </c>
    </row>
    <row r="82">
      <c r="A82" s="31" t="n">
        <v>38474</v>
      </c>
      <c r="B82" s="38" t="n">
        <v>8.313052949999999</v>
      </c>
      <c r="C82" s="38" t="n">
        <v>11.75003243</v>
      </c>
      <c r="D82" s="39">
        <f>SUM(B82:C82)</f>
        <v/>
      </c>
      <c r="E82" s="23">
        <f>SUM(D63:D82)</f>
        <v/>
      </c>
    </row>
    <row r="83">
      <c r="A83" s="31" t="n">
        <v>38475</v>
      </c>
      <c r="B83" s="38" t="n">
        <v>1.153461046</v>
      </c>
      <c r="C83" s="38" t="n">
        <v>15.218057175</v>
      </c>
      <c r="D83" s="39">
        <f>SUM(B83:C83)</f>
        <v/>
      </c>
      <c r="E83" s="23">
        <f>SUM(D64:D83)</f>
        <v/>
      </c>
    </row>
    <row r="84">
      <c r="A84" s="31" t="n">
        <v>38476</v>
      </c>
      <c r="B84" s="38" t="n">
        <v>-93.073954292</v>
      </c>
      <c r="C84" s="38" t="n">
        <v>3.153138515</v>
      </c>
      <c r="D84" s="39">
        <f>SUM(B84:C84)</f>
        <v/>
      </c>
      <c r="E84" s="23">
        <f>SUM(D65:D84)</f>
        <v/>
      </c>
    </row>
    <row r="85">
      <c r="A85" s="31" t="n">
        <v>38478</v>
      </c>
      <c r="B85" s="38" t="n">
        <v>133.325935285</v>
      </c>
      <c r="C85" s="38" t="n">
        <v>6.46286409</v>
      </c>
      <c r="D85" s="39">
        <f>SUM(B85:C85)</f>
        <v/>
      </c>
      <c r="E85" s="23">
        <f>SUM(D66:D85)</f>
        <v/>
      </c>
    </row>
    <row r="86">
      <c r="A86" s="31" t="n">
        <v>38481</v>
      </c>
      <c r="B86" s="38" t="n">
        <v>105.75317073</v>
      </c>
      <c r="C86" s="38" t="n">
        <v>3.93219325</v>
      </c>
      <c r="D86" s="39">
        <f>SUM(B86:C86)</f>
        <v/>
      </c>
      <c r="E86" s="23">
        <f>SUM(D67:D86)</f>
        <v/>
      </c>
    </row>
    <row r="87">
      <c r="A87" s="31" t="n">
        <v>38482</v>
      </c>
      <c r="B87" s="38" t="n">
        <v>-6.27325111</v>
      </c>
      <c r="C87" s="38" t="n">
        <v>4.152186855</v>
      </c>
      <c r="D87" s="39">
        <f>SUM(B87:C87)</f>
        <v/>
      </c>
      <c r="E87" s="23">
        <f>SUM(D68:D87)</f>
        <v/>
      </c>
    </row>
    <row r="88">
      <c r="A88" s="31" t="n">
        <v>38483</v>
      </c>
      <c r="B88" s="38" t="n">
        <v>42.33886525</v>
      </c>
      <c r="C88" s="38" t="n">
        <v>-1.41115516</v>
      </c>
      <c r="D88" s="39">
        <f>SUM(B88:C88)</f>
        <v/>
      </c>
      <c r="E88" s="23">
        <f>SUM(D69:D88)</f>
        <v/>
      </c>
    </row>
    <row r="89">
      <c r="A89" s="31" t="n">
        <v>38484</v>
      </c>
      <c r="B89" s="38" t="n">
        <v>-70.13180105000001</v>
      </c>
      <c r="C89" s="38" t="n">
        <v>13.815854855</v>
      </c>
      <c r="D89" s="39">
        <f>SUM(B89:C89)</f>
        <v/>
      </c>
      <c r="E89" s="23">
        <f>SUM(D70:D89)</f>
        <v/>
      </c>
    </row>
    <row r="90">
      <c r="A90" s="31" t="n">
        <v>38485</v>
      </c>
      <c r="B90" s="38" t="n">
        <v>5.45394492</v>
      </c>
      <c r="C90" s="38" t="n">
        <v>13.52503983</v>
      </c>
      <c r="D90" s="39">
        <f>SUM(B90:C90)</f>
        <v/>
      </c>
      <c r="E90" s="23">
        <f>SUM(D71:D90)</f>
        <v/>
      </c>
    </row>
    <row r="91">
      <c r="A91" s="31" t="n">
        <v>38488</v>
      </c>
      <c r="B91" s="38" t="n">
        <v>-19.96797375</v>
      </c>
      <c r="C91" s="38" t="n">
        <v>8.417824084999999</v>
      </c>
      <c r="D91" s="39">
        <f>SUM(B91:C91)</f>
        <v/>
      </c>
      <c r="E91" s="23">
        <f>SUM(D72:D91)</f>
        <v/>
      </c>
    </row>
    <row r="92">
      <c r="A92" s="31" t="n">
        <v>38489</v>
      </c>
      <c r="B92" s="38" t="n">
        <v>11.45554735</v>
      </c>
      <c r="C92" s="38" t="n">
        <v>-4.73837595</v>
      </c>
      <c r="D92" s="39">
        <f>SUM(B92:C92)</f>
        <v/>
      </c>
      <c r="E92" s="23">
        <f>SUM(D73:D92)</f>
        <v/>
      </c>
    </row>
    <row r="93">
      <c r="A93" s="31" t="n">
        <v>38490</v>
      </c>
      <c r="B93" s="38" t="n">
        <v>-27.10518944</v>
      </c>
      <c r="C93" s="38" t="n">
        <v>11.42156238</v>
      </c>
      <c r="D93" s="39">
        <f>SUM(B93:C93)</f>
        <v/>
      </c>
      <c r="E93" s="23">
        <f>SUM(D74:D93)</f>
        <v/>
      </c>
    </row>
    <row r="94">
      <c r="A94" s="31" t="n">
        <v>38491</v>
      </c>
      <c r="B94" s="38" t="n">
        <v>-12.35615306</v>
      </c>
      <c r="C94" s="38" t="n">
        <v>2.84749927</v>
      </c>
      <c r="D94" s="39">
        <f>SUM(B94:C94)</f>
        <v/>
      </c>
      <c r="E94" s="23">
        <f>SUM(D75:D94)</f>
        <v/>
      </c>
    </row>
    <row r="95">
      <c r="A95" s="31" t="n">
        <v>38492</v>
      </c>
      <c r="B95" s="38" t="n">
        <v>122.99096917</v>
      </c>
      <c r="C95" s="38" t="n">
        <v>18.107118445</v>
      </c>
      <c r="D95" s="39">
        <f>SUM(B95:C95)</f>
        <v/>
      </c>
      <c r="E95" s="23">
        <f>SUM(D76:D95)</f>
        <v/>
      </c>
    </row>
    <row r="96">
      <c r="A96" s="31" t="n">
        <v>38495</v>
      </c>
      <c r="B96" s="38" t="n">
        <v>-52.24360982</v>
      </c>
      <c r="C96" s="38" t="n">
        <v>17.24730487</v>
      </c>
      <c r="D96" s="39">
        <f>SUM(B96:C96)</f>
        <v/>
      </c>
      <c r="E96" s="23">
        <f>SUM(D77:D96)</f>
        <v/>
      </c>
    </row>
    <row r="97">
      <c r="A97" s="31" t="n">
        <v>38496</v>
      </c>
      <c r="B97" s="38" t="n">
        <v>-49.26422925</v>
      </c>
      <c r="C97" s="38" t="n">
        <v>11.02586281</v>
      </c>
      <c r="D97" s="39">
        <f>SUM(B97:C97)</f>
        <v/>
      </c>
      <c r="E97" s="23">
        <f>SUM(D78:D97)</f>
        <v/>
      </c>
    </row>
    <row r="98">
      <c r="A98" s="31" t="n">
        <v>38497</v>
      </c>
      <c r="B98" s="38" t="n">
        <v>103.63324406</v>
      </c>
      <c r="C98" s="38" t="n">
        <v>10.18288449</v>
      </c>
      <c r="D98" s="39">
        <f>SUM(B98:C98)</f>
        <v/>
      </c>
      <c r="E98" s="23">
        <f>SUM(D79:D98)</f>
        <v/>
      </c>
    </row>
    <row r="99">
      <c r="A99" s="31" t="n">
        <v>38498</v>
      </c>
      <c r="B99" s="38" t="n">
        <v>-147.00599834</v>
      </c>
      <c r="C99" s="38" t="n">
        <v>-0.772066885</v>
      </c>
      <c r="D99" s="39">
        <f>SUM(B99:C99)</f>
        <v/>
      </c>
      <c r="E99" s="23">
        <f>SUM(D80:D99)</f>
        <v/>
      </c>
    </row>
    <row r="100">
      <c r="A100" s="31" t="n">
        <v>38499</v>
      </c>
      <c r="B100" s="38" t="n">
        <v>-8.599042473000001</v>
      </c>
      <c r="C100" s="38" t="n">
        <v>6.01524846</v>
      </c>
      <c r="D100" s="39">
        <f>SUM(B100:C100)</f>
        <v/>
      </c>
      <c r="E100" s="23">
        <f>SUM(D81:D100)</f>
        <v/>
      </c>
    </row>
    <row r="101">
      <c r="A101" s="31" t="n">
        <v>38502</v>
      </c>
      <c r="B101" s="38" t="n">
        <v>48.53454865</v>
      </c>
      <c r="C101" s="38" t="n">
        <v>0.689323245</v>
      </c>
      <c r="D101" s="39">
        <f>SUM(B101:C101)</f>
        <v/>
      </c>
      <c r="E101" s="23">
        <f>SUM(D82:D101)</f>
        <v/>
      </c>
    </row>
    <row r="102">
      <c r="A102" s="31" t="n">
        <v>38503</v>
      </c>
      <c r="B102" s="38" t="n">
        <v>7.85340604</v>
      </c>
      <c r="C102" s="38" t="n">
        <v>36.28539938</v>
      </c>
      <c r="D102" s="39">
        <f>SUM(B102:C102)</f>
        <v/>
      </c>
      <c r="E102" s="23">
        <f>SUM(D83:D102)</f>
        <v/>
      </c>
    </row>
    <row r="103">
      <c r="A103" s="31" t="n">
        <v>38504</v>
      </c>
      <c r="B103" s="38" t="n">
        <v>25.64801406</v>
      </c>
      <c r="C103" s="38" t="n">
        <v>-5.93520515</v>
      </c>
      <c r="D103" s="39">
        <f>SUM(B103:C103)</f>
        <v/>
      </c>
      <c r="E103" s="23">
        <f>SUM(D84:D103)</f>
        <v/>
      </c>
    </row>
    <row r="104">
      <c r="A104" s="31" t="n">
        <v>38505</v>
      </c>
      <c r="B104" s="38" t="n">
        <v>163.29521437</v>
      </c>
      <c r="C104" s="38" t="n">
        <v>24.114673095</v>
      </c>
      <c r="D104" s="39">
        <f>SUM(B104:C104)</f>
        <v/>
      </c>
      <c r="E104" s="23">
        <f>SUM(D85:D104)</f>
        <v/>
      </c>
    </row>
    <row r="105">
      <c r="A105" s="31" t="n">
        <v>38506</v>
      </c>
      <c r="B105" s="38" t="n">
        <v>103.5489631</v>
      </c>
      <c r="C105" s="38" t="n">
        <v>20.398825554</v>
      </c>
      <c r="D105" s="39">
        <f>SUM(B105:C105)</f>
        <v/>
      </c>
      <c r="E105" s="23">
        <f>SUM(D86:D105)</f>
        <v/>
      </c>
    </row>
    <row r="106">
      <c r="A106" s="31" t="n">
        <v>38510</v>
      </c>
      <c r="B106" s="38" t="n">
        <v>71.89183368</v>
      </c>
      <c r="C106" s="38" t="n">
        <v>-0.25038636</v>
      </c>
      <c r="D106" s="39">
        <f>SUM(B106:C106)</f>
        <v/>
      </c>
      <c r="E106" s="23">
        <f>SUM(D87:D106)</f>
        <v/>
      </c>
    </row>
    <row r="107">
      <c r="A107" s="31" t="n">
        <v>38511</v>
      </c>
      <c r="B107" s="38" t="n">
        <v>-75.26148557</v>
      </c>
      <c r="C107" s="38" t="n">
        <v>12.438775485</v>
      </c>
      <c r="D107" s="39">
        <f>SUM(B107:C107)</f>
        <v/>
      </c>
      <c r="E107" s="23">
        <f>SUM(D88:D107)</f>
        <v/>
      </c>
    </row>
    <row r="108">
      <c r="A108" s="31" t="n">
        <v>38512</v>
      </c>
      <c r="B108" s="38" t="n">
        <v>-13.866965785</v>
      </c>
      <c r="C108" s="38" t="n">
        <v>22.418710125</v>
      </c>
      <c r="D108" s="39">
        <f>SUM(B108:C108)</f>
        <v/>
      </c>
      <c r="E108" s="23">
        <f>SUM(D89:D108)</f>
        <v/>
      </c>
    </row>
    <row r="109">
      <c r="A109" s="31" t="n">
        <v>38513</v>
      </c>
      <c r="B109" s="38" t="n">
        <v>-27.54304908</v>
      </c>
      <c r="C109" s="38" t="n">
        <v>10.293634775</v>
      </c>
      <c r="D109" s="39">
        <f>SUM(B109:C109)</f>
        <v/>
      </c>
      <c r="E109" s="23">
        <f>SUM(D90:D109)</f>
        <v/>
      </c>
    </row>
    <row r="110">
      <c r="A110" s="31" t="n">
        <v>38516</v>
      </c>
      <c r="B110" s="38" t="n">
        <v>31.589386245</v>
      </c>
      <c r="C110" s="38" t="n">
        <v>9.075341865</v>
      </c>
      <c r="D110" s="39">
        <f>SUM(B110:C110)</f>
        <v/>
      </c>
      <c r="E110" s="23">
        <f>SUM(D91:D110)</f>
        <v/>
      </c>
    </row>
    <row r="111">
      <c r="A111" s="31" t="n">
        <v>38517</v>
      </c>
      <c r="B111" s="38" t="n">
        <v>-33.846343385</v>
      </c>
      <c r="C111" s="38" t="n">
        <v>3.719851085</v>
      </c>
      <c r="D111" s="39">
        <f>SUM(B111:C111)</f>
        <v/>
      </c>
      <c r="E111" s="23">
        <f>SUM(D92:D111)</f>
        <v/>
      </c>
    </row>
    <row r="112">
      <c r="A112" s="31" t="n">
        <v>38518</v>
      </c>
      <c r="B112" s="38" t="n">
        <v>-84.65159384</v>
      </c>
      <c r="C112" s="38" t="n">
        <v>-20.8354784</v>
      </c>
      <c r="D112" s="39">
        <f>SUM(B112:C112)</f>
        <v/>
      </c>
      <c r="E112" s="23">
        <f>SUM(D93:D112)</f>
        <v/>
      </c>
    </row>
    <row r="113">
      <c r="A113" s="31" t="n">
        <v>38519</v>
      </c>
      <c r="B113" s="38" t="n">
        <v>-37.171074</v>
      </c>
      <c r="C113" s="38" t="n">
        <v>-1.692123942</v>
      </c>
      <c r="D113" s="39">
        <f>SUM(B113:C113)</f>
        <v/>
      </c>
      <c r="E113" s="23">
        <f>SUM(D94:D113)</f>
        <v/>
      </c>
    </row>
    <row r="114">
      <c r="A114" s="31" t="n">
        <v>38520</v>
      </c>
      <c r="B114" s="38" t="n">
        <v>1.250969915</v>
      </c>
      <c r="C114" s="38" t="n">
        <v>4.74690238</v>
      </c>
      <c r="D114" s="39">
        <f>SUM(B114:C114)</f>
        <v/>
      </c>
      <c r="E114" s="23">
        <f>SUM(D95:D114)</f>
        <v/>
      </c>
    </row>
    <row r="115">
      <c r="A115" s="31" t="n">
        <v>38523</v>
      </c>
      <c r="B115" s="38" t="n">
        <v>12.10631731</v>
      </c>
      <c r="C115" s="38" t="n">
        <v>-4.650901075</v>
      </c>
      <c r="D115" s="39">
        <f>SUM(B115:C115)</f>
        <v/>
      </c>
      <c r="E115" s="23">
        <f>SUM(D96:D115)</f>
        <v/>
      </c>
    </row>
    <row r="116">
      <c r="A116" s="31" t="n">
        <v>38524</v>
      </c>
      <c r="B116" s="38" t="n">
        <v>-156.86901839</v>
      </c>
      <c r="C116" s="38" t="n">
        <v>-8.237818485</v>
      </c>
      <c r="D116" s="39">
        <f>SUM(B116:C116)</f>
        <v/>
      </c>
      <c r="E116" s="23">
        <f>SUM(D97:D116)</f>
        <v/>
      </c>
    </row>
    <row r="117">
      <c r="A117" s="31" t="n">
        <v>38525</v>
      </c>
      <c r="B117" s="38" t="n">
        <v>-126.02174054</v>
      </c>
      <c r="C117" s="38" t="n">
        <v>1.08026476</v>
      </c>
      <c r="D117" s="39">
        <f>SUM(B117:C117)</f>
        <v/>
      </c>
      <c r="E117" s="23">
        <f>SUM(D98:D117)</f>
        <v/>
      </c>
    </row>
    <row r="118">
      <c r="A118" s="31" t="n">
        <v>38526</v>
      </c>
      <c r="B118" s="38" t="n">
        <v>90.892573665</v>
      </c>
      <c r="C118" s="38" t="n">
        <v>6.477180495</v>
      </c>
      <c r="D118" s="39">
        <f>SUM(B118:C118)</f>
        <v/>
      </c>
      <c r="E118" s="23">
        <f>SUM(D99:D118)</f>
        <v/>
      </c>
    </row>
    <row r="119">
      <c r="A119" s="31" t="n">
        <v>38527</v>
      </c>
      <c r="B119" s="38" t="n">
        <v>2.98178231</v>
      </c>
      <c r="C119" s="38" t="n">
        <v>-2.78777072</v>
      </c>
      <c r="D119" s="39">
        <f>SUM(B119:C119)</f>
        <v/>
      </c>
      <c r="E119" s="23">
        <f>SUM(D100:D119)</f>
        <v/>
      </c>
    </row>
    <row r="120">
      <c r="A120" s="31" t="n">
        <v>38530</v>
      </c>
      <c r="B120" s="38" t="n">
        <v>46.87512916</v>
      </c>
      <c r="C120" s="38" t="n">
        <v>-1.086078225</v>
      </c>
      <c r="D120" s="39">
        <f>SUM(B120:C120)</f>
        <v/>
      </c>
      <c r="E120" s="23">
        <f>SUM(D101:D120)</f>
        <v/>
      </c>
    </row>
    <row r="121">
      <c r="A121" s="31" t="n">
        <v>38531</v>
      </c>
      <c r="B121" s="38" t="n">
        <v>61.70734708</v>
      </c>
      <c r="C121" s="38" t="n">
        <v>-12.418404165</v>
      </c>
      <c r="D121" s="39">
        <f>SUM(B121:C121)</f>
        <v/>
      </c>
      <c r="E121" s="23">
        <f>SUM(D102:D121)</f>
        <v/>
      </c>
    </row>
    <row r="122">
      <c r="A122" s="31" t="n">
        <v>38532</v>
      </c>
      <c r="B122" s="38" t="n">
        <v>-55.61567806</v>
      </c>
      <c r="C122" s="38" t="n">
        <v>-1.32208129</v>
      </c>
      <c r="D122" s="39">
        <f>SUM(B122:C122)</f>
        <v/>
      </c>
      <c r="E122" s="23">
        <f>SUM(D103:D122)</f>
        <v/>
      </c>
    </row>
    <row r="123">
      <c r="A123" s="31" t="n">
        <v>38533</v>
      </c>
      <c r="B123" s="38" t="n">
        <v>44.150518965</v>
      </c>
      <c r="C123" s="38" t="n">
        <v>-1.9729975</v>
      </c>
      <c r="D123" s="39">
        <f>SUM(B123:C123)</f>
        <v/>
      </c>
      <c r="E123" s="23">
        <f>SUM(D104:D123)</f>
        <v/>
      </c>
    </row>
    <row r="124">
      <c r="A124" s="31" t="n">
        <v>38534</v>
      </c>
      <c r="B124" s="38" t="n">
        <v>115.25194668</v>
      </c>
      <c r="C124" s="38" t="n">
        <v>3.157843445</v>
      </c>
      <c r="D124" s="39">
        <f>SUM(B124:C124)</f>
        <v/>
      </c>
      <c r="E124" s="23">
        <f>SUM(D105:D124)</f>
        <v/>
      </c>
    </row>
    <row r="125">
      <c r="A125" s="31" t="n">
        <v>38537</v>
      </c>
      <c r="B125" s="38" t="n">
        <v>107.99483685</v>
      </c>
      <c r="C125" s="38" t="n">
        <v>11.43176112</v>
      </c>
      <c r="D125" s="39">
        <f>SUM(B125:C125)</f>
        <v/>
      </c>
      <c r="E125" s="23">
        <f>SUM(D106:D125)</f>
        <v/>
      </c>
    </row>
    <row r="126">
      <c r="A126" s="31" t="n">
        <v>38538</v>
      </c>
      <c r="B126" s="38" t="n">
        <v>100.18155816</v>
      </c>
      <c r="C126" s="38" t="n">
        <v>-4.95164892</v>
      </c>
      <c r="D126" s="39">
        <f>SUM(B126:C126)</f>
        <v/>
      </c>
      <c r="E126" s="23">
        <f>SUM(D107:D126)</f>
        <v/>
      </c>
    </row>
    <row r="127">
      <c r="A127" s="31" t="n">
        <v>38539</v>
      </c>
      <c r="B127" s="38" t="n">
        <v>75.86832</v>
      </c>
      <c r="C127" s="38" t="n">
        <v>13.703557405</v>
      </c>
      <c r="D127" s="39">
        <f>SUM(B127:C127)</f>
        <v/>
      </c>
      <c r="E127" s="23">
        <f>SUM(D108:D127)</f>
        <v/>
      </c>
    </row>
    <row r="128">
      <c r="A128" s="31" t="n">
        <v>38540</v>
      </c>
      <c r="B128" s="38" t="n">
        <v>80.52472331</v>
      </c>
      <c r="C128" s="38" t="n">
        <v>2.48889811</v>
      </c>
      <c r="D128" s="39">
        <f>SUM(B128:C128)</f>
        <v/>
      </c>
      <c r="E128" s="23">
        <f>SUM(D109:D128)</f>
        <v/>
      </c>
    </row>
    <row r="129">
      <c r="A129" s="31" t="n">
        <v>38541</v>
      </c>
      <c r="B129" s="38" t="n">
        <v>164.32739525</v>
      </c>
      <c r="C129" s="38" t="n">
        <v>15.474267314</v>
      </c>
      <c r="D129" s="39">
        <f>SUM(B129:C129)</f>
        <v/>
      </c>
      <c r="E129" s="23">
        <f>SUM(D110:D129)</f>
        <v/>
      </c>
    </row>
    <row r="130">
      <c r="A130" s="31" t="n">
        <v>38544</v>
      </c>
      <c r="B130" s="38" t="n">
        <v>116.62603938</v>
      </c>
      <c r="C130" s="38" t="n">
        <v>11.77118082</v>
      </c>
      <c r="D130" s="39">
        <f>SUM(B130:C130)</f>
        <v/>
      </c>
      <c r="E130" s="23">
        <f>SUM(D111:D130)</f>
        <v/>
      </c>
    </row>
    <row r="131">
      <c r="A131" s="31" t="n">
        <v>38545</v>
      </c>
      <c r="B131" s="38" t="n">
        <v>304.42059024</v>
      </c>
      <c r="C131" s="38" t="n">
        <v>4.32186171</v>
      </c>
      <c r="D131" s="39">
        <f>SUM(B131:C131)</f>
        <v/>
      </c>
      <c r="E131" s="23">
        <f>SUM(D112:D131)</f>
        <v/>
      </c>
    </row>
    <row r="132">
      <c r="A132" s="31" t="n">
        <v>38546</v>
      </c>
      <c r="B132" s="38" t="n">
        <v>72.75960695000001</v>
      </c>
      <c r="C132" s="38" t="n">
        <v>-5.380712815</v>
      </c>
      <c r="D132" s="39">
        <f>SUM(B132:C132)</f>
        <v/>
      </c>
      <c r="E132" s="23">
        <f>SUM(D113:D132)</f>
        <v/>
      </c>
    </row>
    <row r="133">
      <c r="A133" s="31" t="n">
        <v>38547</v>
      </c>
      <c r="B133" s="38" t="n">
        <v>167.033545705</v>
      </c>
      <c r="C133" s="38" t="n">
        <v>-0.338126155</v>
      </c>
      <c r="D133" s="39">
        <f>SUM(B133:C133)</f>
        <v/>
      </c>
      <c r="E133" s="23">
        <f>SUM(D114:D133)</f>
        <v/>
      </c>
    </row>
    <row r="134">
      <c r="A134" s="31" t="n">
        <v>38548</v>
      </c>
      <c r="B134" s="38" t="n">
        <v>135.31367755</v>
      </c>
      <c r="C134" s="38" t="n">
        <v>10.8492964</v>
      </c>
      <c r="D134" s="39">
        <f>SUM(B134:C134)</f>
        <v/>
      </c>
      <c r="E134" s="23">
        <f>SUM(D115:D134)</f>
        <v/>
      </c>
    </row>
    <row r="135">
      <c r="A135" s="31" t="n">
        <v>38551</v>
      </c>
      <c r="B135" s="38" t="n">
        <v>-104.06401521</v>
      </c>
      <c r="C135" s="38" t="n">
        <v>11.63255612</v>
      </c>
      <c r="D135" s="39">
        <f>SUM(B135:C135)</f>
        <v/>
      </c>
      <c r="E135" s="23">
        <f>SUM(D116:D135)</f>
        <v/>
      </c>
    </row>
    <row r="136">
      <c r="A136" s="31" t="n">
        <v>38552</v>
      </c>
      <c r="B136" s="38" t="n">
        <v>-34.0222445</v>
      </c>
      <c r="C136" s="38" t="n">
        <v>-2.113614485</v>
      </c>
      <c r="D136" s="39">
        <f>SUM(B136:C136)</f>
        <v/>
      </c>
      <c r="E136" s="23">
        <f>SUM(D117:D136)</f>
        <v/>
      </c>
    </row>
    <row r="137">
      <c r="A137" s="31" t="n">
        <v>38553</v>
      </c>
      <c r="B137" s="38" t="n">
        <v>163.06083827</v>
      </c>
      <c r="C137" s="38" t="n">
        <v>5.716325775</v>
      </c>
      <c r="D137" s="39">
        <f>SUM(B137:C137)</f>
        <v/>
      </c>
      <c r="E137" s="23">
        <f>SUM(D118:D137)</f>
        <v/>
      </c>
    </row>
    <row r="138">
      <c r="A138" s="31" t="n">
        <v>38554</v>
      </c>
      <c r="B138" s="38" t="n">
        <v>44.30892034</v>
      </c>
      <c r="C138" s="38" t="n">
        <v>-4.772335775</v>
      </c>
      <c r="D138" s="39">
        <f>SUM(B138:C138)</f>
        <v/>
      </c>
      <c r="E138" s="23">
        <f>SUM(D119:D138)</f>
        <v/>
      </c>
    </row>
    <row r="139">
      <c r="A139" s="31" t="n">
        <v>38555</v>
      </c>
      <c r="B139" s="38" t="n">
        <v>-83.39745148999999</v>
      </c>
      <c r="C139" s="38" t="n">
        <v>4.516927025</v>
      </c>
      <c r="D139" s="39">
        <f>SUM(B139:C139)</f>
        <v/>
      </c>
      <c r="E139" s="23">
        <f>SUM(D120:D139)</f>
        <v/>
      </c>
    </row>
    <row r="140">
      <c r="A140" s="31" t="n">
        <v>38558</v>
      </c>
      <c r="B140" s="38" t="n">
        <v>-50.19060665</v>
      </c>
      <c r="C140" s="38" t="n">
        <v>-6.88111473</v>
      </c>
      <c r="D140" s="39">
        <f>SUM(B140:C140)</f>
        <v/>
      </c>
      <c r="E140" s="23">
        <f>SUM(D121:D140)</f>
        <v/>
      </c>
    </row>
    <row r="141">
      <c r="A141" s="31" t="n">
        <v>38559</v>
      </c>
      <c r="B141" s="38" t="n">
        <v>67.937406485</v>
      </c>
      <c r="C141" s="38" t="n">
        <v>16.00599404</v>
      </c>
      <c r="D141" s="39">
        <f>SUM(B141:C141)</f>
        <v/>
      </c>
      <c r="E141" s="23">
        <f>SUM(D122:D141)</f>
        <v/>
      </c>
    </row>
    <row r="142">
      <c r="A142" s="31" t="n">
        <v>38560</v>
      </c>
      <c r="B142" s="38" t="n">
        <v>-11.00699575</v>
      </c>
      <c r="C142" s="38" t="n">
        <v>-4.83441731</v>
      </c>
      <c r="D142" s="39">
        <f>SUM(B142:C142)</f>
        <v/>
      </c>
      <c r="E142" s="23">
        <f>SUM(D123:D142)</f>
        <v/>
      </c>
    </row>
    <row r="143">
      <c r="A143" s="31" t="n">
        <v>38561</v>
      </c>
      <c r="B143" s="38" t="n">
        <v>114.78374657</v>
      </c>
      <c r="C143" s="38" t="n">
        <v>-8.986636170000001</v>
      </c>
      <c r="D143" s="39">
        <f>SUM(B143:C143)</f>
        <v/>
      </c>
      <c r="E143" s="23">
        <f>SUM(D124:D143)</f>
        <v/>
      </c>
    </row>
    <row r="144">
      <c r="A144" s="31" t="n">
        <v>38562</v>
      </c>
      <c r="B144" s="38" t="n">
        <v>68.33207161999999</v>
      </c>
      <c r="C144" s="38" t="n">
        <v>8.61074283</v>
      </c>
      <c r="D144" s="39">
        <f>SUM(B144:C144)</f>
        <v/>
      </c>
      <c r="E144" s="23">
        <f>SUM(D125:D144)</f>
        <v/>
      </c>
    </row>
    <row r="145">
      <c r="A145" s="31" t="n">
        <v>38565</v>
      </c>
      <c r="B145" s="38" t="n">
        <v>79.15213156</v>
      </c>
      <c r="C145" s="38" t="n">
        <v>-13.06083482</v>
      </c>
      <c r="D145" s="39">
        <f>SUM(B145:C145)</f>
        <v/>
      </c>
      <c r="E145" s="23">
        <f>SUM(D126:D145)</f>
        <v/>
      </c>
    </row>
    <row r="146">
      <c r="A146" s="31" t="n">
        <v>38566</v>
      </c>
      <c r="B146" s="38" t="n">
        <v>92.57376038</v>
      </c>
      <c r="C146" s="38" t="n">
        <v>-0.58860114</v>
      </c>
      <c r="D146" s="39">
        <f>SUM(B146:C146)</f>
        <v/>
      </c>
      <c r="E146" s="23">
        <f>SUM(D127:D146)</f>
        <v/>
      </c>
    </row>
    <row r="147">
      <c r="A147" s="31" t="n">
        <v>38567</v>
      </c>
      <c r="B147" s="38" t="n">
        <v>21.9075298</v>
      </c>
      <c r="C147" s="38" t="n">
        <v>6.72942459</v>
      </c>
      <c r="D147" s="39">
        <f>SUM(B147:C147)</f>
        <v/>
      </c>
      <c r="E147" s="23">
        <f>SUM(D128:D147)</f>
        <v/>
      </c>
    </row>
    <row r="148">
      <c r="A148" s="31" t="n">
        <v>38568</v>
      </c>
      <c r="B148" s="38" t="n">
        <v>-44.57236489</v>
      </c>
      <c r="C148" s="38" t="n">
        <v>13.94701379</v>
      </c>
      <c r="D148" s="39">
        <f>SUM(B148:C148)</f>
        <v/>
      </c>
      <c r="E148" s="23">
        <f>SUM(D129:D148)</f>
        <v/>
      </c>
    </row>
    <row r="149">
      <c r="A149" s="31" t="n">
        <v>38569</v>
      </c>
      <c r="B149" s="38" t="n">
        <v>-50.54156483</v>
      </c>
      <c r="C149" s="38" t="n">
        <v>11.46305096</v>
      </c>
      <c r="D149" s="39">
        <f>SUM(B149:C149)</f>
        <v/>
      </c>
      <c r="E149" s="23">
        <f>SUM(D130:D149)</f>
        <v/>
      </c>
    </row>
    <row r="150">
      <c r="A150" s="31" t="n">
        <v>38572</v>
      </c>
      <c r="B150" s="38" t="n">
        <v>-87.76132171499999</v>
      </c>
      <c r="C150" s="38" t="n">
        <v>6.333521725</v>
      </c>
      <c r="D150" s="39">
        <f>SUM(B150:C150)</f>
        <v/>
      </c>
      <c r="E150" s="23">
        <f>SUM(D131:D150)</f>
        <v/>
      </c>
    </row>
    <row r="151">
      <c r="A151" s="31" t="n">
        <v>38573</v>
      </c>
      <c r="B151" s="38" t="n">
        <v>-100.60650803</v>
      </c>
      <c r="C151" s="38" t="n">
        <v>10.02291923</v>
      </c>
      <c r="D151" s="39">
        <f>SUM(B151:C151)</f>
        <v/>
      </c>
      <c r="E151" s="23">
        <f>SUM(D132:D151)</f>
        <v/>
      </c>
    </row>
    <row r="152">
      <c r="A152" s="31" t="n">
        <v>38574</v>
      </c>
      <c r="B152" s="38" t="n">
        <v>67.5331609</v>
      </c>
      <c r="C152" s="38" t="n">
        <v>17.449042925</v>
      </c>
      <c r="D152" s="39">
        <f>SUM(B152:C152)</f>
        <v/>
      </c>
      <c r="E152" s="23">
        <f>SUM(D133:D152)</f>
        <v/>
      </c>
    </row>
    <row r="153">
      <c r="A153" s="31" t="n">
        <v>38575</v>
      </c>
      <c r="B153" s="38" t="n">
        <v>21.8479106</v>
      </c>
      <c r="C153" s="38" t="n">
        <v>18.10584188</v>
      </c>
      <c r="D153" s="39">
        <f>SUM(B153:C153)</f>
        <v/>
      </c>
      <c r="E153" s="23">
        <f>SUM(D134:D153)</f>
        <v/>
      </c>
    </row>
    <row r="154">
      <c r="A154" s="31" t="n">
        <v>38576</v>
      </c>
      <c r="B154" s="38" t="n">
        <v>12.4871281</v>
      </c>
      <c r="C154" s="38" t="n">
        <v>32.345766835</v>
      </c>
      <c r="D154" s="39">
        <f>SUM(B154:C154)</f>
        <v/>
      </c>
      <c r="E154" s="23">
        <f>SUM(D135:D154)</f>
        <v/>
      </c>
    </row>
    <row r="155">
      <c r="A155" s="31" t="n">
        <v>38580</v>
      </c>
      <c r="B155" s="38" t="n">
        <v>-51.79422215</v>
      </c>
      <c r="C155" s="38" t="n">
        <v>-19.951338185</v>
      </c>
      <c r="D155" s="39">
        <f>SUM(B155:C155)</f>
        <v/>
      </c>
      <c r="E155" s="23">
        <f>SUM(D136:D155)</f>
        <v/>
      </c>
    </row>
    <row r="156">
      <c r="A156" s="31" t="n">
        <v>38581</v>
      </c>
      <c r="B156" s="38" t="n">
        <v>-198.42862183</v>
      </c>
      <c r="C156" s="38" t="n">
        <v>-23.411875435</v>
      </c>
      <c r="D156" s="39">
        <f>SUM(B156:C156)</f>
        <v/>
      </c>
      <c r="E156" s="23">
        <f>SUM(D137:D156)</f>
        <v/>
      </c>
    </row>
    <row r="157">
      <c r="A157" s="31" t="n">
        <v>38582</v>
      </c>
      <c r="B157" s="38" t="n">
        <v>-64.115299295</v>
      </c>
      <c r="C157" s="38" t="n">
        <v>-9.529464095</v>
      </c>
      <c r="D157" s="39">
        <f>SUM(B157:C157)</f>
        <v/>
      </c>
      <c r="E157" s="23">
        <f>SUM(D138:D157)</f>
        <v/>
      </c>
    </row>
    <row r="158">
      <c r="A158" s="31" t="n">
        <v>38583</v>
      </c>
      <c r="B158" s="38" t="n">
        <v>-35.29038604</v>
      </c>
      <c r="C158" s="38" t="n">
        <v>-2.628880835</v>
      </c>
      <c r="D158" s="39">
        <f>SUM(B158:C158)</f>
        <v/>
      </c>
      <c r="E158" s="23">
        <f>SUM(D139:D158)</f>
        <v/>
      </c>
    </row>
    <row r="159">
      <c r="A159" s="31" t="n">
        <v>38586</v>
      </c>
      <c r="B159" s="38" t="n">
        <v>-145.2648574</v>
      </c>
      <c r="C159" s="38" t="n">
        <v>4.57144836</v>
      </c>
      <c r="D159" s="39">
        <f>SUM(B159:C159)</f>
        <v/>
      </c>
      <c r="E159" s="23">
        <f>SUM(D140:D159)</f>
        <v/>
      </c>
    </row>
    <row r="160">
      <c r="A160" s="31" t="n">
        <v>38587</v>
      </c>
      <c r="B160" s="38" t="n">
        <v>-353.38276342</v>
      </c>
      <c r="C160" s="38" t="n">
        <v>8.154961545000001</v>
      </c>
      <c r="D160" s="39">
        <f>SUM(B160:C160)</f>
        <v/>
      </c>
      <c r="E160" s="23">
        <f>SUM(D141:D160)</f>
        <v/>
      </c>
    </row>
    <row r="161">
      <c r="A161" s="31" t="n">
        <v>38588</v>
      </c>
      <c r="B161" s="38" t="n">
        <v>-6.26919649</v>
      </c>
      <c r="C161" s="38" t="n">
        <v>-23.14856363</v>
      </c>
      <c r="D161" s="39">
        <f>SUM(B161:C161)</f>
        <v/>
      </c>
      <c r="E161" s="23">
        <f>SUM(D142:D161)</f>
        <v/>
      </c>
    </row>
    <row r="162">
      <c r="A162" s="31" t="n">
        <v>38589</v>
      </c>
      <c r="B162" s="38" t="n">
        <v>-253.78316849</v>
      </c>
      <c r="C162" s="38" t="n">
        <v>-22.9085502</v>
      </c>
      <c r="D162" s="39">
        <f>SUM(B162:C162)</f>
        <v/>
      </c>
      <c r="E162" s="23">
        <f>SUM(D143:D162)</f>
        <v/>
      </c>
    </row>
    <row r="163">
      <c r="A163" s="31" t="n">
        <v>38590</v>
      </c>
      <c r="B163" s="38" t="n">
        <v>-27.76938897</v>
      </c>
      <c r="C163" s="38" t="n">
        <v>4.09801677</v>
      </c>
      <c r="D163" s="39">
        <f>SUM(B163:C163)</f>
        <v/>
      </c>
      <c r="E163" s="23">
        <f>SUM(D144:D163)</f>
        <v/>
      </c>
    </row>
    <row r="164">
      <c r="A164" s="31" t="n">
        <v>38593</v>
      </c>
      <c r="B164" s="38" t="n">
        <v>85.92524954</v>
      </c>
      <c r="C164" s="38" t="n">
        <v>1.96622254</v>
      </c>
      <c r="D164" s="39">
        <f>SUM(B164:C164)</f>
        <v/>
      </c>
      <c r="E164" s="23">
        <f>SUM(D145:D164)</f>
        <v/>
      </c>
    </row>
    <row r="165">
      <c r="A165" s="31" t="n">
        <v>38594</v>
      </c>
      <c r="B165" s="38" t="n">
        <v>-39.25161813</v>
      </c>
      <c r="C165" s="38" t="n">
        <v>-9.400252495</v>
      </c>
      <c r="D165" s="39">
        <f>SUM(B165:C165)</f>
        <v/>
      </c>
      <c r="E165" s="23">
        <f>SUM(D146:D165)</f>
        <v/>
      </c>
    </row>
    <row r="166">
      <c r="A166" s="31" t="n">
        <v>38595</v>
      </c>
      <c r="B166" s="38" t="n">
        <v>-21.43129087</v>
      </c>
      <c r="C166" s="38" t="n">
        <v>3.04571419</v>
      </c>
      <c r="D166" s="39">
        <f>SUM(B166:C166)</f>
        <v/>
      </c>
      <c r="E166" s="23">
        <f>SUM(D147:D166)</f>
        <v/>
      </c>
    </row>
    <row r="167">
      <c r="A167" s="31" t="n">
        <v>38596</v>
      </c>
      <c r="B167" s="38" t="n">
        <v>81.64469318</v>
      </c>
      <c r="C167" s="38" t="n">
        <v>8.452471965000001</v>
      </c>
      <c r="D167" s="39">
        <f>SUM(B167:C167)</f>
        <v/>
      </c>
      <c r="E167" s="23">
        <f>SUM(D148:D167)</f>
        <v/>
      </c>
    </row>
    <row r="168">
      <c r="A168" s="31" t="n">
        <v>38597</v>
      </c>
      <c r="B168" s="38" t="n">
        <v>130.73002925</v>
      </c>
      <c r="C168" s="38" t="n">
        <v>-15.466373515</v>
      </c>
      <c r="D168" s="39">
        <f>SUM(B168:C168)</f>
        <v/>
      </c>
      <c r="E168" s="23">
        <f>SUM(D149:D168)</f>
        <v/>
      </c>
    </row>
    <row r="169">
      <c r="A169" s="31" t="n">
        <v>38600</v>
      </c>
      <c r="B169" s="38" t="n">
        <v>33.809697232</v>
      </c>
      <c r="C169" s="38" t="n">
        <v>-4.384040895</v>
      </c>
      <c r="D169" s="39">
        <f>SUM(B169:C169)</f>
        <v/>
      </c>
      <c r="E169" s="23">
        <f>SUM(D150:D169)</f>
        <v/>
      </c>
    </row>
    <row r="170">
      <c r="A170" s="31" t="n">
        <v>38601</v>
      </c>
      <c r="B170" s="38" t="n">
        <v>-87.26164445000001</v>
      </c>
      <c r="C170" s="38" t="n">
        <v>-0.60680881</v>
      </c>
      <c r="D170" s="39">
        <f>SUM(B170:C170)</f>
        <v/>
      </c>
      <c r="E170" s="23">
        <f>SUM(D151:D170)</f>
        <v/>
      </c>
    </row>
    <row r="171">
      <c r="A171" s="31" t="n">
        <v>38602</v>
      </c>
      <c r="B171" s="38" t="n">
        <v>47.17929424</v>
      </c>
      <c r="C171" s="38" t="n">
        <v>7.78921837</v>
      </c>
      <c r="D171" s="39">
        <f>SUM(B171:C171)</f>
        <v/>
      </c>
      <c r="E171" s="23">
        <f>SUM(D152:D171)</f>
        <v/>
      </c>
    </row>
    <row r="172">
      <c r="A172" s="31" t="n">
        <v>38603</v>
      </c>
      <c r="B172" s="38" t="n">
        <v>1.43817205</v>
      </c>
      <c r="C172" s="38" t="n">
        <v>12.86358699</v>
      </c>
      <c r="D172" s="39">
        <f>SUM(B172:C172)</f>
        <v/>
      </c>
      <c r="E172" s="23">
        <f>SUM(D153:D172)</f>
        <v/>
      </c>
    </row>
    <row r="173">
      <c r="A173" s="31" t="n">
        <v>38604</v>
      </c>
      <c r="B173" s="38" t="n">
        <v>-125.963150445</v>
      </c>
      <c r="C173" s="38" t="n">
        <v>-4.294305665</v>
      </c>
      <c r="D173" s="39">
        <f>SUM(B173:C173)</f>
        <v/>
      </c>
      <c r="E173" s="23">
        <f>SUM(D154:D173)</f>
        <v/>
      </c>
    </row>
    <row r="174">
      <c r="A174" s="31" t="n">
        <v>38607</v>
      </c>
      <c r="B174" s="38" t="n">
        <v>150.49595228</v>
      </c>
      <c r="C174" s="38" t="n">
        <v>16.89208998</v>
      </c>
      <c r="D174" s="39">
        <f>SUM(B174:C174)</f>
        <v/>
      </c>
      <c r="E174" s="23">
        <f>SUM(D155:D174)</f>
        <v/>
      </c>
    </row>
    <row r="175">
      <c r="A175" s="31" t="n">
        <v>38608</v>
      </c>
      <c r="B175" s="38" t="n">
        <v>74.8142051</v>
      </c>
      <c r="C175" s="38" t="n">
        <v>6.486074885</v>
      </c>
      <c r="D175" s="39">
        <f>SUM(B175:C175)</f>
        <v/>
      </c>
      <c r="E175" s="23">
        <f>SUM(D156:D175)</f>
        <v/>
      </c>
    </row>
    <row r="176">
      <c r="A176" s="31" t="n">
        <v>38609</v>
      </c>
      <c r="B176" s="38" t="n">
        <v>-158.99181315</v>
      </c>
      <c r="C176" s="38" t="n">
        <v>10.45721398</v>
      </c>
      <c r="D176" s="39">
        <f>SUM(B176:C176)</f>
        <v/>
      </c>
      <c r="E176" s="23">
        <f>SUM(D157:D176)</f>
        <v/>
      </c>
    </row>
    <row r="177">
      <c r="A177" s="31" t="n">
        <v>38610</v>
      </c>
      <c r="B177" s="38" t="n">
        <v>-49.76528548</v>
      </c>
      <c r="C177" s="38" t="n">
        <v>10.394554085</v>
      </c>
      <c r="D177" s="39">
        <f>SUM(B177:C177)</f>
        <v/>
      </c>
      <c r="E177" s="23">
        <f>SUM(D158:D177)</f>
        <v/>
      </c>
    </row>
    <row r="178">
      <c r="A178" s="31" t="n">
        <v>38611</v>
      </c>
      <c r="B178" s="38" t="n">
        <v>-127.65511362</v>
      </c>
      <c r="C178" s="38" t="n">
        <v>9.61645646</v>
      </c>
      <c r="D178" s="39">
        <f>SUM(B178:C178)</f>
        <v/>
      </c>
      <c r="E178" s="23">
        <f>SUM(D159:D178)</f>
        <v/>
      </c>
    </row>
    <row r="179">
      <c r="A179" s="31" t="n">
        <v>38615</v>
      </c>
      <c r="B179" s="38" t="n">
        <v>-68.8394012</v>
      </c>
      <c r="C179" s="38" t="n">
        <v>-9.049819325</v>
      </c>
      <c r="D179" s="39">
        <f>SUM(B179:C179)</f>
        <v/>
      </c>
      <c r="E179" s="23">
        <f>SUM(D160:D179)</f>
        <v/>
      </c>
    </row>
    <row r="180">
      <c r="A180" s="31" t="n">
        <v>38616</v>
      </c>
      <c r="B180" s="38" t="n">
        <v>82.23453626</v>
      </c>
      <c r="C180" s="38" t="n">
        <v>-15.580704655</v>
      </c>
      <c r="D180" s="39">
        <f>SUM(B180:C180)</f>
        <v/>
      </c>
      <c r="E180" s="23">
        <f>SUM(D161:D180)</f>
        <v/>
      </c>
    </row>
    <row r="181">
      <c r="A181" s="31" t="n">
        <v>38617</v>
      </c>
      <c r="B181" s="38" t="n">
        <v>-121.81402467</v>
      </c>
      <c r="C181" s="38" t="n">
        <v>-22.529704625</v>
      </c>
      <c r="D181" s="39">
        <f>SUM(B181:C181)</f>
        <v/>
      </c>
      <c r="E181" s="23">
        <f>SUM(D162:D181)</f>
        <v/>
      </c>
    </row>
    <row r="182">
      <c r="A182" s="31" t="n">
        <v>38618</v>
      </c>
      <c r="B182" s="38" t="n">
        <v>-218.161762338</v>
      </c>
      <c r="C182" s="38" t="n">
        <v>-32.63191623</v>
      </c>
      <c r="D182" s="39">
        <f>SUM(B182:C182)</f>
        <v/>
      </c>
      <c r="E182" s="23">
        <f>SUM(D163:D182)</f>
        <v/>
      </c>
    </row>
    <row r="183">
      <c r="A183" s="31" t="n">
        <v>38621</v>
      </c>
      <c r="B183" s="38" t="n">
        <v>-281.7256533</v>
      </c>
      <c r="C183" s="38" t="n">
        <v>-12.413263505</v>
      </c>
      <c r="D183" s="39">
        <f>SUM(B183:C183)</f>
        <v/>
      </c>
      <c r="E183" s="23">
        <f>SUM(D164:D183)</f>
        <v/>
      </c>
    </row>
    <row r="184">
      <c r="A184" s="31" t="n">
        <v>38622</v>
      </c>
      <c r="B184" s="38" t="n">
        <v>-63.4335747</v>
      </c>
      <c r="C184" s="38" t="n">
        <v>3.504950755</v>
      </c>
      <c r="D184" s="39">
        <f>SUM(B184:C184)</f>
        <v/>
      </c>
      <c r="E184" s="23">
        <f>SUM(D165:D184)</f>
        <v/>
      </c>
    </row>
    <row r="185">
      <c r="A185" s="31" t="n">
        <v>38623</v>
      </c>
      <c r="B185" s="38" t="n">
        <v>-46.619967575</v>
      </c>
      <c r="C185" s="38" t="n">
        <v>23.402806535</v>
      </c>
      <c r="D185" s="39">
        <f>SUM(B185:C185)</f>
        <v/>
      </c>
      <c r="E185" s="23">
        <f>SUM(D166:D185)</f>
        <v/>
      </c>
    </row>
    <row r="186">
      <c r="A186" s="31" t="n">
        <v>38624</v>
      </c>
      <c r="B186" s="38" t="n">
        <v>-52.12060294</v>
      </c>
      <c r="C186" s="38" t="n">
        <v>33.538306265</v>
      </c>
      <c r="D186" s="39">
        <f>SUM(B186:C186)</f>
        <v/>
      </c>
      <c r="E186" s="23">
        <f>SUM(D167:D186)</f>
        <v/>
      </c>
    </row>
    <row r="187">
      <c r="A187" s="31" t="n">
        <v>38625</v>
      </c>
      <c r="B187" s="38" t="n">
        <v>-33.92781205</v>
      </c>
      <c r="C187" s="38" t="n">
        <v>35.429689775</v>
      </c>
      <c r="D187" s="39">
        <f>SUM(B187:C187)</f>
        <v/>
      </c>
      <c r="E187" s="23">
        <f>SUM(D168:D187)</f>
        <v/>
      </c>
    </row>
    <row r="188">
      <c r="A188" s="31" t="n">
        <v>38629</v>
      </c>
      <c r="B188" s="38" t="n">
        <v>-221.24632173</v>
      </c>
      <c r="C188" s="38" t="n">
        <v>44.93291198</v>
      </c>
      <c r="D188" s="39">
        <f>SUM(B188:C188)</f>
        <v/>
      </c>
      <c r="E188" s="23">
        <f>SUM(D169:D188)</f>
        <v/>
      </c>
    </row>
    <row r="189">
      <c r="A189" s="31" t="n">
        <v>38630</v>
      </c>
      <c r="B189" s="38" t="n">
        <v>0.420565</v>
      </c>
      <c r="C189" s="38" t="n">
        <v>29.596570135</v>
      </c>
      <c r="D189" s="39">
        <f>SUM(B189:C189)</f>
        <v/>
      </c>
      <c r="E189" s="23">
        <f>SUM(D170:D189)</f>
        <v/>
      </c>
    </row>
    <row r="190">
      <c r="A190" s="31" t="n">
        <v>38631</v>
      </c>
      <c r="B190" s="38" t="n">
        <v>-207.66487154</v>
      </c>
      <c r="C190" s="38" t="n">
        <v>8.268366804999999</v>
      </c>
      <c r="D190" s="39">
        <f>SUM(B190:C190)</f>
        <v/>
      </c>
      <c r="E190" s="23">
        <f>SUM(D171:D190)</f>
        <v/>
      </c>
    </row>
    <row r="191">
      <c r="A191" s="31" t="n">
        <v>38632</v>
      </c>
      <c r="B191" s="38" t="n">
        <v>-417.07165592</v>
      </c>
      <c r="C191" s="38" t="n">
        <v>2.926026915</v>
      </c>
      <c r="D191" s="39">
        <f>SUM(B191:C191)</f>
        <v/>
      </c>
      <c r="E191" s="23">
        <f>SUM(D172:D191)</f>
        <v/>
      </c>
    </row>
    <row r="192">
      <c r="A192" s="31" t="n">
        <v>38635</v>
      </c>
      <c r="B192" s="38" t="n">
        <v>-117.67485886</v>
      </c>
      <c r="C192" s="38" t="n">
        <v>21.893888887</v>
      </c>
      <c r="D192" s="39">
        <f>SUM(B192:C192)</f>
        <v/>
      </c>
      <c r="E192" s="23">
        <f>SUM(D173:D192)</f>
        <v/>
      </c>
    </row>
    <row r="193">
      <c r="A193" s="31" t="n">
        <v>38636</v>
      </c>
      <c r="B193" s="38" t="n">
        <v>-63.19478606</v>
      </c>
      <c r="C193" s="38" t="n">
        <v>5.34897498</v>
      </c>
      <c r="D193" s="39">
        <f>SUM(B193:C193)</f>
        <v/>
      </c>
      <c r="E193" s="23">
        <f>SUM(D174:D193)</f>
        <v/>
      </c>
    </row>
    <row r="194">
      <c r="A194" s="31" t="n">
        <v>38637</v>
      </c>
      <c r="B194" s="38" t="n">
        <v>-46.59889103</v>
      </c>
      <c r="C194" s="38" t="n">
        <v>-7.106035625</v>
      </c>
      <c r="D194" s="39">
        <f>SUM(B194:C194)</f>
        <v/>
      </c>
      <c r="E194" s="23">
        <f>SUM(D175:D194)</f>
        <v/>
      </c>
    </row>
    <row r="195">
      <c r="A195" s="31" t="n">
        <v>38638</v>
      </c>
      <c r="B195" s="38" t="n">
        <v>-87.8210636</v>
      </c>
      <c r="C195" s="38" t="n">
        <v>-46.928087985</v>
      </c>
      <c r="D195" s="39">
        <f>SUM(B195:C195)</f>
        <v/>
      </c>
      <c r="E195" s="23">
        <f>SUM(D176:D195)</f>
        <v/>
      </c>
    </row>
    <row r="196">
      <c r="A196" s="31" t="n">
        <v>38639</v>
      </c>
      <c r="B196" s="38" t="n">
        <v>-225.12673475</v>
      </c>
      <c r="C196" s="38" t="n">
        <v>-24.94655217</v>
      </c>
      <c r="D196" s="39">
        <f>SUM(B196:C196)</f>
        <v/>
      </c>
      <c r="E196" s="23">
        <f>SUM(D177:D196)</f>
        <v/>
      </c>
    </row>
    <row r="197">
      <c r="A197" s="31" t="n">
        <v>38642</v>
      </c>
      <c r="B197" s="38" t="n">
        <v>-97.81129079999999</v>
      </c>
      <c r="C197" s="38" t="n">
        <v>-20.49831704</v>
      </c>
      <c r="D197" s="39">
        <f>SUM(B197:C197)</f>
        <v/>
      </c>
      <c r="E197" s="23">
        <f>SUM(D178:D197)</f>
        <v/>
      </c>
    </row>
    <row r="198">
      <c r="A198" s="31" t="n">
        <v>38643</v>
      </c>
      <c r="B198" s="38" t="n">
        <v>-198.168317678</v>
      </c>
      <c r="C198" s="38" t="n">
        <v>16.23297084</v>
      </c>
      <c r="D198" s="39">
        <f>SUM(B198:C198)</f>
        <v/>
      </c>
      <c r="E198" s="23">
        <f>SUM(D179:D198)</f>
        <v/>
      </c>
    </row>
    <row r="199">
      <c r="A199" s="31" t="n">
        <v>38644</v>
      </c>
      <c r="B199" s="38" t="n">
        <v>-277.43832571</v>
      </c>
      <c r="C199" s="38" t="n">
        <v>-11.685803205</v>
      </c>
      <c r="D199" s="39">
        <f>SUM(B199:C199)</f>
        <v/>
      </c>
      <c r="E199" s="23">
        <f>SUM(D180:D199)</f>
        <v/>
      </c>
    </row>
    <row r="200">
      <c r="A200" s="31" t="n">
        <v>38645</v>
      </c>
      <c r="B200" s="38" t="n">
        <v>-147.27312436</v>
      </c>
      <c r="C200" s="38" t="n">
        <v>1.05121773</v>
      </c>
      <c r="D200" s="39">
        <f>SUM(B200:C200)</f>
        <v/>
      </c>
      <c r="E200" s="23">
        <f>SUM(D181:D200)</f>
        <v/>
      </c>
    </row>
    <row r="201">
      <c r="A201" s="31" t="n">
        <v>38646</v>
      </c>
      <c r="B201" s="38" t="n">
        <v>-238.25787987</v>
      </c>
      <c r="C201" s="38" t="n">
        <v>15.621176135</v>
      </c>
      <c r="D201" s="39">
        <f>SUM(B201:C201)</f>
        <v/>
      </c>
      <c r="E201" s="23">
        <f>SUM(D182:D201)</f>
        <v/>
      </c>
    </row>
    <row r="202">
      <c r="A202" s="31" t="n">
        <v>38649</v>
      </c>
      <c r="B202" s="38" t="n">
        <v>-21.446665785</v>
      </c>
      <c r="C202" s="38" t="n">
        <v>8.78156789</v>
      </c>
      <c r="D202" s="39">
        <f>SUM(B202:C202)</f>
        <v/>
      </c>
      <c r="E202" s="23">
        <f>SUM(D183:D202)</f>
        <v/>
      </c>
    </row>
    <row r="203">
      <c r="A203" s="31" t="n">
        <v>38650</v>
      </c>
      <c r="B203" s="38" t="n">
        <v>-90.694443525</v>
      </c>
      <c r="C203" s="38" t="n">
        <v>-10.799339985</v>
      </c>
      <c r="D203" s="39">
        <f>SUM(B203:C203)</f>
        <v/>
      </c>
      <c r="E203" s="23">
        <f>SUM(D184:D203)</f>
        <v/>
      </c>
    </row>
    <row r="204">
      <c r="A204" s="31" t="n">
        <v>38651</v>
      </c>
      <c r="B204" s="38" t="n">
        <v>-64.75844585999999</v>
      </c>
      <c r="C204" s="38" t="n">
        <v>-0.521091325</v>
      </c>
      <c r="D204" s="39">
        <f>SUM(B204:C204)</f>
        <v/>
      </c>
      <c r="E204" s="23">
        <f>SUM(D185:D204)</f>
        <v/>
      </c>
    </row>
    <row r="205">
      <c r="A205" s="31" t="n">
        <v>38652</v>
      </c>
      <c r="B205" s="38" t="n">
        <v>7.19419295</v>
      </c>
      <c r="C205" s="38" t="n">
        <v>-11.91841302</v>
      </c>
      <c r="D205" s="39">
        <f>SUM(B205:C205)</f>
        <v/>
      </c>
      <c r="E205" s="23">
        <f>SUM(D186:D205)</f>
        <v/>
      </c>
    </row>
    <row r="206">
      <c r="A206" s="31" t="n">
        <v>38653</v>
      </c>
      <c r="B206" s="38" t="n">
        <v>-55.73099465</v>
      </c>
      <c r="C206" s="38" t="n">
        <v>-11.132196695</v>
      </c>
      <c r="D206" s="39">
        <f>SUM(B206:C206)</f>
        <v/>
      </c>
      <c r="E206" s="23">
        <f>SUM(D187:D206)</f>
        <v/>
      </c>
    </row>
    <row r="207">
      <c r="A207" s="31" t="n">
        <v>38656</v>
      </c>
      <c r="B207" s="38" t="n">
        <v>-90.93281094</v>
      </c>
      <c r="C207" s="38" t="n">
        <v>-6.79398663</v>
      </c>
      <c r="D207" s="39">
        <f>SUM(B207:C207)</f>
        <v/>
      </c>
      <c r="E207" s="23">
        <f>SUM(D188:D207)</f>
        <v/>
      </c>
    </row>
    <row r="208">
      <c r="A208" s="31" t="n">
        <v>38657</v>
      </c>
      <c r="B208" s="38" t="n">
        <v>240.29501455</v>
      </c>
      <c r="C208" s="38" t="n">
        <v>23.9450187</v>
      </c>
      <c r="D208" s="39">
        <f>SUM(B208:C208)</f>
        <v/>
      </c>
      <c r="E208" s="23">
        <f>SUM(D189:D208)</f>
        <v/>
      </c>
    </row>
    <row r="209">
      <c r="A209" s="31" t="n">
        <v>38658</v>
      </c>
      <c r="B209" s="38" t="n">
        <v>39.8057737</v>
      </c>
      <c r="C209" s="38" t="n">
        <v>20.901779025</v>
      </c>
      <c r="D209" s="39">
        <f>SUM(B209:C209)</f>
        <v/>
      </c>
      <c r="E209" s="23">
        <f>SUM(D190:D209)</f>
        <v/>
      </c>
    </row>
    <row r="210">
      <c r="A210" s="31" t="n">
        <v>38659</v>
      </c>
      <c r="B210" s="38" t="n">
        <v>119.14083778</v>
      </c>
      <c r="C210" s="38" t="n">
        <v>20.184301735</v>
      </c>
      <c r="D210" s="39">
        <f>SUM(B210:C210)</f>
        <v/>
      </c>
      <c r="E210" s="23">
        <f>SUM(D191:D210)</f>
        <v/>
      </c>
    </row>
    <row r="211">
      <c r="A211" s="31" t="n">
        <v>38660</v>
      </c>
      <c r="B211" s="38" t="n">
        <v>79.48117593000001</v>
      </c>
      <c r="C211" s="38" t="n">
        <v>37.756334865</v>
      </c>
      <c r="D211" s="39">
        <f>SUM(B211:C211)</f>
        <v/>
      </c>
      <c r="E211" s="23">
        <f>SUM(D192:D211)</f>
        <v/>
      </c>
    </row>
    <row r="212">
      <c r="A212" s="31" t="n">
        <v>38663</v>
      </c>
      <c r="B212" s="38" t="n">
        <v>8.016295510000001</v>
      </c>
      <c r="C212" s="38" t="n">
        <v>5.224419365</v>
      </c>
      <c r="D212" s="39">
        <f>SUM(B212:C212)</f>
        <v/>
      </c>
      <c r="E212" s="23">
        <f>SUM(D193:D212)</f>
        <v/>
      </c>
    </row>
    <row r="213">
      <c r="A213" s="31" t="n">
        <v>38664</v>
      </c>
      <c r="B213" s="38" t="n">
        <v>-52.34236613</v>
      </c>
      <c r="C213" s="38" t="n">
        <v>-20.678174405</v>
      </c>
      <c r="D213" s="39">
        <f>SUM(B213:C213)</f>
        <v/>
      </c>
      <c r="E213" s="23">
        <f>SUM(D194:D213)</f>
        <v/>
      </c>
    </row>
    <row r="214">
      <c r="A214" s="31" t="n">
        <v>38665</v>
      </c>
      <c r="B214" s="38" t="n">
        <v>-41.24709764</v>
      </c>
      <c r="C214" s="38" t="n">
        <v>11.008099035</v>
      </c>
      <c r="D214" s="39">
        <f>SUM(B214:C214)</f>
        <v/>
      </c>
      <c r="E214" s="23">
        <f>SUM(D195:D214)</f>
        <v/>
      </c>
    </row>
    <row r="215">
      <c r="A215" s="31" t="n">
        <v>38666</v>
      </c>
      <c r="B215" s="38" t="n">
        <v>-93.88293781</v>
      </c>
      <c r="C215" s="38" t="n">
        <v>21.98822908</v>
      </c>
      <c r="D215" s="39">
        <f>SUM(B215:C215)</f>
        <v/>
      </c>
      <c r="E215" s="23">
        <f>SUM(D196:D215)</f>
        <v/>
      </c>
    </row>
    <row r="216">
      <c r="A216" s="31" t="n">
        <v>38667</v>
      </c>
      <c r="B216" s="38" t="n">
        <v>33.34015934</v>
      </c>
      <c r="C216" s="38" t="n">
        <v>8.387052785</v>
      </c>
      <c r="D216" s="39">
        <f>SUM(B216:C216)</f>
        <v/>
      </c>
      <c r="E216" s="23">
        <f>SUM(D197:D216)</f>
        <v/>
      </c>
    </row>
    <row r="217">
      <c r="A217" s="31" t="n">
        <v>38670</v>
      </c>
      <c r="B217" s="38" t="n">
        <v>178.598182407</v>
      </c>
      <c r="C217" s="38" t="n">
        <v>5.36422718</v>
      </c>
      <c r="D217" s="39">
        <f>SUM(B217:C217)</f>
        <v/>
      </c>
      <c r="E217" s="23">
        <f>SUM(D198:D217)</f>
        <v/>
      </c>
    </row>
    <row r="218">
      <c r="A218" s="31" t="n">
        <v>38671</v>
      </c>
      <c r="B218" s="38" t="n">
        <v>-77.86346229999999</v>
      </c>
      <c r="C218" s="38" t="n">
        <v>-9.926483755</v>
      </c>
      <c r="D218" s="39">
        <f>SUM(B218:C218)</f>
        <v/>
      </c>
      <c r="E218" s="23">
        <f>SUM(D199:D218)</f>
        <v/>
      </c>
    </row>
    <row r="219">
      <c r="A219" s="31" t="n">
        <v>38672</v>
      </c>
      <c r="B219" s="38" t="n">
        <v>-62.4258643</v>
      </c>
      <c r="C219" s="38" t="n">
        <v>11.050721595</v>
      </c>
      <c r="D219" s="39">
        <f>SUM(B219:C219)</f>
        <v/>
      </c>
      <c r="E219" s="23">
        <f>SUM(D200:D219)</f>
        <v/>
      </c>
    </row>
    <row r="220">
      <c r="A220" s="31" t="n">
        <v>38673</v>
      </c>
      <c r="B220" s="38" t="n">
        <v>15.3169231</v>
      </c>
      <c r="C220" s="38" t="n">
        <v>19.43549281</v>
      </c>
      <c r="D220" s="39">
        <f>SUM(B220:C220)</f>
        <v/>
      </c>
      <c r="E220" s="23">
        <f>SUM(D201:D220)</f>
        <v/>
      </c>
    </row>
    <row r="221">
      <c r="A221" s="31" t="n">
        <v>38674</v>
      </c>
      <c r="B221" s="38" t="n">
        <v>125.557567495</v>
      </c>
      <c r="C221" s="38" t="n">
        <v>4.67332466</v>
      </c>
      <c r="D221" s="39">
        <f>SUM(B221:C221)</f>
        <v/>
      </c>
      <c r="E221" s="23">
        <f>SUM(D202:D221)</f>
        <v/>
      </c>
    </row>
    <row r="222">
      <c r="A222" s="31" t="n">
        <v>38677</v>
      </c>
      <c r="B222" s="38" t="n">
        <v>14.587649619</v>
      </c>
      <c r="C222" s="38" t="n">
        <v>13.106726345</v>
      </c>
      <c r="D222" s="39">
        <f>SUM(B222:C222)</f>
        <v/>
      </c>
      <c r="E222" s="23">
        <f>SUM(D203:D222)</f>
        <v/>
      </c>
    </row>
    <row r="223">
      <c r="A223" s="31" t="n">
        <v>38678</v>
      </c>
      <c r="B223" s="38" t="n">
        <v>-194.90601095</v>
      </c>
      <c r="C223" s="38" t="n">
        <v>-6.828499225</v>
      </c>
      <c r="D223" s="39">
        <f>SUM(B223:C223)</f>
        <v/>
      </c>
      <c r="E223" s="23">
        <f>SUM(D204:D223)</f>
        <v/>
      </c>
    </row>
    <row r="224">
      <c r="A224" s="31" t="n">
        <v>38679</v>
      </c>
      <c r="B224" s="38" t="n">
        <v>-44.27182589</v>
      </c>
      <c r="C224" s="38" t="n">
        <v>-26.205145565</v>
      </c>
      <c r="D224" s="39">
        <f>SUM(B224:C224)</f>
        <v/>
      </c>
      <c r="E224" s="23">
        <f>SUM(D205:D224)</f>
        <v/>
      </c>
    </row>
    <row r="225">
      <c r="A225" s="31" t="n">
        <v>38680</v>
      </c>
      <c r="B225" s="38" t="n">
        <v>58.488576232</v>
      </c>
      <c r="C225" s="38" t="n">
        <v>20.62802405</v>
      </c>
      <c r="D225" s="39">
        <f>SUM(B225:C225)</f>
        <v/>
      </c>
      <c r="E225" s="23">
        <f>SUM(D206:D225)</f>
        <v/>
      </c>
    </row>
    <row r="226">
      <c r="A226" s="31" t="n">
        <v>38681</v>
      </c>
      <c r="B226" s="38" t="n">
        <v>-128.4870884</v>
      </c>
      <c r="C226" s="38" t="n">
        <v>13.49614613</v>
      </c>
      <c r="D226" s="39">
        <f>SUM(B226:C226)</f>
        <v/>
      </c>
      <c r="E226" s="23">
        <f>SUM(D207:D226)</f>
        <v/>
      </c>
    </row>
    <row r="227">
      <c r="A227" s="31" t="n">
        <v>38684</v>
      </c>
      <c r="B227" s="38" t="n">
        <v>-29.97227803</v>
      </c>
      <c r="C227" s="38" t="n">
        <v>-14.88669266</v>
      </c>
      <c r="D227" s="39">
        <f>SUM(B227:C227)</f>
        <v/>
      </c>
      <c r="E227" s="23">
        <f>SUM(D208:D227)</f>
        <v/>
      </c>
    </row>
    <row r="228">
      <c r="A228" s="31" t="n">
        <v>38685</v>
      </c>
      <c r="B228" s="38" t="n">
        <v>-76.02615303</v>
      </c>
      <c r="C228" s="38" t="n">
        <v>-29.95794803</v>
      </c>
      <c r="D228" s="39">
        <f>SUM(B228:C228)</f>
        <v/>
      </c>
      <c r="E228" s="23">
        <f>SUM(D209:D228)</f>
        <v/>
      </c>
    </row>
    <row r="229">
      <c r="A229" s="31" t="n">
        <v>38686</v>
      </c>
      <c r="B229" s="38" t="n">
        <v>-97.77229305</v>
      </c>
      <c r="C229" s="38" t="n">
        <v>-7.523634745</v>
      </c>
      <c r="D229" s="39">
        <f>SUM(B229:C229)</f>
        <v/>
      </c>
      <c r="E229" s="23">
        <f>SUM(D210:D229)</f>
        <v/>
      </c>
    </row>
    <row r="230">
      <c r="A230" s="31" t="n">
        <v>38687</v>
      </c>
      <c r="B230" s="38" t="n">
        <v>-21.52416239</v>
      </c>
      <c r="C230" s="38" t="n">
        <v>37.57180438</v>
      </c>
      <c r="D230" s="39">
        <f>SUM(B230:C230)</f>
        <v/>
      </c>
      <c r="E230" s="23">
        <f>SUM(D211:D230)</f>
        <v/>
      </c>
    </row>
    <row r="231">
      <c r="A231" s="31" t="n">
        <v>38688</v>
      </c>
      <c r="B231" s="38" t="n">
        <v>363.897720075</v>
      </c>
      <c r="C231" s="38" t="n">
        <v>21.16784922</v>
      </c>
      <c r="D231" s="39">
        <f>SUM(B231:C231)</f>
        <v/>
      </c>
      <c r="E231" s="23">
        <f>SUM(D212:D231)</f>
        <v/>
      </c>
    </row>
    <row r="232">
      <c r="A232" s="31" t="n">
        <v>38691</v>
      </c>
      <c r="B232" s="38" t="n">
        <v>106.64273638</v>
      </c>
      <c r="C232" s="38" t="n">
        <v>-6.977327055</v>
      </c>
      <c r="D232" s="39">
        <f>SUM(B232:C232)</f>
        <v/>
      </c>
      <c r="E232" s="23">
        <f>SUM(D213:D232)</f>
        <v/>
      </c>
    </row>
    <row r="233">
      <c r="A233" s="31" t="n">
        <v>38692</v>
      </c>
      <c r="B233" s="38" t="n">
        <v>58.17556881</v>
      </c>
      <c r="C233" s="38" t="n">
        <v>-4.982269475</v>
      </c>
      <c r="D233" s="39">
        <f>SUM(B233:C233)</f>
        <v/>
      </c>
      <c r="E233" s="23">
        <f>SUM(D214:D233)</f>
        <v/>
      </c>
    </row>
    <row r="234">
      <c r="A234" s="31" t="n">
        <v>38693</v>
      </c>
      <c r="B234" s="38" t="n">
        <v>-21.51286725</v>
      </c>
      <c r="C234" s="38" t="n">
        <v>-35.34530279</v>
      </c>
      <c r="D234" s="39">
        <f>SUM(B234:C234)</f>
        <v/>
      </c>
      <c r="E234" s="23">
        <f>SUM(D215:D234)</f>
        <v/>
      </c>
    </row>
    <row r="235">
      <c r="A235" s="31" t="n">
        <v>38694</v>
      </c>
      <c r="B235" s="38" t="n">
        <v>-149.41879539</v>
      </c>
      <c r="C235" s="38" t="n">
        <v>-8.999246735</v>
      </c>
      <c r="D235" s="39">
        <f>SUM(B235:C235)</f>
        <v/>
      </c>
      <c r="E235" s="23">
        <f>SUM(D216:D235)</f>
        <v/>
      </c>
    </row>
    <row r="236">
      <c r="A236" s="31" t="n">
        <v>38695</v>
      </c>
      <c r="B236" s="38" t="n">
        <v>-252.376509025</v>
      </c>
      <c r="C236" s="38" t="n">
        <v>9.358027594999999</v>
      </c>
      <c r="D236" s="39">
        <f>SUM(B236:C236)</f>
        <v/>
      </c>
      <c r="E236" s="23">
        <f>SUM(D217:D236)</f>
        <v/>
      </c>
    </row>
    <row r="237">
      <c r="A237" s="31" t="n">
        <v>38698</v>
      </c>
      <c r="B237" s="38" t="n">
        <v>-290.47189842</v>
      </c>
      <c r="C237" s="38" t="n">
        <v>16.25879782</v>
      </c>
      <c r="D237" s="39">
        <f>SUM(B237:C237)</f>
        <v/>
      </c>
      <c r="E237" s="23">
        <f>SUM(D218:D237)</f>
        <v/>
      </c>
    </row>
    <row r="238">
      <c r="A238" s="31" t="n">
        <v>38699</v>
      </c>
      <c r="B238" s="38" t="n">
        <v>-124.58206874</v>
      </c>
      <c r="C238" s="38" t="n">
        <v>8.611308490000001</v>
      </c>
      <c r="D238" s="39">
        <f>SUM(B238:C238)</f>
        <v/>
      </c>
      <c r="E238" s="23">
        <f>SUM(D219:D238)</f>
        <v/>
      </c>
    </row>
    <row r="239">
      <c r="A239" s="31" t="n">
        <v>38700</v>
      </c>
      <c r="B239" s="38" t="n">
        <v>122.8722234</v>
      </c>
      <c r="C239" s="38" t="n">
        <v>-17.80254938</v>
      </c>
      <c r="D239" s="39">
        <f>SUM(B239:C239)</f>
        <v/>
      </c>
      <c r="E239" s="23">
        <f>SUM(D220:D239)</f>
        <v/>
      </c>
    </row>
    <row r="240">
      <c r="A240" s="31" t="n">
        <v>38701</v>
      </c>
      <c r="B240" s="38" t="n">
        <v>-242.71138474</v>
      </c>
      <c r="C240" s="38" t="n">
        <v>-2.244139435</v>
      </c>
      <c r="D240" s="39">
        <f>SUM(B240:C240)</f>
        <v/>
      </c>
      <c r="E240" s="23">
        <f>SUM(D221:D240)</f>
        <v/>
      </c>
    </row>
    <row r="241">
      <c r="A241" s="31" t="n">
        <v>38702</v>
      </c>
      <c r="B241" s="38" t="n">
        <v>-164.654466985</v>
      </c>
      <c r="C241" s="38" t="n">
        <v>-15.862476035</v>
      </c>
      <c r="D241" s="39">
        <f>SUM(B241:C241)</f>
        <v/>
      </c>
      <c r="E241" s="23">
        <f>SUM(D222:D241)</f>
        <v/>
      </c>
    </row>
    <row r="242">
      <c r="A242" s="31" t="n">
        <v>38705</v>
      </c>
      <c r="B242" s="38" t="n">
        <v>-287.23492661</v>
      </c>
      <c r="C242" s="38" t="n">
        <v>-19.552458</v>
      </c>
      <c r="D242" s="39">
        <f>SUM(B242:C242)</f>
        <v/>
      </c>
      <c r="E242" s="23">
        <f>SUM(D223:D242)</f>
        <v/>
      </c>
    </row>
    <row r="243">
      <c r="A243" s="31" t="n">
        <v>38706</v>
      </c>
      <c r="B243" s="38" t="n">
        <v>-115.49971891</v>
      </c>
      <c r="C243" s="38" t="n">
        <v>1.476966405</v>
      </c>
      <c r="D243" s="39">
        <f>SUM(B243:C243)</f>
        <v/>
      </c>
      <c r="E243" s="23">
        <f>SUM(D224:D243)</f>
        <v/>
      </c>
    </row>
    <row r="244">
      <c r="A244" s="31" t="n">
        <v>38707</v>
      </c>
      <c r="B244" s="38" t="n">
        <v>-30.4114235</v>
      </c>
      <c r="C244" s="38" t="n">
        <v>-7.364852595</v>
      </c>
      <c r="D244" s="39">
        <f>SUM(B244:C244)</f>
        <v/>
      </c>
      <c r="E244" s="23">
        <f>SUM(D225:D244)</f>
        <v/>
      </c>
    </row>
    <row r="245">
      <c r="A245" s="31" t="n">
        <v>38708</v>
      </c>
      <c r="B245" s="38" t="n">
        <v>-18.2545791</v>
      </c>
      <c r="C245" s="38" t="n">
        <v>-5.63821313</v>
      </c>
      <c r="D245" s="39">
        <f>SUM(B245:C245)</f>
        <v/>
      </c>
      <c r="E245" s="23">
        <f>SUM(D226:D245)</f>
        <v/>
      </c>
    </row>
    <row r="246">
      <c r="A246" s="31" t="n">
        <v>38709</v>
      </c>
      <c r="B246" s="38" t="n">
        <v>-94.34832612</v>
      </c>
      <c r="C246" s="38" t="n">
        <v>-10.691740665</v>
      </c>
      <c r="D246" s="39">
        <f>SUM(B246:C246)</f>
        <v/>
      </c>
      <c r="E246" s="23">
        <f>SUM(D227:D246)</f>
        <v/>
      </c>
    </row>
    <row r="247">
      <c r="A247" s="31" t="n">
        <v>38712</v>
      </c>
      <c r="B247" s="38" t="n">
        <v>-85.20203155</v>
      </c>
      <c r="C247" s="38" t="n">
        <v>2.6049458</v>
      </c>
      <c r="D247" s="39">
        <f>SUM(B247:C247)</f>
        <v/>
      </c>
      <c r="E247" s="23">
        <f>SUM(D228:D247)</f>
        <v/>
      </c>
    </row>
    <row r="248">
      <c r="A248" s="31" t="n">
        <v>38713</v>
      </c>
      <c r="B248" s="38" t="n">
        <v>2.78408559</v>
      </c>
      <c r="C248" s="38" t="n">
        <v>-14.406688665</v>
      </c>
      <c r="D248" s="39">
        <f>SUM(B248:C248)</f>
        <v/>
      </c>
      <c r="E248" s="23">
        <f>SUM(D229:D248)</f>
        <v/>
      </c>
    </row>
    <row r="249">
      <c r="A249" s="31" t="n">
        <v>38714</v>
      </c>
      <c r="B249" s="38" t="n">
        <v>-124.897918075</v>
      </c>
      <c r="C249" s="38" t="n">
        <v>-19.74780971</v>
      </c>
      <c r="D249" s="39">
        <f>SUM(B249:C249)</f>
        <v/>
      </c>
      <c r="E249" s="23">
        <f>SUM(D230:D249)</f>
        <v/>
      </c>
    </row>
    <row r="250">
      <c r="A250" s="31" t="n">
        <v>38715</v>
      </c>
      <c r="B250" s="38" t="n">
        <v>39.4505059</v>
      </c>
      <c r="C250" s="38" t="n">
        <v>-13.69576948</v>
      </c>
      <c r="D250" s="39">
        <f>SUM(B250:C250)</f>
        <v/>
      </c>
      <c r="E250" s="23">
        <f>SUM(D231:D250)</f>
        <v/>
      </c>
    </row>
    <row r="251">
      <c r="A251" s="31" t="n">
        <v>38719</v>
      </c>
      <c r="B251" s="38" t="n">
        <v>16.85259123</v>
      </c>
      <c r="C251" s="38" t="n">
        <v>23.302030945</v>
      </c>
      <c r="D251" s="39">
        <f>SUM(B251:C251)</f>
        <v/>
      </c>
      <c r="E251" s="23">
        <f>SUM(D232:D251)</f>
        <v/>
      </c>
    </row>
    <row r="252">
      <c r="A252" s="31" t="n">
        <v>38720</v>
      </c>
      <c r="B252" s="38" t="n">
        <v>-6.20243132</v>
      </c>
      <c r="C252" s="38" t="n">
        <v>-18.552724465</v>
      </c>
      <c r="D252" s="39">
        <f>SUM(B252:C252)</f>
        <v/>
      </c>
      <c r="E252" s="23">
        <f>SUM(D233:D252)</f>
        <v/>
      </c>
    </row>
    <row r="253">
      <c r="A253" s="31" t="n">
        <v>38721</v>
      </c>
      <c r="B253" s="38" t="n">
        <v>187.625501275</v>
      </c>
      <c r="C253" s="38" t="n">
        <v>1.20816912</v>
      </c>
      <c r="D253" s="39">
        <f>SUM(B253:C253)</f>
        <v/>
      </c>
      <c r="E253" s="23">
        <f>SUM(D234:D253)</f>
        <v/>
      </c>
    </row>
    <row r="254">
      <c r="A254" s="31" t="n">
        <v>38722</v>
      </c>
      <c r="B254" s="38" t="n">
        <v>87.38107625000001</v>
      </c>
      <c r="C254" s="38" t="n">
        <v>-0.570726855</v>
      </c>
      <c r="D254" s="39">
        <f>SUM(B254:C254)</f>
        <v/>
      </c>
      <c r="E254" s="23">
        <f>SUM(D235:D254)</f>
        <v/>
      </c>
    </row>
    <row r="255">
      <c r="A255" s="31" t="n">
        <v>38723</v>
      </c>
      <c r="B255" s="38" t="n">
        <v>11.26912351</v>
      </c>
      <c r="C255" s="38" t="n">
        <v>-27.384535685</v>
      </c>
      <c r="D255" s="39">
        <f>SUM(B255:C255)</f>
        <v/>
      </c>
      <c r="E255" s="23">
        <f>SUM(D236:D255)</f>
        <v/>
      </c>
    </row>
    <row r="256">
      <c r="A256" s="31" t="n">
        <v>38726</v>
      </c>
      <c r="B256" s="38" t="n">
        <v>-154.02777925</v>
      </c>
      <c r="C256" s="38" t="n">
        <v>-30.567450075</v>
      </c>
      <c r="D256" s="39">
        <f>SUM(B256:C256)</f>
        <v/>
      </c>
      <c r="E256" s="23">
        <f>SUM(D237:D256)</f>
        <v/>
      </c>
    </row>
    <row r="257">
      <c r="A257" s="31" t="n">
        <v>38727</v>
      </c>
      <c r="B257" s="38" t="n">
        <v>83.41842183999999</v>
      </c>
      <c r="C257" s="38" t="n">
        <v>-26.2752621</v>
      </c>
      <c r="D257" s="39">
        <f>SUM(B257:C257)</f>
        <v/>
      </c>
      <c r="E257" s="23">
        <f>SUM(D238:D257)</f>
        <v/>
      </c>
    </row>
    <row r="258">
      <c r="A258" s="31" t="n">
        <v>38728</v>
      </c>
      <c r="B258" s="38" t="n">
        <v>-215.814514135</v>
      </c>
      <c r="C258" s="38" t="n">
        <v>-54.449558245</v>
      </c>
      <c r="D258" s="39">
        <f>SUM(B258:C258)</f>
        <v/>
      </c>
      <c r="E258" s="23">
        <f>SUM(D239:D258)</f>
        <v/>
      </c>
    </row>
    <row r="259">
      <c r="A259" s="31" t="n">
        <v>38729</v>
      </c>
      <c r="B259" s="38" t="n">
        <v>163.2290352</v>
      </c>
      <c r="C259" s="38" t="n">
        <v>-20.468752325</v>
      </c>
      <c r="D259" s="39">
        <f>SUM(B259:C259)</f>
        <v/>
      </c>
      <c r="E259" s="23">
        <f>SUM(D240:D259)</f>
        <v/>
      </c>
    </row>
    <row r="260">
      <c r="A260" s="31" t="n">
        <v>38730</v>
      </c>
      <c r="B260" s="38" t="n">
        <v>-41.554324992</v>
      </c>
      <c r="C260" s="38" t="n">
        <v>17.31430898</v>
      </c>
      <c r="D260" s="39">
        <f>SUM(B260:C260)</f>
        <v/>
      </c>
      <c r="E260" s="23">
        <f>SUM(D241:D260)</f>
        <v/>
      </c>
    </row>
    <row r="261">
      <c r="A261" s="31" t="n">
        <v>38733</v>
      </c>
      <c r="B261" s="38" t="n">
        <v>-85.14781468</v>
      </c>
      <c r="C261" s="38" t="n">
        <v>19.18344178</v>
      </c>
      <c r="D261" s="39">
        <f>SUM(B261:C261)</f>
        <v/>
      </c>
      <c r="E261" s="23">
        <f>SUM(D242:D261)</f>
        <v/>
      </c>
    </row>
    <row r="262">
      <c r="A262" s="31" t="n">
        <v>38734</v>
      </c>
      <c r="B262" s="38" t="n">
        <v>95.99591737999999</v>
      </c>
      <c r="C262" s="38" t="n">
        <v>17.639315345</v>
      </c>
      <c r="D262" s="39">
        <f>SUM(B262:C262)</f>
        <v/>
      </c>
      <c r="E262" s="23">
        <f>SUM(D243:D262)</f>
        <v/>
      </c>
    </row>
    <row r="263">
      <c r="A263" s="31" t="n">
        <v>38735</v>
      </c>
      <c r="B263" s="38" t="n">
        <v>-310.720362885</v>
      </c>
      <c r="C263" s="38" t="n">
        <v>-23.74593393</v>
      </c>
      <c r="D263" s="39">
        <f>SUM(B263:C263)</f>
        <v/>
      </c>
      <c r="E263" s="23">
        <f>SUM(D244:D263)</f>
        <v/>
      </c>
    </row>
    <row r="264">
      <c r="A264" s="31" t="n">
        <v>38736</v>
      </c>
      <c r="B264" s="38" t="n">
        <v>83.473197445</v>
      </c>
      <c r="C264" s="38" t="n">
        <v>-25.377247715</v>
      </c>
      <c r="D264" s="39">
        <f>SUM(B264:C264)</f>
        <v/>
      </c>
      <c r="E264" s="23">
        <f>SUM(D245:D264)</f>
        <v/>
      </c>
    </row>
    <row r="265">
      <c r="A265" s="31" t="n">
        <v>38737</v>
      </c>
      <c r="B265" s="38" t="n">
        <v>462.205139235</v>
      </c>
      <c r="C265" s="38" t="n">
        <v>0.915462595</v>
      </c>
      <c r="D265" s="39">
        <f>SUM(B265:C265)</f>
        <v/>
      </c>
      <c r="E265" s="23">
        <f>SUM(D246:D265)</f>
        <v/>
      </c>
    </row>
    <row r="266">
      <c r="A266" s="31" t="n">
        <v>38740</v>
      </c>
      <c r="B266" s="38" t="n">
        <v>96.305200853</v>
      </c>
      <c r="C266" s="38" t="n">
        <v>35.690887975</v>
      </c>
      <c r="D266" s="39">
        <f>SUM(B266:C266)</f>
        <v/>
      </c>
      <c r="E266" s="23">
        <f>SUM(D247:D266)</f>
        <v/>
      </c>
    </row>
    <row r="267">
      <c r="A267" s="31" t="n">
        <v>38741</v>
      </c>
      <c r="B267" s="38" t="n">
        <v>320.60084648</v>
      </c>
      <c r="C267" s="38" t="n">
        <v>38.689150065</v>
      </c>
      <c r="D267" s="39">
        <f>SUM(B267:C267)</f>
        <v/>
      </c>
      <c r="E267" s="23">
        <f>SUM(D248:D267)</f>
        <v/>
      </c>
    </row>
    <row r="268">
      <c r="A268" s="31" t="n">
        <v>38742</v>
      </c>
      <c r="B268" s="38" t="n">
        <v>648.12461759</v>
      </c>
      <c r="C268" s="38" t="n">
        <v>87.255742325</v>
      </c>
      <c r="D268" s="39">
        <f>SUM(B268:C268)</f>
        <v/>
      </c>
      <c r="E268" s="23">
        <f>SUM(D249:D268)</f>
        <v/>
      </c>
    </row>
    <row r="269">
      <c r="A269" s="31" t="n">
        <v>38743</v>
      </c>
      <c r="B269" s="38" t="n">
        <v>217.925232</v>
      </c>
      <c r="C269" s="38" t="n">
        <v>8.315817765</v>
      </c>
      <c r="D269" s="39">
        <f>SUM(B269:C269)</f>
        <v/>
      </c>
      <c r="E269" s="23">
        <f>SUM(D250:D269)</f>
        <v/>
      </c>
    </row>
    <row r="270">
      <c r="A270" s="31" t="n">
        <v>38744</v>
      </c>
      <c r="B270" s="38" t="n">
        <v>160.39640914</v>
      </c>
      <c r="C270" s="38" t="n">
        <v>15.49940593</v>
      </c>
      <c r="D270" s="39">
        <f>SUM(B270:C270)</f>
        <v/>
      </c>
      <c r="E270" s="23">
        <f>SUM(D251:D270)</f>
        <v/>
      </c>
    </row>
    <row r="271">
      <c r="A271" s="31" t="n">
        <v>38748</v>
      </c>
      <c r="B271" s="38" t="n">
        <v>301.02138486</v>
      </c>
      <c r="C271" s="38" t="n">
        <v>24.459186125</v>
      </c>
      <c r="D271" s="39">
        <f>SUM(B271:C271)</f>
        <v/>
      </c>
      <c r="E271" s="23">
        <f>SUM(D252:D271)</f>
        <v/>
      </c>
    </row>
    <row r="272">
      <c r="A272" s="31" t="n">
        <v>38749</v>
      </c>
      <c r="B272" s="38" t="n">
        <v>142.09592626</v>
      </c>
      <c r="C272" s="38" t="n">
        <v>2.499595425</v>
      </c>
      <c r="D272" s="39">
        <f>SUM(B272:C272)</f>
        <v/>
      </c>
      <c r="E272" s="23">
        <f>SUM(D253:D272)</f>
        <v/>
      </c>
    </row>
    <row r="273">
      <c r="A273" s="31" t="n">
        <v>38750</v>
      </c>
      <c r="B273" s="38" t="n">
        <v>-146.27565147</v>
      </c>
      <c r="C273" s="38" t="n">
        <v>-5.201624835</v>
      </c>
      <c r="D273" s="39">
        <f>SUM(B273:C273)</f>
        <v/>
      </c>
      <c r="E273" s="23">
        <f>SUM(D254:D273)</f>
        <v/>
      </c>
    </row>
    <row r="274">
      <c r="A274" s="31" t="n">
        <v>38751</v>
      </c>
      <c r="B274" s="38" t="n">
        <v>55.67674733</v>
      </c>
      <c r="C274" s="38" t="n">
        <v>12.173449345</v>
      </c>
      <c r="D274" s="39">
        <f>SUM(B274:C274)</f>
        <v/>
      </c>
      <c r="E274" s="23">
        <f>SUM(D255:D274)</f>
        <v/>
      </c>
    </row>
    <row r="275">
      <c r="A275" s="31" t="n">
        <v>38754</v>
      </c>
      <c r="B275" s="38" t="n">
        <v>-77.67177094500001</v>
      </c>
      <c r="C275" s="38" t="n">
        <v>-24.055972595</v>
      </c>
      <c r="D275" s="39">
        <f>SUM(B275:C275)</f>
        <v/>
      </c>
      <c r="E275" s="23">
        <f>SUM(D256:D275)</f>
        <v/>
      </c>
    </row>
    <row r="276">
      <c r="A276" s="31" t="n">
        <v>38755</v>
      </c>
      <c r="B276" s="38" t="n">
        <v>-29.74300124</v>
      </c>
      <c r="C276" s="38" t="n">
        <v>39.173643385</v>
      </c>
      <c r="D276" s="39">
        <f>SUM(B276:C276)</f>
        <v/>
      </c>
      <c r="E276" s="23">
        <f>SUM(D257:D276)</f>
        <v/>
      </c>
    </row>
    <row r="277">
      <c r="A277" s="31" t="n">
        <v>38756</v>
      </c>
      <c r="B277" s="38" t="n">
        <v>-149.8197837</v>
      </c>
      <c r="C277" s="38" t="n">
        <v>9.70242155</v>
      </c>
      <c r="D277" s="39">
        <f>SUM(B277:C277)</f>
        <v/>
      </c>
      <c r="E277" s="23">
        <f>SUM(D258:D277)</f>
        <v/>
      </c>
    </row>
    <row r="278">
      <c r="A278" s="31" t="n">
        <v>38757</v>
      </c>
      <c r="B278" s="38" t="n">
        <v>47.67300081</v>
      </c>
      <c r="C278" s="38" t="n">
        <v>-7.25228529</v>
      </c>
      <c r="D278" s="39">
        <f>SUM(B278:C278)</f>
        <v/>
      </c>
      <c r="E278" s="23">
        <f>SUM(D259:D278)</f>
        <v/>
      </c>
    </row>
    <row r="279">
      <c r="A279" s="31" t="n">
        <v>38758</v>
      </c>
      <c r="B279" s="38" t="n">
        <v>-5.274901795</v>
      </c>
      <c r="C279" s="38" t="n">
        <v>-7.800263155</v>
      </c>
      <c r="D279" s="39">
        <f>SUM(B279:C279)</f>
        <v/>
      </c>
      <c r="E279" s="23">
        <f>SUM(D260:D279)</f>
        <v/>
      </c>
    </row>
    <row r="280">
      <c r="A280" s="31" t="n">
        <v>38761</v>
      </c>
      <c r="B280" s="38" t="n">
        <v>65.11404659999999</v>
      </c>
      <c r="C280" s="38" t="n">
        <v>3.48879092</v>
      </c>
      <c r="D280" s="39">
        <f>SUM(B280:C280)</f>
        <v/>
      </c>
      <c r="E280" s="23">
        <f>SUM(D261:D280)</f>
        <v/>
      </c>
    </row>
    <row r="281">
      <c r="A281" s="31" t="n">
        <v>38762</v>
      </c>
      <c r="B281" s="38" t="n">
        <v>-381.113177005</v>
      </c>
      <c r="C281" s="38" t="n">
        <v>-9.860349375</v>
      </c>
      <c r="D281" s="39">
        <f>SUM(B281:C281)</f>
        <v/>
      </c>
      <c r="E281" s="23">
        <f>SUM(D262:D281)</f>
        <v/>
      </c>
    </row>
    <row r="282">
      <c r="A282" s="31" t="n">
        <v>38763</v>
      </c>
      <c r="B282" s="38" t="n">
        <v>-134.34092513</v>
      </c>
      <c r="C282" s="38" t="n">
        <v>3.793713005</v>
      </c>
      <c r="D282" s="39">
        <f>SUM(B282:C282)</f>
        <v/>
      </c>
      <c r="E282" s="23">
        <f>SUM(D263:D282)</f>
        <v/>
      </c>
    </row>
    <row r="283">
      <c r="A283" s="31" t="n">
        <v>38764</v>
      </c>
      <c r="B283" s="38" t="n">
        <v>-21.94049474</v>
      </c>
      <c r="C283" s="38" t="n">
        <v>7.88190418</v>
      </c>
      <c r="D283" s="39">
        <f>SUM(B283:C283)</f>
        <v/>
      </c>
      <c r="E283" s="23">
        <f>SUM(D264:D283)</f>
        <v/>
      </c>
    </row>
    <row r="284">
      <c r="A284" s="31" t="n">
        <v>38765</v>
      </c>
      <c r="B284" s="38" t="n">
        <v>181.99737342</v>
      </c>
      <c r="C284" s="38" t="n">
        <v>23.51444274</v>
      </c>
      <c r="D284" s="39">
        <f>SUM(B284:C284)</f>
        <v/>
      </c>
      <c r="E284" s="23">
        <f>SUM(D265:D284)</f>
        <v/>
      </c>
    </row>
    <row r="285">
      <c r="A285" s="31" t="n">
        <v>38768</v>
      </c>
      <c r="B285" s="38" t="n">
        <v>-111.44760422</v>
      </c>
      <c r="C285" s="38" t="n">
        <v>8.557347393000001</v>
      </c>
      <c r="D285" s="39">
        <f>SUM(B285:C285)</f>
        <v/>
      </c>
      <c r="E285" s="23">
        <f>SUM(D266:D285)</f>
        <v/>
      </c>
    </row>
    <row r="286">
      <c r="A286" s="31" t="n">
        <v>38769</v>
      </c>
      <c r="B286" s="38" t="n">
        <v>-152.6861594</v>
      </c>
      <c r="C286" s="38" t="n">
        <v>-8.448385679999999</v>
      </c>
      <c r="D286" s="39">
        <f>SUM(B286:C286)</f>
        <v/>
      </c>
      <c r="E286" s="23">
        <f>SUM(D267:D286)</f>
        <v/>
      </c>
    </row>
    <row r="287">
      <c r="A287" s="31" t="n">
        <v>38770</v>
      </c>
      <c r="B287" s="38" t="n">
        <v>85.94488625</v>
      </c>
      <c r="C287" s="38" t="n">
        <v>-1.71377381</v>
      </c>
      <c r="D287" s="39">
        <f>SUM(B287:C287)</f>
        <v/>
      </c>
      <c r="E287" s="23">
        <f>SUM(D268:D287)</f>
        <v/>
      </c>
    </row>
    <row r="288">
      <c r="A288" s="31" t="n">
        <v>38771</v>
      </c>
      <c r="B288" s="38" t="n">
        <v>11.37201121</v>
      </c>
      <c r="C288" s="38" t="n">
        <v>-0.856782813</v>
      </c>
      <c r="D288" s="39">
        <f>SUM(B288:C288)</f>
        <v/>
      </c>
      <c r="E288" s="23">
        <f>SUM(D269:D288)</f>
        <v/>
      </c>
    </row>
    <row r="289">
      <c r="A289" s="31" t="n">
        <v>38772</v>
      </c>
      <c r="B289" s="38" t="n">
        <v>5.94115699</v>
      </c>
      <c r="C289" s="38" t="n">
        <v>23.455428685</v>
      </c>
      <c r="D289" s="39">
        <f>SUM(B289:C289)</f>
        <v/>
      </c>
      <c r="E289" s="23">
        <f>SUM(D270:D289)</f>
        <v/>
      </c>
    </row>
    <row r="290">
      <c r="A290" s="31" t="n">
        <v>38775</v>
      </c>
      <c r="B290" s="38" t="n">
        <v>80.74065261</v>
      </c>
      <c r="C290" s="38" t="n">
        <v>19.94434279</v>
      </c>
      <c r="D290" s="39">
        <f>SUM(B290:C290)</f>
        <v/>
      </c>
      <c r="E290" s="23">
        <f>SUM(D271:D290)</f>
        <v/>
      </c>
    </row>
    <row r="291">
      <c r="A291" s="31" t="n">
        <v>38776</v>
      </c>
      <c r="B291" s="38" t="n">
        <v>0.04283684</v>
      </c>
      <c r="C291" s="38" t="n">
        <v>13.457559385</v>
      </c>
      <c r="D291" s="39">
        <f>SUM(B291:C291)</f>
        <v/>
      </c>
      <c r="E291" s="23">
        <f>SUM(D272:D291)</f>
        <v/>
      </c>
    </row>
    <row r="292">
      <c r="A292" s="31" t="n">
        <v>38778</v>
      </c>
      <c r="B292" s="38" t="n">
        <v>-24.82872488</v>
      </c>
      <c r="C292" s="38" t="n">
        <v>-10.078797325</v>
      </c>
      <c r="D292" s="39">
        <f>SUM(B292:C292)</f>
        <v/>
      </c>
      <c r="E292" s="23">
        <f>SUM(D273:D292)</f>
        <v/>
      </c>
    </row>
    <row r="293">
      <c r="A293" s="31" t="n">
        <v>38779</v>
      </c>
      <c r="B293" s="38" t="n">
        <v>-146.06816038</v>
      </c>
      <c r="C293" s="38" t="n">
        <v>-6.432102165</v>
      </c>
      <c r="D293" s="39">
        <f>SUM(B293:C293)</f>
        <v/>
      </c>
      <c r="E293" s="23">
        <f>SUM(D274:D293)</f>
        <v/>
      </c>
    </row>
    <row r="294">
      <c r="A294" s="31" t="n">
        <v>38782</v>
      </c>
      <c r="B294" s="38" t="n">
        <v>-223.56500815</v>
      </c>
      <c r="C294" s="38" t="n">
        <v>-12.707472255</v>
      </c>
      <c r="D294" s="39">
        <f>SUM(B294:C294)</f>
        <v/>
      </c>
      <c r="E294" s="23">
        <f>SUM(D275:D294)</f>
        <v/>
      </c>
    </row>
    <row r="295">
      <c r="A295" s="31" t="n">
        <v>38783</v>
      </c>
      <c r="B295" s="38" t="n">
        <v>-130.3055773</v>
      </c>
      <c r="C295" s="38" t="n">
        <v>-9.542157735</v>
      </c>
      <c r="D295" s="39">
        <f>SUM(B295:C295)</f>
        <v/>
      </c>
      <c r="E295" s="23">
        <f>SUM(D276:D295)</f>
        <v/>
      </c>
    </row>
    <row r="296">
      <c r="A296" s="31" t="n">
        <v>38784</v>
      </c>
      <c r="B296" s="38" t="n">
        <v>-482.08849775</v>
      </c>
      <c r="C296" s="38" t="n">
        <v>-39.103750305</v>
      </c>
      <c r="D296" s="39">
        <f>SUM(B296:C296)</f>
        <v/>
      </c>
      <c r="E296" s="23">
        <f>SUM(D277:D296)</f>
        <v/>
      </c>
    </row>
    <row r="297">
      <c r="A297" s="31" t="n">
        <v>38785</v>
      </c>
      <c r="B297" s="38" t="n">
        <v>-309.25189117</v>
      </c>
      <c r="C297" s="38" t="n">
        <v>-4.031155975</v>
      </c>
      <c r="D297" s="39">
        <f>SUM(B297:C297)</f>
        <v/>
      </c>
      <c r="E297" s="23">
        <f>SUM(D278:D297)</f>
        <v/>
      </c>
    </row>
    <row r="298">
      <c r="A298" s="31" t="n">
        <v>38786</v>
      </c>
      <c r="B298" s="38" t="n">
        <v>30.228819765</v>
      </c>
      <c r="C298" s="38" t="n">
        <v>0.214932605</v>
      </c>
      <c r="D298" s="39">
        <f>SUM(B298:C298)</f>
        <v/>
      </c>
      <c r="E298" s="23">
        <f>SUM(D279:D298)</f>
        <v/>
      </c>
    </row>
    <row r="299">
      <c r="A299" s="31" t="n">
        <v>38789</v>
      </c>
      <c r="B299" s="38" t="n">
        <v>44.13472555</v>
      </c>
      <c r="C299" s="38" t="n">
        <v>2.942607945</v>
      </c>
      <c r="D299" s="39">
        <f>SUM(B299:C299)</f>
        <v/>
      </c>
      <c r="E299" s="23">
        <f>SUM(D280:D299)</f>
        <v/>
      </c>
    </row>
    <row r="300">
      <c r="A300" s="31" t="n">
        <v>38790</v>
      </c>
      <c r="B300" s="38" t="n">
        <v>201.8432563</v>
      </c>
      <c r="C300" s="38" t="n">
        <v>-20.07878817</v>
      </c>
      <c r="D300" s="39">
        <f>SUM(B300:C300)</f>
        <v/>
      </c>
      <c r="E300" s="23">
        <f>SUM(D281:D300)</f>
        <v/>
      </c>
    </row>
    <row r="301">
      <c r="A301" s="31" t="n">
        <v>38791</v>
      </c>
      <c r="B301" s="38" t="n">
        <v>-77.730980645</v>
      </c>
      <c r="C301" s="38" t="n">
        <v>-7.583883755</v>
      </c>
      <c r="D301" s="39">
        <f>SUM(B301:C301)</f>
        <v/>
      </c>
      <c r="E301" s="23">
        <f>SUM(D282:D301)</f>
        <v/>
      </c>
    </row>
    <row r="302">
      <c r="A302" s="31" t="n">
        <v>38792</v>
      </c>
      <c r="B302" s="38" t="n">
        <v>126.62021271</v>
      </c>
      <c r="C302" s="38" t="n">
        <v>-11.33985393</v>
      </c>
      <c r="D302" s="39">
        <f>SUM(B302:C302)</f>
        <v/>
      </c>
      <c r="E302" s="23">
        <f>SUM(D283:D302)</f>
        <v/>
      </c>
    </row>
    <row r="303">
      <c r="A303" s="31" t="n">
        <v>38793</v>
      </c>
      <c r="B303" s="38" t="n">
        <v>-0.49670625</v>
      </c>
      <c r="C303" s="38" t="n">
        <v>-11.1234117</v>
      </c>
      <c r="D303" s="39">
        <f>SUM(B303:C303)</f>
        <v/>
      </c>
      <c r="E303" s="23">
        <f>SUM(D284:D303)</f>
        <v/>
      </c>
    </row>
    <row r="304">
      <c r="A304" s="31" t="n">
        <v>38796</v>
      </c>
      <c r="B304" s="38" t="n">
        <v>-67.60566776</v>
      </c>
      <c r="C304" s="38" t="n">
        <v>2.611702745</v>
      </c>
      <c r="D304" s="39">
        <f>SUM(B304:C304)</f>
        <v/>
      </c>
      <c r="E304" s="23">
        <f>SUM(D285:D304)</f>
        <v/>
      </c>
    </row>
    <row r="305">
      <c r="A305" s="31" t="n">
        <v>38797</v>
      </c>
      <c r="B305" s="38" t="n">
        <v>85.70526949000001</v>
      </c>
      <c r="C305" s="38" t="n">
        <v>3.933054135</v>
      </c>
      <c r="D305" s="39">
        <f>SUM(B305:C305)</f>
        <v/>
      </c>
      <c r="E305" s="23">
        <f>SUM(D286:D305)</f>
        <v/>
      </c>
    </row>
    <row r="306">
      <c r="A306" s="31" t="n">
        <v>38798</v>
      </c>
      <c r="B306" s="38" t="n">
        <v>51.208014425</v>
      </c>
      <c r="C306" s="38" t="n">
        <v>-5.86789563</v>
      </c>
      <c r="D306" s="39">
        <f>SUM(B306:C306)</f>
        <v/>
      </c>
      <c r="E306" s="23">
        <f>SUM(D287:D306)</f>
        <v/>
      </c>
    </row>
    <row r="307">
      <c r="A307" s="31" t="n">
        <v>38799</v>
      </c>
      <c r="B307" s="38" t="n">
        <v>113.876934285</v>
      </c>
      <c r="C307" s="38" t="n">
        <v>-1.512743495</v>
      </c>
      <c r="D307" s="39">
        <f>SUM(B307:C307)</f>
        <v/>
      </c>
      <c r="E307" s="23">
        <f>SUM(D288:D307)</f>
        <v/>
      </c>
    </row>
    <row r="308">
      <c r="A308" s="31" t="n">
        <v>38800</v>
      </c>
      <c r="B308" s="38" t="n">
        <v>41.04690623</v>
      </c>
      <c r="C308" s="38" t="n">
        <v>15.905509625</v>
      </c>
      <c r="D308" s="39">
        <f>SUM(B308:C308)</f>
        <v/>
      </c>
      <c r="E308" s="23">
        <f>SUM(D289:D308)</f>
        <v/>
      </c>
    </row>
    <row r="309">
      <c r="A309" s="31" t="n">
        <v>38803</v>
      </c>
      <c r="B309" s="38" t="n">
        <v>124.48019818</v>
      </c>
      <c r="C309" s="38" t="n">
        <v>-3.876768605</v>
      </c>
      <c r="D309" s="39">
        <f>SUM(B309:C309)</f>
        <v/>
      </c>
      <c r="E309" s="23">
        <f>SUM(D290:D309)</f>
        <v/>
      </c>
    </row>
    <row r="310">
      <c r="A310" s="31" t="n">
        <v>38804</v>
      </c>
      <c r="B310" s="38" t="n">
        <v>116.286605735</v>
      </c>
      <c r="C310" s="38" t="n">
        <v>-0.27589922</v>
      </c>
      <c r="D310" s="39">
        <f>SUM(B310:C310)</f>
        <v/>
      </c>
      <c r="E310" s="23">
        <f>SUM(D291:D310)</f>
        <v/>
      </c>
    </row>
    <row r="311">
      <c r="A311" s="31" t="n">
        <v>38805</v>
      </c>
      <c r="B311" s="38" t="n">
        <v>-83.73172504999999</v>
      </c>
      <c r="C311" s="38" t="n">
        <v>-1.59739903</v>
      </c>
      <c r="D311" s="39">
        <f>SUM(B311:C311)</f>
        <v/>
      </c>
      <c r="E311" s="23">
        <f>SUM(D292:D311)</f>
        <v/>
      </c>
    </row>
    <row r="312">
      <c r="A312" s="31" t="n">
        <v>38806</v>
      </c>
      <c r="B312" s="38" t="n">
        <v>-38.69743934</v>
      </c>
      <c r="C312" s="38" t="n">
        <v>22.797254745</v>
      </c>
      <c r="D312" s="39">
        <f>SUM(B312:C312)</f>
        <v/>
      </c>
      <c r="E312" s="23">
        <f>SUM(D293:D312)</f>
        <v/>
      </c>
    </row>
    <row r="313">
      <c r="A313" s="31" t="n">
        <v>38807</v>
      </c>
      <c r="B313" s="38" t="n">
        <v>112.6714817</v>
      </c>
      <c r="C313" s="38" t="n">
        <v>38.651648915</v>
      </c>
      <c r="D313" s="39">
        <f>SUM(B313:C313)</f>
        <v/>
      </c>
      <c r="E313" s="23">
        <f>SUM(D294:D313)</f>
        <v/>
      </c>
    </row>
    <row r="314">
      <c r="A314" s="31" t="n">
        <v>38810</v>
      </c>
      <c r="B314" s="38" t="n">
        <v>241.228735765</v>
      </c>
      <c r="C314" s="38" t="n">
        <v>16.45391167</v>
      </c>
      <c r="D314" s="39">
        <f>SUM(B314:C314)</f>
        <v/>
      </c>
      <c r="E314" s="23">
        <f>SUM(D295:D314)</f>
        <v/>
      </c>
    </row>
    <row r="315">
      <c r="A315" s="31" t="n">
        <v>38811</v>
      </c>
      <c r="B315" s="38" t="n">
        <v>497.119093095</v>
      </c>
      <c r="C315" s="38" t="n">
        <v>11.93959504</v>
      </c>
      <c r="D315" s="39">
        <f>SUM(B315:C315)</f>
        <v/>
      </c>
      <c r="E315" s="23">
        <f>SUM(D296:D315)</f>
        <v/>
      </c>
    </row>
    <row r="316">
      <c r="A316" s="31" t="n">
        <v>38812</v>
      </c>
      <c r="B316" s="38" t="n">
        <v>323.39741895</v>
      </c>
      <c r="C316" s="38" t="n">
        <v>11.601009485</v>
      </c>
      <c r="D316" s="39">
        <f>SUM(B316:C316)</f>
        <v/>
      </c>
      <c r="E316" s="23">
        <f>SUM(D297:D316)</f>
        <v/>
      </c>
    </row>
    <row r="317">
      <c r="A317" s="31" t="n">
        <v>38813</v>
      </c>
      <c r="B317" s="38" t="n">
        <v>124.99930258</v>
      </c>
      <c r="C317" s="38" t="n">
        <v>21.834911685</v>
      </c>
      <c r="D317" s="39">
        <f>SUM(B317:C317)</f>
        <v/>
      </c>
      <c r="E317" s="23">
        <f>SUM(D298:D317)</f>
        <v/>
      </c>
    </row>
    <row r="318">
      <c r="A318" s="31" t="n">
        <v>38814</v>
      </c>
      <c r="B318" s="38" t="n">
        <v>55.084902885</v>
      </c>
      <c r="C318" s="38" t="n">
        <v>-2.98029956</v>
      </c>
      <c r="D318" s="39">
        <f>SUM(B318:C318)</f>
        <v/>
      </c>
      <c r="E318" s="23">
        <f>SUM(D299:D318)</f>
        <v/>
      </c>
    </row>
    <row r="319">
      <c r="A319" s="31" t="n">
        <v>38817</v>
      </c>
      <c r="B319" s="38" t="n">
        <v>-128.649435755</v>
      </c>
      <c r="C319" s="38" t="n">
        <v>-3.38130045</v>
      </c>
      <c r="D319" s="39">
        <f>SUM(B319:C319)</f>
        <v/>
      </c>
      <c r="E319" s="23">
        <f>SUM(D300:D319)</f>
        <v/>
      </c>
    </row>
    <row r="320">
      <c r="A320" s="31" t="n">
        <v>38818</v>
      </c>
      <c r="B320" s="38" t="n">
        <v>894.16154193</v>
      </c>
      <c r="C320" s="38" t="n">
        <v>-22.257024755</v>
      </c>
      <c r="D320" s="39">
        <f>SUM(B320:C320)</f>
        <v/>
      </c>
      <c r="E320" s="23">
        <f>SUM(D301:D320)</f>
        <v/>
      </c>
    </row>
    <row r="321">
      <c r="A321" s="31" t="n">
        <v>38819</v>
      </c>
      <c r="B321" s="38" t="n">
        <v>-180.92138883</v>
      </c>
      <c r="C321" s="38" t="n">
        <v>-31.909861905</v>
      </c>
      <c r="D321" s="39">
        <f>SUM(B321:C321)</f>
        <v/>
      </c>
      <c r="E321" s="23">
        <f>SUM(D302:D321)</f>
        <v/>
      </c>
    </row>
    <row r="322">
      <c r="A322" s="31" t="n">
        <v>38820</v>
      </c>
      <c r="B322" s="38" t="n">
        <v>-182.123642268</v>
      </c>
      <c r="C322" s="38" t="n">
        <v>-6.41700825</v>
      </c>
      <c r="D322" s="39">
        <f>SUM(B322:C322)</f>
        <v/>
      </c>
      <c r="E322" s="23">
        <f>SUM(D303:D322)</f>
        <v/>
      </c>
    </row>
    <row r="323">
      <c r="A323" s="31" t="n">
        <v>38821</v>
      </c>
      <c r="B323" s="38" t="n">
        <v>69.132823945</v>
      </c>
      <c r="C323" s="38" t="n">
        <v>4.72951622</v>
      </c>
      <c r="D323" s="39">
        <f>SUM(B323:C323)</f>
        <v/>
      </c>
      <c r="E323" s="23">
        <f>SUM(D304:D323)</f>
        <v/>
      </c>
    </row>
    <row r="324">
      <c r="A324" s="31" t="n">
        <v>38824</v>
      </c>
      <c r="B324" s="38" t="n">
        <v>55.95117517</v>
      </c>
      <c r="C324" s="38" t="n">
        <v>-0.37672138</v>
      </c>
      <c r="D324" s="39">
        <f>SUM(B324:C324)</f>
        <v/>
      </c>
      <c r="E324" s="23">
        <f>SUM(D305:D324)</f>
        <v/>
      </c>
    </row>
    <row r="325">
      <c r="A325" s="31" t="n">
        <v>38825</v>
      </c>
      <c r="B325" s="38" t="n">
        <v>-109.95397573</v>
      </c>
      <c r="C325" s="38" t="n">
        <v>4.94542715</v>
      </c>
      <c r="D325" s="39">
        <f>SUM(B325:C325)</f>
        <v/>
      </c>
      <c r="E325" s="23">
        <f>SUM(D306:D325)</f>
        <v/>
      </c>
    </row>
    <row r="326">
      <c r="A326" s="31" t="n">
        <v>38826</v>
      </c>
      <c r="B326" s="38" t="n">
        <v>315.83075158</v>
      </c>
      <c r="C326" s="38" t="n">
        <v>12.427845835</v>
      </c>
      <c r="D326" s="39">
        <f>SUM(B326:C326)</f>
        <v/>
      </c>
      <c r="E326" s="23">
        <f>SUM(D307:D326)</f>
        <v/>
      </c>
    </row>
    <row r="327">
      <c r="A327" s="31" t="n">
        <v>38827</v>
      </c>
      <c r="B327" s="38" t="n">
        <v>-24.37912465</v>
      </c>
      <c r="C327" s="38" t="n">
        <v>8.181359544999999</v>
      </c>
      <c r="D327" s="39">
        <f>SUM(B327:C327)</f>
        <v/>
      </c>
      <c r="E327" s="23">
        <f>SUM(D308:D327)</f>
        <v/>
      </c>
    </row>
    <row r="328">
      <c r="A328" s="31" t="n">
        <v>38828</v>
      </c>
      <c r="B328" s="38" t="n">
        <v>114.955893788</v>
      </c>
      <c r="C328" s="38" t="n">
        <v>39.316314155</v>
      </c>
      <c r="D328" s="39">
        <f>SUM(B328:C328)</f>
        <v/>
      </c>
      <c r="E328" s="23">
        <f>SUM(D309:D328)</f>
        <v/>
      </c>
    </row>
    <row r="329">
      <c r="A329" s="31" t="n">
        <v>38831</v>
      </c>
      <c r="B329" s="38" t="n">
        <v>12.82752903</v>
      </c>
      <c r="C329" s="38" t="n">
        <v>-6.85613134</v>
      </c>
      <c r="D329" s="39">
        <f>SUM(B329:C329)</f>
        <v/>
      </c>
      <c r="E329" s="23">
        <f>SUM(D310:D329)</f>
        <v/>
      </c>
    </row>
    <row r="330">
      <c r="A330" s="31" t="n">
        <v>38832</v>
      </c>
      <c r="B330" s="38" t="n">
        <v>-489.093490585</v>
      </c>
      <c r="C330" s="38" t="n">
        <v>-28.535750645</v>
      </c>
      <c r="D330" s="39">
        <f>SUM(B330:C330)</f>
        <v/>
      </c>
      <c r="E330" s="23">
        <f>SUM(D311:D330)</f>
        <v/>
      </c>
    </row>
    <row r="331">
      <c r="A331" s="31" t="n">
        <v>38833</v>
      </c>
      <c r="B331" s="38" t="n">
        <v>-259.607355242</v>
      </c>
      <c r="C331" s="38" t="n">
        <v>7.120576495</v>
      </c>
      <c r="D331" s="39">
        <f>SUM(B331:C331)</f>
        <v/>
      </c>
      <c r="E331" s="23">
        <f>SUM(D312:D331)</f>
        <v/>
      </c>
    </row>
    <row r="332">
      <c r="A332" s="31" t="n">
        <v>38834</v>
      </c>
      <c r="B332" s="38" t="n">
        <v>-689.865402225</v>
      </c>
      <c r="C332" s="38" t="n">
        <v>-6.74255499</v>
      </c>
      <c r="D332" s="39">
        <f>SUM(B332:C332)</f>
        <v/>
      </c>
      <c r="E332" s="23">
        <f>SUM(D313:D332)</f>
        <v/>
      </c>
    </row>
    <row r="333">
      <c r="A333" s="31" t="n">
        <v>38835</v>
      </c>
      <c r="B333" s="38" t="n">
        <v>-174.37642071</v>
      </c>
      <c r="C333" s="38" t="n">
        <v>-13.614107305</v>
      </c>
      <c r="D333" s="39">
        <f>SUM(B333:C333)</f>
        <v/>
      </c>
      <c r="E333" s="23">
        <f>SUM(D314:D333)</f>
        <v/>
      </c>
    </row>
    <row r="334">
      <c r="A334" s="31" t="n">
        <v>38839</v>
      </c>
      <c r="B334" s="38" t="n">
        <v>-169.440586212</v>
      </c>
      <c r="C334" s="38" t="n">
        <v>-0.343782915</v>
      </c>
      <c r="D334" s="39">
        <f>SUM(B334:C334)</f>
        <v/>
      </c>
      <c r="E334" s="23">
        <f>SUM(D315:D334)</f>
        <v/>
      </c>
    </row>
    <row r="335">
      <c r="A335" s="31" t="n">
        <v>38840</v>
      </c>
      <c r="B335" s="38" t="n">
        <v>-93.20955394000001</v>
      </c>
      <c r="C335" s="38" t="n">
        <v>-4.995628825</v>
      </c>
      <c r="D335" s="39">
        <f>SUM(B335:C335)</f>
        <v/>
      </c>
      <c r="E335" s="23">
        <f>SUM(D316:D335)</f>
        <v/>
      </c>
    </row>
    <row r="336">
      <c r="A336" s="31" t="n">
        <v>38841</v>
      </c>
      <c r="B336" s="38" t="n">
        <v>-113.61464695</v>
      </c>
      <c r="C336" s="38" t="n">
        <v>-12.64281217</v>
      </c>
      <c r="D336" s="39">
        <f>SUM(B336:C336)</f>
        <v/>
      </c>
      <c r="E336" s="23">
        <f>SUM(D317:D336)</f>
        <v/>
      </c>
    </row>
    <row r="337">
      <c r="A337" s="31" t="n">
        <v>38845</v>
      </c>
      <c r="B337" s="38" t="n">
        <v>-3.17403199</v>
      </c>
      <c r="C337" s="38" t="n">
        <v>-1.36751483</v>
      </c>
      <c r="D337" s="39">
        <f>SUM(B337:C337)</f>
        <v/>
      </c>
      <c r="E337" s="23">
        <f>SUM(D318:D337)</f>
        <v/>
      </c>
    </row>
    <row r="338">
      <c r="A338" s="31" t="n">
        <v>38846</v>
      </c>
      <c r="B338" s="38" t="n">
        <v>136.190956695</v>
      </c>
      <c r="C338" s="38" t="n">
        <v>-3.836059735</v>
      </c>
      <c r="D338" s="39">
        <f>SUM(B338:C338)</f>
        <v/>
      </c>
      <c r="E338" s="23">
        <f>SUM(D319:D338)</f>
        <v/>
      </c>
    </row>
    <row r="339">
      <c r="A339" s="31" t="n">
        <v>38847</v>
      </c>
      <c r="B339" s="38" t="n">
        <v>-25.90520393</v>
      </c>
      <c r="C339" s="38" t="n">
        <v>2.034816295</v>
      </c>
      <c r="D339" s="39">
        <f>SUM(B339:C339)</f>
        <v/>
      </c>
      <c r="E339" s="23">
        <f>SUM(D320:D339)</f>
        <v/>
      </c>
    </row>
    <row r="340">
      <c r="A340" s="31" t="n">
        <v>38848</v>
      </c>
      <c r="B340" s="38" t="n">
        <v>-306.8763176</v>
      </c>
      <c r="C340" s="38" t="n">
        <v>8.236059969999999</v>
      </c>
      <c r="D340" s="39">
        <f>SUM(B340:C340)</f>
        <v/>
      </c>
      <c r="E340" s="23">
        <f>SUM(D321:D340)</f>
        <v/>
      </c>
    </row>
    <row r="341">
      <c r="A341" s="31" t="n">
        <v>38849</v>
      </c>
      <c r="B341" s="38" t="n">
        <v>-85.353956025</v>
      </c>
      <c r="C341" s="38" t="n">
        <v>-23.08705031</v>
      </c>
      <c r="D341" s="39">
        <f>SUM(B341:C341)</f>
        <v/>
      </c>
      <c r="E341" s="23">
        <f>SUM(D322:D341)</f>
        <v/>
      </c>
    </row>
    <row r="342">
      <c r="A342" s="31" t="n">
        <v>38852</v>
      </c>
      <c r="B342" s="38" t="n">
        <v>-313.06399896</v>
      </c>
      <c r="C342" s="38" t="n">
        <v>-44.8004047</v>
      </c>
      <c r="D342" s="39">
        <f>SUM(B342:C342)</f>
        <v/>
      </c>
      <c r="E342" s="23">
        <f>SUM(D323:D342)</f>
        <v/>
      </c>
    </row>
    <row r="343">
      <c r="A343" s="31" t="n">
        <v>38853</v>
      </c>
      <c r="B343" s="38" t="n">
        <v>-357.45443085</v>
      </c>
      <c r="C343" s="38" t="n">
        <v>-31.89702579</v>
      </c>
      <c r="D343" s="39">
        <f>SUM(B343:C343)</f>
        <v/>
      </c>
      <c r="E343" s="23">
        <f>SUM(D324:D343)</f>
        <v/>
      </c>
    </row>
    <row r="344">
      <c r="A344" s="31" t="n">
        <v>38854</v>
      </c>
      <c r="B344" s="38" t="n">
        <v>-106.91506549</v>
      </c>
      <c r="C344" s="38" t="n">
        <v>-0.115139995</v>
      </c>
      <c r="D344" s="39">
        <f>SUM(B344:C344)</f>
        <v/>
      </c>
      <c r="E344" s="23">
        <f>SUM(D325:D344)</f>
        <v/>
      </c>
    </row>
    <row r="345">
      <c r="A345" s="31" t="n">
        <v>38855</v>
      </c>
      <c r="B345" s="38" t="n">
        <v>-412.857655855</v>
      </c>
      <c r="C345" s="38" t="n">
        <v>-23.697837825</v>
      </c>
      <c r="D345" s="39">
        <f>SUM(B345:C345)</f>
        <v/>
      </c>
      <c r="E345" s="23">
        <f>SUM(D326:D345)</f>
        <v/>
      </c>
    </row>
    <row r="346">
      <c r="A346" s="31" t="n">
        <v>38856</v>
      </c>
      <c r="B346" s="38" t="n">
        <v>-468.99502991</v>
      </c>
      <c r="C346" s="38" t="n">
        <v>-33.487918335</v>
      </c>
      <c r="D346" s="39">
        <f>SUM(B346:C346)</f>
        <v/>
      </c>
      <c r="E346" s="23">
        <f>SUM(D327:D346)</f>
        <v/>
      </c>
    </row>
    <row r="347">
      <c r="A347" s="31" t="n">
        <v>38859</v>
      </c>
      <c r="B347" s="38" t="n">
        <v>-98.87494837</v>
      </c>
      <c r="C347" s="38" t="n">
        <v>-5.732844035</v>
      </c>
      <c r="D347" s="39">
        <f>SUM(B347:C347)</f>
        <v/>
      </c>
      <c r="E347" s="23">
        <f>SUM(D328:D347)</f>
        <v/>
      </c>
    </row>
    <row r="348">
      <c r="A348" s="31" t="n">
        <v>38860</v>
      </c>
      <c r="B348" s="38" t="n">
        <v>-668.07140901</v>
      </c>
      <c r="C348" s="38" t="n">
        <v>-48.8810085</v>
      </c>
      <c r="D348" s="39">
        <f>SUM(B348:C348)</f>
        <v/>
      </c>
      <c r="E348" s="23">
        <f>SUM(D329:D348)</f>
        <v/>
      </c>
    </row>
    <row r="349">
      <c r="A349" s="31" t="n">
        <v>38861</v>
      </c>
      <c r="B349" s="38" t="n">
        <v>-377.87362405</v>
      </c>
      <c r="C349" s="38" t="n">
        <v>-8.31422648</v>
      </c>
      <c r="D349" s="39">
        <f>SUM(B349:C349)</f>
        <v/>
      </c>
      <c r="E349" s="23">
        <f>SUM(D330:D349)</f>
        <v/>
      </c>
    </row>
    <row r="350">
      <c r="A350" s="31" t="n">
        <v>38862</v>
      </c>
      <c r="B350" s="38" t="n">
        <v>-234.53214754</v>
      </c>
      <c r="C350" s="38" t="n">
        <v>-8.51407449</v>
      </c>
      <c r="D350" s="39">
        <f>SUM(B350:C350)</f>
        <v/>
      </c>
      <c r="E350" s="23">
        <f>SUM(D331:D350)</f>
        <v/>
      </c>
    </row>
    <row r="351">
      <c r="A351" s="31" t="n">
        <v>38863</v>
      </c>
      <c r="B351" s="38" t="n">
        <v>-83.463432506</v>
      </c>
      <c r="C351" s="38" t="n">
        <v>4.846188485</v>
      </c>
      <c r="D351" s="39">
        <f>SUM(B351:C351)</f>
        <v/>
      </c>
      <c r="E351" s="23">
        <f>SUM(D332:D351)</f>
        <v/>
      </c>
    </row>
    <row r="352">
      <c r="A352" s="31" t="n">
        <v>38866</v>
      </c>
      <c r="B352" s="38" t="n">
        <v>143.9367261</v>
      </c>
      <c r="C352" s="38" t="n">
        <v>14.369750085</v>
      </c>
      <c r="D352" s="39">
        <f>SUM(B352:C352)</f>
        <v/>
      </c>
      <c r="E352" s="23">
        <f>SUM(D333:D352)</f>
        <v/>
      </c>
    </row>
    <row r="353">
      <c r="A353" s="31" t="n">
        <v>38867</v>
      </c>
      <c r="B353" s="38" t="n">
        <v>99.78143145</v>
      </c>
      <c r="C353" s="38" t="n">
        <v>-8.40489899</v>
      </c>
      <c r="D353" s="39">
        <f>SUM(B353:C353)</f>
        <v/>
      </c>
      <c r="E353" s="23">
        <f>SUM(D334:D353)</f>
        <v/>
      </c>
    </row>
    <row r="354">
      <c r="A354" s="31" t="n">
        <v>38869</v>
      </c>
      <c r="B354" s="38" t="n">
        <v>61.378772445</v>
      </c>
      <c r="C354" s="38" t="n">
        <v>43.03107523</v>
      </c>
      <c r="D354" s="39">
        <f>SUM(B354:C354)</f>
        <v/>
      </c>
      <c r="E354" s="23">
        <f>SUM(D335:D354)</f>
        <v/>
      </c>
    </row>
    <row r="355">
      <c r="A355" s="31" t="n">
        <v>38870</v>
      </c>
      <c r="B355" s="38" t="n">
        <v>-48.84449004</v>
      </c>
      <c r="C355" s="38" t="n">
        <v>7.981323115</v>
      </c>
      <c r="D355" s="39">
        <f>SUM(B355:C355)</f>
        <v/>
      </c>
      <c r="E355" s="23">
        <f>SUM(D336:D355)</f>
        <v/>
      </c>
    </row>
    <row r="356">
      <c r="A356" s="31" t="n">
        <v>38873</v>
      </c>
      <c r="B356" s="38" t="n">
        <v>103.13012959</v>
      </c>
      <c r="C356" s="38" t="n">
        <v>18.470413745</v>
      </c>
      <c r="D356" s="39">
        <f>SUM(B356:C356)</f>
        <v/>
      </c>
      <c r="E356" s="23">
        <f>SUM(D337:D356)</f>
        <v/>
      </c>
    </row>
    <row r="357">
      <c r="A357" s="31" t="n">
        <v>38875</v>
      </c>
      <c r="B357" s="38" t="n">
        <v>-226.8229155</v>
      </c>
      <c r="C357" s="38" t="n">
        <v>-24.879650535</v>
      </c>
      <c r="D357" s="39">
        <f>SUM(B357:C357)</f>
        <v/>
      </c>
      <c r="E357" s="23">
        <f>SUM(D338:D357)</f>
        <v/>
      </c>
    </row>
    <row r="358">
      <c r="A358" s="31" t="n">
        <v>38876</v>
      </c>
      <c r="B358" s="38" t="n">
        <v>-141.54298939</v>
      </c>
      <c r="C358" s="38" t="n">
        <v>-39.39073064</v>
      </c>
      <c r="D358" s="39">
        <f>SUM(B358:C358)</f>
        <v/>
      </c>
      <c r="E358" s="23">
        <f>SUM(D339:D358)</f>
        <v/>
      </c>
    </row>
    <row r="359">
      <c r="A359" s="31" t="n">
        <v>38877</v>
      </c>
      <c r="B359" s="38" t="n">
        <v>-536.871171375</v>
      </c>
      <c r="C359" s="38" t="n">
        <v>-12.14880337</v>
      </c>
      <c r="D359" s="39">
        <f>SUM(B359:C359)</f>
        <v/>
      </c>
      <c r="E359" s="23">
        <f>SUM(D340:D359)</f>
        <v/>
      </c>
    </row>
    <row r="360">
      <c r="A360" s="31" t="n">
        <v>38880</v>
      </c>
      <c r="B360" s="38" t="n">
        <v>-247.98015525</v>
      </c>
      <c r="C360" s="38" t="n">
        <v>5.88593309</v>
      </c>
      <c r="D360" s="39">
        <f>SUM(B360:C360)</f>
        <v/>
      </c>
      <c r="E360" s="23">
        <f>SUM(D341:D360)</f>
        <v/>
      </c>
    </row>
    <row r="361">
      <c r="A361" s="31" t="n">
        <v>38881</v>
      </c>
      <c r="B361" s="38" t="n">
        <v>-165.13286433</v>
      </c>
      <c r="C361" s="38" t="n">
        <v>-25.18673369</v>
      </c>
      <c r="D361" s="39">
        <f>SUM(B361:C361)</f>
        <v/>
      </c>
      <c r="E361" s="23">
        <f>SUM(D342:D361)</f>
        <v/>
      </c>
    </row>
    <row r="362">
      <c r="A362" s="31" t="n">
        <v>38882</v>
      </c>
      <c r="B362" s="38" t="n">
        <v>-510.63860766</v>
      </c>
      <c r="C362" s="38" t="n">
        <v>-43.38682891</v>
      </c>
      <c r="D362" s="39">
        <f>SUM(B362:C362)</f>
        <v/>
      </c>
      <c r="E362" s="23">
        <f>SUM(D343:D362)</f>
        <v/>
      </c>
    </row>
    <row r="363">
      <c r="A363" s="31" t="n">
        <v>38883</v>
      </c>
      <c r="B363" s="38" t="n">
        <v>-113.62721038</v>
      </c>
      <c r="C363" s="38" t="n">
        <v>-34.903046925</v>
      </c>
      <c r="D363" s="39">
        <f>SUM(B363:C363)</f>
        <v/>
      </c>
      <c r="E363" s="23">
        <f>SUM(D344:D363)</f>
        <v/>
      </c>
    </row>
    <row r="364">
      <c r="A364" s="31" t="n">
        <v>38884</v>
      </c>
      <c r="B364" s="38" t="n">
        <v>-48.49005257</v>
      </c>
      <c r="C364" s="38" t="n">
        <v>-13.20284598</v>
      </c>
      <c r="D364" s="39">
        <f>SUM(B364:C364)</f>
        <v/>
      </c>
      <c r="E364" s="23">
        <f>SUM(D345:D364)</f>
        <v/>
      </c>
    </row>
    <row r="365">
      <c r="A365" s="31" t="n">
        <v>38887</v>
      </c>
      <c r="B365" s="38" t="n">
        <v>-37.6289486</v>
      </c>
      <c r="C365" s="38" t="n">
        <v>-16.58641066</v>
      </c>
      <c r="D365" s="39">
        <f>SUM(B365:C365)</f>
        <v/>
      </c>
      <c r="E365" s="23">
        <f>SUM(D346:D365)</f>
        <v/>
      </c>
    </row>
    <row r="366">
      <c r="A366" s="31" t="n">
        <v>38888</v>
      </c>
      <c r="B366" s="38" t="n">
        <v>-62.88496818</v>
      </c>
      <c r="C366" s="38" t="n">
        <v>-5.97458649</v>
      </c>
      <c r="D366" s="39">
        <f>SUM(B366:C366)</f>
        <v/>
      </c>
      <c r="E366" s="23">
        <f>SUM(D347:D366)</f>
        <v/>
      </c>
    </row>
    <row r="367">
      <c r="A367" s="31" t="n">
        <v>38889</v>
      </c>
      <c r="B367" s="38" t="n">
        <v>-200.548478765</v>
      </c>
      <c r="C367" s="38" t="n">
        <v>-11.77933257</v>
      </c>
      <c r="D367" s="39">
        <f>SUM(B367:C367)</f>
        <v/>
      </c>
      <c r="E367" s="23">
        <f>SUM(D348:D367)</f>
        <v/>
      </c>
    </row>
    <row r="368">
      <c r="A368" s="31" t="n">
        <v>38890</v>
      </c>
      <c r="B368" s="38" t="n">
        <v>-15.364771315</v>
      </c>
      <c r="C368" s="38" t="n">
        <v>-19.614656635</v>
      </c>
      <c r="D368" s="39">
        <f>SUM(B368:C368)</f>
        <v/>
      </c>
      <c r="E368" s="23">
        <f>SUM(D349:D368)</f>
        <v/>
      </c>
    </row>
    <row r="369">
      <c r="A369" s="31" t="n">
        <v>38891</v>
      </c>
      <c r="B369" s="38" t="n">
        <v>-126.6047452</v>
      </c>
      <c r="C369" s="38" t="n">
        <v>-20.894586245</v>
      </c>
      <c r="D369" s="39">
        <f>SUM(B369:C369)</f>
        <v/>
      </c>
      <c r="E369" s="23">
        <f>SUM(D350:D369)</f>
        <v/>
      </c>
    </row>
    <row r="370">
      <c r="A370" s="31" t="n">
        <v>38894</v>
      </c>
      <c r="B370" s="38" t="n">
        <v>-183.27338555</v>
      </c>
      <c r="C370" s="38" t="n">
        <v>1.818747215</v>
      </c>
      <c r="D370" s="39">
        <f>SUM(B370:C370)</f>
        <v/>
      </c>
      <c r="E370" s="23">
        <f>SUM(D351:D370)</f>
        <v/>
      </c>
    </row>
    <row r="371">
      <c r="A371" s="31" t="n">
        <v>38895</v>
      </c>
      <c r="B371" s="38" t="n">
        <v>-45.8284235</v>
      </c>
      <c r="C371" s="38" t="n">
        <v>0.451498045</v>
      </c>
      <c r="D371" s="39">
        <f>SUM(B371:C371)</f>
        <v/>
      </c>
      <c r="E371" s="23">
        <f>SUM(D352:D371)</f>
        <v/>
      </c>
    </row>
    <row r="372">
      <c r="A372" s="31" t="n">
        <v>38896</v>
      </c>
      <c r="B372" s="38" t="n">
        <v>-132.86678845</v>
      </c>
      <c r="C372" s="38" t="n">
        <v>17.226244685</v>
      </c>
      <c r="D372" s="39">
        <f>SUM(B372:C372)</f>
        <v/>
      </c>
      <c r="E372" s="23">
        <f>SUM(D353:D372)</f>
        <v/>
      </c>
    </row>
    <row r="373">
      <c r="A373" s="31" t="n">
        <v>38897</v>
      </c>
      <c r="B373" s="38" t="n">
        <v>-183.0857867</v>
      </c>
      <c r="C373" s="38" t="n">
        <v>28.84541933</v>
      </c>
      <c r="D373" s="39">
        <f>SUM(B373:C373)</f>
        <v/>
      </c>
      <c r="E373" s="23">
        <f>SUM(D354:D373)</f>
        <v/>
      </c>
    </row>
    <row r="374">
      <c r="A374" s="31" t="n">
        <v>38898</v>
      </c>
      <c r="B374" s="38" t="n">
        <v>201.3361543</v>
      </c>
      <c r="C374" s="38" t="n">
        <v>35.182704445</v>
      </c>
      <c r="D374" s="39">
        <f>SUM(B374:C374)</f>
        <v/>
      </c>
      <c r="E374" s="23">
        <f>SUM(D355:D374)</f>
        <v/>
      </c>
    </row>
    <row r="375">
      <c r="A375" s="31" t="n">
        <v>38901</v>
      </c>
      <c r="B375" s="38" t="n">
        <v>-3.494764415</v>
      </c>
      <c r="C375" s="38" t="n">
        <v>-40.615537075</v>
      </c>
      <c r="D375" s="39">
        <f>SUM(B375:C375)</f>
        <v/>
      </c>
      <c r="E375" s="23">
        <f>SUM(D356:D375)</f>
        <v/>
      </c>
    </row>
    <row r="376">
      <c r="A376" s="31" t="n">
        <v>38902</v>
      </c>
      <c r="B376" s="38" t="n">
        <v>53.02628529</v>
      </c>
      <c r="C376" s="38" t="n">
        <v>-18.19111243</v>
      </c>
      <c r="D376" s="39">
        <f>SUM(B376:C376)</f>
        <v/>
      </c>
      <c r="E376" s="23">
        <f>SUM(D357:D376)</f>
        <v/>
      </c>
    </row>
    <row r="377">
      <c r="A377" s="31" t="n">
        <v>38903</v>
      </c>
      <c r="B377" s="38" t="n">
        <v>-14.38643287</v>
      </c>
      <c r="C377" s="38" t="n">
        <v>0.435684355</v>
      </c>
      <c r="D377" s="39">
        <f>SUM(B377:C377)</f>
        <v/>
      </c>
      <c r="E377" s="23">
        <f>SUM(D358:D377)</f>
        <v/>
      </c>
    </row>
    <row r="378">
      <c r="A378" s="31" t="n">
        <v>38904</v>
      </c>
      <c r="B378" s="38" t="n">
        <v>-79.07013714</v>
      </c>
      <c r="C378" s="38" t="n">
        <v>-7.14441971</v>
      </c>
      <c r="D378" s="39">
        <f>SUM(B378:C378)</f>
        <v/>
      </c>
      <c r="E378" s="23">
        <f>SUM(D359:D378)</f>
        <v/>
      </c>
    </row>
    <row r="379">
      <c r="A379" s="31" t="n">
        <v>38905</v>
      </c>
      <c r="B379" s="38" t="n">
        <v>56.12264946</v>
      </c>
      <c r="C379" s="38" t="n">
        <v>-3.417664925</v>
      </c>
      <c r="D379" s="39">
        <f>SUM(B379:C379)</f>
        <v/>
      </c>
      <c r="E379" s="23">
        <f>SUM(D360:D379)</f>
        <v/>
      </c>
    </row>
    <row r="380">
      <c r="A380" s="31" t="n">
        <v>38908</v>
      </c>
      <c r="B380" s="38" t="n">
        <v>-292.10726905</v>
      </c>
      <c r="C380" s="38" t="n">
        <v>-0.08961092</v>
      </c>
      <c r="D380" s="39">
        <f>SUM(B380:C380)</f>
        <v/>
      </c>
      <c r="E380" s="23">
        <f>SUM(D361:D380)</f>
        <v/>
      </c>
    </row>
    <row r="381">
      <c r="A381" s="31" t="n">
        <v>38909</v>
      </c>
      <c r="B381" s="38" t="n">
        <v>-44.344550945</v>
      </c>
      <c r="C381" s="38" t="n">
        <v>-30.85082551</v>
      </c>
      <c r="D381" s="39">
        <f>SUM(B381:C381)</f>
        <v/>
      </c>
      <c r="E381" s="23">
        <f>SUM(D362:D381)</f>
        <v/>
      </c>
    </row>
    <row r="382">
      <c r="A382" s="31" t="n">
        <v>38910</v>
      </c>
      <c r="B382" s="38" t="n">
        <v>-172.4555754</v>
      </c>
      <c r="C382" s="38" t="n">
        <v>18.070853745</v>
      </c>
      <c r="D382" s="39">
        <f>SUM(B382:C382)</f>
        <v/>
      </c>
      <c r="E382" s="23">
        <f>SUM(D363:D382)</f>
        <v/>
      </c>
    </row>
    <row r="383">
      <c r="A383" s="31" t="n">
        <v>38911</v>
      </c>
      <c r="B383" s="38" t="n">
        <v>-67.4188279</v>
      </c>
      <c r="C383" s="38" t="n">
        <v>2.911766865</v>
      </c>
      <c r="D383" s="39">
        <f>SUM(B383:C383)</f>
        <v/>
      </c>
      <c r="E383" s="23">
        <f>SUM(D364:D383)</f>
        <v/>
      </c>
    </row>
    <row r="384">
      <c r="A384" s="31" t="n">
        <v>38912</v>
      </c>
      <c r="B384" s="38" t="n">
        <v>-96.22127279999999</v>
      </c>
      <c r="C384" s="38" t="n">
        <v>1.51355335</v>
      </c>
      <c r="D384" s="39">
        <f>SUM(B384:C384)</f>
        <v/>
      </c>
      <c r="E384" s="23">
        <f>SUM(D365:D384)</f>
        <v/>
      </c>
    </row>
    <row r="385">
      <c r="A385" s="31" t="n">
        <v>38916</v>
      </c>
      <c r="B385" s="38" t="n">
        <v>-87.56549575</v>
      </c>
      <c r="C385" s="38" t="n">
        <v>-11.66145931</v>
      </c>
      <c r="D385" s="39">
        <f>SUM(B385:C385)</f>
        <v/>
      </c>
      <c r="E385" s="23">
        <f>SUM(D366:D385)</f>
        <v/>
      </c>
    </row>
    <row r="386">
      <c r="A386" s="31" t="n">
        <v>38917</v>
      </c>
      <c r="B386" s="38" t="n">
        <v>-118.29042802</v>
      </c>
      <c r="C386" s="38" t="n">
        <v>-3.64830886</v>
      </c>
      <c r="D386" s="39">
        <f>SUM(B386:C386)</f>
        <v/>
      </c>
      <c r="E386" s="23">
        <f>SUM(D367:D386)</f>
        <v/>
      </c>
    </row>
    <row r="387">
      <c r="A387" s="31" t="n">
        <v>38918</v>
      </c>
      <c r="B387" s="38" t="n">
        <v>-121.80573687</v>
      </c>
      <c r="C387" s="38" t="n">
        <v>4.809647465</v>
      </c>
      <c r="D387" s="39">
        <f>SUM(B387:C387)</f>
        <v/>
      </c>
      <c r="E387" s="23">
        <f>SUM(D368:D387)</f>
        <v/>
      </c>
    </row>
    <row r="388">
      <c r="A388" s="31" t="n">
        <v>38919</v>
      </c>
      <c r="B388" s="38" t="n">
        <v>-67.18771069</v>
      </c>
      <c r="C388" s="38" t="n">
        <v>-10.392505335</v>
      </c>
      <c r="D388" s="39">
        <f>SUM(B388:C388)</f>
        <v/>
      </c>
      <c r="E388" s="23">
        <f>SUM(D369:D388)</f>
        <v/>
      </c>
    </row>
    <row r="389">
      <c r="A389" s="31" t="n">
        <v>38922</v>
      </c>
      <c r="B389" s="38" t="n">
        <v>-237.279495164</v>
      </c>
      <c r="C389" s="38" t="n">
        <v>2.367998</v>
      </c>
      <c r="D389" s="39">
        <f>SUM(B389:C389)</f>
        <v/>
      </c>
      <c r="E389" s="23">
        <f>SUM(D370:D389)</f>
        <v/>
      </c>
    </row>
    <row r="390">
      <c r="A390" s="31" t="n">
        <v>38923</v>
      </c>
      <c r="B390" s="38" t="n">
        <v>-86.54088455500001</v>
      </c>
      <c r="C390" s="38" t="n">
        <v>-7.610010385</v>
      </c>
      <c r="D390" s="39">
        <f>SUM(B390:C390)</f>
        <v/>
      </c>
      <c r="E390" s="23">
        <f>SUM(D371:D390)</f>
        <v/>
      </c>
    </row>
    <row r="391">
      <c r="A391" s="31" t="n">
        <v>38924</v>
      </c>
      <c r="B391" s="38" t="n">
        <v>-3.82453597</v>
      </c>
      <c r="C391" s="38" t="n">
        <v>-11.278313135</v>
      </c>
      <c r="D391" s="39">
        <f>SUM(B391:C391)</f>
        <v/>
      </c>
      <c r="E391" s="23">
        <f>SUM(D372:D391)</f>
        <v/>
      </c>
    </row>
    <row r="392">
      <c r="A392" s="31" t="n">
        <v>38925</v>
      </c>
      <c r="B392" s="38" t="n">
        <v>-233.332214527</v>
      </c>
      <c r="C392" s="38" t="n">
        <v>-0.304917275</v>
      </c>
      <c r="D392" s="39">
        <f>SUM(B392:C392)</f>
        <v/>
      </c>
      <c r="E392" s="23">
        <f>SUM(D373:D392)</f>
        <v/>
      </c>
    </row>
    <row r="393">
      <c r="A393" s="31" t="n">
        <v>38926</v>
      </c>
      <c r="B393" s="38" t="n">
        <v>-78.65789142</v>
      </c>
      <c r="C393" s="38" t="n">
        <v>-4.96070435</v>
      </c>
      <c r="D393" s="39">
        <f>SUM(B393:C393)</f>
        <v/>
      </c>
      <c r="E393" s="23">
        <f>SUM(D374:D393)</f>
        <v/>
      </c>
    </row>
    <row r="394">
      <c r="A394" s="31" t="n">
        <v>38929</v>
      </c>
      <c r="B394" s="38" t="n">
        <v>113.115251025</v>
      </c>
      <c r="C394" s="38" t="n">
        <v>-13.94804805</v>
      </c>
      <c r="D394" s="39">
        <f>SUM(B394:C394)</f>
        <v/>
      </c>
      <c r="E394" s="23">
        <f>SUM(D375:D394)</f>
        <v/>
      </c>
    </row>
    <row r="395">
      <c r="A395" s="31" t="n">
        <v>38930</v>
      </c>
      <c r="B395" s="38" t="n">
        <v>-169.58189807</v>
      </c>
      <c r="C395" s="38" t="n">
        <v>-17.270895825</v>
      </c>
      <c r="D395" s="39">
        <f>SUM(B395:C395)</f>
        <v/>
      </c>
      <c r="E395" s="23">
        <f>SUM(D376:D395)</f>
        <v/>
      </c>
    </row>
    <row r="396">
      <c r="A396" s="31" t="n">
        <v>38931</v>
      </c>
      <c r="B396" s="38" t="n">
        <v>-215.197244321</v>
      </c>
      <c r="C396" s="38" t="n">
        <v>-23.659094215</v>
      </c>
      <c r="D396" s="39">
        <f>SUM(B396:C396)</f>
        <v/>
      </c>
      <c r="E396" s="23">
        <f>SUM(D377:D396)</f>
        <v/>
      </c>
    </row>
    <row r="397">
      <c r="A397" s="31" t="n">
        <v>38932</v>
      </c>
      <c r="B397" s="38" t="n">
        <v>20.82608089</v>
      </c>
      <c r="C397" s="38" t="n">
        <v>-42.02537564</v>
      </c>
      <c r="D397" s="39">
        <f>SUM(B397:C397)</f>
        <v/>
      </c>
      <c r="E397" s="23">
        <f>SUM(D378:D397)</f>
        <v/>
      </c>
    </row>
    <row r="398">
      <c r="A398" s="31" t="n">
        <v>38933</v>
      </c>
      <c r="B398" s="38" t="n">
        <v>-133.561771425</v>
      </c>
      <c r="C398" s="38" t="n">
        <v>-8.097526365</v>
      </c>
      <c r="D398" s="39">
        <f>SUM(B398:C398)</f>
        <v/>
      </c>
      <c r="E398" s="23">
        <f>SUM(D379:D398)</f>
        <v/>
      </c>
    </row>
    <row r="399">
      <c r="A399" s="31" t="n">
        <v>38936</v>
      </c>
      <c r="B399" s="38" t="n">
        <v>80.29523121</v>
      </c>
      <c r="C399" s="38" t="n">
        <v>-12.55883615</v>
      </c>
      <c r="D399" s="39">
        <f>SUM(B399:C399)</f>
        <v/>
      </c>
      <c r="E399" s="23">
        <f>SUM(D380:D399)</f>
        <v/>
      </c>
    </row>
    <row r="400">
      <c r="A400" s="31" t="n">
        <v>38937</v>
      </c>
      <c r="B400" s="38" t="n">
        <v>-306.40087388</v>
      </c>
      <c r="C400" s="38" t="n">
        <v>-19.796082885</v>
      </c>
      <c r="D400" s="39">
        <f>SUM(B400:C400)</f>
        <v/>
      </c>
      <c r="E400" s="23">
        <f>SUM(D381:D400)</f>
        <v/>
      </c>
    </row>
    <row r="401">
      <c r="A401" s="31" t="n">
        <v>38938</v>
      </c>
      <c r="B401" s="38" t="n">
        <v>-85.22823925</v>
      </c>
      <c r="C401" s="38" t="n">
        <v>-6.65875655</v>
      </c>
      <c r="D401" s="39">
        <f>SUM(B401:C401)</f>
        <v/>
      </c>
      <c r="E401" s="23">
        <f>SUM(D382:D401)</f>
        <v/>
      </c>
    </row>
    <row r="402">
      <c r="A402" s="31" t="n">
        <v>38939</v>
      </c>
      <c r="B402" s="38" t="n">
        <v>-88.50253746999999</v>
      </c>
      <c r="C402" s="38" t="n">
        <v>-15.111955825</v>
      </c>
      <c r="D402" s="39">
        <f>SUM(B402:C402)</f>
        <v/>
      </c>
      <c r="E402" s="23">
        <f>SUM(D383:D402)</f>
        <v/>
      </c>
    </row>
    <row r="403">
      <c r="A403" s="31" t="n">
        <v>38940</v>
      </c>
      <c r="B403" s="38" t="n">
        <v>-244.85814654</v>
      </c>
      <c r="C403" s="38" t="n">
        <v>0.996547925</v>
      </c>
      <c r="D403" s="39">
        <f>SUM(B403:C403)</f>
        <v/>
      </c>
      <c r="E403" s="23">
        <f>SUM(D384:D403)</f>
        <v/>
      </c>
    </row>
    <row r="404">
      <c r="A404" s="31" t="n">
        <v>38943</v>
      </c>
      <c r="B404" s="38" t="n">
        <v>-259.78256652</v>
      </c>
      <c r="C404" s="38" t="n">
        <v>-6.88172119</v>
      </c>
      <c r="D404" s="39">
        <f>SUM(B404:C404)</f>
        <v/>
      </c>
      <c r="E404" s="23">
        <f>SUM(D385:D404)</f>
        <v/>
      </c>
    </row>
    <row r="405">
      <c r="A405" s="31" t="n">
        <v>38945</v>
      </c>
      <c r="B405" s="38" t="n">
        <v>-156.862021594</v>
      </c>
      <c r="C405" s="38" t="n">
        <v>-32.727428405</v>
      </c>
      <c r="D405" s="39">
        <f>SUM(B405:C405)</f>
        <v/>
      </c>
      <c r="E405" s="23">
        <f>SUM(D386:D405)</f>
        <v/>
      </c>
    </row>
    <row r="406">
      <c r="A406" s="31" t="n">
        <v>38946</v>
      </c>
      <c r="B406" s="38" t="n">
        <v>40.30143124</v>
      </c>
      <c r="C406" s="38" t="n">
        <v>-19.630163945</v>
      </c>
      <c r="D406" s="39">
        <f>SUM(B406:C406)</f>
        <v/>
      </c>
      <c r="E406" s="23">
        <f>SUM(D387:D406)</f>
        <v/>
      </c>
    </row>
    <row r="407">
      <c r="A407" s="31" t="n">
        <v>38947</v>
      </c>
      <c r="B407" s="38" t="n">
        <v>141.82954415</v>
      </c>
      <c r="C407" s="38" t="n">
        <v>-20.144988415</v>
      </c>
      <c r="D407" s="39">
        <f>SUM(B407:C407)</f>
        <v/>
      </c>
      <c r="E407" s="23">
        <f>SUM(D388:D407)</f>
        <v/>
      </c>
    </row>
    <row r="408">
      <c r="A408" s="31" t="n">
        <v>38950</v>
      </c>
      <c r="B408" s="38" t="n">
        <v>-48.07736052</v>
      </c>
      <c r="C408" s="38" t="n">
        <v>-26.94297871</v>
      </c>
      <c r="D408" s="39">
        <f>SUM(B408:C408)</f>
        <v/>
      </c>
      <c r="E408" s="23">
        <f>SUM(D389:D408)</f>
        <v/>
      </c>
    </row>
    <row r="409">
      <c r="A409" s="31" t="n">
        <v>38951</v>
      </c>
      <c r="B409" s="38" t="n">
        <v>-332.11002033</v>
      </c>
      <c r="C409" s="38" t="n">
        <v>-12.13347231</v>
      </c>
      <c r="D409" s="39">
        <f>SUM(B409:C409)</f>
        <v/>
      </c>
      <c r="E409" s="23">
        <f>SUM(D390:D409)</f>
        <v/>
      </c>
    </row>
    <row r="410">
      <c r="A410" s="31" t="n">
        <v>38952</v>
      </c>
      <c r="B410" s="38" t="n">
        <v>-157.66664693</v>
      </c>
      <c r="C410" s="38" t="n">
        <v>8.27812778</v>
      </c>
      <c r="D410" s="39">
        <f>SUM(B410:C410)</f>
        <v/>
      </c>
      <c r="E410" s="23">
        <f>SUM(D391:D410)</f>
        <v/>
      </c>
    </row>
    <row r="411">
      <c r="A411" s="31" t="n">
        <v>38953</v>
      </c>
      <c r="B411" s="38" t="n">
        <v>-233.63293658</v>
      </c>
      <c r="C411" s="38" t="n">
        <v>-8.502160687</v>
      </c>
      <c r="D411" s="39">
        <f>SUM(B411:C411)</f>
        <v/>
      </c>
      <c r="E411" s="23">
        <f>SUM(D392:D411)</f>
        <v/>
      </c>
    </row>
    <row r="412">
      <c r="A412" s="31" t="n">
        <v>38954</v>
      </c>
      <c r="B412" s="38" t="n">
        <v>-163.31615508</v>
      </c>
      <c r="C412" s="38" t="n">
        <v>-14.16741805</v>
      </c>
      <c r="D412" s="39">
        <f>SUM(B412:C412)</f>
        <v/>
      </c>
      <c r="E412" s="23">
        <f>SUM(D393:D412)</f>
        <v/>
      </c>
    </row>
    <row r="413">
      <c r="A413" s="31" t="n">
        <v>38957</v>
      </c>
      <c r="B413" s="38" t="n">
        <v>-3.020699711</v>
      </c>
      <c r="C413" s="38" t="n">
        <v>1.855039905</v>
      </c>
      <c r="D413" s="39">
        <f>SUM(B413:C413)</f>
        <v/>
      </c>
      <c r="E413" s="23">
        <f>SUM(D394:D413)</f>
        <v/>
      </c>
    </row>
    <row r="414">
      <c r="A414" s="31" t="n">
        <v>38958</v>
      </c>
      <c r="B414" s="38" t="n">
        <v>19.41311566</v>
      </c>
      <c r="C414" s="38" t="n">
        <v>-3.783513955</v>
      </c>
      <c r="D414" s="39">
        <f>SUM(B414:C414)</f>
        <v/>
      </c>
      <c r="E414" s="23">
        <f>SUM(D395:D414)</f>
        <v/>
      </c>
    </row>
    <row r="415">
      <c r="A415" s="31" t="n">
        <v>38959</v>
      </c>
      <c r="B415" s="38" t="n">
        <v>-38.224560845</v>
      </c>
      <c r="C415" s="38" t="n">
        <v>-27.853929665</v>
      </c>
      <c r="D415" s="39">
        <f>SUM(B415:C415)</f>
        <v/>
      </c>
      <c r="E415" s="23">
        <f>SUM(D396:D415)</f>
        <v/>
      </c>
    </row>
    <row r="416">
      <c r="A416" s="31" t="n">
        <v>38960</v>
      </c>
      <c r="B416" s="38" t="n">
        <v>-125.442404975</v>
      </c>
      <c r="C416" s="38" t="n">
        <v>-21.673442095</v>
      </c>
      <c r="D416" s="39">
        <f>SUM(B416:C416)</f>
        <v/>
      </c>
      <c r="E416" s="23">
        <f>SUM(D397:D416)</f>
        <v/>
      </c>
    </row>
    <row r="417">
      <c r="A417" s="31" t="n">
        <v>38961</v>
      </c>
      <c r="B417" s="38" t="n">
        <v>-121.50014216</v>
      </c>
      <c r="C417" s="38" t="n">
        <v>-6.55771604</v>
      </c>
      <c r="D417" s="39">
        <f>SUM(B417:C417)</f>
        <v/>
      </c>
      <c r="E417" s="23">
        <f>SUM(D398:D417)</f>
        <v/>
      </c>
    </row>
    <row r="418">
      <c r="A418" s="31" t="n">
        <v>38964</v>
      </c>
      <c r="B418" s="38" t="n">
        <v>102.09945631</v>
      </c>
      <c r="C418" s="38" t="n">
        <v>27.533880725</v>
      </c>
      <c r="D418" s="39">
        <f>SUM(B418:C418)</f>
        <v/>
      </c>
      <c r="E418" s="23">
        <f>SUM(D399:D418)</f>
        <v/>
      </c>
    </row>
    <row r="419">
      <c r="A419" s="31" t="n">
        <v>38965</v>
      </c>
      <c r="B419" s="38" t="n">
        <v>92.661119039</v>
      </c>
      <c r="C419" s="38" t="n">
        <v>2.46111215</v>
      </c>
      <c r="D419" s="39">
        <f>SUM(B419:C419)</f>
        <v/>
      </c>
      <c r="E419" s="23">
        <f>SUM(D400:D419)</f>
        <v/>
      </c>
    </row>
    <row r="420">
      <c r="A420" s="31" t="n">
        <v>38966</v>
      </c>
      <c r="B420" s="38" t="n">
        <v>136.35911574</v>
      </c>
      <c r="C420" s="38" t="n">
        <v>14.56008599</v>
      </c>
      <c r="D420" s="39">
        <f>SUM(B420:C420)</f>
        <v/>
      </c>
      <c r="E420" s="23">
        <f>SUM(D401:D420)</f>
        <v/>
      </c>
    </row>
    <row r="421">
      <c r="A421" s="31" t="n">
        <v>38967</v>
      </c>
      <c r="B421" s="38" t="n">
        <v>-208.26430215</v>
      </c>
      <c r="C421" s="38" t="n">
        <v>-2.051150355</v>
      </c>
      <c r="D421" s="39">
        <f>SUM(B421:C421)</f>
        <v/>
      </c>
      <c r="E421" s="23">
        <f>SUM(D402:D421)</f>
        <v/>
      </c>
    </row>
    <row r="422">
      <c r="A422" s="31" t="n">
        <v>38968</v>
      </c>
      <c r="B422" s="38" t="n">
        <v>-78.12651535000001</v>
      </c>
      <c r="C422" s="38" t="n">
        <v>0.824812726</v>
      </c>
      <c r="D422" s="39">
        <f>SUM(B422:C422)</f>
        <v/>
      </c>
      <c r="E422" s="23">
        <f>SUM(D403:D422)</f>
        <v/>
      </c>
    </row>
    <row r="423">
      <c r="A423" s="31" t="n">
        <v>38971</v>
      </c>
      <c r="B423" s="38" t="n">
        <v>-30.353727894</v>
      </c>
      <c r="C423" s="38" t="n">
        <v>-0.5531498</v>
      </c>
      <c r="D423" s="39">
        <f>SUM(B423:C423)</f>
        <v/>
      </c>
      <c r="E423" s="23">
        <f>SUM(D404:D423)</f>
        <v/>
      </c>
    </row>
    <row r="424">
      <c r="A424" s="31" t="n">
        <v>38972</v>
      </c>
      <c r="B424" s="38" t="n">
        <v>-290.4672865</v>
      </c>
      <c r="C424" s="38" t="n">
        <v>-11.20155433</v>
      </c>
      <c r="D424" s="39">
        <f>SUM(B424:C424)</f>
        <v/>
      </c>
      <c r="E424" s="23">
        <f>SUM(D405:D424)</f>
        <v/>
      </c>
    </row>
    <row r="425">
      <c r="A425" s="31" t="n">
        <v>38973</v>
      </c>
      <c r="B425" s="38" t="n">
        <v>0.96320441</v>
      </c>
      <c r="C425" s="38" t="n">
        <v>29.411157835</v>
      </c>
      <c r="D425" s="39">
        <f>SUM(B425:C425)</f>
        <v/>
      </c>
      <c r="E425" s="23">
        <f>SUM(D406:D425)</f>
        <v/>
      </c>
    </row>
    <row r="426">
      <c r="A426" s="31" t="n">
        <v>38974</v>
      </c>
      <c r="B426" s="38" t="n">
        <v>-199.37736896</v>
      </c>
      <c r="C426" s="38" t="n">
        <v>21.16330206</v>
      </c>
      <c r="D426" s="39">
        <f>SUM(B426:C426)</f>
        <v/>
      </c>
      <c r="E426" s="23">
        <f>SUM(D407:D426)</f>
        <v/>
      </c>
    </row>
    <row r="427">
      <c r="A427" s="31" t="n">
        <v>38975</v>
      </c>
      <c r="B427" s="38" t="n">
        <v>-210.53407072</v>
      </c>
      <c r="C427" s="38" t="n">
        <v>0.794298485</v>
      </c>
      <c r="D427" s="39">
        <f>SUM(B427:C427)</f>
        <v/>
      </c>
      <c r="E427" s="23">
        <f>SUM(D408:D427)</f>
        <v/>
      </c>
    </row>
    <row r="428">
      <c r="A428" s="31" t="n">
        <v>38978</v>
      </c>
      <c r="B428" s="38" t="n">
        <v>-72.69777026</v>
      </c>
      <c r="C428" s="38" t="n">
        <v>-17.402048742</v>
      </c>
      <c r="D428" s="39">
        <f>SUM(B428:C428)</f>
        <v/>
      </c>
      <c r="E428" s="23">
        <f>SUM(D409:D428)</f>
        <v/>
      </c>
    </row>
    <row r="429">
      <c r="A429" s="31" t="n">
        <v>38979</v>
      </c>
      <c r="B429" s="38" t="n">
        <v>65.85067221</v>
      </c>
      <c r="C429" s="38" t="n">
        <v>21.657020485</v>
      </c>
      <c r="D429" s="39">
        <f>SUM(B429:C429)</f>
        <v/>
      </c>
      <c r="E429" s="23">
        <f>SUM(D410:D429)</f>
        <v/>
      </c>
    </row>
    <row r="430">
      <c r="A430" s="31" t="n">
        <v>38980</v>
      </c>
      <c r="B430" s="38" t="n">
        <v>-355.45365604</v>
      </c>
      <c r="C430" s="38" t="n">
        <v>-25.774784187</v>
      </c>
      <c r="D430" s="39">
        <f>SUM(B430:C430)</f>
        <v/>
      </c>
      <c r="E430" s="23">
        <f>SUM(D411:D430)</f>
        <v/>
      </c>
    </row>
    <row r="431">
      <c r="A431" s="31" t="n">
        <v>38981</v>
      </c>
      <c r="B431" s="38" t="n">
        <v>-62.08000295</v>
      </c>
      <c r="C431" s="38" t="n">
        <v>9.772134035000001</v>
      </c>
      <c r="D431" s="39">
        <f>SUM(B431:C431)</f>
        <v/>
      </c>
      <c r="E431" s="23">
        <f>SUM(D412:D431)</f>
        <v/>
      </c>
    </row>
    <row r="432">
      <c r="A432" s="31" t="n">
        <v>38982</v>
      </c>
      <c r="B432" s="38" t="n">
        <v>-64.23098582999999</v>
      </c>
      <c r="C432" s="38" t="n">
        <v>-5.356100265</v>
      </c>
      <c r="D432" s="39">
        <f>SUM(B432:C432)</f>
        <v/>
      </c>
      <c r="E432" s="23">
        <f>SUM(D413:D432)</f>
        <v/>
      </c>
    </row>
    <row r="433">
      <c r="A433" s="31" t="n">
        <v>38985</v>
      </c>
      <c r="B433" s="38" t="n">
        <v>-295.80551135</v>
      </c>
      <c r="C433" s="38" t="n">
        <v>-8.849499025</v>
      </c>
      <c r="D433" s="39">
        <f>SUM(B433:C433)</f>
        <v/>
      </c>
      <c r="E433" s="23">
        <f>SUM(D414:D433)</f>
        <v/>
      </c>
    </row>
    <row r="434">
      <c r="A434" s="31" t="n">
        <v>38986</v>
      </c>
      <c r="B434" s="38" t="n">
        <v>31.10950773</v>
      </c>
      <c r="C434" s="38" t="n">
        <v>-7.588452805</v>
      </c>
      <c r="D434" s="39">
        <f>SUM(B434:C434)</f>
        <v/>
      </c>
      <c r="E434" s="23">
        <f>SUM(D415:D434)</f>
        <v/>
      </c>
    </row>
    <row r="435">
      <c r="A435" s="31" t="n">
        <v>38987</v>
      </c>
      <c r="B435" s="38" t="n">
        <v>12.3990722</v>
      </c>
      <c r="C435" s="38" t="n">
        <v>-10.73748741</v>
      </c>
      <c r="D435" s="39">
        <f>SUM(B435:C435)</f>
        <v/>
      </c>
      <c r="E435" s="23">
        <f>SUM(D416:D435)</f>
        <v/>
      </c>
    </row>
    <row r="436">
      <c r="A436" s="31" t="n">
        <v>38988</v>
      </c>
      <c r="B436" s="38" t="n">
        <v>-27.94837375</v>
      </c>
      <c r="C436" s="38" t="n">
        <v>26.774541095</v>
      </c>
      <c r="D436" s="39">
        <f>SUM(B436:C436)</f>
        <v/>
      </c>
      <c r="E436" s="23">
        <f>SUM(D417:D436)</f>
        <v/>
      </c>
    </row>
    <row r="437">
      <c r="A437" s="31" t="n">
        <v>38989</v>
      </c>
      <c r="B437" s="38" t="n">
        <v>16.71317018</v>
      </c>
      <c r="C437" s="38" t="n">
        <v>0.39861425</v>
      </c>
      <c r="D437" s="39">
        <f>SUM(B437:C437)</f>
        <v/>
      </c>
      <c r="E437" s="23">
        <f>SUM(D418:D437)</f>
        <v/>
      </c>
    </row>
    <row r="438">
      <c r="A438" s="31" t="n">
        <v>38992</v>
      </c>
      <c r="B438" s="38" t="n">
        <v>-56.539791575</v>
      </c>
      <c r="C438" s="38" t="n">
        <v>8.550888185</v>
      </c>
      <c r="D438" s="39">
        <f>SUM(B438:C438)</f>
        <v/>
      </c>
      <c r="E438" s="23">
        <f>SUM(D419:D438)</f>
        <v/>
      </c>
    </row>
    <row r="439">
      <c r="A439" s="31" t="n">
        <v>38994</v>
      </c>
      <c r="B439" s="38" t="n">
        <v>100.07426151</v>
      </c>
      <c r="C439" s="38" t="n">
        <v>-11.570700695</v>
      </c>
      <c r="D439" s="39">
        <f>SUM(B439:C439)</f>
        <v/>
      </c>
      <c r="E439" s="23">
        <f>SUM(D420:D439)</f>
        <v/>
      </c>
    </row>
    <row r="440">
      <c r="A440" s="31" t="n">
        <v>38999</v>
      </c>
      <c r="B440" s="38" t="n">
        <v>473.94356201</v>
      </c>
      <c r="C440" s="38" t="n">
        <v>74.978899555</v>
      </c>
      <c r="D440" s="39">
        <f>SUM(B440:C440)</f>
        <v/>
      </c>
      <c r="E440" s="23">
        <f>SUM(D421:D440)</f>
        <v/>
      </c>
    </row>
    <row r="441">
      <c r="A441" s="31" t="n">
        <v>39000</v>
      </c>
      <c r="B441" s="38" t="n">
        <v>119.1754959</v>
      </c>
      <c r="C441" s="38" t="n">
        <v>11.80685916</v>
      </c>
      <c r="D441" s="39">
        <f>SUM(B441:C441)</f>
        <v/>
      </c>
      <c r="E441" s="23">
        <f>SUM(D422:D441)</f>
        <v/>
      </c>
    </row>
    <row r="442">
      <c r="A442" s="31" t="n">
        <v>39001</v>
      </c>
      <c r="B442" s="38" t="n">
        <v>26.19029054</v>
      </c>
      <c r="C442" s="38" t="n">
        <v>19.9134151</v>
      </c>
      <c r="D442" s="39">
        <f>SUM(B442:C442)</f>
        <v/>
      </c>
      <c r="E442" s="23">
        <f>SUM(D423:D442)</f>
        <v/>
      </c>
    </row>
    <row r="443">
      <c r="A443" s="31" t="n">
        <v>39002</v>
      </c>
      <c r="B443" s="38" t="n">
        <v>-137.69449707</v>
      </c>
      <c r="C443" s="38" t="n">
        <v>-0.278646805</v>
      </c>
      <c r="D443" s="39">
        <f>SUM(B443:C443)</f>
        <v/>
      </c>
      <c r="E443" s="23">
        <f>SUM(D424:D443)</f>
        <v/>
      </c>
    </row>
    <row r="444">
      <c r="A444" s="31" t="n">
        <v>39003</v>
      </c>
      <c r="B444" s="38" t="n">
        <v>-35.2960263</v>
      </c>
      <c r="C444" s="38" t="n">
        <v>-20.936864805</v>
      </c>
      <c r="D444" s="39">
        <f>SUM(B444:C444)</f>
        <v/>
      </c>
      <c r="E444" s="23">
        <f>SUM(D425:D444)</f>
        <v/>
      </c>
    </row>
    <row r="445">
      <c r="A445" s="31" t="n">
        <v>39006</v>
      </c>
      <c r="B445" s="38" t="n">
        <v>-33.322978675</v>
      </c>
      <c r="C445" s="38" t="n">
        <v>-0.294008045</v>
      </c>
      <c r="D445" s="39">
        <f>SUM(B445:C445)</f>
        <v/>
      </c>
      <c r="E445" s="23">
        <f>SUM(D426:D445)</f>
        <v/>
      </c>
    </row>
    <row r="446">
      <c r="A446" s="31" t="n">
        <v>39007</v>
      </c>
      <c r="B446" s="38" t="n">
        <v>-30.30963795</v>
      </c>
      <c r="C446" s="38" t="n">
        <v>-5.38107684</v>
      </c>
      <c r="D446" s="39">
        <f>SUM(B446:C446)</f>
        <v/>
      </c>
      <c r="E446" s="23">
        <f>SUM(D427:D446)</f>
        <v/>
      </c>
    </row>
    <row r="447">
      <c r="A447" s="31" t="n">
        <v>39008</v>
      </c>
      <c r="B447" s="38" t="n">
        <v>-177.302472125</v>
      </c>
      <c r="C447" s="38" t="n">
        <v>-7.902426285</v>
      </c>
      <c r="D447" s="39">
        <f>SUM(B447:C447)</f>
        <v/>
      </c>
      <c r="E447" s="23">
        <f>SUM(D428:D447)</f>
        <v/>
      </c>
    </row>
    <row r="448">
      <c r="A448" s="31" t="n">
        <v>39009</v>
      </c>
      <c r="B448" s="38" t="n">
        <v>-48.912775464</v>
      </c>
      <c r="C448" s="38" t="n">
        <v>19.911770525</v>
      </c>
      <c r="D448" s="39">
        <f>SUM(B448:C448)</f>
        <v/>
      </c>
      <c r="E448" s="23">
        <f>SUM(D429:D448)</f>
        <v/>
      </c>
    </row>
    <row r="449">
      <c r="A449" s="31" t="n">
        <v>39010</v>
      </c>
      <c r="B449" s="38" t="n">
        <v>-175.025313835</v>
      </c>
      <c r="C449" s="38" t="n">
        <v>-5.33848514</v>
      </c>
      <c r="D449" s="39">
        <f>SUM(B449:C449)</f>
        <v/>
      </c>
      <c r="E449" s="23">
        <f>SUM(D430:D449)</f>
        <v/>
      </c>
    </row>
    <row r="450">
      <c r="A450" s="31" t="n">
        <v>39013</v>
      </c>
      <c r="B450" s="38" t="n">
        <v>-360.890930951</v>
      </c>
      <c r="C450" s="38" t="n">
        <v>6.306965625</v>
      </c>
      <c r="D450" s="39">
        <f>SUM(B450:C450)</f>
        <v/>
      </c>
      <c r="E450" s="23">
        <f>SUM(D431:D450)</f>
        <v/>
      </c>
    </row>
    <row r="451">
      <c r="A451" s="31" t="n">
        <v>39014</v>
      </c>
      <c r="B451" s="38" t="n">
        <v>4.0320326</v>
      </c>
      <c r="C451" s="38" t="n">
        <v>-6.134790965</v>
      </c>
      <c r="D451" s="39">
        <f>SUM(B451:C451)</f>
        <v/>
      </c>
      <c r="E451" s="23">
        <f>SUM(D432:D451)</f>
        <v/>
      </c>
    </row>
    <row r="452">
      <c r="A452" s="31" t="n">
        <v>39015</v>
      </c>
      <c r="B452" s="38" t="n">
        <v>0.5703579600000001</v>
      </c>
      <c r="C452" s="38" t="n">
        <v>-3.217123355</v>
      </c>
      <c r="D452" s="39">
        <f>SUM(B452:C452)</f>
        <v/>
      </c>
      <c r="E452" s="23">
        <f>SUM(D433:D452)</f>
        <v/>
      </c>
    </row>
    <row r="453">
      <c r="A453" s="31" t="n">
        <v>39016</v>
      </c>
      <c r="B453" s="38" t="n">
        <v>57.134876822</v>
      </c>
      <c r="C453" s="38" t="n">
        <v>10.945992875</v>
      </c>
      <c r="D453" s="39">
        <f>SUM(B453:C453)</f>
        <v/>
      </c>
      <c r="E453" s="23">
        <f>SUM(D434:D453)</f>
        <v/>
      </c>
    </row>
    <row r="454">
      <c r="A454" s="31" t="n">
        <v>39017</v>
      </c>
      <c r="B454" s="38" t="n">
        <v>-120.279570055</v>
      </c>
      <c r="C454" s="38" t="n">
        <v>-1.17684168</v>
      </c>
      <c r="D454" s="39">
        <f>SUM(B454:C454)</f>
        <v/>
      </c>
      <c r="E454" s="23">
        <f>SUM(D435:D454)</f>
        <v/>
      </c>
    </row>
    <row r="455">
      <c r="A455" s="31" t="n">
        <v>39020</v>
      </c>
      <c r="B455" s="38" t="n">
        <v>-113.06886383</v>
      </c>
      <c r="C455" s="38" t="n">
        <v>-11.479297165</v>
      </c>
      <c r="D455" s="39">
        <f>SUM(B455:C455)</f>
        <v/>
      </c>
      <c r="E455" s="23">
        <f>SUM(D436:D455)</f>
        <v/>
      </c>
    </row>
    <row r="456">
      <c r="A456" s="31" t="n">
        <v>39021</v>
      </c>
      <c r="B456" s="38" t="n">
        <v>-141.583134786</v>
      </c>
      <c r="C456" s="38" t="n">
        <v>2.79799552</v>
      </c>
      <c r="D456" s="39">
        <f>SUM(B456:C456)</f>
        <v/>
      </c>
      <c r="E456" s="23">
        <f>SUM(D437:D456)</f>
        <v/>
      </c>
    </row>
    <row r="457">
      <c r="A457" s="31" t="n">
        <v>39022</v>
      </c>
      <c r="B457" s="38" t="n">
        <v>-203.01482765</v>
      </c>
      <c r="C457" s="38" t="n">
        <v>13.8705917</v>
      </c>
      <c r="D457" s="39">
        <f>SUM(B457:C457)</f>
        <v/>
      </c>
      <c r="E457" s="23">
        <f>SUM(D438:D457)</f>
        <v/>
      </c>
    </row>
    <row r="458">
      <c r="A458" s="31" t="n">
        <v>39023</v>
      </c>
      <c r="B458" s="38" t="n">
        <v>-167.324141359</v>
      </c>
      <c r="C458" s="38" t="n">
        <v>10.769609175</v>
      </c>
      <c r="D458" s="39">
        <f>SUM(B458:C458)</f>
        <v/>
      </c>
      <c r="E458" s="23">
        <f>SUM(D439:D458)</f>
        <v/>
      </c>
    </row>
    <row r="459">
      <c r="A459" s="31" t="n">
        <v>39024</v>
      </c>
      <c r="B459" s="38" t="n">
        <v>-214.671883295</v>
      </c>
      <c r="C459" s="38" t="n">
        <v>10.206084055</v>
      </c>
      <c r="D459" s="39">
        <f>SUM(B459:C459)</f>
        <v/>
      </c>
      <c r="E459" s="23">
        <f>SUM(D440:D459)</f>
        <v/>
      </c>
    </row>
    <row r="460">
      <c r="A460" s="31" t="n">
        <v>39027</v>
      </c>
      <c r="B460" s="38" t="n">
        <v>-180.25228045</v>
      </c>
      <c r="C460" s="38" t="n">
        <v>4.50232854</v>
      </c>
      <c r="D460" s="39">
        <f>SUM(B460:C460)</f>
        <v/>
      </c>
      <c r="E460" s="23">
        <f>SUM(D441:D460)</f>
        <v/>
      </c>
    </row>
    <row r="461">
      <c r="A461" s="31" t="n">
        <v>39028</v>
      </c>
      <c r="B461" s="38" t="n">
        <v>-80.82997564999999</v>
      </c>
      <c r="C461" s="38" t="n">
        <v>10.910635285</v>
      </c>
      <c r="D461" s="39">
        <f>SUM(B461:C461)</f>
        <v/>
      </c>
      <c r="E461" s="23">
        <f>SUM(D442:D461)</f>
        <v/>
      </c>
    </row>
    <row r="462">
      <c r="A462" s="31" t="n">
        <v>39029</v>
      </c>
      <c r="B462" s="38" t="n">
        <v>-23.55577893</v>
      </c>
      <c r="C462" s="38" t="n">
        <v>6.30653117</v>
      </c>
      <c r="D462" s="39">
        <f>SUM(B462:C462)</f>
        <v/>
      </c>
      <c r="E462" s="23">
        <f>SUM(D443:D462)</f>
        <v/>
      </c>
    </row>
    <row r="463">
      <c r="A463" s="31" t="n">
        <v>39030</v>
      </c>
      <c r="B463" s="38" t="n">
        <v>-41.07597426</v>
      </c>
      <c r="C463" s="38" t="n">
        <v>11.767914675</v>
      </c>
      <c r="D463" s="39">
        <f>SUM(B463:C463)</f>
        <v/>
      </c>
      <c r="E463" s="23">
        <f>SUM(D444:D463)</f>
        <v/>
      </c>
    </row>
    <row r="464">
      <c r="A464" s="31" t="n">
        <v>39031</v>
      </c>
      <c r="B464" s="38" t="n">
        <v>-91.70440335000001</v>
      </c>
      <c r="C464" s="38" t="n">
        <v>3.61076542</v>
      </c>
      <c r="D464" s="39">
        <f>SUM(B464:C464)</f>
        <v/>
      </c>
      <c r="E464" s="23">
        <f>SUM(D445:D464)</f>
        <v/>
      </c>
    </row>
    <row r="465">
      <c r="A465" s="31" t="n">
        <v>39034</v>
      </c>
      <c r="B465" s="38" t="n">
        <v>-82.0170457</v>
      </c>
      <c r="C465" s="38" t="n">
        <v>3.040248765</v>
      </c>
      <c r="D465" s="39">
        <f>SUM(B465:C465)</f>
        <v/>
      </c>
      <c r="E465" s="23">
        <f>SUM(D446:D465)</f>
        <v/>
      </c>
    </row>
    <row r="466">
      <c r="A466" s="31" t="n">
        <v>39035</v>
      </c>
      <c r="B466" s="38" t="n">
        <v>60.33853671</v>
      </c>
      <c r="C466" s="38" t="n">
        <v>13.418627265</v>
      </c>
      <c r="D466" s="39">
        <f>SUM(B466:C466)</f>
        <v/>
      </c>
      <c r="E466" s="23">
        <f>SUM(D447:D466)</f>
        <v/>
      </c>
    </row>
    <row r="467">
      <c r="A467" s="31" t="n">
        <v>39036</v>
      </c>
      <c r="B467" s="38" t="n">
        <v>178.759382927</v>
      </c>
      <c r="C467" s="38" t="n">
        <v>0.46063181</v>
      </c>
      <c r="D467" s="39">
        <f>SUM(B467:C467)</f>
        <v/>
      </c>
      <c r="E467" s="23">
        <f>SUM(D448:D467)</f>
        <v/>
      </c>
    </row>
    <row r="468">
      <c r="A468" s="31" t="n">
        <v>39037</v>
      </c>
      <c r="B468" s="38" t="n">
        <v>106.865334</v>
      </c>
      <c r="C468" s="38" t="n">
        <v>3.898447825</v>
      </c>
      <c r="D468" s="39">
        <f>SUM(B468:C468)</f>
        <v/>
      </c>
      <c r="E468" s="23">
        <f>SUM(D449:D468)</f>
        <v/>
      </c>
    </row>
    <row r="469">
      <c r="A469" s="31" t="n">
        <v>39038</v>
      </c>
      <c r="B469" s="38" t="n">
        <v>-77.60007571</v>
      </c>
      <c r="C469" s="38" t="n">
        <v>7.370422445</v>
      </c>
      <c r="D469" s="39">
        <f>SUM(B469:C469)</f>
        <v/>
      </c>
      <c r="E469" s="23">
        <f>SUM(D450:D469)</f>
        <v/>
      </c>
    </row>
    <row r="470">
      <c r="A470" s="31" t="n">
        <v>39041</v>
      </c>
      <c r="B470" s="38" t="n">
        <v>-10.18063214</v>
      </c>
      <c r="C470" s="38" t="n">
        <v>14.616057125</v>
      </c>
      <c r="D470" s="39">
        <f>SUM(B470:C470)</f>
        <v/>
      </c>
      <c r="E470" s="23">
        <f>SUM(D451:D470)</f>
        <v/>
      </c>
    </row>
    <row r="471">
      <c r="A471" s="31" t="n">
        <v>39042</v>
      </c>
      <c r="B471" s="38" t="n">
        <v>-213.492820005</v>
      </c>
      <c r="C471" s="38" t="n">
        <v>-14.643566705</v>
      </c>
      <c r="D471" s="39">
        <f>SUM(B471:C471)</f>
        <v/>
      </c>
      <c r="E471" s="23">
        <f>SUM(D452:D471)</f>
        <v/>
      </c>
    </row>
    <row r="472">
      <c r="A472" s="31" t="n">
        <v>39043</v>
      </c>
      <c r="B472" s="38" t="n">
        <v>-94.18929944999999</v>
      </c>
      <c r="C472" s="38" t="n">
        <v>0.60633671</v>
      </c>
      <c r="D472" s="39">
        <f>SUM(B472:C472)</f>
        <v/>
      </c>
      <c r="E472" s="23">
        <f>SUM(D453:D472)</f>
        <v/>
      </c>
    </row>
    <row r="473">
      <c r="A473" s="31" t="n">
        <v>39044</v>
      </c>
      <c r="B473" s="38" t="n">
        <v>-83.36873069000001</v>
      </c>
      <c r="C473" s="38" t="n">
        <v>9.846217794999999</v>
      </c>
      <c r="D473" s="39">
        <f>SUM(B473:C473)</f>
        <v/>
      </c>
      <c r="E473" s="23">
        <f>SUM(D454:D473)</f>
        <v/>
      </c>
    </row>
    <row r="474">
      <c r="A474" s="31" t="n">
        <v>39045</v>
      </c>
      <c r="B474" s="38" t="n">
        <v>-117.99817856</v>
      </c>
      <c r="C474" s="38" t="n">
        <v>-4.15045343</v>
      </c>
      <c r="D474" s="39">
        <f>SUM(B474:C474)</f>
        <v/>
      </c>
      <c r="E474" s="23">
        <f>SUM(D455:D474)</f>
        <v/>
      </c>
    </row>
    <row r="475">
      <c r="A475" s="31" t="n">
        <v>39048</v>
      </c>
      <c r="B475" s="38" t="n">
        <v>-90.072385465</v>
      </c>
      <c r="C475" s="38" t="n">
        <v>-9.741278485</v>
      </c>
      <c r="D475" s="39">
        <f>SUM(B475:C475)</f>
        <v/>
      </c>
      <c r="E475" s="23">
        <f>SUM(D456:D475)</f>
        <v/>
      </c>
    </row>
    <row r="476">
      <c r="A476" s="31" t="n">
        <v>39049</v>
      </c>
      <c r="B476" s="38" t="n">
        <v>-135.575262495</v>
      </c>
      <c r="C476" s="38" t="n">
        <v>-41.68597539</v>
      </c>
      <c r="D476" s="39">
        <f>SUM(B476:C476)</f>
        <v/>
      </c>
      <c r="E476" s="23">
        <f>SUM(D457:D476)</f>
        <v/>
      </c>
    </row>
    <row r="477">
      <c r="A477" s="31" t="n">
        <v>39050</v>
      </c>
      <c r="B477" s="38" t="n">
        <v>-143.73738348</v>
      </c>
      <c r="C477" s="38" t="n">
        <v>-19.57026937</v>
      </c>
      <c r="D477" s="39">
        <f>SUM(B477:C477)</f>
        <v/>
      </c>
      <c r="E477" s="23">
        <f>SUM(D458:D477)</f>
        <v/>
      </c>
    </row>
    <row r="478">
      <c r="A478" s="31" t="n">
        <v>39051</v>
      </c>
      <c r="B478" s="38" t="n">
        <v>99.01748943</v>
      </c>
      <c r="C478" s="38" t="n">
        <v>5.707764935</v>
      </c>
      <c r="D478" s="39">
        <f>SUM(B478:C478)</f>
        <v/>
      </c>
      <c r="E478" s="23">
        <f>SUM(D459:D478)</f>
        <v/>
      </c>
    </row>
    <row r="479">
      <c r="A479" s="31" t="n">
        <v>39052</v>
      </c>
      <c r="B479" s="38" t="n">
        <v>46.04491136</v>
      </c>
      <c r="C479" s="38" t="n">
        <v>19.890684175</v>
      </c>
      <c r="D479" s="39">
        <f>SUM(B479:C479)</f>
        <v/>
      </c>
      <c r="E479" s="23">
        <f>SUM(D460:D479)</f>
        <v/>
      </c>
    </row>
    <row r="480">
      <c r="A480" s="31" t="n">
        <v>39055</v>
      </c>
      <c r="B480" s="38" t="n">
        <v>-83.29403247499999</v>
      </c>
      <c r="C480" s="38" t="n">
        <v>-9.80414232</v>
      </c>
      <c r="D480" s="39">
        <f>SUM(B480:C480)</f>
        <v/>
      </c>
      <c r="E480" s="23">
        <f>SUM(D461:D480)</f>
        <v/>
      </c>
    </row>
    <row r="481">
      <c r="A481" s="31" t="n">
        <v>39056</v>
      </c>
      <c r="B481" s="38" t="n">
        <v>80.243799325</v>
      </c>
      <c r="C481" s="38" t="n">
        <v>7.30371102</v>
      </c>
      <c r="D481" s="39">
        <f>SUM(B481:C481)</f>
        <v/>
      </c>
      <c r="E481" s="23">
        <f>SUM(D462:D481)</f>
        <v/>
      </c>
    </row>
    <row r="482">
      <c r="A482" s="31" t="n">
        <v>39057</v>
      </c>
      <c r="B482" s="38" t="n">
        <v>16.88830384</v>
      </c>
      <c r="C482" s="38" t="n">
        <v>22.083021215</v>
      </c>
      <c r="D482" s="39">
        <f>SUM(B482:C482)</f>
        <v/>
      </c>
      <c r="E482" s="23">
        <f>SUM(D463:D482)</f>
        <v/>
      </c>
    </row>
    <row r="483">
      <c r="A483" s="31" t="n">
        <v>39058</v>
      </c>
      <c r="B483" s="38" t="n">
        <v>-65.10460971000001</v>
      </c>
      <c r="C483" s="38" t="n">
        <v>10.65052529</v>
      </c>
      <c r="D483" s="39">
        <f>SUM(B483:C483)</f>
        <v/>
      </c>
      <c r="E483" s="23">
        <f>SUM(D464:D483)</f>
        <v/>
      </c>
    </row>
    <row r="484">
      <c r="A484" s="31" t="n">
        <v>39059</v>
      </c>
      <c r="B484" s="38" t="n">
        <v>-168.94720666</v>
      </c>
      <c r="C484" s="38" t="n">
        <v>-6.74689187</v>
      </c>
      <c r="D484" s="39">
        <f>SUM(B484:C484)</f>
        <v/>
      </c>
      <c r="E484" s="23">
        <f>SUM(D465:D484)</f>
        <v/>
      </c>
    </row>
    <row r="485">
      <c r="A485" s="31" t="n">
        <v>39062</v>
      </c>
      <c r="B485" s="38" t="n">
        <v>-27.05019068</v>
      </c>
      <c r="C485" s="38" t="n">
        <v>-0.432787925</v>
      </c>
      <c r="D485" s="39">
        <f>SUM(B485:C485)</f>
        <v/>
      </c>
      <c r="E485" s="23">
        <f>SUM(D466:D485)</f>
        <v/>
      </c>
    </row>
    <row r="486">
      <c r="A486" s="31" t="n">
        <v>39063</v>
      </c>
      <c r="B486" s="38" t="n">
        <v>145.7410214</v>
      </c>
      <c r="C486" s="38" t="n">
        <v>11.12482469</v>
      </c>
      <c r="D486" s="39">
        <f>SUM(B486:C486)</f>
        <v/>
      </c>
      <c r="E486" s="23">
        <f>SUM(D467:D486)</f>
        <v/>
      </c>
    </row>
    <row r="487">
      <c r="A487" s="31" t="n">
        <v>39064</v>
      </c>
      <c r="B487" s="38" t="n">
        <v>0.65614462</v>
      </c>
      <c r="C487" s="38" t="n">
        <v>-5.365820005</v>
      </c>
      <c r="D487" s="39">
        <f>SUM(B487:C487)</f>
        <v/>
      </c>
      <c r="E487" s="23">
        <f>SUM(D468:D487)</f>
        <v/>
      </c>
    </row>
    <row r="488">
      <c r="A488" s="31" t="n">
        <v>39065</v>
      </c>
      <c r="B488" s="38" t="n">
        <v>775.563147</v>
      </c>
      <c r="C488" s="38" t="n">
        <v>-0.56569171</v>
      </c>
      <c r="D488" s="39">
        <f>SUM(B488:C488)</f>
        <v/>
      </c>
      <c r="E488" s="23">
        <f>SUM(D469:D488)</f>
        <v/>
      </c>
    </row>
    <row r="489">
      <c r="A489" s="31" t="n">
        <v>39066</v>
      </c>
      <c r="B489" s="38" t="n">
        <v>-41.47659337</v>
      </c>
      <c r="C489" s="38" t="n">
        <v>-4.851802985</v>
      </c>
      <c r="D489" s="39">
        <f>SUM(B489:C489)</f>
        <v/>
      </c>
      <c r="E489" s="23">
        <f>SUM(D470:D489)</f>
        <v/>
      </c>
    </row>
    <row r="490">
      <c r="A490" s="31" t="n">
        <v>39069</v>
      </c>
      <c r="B490" s="38" t="n">
        <v>25.95253879</v>
      </c>
      <c r="C490" s="38" t="n">
        <v>14.488779605</v>
      </c>
      <c r="D490" s="39">
        <f>SUM(B490:C490)</f>
        <v/>
      </c>
      <c r="E490" s="23">
        <f>SUM(D471:D490)</f>
        <v/>
      </c>
    </row>
    <row r="491">
      <c r="A491" s="31" t="n">
        <v>39070</v>
      </c>
      <c r="B491" s="38" t="n">
        <v>-61.15775737</v>
      </c>
      <c r="C491" s="38" t="n">
        <v>-8.481358330000001</v>
      </c>
      <c r="D491" s="39">
        <f>SUM(B491:C491)</f>
        <v/>
      </c>
      <c r="E491" s="23">
        <f>SUM(D472:D491)</f>
        <v/>
      </c>
    </row>
    <row r="492">
      <c r="A492" s="31" t="n">
        <v>39071</v>
      </c>
      <c r="B492" s="38" t="n">
        <v>-16.669464475</v>
      </c>
      <c r="C492" s="38" t="n">
        <v>-1.076764265</v>
      </c>
      <c r="D492" s="39">
        <f>SUM(B492:C492)</f>
        <v/>
      </c>
      <c r="E492" s="23">
        <f>SUM(D473:D492)</f>
        <v/>
      </c>
    </row>
    <row r="493">
      <c r="A493" s="31" t="n">
        <v>39072</v>
      </c>
      <c r="B493" s="38" t="n">
        <v>114.434952145</v>
      </c>
      <c r="C493" s="38" t="n">
        <v>6.724081245</v>
      </c>
      <c r="D493" s="39">
        <f>SUM(B493:C493)</f>
        <v/>
      </c>
      <c r="E493" s="23">
        <f>SUM(D474:D493)</f>
        <v/>
      </c>
    </row>
    <row r="494">
      <c r="A494" s="31" t="n">
        <v>39073</v>
      </c>
      <c r="B494" s="38" t="n">
        <v>121.859643794</v>
      </c>
      <c r="C494" s="38" t="n">
        <v>-12.100126065</v>
      </c>
      <c r="D494" s="39">
        <f>SUM(B494:C494)</f>
        <v/>
      </c>
      <c r="E494" s="23">
        <f>SUM(D475:D494)</f>
        <v/>
      </c>
    </row>
    <row r="495">
      <c r="A495" s="31" t="n">
        <v>39077</v>
      </c>
      <c r="B495" s="38" t="n">
        <v>159.63376569</v>
      </c>
      <c r="C495" s="38" t="n">
        <v>-12.31560276</v>
      </c>
      <c r="D495" s="39">
        <f>SUM(B495:C495)</f>
        <v/>
      </c>
      <c r="E495" s="23">
        <f>SUM(D476:D495)</f>
        <v/>
      </c>
    </row>
    <row r="496">
      <c r="A496" s="31" t="n">
        <v>39078</v>
      </c>
      <c r="B496" s="38" t="n">
        <v>14.75487011</v>
      </c>
      <c r="C496" s="38" t="n">
        <v>-16.55164287</v>
      </c>
      <c r="D496" s="39">
        <f>SUM(B496:C496)</f>
        <v/>
      </c>
      <c r="E496" s="23">
        <f>SUM(D477:D496)</f>
        <v/>
      </c>
    </row>
    <row r="497">
      <c r="A497" s="31" t="n">
        <v>39079</v>
      </c>
      <c r="B497" s="38" t="n">
        <v>-24.79582285</v>
      </c>
      <c r="C497" s="38" t="n">
        <v>4.774414135</v>
      </c>
      <c r="D497" s="39">
        <f>SUM(B497:C497)</f>
        <v/>
      </c>
      <c r="E497" s="23">
        <f>SUM(D478:D497)</f>
        <v/>
      </c>
    </row>
    <row r="498">
      <c r="A498" s="31" t="n">
        <v>39084</v>
      </c>
      <c r="B498" s="38" t="n">
        <v>19.42062186</v>
      </c>
      <c r="C498" s="38" t="n">
        <v>8.381161725</v>
      </c>
      <c r="D498" s="39">
        <f>SUM(B498:C498)</f>
        <v/>
      </c>
      <c r="E498" s="23">
        <f>SUM(D479:D498)</f>
        <v/>
      </c>
    </row>
    <row r="499">
      <c r="A499" s="31" t="n">
        <v>39085</v>
      </c>
      <c r="B499" s="38" t="n">
        <v>-56.10578433</v>
      </c>
      <c r="C499" s="38" t="n">
        <v>-22.132291715</v>
      </c>
      <c r="D499" s="39">
        <f>SUM(B499:C499)</f>
        <v/>
      </c>
      <c r="E499" s="23">
        <f>SUM(D480:D499)</f>
        <v/>
      </c>
    </row>
    <row r="500">
      <c r="A500" s="31" t="n">
        <v>39086</v>
      </c>
      <c r="B500" s="38" t="n">
        <v>-90.72605793</v>
      </c>
      <c r="C500" s="38" t="n">
        <v>15.141557375</v>
      </c>
      <c r="D500" s="39">
        <f>SUM(B500:C500)</f>
        <v/>
      </c>
      <c r="E500" s="23">
        <f>SUM(D481:D500)</f>
        <v/>
      </c>
    </row>
    <row r="501">
      <c r="A501" s="31" t="n">
        <v>39087</v>
      </c>
      <c r="B501" s="38" t="n">
        <v>-17.53876004</v>
      </c>
      <c r="C501" s="38" t="n">
        <v>31.352984375</v>
      </c>
      <c r="D501" s="39">
        <f>SUM(B501:C501)</f>
        <v/>
      </c>
      <c r="E501" s="23">
        <f>SUM(D482:D501)</f>
        <v/>
      </c>
    </row>
    <row r="502">
      <c r="A502" s="31" t="n">
        <v>39090</v>
      </c>
      <c r="B502" s="38" t="n">
        <v>-231.7629323</v>
      </c>
      <c r="C502" s="38" t="n">
        <v>-0.07763183</v>
      </c>
      <c r="D502" s="39">
        <f>SUM(B502:C502)</f>
        <v/>
      </c>
      <c r="E502" s="23">
        <f>SUM(D483:D502)</f>
        <v/>
      </c>
    </row>
    <row r="503">
      <c r="A503" s="31" t="n">
        <v>39091</v>
      </c>
      <c r="B503" s="38" t="n">
        <v>-10.246663475</v>
      </c>
      <c r="C503" s="38" t="n">
        <v>16.975776325</v>
      </c>
      <c r="D503" s="39">
        <f>SUM(B503:C503)</f>
        <v/>
      </c>
      <c r="E503" s="23">
        <f>SUM(D484:D503)</f>
        <v/>
      </c>
    </row>
    <row r="504">
      <c r="A504" s="31" t="n">
        <v>39092</v>
      </c>
      <c r="B504" s="38" t="n">
        <v>-55.77046502</v>
      </c>
      <c r="C504" s="38" t="n">
        <v>-3.823741535</v>
      </c>
      <c r="D504" s="39">
        <f>SUM(B504:C504)</f>
        <v/>
      </c>
      <c r="E504" s="23">
        <f>SUM(D485:D504)</f>
        <v/>
      </c>
    </row>
    <row r="505">
      <c r="A505" s="31" t="n">
        <v>39093</v>
      </c>
      <c r="B505" s="38" t="n">
        <v>-27.16179325</v>
      </c>
      <c r="C505" s="38" t="n">
        <v>13.72917525</v>
      </c>
      <c r="D505" s="39">
        <f>SUM(B505:C505)</f>
        <v/>
      </c>
      <c r="E505" s="23">
        <f>SUM(D486:D505)</f>
        <v/>
      </c>
    </row>
    <row r="506">
      <c r="A506" s="31" t="n">
        <v>39094</v>
      </c>
      <c r="B506" s="38" t="n">
        <v>71.82995805</v>
      </c>
      <c r="C506" s="38" t="n">
        <v>-2.202715695</v>
      </c>
      <c r="D506" s="39">
        <f>SUM(B506:C506)</f>
        <v/>
      </c>
      <c r="E506" s="23">
        <f>SUM(D487:D506)</f>
        <v/>
      </c>
    </row>
    <row r="507">
      <c r="A507" s="31" t="n">
        <v>39097</v>
      </c>
      <c r="B507" s="38" t="n">
        <v>326.748642712</v>
      </c>
      <c r="C507" s="38" t="n">
        <v>-7.18170564</v>
      </c>
      <c r="D507" s="39">
        <f>SUM(B507:C507)</f>
        <v/>
      </c>
      <c r="E507" s="23">
        <f>SUM(D488:D507)</f>
        <v/>
      </c>
    </row>
    <row r="508">
      <c r="A508" s="31" t="n">
        <v>39098</v>
      </c>
      <c r="B508" s="38" t="n">
        <v>-51.76407353</v>
      </c>
      <c r="C508" s="38" t="n">
        <v>-19.26543931</v>
      </c>
      <c r="D508" s="39">
        <f>SUM(B508:C508)</f>
        <v/>
      </c>
      <c r="E508" s="23">
        <f>SUM(D489:D508)</f>
        <v/>
      </c>
    </row>
    <row r="509">
      <c r="A509" s="31" t="n">
        <v>39099</v>
      </c>
      <c r="B509" s="38" t="n">
        <v>166.77106995</v>
      </c>
      <c r="C509" s="38" t="n">
        <v>7.03488097</v>
      </c>
      <c r="D509" s="39">
        <f>SUM(B509:C509)</f>
        <v/>
      </c>
      <c r="E509" s="23">
        <f>SUM(D490:D509)</f>
        <v/>
      </c>
    </row>
    <row r="510">
      <c r="A510" s="31" t="n">
        <v>39100</v>
      </c>
      <c r="B510" s="38" t="n">
        <v>-46.12414565</v>
      </c>
      <c r="C510" s="38" t="n">
        <v>18.356312845</v>
      </c>
      <c r="D510" s="39">
        <f>SUM(B510:C510)</f>
        <v/>
      </c>
      <c r="E510" s="23">
        <f>SUM(D491:D510)</f>
        <v/>
      </c>
    </row>
    <row r="511">
      <c r="A511" s="31" t="n">
        <v>39101</v>
      </c>
      <c r="B511" s="38" t="n">
        <v>95.73515568000001</v>
      </c>
      <c r="C511" s="38" t="n">
        <v>19.01162804</v>
      </c>
      <c r="D511" s="39">
        <f>SUM(B511:C511)</f>
        <v/>
      </c>
      <c r="E511" s="23">
        <f>SUM(D492:D511)</f>
        <v/>
      </c>
    </row>
    <row r="512">
      <c r="A512" s="31" t="n">
        <v>39104</v>
      </c>
      <c r="B512" s="38" t="n">
        <v>-36.85328964</v>
      </c>
      <c r="C512" s="38" t="n">
        <v>-14.450235345</v>
      </c>
      <c r="D512" s="39">
        <f>SUM(B512:C512)</f>
        <v/>
      </c>
      <c r="E512" s="23">
        <f>SUM(D493:D512)</f>
        <v/>
      </c>
    </row>
    <row r="513">
      <c r="A513" s="31" t="n">
        <v>39105</v>
      </c>
      <c r="B513" s="38" t="n">
        <v>47.36204287</v>
      </c>
      <c r="C513" s="38" t="n">
        <v>6.741698725</v>
      </c>
      <c r="D513" s="39">
        <f>SUM(B513:C513)</f>
        <v/>
      </c>
      <c r="E513" s="23">
        <f>SUM(D494:D513)</f>
        <v/>
      </c>
    </row>
    <row r="514">
      <c r="A514" s="31" t="n">
        <v>39106</v>
      </c>
      <c r="B514" s="38" t="n">
        <v>47.5287089</v>
      </c>
      <c r="C514" s="38" t="n">
        <v>9.971427385</v>
      </c>
      <c r="D514" s="39">
        <f>SUM(B514:C514)</f>
        <v/>
      </c>
      <c r="E514" s="23">
        <f>SUM(D495:D514)</f>
        <v/>
      </c>
    </row>
    <row r="515">
      <c r="A515" s="31" t="n">
        <v>39107</v>
      </c>
      <c r="B515" s="38" t="n">
        <v>76.09313385999999</v>
      </c>
      <c r="C515" s="38" t="n">
        <v>26.13367992</v>
      </c>
      <c r="D515" s="39">
        <f>SUM(B515:C515)</f>
        <v/>
      </c>
      <c r="E515" s="23">
        <f>SUM(D496:D515)</f>
        <v/>
      </c>
    </row>
    <row r="516">
      <c r="A516" s="31" t="n">
        <v>39108</v>
      </c>
      <c r="B516" s="38" t="n">
        <v>-56.198607135</v>
      </c>
      <c r="C516" s="38" t="n">
        <v>20.852539085</v>
      </c>
      <c r="D516" s="39">
        <f>SUM(B516:C516)</f>
        <v/>
      </c>
      <c r="E516" s="23">
        <f>SUM(D497:D516)</f>
        <v/>
      </c>
    </row>
    <row r="517">
      <c r="A517" s="31" t="n">
        <v>39111</v>
      </c>
      <c r="B517" s="38" t="n">
        <v>-55.68963878</v>
      </c>
      <c r="C517" s="38" t="n">
        <v>-1.884914555</v>
      </c>
      <c r="D517" s="39">
        <f>SUM(B517:C517)</f>
        <v/>
      </c>
      <c r="E517" s="23">
        <f>SUM(D498:D517)</f>
        <v/>
      </c>
    </row>
    <row r="518">
      <c r="A518" s="31" t="n">
        <v>39112</v>
      </c>
      <c r="B518" s="38" t="n">
        <v>-102.255823175</v>
      </c>
      <c r="C518" s="38" t="n">
        <v>-14.231378765</v>
      </c>
      <c r="D518" s="39">
        <f>SUM(B518:C518)</f>
        <v/>
      </c>
      <c r="E518" s="23">
        <f>SUM(D499:D518)</f>
        <v/>
      </c>
    </row>
    <row r="519">
      <c r="A519" s="31" t="n">
        <v>39113</v>
      </c>
      <c r="B519" s="38" t="n">
        <v>45.967068175</v>
      </c>
      <c r="C519" s="38" t="n">
        <v>-21.649795855</v>
      </c>
      <c r="D519" s="39">
        <f>SUM(B519:C519)</f>
        <v/>
      </c>
      <c r="E519" s="23">
        <f>SUM(D500:D519)</f>
        <v/>
      </c>
    </row>
    <row r="520">
      <c r="A520" s="31" t="n">
        <v>39114</v>
      </c>
      <c r="B520" s="38" t="n">
        <v>7.75889174</v>
      </c>
      <c r="C520" s="38" t="n">
        <v>29.56037861</v>
      </c>
      <c r="D520" s="39">
        <f>SUM(B520:C520)</f>
        <v/>
      </c>
      <c r="E520" s="23">
        <f>SUM(D501:D520)</f>
        <v/>
      </c>
    </row>
    <row r="521">
      <c r="A521" s="31" t="n">
        <v>39115</v>
      </c>
      <c r="B521" s="38" t="n">
        <v>351.49976308</v>
      </c>
      <c r="C521" s="38" t="n">
        <v>24.80319189</v>
      </c>
      <c r="D521" s="39">
        <f>SUM(B521:C521)</f>
        <v/>
      </c>
      <c r="E521" s="23">
        <f>SUM(D502:D521)</f>
        <v/>
      </c>
    </row>
    <row r="522">
      <c r="A522" s="31" t="n">
        <v>39118</v>
      </c>
      <c r="B522" s="38" t="n">
        <v>278.30501412</v>
      </c>
      <c r="C522" s="38" t="n">
        <v>15.72366887</v>
      </c>
      <c r="D522" s="39">
        <f>SUM(B522:C522)</f>
        <v/>
      </c>
      <c r="E522" s="23">
        <f>SUM(D503:D522)</f>
        <v/>
      </c>
    </row>
    <row r="523">
      <c r="A523" s="31" t="n">
        <v>39119</v>
      </c>
      <c r="B523" s="38" t="n">
        <v>112.25769944</v>
      </c>
      <c r="C523" s="38" t="n">
        <v>-12.4263914</v>
      </c>
      <c r="D523" s="39">
        <f>SUM(B523:C523)</f>
        <v/>
      </c>
      <c r="E523" s="23">
        <f>SUM(D504:D523)</f>
        <v/>
      </c>
    </row>
    <row r="524">
      <c r="A524" s="31" t="n">
        <v>39120</v>
      </c>
      <c r="B524" s="38" t="n">
        <v>97.662118138</v>
      </c>
      <c r="C524" s="38" t="n">
        <v>15.60544061</v>
      </c>
      <c r="D524" s="39">
        <f>SUM(B524:C524)</f>
        <v/>
      </c>
      <c r="E524" s="23">
        <f>SUM(D505:D524)</f>
        <v/>
      </c>
    </row>
    <row r="525">
      <c r="A525" s="31" t="n">
        <v>39121</v>
      </c>
      <c r="B525" s="38" t="n">
        <v>-207.90573875</v>
      </c>
      <c r="C525" s="38" t="n">
        <v>5.36736774</v>
      </c>
      <c r="D525" s="39">
        <f>SUM(B525:C525)</f>
        <v/>
      </c>
      <c r="E525" s="23">
        <f>SUM(D506:D525)</f>
        <v/>
      </c>
    </row>
    <row r="526">
      <c r="A526" s="31" t="n">
        <v>39122</v>
      </c>
      <c r="B526" s="38" t="n">
        <v>-106.1052957</v>
      </c>
      <c r="C526" s="38" t="n">
        <v>9.592521775</v>
      </c>
      <c r="D526" s="39">
        <f>SUM(B526:C526)</f>
        <v/>
      </c>
      <c r="E526" s="23">
        <f>SUM(D507:D526)</f>
        <v/>
      </c>
    </row>
    <row r="527">
      <c r="A527" s="31" t="n">
        <v>39125</v>
      </c>
      <c r="B527" s="38" t="n">
        <v>-121.332138255</v>
      </c>
      <c r="C527" s="38" t="n">
        <v>6.74118083</v>
      </c>
      <c r="D527" s="39">
        <f>SUM(B527:C527)</f>
        <v/>
      </c>
      <c r="E527" s="23">
        <f>SUM(D508:D527)</f>
        <v/>
      </c>
    </row>
    <row r="528">
      <c r="A528" s="31" t="n">
        <v>39126</v>
      </c>
      <c r="B528" s="38" t="n">
        <v>-186.17850609</v>
      </c>
      <c r="C528" s="38" t="n">
        <v>11.92651225</v>
      </c>
      <c r="D528" s="39">
        <f>SUM(B528:C528)</f>
        <v/>
      </c>
      <c r="E528" s="23">
        <f>SUM(D509:D528)</f>
        <v/>
      </c>
    </row>
    <row r="529">
      <c r="A529" s="31" t="n">
        <v>39127</v>
      </c>
      <c r="B529" s="38" t="n">
        <v>-13.56157056</v>
      </c>
      <c r="C529" s="38" t="n">
        <v>56.04225657</v>
      </c>
      <c r="D529" s="39">
        <f>SUM(B529:C529)</f>
        <v/>
      </c>
      <c r="E529" s="23">
        <f>SUM(D510:D529)</f>
        <v/>
      </c>
    </row>
    <row r="530">
      <c r="A530" s="31" t="n">
        <v>39128</v>
      </c>
      <c r="B530" s="38" t="n">
        <v>251.746965965</v>
      </c>
      <c r="C530" s="38" t="n">
        <v>50.594098525</v>
      </c>
      <c r="D530" s="39">
        <f>SUM(B530:C530)</f>
        <v/>
      </c>
      <c r="E530" s="23">
        <f>SUM(D511:D530)</f>
        <v/>
      </c>
    </row>
    <row r="531">
      <c r="A531" s="31" t="n">
        <v>39129</v>
      </c>
      <c r="B531" s="38" t="n">
        <v>189.31482231</v>
      </c>
      <c r="C531" s="38" t="n">
        <v>31.17099203</v>
      </c>
      <c r="D531" s="39">
        <f>SUM(B531:C531)</f>
        <v/>
      </c>
      <c r="E531" s="23">
        <f>SUM(D512:D531)</f>
        <v/>
      </c>
    </row>
    <row r="532">
      <c r="A532" s="31" t="n">
        <v>39133</v>
      </c>
      <c r="B532" s="38" t="n">
        <v>145.08114565</v>
      </c>
      <c r="C532" s="38" t="n">
        <v>5.91595696</v>
      </c>
      <c r="D532" s="39">
        <f>SUM(B532:C532)</f>
        <v/>
      </c>
      <c r="E532" s="23">
        <f>SUM(D513:D532)</f>
        <v/>
      </c>
    </row>
    <row r="533">
      <c r="A533" s="31" t="n">
        <v>39134</v>
      </c>
      <c r="B533" s="38" t="n">
        <v>74.39205535000001</v>
      </c>
      <c r="C533" s="38" t="n">
        <v>-22.732755795</v>
      </c>
      <c r="D533" s="39">
        <f>SUM(B533:C533)</f>
        <v/>
      </c>
      <c r="E533" s="23">
        <f>SUM(D514:D533)</f>
        <v/>
      </c>
    </row>
    <row r="534">
      <c r="A534" s="31" t="n">
        <v>39135</v>
      </c>
      <c r="B534" s="38" t="n">
        <v>27.820218405</v>
      </c>
      <c r="C534" s="38" t="n">
        <v>12.43825454</v>
      </c>
      <c r="D534" s="39">
        <f>SUM(B534:C534)</f>
        <v/>
      </c>
      <c r="E534" s="23">
        <f>SUM(D515:D534)</f>
        <v/>
      </c>
    </row>
    <row r="535">
      <c r="A535" s="31" t="n">
        <v>39136</v>
      </c>
      <c r="B535" s="38" t="n">
        <v>454.469754429</v>
      </c>
      <c r="C535" s="38" t="n">
        <v>8.143238090000001</v>
      </c>
      <c r="D535" s="39">
        <f>SUM(B535:C535)</f>
        <v/>
      </c>
      <c r="E535" s="23">
        <f>SUM(D516:D535)</f>
        <v/>
      </c>
    </row>
    <row r="536">
      <c r="A536" s="31" t="n">
        <v>39139</v>
      </c>
      <c r="B536" s="38" t="n">
        <v>165.8858574</v>
      </c>
      <c r="C536" s="38" t="n">
        <v>37.892987195</v>
      </c>
      <c r="D536" s="39">
        <f>SUM(B536:C536)</f>
        <v/>
      </c>
      <c r="E536" s="23">
        <f>SUM(D517:D536)</f>
        <v/>
      </c>
    </row>
    <row r="537">
      <c r="A537" s="31" t="n">
        <v>39140</v>
      </c>
      <c r="B537" s="38" t="n">
        <v>25.53128323</v>
      </c>
      <c r="C537" s="38" t="n">
        <v>8.321120685</v>
      </c>
      <c r="D537" s="39">
        <f>SUM(B537:C537)</f>
        <v/>
      </c>
      <c r="E537" s="23">
        <f>SUM(D518:D537)</f>
        <v/>
      </c>
    </row>
    <row r="538">
      <c r="A538" s="31" t="n">
        <v>39141</v>
      </c>
      <c r="B538" s="38" t="n">
        <v>-307.484647175</v>
      </c>
      <c r="C538" s="38" t="n">
        <v>-35.30484752</v>
      </c>
      <c r="D538" s="39">
        <f>SUM(B538:C538)</f>
        <v/>
      </c>
      <c r="E538" s="23">
        <f>SUM(D519:D538)</f>
        <v/>
      </c>
    </row>
    <row r="539">
      <c r="A539" s="31" t="n">
        <v>39143</v>
      </c>
      <c r="B539" s="38" t="n">
        <v>-154.4455348</v>
      </c>
      <c r="C539" s="38" t="n">
        <v>1.62379205</v>
      </c>
      <c r="D539" s="39">
        <f>SUM(B539:C539)</f>
        <v/>
      </c>
      <c r="E539" s="23">
        <f>SUM(D520:D539)</f>
        <v/>
      </c>
    </row>
    <row r="540">
      <c r="A540" s="31" t="n">
        <v>39146</v>
      </c>
      <c r="B540" s="38" t="n">
        <v>-278.70792543</v>
      </c>
      <c r="C540" s="38" t="n">
        <v>-16.21094</v>
      </c>
      <c r="D540" s="39">
        <f>SUM(B540:C540)</f>
        <v/>
      </c>
      <c r="E540" s="23">
        <f>SUM(D521:D540)</f>
        <v/>
      </c>
    </row>
    <row r="541">
      <c r="A541" s="31" t="n">
        <v>39147</v>
      </c>
      <c r="B541" s="38" t="n">
        <v>-260.83663986</v>
      </c>
      <c r="C541" s="38" t="n">
        <v>-6.366012645</v>
      </c>
      <c r="D541" s="39">
        <f>SUM(B541:C541)</f>
        <v/>
      </c>
      <c r="E541" s="23">
        <f>SUM(D522:D541)</f>
        <v/>
      </c>
    </row>
    <row r="542">
      <c r="A542" s="31" t="n">
        <v>39148</v>
      </c>
      <c r="B542" s="38" t="n">
        <v>61.814636385</v>
      </c>
      <c r="C542" s="38" t="n">
        <v>8.408143087999999</v>
      </c>
      <c r="D542" s="39">
        <f>SUM(B542:C542)</f>
        <v/>
      </c>
      <c r="E542" s="23">
        <f>SUM(D523:D542)</f>
        <v/>
      </c>
    </row>
    <row r="543">
      <c r="A543" s="31" t="n">
        <v>39149</v>
      </c>
      <c r="B543" s="38" t="n">
        <v>-276.28755043</v>
      </c>
      <c r="C543" s="38" t="n">
        <v>13.45952441</v>
      </c>
      <c r="D543" s="39">
        <f>SUM(B543:C543)</f>
        <v/>
      </c>
      <c r="E543" s="23">
        <f>SUM(D524:D543)</f>
        <v/>
      </c>
    </row>
    <row r="544">
      <c r="A544" s="31" t="n">
        <v>39150</v>
      </c>
      <c r="B544" s="38" t="n">
        <v>42.64750535</v>
      </c>
      <c r="C544" s="38" t="n">
        <v>24.33310799</v>
      </c>
      <c r="D544" s="39">
        <f>SUM(B544:C544)</f>
        <v/>
      </c>
      <c r="E544" s="23">
        <f>SUM(D525:D544)</f>
        <v/>
      </c>
    </row>
    <row r="545">
      <c r="A545" s="31" t="n">
        <v>39153</v>
      </c>
      <c r="B545" s="38" t="n">
        <v>67.98684982899999</v>
      </c>
      <c r="C545" s="38" t="n">
        <v>29.375149875</v>
      </c>
      <c r="D545" s="39">
        <f>SUM(B545:C545)</f>
        <v/>
      </c>
      <c r="E545" s="23">
        <f>SUM(D526:D545)</f>
        <v/>
      </c>
    </row>
    <row r="546">
      <c r="A546" s="31" t="n">
        <v>39154</v>
      </c>
      <c r="B546" s="38" t="n">
        <v>56.697991325</v>
      </c>
      <c r="C546" s="38" t="n">
        <v>28.97857831</v>
      </c>
      <c r="D546" s="39">
        <f>SUM(B546:C546)</f>
        <v/>
      </c>
      <c r="E546" s="23">
        <f>SUM(D527:D546)</f>
        <v/>
      </c>
    </row>
    <row r="547">
      <c r="A547" s="31" t="n">
        <v>39155</v>
      </c>
      <c r="B547" s="38" t="n">
        <v>-227.53080043</v>
      </c>
      <c r="C547" s="38" t="n">
        <v>-14.918453575</v>
      </c>
      <c r="D547" s="39">
        <f>SUM(B547:C547)</f>
        <v/>
      </c>
      <c r="E547" s="23">
        <f>SUM(D528:D547)</f>
        <v/>
      </c>
    </row>
    <row r="548">
      <c r="A548" s="31" t="n">
        <v>39156</v>
      </c>
      <c r="B548" s="38" t="n">
        <v>-165.55110641</v>
      </c>
      <c r="C548" s="38" t="n">
        <v>12.65543528</v>
      </c>
      <c r="D548" s="39">
        <f>SUM(B548:C548)</f>
        <v/>
      </c>
      <c r="E548" s="23">
        <f>SUM(D529:D548)</f>
        <v/>
      </c>
    </row>
    <row r="549">
      <c r="A549" s="31" t="n">
        <v>39157</v>
      </c>
      <c r="B549" s="38" t="n">
        <v>-34.52378158</v>
      </c>
      <c r="C549" s="38" t="n">
        <v>32.948614375</v>
      </c>
      <c r="D549" s="39">
        <f>SUM(B549:C549)</f>
        <v/>
      </c>
      <c r="E549" s="23">
        <f>SUM(D530:D549)</f>
        <v/>
      </c>
    </row>
    <row r="550">
      <c r="A550" s="31" t="n">
        <v>39160</v>
      </c>
      <c r="B550" s="38" t="n">
        <v>-188.14695784</v>
      </c>
      <c r="C550" s="38" t="n">
        <v>13.93242467</v>
      </c>
      <c r="D550" s="39">
        <f>SUM(B550:C550)</f>
        <v/>
      </c>
      <c r="E550" s="23">
        <f>SUM(D531:D550)</f>
        <v/>
      </c>
    </row>
    <row r="551">
      <c r="A551" s="31" t="n">
        <v>39161</v>
      </c>
      <c r="B551" s="38" t="n">
        <v>13.8667552</v>
      </c>
      <c r="C551" s="38" t="n">
        <v>27.77402448</v>
      </c>
      <c r="D551" s="39">
        <f>SUM(B551:C551)</f>
        <v/>
      </c>
      <c r="E551" s="23">
        <f>SUM(D532:D551)</f>
        <v/>
      </c>
    </row>
    <row r="552">
      <c r="A552" s="31" t="n">
        <v>39162</v>
      </c>
      <c r="B552" s="38" t="n">
        <v>37.106745065</v>
      </c>
      <c r="C552" s="38" t="n">
        <v>10.67929226</v>
      </c>
      <c r="D552" s="39">
        <f>SUM(B552:C552)</f>
        <v/>
      </c>
      <c r="E552" s="23">
        <f>SUM(D533:D552)</f>
        <v/>
      </c>
    </row>
    <row r="553">
      <c r="A553" s="31" t="n">
        <v>39163</v>
      </c>
      <c r="B553" s="38" t="n">
        <v>67.70914374</v>
      </c>
      <c r="C553" s="38" t="n">
        <v>26.206116355</v>
      </c>
      <c r="D553" s="39">
        <f>SUM(B553:C553)</f>
        <v/>
      </c>
      <c r="E553" s="23">
        <f>SUM(D534:D553)</f>
        <v/>
      </c>
    </row>
    <row r="554">
      <c r="A554" s="31" t="n">
        <v>39164</v>
      </c>
      <c r="B554" s="38" t="n">
        <v>73.302634435</v>
      </c>
      <c r="C554" s="38" t="n">
        <v>6.145123055</v>
      </c>
      <c r="D554" s="39">
        <f>SUM(B554:C554)</f>
        <v/>
      </c>
      <c r="E554" s="23">
        <f>SUM(D535:D554)</f>
        <v/>
      </c>
    </row>
    <row r="555">
      <c r="A555" s="31" t="n">
        <v>39167</v>
      </c>
      <c r="B555" s="38" t="n">
        <v>38.48598651</v>
      </c>
      <c r="C555" s="38" t="n">
        <v>-23.347935225</v>
      </c>
      <c r="D555" s="39">
        <f>SUM(B555:C555)</f>
        <v/>
      </c>
      <c r="E555" s="23">
        <f>SUM(D536:D555)</f>
        <v/>
      </c>
    </row>
    <row r="556">
      <c r="A556" s="31" t="n">
        <v>39168</v>
      </c>
      <c r="B556" s="38" t="n">
        <v>-37.92219274</v>
      </c>
      <c r="C556" s="38" t="n">
        <v>7.970923565</v>
      </c>
      <c r="D556" s="39">
        <f>SUM(B556:C556)</f>
        <v/>
      </c>
      <c r="E556" s="23">
        <f>SUM(D537:D556)</f>
        <v/>
      </c>
    </row>
    <row r="557">
      <c r="A557" s="31" t="n">
        <v>39169</v>
      </c>
      <c r="B557" s="38" t="n">
        <v>53.24485712</v>
      </c>
      <c r="C557" s="38" t="n">
        <v>0.47536491</v>
      </c>
      <c r="D557" s="39">
        <f>SUM(B557:C557)</f>
        <v/>
      </c>
      <c r="E557" s="23">
        <f>SUM(D538:D557)</f>
        <v/>
      </c>
    </row>
    <row r="558">
      <c r="A558" s="31" t="n">
        <v>39170</v>
      </c>
      <c r="B558" s="38" t="n">
        <v>-62.41764998</v>
      </c>
      <c r="C558" s="38" t="n">
        <v>4.58740731</v>
      </c>
      <c r="D558" s="39">
        <f>SUM(B558:C558)</f>
        <v/>
      </c>
      <c r="E558" s="23">
        <f>SUM(D539:D558)</f>
        <v/>
      </c>
    </row>
    <row r="559">
      <c r="A559" s="31" t="n">
        <v>39171</v>
      </c>
      <c r="B559" s="38" t="n">
        <v>93.90481712499999</v>
      </c>
      <c r="C559" s="38" t="n">
        <v>6.5215647</v>
      </c>
      <c r="D559" s="39">
        <f>SUM(B559:C559)</f>
        <v/>
      </c>
      <c r="E559" s="23">
        <f>SUM(D540:D559)</f>
        <v/>
      </c>
    </row>
    <row r="560">
      <c r="A560" s="31" t="n">
        <v>39174</v>
      </c>
      <c r="B560" s="38" t="n">
        <v>-105.19029168</v>
      </c>
      <c r="C560" s="38" t="n">
        <v>0.25125974</v>
      </c>
      <c r="D560" s="39">
        <f>SUM(B560:C560)</f>
        <v/>
      </c>
      <c r="E560" s="23">
        <f>SUM(D541:D560)</f>
        <v/>
      </c>
    </row>
    <row r="561">
      <c r="A561" s="31" t="n">
        <v>39175</v>
      </c>
      <c r="B561" s="38" t="n">
        <v>83.83572626</v>
      </c>
      <c r="C561" s="38" t="n">
        <v>2.686346645</v>
      </c>
      <c r="D561" s="39">
        <f>SUM(B561:C561)</f>
        <v/>
      </c>
      <c r="E561" s="23">
        <f>SUM(D542:D561)</f>
        <v/>
      </c>
    </row>
    <row r="562">
      <c r="A562" s="31" t="n">
        <v>39176</v>
      </c>
      <c r="B562" s="38" t="n">
        <v>410.10429441</v>
      </c>
      <c r="C562" s="38" t="n">
        <v>7.55680103</v>
      </c>
      <c r="D562" s="39">
        <f>SUM(B562:C562)</f>
        <v/>
      </c>
      <c r="E562" s="23">
        <f>SUM(D543:D562)</f>
        <v/>
      </c>
    </row>
    <row r="563">
      <c r="A563" s="31" t="n">
        <v>39177</v>
      </c>
      <c r="B563" s="38" t="n">
        <v>240.240628428</v>
      </c>
      <c r="C563" s="38" t="n">
        <v>11.46597143</v>
      </c>
      <c r="D563" s="39">
        <f>SUM(B563:C563)</f>
        <v/>
      </c>
      <c r="E563" s="23">
        <f>SUM(D544:D563)</f>
        <v/>
      </c>
    </row>
    <row r="564">
      <c r="A564" s="31" t="n">
        <v>39178</v>
      </c>
      <c r="B564" s="38" t="n">
        <v>180.094677175</v>
      </c>
      <c r="C564" s="38" t="n">
        <v>-11.107816415</v>
      </c>
      <c r="D564" s="39">
        <f>SUM(B564:C564)</f>
        <v/>
      </c>
      <c r="E564" s="23">
        <f>SUM(D545:D564)</f>
        <v/>
      </c>
    </row>
    <row r="565">
      <c r="A565" s="31" t="n">
        <v>39181</v>
      </c>
      <c r="B565" s="38" t="n">
        <v>167.522416185</v>
      </c>
      <c r="C565" s="38" t="n">
        <v>-5.81005724</v>
      </c>
      <c r="D565" s="39">
        <f>SUM(B565:C565)</f>
        <v/>
      </c>
      <c r="E565" s="23">
        <f>SUM(D546:D565)</f>
        <v/>
      </c>
    </row>
    <row r="566">
      <c r="A566" s="31" t="n">
        <v>39182</v>
      </c>
      <c r="B566" s="38" t="n">
        <v>131.41935341</v>
      </c>
      <c r="C566" s="38" t="n">
        <v>1.42065324</v>
      </c>
      <c r="D566" s="39">
        <f>SUM(B566:C566)</f>
        <v/>
      </c>
      <c r="E566" s="23">
        <f>SUM(D547:D566)</f>
        <v/>
      </c>
    </row>
    <row r="567">
      <c r="A567" s="31" t="n">
        <v>39183</v>
      </c>
      <c r="B567" s="38" t="n">
        <v>204.34413225</v>
      </c>
      <c r="C567" s="38" t="n">
        <v>-17.49407593</v>
      </c>
      <c r="D567" s="39">
        <f>SUM(B567:C567)</f>
        <v/>
      </c>
      <c r="E567" s="23">
        <f>SUM(D548:D567)</f>
        <v/>
      </c>
    </row>
    <row r="568">
      <c r="A568" s="31" t="n">
        <v>39184</v>
      </c>
      <c r="B568" s="38" t="n">
        <v>-94.80825027</v>
      </c>
      <c r="C568" s="38" t="n">
        <v>-0.26931599</v>
      </c>
      <c r="D568" s="39">
        <f>SUM(B568:C568)</f>
        <v/>
      </c>
      <c r="E568" s="23">
        <f>SUM(D549:D568)</f>
        <v/>
      </c>
    </row>
    <row r="569">
      <c r="A569" s="31" t="n">
        <v>39185</v>
      </c>
      <c r="B569" s="38" t="n">
        <v>397.097521755</v>
      </c>
      <c r="C569" s="38" t="n">
        <v>-1.650435175</v>
      </c>
      <c r="D569" s="39">
        <f>SUM(B569:C569)</f>
        <v/>
      </c>
      <c r="E569" s="23">
        <f>SUM(D550:D569)</f>
        <v/>
      </c>
    </row>
    <row r="570">
      <c r="A570" s="31" t="n">
        <v>39188</v>
      </c>
      <c r="B570" s="38" t="n">
        <v>77.481448783</v>
      </c>
      <c r="C570" s="38" t="n">
        <v>16.18493948</v>
      </c>
      <c r="D570" s="39">
        <f>SUM(B570:C570)</f>
        <v/>
      </c>
      <c r="E570" s="23">
        <f>SUM(D551:D570)</f>
        <v/>
      </c>
    </row>
    <row r="571">
      <c r="A571" s="31" t="n">
        <v>39189</v>
      </c>
      <c r="B571" s="38" t="n">
        <v>243.64225641</v>
      </c>
      <c r="C571" s="38" t="n">
        <v>-21.585346505</v>
      </c>
      <c r="D571" s="39">
        <f>SUM(B571:C571)</f>
        <v/>
      </c>
      <c r="E571" s="23">
        <f>SUM(D552:D571)</f>
        <v/>
      </c>
    </row>
    <row r="572">
      <c r="A572" s="31" t="n">
        <v>39190</v>
      </c>
      <c r="B572" s="38" t="n">
        <v>93.43987574000001</v>
      </c>
      <c r="C572" s="38" t="n">
        <v>-10.34447111</v>
      </c>
      <c r="D572" s="39">
        <f>SUM(B572:C572)</f>
        <v/>
      </c>
      <c r="E572" s="23">
        <f>SUM(D553:D572)</f>
        <v/>
      </c>
    </row>
    <row r="573">
      <c r="A573" s="31" t="n">
        <v>39191</v>
      </c>
      <c r="B573" s="38" t="n">
        <v>71.90302996</v>
      </c>
      <c r="C573" s="38" t="n">
        <v>-16.08731689</v>
      </c>
      <c r="D573" s="39">
        <f>SUM(B573:C573)</f>
        <v/>
      </c>
      <c r="E573" s="23">
        <f>SUM(D554:D573)</f>
        <v/>
      </c>
    </row>
    <row r="574">
      <c r="A574" s="31" t="n">
        <v>39192</v>
      </c>
      <c r="B574" s="38" t="n">
        <v>54.41167346</v>
      </c>
      <c r="C574" s="38" t="n">
        <v>9.569597865</v>
      </c>
      <c r="D574" s="39">
        <f>SUM(B574:C574)</f>
        <v/>
      </c>
      <c r="E574" s="23">
        <f>SUM(D555:D574)</f>
        <v/>
      </c>
    </row>
    <row r="575">
      <c r="A575" s="31" t="n">
        <v>39195</v>
      </c>
      <c r="B575" s="38" t="n">
        <v>305.3307456</v>
      </c>
      <c r="C575" s="38" t="n">
        <v>-24.11114199</v>
      </c>
      <c r="D575" s="39">
        <f>SUM(B575:C575)</f>
        <v/>
      </c>
      <c r="E575" s="23">
        <f>SUM(D556:D575)</f>
        <v/>
      </c>
    </row>
    <row r="576">
      <c r="A576" s="31" t="n">
        <v>39196</v>
      </c>
      <c r="B576" s="38" t="n">
        <v>151.37201781</v>
      </c>
      <c r="C576" s="38" t="n">
        <v>-39.631260315</v>
      </c>
      <c r="D576" s="39">
        <f>SUM(B576:C576)</f>
        <v/>
      </c>
      <c r="E576" s="23">
        <f>SUM(D557:D576)</f>
        <v/>
      </c>
    </row>
    <row r="577">
      <c r="A577" s="31" t="n">
        <v>39197</v>
      </c>
      <c r="B577" s="38" t="n">
        <v>-60.804283585</v>
      </c>
      <c r="C577" s="38" t="n">
        <v>-18.691508015</v>
      </c>
      <c r="D577" s="39">
        <f>SUM(B577:C577)</f>
        <v/>
      </c>
      <c r="E577" s="23">
        <f>SUM(D558:D577)</f>
        <v/>
      </c>
    </row>
    <row r="578">
      <c r="A578" s="31" t="n">
        <v>39198</v>
      </c>
      <c r="B578" s="38" t="n">
        <v>-74.46061113499999</v>
      </c>
      <c r="C578" s="38" t="n">
        <v>0.437951235</v>
      </c>
      <c r="D578" s="39">
        <f>SUM(B578:C578)</f>
        <v/>
      </c>
      <c r="E578" s="23">
        <f>SUM(D559:D578)</f>
        <v/>
      </c>
    </row>
    <row r="579">
      <c r="A579" s="31" t="n">
        <v>39199</v>
      </c>
      <c r="B579" s="38" t="n">
        <v>180.11562702</v>
      </c>
      <c r="C579" s="38" t="n">
        <v>0.93810448</v>
      </c>
      <c r="D579" s="39">
        <f>SUM(B579:C579)</f>
        <v/>
      </c>
      <c r="E579" s="23">
        <f>SUM(D560:D579)</f>
        <v/>
      </c>
    </row>
    <row r="580">
      <c r="A580" s="31" t="n">
        <v>39202</v>
      </c>
      <c r="B580" s="38" t="n">
        <v>56.54621821</v>
      </c>
      <c r="C580" s="38" t="n">
        <v>-6.760141085</v>
      </c>
      <c r="D580" s="39">
        <f>SUM(B580:C580)</f>
        <v/>
      </c>
      <c r="E580" s="23">
        <f>SUM(D561:D580)</f>
        <v/>
      </c>
    </row>
    <row r="581">
      <c r="A581" s="31" t="n">
        <v>39204</v>
      </c>
      <c r="B581" s="38" t="n">
        <v>-19.289412575</v>
      </c>
      <c r="C581" s="38" t="n">
        <v>2.93314921</v>
      </c>
      <c r="D581" s="39">
        <f>SUM(B581:C581)</f>
        <v/>
      </c>
      <c r="E581" s="23">
        <f>SUM(D562:D581)</f>
        <v/>
      </c>
    </row>
    <row r="582">
      <c r="A582" s="31" t="n">
        <v>39205</v>
      </c>
      <c r="B582" s="38" t="n">
        <v>-67.1695842</v>
      </c>
      <c r="C582" s="38" t="n">
        <v>-16.250901695</v>
      </c>
      <c r="D582" s="39">
        <f>SUM(B582:C582)</f>
        <v/>
      </c>
      <c r="E582" s="23">
        <f>SUM(D563:D582)</f>
        <v/>
      </c>
    </row>
    <row r="583">
      <c r="A583" s="31" t="n">
        <v>39206</v>
      </c>
      <c r="B583" s="38" t="n">
        <v>-63.15126818</v>
      </c>
      <c r="C583" s="38" t="n">
        <v>-29.23574355</v>
      </c>
      <c r="D583" s="39">
        <f>SUM(B583:C583)</f>
        <v/>
      </c>
      <c r="E583" s="23">
        <f>SUM(D564:D583)</f>
        <v/>
      </c>
    </row>
    <row r="584">
      <c r="A584" s="31" t="n">
        <v>39209</v>
      </c>
      <c r="B584" s="38" t="n">
        <v>-120.210301635</v>
      </c>
      <c r="C584" s="38" t="n">
        <v>-14.451927775</v>
      </c>
      <c r="D584" s="39">
        <f>SUM(B584:C584)</f>
        <v/>
      </c>
      <c r="E584" s="23">
        <f>SUM(D565:D584)</f>
        <v/>
      </c>
    </row>
    <row r="585">
      <c r="A585" s="31" t="n">
        <v>39210</v>
      </c>
      <c r="B585" s="38" t="n">
        <v>147.86584739</v>
      </c>
      <c r="C585" s="38" t="n">
        <v>9.819868104999999</v>
      </c>
      <c r="D585" s="39">
        <f>SUM(B585:C585)</f>
        <v/>
      </c>
      <c r="E585" s="23">
        <f>SUM(D566:D585)</f>
        <v/>
      </c>
    </row>
    <row r="586">
      <c r="A586" s="31" t="n">
        <v>39211</v>
      </c>
      <c r="B586" s="38" t="n">
        <v>-200.764096153</v>
      </c>
      <c r="C586" s="38" t="n">
        <v>1.969356885</v>
      </c>
      <c r="D586" s="39">
        <f>SUM(B586:C586)</f>
        <v/>
      </c>
      <c r="E586" s="23">
        <f>SUM(D567:D586)</f>
        <v/>
      </c>
    </row>
    <row r="587">
      <c r="A587" s="31" t="n">
        <v>39212</v>
      </c>
      <c r="B587" s="38" t="n">
        <v>112.44880038</v>
      </c>
      <c r="C587" s="38" t="n">
        <v>63.845074475</v>
      </c>
      <c r="D587" s="39">
        <f>SUM(B587:C587)</f>
        <v/>
      </c>
      <c r="E587" s="23">
        <f>SUM(D568:D587)</f>
        <v/>
      </c>
    </row>
    <row r="588">
      <c r="A588" s="31" t="n">
        <v>39213</v>
      </c>
      <c r="B588" s="38" t="n">
        <v>-1.958438237</v>
      </c>
      <c r="C588" s="38" t="n">
        <v>3.54256024</v>
      </c>
      <c r="D588" s="39">
        <f>SUM(B588:C588)</f>
        <v/>
      </c>
      <c r="E588" s="23">
        <f>SUM(D569:D588)</f>
        <v/>
      </c>
    </row>
    <row r="589">
      <c r="A589" s="31" t="n">
        <v>39216</v>
      </c>
      <c r="B589" s="38" t="n">
        <v>3.88712833</v>
      </c>
      <c r="C589" s="38" t="n">
        <v>-10.23494463</v>
      </c>
      <c r="D589" s="39">
        <f>SUM(B589:C589)</f>
        <v/>
      </c>
      <c r="E589" s="23">
        <f>SUM(D570:D589)</f>
        <v/>
      </c>
    </row>
    <row r="590">
      <c r="A590" s="31" t="n">
        <v>39217</v>
      </c>
      <c r="B590" s="38" t="n">
        <v>21.01435881</v>
      </c>
      <c r="C590" s="38" t="n">
        <v>26.727922075</v>
      </c>
      <c r="D590" s="39">
        <f>SUM(B590:C590)</f>
        <v/>
      </c>
      <c r="E590" s="23">
        <f>SUM(D571:D590)</f>
        <v/>
      </c>
    </row>
    <row r="591">
      <c r="A591" s="31" t="n">
        <v>39218</v>
      </c>
      <c r="B591" s="38" t="n">
        <v>-75.32483827</v>
      </c>
      <c r="C591" s="38" t="n">
        <v>-5.680290501</v>
      </c>
      <c r="D591" s="39">
        <f>SUM(B591:C591)</f>
        <v/>
      </c>
      <c r="E591" s="23">
        <f>SUM(D572:D591)</f>
        <v/>
      </c>
    </row>
    <row r="592">
      <c r="A592" s="31" t="n">
        <v>39219</v>
      </c>
      <c r="B592" s="38" t="n">
        <v>88.04359832</v>
      </c>
      <c r="C592" s="38" t="n">
        <v>37.194434675</v>
      </c>
      <c r="D592" s="39">
        <f>SUM(B592:C592)</f>
        <v/>
      </c>
      <c r="E592" s="23">
        <f>SUM(D573:D592)</f>
        <v/>
      </c>
    </row>
    <row r="593">
      <c r="A593" s="31" t="n">
        <v>39220</v>
      </c>
      <c r="B593" s="38" t="n">
        <v>0.20442003</v>
      </c>
      <c r="C593" s="38" t="n">
        <v>-5.80638386</v>
      </c>
      <c r="D593" s="39">
        <f>SUM(B593:C593)</f>
        <v/>
      </c>
      <c r="E593" s="23">
        <f>SUM(D574:D593)</f>
        <v/>
      </c>
    </row>
    <row r="594">
      <c r="A594" s="31" t="n">
        <v>39223</v>
      </c>
      <c r="B594" s="38" t="n">
        <v>-193.24441353</v>
      </c>
      <c r="C594" s="38" t="n">
        <v>-6.218131815</v>
      </c>
      <c r="D594" s="39">
        <f>SUM(B594:C594)</f>
        <v/>
      </c>
      <c r="E594" s="23">
        <f>SUM(D575:D594)</f>
        <v/>
      </c>
    </row>
    <row r="595">
      <c r="A595" s="31" t="n">
        <v>39224</v>
      </c>
      <c r="B595" s="38" t="n">
        <v>465.96332438</v>
      </c>
      <c r="C595" s="38" t="n">
        <v>7.526271895</v>
      </c>
      <c r="D595" s="39">
        <f>SUM(B595:C595)</f>
        <v/>
      </c>
      <c r="E595" s="23">
        <f>SUM(D576:D595)</f>
        <v/>
      </c>
    </row>
    <row r="596">
      <c r="A596" s="31" t="n">
        <v>39225</v>
      </c>
      <c r="B596" s="38" t="n">
        <v>83.27646588</v>
      </c>
      <c r="C596" s="38" t="n">
        <v>20.213656475</v>
      </c>
      <c r="D596" s="39">
        <f>SUM(B596:C596)</f>
        <v/>
      </c>
      <c r="E596" s="23">
        <f>SUM(D577:D596)</f>
        <v/>
      </c>
    </row>
    <row r="597">
      <c r="A597" s="31" t="n">
        <v>39227</v>
      </c>
      <c r="B597" s="38" t="n">
        <v>-133.596823955</v>
      </c>
      <c r="C597" s="38" t="n">
        <v>-9.524927625</v>
      </c>
      <c r="D597" s="39">
        <f>SUM(B597:C597)</f>
        <v/>
      </c>
      <c r="E597" s="23">
        <f>SUM(D578:D597)</f>
        <v/>
      </c>
    </row>
    <row r="598">
      <c r="A598" s="31" t="n">
        <v>39230</v>
      </c>
      <c r="B598" s="38" t="n">
        <v>-6.826775855</v>
      </c>
      <c r="C598" s="38" t="n">
        <v>1.41221298</v>
      </c>
      <c r="D598" s="39">
        <f>SUM(B598:C598)</f>
        <v/>
      </c>
      <c r="E598" s="23">
        <f>SUM(D579:D598)</f>
        <v/>
      </c>
    </row>
    <row r="599">
      <c r="A599" s="31" t="n">
        <v>39231</v>
      </c>
      <c r="B599" s="38" t="n">
        <v>125.456201715</v>
      </c>
      <c r="C599" s="38" t="n">
        <v>-4.04179754</v>
      </c>
      <c r="D599" s="39">
        <f>SUM(B599:C599)</f>
        <v/>
      </c>
      <c r="E599" s="23">
        <f>SUM(D580:D599)</f>
        <v/>
      </c>
    </row>
    <row r="600">
      <c r="A600" s="31" t="n">
        <v>39232</v>
      </c>
      <c r="B600" s="38" t="n">
        <v>31.960463515</v>
      </c>
      <c r="C600" s="38" t="n">
        <v>-0.569258675</v>
      </c>
      <c r="D600" s="39">
        <f>SUM(B600:C600)</f>
        <v/>
      </c>
      <c r="E600" s="23">
        <f>SUM(D581:D600)</f>
        <v/>
      </c>
    </row>
    <row r="601">
      <c r="A601" s="31" t="n">
        <v>39233</v>
      </c>
      <c r="B601" s="38" t="n">
        <v>-25.039051825</v>
      </c>
      <c r="C601" s="38" t="n">
        <v>36.842636625</v>
      </c>
      <c r="D601" s="39">
        <f>SUM(B601:C601)</f>
        <v/>
      </c>
      <c r="E601" s="23">
        <f>SUM(D582:D601)</f>
        <v/>
      </c>
    </row>
    <row r="602">
      <c r="A602" s="31" t="n">
        <v>39234</v>
      </c>
      <c r="B602" s="38" t="n">
        <v>9.245401449999999</v>
      </c>
      <c r="C602" s="38" t="n">
        <v>103.410253795</v>
      </c>
      <c r="D602" s="39">
        <f>SUM(B602:C602)</f>
        <v/>
      </c>
      <c r="E602" s="23">
        <f>SUM(D583:D602)</f>
        <v/>
      </c>
    </row>
    <row r="603">
      <c r="A603" s="31" t="n">
        <v>39237</v>
      </c>
      <c r="B603" s="38" t="n">
        <v>194.05526632</v>
      </c>
      <c r="C603" s="38" t="n">
        <v>-16.10371135</v>
      </c>
      <c r="D603" s="39">
        <f>SUM(B603:C603)</f>
        <v/>
      </c>
      <c r="E603" s="23">
        <f>SUM(D584:D603)</f>
        <v/>
      </c>
    </row>
    <row r="604">
      <c r="A604" s="31" t="n">
        <v>39238</v>
      </c>
      <c r="B604" s="38" t="n">
        <v>-44.457680445</v>
      </c>
      <c r="C604" s="38" t="n">
        <v>8.377418985</v>
      </c>
      <c r="D604" s="39">
        <f>SUM(B604:C604)</f>
        <v/>
      </c>
      <c r="E604" s="23">
        <f>SUM(D585:D604)</f>
        <v/>
      </c>
    </row>
    <row r="605">
      <c r="A605" s="31" t="n">
        <v>39240</v>
      </c>
      <c r="B605" s="38" t="n">
        <v>-370.90822143</v>
      </c>
      <c r="C605" s="38" t="n">
        <v>10.864679855</v>
      </c>
      <c r="D605" s="39">
        <f>SUM(B605:C605)</f>
        <v/>
      </c>
      <c r="E605" s="23">
        <f>SUM(D586:D605)</f>
        <v/>
      </c>
    </row>
    <row r="606">
      <c r="A606" s="31" t="n">
        <v>39241</v>
      </c>
      <c r="B606" s="38" t="n">
        <v>-438.57087313</v>
      </c>
      <c r="C606" s="38" t="n">
        <v>-7.24227846</v>
      </c>
      <c r="D606" s="39">
        <f>SUM(B606:C606)</f>
        <v/>
      </c>
      <c r="E606" s="23">
        <f>SUM(D587:D606)</f>
        <v/>
      </c>
    </row>
    <row r="607">
      <c r="A607" s="31" t="n">
        <v>39244</v>
      </c>
      <c r="B607" s="38" t="n">
        <v>-96.964214975</v>
      </c>
      <c r="C607" s="38" t="n">
        <v>15.655298628</v>
      </c>
      <c r="D607" s="39">
        <f>SUM(B607:C607)</f>
        <v/>
      </c>
      <c r="E607" s="23">
        <f>SUM(D588:D607)</f>
        <v/>
      </c>
    </row>
    <row r="608">
      <c r="A608" s="31" t="n">
        <v>39245</v>
      </c>
      <c r="B608" s="38" t="n">
        <v>-301.95868287</v>
      </c>
      <c r="C608" s="38" t="n">
        <v>-5.06886993</v>
      </c>
      <c r="D608" s="39">
        <f>SUM(B608:C608)</f>
        <v/>
      </c>
      <c r="E608" s="23">
        <f>SUM(D589:D608)</f>
        <v/>
      </c>
    </row>
    <row r="609">
      <c r="A609" s="31" t="n">
        <v>39246</v>
      </c>
      <c r="B609" s="38" t="n">
        <v>-316.01079331</v>
      </c>
      <c r="C609" s="38" t="n">
        <v>6.372342785</v>
      </c>
      <c r="D609" s="39">
        <f>SUM(B609:C609)</f>
        <v/>
      </c>
      <c r="E609" s="23">
        <f>SUM(D590:D609)</f>
        <v/>
      </c>
    </row>
    <row r="610">
      <c r="A610" s="31" t="n">
        <v>39247</v>
      </c>
      <c r="B610" s="38" t="n">
        <v>-461.21310892</v>
      </c>
      <c r="C610" s="38" t="n">
        <v>53.155969595</v>
      </c>
      <c r="D610" s="39">
        <f>SUM(B610:C610)</f>
        <v/>
      </c>
      <c r="E610" s="23">
        <f>SUM(D591:D610)</f>
        <v/>
      </c>
    </row>
    <row r="611">
      <c r="A611" s="31" t="n">
        <v>39248</v>
      </c>
      <c r="B611" s="38" t="n">
        <v>77.814644809</v>
      </c>
      <c r="C611" s="38" t="n">
        <v>33.001033845</v>
      </c>
      <c r="D611" s="39">
        <f>SUM(B611:C611)</f>
        <v/>
      </c>
      <c r="E611" s="23">
        <f>SUM(D592:D611)</f>
        <v/>
      </c>
    </row>
    <row r="612">
      <c r="A612" s="31" t="n">
        <v>39251</v>
      </c>
      <c r="B612" s="38" t="n">
        <v>-350.761433055</v>
      </c>
      <c r="C612" s="38" t="n">
        <v>36.58040655</v>
      </c>
      <c r="D612" s="39">
        <f>SUM(B612:C612)</f>
        <v/>
      </c>
      <c r="E612" s="23">
        <f>SUM(D593:D612)</f>
        <v/>
      </c>
    </row>
    <row r="613">
      <c r="A613" s="31" t="n">
        <v>39252</v>
      </c>
      <c r="B613" s="38" t="n">
        <v>-185.94800012</v>
      </c>
      <c r="C613" s="38" t="n">
        <v>0.716750295</v>
      </c>
      <c r="D613" s="39">
        <f>SUM(B613:C613)</f>
        <v/>
      </c>
      <c r="E613" s="23">
        <f>SUM(D594:D613)</f>
        <v/>
      </c>
    </row>
    <row r="614">
      <c r="A614" s="31" t="n">
        <v>39253</v>
      </c>
      <c r="B614" s="38" t="n">
        <v>-318.925872945</v>
      </c>
      <c r="C614" s="38" t="n">
        <v>-31.702118995</v>
      </c>
      <c r="D614" s="39">
        <f>SUM(B614:C614)</f>
        <v/>
      </c>
      <c r="E614" s="23">
        <f>SUM(D595:D614)</f>
        <v/>
      </c>
    </row>
    <row r="615">
      <c r="A615" s="31" t="n">
        <v>39254</v>
      </c>
      <c r="B615" s="38" t="n">
        <v>99.710137816</v>
      </c>
      <c r="C615" s="38" t="n">
        <v>-34.712531725</v>
      </c>
      <c r="D615" s="39">
        <f>SUM(B615:C615)</f>
        <v/>
      </c>
      <c r="E615" s="23">
        <f>SUM(D596:D615)</f>
        <v/>
      </c>
    </row>
    <row r="616">
      <c r="A616" s="31" t="n">
        <v>39255</v>
      </c>
      <c r="B616" s="38" t="n">
        <v>-116.664232905</v>
      </c>
      <c r="C616" s="38" t="n">
        <v>-5.819750175</v>
      </c>
      <c r="D616" s="39">
        <f>SUM(B616:C616)</f>
        <v/>
      </c>
      <c r="E616" s="23">
        <f>SUM(D597:D616)</f>
        <v/>
      </c>
    </row>
    <row r="617">
      <c r="A617" s="31" t="n">
        <v>39258</v>
      </c>
      <c r="B617" s="38" t="n">
        <v>-232.21495367</v>
      </c>
      <c r="C617" s="38" t="n">
        <v>-33.70176748</v>
      </c>
      <c r="D617" s="39">
        <f>SUM(B617:C617)</f>
        <v/>
      </c>
      <c r="E617" s="23">
        <f>SUM(D598:D617)</f>
        <v/>
      </c>
    </row>
    <row r="618">
      <c r="A618" s="31" t="n">
        <v>39259</v>
      </c>
      <c r="B618" s="38" t="n">
        <v>-322.67820917</v>
      </c>
      <c r="C618" s="38" t="n">
        <v>-32.032844375</v>
      </c>
      <c r="D618" s="39">
        <f>SUM(B618:C618)</f>
        <v/>
      </c>
      <c r="E618" s="23">
        <f>SUM(D599:D618)</f>
        <v/>
      </c>
    </row>
    <row r="619">
      <c r="A619" s="31" t="n">
        <v>39260</v>
      </c>
      <c r="B619" s="38" t="n">
        <v>-165.7376178</v>
      </c>
      <c r="C619" s="38" t="n">
        <v>-23.92300684</v>
      </c>
      <c r="D619" s="39">
        <f>SUM(B619:C619)</f>
        <v/>
      </c>
      <c r="E619" s="23">
        <f>SUM(D600:D619)</f>
        <v/>
      </c>
    </row>
    <row r="620">
      <c r="A620" s="31" t="n">
        <v>39261</v>
      </c>
      <c r="B620" s="38" t="n">
        <v>-85.53748285</v>
      </c>
      <c r="C620" s="38" t="n">
        <v>9.939874229999999</v>
      </c>
      <c r="D620" s="39">
        <f>SUM(B620:C620)</f>
        <v/>
      </c>
      <c r="E620" s="23">
        <f>SUM(D601:D620)</f>
        <v/>
      </c>
    </row>
    <row r="621">
      <c r="A621" s="31" t="n">
        <v>39262</v>
      </c>
      <c r="B621" s="38" t="n">
        <v>-108.327019795</v>
      </c>
      <c r="C621" s="38" t="n">
        <v>-1.34102144</v>
      </c>
      <c r="D621" s="39">
        <f>SUM(B621:C621)</f>
        <v/>
      </c>
      <c r="E621" s="23">
        <f>SUM(D602:D621)</f>
        <v/>
      </c>
    </row>
    <row r="622">
      <c r="A622" s="31" t="n">
        <v>39265</v>
      </c>
      <c r="B622" s="38" t="n">
        <v>-101.51151728</v>
      </c>
      <c r="C622" s="38" t="n">
        <v>5.118216715</v>
      </c>
      <c r="D622" s="39">
        <f>SUM(B622:C622)</f>
        <v/>
      </c>
      <c r="E622" s="23">
        <f>SUM(D603:D622)</f>
        <v/>
      </c>
    </row>
    <row r="623">
      <c r="A623" s="31" t="n">
        <v>39266</v>
      </c>
      <c r="B623" s="38" t="n">
        <v>67.57624051000001</v>
      </c>
      <c r="C623" s="38" t="n">
        <v>24.05384891</v>
      </c>
      <c r="D623" s="39">
        <f>SUM(B623:C623)</f>
        <v/>
      </c>
      <c r="E623" s="23">
        <f>SUM(D604:D623)</f>
        <v/>
      </c>
    </row>
    <row r="624">
      <c r="A624" s="31" t="n">
        <v>39267</v>
      </c>
      <c r="B624" s="38" t="n">
        <v>52.00934593</v>
      </c>
      <c r="C624" s="38" t="n">
        <v>47.51017272</v>
      </c>
      <c r="D624" s="39">
        <f>SUM(B624:C624)</f>
        <v/>
      </c>
      <c r="E624" s="23">
        <f>SUM(D605:D624)</f>
        <v/>
      </c>
    </row>
    <row r="625">
      <c r="A625" s="31" t="n">
        <v>39268</v>
      </c>
      <c r="B625" s="38" t="n">
        <v>172.935312905</v>
      </c>
      <c r="C625" s="38" t="n">
        <v>12.005034105</v>
      </c>
      <c r="D625" s="39">
        <f>SUM(B625:C625)</f>
        <v/>
      </c>
      <c r="E625" s="23">
        <f>SUM(D606:D625)</f>
        <v/>
      </c>
    </row>
    <row r="626">
      <c r="A626" s="31" t="n">
        <v>39269</v>
      </c>
      <c r="B626" s="38" t="n">
        <v>-27.339237928</v>
      </c>
      <c r="C626" s="38" t="n">
        <v>27.08070197</v>
      </c>
      <c r="D626" s="39">
        <f>SUM(B626:C626)</f>
        <v/>
      </c>
      <c r="E626" s="23">
        <f>SUM(D607:D626)</f>
        <v/>
      </c>
    </row>
    <row r="627">
      <c r="A627" s="31" t="n">
        <v>39272</v>
      </c>
      <c r="B627" s="38" t="n">
        <v>99.11859191000001</v>
      </c>
      <c r="C627" s="38" t="n">
        <v>25.28764997</v>
      </c>
      <c r="D627" s="39">
        <f>SUM(B627:C627)</f>
        <v/>
      </c>
      <c r="E627" s="23">
        <f>SUM(D608:D627)</f>
        <v/>
      </c>
    </row>
    <row r="628">
      <c r="A628" s="31" t="n">
        <v>39273</v>
      </c>
      <c r="B628" s="38" t="n">
        <v>-79.3241586</v>
      </c>
      <c r="C628" s="38" t="n">
        <v>-20.20615227</v>
      </c>
      <c r="D628" s="39">
        <f>SUM(B628:C628)</f>
        <v/>
      </c>
      <c r="E628" s="23">
        <f>SUM(D609:D628)</f>
        <v/>
      </c>
    </row>
    <row r="629">
      <c r="A629" s="31" t="n">
        <v>39274</v>
      </c>
      <c r="B629" s="38" t="n">
        <v>-193.45516432</v>
      </c>
      <c r="C629" s="38" t="n">
        <v>-19.94729571</v>
      </c>
      <c r="D629" s="39">
        <f>SUM(B629:C629)</f>
        <v/>
      </c>
      <c r="E629" s="23">
        <f>SUM(D610:D629)</f>
        <v/>
      </c>
    </row>
    <row r="630">
      <c r="A630" s="31" t="n">
        <v>39275</v>
      </c>
      <c r="B630" s="38" t="n">
        <v>86.41453189000001</v>
      </c>
      <c r="C630" s="38" t="n">
        <v>-2.353540995</v>
      </c>
      <c r="D630" s="39">
        <f>SUM(B630:C630)</f>
        <v/>
      </c>
      <c r="E630" s="23">
        <f>SUM(D611:D630)</f>
        <v/>
      </c>
    </row>
    <row r="631">
      <c r="A631" s="31" t="n">
        <v>39276</v>
      </c>
      <c r="B631" s="38" t="n">
        <v>-95.3852356</v>
      </c>
      <c r="C631" s="38" t="n">
        <v>-14.138104665</v>
      </c>
      <c r="D631" s="39">
        <f>SUM(B631:C631)</f>
        <v/>
      </c>
      <c r="E631" s="23">
        <f>SUM(D612:D631)</f>
        <v/>
      </c>
    </row>
    <row r="632">
      <c r="A632" s="31" t="n">
        <v>39279</v>
      </c>
      <c r="B632" s="38" t="n">
        <v>-637.5882447499999</v>
      </c>
      <c r="C632" s="38" t="n">
        <v>-9.520337874999999</v>
      </c>
      <c r="D632" s="39">
        <f>SUM(B632:C632)</f>
        <v/>
      </c>
      <c r="E632" s="23">
        <f>SUM(D613:D632)</f>
        <v/>
      </c>
    </row>
    <row r="633">
      <c r="A633" s="31" t="n">
        <v>39281</v>
      </c>
      <c r="B633" s="38" t="n">
        <v>-592.073964753</v>
      </c>
      <c r="C633" s="38" t="n">
        <v>24.950509185</v>
      </c>
      <c r="D633" s="39">
        <f>SUM(B633:C633)</f>
        <v/>
      </c>
      <c r="E633" s="23">
        <f>SUM(D614:D633)</f>
        <v/>
      </c>
    </row>
    <row r="634">
      <c r="A634" s="31" t="n">
        <v>39282</v>
      </c>
      <c r="B634" s="38" t="n">
        <v>-449.590954135</v>
      </c>
      <c r="C634" s="38" t="n">
        <v>-6.70823728</v>
      </c>
      <c r="D634" s="39">
        <f>SUM(B634:C634)</f>
        <v/>
      </c>
      <c r="E634" s="23">
        <f>SUM(D615:D634)</f>
        <v/>
      </c>
    </row>
    <row r="635">
      <c r="A635" s="31" t="n">
        <v>39283</v>
      </c>
      <c r="B635" s="38" t="n">
        <v>-76.247272552</v>
      </c>
      <c r="C635" s="38" t="n">
        <v>-19.94876828</v>
      </c>
      <c r="D635" s="39">
        <f>SUM(B635:C635)</f>
        <v/>
      </c>
      <c r="E635" s="23">
        <f>SUM(D616:D635)</f>
        <v/>
      </c>
    </row>
    <row r="636">
      <c r="A636" s="31" t="n">
        <v>39286</v>
      </c>
      <c r="B636" s="38" t="n">
        <v>-274.345654026</v>
      </c>
      <c r="C636" s="38" t="n">
        <v>-2.56539271</v>
      </c>
      <c r="D636" s="39">
        <f>SUM(B636:C636)</f>
        <v/>
      </c>
      <c r="E636" s="23">
        <f>SUM(D617:D636)</f>
        <v/>
      </c>
    </row>
    <row r="637">
      <c r="A637" s="31" t="n">
        <v>39287</v>
      </c>
      <c r="B637" s="38" t="n">
        <v>-58.404145165</v>
      </c>
      <c r="C637" s="38" t="n">
        <v>23.095462435</v>
      </c>
      <c r="D637" s="39">
        <f>SUM(B637:C637)</f>
        <v/>
      </c>
      <c r="E637" s="23">
        <f>SUM(D618:D637)</f>
        <v/>
      </c>
    </row>
    <row r="638">
      <c r="A638" s="31" t="n">
        <v>39288</v>
      </c>
      <c r="B638" s="38" t="n">
        <v>-665.6118796550001</v>
      </c>
      <c r="C638" s="38" t="n">
        <v>9.2337875</v>
      </c>
      <c r="D638" s="39">
        <f>SUM(B638:C638)</f>
        <v/>
      </c>
      <c r="E638" s="23">
        <f>SUM(D619:D638)</f>
        <v/>
      </c>
    </row>
    <row r="639">
      <c r="A639" s="31" t="n">
        <v>39289</v>
      </c>
      <c r="B639" s="38" t="n">
        <v>-516.805693188</v>
      </c>
      <c r="C639" s="38" t="n">
        <v>13.464346385</v>
      </c>
      <c r="D639" s="39">
        <f>SUM(B639:C639)</f>
        <v/>
      </c>
      <c r="E639" s="23">
        <f>SUM(D620:D639)</f>
        <v/>
      </c>
    </row>
    <row r="640">
      <c r="A640" s="31" t="n">
        <v>39290</v>
      </c>
      <c r="B640" s="38" t="n">
        <v>-842.5461137250001</v>
      </c>
      <c r="C640" s="38" t="n">
        <v>-19.5396039</v>
      </c>
      <c r="D640" s="39">
        <f>SUM(B640:C640)</f>
        <v/>
      </c>
      <c r="E640" s="23">
        <f>SUM(D621:D640)</f>
        <v/>
      </c>
    </row>
    <row r="641">
      <c r="A641" s="31" t="n">
        <v>39293</v>
      </c>
      <c r="B641" s="38" t="n">
        <v>-566.8556616</v>
      </c>
      <c r="C641" s="38" t="n">
        <v>-77.26698524</v>
      </c>
      <c r="D641" s="39">
        <f>SUM(B641:C641)</f>
        <v/>
      </c>
      <c r="E641" s="23">
        <f>SUM(D622:D641)</f>
        <v/>
      </c>
    </row>
    <row r="642">
      <c r="A642" s="31" t="n">
        <v>39294</v>
      </c>
      <c r="B642" s="38" t="n">
        <v>-133.154356965</v>
      </c>
      <c r="C642" s="38" t="n">
        <v>17.965195975</v>
      </c>
      <c r="D642" s="39">
        <f>SUM(B642:C642)</f>
        <v/>
      </c>
      <c r="E642" s="23">
        <f>SUM(D623:D642)</f>
        <v/>
      </c>
    </row>
    <row r="643">
      <c r="A643" s="31" t="n">
        <v>39295</v>
      </c>
      <c r="B643" s="38" t="n">
        <v>-519.169322092</v>
      </c>
      <c r="C643" s="38" t="n">
        <v>-9.267065485</v>
      </c>
      <c r="D643" s="39">
        <f>SUM(B643:C643)</f>
        <v/>
      </c>
      <c r="E643" s="23">
        <f>SUM(D624:D643)</f>
        <v/>
      </c>
    </row>
    <row r="644">
      <c r="A644" s="31" t="n">
        <v>39296</v>
      </c>
      <c r="B644" s="38" t="n">
        <v>-465.76427794</v>
      </c>
      <c r="C644" s="38" t="n">
        <v>-46.234397885</v>
      </c>
      <c r="D644" s="39">
        <f>SUM(B644:C644)</f>
        <v/>
      </c>
      <c r="E644" s="23">
        <f>SUM(D625:D644)</f>
        <v/>
      </c>
    </row>
    <row r="645">
      <c r="A645" s="31" t="n">
        <v>39297</v>
      </c>
      <c r="B645" s="38" t="n">
        <v>-246.68343523</v>
      </c>
      <c r="C645" s="38" t="n">
        <v>-0.476151415</v>
      </c>
      <c r="D645" s="39">
        <f>SUM(B645:C645)</f>
        <v/>
      </c>
      <c r="E645" s="23">
        <f>SUM(D626:D645)</f>
        <v/>
      </c>
    </row>
    <row r="646">
      <c r="A646" s="31" t="n">
        <v>39300</v>
      </c>
      <c r="B646" s="38" t="n">
        <v>-495.121308543</v>
      </c>
      <c r="C646" s="38" t="n">
        <v>3.538879785</v>
      </c>
      <c r="D646" s="39">
        <f>SUM(B646:C646)</f>
        <v/>
      </c>
      <c r="E646" s="23">
        <f>SUM(D627:D646)</f>
        <v/>
      </c>
    </row>
    <row r="647">
      <c r="A647" s="31" t="n">
        <v>39301</v>
      </c>
      <c r="B647" s="38" t="n">
        <v>-469.316755635</v>
      </c>
      <c r="C647" s="38" t="n">
        <v>-10.6990445</v>
      </c>
      <c r="D647" s="39">
        <f>SUM(B647:C647)</f>
        <v/>
      </c>
      <c r="E647" s="23">
        <f>SUM(D628:D647)</f>
        <v/>
      </c>
    </row>
    <row r="648">
      <c r="A648" s="31" t="n">
        <v>39302</v>
      </c>
      <c r="B648" s="38" t="n">
        <v>-453.373266245</v>
      </c>
      <c r="C648" s="38" t="n">
        <v>-1.780742695</v>
      </c>
      <c r="D648" s="39">
        <f>SUM(B648:C648)</f>
        <v/>
      </c>
      <c r="E648" s="23">
        <f>SUM(D629:D648)</f>
        <v/>
      </c>
    </row>
    <row r="649">
      <c r="A649" s="31" t="n">
        <v>39303</v>
      </c>
      <c r="B649" s="38" t="n">
        <v>56.329450792</v>
      </c>
      <c r="C649" s="38" t="n">
        <v>12.90318984</v>
      </c>
      <c r="D649" s="39">
        <f>SUM(B649:C649)</f>
        <v/>
      </c>
      <c r="E649" s="23">
        <f>SUM(D630:D649)</f>
        <v/>
      </c>
    </row>
    <row r="650">
      <c r="A650" s="31" t="n">
        <v>39304</v>
      </c>
      <c r="B650" s="38" t="n">
        <v>-525.653657716</v>
      </c>
      <c r="C650" s="38" t="n">
        <v>-30.896771455</v>
      </c>
      <c r="D650" s="39">
        <f>SUM(B650:C650)</f>
        <v/>
      </c>
      <c r="E650" s="23">
        <f>SUM(D631:D650)</f>
        <v/>
      </c>
    </row>
    <row r="651">
      <c r="A651" s="31" t="n">
        <v>39307</v>
      </c>
      <c r="B651" s="38" t="n">
        <v>-465.845133355</v>
      </c>
      <c r="C651" s="38" t="n">
        <v>-21.59312141</v>
      </c>
      <c r="D651" s="39">
        <f>SUM(B651:C651)</f>
        <v/>
      </c>
      <c r="E651" s="23">
        <f>SUM(D632:D651)</f>
        <v/>
      </c>
    </row>
    <row r="652">
      <c r="A652" s="31" t="n">
        <v>39308</v>
      </c>
      <c r="B652" s="38" t="n">
        <v>-226.04418641</v>
      </c>
      <c r="C652" s="38" t="n">
        <v>-11.719990645</v>
      </c>
      <c r="D652" s="39">
        <f>SUM(B652:C652)</f>
        <v/>
      </c>
      <c r="E652" s="23">
        <f>SUM(D633:D652)</f>
        <v/>
      </c>
    </row>
    <row r="653">
      <c r="A653" s="31" t="n">
        <v>39310</v>
      </c>
      <c r="B653" s="38" t="n">
        <v>-1032.67603421</v>
      </c>
      <c r="C653" s="38" t="n">
        <v>-25.94913229</v>
      </c>
      <c r="D653" s="39">
        <f>SUM(B653:C653)</f>
        <v/>
      </c>
      <c r="E653" s="23">
        <f>SUM(D634:D653)</f>
        <v/>
      </c>
    </row>
    <row r="654">
      <c r="A654" s="31" t="n">
        <v>39311</v>
      </c>
      <c r="B654" s="38" t="n">
        <v>-871.646016628</v>
      </c>
      <c r="C654" s="38" t="n">
        <v>-62.7636325</v>
      </c>
      <c r="D654" s="39">
        <f>SUM(B654:C654)</f>
        <v/>
      </c>
      <c r="E654" s="23">
        <f>SUM(D635:D654)</f>
        <v/>
      </c>
    </row>
    <row r="655">
      <c r="A655" s="31" t="n">
        <v>39314</v>
      </c>
      <c r="B655" s="38" t="n">
        <v>-380.09375867</v>
      </c>
      <c r="C655" s="38" t="n">
        <v>-22.625118648</v>
      </c>
      <c r="D655" s="39">
        <f>SUM(B655:C655)</f>
        <v/>
      </c>
      <c r="E655" s="23">
        <f>SUM(D636:D655)</f>
        <v/>
      </c>
    </row>
    <row r="656">
      <c r="A656" s="31" t="n">
        <v>39315</v>
      </c>
      <c r="B656" s="38" t="n">
        <v>-305.28599647</v>
      </c>
      <c r="C656" s="38" t="n">
        <v>-37.665693505</v>
      </c>
      <c r="D656" s="39">
        <f>SUM(B656:C656)</f>
        <v/>
      </c>
      <c r="E656" s="23">
        <f>SUM(D637:D656)</f>
        <v/>
      </c>
    </row>
    <row r="657">
      <c r="A657" s="31" t="n">
        <v>39316</v>
      </c>
      <c r="B657" s="38" t="n">
        <v>-484.638810945</v>
      </c>
      <c r="C657" s="38" t="n">
        <v>-17.749571605</v>
      </c>
      <c r="D657" s="39">
        <f>SUM(B657:C657)</f>
        <v/>
      </c>
      <c r="E657" s="23">
        <f>SUM(D638:D657)</f>
        <v/>
      </c>
    </row>
    <row r="658">
      <c r="A658" s="31" t="n">
        <v>39317</v>
      </c>
      <c r="B658" s="38" t="n">
        <v>-104.158236512</v>
      </c>
      <c r="C658" s="38" t="n">
        <v>31.826147835</v>
      </c>
      <c r="D658" s="39">
        <f>SUM(B658:C658)</f>
        <v/>
      </c>
      <c r="E658" s="23">
        <f>SUM(D639:D658)</f>
        <v/>
      </c>
    </row>
    <row r="659">
      <c r="A659" s="31" t="n">
        <v>39318</v>
      </c>
      <c r="B659" s="38" t="n">
        <v>-221.28660865</v>
      </c>
      <c r="C659" s="38" t="n">
        <v>-11.230491265</v>
      </c>
      <c r="D659" s="39">
        <f>SUM(B659:C659)</f>
        <v/>
      </c>
      <c r="E659" s="23">
        <f>SUM(D640:D659)</f>
        <v/>
      </c>
    </row>
    <row r="660">
      <c r="A660" s="31" t="n">
        <v>39321</v>
      </c>
      <c r="B660" s="38" t="n">
        <v>66.167114204</v>
      </c>
      <c r="C660" s="38" t="n">
        <v>3.556448205</v>
      </c>
      <c r="D660" s="39">
        <f>SUM(B660:C660)</f>
        <v/>
      </c>
      <c r="E660" s="23">
        <f>SUM(D641:D660)</f>
        <v/>
      </c>
    </row>
    <row r="661">
      <c r="A661" s="31" t="n">
        <v>39322</v>
      </c>
      <c r="B661" s="38" t="n">
        <v>-316.327262745</v>
      </c>
      <c r="C661" s="38" t="n">
        <v>5.149029535</v>
      </c>
      <c r="D661" s="39">
        <f>SUM(B661:C661)</f>
        <v/>
      </c>
      <c r="E661" s="23">
        <f>SUM(D642:D661)</f>
        <v/>
      </c>
    </row>
    <row r="662">
      <c r="A662" s="31" t="n">
        <v>39323</v>
      </c>
      <c r="B662" s="38" t="n">
        <v>-696.7632827899999</v>
      </c>
      <c r="C662" s="38" t="n">
        <v>-9.603682415</v>
      </c>
      <c r="D662" s="39">
        <f>SUM(B662:C662)</f>
        <v/>
      </c>
      <c r="E662" s="23">
        <f>SUM(D643:D662)</f>
        <v/>
      </c>
    </row>
    <row r="663">
      <c r="A663" s="31" t="n">
        <v>39324</v>
      </c>
      <c r="B663" s="38" t="n">
        <v>-336.810598261</v>
      </c>
      <c r="C663" s="38" t="n">
        <v>-23.1813936</v>
      </c>
      <c r="D663" s="39">
        <f>SUM(B663:C663)</f>
        <v/>
      </c>
      <c r="E663" s="23">
        <f>SUM(D644:D663)</f>
        <v/>
      </c>
    </row>
    <row r="664">
      <c r="A664" s="31" t="n">
        <v>39325</v>
      </c>
      <c r="B664" s="38" t="n">
        <v>-223.68213287</v>
      </c>
      <c r="C664" s="38" t="n">
        <v>21.97490074</v>
      </c>
      <c r="D664" s="39">
        <f>SUM(B664:C664)</f>
        <v/>
      </c>
      <c r="E664" s="23">
        <f>SUM(D645:D664)</f>
        <v/>
      </c>
    </row>
    <row r="665">
      <c r="A665" s="31" t="n">
        <v>39328</v>
      </c>
      <c r="B665" s="38" t="n">
        <v>-57.682396811</v>
      </c>
      <c r="C665" s="38" t="n">
        <v>13.61043071</v>
      </c>
      <c r="D665" s="39">
        <f>SUM(B665:C665)</f>
        <v/>
      </c>
      <c r="E665" s="23">
        <f>SUM(D646:D665)</f>
        <v/>
      </c>
    </row>
    <row r="666">
      <c r="A666" s="31" t="n">
        <v>39329</v>
      </c>
      <c r="B666" s="38" t="n">
        <v>-63.129011935</v>
      </c>
      <c r="C666" s="38" t="n">
        <v>-13.460764305</v>
      </c>
      <c r="D666" s="39">
        <f>SUM(B666:C666)</f>
        <v/>
      </c>
      <c r="E666" s="23">
        <f>SUM(D647:D666)</f>
        <v/>
      </c>
    </row>
    <row r="667">
      <c r="A667" s="31" t="n">
        <v>39330</v>
      </c>
      <c r="B667" s="38" t="n">
        <v>280.50253944</v>
      </c>
      <c r="C667" s="38" t="n">
        <v>13.924643475</v>
      </c>
      <c r="D667" s="39">
        <f>SUM(B667:C667)</f>
        <v/>
      </c>
      <c r="E667" s="23">
        <f>SUM(D648:D667)</f>
        <v/>
      </c>
    </row>
    <row r="668">
      <c r="A668" s="31" t="n">
        <v>39331</v>
      </c>
      <c r="B668" s="38" t="n">
        <v>-398.514396857</v>
      </c>
      <c r="C668" s="38" t="n">
        <v>-16.469584825</v>
      </c>
      <c r="D668" s="39">
        <f>SUM(B668:C668)</f>
        <v/>
      </c>
      <c r="E668" s="23">
        <f>SUM(D649:D668)</f>
        <v/>
      </c>
    </row>
    <row r="669">
      <c r="A669" s="31" t="n">
        <v>39332</v>
      </c>
      <c r="B669" s="38" t="n">
        <v>125.76394615</v>
      </c>
      <c r="C669" s="38" t="n">
        <v>6.76407159</v>
      </c>
      <c r="D669" s="39">
        <f>SUM(B669:C669)</f>
        <v/>
      </c>
      <c r="E669" s="23">
        <f>SUM(D650:D669)</f>
        <v/>
      </c>
    </row>
    <row r="670">
      <c r="A670" s="31" t="n">
        <v>39335</v>
      </c>
      <c r="B670" s="38" t="n">
        <v>-168.63753558</v>
      </c>
      <c r="C670" s="38" t="n">
        <v>-6.18277054</v>
      </c>
      <c r="D670" s="39">
        <f>SUM(B670:C670)</f>
        <v/>
      </c>
      <c r="E670" s="23">
        <f>SUM(D651:D670)</f>
        <v/>
      </c>
    </row>
    <row r="671">
      <c r="A671" s="31" t="n">
        <v>39336</v>
      </c>
      <c r="B671" s="38" t="n">
        <v>-247.0754197</v>
      </c>
      <c r="C671" s="38" t="n">
        <v>20.322194743</v>
      </c>
      <c r="D671" s="39">
        <f>SUM(B671:C671)</f>
        <v/>
      </c>
      <c r="E671" s="23">
        <f>SUM(D652:D671)</f>
        <v/>
      </c>
    </row>
    <row r="672">
      <c r="A672" s="31" t="n">
        <v>39337</v>
      </c>
      <c r="B672" s="38" t="n">
        <v>2.133366855</v>
      </c>
      <c r="C672" s="38" t="n">
        <v>1.556220172</v>
      </c>
      <c r="D672" s="39">
        <f>SUM(B672:C672)</f>
        <v/>
      </c>
      <c r="E672" s="23">
        <f>SUM(D653:D672)</f>
        <v/>
      </c>
    </row>
    <row r="673">
      <c r="A673" s="31" t="n">
        <v>39338</v>
      </c>
      <c r="B673" s="38" t="n">
        <v>-387.54715714</v>
      </c>
      <c r="C673" s="38" t="n">
        <v>-24.017027075</v>
      </c>
      <c r="D673" s="39">
        <f>SUM(B673:C673)</f>
        <v/>
      </c>
      <c r="E673" s="23">
        <f>SUM(D654:D673)</f>
        <v/>
      </c>
    </row>
    <row r="674">
      <c r="A674" s="31" t="n">
        <v>39339</v>
      </c>
      <c r="B674" s="38" t="n">
        <v>-260.72955132</v>
      </c>
      <c r="C674" s="38" t="n">
        <v>14.460067725</v>
      </c>
      <c r="D674" s="39">
        <f>SUM(B674:C674)</f>
        <v/>
      </c>
      <c r="E674" s="23">
        <f>SUM(D655:D674)</f>
        <v/>
      </c>
    </row>
    <row r="675">
      <c r="A675" s="31" t="n">
        <v>39342</v>
      </c>
      <c r="B675" s="38" t="n">
        <v>-128.63037471</v>
      </c>
      <c r="C675" s="38" t="n">
        <v>-5.15381073</v>
      </c>
      <c r="D675" s="39">
        <f>SUM(B675:C675)</f>
        <v/>
      </c>
      <c r="E675" s="23">
        <f>SUM(D656:D675)</f>
        <v/>
      </c>
    </row>
    <row r="676">
      <c r="A676" s="31" t="n">
        <v>39343</v>
      </c>
      <c r="B676" s="38" t="n">
        <v>-134.63060822</v>
      </c>
      <c r="C676" s="38" t="n">
        <v>-7.54803884</v>
      </c>
      <c r="D676" s="39">
        <f>SUM(B676:C676)</f>
        <v/>
      </c>
      <c r="E676" s="23">
        <f>SUM(D657:D676)</f>
        <v/>
      </c>
    </row>
    <row r="677">
      <c r="A677" s="31" t="n">
        <v>39344</v>
      </c>
      <c r="B677" s="38" t="n">
        <v>-347.859074273</v>
      </c>
      <c r="C677" s="38" t="n">
        <v>21.94136568</v>
      </c>
      <c r="D677" s="39">
        <f>SUM(B677:C677)</f>
        <v/>
      </c>
      <c r="E677" s="23">
        <f>SUM(D658:D677)</f>
        <v/>
      </c>
    </row>
    <row r="678">
      <c r="A678" s="31" t="n">
        <v>39345</v>
      </c>
      <c r="B678" s="38" t="n">
        <v>180.65542507</v>
      </c>
      <c r="C678" s="38" t="n">
        <v>-10.84070968</v>
      </c>
      <c r="D678" s="39">
        <f>SUM(B678:C678)</f>
        <v/>
      </c>
      <c r="E678" s="23">
        <f>SUM(D659:D678)</f>
        <v/>
      </c>
    </row>
    <row r="679">
      <c r="A679" s="31" t="n">
        <v>39346</v>
      </c>
      <c r="B679" s="38" t="n">
        <v>-201.033298205</v>
      </c>
      <c r="C679" s="38" t="n">
        <v>13.59740225</v>
      </c>
      <c r="D679" s="39">
        <f>SUM(B679:C679)</f>
        <v/>
      </c>
      <c r="E679" s="23">
        <f>SUM(D660:D679)</f>
        <v/>
      </c>
    </row>
    <row r="680">
      <c r="A680" s="31" t="n">
        <v>39352</v>
      </c>
      <c r="B680" s="38" t="n">
        <v>-93.8031512</v>
      </c>
      <c r="C680" s="38" t="n">
        <v>-15.20777877</v>
      </c>
      <c r="D680" s="39">
        <f>SUM(B680:C680)</f>
        <v/>
      </c>
      <c r="E680" s="23">
        <f>SUM(D661:D680)</f>
        <v/>
      </c>
    </row>
    <row r="681">
      <c r="A681" s="31" t="n">
        <v>39353</v>
      </c>
      <c r="B681" s="38" t="n">
        <v>-15.464758625</v>
      </c>
      <c r="C681" s="38" t="n">
        <v>-15.801794975</v>
      </c>
      <c r="D681" s="39">
        <f>SUM(B681:C681)</f>
        <v/>
      </c>
      <c r="E681" s="23">
        <f>SUM(D662:D681)</f>
        <v/>
      </c>
    </row>
    <row r="682">
      <c r="A682" s="31" t="n">
        <v>39356</v>
      </c>
      <c r="B682" s="38" t="n">
        <v>-69.06960041000001</v>
      </c>
      <c r="C682" s="38" t="n">
        <v>3.024344195</v>
      </c>
      <c r="D682" s="39">
        <f>SUM(B682:C682)</f>
        <v/>
      </c>
      <c r="E682" s="23">
        <f>SUM(D663:D682)</f>
        <v/>
      </c>
    </row>
    <row r="683">
      <c r="A683" s="31" t="n">
        <v>39357</v>
      </c>
      <c r="B683" s="38" t="n">
        <v>602.0394904</v>
      </c>
      <c r="C683" s="38" t="n">
        <v>24.04585766</v>
      </c>
      <c r="D683" s="39">
        <f>SUM(B683:C683)</f>
        <v/>
      </c>
      <c r="E683" s="23">
        <f>SUM(D664:D683)</f>
        <v/>
      </c>
    </row>
    <row r="684">
      <c r="A684" s="31" t="n">
        <v>39359</v>
      </c>
      <c r="B684" s="38" t="n">
        <v>-335.156028649</v>
      </c>
      <c r="C684" s="38" t="n">
        <v>-26.802284645</v>
      </c>
      <c r="D684" s="39">
        <f>SUM(B684:C684)</f>
        <v/>
      </c>
      <c r="E684" s="23">
        <f>SUM(D665:D684)</f>
        <v/>
      </c>
    </row>
    <row r="685">
      <c r="A685" s="31" t="n">
        <v>39360</v>
      </c>
      <c r="B685" s="38" t="n">
        <v>135.941326994</v>
      </c>
      <c r="C685" s="38" t="n">
        <v>-9.487122080000001</v>
      </c>
      <c r="D685" s="39">
        <f>SUM(B685:C685)</f>
        <v/>
      </c>
      <c r="E685" s="23">
        <f>SUM(D666:D685)</f>
        <v/>
      </c>
    </row>
    <row r="686">
      <c r="A686" s="31" t="n">
        <v>39363</v>
      </c>
      <c r="B686" s="38" t="n">
        <v>245.73475898</v>
      </c>
      <c r="C686" s="38" t="n">
        <v>-13.207212495</v>
      </c>
      <c r="D686" s="39">
        <f>SUM(B686:C686)</f>
        <v/>
      </c>
      <c r="E686" s="23">
        <f>SUM(D667:D686)</f>
        <v/>
      </c>
    </row>
    <row r="687">
      <c r="A687" s="31" t="n">
        <v>39364</v>
      </c>
      <c r="B687" s="38" t="n">
        <v>-184.231884414</v>
      </c>
      <c r="C687" s="38" t="n">
        <v>-14.71250363</v>
      </c>
      <c r="D687" s="39">
        <f>SUM(B687:C687)</f>
        <v/>
      </c>
      <c r="E687" s="23">
        <f>SUM(D668:D687)</f>
        <v/>
      </c>
    </row>
    <row r="688">
      <c r="A688" s="31" t="n">
        <v>39365</v>
      </c>
      <c r="B688" s="38" t="n">
        <v>20.683067738</v>
      </c>
      <c r="C688" s="38" t="n">
        <v>-35.95524409</v>
      </c>
      <c r="D688" s="39">
        <f>SUM(B688:C688)</f>
        <v/>
      </c>
      <c r="E688" s="23">
        <f>SUM(D669:D688)</f>
        <v/>
      </c>
    </row>
    <row r="689">
      <c r="A689" s="31" t="n">
        <v>39366</v>
      </c>
      <c r="B689" s="38" t="n">
        <v>-368.477411886</v>
      </c>
      <c r="C689" s="38" t="n">
        <v>-30.402357025</v>
      </c>
      <c r="D689" s="39">
        <f>SUM(B689:C689)</f>
        <v/>
      </c>
      <c r="E689" s="23">
        <f>SUM(D670:D689)</f>
        <v/>
      </c>
    </row>
    <row r="690">
      <c r="A690" s="31" t="n">
        <v>39367</v>
      </c>
      <c r="B690" s="38" t="n">
        <v>-63.318828672</v>
      </c>
      <c r="C690" s="38" t="n">
        <v>-8.64023705</v>
      </c>
      <c r="D690" s="39">
        <f>SUM(B690:C690)</f>
        <v/>
      </c>
      <c r="E690" s="23">
        <f>SUM(D671:D690)</f>
        <v/>
      </c>
    </row>
    <row r="691">
      <c r="A691" s="31" t="n">
        <v>39370</v>
      </c>
      <c r="B691" s="38" t="n">
        <v>-221.54260416</v>
      </c>
      <c r="C691" s="38" t="n">
        <v>-11.80724172</v>
      </c>
      <c r="D691" s="39">
        <f>SUM(B691:C691)</f>
        <v/>
      </c>
      <c r="E691" s="23">
        <f>SUM(D672:D691)</f>
        <v/>
      </c>
    </row>
    <row r="692">
      <c r="A692" s="31" t="n">
        <v>39371</v>
      </c>
      <c r="B692" s="38" t="n">
        <v>-428.865357764</v>
      </c>
      <c r="C692" s="38" t="n">
        <v>-17.615492685</v>
      </c>
      <c r="D692" s="39">
        <f>SUM(B692:C692)</f>
        <v/>
      </c>
      <c r="E692" s="23">
        <f>SUM(D673:D692)</f>
        <v/>
      </c>
    </row>
    <row r="693">
      <c r="A693" s="31" t="n">
        <v>39372</v>
      </c>
      <c r="B693" s="38" t="n">
        <v>-451.831613717</v>
      </c>
      <c r="C693" s="38" t="n">
        <v>-38.61048147</v>
      </c>
      <c r="D693" s="39">
        <f>SUM(B693:C693)</f>
        <v/>
      </c>
      <c r="E693" s="23">
        <f>SUM(D674:D693)</f>
        <v/>
      </c>
    </row>
    <row r="694">
      <c r="A694" s="31" t="n">
        <v>39373</v>
      </c>
      <c r="B694" s="38" t="n">
        <v>-250.7161263</v>
      </c>
      <c r="C694" s="38" t="n">
        <v>-26.59308211</v>
      </c>
      <c r="D694" s="39">
        <f>SUM(B694:C694)</f>
        <v/>
      </c>
      <c r="E694" s="23">
        <f>SUM(D675:D694)</f>
        <v/>
      </c>
    </row>
    <row r="695">
      <c r="A695" s="31" t="n">
        <v>39374</v>
      </c>
      <c r="B695" s="38" t="n">
        <v>-148.8631613</v>
      </c>
      <c r="C695" s="38" t="n">
        <v>15.19005466</v>
      </c>
      <c r="D695" s="39">
        <f>SUM(B695:C695)</f>
        <v/>
      </c>
      <c r="E695" s="23">
        <f>SUM(D676:D695)</f>
        <v/>
      </c>
    </row>
    <row r="696">
      <c r="A696" s="31" t="n">
        <v>39377</v>
      </c>
      <c r="B696" s="38" t="n">
        <v>-137.94229995</v>
      </c>
      <c r="C696" s="38" t="n">
        <v>-4.74051018</v>
      </c>
      <c r="D696" s="39">
        <f>SUM(B696:C696)</f>
        <v/>
      </c>
      <c r="E696" s="23">
        <f>SUM(D677:D696)</f>
        <v/>
      </c>
    </row>
    <row r="697">
      <c r="A697" s="31" t="n">
        <v>39378</v>
      </c>
      <c r="B697" s="38" t="n">
        <v>-329.866660525</v>
      </c>
      <c r="C697" s="38" t="n">
        <v>4.20638925</v>
      </c>
      <c r="D697" s="39">
        <f>SUM(B697:C697)</f>
        <v/>
      </c>
      <c r="E697" s="23">
        <f>SUM(D678:D697)</f>
        <v/>
      </c>
    </row>
    <row r="698">
      <c r="A698" s="31" t="n">
        <v>39379</v>
      </c>
      <c r="B698" s="38" t="n">
        <v>200.4972184</v>
      </c>
      <c r="C698" s="38" t="n">
        <v>-12.995840285</v>
      </c>
      <c r="D698" s="39">
        <f>SUM(B698:C698)</f>
        <v/>
      </c>
      <c r="E698" s="23">
        <f>SUM(D679:D698)</f>
        <v/>
      </c>
    </row>
    <row r="699">
      <c r="A699" s="31" t="n">
        <v>39380</v>
      </c>
      <c r="B699" s="38" t="n">
        <v>-37.010456744</v>
      </c>
      <c r="C699" s="38" t="n">
        <v>21.49587233</v>
      </c>
      <c r="D699" s="39">
        <f>SUM(B699:C699)</f>
        <v/>
      </c>
      <c r="E699" s="23">
        <f>SUM(D680:D699)</f>
        <v/>
      </c>
    </row>
    <row r="700">
      <c r="A700" s="31" t="n">
        <v>39381</v>
      </c>
      <c r="B700" s="38" t="n">
        <v>-278.166464684</v>
      </c>
      <c r="C700" s="38" t="n">
        <v>29.784064995</v>
      </c>
      <c r="D700" s="39">
        <f>SUM(B700:C700)</f>
        <v/>
      </c>
      <c r="E700" s="23">
        <f>SUM(D681:D700)</f>
        <v/>
      </c>
    </row>
    <row r="701">
      <c r="A701" s="31" t="n">
        <v>39384</v>
      </c>
      <c r="B701" s="38" t="n">
        <v>95.06182210999999</v>
      </c>
      <c r="C701" s="38" t="n">
        <v>38.640209405</v>
      </c>
      <c r="D701" s="39">
        <f>SUM(B701:C701)</f>
        <v/>
      </c>
      <c r="E701" s="23">
        <f>SUM(D682:D701)</f>
        <v/>
      </c>
    </row>
    <row r="702">
      <c r="A702" s="31" t="n">
        <v>39385</v>
      </c>
      <c r="B702" s="38" t="n">
        <v>102.0154464</v>
      </c>
      <c r="C702" s="38" t="n">
        <v>5.895591211</v>
      </c>
      <c r="D702" s="39">
        <f>SUM(B702:C702)</f>
        <v/>
      </c>
      <c r="E702" s="23">
        <f>SUM(D683:D702)</f>
        <v/>
      </c>
    </row>
    <row r="703">
      <c r="A703" s="31" t="n">
        <v>39386</v>
      </c>
      <c r="B703" s="38" t="n">
        <v>-198.832088096</v>
      </c>
      <c r="C703" s="38" t="n">
        <v>-2.820205118</v>
      </c>
      <c r="D703" s="39">
        <f>SUM(B703:C703)</f>
        <v/>
      </c>
      <c r="E703" s="23">
        <f>SUM(D684:D703)</f>
        <v/>
      </c>
    </row>
    <row r="704">
      <c r="A704" s="31" t="n">
        <v>39387</v>
      </c>
      <c r="B704" s="38" t="n">
        <v>54.048971285</v>
      </c>
      <c r="C704" s="38" t="n">
        <v>18.171729472</v>
      </c>
      <c r="D704" s="39">
        <f>SUM(B704:C704)</f>
        <v/>
      </c>
      <c r="E704" s="23">
        <f>SUM(D685:D704)</f>
        <v/>
      </c>
    </row>
    <row r="705">
      <c r="A705" s="31" t="n">
        <v>39388</v>
      </c>
      <c r="B705" s="38" t="n">
        <v>-200.34412534</v>
      </c>
      <c r="C705" s="38" t="n">
        <v>-22.435991562</v>
      </c>
      <c r="D705" s="39">
        <f>SUM(B705:C705)</f>
        <v/>
      </c>
      <c r="E705" s="23">
        <f>SUM(D686:D705)</f>
        <v/>
      </c>
    </row>
    <row r="706">
      <c r="A706" s="31" t="n">
        <v>39391</v>
      </c>
      <c r="B706" s="38" t="n">
        <v>-142.89263169</v>
      </c>
      <c r="C706" s="38" t="n">
        <v>-37.298143191</v>
      </c>
      <c r="D706" s="39">
        <f>SUM(B706:C706)</f>
        <v/>
      </c>
      <c r="E706" s="23">
        <f>SUM(D687:D706)</f>
        <v/>
      </c>
    </row>
    <row r="707">
      <c r="A707" s="31" t="n">
        <v>39392</v>
      </c>
      <c r="B707" s="38" t="n">
        <v>-586.24534792</v>
      </c>
      <c r="C707" s="38" t="n">
        <v>-19.13331319</v>
      </c>
      <c r="D707" s="39">
        <f>SUM(B707:C707)</f>
        <v/>
      </c>
      <c r="E707" s="23">
        <f>SUM(D688:D707)</f>
        <v/>
      </c>
    </row>
    <row r="708">
      <c r="A708" s="31" t="n">
        <v>39393</v>
      </c>
      <c r="B708" s="38" t="n">
        <v>10.56412133</v>
      </c>
      <c r="C708" s="38" t="n">
        <v>32.8211996</v>
      </c>
      <c r="D708" s="39">
        <f>SUM(B708:C708)</f>
        <v/>
      </c>
      <c r="E708" s="23">
        <f>SUM(D689:D708)</f>
        <v/>
      </c>
    </row>
    <row r="709">
      <c r="A709" s="31" t="n">
        <v>39394</v>
      </c>
      <c r="B709" s="38" t="n">
        <v>-377.613289207</v>
      </c>
      <c r="C709" s="38" t="n">
        <v>-43.095381275</v>
      </c>
      <c r="D709" s="39">
        <f>SUM(B709:C709)</f>
        <v/>
      </c>
      <c r="E709" s="23">
        <f>SUM(D690:D709)</f>
        <v/>
      </c>
    </row>
    <row r="710">
      <c r="A710" s="31" t="n">
        <v>39395</v>
      </c>
      <c r="B710" s="38" t="n">
        <v>-849.8310066499999</v>
      </c>
      <c r="C710" s="38" t="n">
        <v>-33.416388715</v>
      </c>
      <c r="D710" s="39">
        <f>SUM(B710:C710)</f>
        <v/>
      </c>
      <c r="E710" s="23">
        <f>SUM(D691:D710)</f>
        <v/>
      </c>
    </row>
    <row r="711">
      <c r="A711" s="31" t="n">
        <v>39398</v>
      </c>
      <c r="B711" s="38" t="n">
        <v>-268.749658025</v>
      </c>
      <c r="C711" s="38" t="n">
        <v>-42.41841341</v>
      </c>
      <c r="D711" s="39">
        <f>SUM(B711:C711)</f>
        <v/>
      </c>
      <c r="E711" s="23">
        <f>SUM(D692:D711)</f>
        <v/>
      </c>
    </row>
    <row r="712">
      <c r="A712" s="31" t="n">
        <v>39399</v>
      </c>
      <c r="B712" s="38" t="n">
        <v>-877.441014966</v>
      </c>
      <c r="C712" s="38" t="n">
        <v>-26.375988515</v>
      </c>
      <c r="D712" s="39">
        <f>SUM(B712:C712)</f>
        <v/>
      </c>
      <c r="E712" s="23">
        <f>SUM(D693:D712)</f>
        <v/>
      </c>
    </row>
    <row r="713">
      <c r="A713" s="31" t="n">
        <v>39400</v>
      </c>
      <c r="B713" s="38" t="n">
        <v>-645.54491692</v>
      </c>
      <c r="C713" s="38" t="n">
        <v>18.98288663</v>
      </c>
      <c r="D713" s="39">
        <f>SUM(B713:C713)</f>
        <v/>
      </c>
      <c r="E713" s="23">
        <f>SUM(D694:D713)</f>
        <v/>
      </c>
    </row>
    <row r="714">
      <c r="A714" s="31" t="n">
        <v>39401</v>
      </c>
      <c r="B714" s="38" t="n">
        <v>-483.58622013</v>
      </c>
      <c r="C714" s="38" t="n">
        <v>-21.385334265</v>
      </c>
      <c r="D714" s="39">
        <f>SUM(B714:C714)</f>
        <v/>
      </c>
      <c r="E714" s="23">
        <f>SUM(D695:D714)</f>
        <v/>
      </c>
    </row>
    <row r="715">
      <c r="A715" s="31" t="n">
        <v>39402</v>
      </c>
      <c r="B715" s="38" t="n">
        <v>-474.678386414</v>
      </c>
      <c r="C715" s="38" t="n">
        <v>-25.968032415</v>
      </c>
      <c r="D715" s="39">
        <f>SUM(B715:C715)</f>
        <v/>
      </c>
      <c r="E715" s="23">
        <f>SUM(D696:D715)</f>
        <v/>
      </c>
    </row>
    <row r="716">
      <c r="A716" s="31" t="n">
        <v>39405</v>
      </c>
      <c r="B716" s="38" t="n">
        <v>-223.569581654</v>
      </c>
      <c r="C716" s="38" t="n">
        <v>-24.39566043</v>
      </c>
      <c r="D716" s="39">
        <f>SUM(B716:C716)</f>
        <v/>
      </c>
      <c r="E716" s="23">
        <f>SUM(D697:D716)</f>
        <v/>
      </c>
    </row>
    <row r="717">
      <c r="A717" s="31" t="n">
        <v>39406</v>
      </c>
      <c r="B717" s="38" t="n">
        <v>-710.1612763000001</v>
      </c>
      <c r="C717" s="38" t="n">
        <v>-27.85774936</v>
      </c>
      <c r="D717" s="39">
        <f>SUM(B717:C717)</f>
        <v/>
      </c>
      <c r="E717" s="23">
        <f>SUM(D698:D717)</f>
        <v/>
      </c>
    </row>
    <row r="718">
      <c r="A718" s="31" t="n">
        <v>39407</v>
      </c>
      <c r="B718" s="38" t="n">
        <v>-42.2591637</v>
      </c>
      <c r="C718" s="38" t="n">
        <v>19.247658565</v>
      </c>
      <c r="D718" s="39">
        <f>SUM(B718:C718)</f>
        <v/>
      </c>
      <c r="E718" s="23">
        <f>SUM(D699:D718)</f>
        <v/>
      </c>
    </row>
    <row r="719">
      <c r="A719" s="31" t="n">
        <v>39408</v>
      </c>
      <c r="B719" s="38" t="n">
        <v>-564.5776230500001</v>
      </c>
      <c r="C719" s="38" t="n">
        <v>-3.64700942</v>
      </c>
      <c r="D719" s="39">
        <f>SUM(B719:C719)</f>
        <v/>
      </c>
      <c r="E719" s="23">
        <f>SUM(D700:D719)</f>
        <v/>
      </c>
    </row>
    <row r="720">
      <c r="A720" s="31" t="n">
        <v>39409</v>
      </c>
      <c r="B720" s="38" t="n">
        <v>-78.417336202</v>
      </c>
      <c r="C720" s="38" t="n">
        <v>4.924287009</v>
      </c>
      <c r="D720" s="39">
        <f>SUM(B720:C720)</f>
        <v/>
      </c>
      <c r="E720" s="23">
        <f>SUM(D701:D720)</f>
        <v/>
      </c>
    </row>
    <row r="721">
      <c r="A721" s="31" t="n">
        <v>39412</v>
      </c>
      <c r="B721" s="38" t="n">
        <v>69.89752785</v>
      </c>
      <c r="C721" s="38" t="n">
        <v>9.356970434999999</v>
      </c>
      <c r="D721" s="39">
        <f>SUM(B721:C721)</f>
        <v/>
      </c>
      <c r="E721" s="23">
        <f>SUM(D702:D721)</f>
        <v/>
      </c>
    </row>
    <row r="722">
      <c r="A722" s="31" t="n">
        <v>39413</v>
      </c>
      <c r="B722" s="38" t="n">
        <v>-249.43778108</v>
      </c>
      <c r="C722" s="38" t="n">
        <v>18.59895595</v>
      </c>
      <c r="D722" s="39">
        <f>SUM(B722:C722)</f>
        <v/>
      </c>
      <c r="E722" s="23">
        <f>SUM(D703:D722)</f>
        <v/>
      </c>
    </row>
    <row r="723">
      <c r="A723" s="31" t="n">
        <v>39414</v>
      </c>
      <c r="B723" s="38" t="n">
        <v>-81.25053649</v>
      </c>
      <c r="C723" s="38" t="n">
        <v>-3.638402735</v>
      </c>
      <c r="D723" s="39">
        <f>SUM(B723:C723)</f>
        <v/>
      </c>
      <c r="E723" s="23">
        <f>SUM(D704:D723)</f>
        <v/>
      </c>
    </row>
    <row r="724">
      <c r="A724" s="31" t="n">
        <v>39415</v>
      </c>
      <c r="B724" s="38" t="n">
        <v>-39.046210585</v>
      </c>
      <c r="C724" s="38" t="n">
        <v>19.9586252</v>
      </c>
      <c r="D724" s="39">
        <f>SUM(B724:C724)</f>
        <v/>
      </c>
      <c r="E724" s="23">
        <f>SUM(D705:D724)</f>
        <v/>
      </c>
    </row>
    <row r="725">
      <c r="A725" s="31" t="n">
        <v>39416</v>
      </c>
      <c r="B725" s="38" t="n">
        <v>40.702220882</v>
      </c>
      <c r="C725" s="38" t="n">
        <v>-24.94269433</v>
      </c>
      <c r="D725" s="39">
        <f>SUM(B725:C725)</f>
        <v/>
      </c>
      <c r="E725" s="23">
        <f>SUM(D706:D725)</f>
        <v/>
      </c>
    </row>
    <row r="726">
      <c r="A726" s="31" t="n">
        <v>39419</v>
      </c>
      <c r="B726" s="38" t="n">
        <v>4.526692599</v>
      </c>
      <c r="C726" s="38" t="n">
        <v>-7.102411145</v>
      </c>
      <c r="D726" s="39">
        <f>SUM(B726:C726)</f>
        <v/>
      </c>
      <c r="E726" s="23">
        <f>SUM(D707:D726)</f>
        <v/>
      </c>
    </row>
    <row r="727">
      <c r="A727" s="31" t="n">
        <v>39420</v>
      </c>
      <c r="B727" s="38" t="n">
        <v>-267.297388677</v>
      </c>
      <c r="C727" s="38" t="n">
        <v>33.121329135</v>
      </c>
      <c r="D727" s="39">
        <f>SUM(B727:C727)</f>
        <v/>
      </c>
      <c r="E727" s="23">
        <f>SUM(D708:D727)</f>
        <v/>
      </c>
    </row>
    <row r="728">
      <c r="A728" s="31" t="n">
        <v>39421</v>
      </c>
      <c r="B728" s="38" t="n">
        <v>-206.399290008</v>
      </c>
      <c r="C728" s="38" t="n">
        <v>-1.44309373</v>
      </c>
      <c r="D728" s="39">
        <f>SUM(B728:C728)</f>
        <v/>
      </c>
      <c r="E728" s="23">
        <f>SUM(D709:D728)</f>
        <v/>
      </c>
    </row>
    <row r="729">
      <c r="A729" s="31" t="n">
        <v>39422</v>
      </c>
      <c r="B729" s="38" t="n">
        <v>112.55909133</v>
      </c>
      <c r="C729" s="38" t="n">
        <v>32.857665955</v>
      </c>
      <c r="D729" s="39">
        <f>SUM(B729:C729)</f>
        <v/>
      </c>
      <c r="E729" s="23">
        <f>SUM(D710:D729)</f>
        <v/>
      </c>
    </row>
    <row r="730">
      <c r="A730" s="31" t="n">
        <v>39423</v>
      </c>
      <c r="B730" s="38" t="n">
        <v>295.30407965</v>
      </c>
      <c r="C730" s="38" t="n">
        <v>15.25743991</v>
      </c>
      <c r="D730" s="39">
        <f>SUM(B730:C730)</f>
        <v/>
      </c>
      <c r="E730" s="23">
        <f>SUM(D711:D730)</f>
        <v/>
      </c>
    </row>
    <row r="731">
      <c r="A731" s="31" t="n">
        <v>39426</v>
      </c>
      <c r="B731" s="38" t="n">
        <v>-26.50067592</v>
      </c>
      <c r="C731" s="38" t="n">
        <v>-1.97804187</v>
      </c>
      <c r="D731" s="39">
        <f>SUM(B731:C731)</f>
        <v/>
      </c>
      <c r="E731" s="23">
        <f>SUM(D712:D731)</f>
        <v/>
      </c>
    </row>
    <row r="732">
      <c r="A732" s="31" t="n">
        <v>39427</v>
      </c>
      <c r="B732" s="38" t="n">
        <v>-160.01435421</v>
      </c>
      <c r="C732" s="38" t="n">
        <v>-18.153514325</v>
      </c>
      <c r="D732" s="39">
        <f>SUM(B732:C732)</f>
        <v/>
      </c>
      <c r="E732" s="23">
        <f>SUM(D713:D732)</f>
        <v/>
      </c>
    </row>
    <row r="733">
      <c r="A733" s="31" t="n">
        <v>39428</v>
      </c>
      <c r="B733" s="38" t="n">
        <v>-410.13268217</v>
      </c>
      <c r="C733" s="38" t="n">
        <v>16.43131472</v>
      </c>
      <c r="D733" s="39">
        <f>SUM(B733:C733)</f>
        <v/>
      </c>
      <c r="E733" s="23">
        <f>SUM(D714:D733)</f>
        <v/>
      </c>
    </row>
    <row r="734">
      <c r="A734" s="31" t="n">
        <v>39429</v>
      </c>
      <c r="B734" s="38" t="n">
        <v>-25.169780525</v>
      </c>
      <c r="C734" s="38" t="n">
        <v>19.159280365</v>
      </c>
      <c r="D734" s="39">
        <f>SUM(B734:C734)</f>
        <v/>
      </c>
      <c r="E734" s="23">
        <f>SUM(D715:D734)</f>
        <v/>
      </c>
    </row>
    <row r="735">
      <c r="A735" s="31" t="n">
        <v>39430</v>
      </c>
      <c r="B735" s="38" t="n">
        <v>-475.929796695</v>
      </c>
      <c r="C735" s="38" t="n">
        <v>-43.44750434</v>
      </c>
      <c r="D735" s="39">
        <f>SUM(B735:C735)</f>
        <v/>
      </c>
      <c r="E735" s="23">
        <f>SUM(D716:D735)</f>
        <v/>
      </c>
    </row>
    <row r="736">
      <c r="A736" s="31" t="n">
        <v>39433</v>
      </c>
      <c r="B736" s="38" t="n">
        <v>-243.1555212</v>
      </c>
      <c r="C736" s="38" t="n">
        <v>-27.371188465</v>
      </c>
      <c r="D736" s="39">
        <f>SUM(B736:C736)</f>
        <v/>
      </c>
      <c r="E736" s="23">
        <f>SUM(D717:D736)</f>
        <v/>
      </c>
    </row>
    <row r="737">
      <c r="A737" s="31" t="n">
        <v>39434</v>
      </c>
      <c r="B737" s="38" t="n">
        <v>-624.96374957</v>
      </c>
      <c r="C737" s="38" t="n">
        <v>-27.08116106</v>
      </c>
      <c r="D737" s="39">
        <f>SUM(B737:C737)</f>
        <v/>
      </c>
      <c r="E737" s="23">
        <f>SUM(D718:D737)</f>
        <v/>
      </c>
    </row>
    <row r="738">
      <c r="A738" s="31" t="n">
        <v>39436</v>
      </c>
      <c r="B738" s="38" t="n">
        <v>-135.08935362</v>
      </c>
      <c r="C738" s="38" t="n">
        <v>12.44358042</v>
      </c>
      <c r="D738" s="39">
        <f>SUM(B738:C738)</f>
        <v/>
      </c>
      <c r="E738" s="23">
        <f>SUM(D719:D738)</f>
        <v/>
      </c>
    </row>
    <row r="739">
      <c r="A739" s="31" t="n">
        <v>39437</v>
      </c>
      <c r="B739" s="38" t="n">
        <v>-297.63789807</v>
      </c>
      <c r="C739" s="38" t="n">
        <v>7.812018775</v>
      </c>
      <c r="D739" s="39">
        <f>SUM(B739:C739)</f>
        <v/>
      </c>
      <c r="E739" s="23">
        <f>SUM(D720:D739)</f>
        <v/>
      </c>
    </row>
    <row r="740">
      <c r="A740" s="31" t="n">
        <v>39440</v>
      </c>
      <c r="B740" s="38" t="n">
        <v>-36.44031711</v>
      </c>
      <c r="C740" s="38" t="n">
        <v>-9.78673929</v>
      </c>
      <c r="D740" s="39">
        <f>SUM(B740:C740)</f>
        <v/>
      </c>
      <c r="E740" s="23">
        <f>SUM(D721:D740)</f>
        <v/>
      </c>
    </row>
    <row r="741">
      <c r="A741" s="31" t="n">
        <v>39442</v>
      </c>
      <c r="B741" s="38" t="n">
        <v>-18.716711895</v>
      </c>
      <c r="C741" s="38" t="n">
        <v>12.17751382</v>
      </c>
      <c r="D741" s="39">
        <f>SUM(B741:C741)</f>
        <v/>
      </c>
      <c r="E741" s="23">
        <f>SUM(D722:D741)</f>
        <v/>
      </c>
    </row>
    <row r="742">
      <c r="A742" s="31" t="n">
        <v>39443</v>
      </c>
      <c r="B742" s="38" t="n">
        <v>26.41544063</v>
      </c>
      <c r="C742" s="38" t="n">
        <v>22.1083351</v>
      </c>
      <c r="D742" s="39">
        <f>SUM(B742:C742)</f>
        <v/>
      </c>
      <c r="E742" s="23">
        <f>SUM(D723:D742)</f>
        <v/>
      </c>
    </row>
    <row r="743">
      <c r="A743" s="31" t="n">
        <v>39444</v>
      </c>
      <c r="B743" s="38" t="n">
        <v>22.114948305</v>
      </c>
      <c r="C743" s="38" t="n">
        <v>13.152470415</v>
      </c>
      <c r="D743" s="39">
        <f>SUM(B743:C743)</f>
        <v/>
      </c>
      <c r="E743" s="23">
        <f>SUM(D724:D743)</f>
        <v/>
      </c>
    </row>
    <row r="744">
      <c r="A744" s="31" t="n">
        <v>39449</v>
      </c>
      <c r="B744" s="38" t="n">
        <v>65.85633158</v>
      </c>
      <c r="C744" s="38" t="n">
        <v>6.52118009</v>
      </c>
      <c r="D744" s="39">
        <f>SUM(B744:C744)</f>
        <v/>
      </c>
      <c r="E744" s="23">
        <f>SUM(D725:D744)</f>
        <v/>
      </c>
    </row>
    <row r="745">
      <c r="A745" s="31" t="n">
        <v>39450</v>
      </c>
      <c r="B745" s="38" t="n">
        <v>-320.219254685</v>
      </c>
      <c r="C745" s="38" t="n">
        <v>-1.41316732</v>
      </c>
      <c r="D745" s="39">
        <f>SUM(B745:C745)</f>
        <v/>
      </c>
      <c r="E745" s="23">
        <f>SUM(D726:D745)</f>
        <v/>
      </c>
    </row>
    <row r="746">
      <c r="A746" s="31" t="n">
        <v>39451</v>
      </c>
      <c r="B746" s="38" t="n">
        <v>-99.437937248</v>
      </c>
      <c r="C746" s="38" t="n">
        <v>-2.11199703</v>
      </c>
      <c r="D746" s="39">
        <f>SUM(B746:C746)</f>
        <v/>
      </c>
      <c r="E746" s="23">
        <f>SUM(D727:D746)</f>
        <v/>
      </c>
    </row>
    <row r="747">
      <c r="A747" s="31" t="n">
        <v>39454</v>
      </c>
      <c r="B747" s="38" t="n">
        <v>-500.57802011</v>
      </c>
      <c r="C747" s="38" t="n">
        <v>5.37551662</v>
      </c>
      <c r="D747" s="39">
        <f>SUM(B747:C747)</f>
        <v/>
      </c>
      <c r="E747" s="23">
        <f>SUM(D728:D747)</f>
        <v/>
      </c>
    </row>
    <row r="748">
      <c r="A748" s="31" t="n">
        <v>39455</v>
      </c>
      <c r="B748" s="38" t="n">
        <v>-369.45437946</v>
      </c>
      <c r="C748" s="38" t="n">
        <v>-21.7408754</v>
      </c>
      <c r="D748" s="39">
        <f>SUM(B748:C748)</f>
        <v/>
      </c>
      <c r="E748" s="23">
        <f>SUM(D729:D748)</f>
        <v/>
      </c>
    </row>
    <row r="749">
      <c r="A749" s="31" t="n">
        <v>39456</v>
      </c>
      <c r="B749" s="38" t="n">
        <v>-378.23707333</v>
      </c>
      <c r="C749" s="38" t="n">
        <v>18.009829649</v>
      </c>
      <c r="D749" s="39">
        <f>SUM(B749:C749)</f>
        <v/>
      </c>
      <c r="E749" s="23">
        <f>SUM(D730:D749)</f>
        <v/>
      </c>
    </row>
    <row r="750">
      <c r="A750" s="31" t="n">
        <v>39457</v>
      </c>
      <c r="B750" s="38" t="n">
        <v>-77.33920639999999</v>
      </c>
      <c r="C750" s="38" t="n">
        <v>-11.61452319</v>
      </c>
      <c r="D750" s="39">
        <f>SUM(B750:C750)</f>
        <v/>
      </c>
      <c r="E750" s="23">
        <f>SUM(D731:D750)</f>
        <v/>
      </c>
    </row>
    <row r="751">
      <c r="A751" s="31" t="n">
        <v>39458</v>
      </c>
      <c r="B751" s="38" t="n">
        <v>-141.975438725</v>
      </c>
      <c r="C751" s="38" t="n">
        <v>1.62477964</v>
      </c>
      <c r="D751" s="39">
        <f>SUM(B751:C751)</f>
        <v/>
      </c>
      <c r="E751" s="23">
        <f>SUM(D732:D751)</f>
        <v/>
      </c>
    </row>
    <row r="752">
      <c r="A752" s="31" t="n">
        <v>39461</v>
      </c>
      <c r="B752" s="38" t="n">
        <v>-546.76920006</v>
      </c>
      <c r="C752" s="38" t="n">
        <v>-4.279537885</v>
      </c>
      <c r="D752" s="39">
        <f>SUM(B752:C752)</f>
        <v/>
      </c>
      <c r="E752" s="23">
        <f>SUM(D733:D752)</f>
        <v/>
      </c>
    </row>
    <row r="753">
      <c r="A753" s="31" t="n">
        <v>39462</v>
      </c>
      <c r="B753" s="38" t="n">
        <v>-345.48281697</v>
      </c>
      <c r="C753" s="38" t="n">
        <v>-45.049820785</v>
      </c>
      <c r="D753" s="39">
        <f>SUM(B753:C753)</f>
        <v/>
      </c>
      <c r="E753" s="23">
        <f>SUM(D734:D753)</f>
        <v/>
      </c>
    </row>
    <row r="754">
      <c r="A754" s="31" t="n">
        <v>39463</v>
      </c>
      <c r="B754" s="38" t="n">
        <v>-1016.23406546</v>
      </c>
      <c r="C754" s="38" t="n">
        <v>-83.20340622000001</v>
      </c>
      <c r="D754" s="39">
        <f>SUM(B754:C754)</f>
        <v/>
      </c>
      <c r="E754" s="23">
        <f>SUM(D735:D754)</f>
        <v/>
      </c>
    </row>
    <row r="755">
      <c r="A755" s="31" t="n">
        <v>39464</v>
      </c>
      <c r="B755" s="38" t="n">
        <v>-698.2329633419999</v>
      </c>
      <c r="C755" s="38" t="n">
        <v>-43.17769273</v>
      </c>
      <c r="D755" s="39">
        <f>SUM(B755:C755)</f>
        <v/>
      </c>
      <c r="E755" s="23">
        <f>SUM(D736:D755)</f>
        <v/>
      </c>
    </row>
    <row r="756">
      <c r="A756" s="31" t="n">
        <v>39465</v>
      </c>
      <c r="B756" s="38" t="n">
        <v>-1005.60374981</v>
      </c>
      <c r="C756" s="38" t="n">
        <v>6.560831395</v>
      </c>
      <c r="D756" s="39">
        <f>SUM(B756:C756)</f>
        <v/>
      </c>
      <c r="E756" s="23">
        <f>SUM(D737:D756)</f>
        <v/>
      </c>
    </row>
    <row r="757">
      <c r="A757" s="31" t="n">
        <v>39468</v>
      </c>
      <c r="B757" s="38" t="n">
        <v>-409.17362145</v>
      </c>
      <c r="C757" s="38" t="n">
        <v>-8.897822995</v>
      </c>
      <c r="D757" s="39">
        <f>SUM(B757:C757)</f>
        <v/>
      </c>
      <c r="E757" s="23">
        <f>SUM(D738:D757)</f>
        <v/>
      </c>
    </row>
    <row r="758">
      <c r="A758" s="31" t="n">
        <v>39469</v>
      </c>
      <c r="B758" s="38" t="n">
        <v>-828.93964427</v>
      </c>
      <c r="C758" s="38" t="n">
        <v>-51.824639615</v>
      </c>
      <c r="D758" s="39">
        <f>SUM(B758:C758)</f>
        <v/>
      </c>
      <c r="E758" s="23">
        <f>SUM(D739:D758)</f>
        <v/>
      </c>
    </row>
    <row r="759">
      <c r="A759" s="31" t="n">
        <v>39470</v>
      </c>
      <c r="B759" s="38" t="n">
        <v>-571.13185474</v>
      </c>
      <c r="C759" s="38" t="n">
        <v>-3.84267627</v>
      </c>
      <c r="D759" s="39">
        <f>SUM(B759:C759)</f>
        <v/>
      </c>
      <c r="E759" s="23">
        <f>SUM(D740:D759)</f>
        <v/>
      </c>
    </row>
    <row r="760">
      <c r="A760" s="31" t="n">
        <v>39471</v>
      </c>
      <c r="B760" s="38" t="n">
        <v>-403.234937616</v>
      </c>
      <c r="C760" s="38" t="n">
        <v>2.721362835</v>
      </c>
      <c r="D760" s="39">
        <f>SUM(B760:C760)</f>
        <v/>
      </c>
      <c r="E760" s="23">
        <f>SUM(D741:D760)</f>
        <v/>
      </c>
    </row>
    <row r="761">
      <c r="A761" s="31" t="n">
        <v>39472</v>
      </c>
      <c r="B761" s="38" t="n">
        <v>-99.095898362</v>
      </c>
      <c r="C761" s="38" t="n">
        <v>-2.789813519</v>
      </c>
      <c r="D761" s="39">
        <f>SUM(B761:C761)</f>
        <v/>
      </c>
      <c r="E761" s="23">
        <f>SUM(D742:D761)</f>
        <v/>
      </c>
    </row>
    <row r="762">
      <c r="A762" s="31" t="n">
        <v>39475</v>
      </c>
      <c r="B762" s="38" t="n">
        <v>-268.61090264</v>
      </c>
      <c r="C762" s="38" t="n">
        <v>-38.64243737</v>
      </c>
      <c r="D762" s="39">
        <f>SUM(B762:C762)</f>
        <v/>
      </c>
      <c r="E762" s="23">
        <f>SUM(D743:D762)</f>
        <v/>
      </c>
    </row>
    <row r="763">
      <c r="A763" s="31" t="n">
        <v>39476</v>
      </c>
      <c r="B763" s="38" t="n">
        <v>-408.52793629</v>
      </c>
      <c r="C763" s="38" t="n">
        <v>-64.05744368000001</v>
      </c>
      <c r="D763" s="39">
        <f>SUM(B763:C763)</f>
        <v/>
      </c>
      <c r="E763" s="23">
        <f>SUM(D744:D763)</f>
        <v/>
      </c>
    </row>
    <row r="764">
      <c r="A764" s="31" t="n">
        <v>39477</v>
      </c>
      <c r="B764" s="38" t="n">
        <v>-89.349794945</v>
      </c>
      <c r="C764" s="38" t="n">
        <v>-43.033003205</v>
      </c>
      <c r="D764" s="39">
        <f>SUM(B764:C764)</f>
        <v/>
      </c>
      <c r="E764" s="23">
        <f>SUM(D745:D764)</f>
        <v/>
      </c>
    </row>
    <row r="765">
      <c r="A765" s="31" t="n">
        <v>39478</v>
      </c>
      <c r="B765" s="38" t="n">
        <v>-13.71152466</v>
      </c>
      <c r="C765" s="38" t="n">
        <v>-36.632162195</v>
      </c>
      <c r="D765" s="39">
        <f>SUM(B765:C765)</f>
        <v/>
      </c>
      <c r="E765" s="23">
        <f>SUM(D746:D765)</f>
        <v/>
      </c>
    </row>
    <row r="766">
      <c r="A766" s="31" t="n">
        <v>39479</v>
      </c>
      <c r="B766" s="38" t="n">
        <v>77.26983130000001</v>
      </c>
      <c r="C766" s="38" t="n">
        <v>-18.03231416</v>
      </c>
      <c r="D766" s="39">
        <f>SUM(B766:C766)</f>
        <v/>
      </c>
      <c r="E766" s="23">
        <f>SUM(D747:D766)</f>
        <v/>
      </c>
    </row>
    <row r="767">
      <c r="A767" s="31" t="n">
        <v>39482</v>
      </c>
      <c r="B767" s="38" t="n">
        <v>265.560296378</v>
      </c>
      <c r="C767" s="38" t="n">
        <v>50.49207992</v>
      </c>
      <c r="D767" s="39">
        <f>SUM(B767:C767)</f>
        <v/>
      </c>
      <c r="E767" s="23">
        <f>SUM(D748:D767)</f>
        <v/>
      </c>
    </row>
    <row r="768">
      <c r="A768" s="31" t="n">
        <v>39483</v>
      </c>
      <c r="B768" s="38" t="n">
        <v>-167.97148232</v>
      </c>
      <c r="C768" s="38" t="n">
        <v>0.047658031</v>
      </c>
      <c r="D768" s="39">
        <f>SUM(B768:C768)</f>
        <v/>
      </c>
      <c r="E768" s="23">
        <f>SUM(D749:D768)</f>
        <v/>
      </c>
    </row>
    <row r="769">
      <c r="A769" s="31" t="n">
        <v>39489</v>
      </c>
      <c r="B769" s="38" t="n">
        <v>-505.67669011</v>
      </c>
      <c r="C769" s="38" t="n">
        <v>-22.589561</v>
      </c>
      <c r="D769" s="39">
        <f>SUM(B769:C769)</f>
        <v/>
      </c>
      <c r="E769" s="23">
        <f>SUM(D750:D769)</f>
        <v/>
      </c>
    </row>
    <row r="770">
      <c r="A770" s="31" t="n">
        <v>39490</v>
      </c>
      <c r="B770" s="38" t="n">
        <v>-427.40048447</v>
      </c>
      <c r="C770" s="38" t="n">
        <v>-20.05751388</v>
      </c>
      <c r="D770" s="39">
        <f>SUM(B770:C770)</f>
        <v/>
      </c>
      <c r="E770" s="23">
        <f>SUM(D751:D770)</f>
        <v/>
      </c>
    </row>
    <row r="771">
      <c r="A771" s="31" t="n">
        <v>39491</v>
      </c>
      <c r="B771" s="38" t="n">
        <v>-252.395006705</v>
      </c>
      <c r="C771" s="38" t="n">
        <v>-6.9877314</v>
      </c>
      <c r="D771" s="39">
        <f>SUM(B771:C771)</f>
        <v/>
      </c>
      <c r="E771" s="23">
        <f>SUM(D752:D771)</f>
        <v/>
      </c>
    </row>
    <row r="772">
      <c r="A772" s="31" t="n">
        <v>39492</v>
      </c>
      <c r="B772" s="38" t="n">
        <v>-249.273294836</v>
      </c>
      <c r="C772" s="38" t="n">
        <v>36.39981358</v>
      </c>
      <c r="D772" s="39">
        <f>SUM(B772:C772)</f>
        <v/>
      </c>
      <c r="E772" s="23">
        <f>SUM(D753:D772)</f>
        <v/>
      </c>
    </row>
    <row r="773">
      <c r="A773" s="31" t="n">
        <v>39493</v>
      </c>
      <c r="B773" s="38" t="n">
        <v>-77.76437490000001</v>
      </c>
      <c r="C773" s="38" t="n">
        <v>-2.51316657</v>
      </c>
      <c r="D773" s="39">
        <f>SUM(B773:C773)</f>
        <v/>
      </c>
      <c r="E773" s="23">
        <f>SUM(D754:D773)</f>
        <v/>
      </c>
    </row>
    <row r="774">
      <c r="A774" s="31" t="n">
        <v>39496</v>
      </c>
      <c r="B774" s="38" t="n">
        <v>-149.479636825</v>
      </c>
      <c r="C774" s="38" t="n">
        <v>-5.81960172</v>
      </c>
      <c r="D774" s="39">
        <f>SUM(B774:C774)</f>
        <v/>
      </c>
      <c r="E774" s="23">
        <f>SUM(D755:D774)</f>
        <v/>
      </c>
    </row>
    <row r="775">
      <c r="A775" s="31" t="n">
        <v>39497</v>
      </c>
      <c r="B775" s="38" t="n">
        <v>-177.943337491</v>
      </c>
      <c r="C775" s="38" t="n">
        <v>-20.72718318</v>
      </c>
      <c r="D775" s="39">
        <f>SUM(B775:C775)</f>
        <v/>
      </c>
      <c r="E775" s="23">
        <f>SUM(D756:D775)</f>
        <v/>
      </c>
    </row>
    <row r="776">
      <c r="A776" s="31" t="n">
        <v>39498</v>
      </c>
      <c r="B776" s="38" t="n">
        <v>63.0197512</v>
      </c>
      <c r="C776" s="38" t="n">
        <v>-4.514477325</v>
      </c>
      <c r="D776" s="39">
        <f>SUM(B776:C776)</f>
        <v/>
      </c>
      <c r="E776" s="23">
        <f>SUM(D757:D776)</f>
        <v/>
      </c>
    </row>
    <row r="777">
      <c r="A777" s="31" t="n">
        <v>39499</v>
      </c>
      <c r="B777" s="38" t="n">
        <v>-239.56538408</v>
      </c>
      <c r="C777" s="38" t="n">
        <v>-19.816484685</v>
      </c>
      <c r="D777" s="39">
        <f>SUM(B777:C777)</f>
        <v/>
      </c>
      <c r="E777" s="23">
        <f>SUM(D758:D777)</f>
        <v/>
      </c>
    </row>
    <row r="778">
      <c r="A778" s="31" t="n">
        <v>39500</v>
      </c>
      <c r="B778" s="38" t="n">
        <v>-239.846294735</v>
      </c>
      <c r="C778" s="38" t="n">
        <v>-10.20045828</v>
      </c>
      <c r="D778" s="39">
        <f>SUM(B778:C778)</f>
        <v/>
      </c>
      <c r="E778" s="23">
        <f>SUM(D759:D778)</f>
        <v/>
      </c>
    </row>
    <row r="779">
      <c r="A779" s="31" t="n">
        <v>39503</v>
      </c>
      <c r="B779" s="38" t="n">
        <v>-259.10472645</v>
      </c>
      <c r="C779" s="38" t="n">
        <v>-1.851519209</v>
      </c>
      <c r="D779" s="39">
        <f>SUM(B779:C779)</f>
        <v/>
      </c>
      <c r="E779" s="23">
        <f>SUM(D760:D779)</f>
        <v/>
      </c>
    </row>
    <row r="780">
      <c r="A780" s="31" t="n">
        <v>39504</v>
      </c>
      <c r="B780" s="38" t="n">
        <v>148.897002455</v>
      </c>
      <c r="C780" s="38" t="n">
        <v>24.23999331</v>
      </c>
      <c r="D780" s="39">
        <f>SUM(B780:C780)</f>
        <v/>
      </c>
      <c r="E780" s="23">
        <f>SUM(D761:D780)</f>
        <v/>
      </c>
    </row>
    <row r="781">
      <c r="A781" s="31" t="n">
        <v>39505</v>
      </c>
      <c r="B781" s="38" t="n">
        <v>56.745252399</v>
      </c>
      <c r="C781" s="38" t="n">
        <v>-15.136345274</v>
      </c>
      <c r="D781" s="39">
        <f>SUM(B781:C781)</f>
        <v/>
      </c>
      <c r="E781" s="23">
        <f>SUM(D762:D781)</f>
        <v/>
      </c>
    </row>
    <row r="782">
      <c r="A782" s="31" t="n">
        <v>39506</v>
      </c>
      <c r="B782" s="38" t="n">
        <v>147.414810925</v>
      </c>
      <c r="C782" s="38" t="n">
        <v>8.092675665</v>
      </c>
      <c r="D782" s="39">
        <f>SUM(B782:C782)</f>
        <v/>
      </c>
      <c r="E782" s="23">
        <f>SUM(D763:D782)</f>
        <v/>
      </c>
    </row>
    <row r="783">
      <c r="A783" s="31" t="n">
        <v>39507</v>
      </c>
      <c r="B783" s="38" t="n">
        <v>-21.28981781</v>
      </c>
      <c r="C783" s="38" t="n">
        <v>-34.79129097</v>
      </c>
      <c r="D783" s="39">
        <f>SUM(B783:C783)</f>
        <v/>
      </c>
      <c r="E783" s="23">
        <f>SUM(D764:D783)</f>
        <v/>
      </c>
    </row>
    <row r="784">
      <c r="A784" s="31" t="n">
        <v>39510</v>
      </c>
      <c r="B784" s="38" t="n">
        <v>-238.10847691</v>
      </c>
      <c r="C784" s="38" t="n">
        <v>-42.267688405</v>
      </c>
      <c r="D784" s="39">
        <f>SUM(B784:C784)</f>
        <v/>
      </c>
      <c r="E784" s="23">
        <f>SUM(D765:D784)</f>
        <v/>
      </c>
    </row>
    <row r="785">
      <c r="A785" s="31" t="n">
        <v>39511</v>
      </c>
      <c r="B785" s="38" t="n">
        <v>-342.56994867</v>
      </c>
      <c r="C785" s="38" t="n">
        <v>-34.147842955</v>
      </c>
      <c r="D785" s="39">
        <f>SUM(B785:C785)</f>
        <v/>
      </c>
      <c r="E785" s="23">
        <f>SUM(D766:D785)</f>
        <v/>
      </c>
    </row>
    <row r="786">
      <c r="A786" s="31" t="n">
        <v>39512</v>
      </c>
      <c r="B786" s="38" t="n">
        <v>-323.43710211</v>
      </c>
      <c r="C786" s="38" t="n">
        <v>-22.405748665</v>
      </c>
      <c r="D786" s="39">
        <f>SUM(B786:C786)</f>
        <v/>
      </c>
      <c r="E786" s="23">
        <f>SUM(D767:D786)</f>
        <v/>
      </c>
    </row>
    <row r="787">
      <c r="A787" s="31" t="n">
        <v>39513</v>
      </c>
      <c r="B787" s="38" t="n">
        <v>-148.181142147</v>
      </c>
      <c r="C787" s="38" t="n">
        <v>6.52361036</v>
      </c>
      <c r="D787" s="39">
        <f>SUM(B787:C787)</f>
        <v/>
      </c>
      <c r="E787" s="23">
        <f>SUM(D768:D787)</f>
        <v/>
      </c>
    </row>
    <row r="788">
      <c r="A788" s="31" t="n">
        <v>39514</v>
      </c>
      <c r="B788" s="38" t="n">
        <v>-336.5738101</v>
      </c>
      <c r="C788" s="38" t="n">
        <v>-17.5040296</v>
      </c>
      <c r="D788" s="39">
        <f>SUM(B788:C788)</f>
        <v/>
      </c>
      <c r="E788" s="23">
        <f>SUM(D769:D788)</f>
        <v/>
      </c>
    </row>
    <row r="789">
      <c r="A789" s="31" t="n">
        <v>39517</v>
      </c>
      <c r="B789" s="38" t="n">
        <v>-257.005872135</v>
      </c>
      <c r="C789" s="38" t="n">
        <v>-17.990378979</v>
      </c>
      <c r="D789" s="39">
        <f>SUM(B789:C789)</f>
        <v/>
      </c>
      <c r="E789" s="23">
        <f>SUM(D770:D789)</f>
        <v/>
      </c>
    </row>
    <row r="790">
      <c r="A790" s="31" t="n">
        <v>39518</v>
      </c>
      <c r="B790" s="38" t="n">
        <v>-430.39370756</v>
      </c>
      <c r="C790" s="38" t="n">
        <v>-26.620849975</v>
      </c>
      <c r="D790" s="39">
        <f>SUM(B790:C790)</f>
        <v/>
      </c>
      <c r="E790" s="23">
        <f>SUM(D771:D790)</f>
        <v/>
      </c>
    </row>
    <row r="791">
      <c r="A791" s="31" t="n">
        <v>39519</v>
      </c>
      <c r="B791" s="38" t="n">
        <v>-112.58098067</v>
      </c>
      <c r="C791" s="38" t="n">
        <v>-9.232533549999999</v>
      </c>
      <c r="D791" s="39">
        <f>SUM(B791:C791)</f>
        <v/>
      </c>
      <c r="E791" s="23">
        <f>SUM(D772:D791)</f>
        <v/>
      </c>
    </row>
    <row r="792">
      <c r="A792" s="31" t="n">
        <v>39520</v>
      </c>
      <c r="B792" s="38" t="n">
        <v>-772.81538693</v>
      </c>
      <c r="C792" s="38" t="n">
        <v>-15.11742431</v>
      </c>
      <c r="D792" s="39">
        <f>SUM(B792:C792)</f>
        <v/>
      </c>
      <c r="E792" s="23">
        <f>SUM(D773:D792)</f>
        <v/>
      </c>
    </row>
    <row r="793">
      <c r="A793" s="31" t="n">
        <v>39521</v>
      </c>
      <c r="B793" s="38" t="n">
        <v>-282.432864858</v>
      </c>
      <c r="C793" s="38" t="n">
        <v>-17.07126357</v>
      </c>
      <c r="D793" s="39">
        <f>SUM(B793:C793)</f>
        <v/>
      </c>
      <c r="E793" s="23">
        <f>SUM(D774:D793)</f>
        <v/>
      </c>
    </row>
    <row r="794">
      <c r="A794" s="31" t="n">
        <v>39524</v>
      </c>
      <c r="B794" s="38" t="n">
        <v>-646.455744615</v>
      </c>
      <c r="C794" s="38" t="n">
        <v>-32.756817215</v>
      </c>
      <c r="D794" s="39">
        <f>SUM(B794:C794)</f>
        <v/>
      </c>
      <c r="E794" s="23">
        <f>SUM(D775:D794)</f>
        <v/>
      </c>
    </row>
    <row r="795">
      <c r="A795" s="31" t="n">
        <v>39525</v>
      </c>
      <c r="B795" s="38" t="n">
        <v>-419.607124725</v>
      </c>
      <c r="C795" s="38" t="n">
        <v>-44.64166076</v>
      </c>
      <c r="D795" s="39">
        <f>SUM(B795:C795)</f>
        <v/>
      </c>
      <c r="E795" s="23">
        <f>SUM(D776:D795)</f>
        <v/>
      </c>
    </row>
    <row r="796">
      <c r="A796" s="31" t="n">
        <v>39526</v>
      </c>
      <c r="B796" s="38" t="n">
        <v>532.87090733</v>
      </c>
      <c r="C796" s="38" t="n">
        <v>-11.61161868</v>
      </c>
      <c r="D796" s="39">
        <f>SUM(B796:C796)</f>
        <v/>
      </c>
      <c r="E796" s="23">
        <f>SUM(D777:D796)</f>
        <v/>
      </c>
    </row>
    <row r="797">
      <c r="A797" s="31" t="n">
        <v>39527</v>
      </c>
      <c r="B797" s="38" t="n">
        <v>-71.07200529000001</v>
      </c>
      <c r="C797" s="38" t="n">
        <v>-44.802666275</v>
      </c>
      <c r="D797" s="39">
        <f>SUM(B797:C797)</f>
        <v/>
      </c>
      <c r="E797" s="23">
        <f>SUM(D778:D797)</f>
        <v/>
      </c>
    </row>
    <row r="798">
      <c r="A798" s="31" t="n">
        <v>39528</v>
      </c>
      <c r="B798" s="38" t="n">
        <v>79.69948088</v>
      </c>
      <c r="C798" s="38" t="n">
        <v>-15.592516915</v>
      </c>
      <c r="D798" s="39">
        <f>SUM(B798:C798)</f>
        <v/>
      </c>
      <c r="E798" s="23">
        <f>SUM(D779:D798)</f>
        <v/>
      </c>
    </row>
    <row r="799">
      <c r="A799" s="31" t="n">
        <v>39531</v>
      </c>
      <c r="B799" s="38" t="n">
        <v>44.906391145</v>
      </c>
      <c r="C799" s="38" t="n">
        <v>-0.81186246</v>
      </c>
      <c r="D799" s="39">
        <f>SUM(B799:C799)</f>
        <v/>
      </c>
      <c r="E799" s="23">
        <f>SUM(D780:D799)</f>
        <v/>
      </c>
    </row>
    <row r="800">
      <c r="A800" s="31" t="n">
        <v>39532</v>
      </c>
      <c r="B800" s="38" t="n">
        <v>447.791635895</v>
      </c>
      <c r="C800" s="38" t="n">
        <v>-15.317501295</v>
      </c>
      <c r="D800" s="39">
        <f>SUM(B800:C800)</f>
        <v/>
      </c>
      <c r="E800" s="23">
        <f>SUM(D781:D800)</f>
        <v/>
      </c>
    </row>
    <row r="801">
      <c r="A801" s="31" t="n">
        <v>39533</v>
      </c>
      <c r="B801" s="38" t="n">
        <v>98.706010596</v>
      </c>
      <c r="C801" s="38" t="n">
        <v>-10.68370961</v>
      </c>
      <c r="D801" s="39">
        <f>SUM(B801:C801)</f>
        <v/>
      </c>
      <c r="E801" s="23">
        <f>SUM(D782:D801)</f>
        <v/>
      </c>
    </row>
    <row r="802">
      <c r="A802" s="31" t="n">
        <v>39534</v>
      </c>
      <c r="B802" s="38" t="n">
        <v>-214.38180735</v>
      </c>
      <c r="C802" s="38" t="n">
        <v>-20.371006145</v>
      </c>
      <c r="D802" s="39">
        <f>SUM(B802:C802)</f>
        <v/>
      </c>
      <c r="E802" s="23">
        <f>SUM(D783:D802)</f>
        <v/>
      </c>
    </row>
    <row r="803">
      <c r="A803" s="31" t="n">
        <v>39535</v>
      </c>
      <c r="B803" s="38" t="n">
        <v>140.59364958</v>
      </c>
      <c r="C803" s="38" t="n">
        <v>-1085.31068996</v>
      </c>
      <c r="D803" s="39">
        <f>SUM(B803:C803)</f>
        <v/>
      </c>
      <c r="E803" s="23">
        <f>SUM(D784:D803)</f>
        <v/>
      </c>
    </row>
    <row r="804">
      <c r="A804" s="31" t="n">
        <v>39538</v>
      </c>
      <c r="B804" s="38" t="n">
        <v>201.27912835</v>
      </c>
      <c r="C804" s="38" t="n">
        <v>11.74855272</v>
      </c>
      <c r="D804" s="39">
        <f>SUM(B804:C804)</f>
        <v/>
      </c>
      <c r="E804" s="23">
        <f>SUM(D785:D804)</f>
        <v/>
      </c>
    </row>
    <row r="805">
      <c r="A805" s="31" t="n">
        <v>39539</v>
      </c>
      <c r="B805" s="38" t="n">
        <v>25.579036355</v>
      </c>
      <c r="C805" s="38" t="n">
        <v>-4.72969137</v>
      </c>
      <c r="D805" s="39">
        <f>SUM(B805:C805)</f>
        <v/>
      </c>
      <c r="E805" s="23">
        <f>SUM(D786:D805)</f>
        <v/>
      </c>
    </row>
    <row r="806">
      <c r="A806" s="31" t="n">
        <v>39540</v>
      </c>
      <c r="B806" s="38" t="n">
        <v>238.94025479</v>
      </c>
      <c r="C806" s="38" t="n">
        <v>38.3747044</v>
      </c>
      <c r="D806" s="39">
        <f>SUM(B806:C806)</f>
        <v/>
      </c>
      <c r="E806" s="23">
        <f>SUM(D787:D806)</f>
        <v/>
      </c>
    </row>
    <row r="807">
      <c r="A807" s="31" t="n">
        <v>39541</v>
      </c>
      <c r="B807" s="38" t="n">
        <v>-15.44541897</v>
      </c>
      <c r="C807" s="38" t="n">
        <v>14.347881691</v>
      </c>
      <c r="D807" s="39">
        <f>SUM(B807:C807)</f>
        <v/>
      </c>
      <c r="E807" s="23">
        <f>SUM(D788:D807)</f>
        <v/>
      </c>
    </row>
    <row r="808">
      <c r="A808" s="31" t="n">
        <v>39542</v>
      </c>
      <c r="B808" s="38" t="n">
        <v>80.41471894999999</v>
      </c>
      <c r="C808" s="38" t="n">
        <v>13.10349601</v>
      </c>
      <c r="D808" s="39">
        <f>SUM(B808:C808)</f>
        <v/>
      </c>
      <c r="E808" s="23">
        <f>SUM(D789:D808)</f>
        <v/>
      </c>
    </row>
    <row r="809">
      <c r="A809" s="31" t="n">
        <v>39545</v>
      </c>
      <c r="B809" s="38" t="n">
        <v>-165.697077195</v>
      </c>
      <c r="C809" s="38" t="n">
        <v>26.744279985</v>
      </c>
      <c r="D809" s="39">
        <f>SUM(B809:C809)</f>
        <v/>
      </c>
      <c r="E809" s="23">
        <f>SUM(D790:D809)</f>
        <v/>
      </c>
    </row>
    <row r="810">
      <c r="A810" s="31" t="n">
        <v>39546</v>
      </c>
      <c r="B810" s="38" t="n">
        <v>71.29325068</v>
      </c>
      <c r="C810" s="38" t="n">
        <v>5.234233985</v>
      </c>
      <c r="D810" s="39">
        <f>SUM(B810:C810)</f>
        <v/>
      </c>
      <c r="E810" s="23">
        <f>SUM(D791:D810)</f>
        <v/>
      </c>
    </row>
    <row r="811">
      <c r="A811" s="31" t="n">
        <v>39548</v>
      </c>
      <c r="B811" s="38" t="n">
        <v>-440.446283315</v>
      </c>
      <c r="C811" s="38" t="n">
        <v>6.323776375</v>
      </c>
      <c r="D811" s="39">
        <f>SUM(B811:C811)</f>
        <v/>
      </c>
      <c r="E811" s="23">
        <f>SUM(D792:D811)</f>
        <v/>
      </c>
    </row>
    <row r="812">
      <c r="A812" s="31" t="n">
        <v>39549</v>
      </c>
      <c r="B812" s="38" t="n">
        <v>-509.101187525</v>
      </c>
      <c r="C812" s="38" t="n">
        <v>-6.24328272</v>
      </c>
      <c r="D812" s="39">
        <f>SUM(B812:C812)</f>
        <v/>
      </c>
      <c r="E812" s="23">
        <f>SUM(D793:D812)</f>
        <v/>
      </c>
    </row>
    <row r="813">
      <c r="A813" s="31" t="n">
        <v>39552</v>
      </c>
      <c r="B813" s="38" t="n">
        <v>-107.86234691</v>
      </c>
      <c r="C813" s="38" t="n">
        <v>-8.93109986</v>
      </c>
      <c r="D813" s="39">
        <f>SUM(B813:C813)</f>
        <v/>
      </c>
      <c r="E813" s="23">
        <f>SUM(D794:D813)</f>
        <v/>
      </c>
    </row>
    <row r="814">
      <c r="A814" s="31" t="n">
        <v>39553</v>
      </c>
      <c r="B814" s="38" t="n">
        <v>-371.18774488</v>
      </c>
      <c r="C814" s="38" t="n">
        <v>0.11436075</v>
      </c>
      <c r="D814" s="39">
        <f>SUM(B814:C814)</f>
        <v/>
      </c>
      <c r="E814" s="23">
        <f>SUM(D795:D814)</f>
        <v/>
      </c>
    </row>
    <row r="815">
      <c r="A815" s="31" t="n">
        <v>39554</v>
      </c>
      <c r="B815" s="38" t="n">
        <v>-255.02874189</v>
      </c>
      <c r="C815" s="38" t="n">
        <v>3.53615239</v>
      </c>
      <c r="D815" s="39">
        <f>SUM(B815:C815)</f>
        <v/>
      </c>
      <c r="E815" s="23">
        <f>SUM(D796:D815)</f>
        <v/>
      </c>
    </row>
    <row r="816">
      <c r="A816" s="31" t="n">
        <v>39555</v>
      </c>
      <c r="B816" s="38" t="n">
        <v>157.437382515</v>
      </c>
      <c r="C816" s="38" t="n">
        <v>-12.034381305</v>
      </c>
      <c r="D816" s="39">
        <f>SUM(B816:C816)</f>
        <v/>
      </c>
      <c r="E816" s="23">
        <f>SUM(D797:D816)</f>
        <v/>
      </c>
    </row>
    <row r="817">
      <c r="A817" s="31" t="n">
        <v>39556</v>
      </c>
      <c r="B817" s="38" t="n">
        <v>-277.888282449</v>
      </c>
      <c r="C817" s="38" t="n">
        <v>-5.562503815</v>
      </c>
      <c r="D817" s="39">
        <f>SUM(B817:C817)</f>
        <v/>
      </c>
      <c r="E817" s="23">
        <f>SUM(D798:D817)</f>
        <v/>
      </c>
    </row>
    <row r="818">
      <c r="A818" s="31" t="n">
        <v>39559</v>
      </c>
      <c r="B818" s="38" t="n">
        <v>326.202703476</v>
      </c>
      <c r="C818" s="38" t="n">
        <v>9.9254733</v>
      </c>
      <c r="D818" s="39">
        <f>SUM(B818:C818)</f>
        <v/>
      </c>
      <c r="E818" s="23">
        <f>SUM(D799:D818)</f>
        <v/>
      </c>
    </row>
    <row r="819">
      <c r="A819" s="31" t="n">
        <v>39560</v>
      </c>
      <c r="B819" s="38" t="n">
        <v>28.63997174</v>
      </c>
      <c r="C819" s="38" t="n">
        <v>21.137098145</v>
      </c>
      <c r="D819" s="39">
        <f>SUM(B819:C819)</f>
        <v/>
      </c>
      <c r="E819" s="23">
        <f>SUM(D800:D819)</f>
        <v/>
      </c>
    </row>
    <row r="820">
      <c r="A820" s="31" t="n">
        <v>39561</v>
      </c>
      <c r="B820" s="38" t="n">
        <v>-198.210334615</v>
      </c>
      <c r="C820" s="38" t="n">
        <v>-1.837048125</v>
      </c>
      <c r="D820" s="39">
        <f>SUM(B820:C820)</f>
        <v/>
      </c>
      <c r="E820" s="23">
        <f>SUM(D801:D820)</f>
        <v/>
      </c>
    </row>
    <row r="821">
      <c r="A821" s="31" t="n">
        <v>39562</v>
      </c>
      <c r="B821" s="38" t="n">
        <v>125.351686335</v>
      </c>
      <c r="C821" s="38" t="n">
        <v>4.22763878</v>
      </c>
      <c r="D821" s="39">
        <f>SUM(B821:C821)</f>
        <v/>
      </c>
      <c r="E821" s="23">
        <f>SUM(D802:D821)</f>
        <v/>
      </c>
    </row>
    <row r="822">
      <c r="A822" s="31" t="n">
        <v>39563</v>
      </c>
      <c r="B822" s="38" t="n">
        <v>94.58915559499999</v>
      </c>
      <c r="C822" s="38" t="n">
        <v>16.005984805</v>
      </c>
      <c r="D822" s="39">
        <f>SUM(B822:C822)</f>
        <v/>
      </c>
      <c r="E822" s="23">
        <f>SUM(D803:D822)</f>
        <v/>
      </c>
    </row>
    <row r="823">
      <c r="A823" s="31" t="n">
        <v>39566</v>
      </c>
      <c r="B823" s="38" t="n">
        <v>282.63559917</v>
      </c>
      <c r="C823" s="38" t="n">
        <v>-6.785325595</v>
      </c>
      <c r="D823" s="39">
        <f>SUM(B823:C823)</f>
        <v/>
      </c>
      <c r="E823" s="23">
        <f>SUM(D804:D823)</f>
        <v/>
      </c>
    </row>
    <row r="824">
      <c r="A824" s="31" t="n">
        <v>39567</v>
      </c>
      <c r="B824" s="38" t="n">
        <v>58.52410953</v>
      </c>
      <c r="C824" s="38" t="n">
        <v>21.876028335</v>
      </c>
      <c r="D824" s="39">
        <f>SUM(B824:C824)</f>
        <v/>
      </c>
      <c r="E824" s="23">
        <f>SUM(D805:D824)</f>
        <v/>
      </c>
    </row>
    <row r="825">
      <c r="A825" s="31" t="n">
        <v>39568</v>
      </c>
      <c r="B825" s="38" t="n">
        <v>-314.862157755</v>
      </c>
      <c r="C825" s="38" t="n">
        <v>-8.5823123</v>
      </c>
      <c r="D825" s="39">
        <f>SUM(B825:C825)</f>
        <v/>
      </c>
      <c r="E825" s="23">
        <f>SUM(D806:D825)</f>
        <v/>
      </c>
    </row>
    <row r="826">
      <c r="A826" s="31" t="n">
        <v>39570</v>
      </c>
      <c r="B826" s="38" t="n">
        <v>122.25595316</v>
      </c>
      <c r="C826" s="38" t="n">
        <v>34.52779824</v>
      </c>
      <c r="D826" s="39">
        <f>SUM(B826:C826)</f>
        <v/>
      </c>
      <c r="E826" s="23">
        <f>SUM(D807:D826)</f>
        <v/>
      </c>
    </row>
    <row r="827">
      <c r="A827" s="31" t="n">
        <v>39574</v>
      </c>
      <c r="B827" s="38" t="n">
        <v>-34.150100978</v>
      </c>
      <c r="C827" s="38" t="n">
        <v>-6.80824164</v>
      </c>
      <c r="D827" s="39">
        <f>SUM(B827:C827)</f>
        <v/>
      </c>
      <c r="E827" s="23">
        <f>SUM(D808:D827)</f>
        <v/>
      </c>
    </row>
    <row r="828">
      <c r="A828" s="31" t="n">
        <v>39575</v>
      </c>
      <c r="B828" s="38" t="n">
        <v>-21.15479549</v>
      </c>
      <c r="C828" s="38" t="n">
        <v>-54.091742535</v>
      </c>
      <c r="D828" s="39">
        <f>SUM(B828:C828)</f>
        <v/>
      </c>
      <c r="E828" s="23">
        <f>SUM(D809:D828)</f>
        <v/>
      </c>
    </row>
    <row r="829">
      <c r="A829" s="31" t="n">
        <v>39576</v>
      </c>
      <c r="B829" s="38" t="n">
        <v>-332.91058249</v>
      </c>
      <c r="C829" s="38" t="n">
        <v>-8.225395525</v>
      </c>
      <c r="D829" s="39">
        <f>SUM(B829:C829)</f>
        <v/>
      </c>
      <c r="E829" s="23">
        <f>SUM(D810:D829)</f>
        <v/>
      </c>
    </row>
    <row r="830">
      <c r="A830" s="31" t="n">
        <v>39577</v>
      </c>
      <c r="B830" s="38" t="n">
        <v>125.58810238</v>
      </c>
      <c r="C830" s="38" t="n">
        <v>-2.60984006</v>
      </c>
      <c r="D830" s="39">
        <f>SUM(B830:C830)</f>
        <v/>
      </c>
      <c r="E830" s="23">
        <f>SUM(D811:D830)</f>
        <v/>
      </c>
    </row>
    <row r="831">
      <c r="A831" s="31" t="n">
        <v>39581</v>
      </c>
      <c r="B831" s="38" t="n">
        <v>51.191613099</v>
      </c>
      <c r="C831" s="38" t="n">
        <v>5.96732493</v>
      </c>
      <c r="D831" s="39">
        <f>SUM(B831:C831)</f>
        <v/>
      </c>
      <c r="E831" s="23">
        <f>SUM(D812:D831)</f>
        <v/>
      </c>
    </row>
    <row r="832">
      <c r="A832" s="31" t="n">
        <v>39582</v>
      </c>
      <c r="B832" s="38" t="n">
        <v>-2.407230265</v>
      </c>
      <c r="C832" s="38" t="n">
        <v>3.2015824</v>
      </c>
      <c r="D832" s="39">
        <f>SUM(B832:C832)</f>
        <v/>
      </c>
      <c r="E832" s="23">
        <f>SUM(D813:D832)</f>
        <v/>
      </c>
    </row>
    <row r="833">
      <c r="A833" s="31" t="n">
        <v>39583</v>
      </c>
      <c r="B833" s="38" t="n">
        <v>321.670280865</v>
      </c>
      <c r="C833" s="38" t="n">
        <v>-8.996621794999999</v>
      </c>
      <c r="D833" s="39">
        <f>SUM(B833:C833)</f>
        <v/>
      </c>
      <c r="E833" s="23">
        <f>SUM(D814:D833)</f>
        <v/>
      </c>
    </row>
    <row r="834">
      <c r="A834" s="31" t="n">
        <v>39584</v>
      </c>
      <c r="B834" s="38" t="n">
        <v>447.33514528</v>
      </c>
      <c r="C834" s="38" t="n">
        <v>4.722747485</v>
      </c>
      <c r="D834" s="39">
        <f>SUM(B834:C834)</f>
        <v/>
      </c>
      <c r="E834" s="23">
        <f>SUM(D815:D834)</f>
        <v/>
      </c>
    </row>
    <row r="835">
      <c r="A835" s="31" t="n">
        <v>39587</v>
      </c>
      <c r="B835" s="38" t="n">
        <v>-57.068416675</v>
      </c>
      <c r="C835" s="38" t="n">
        <v>12.036693985</v>
      </c>
      <c r="D835" s="39">
        <f>SUM(B835:C835)</f>
        <v/>
      </c>
      <c r="E835" s="23">
        <f>SUM(D816:D835)</f>
        <v/>
      </c>
    </row>
    <row r="836">
      <c r="A836" s="31" t="n">
        <v>39588</v>
      </c>
      <c r="B836" s="38" t="n">
        <v>-197.759689115</v>
      </c>
      <c r="C836" s="38" t="n">
        <v>-6.56254416</v>
      </c>
      <c r="D836" s="39">
        <f>SUM(B836:C836)</f>
        <v/>
      </c>
      <c r="E836" s="23">
        <f>SUM(D817:D836)</f>
        <v/>
      </c>
    </row>
    <row r="837">
      <c r="A837" s="31" t="n">
        <v>39589</v>
      </c>
      <c r="B837" s="38" t="n">
        <v>139.46106192</v>
      </c>
      <c r="C837" s="38" t="n">
        <v>-17.00098461</v>
      </c>
      <c r="D837" s="39">
        <f>SUM(B837:C837)</f>
        <v/>
      </c>
      <c r="E837" s="23">
        <f>SUM(D818:D837)</f>
        <v/>
      </c>
    </row>
    <row r="838">
      <c r="A838" s="31" t="n">
        <v>39590</v>
      </c>
      <c r="B838" s="38" t="n">
        <v>-177.95083728</v>
      </c>
      <c r="C838" s="38" t="n">
        <v>-4.58746279</v>
      </c>
      <c r="D838" s="39">
        <f>SUM(B838:C838)</f>
        <v/>
      </c>
      <c r="E838" s="23">
        <f>SUM(D819:D838)</f>
        <v/>
      </c>
    </row>
    <row r="839">
      <c r="A839" s="31" t="n">
        <v>39591</v>
      </c>
      <c r="B839" s="38" t="n">
        <v>27.55196303</v>
      </c>
      <c r="C839" s="38" t="n">
        <v>0.50346871</v>
      </c>
      <c r="D839" s="39">
        <f>SUM(B839:C839)</f>
        <v/>
      </c>
      <c r="E839" s="23">
        <f>SUM(D820:D839)</f>
        <v/>
      </c>
    </row>
    <row r="840">
      <c r="A840" s="31" t="n">
        <v>39594</v>
      </c>
      <c r="B840" s="38" t="n">
        <v>-132.558097035</v>
      </c>
      <c r="C840" s="38" t="n">
        <v>-7.643254865</v>
      </c>
      <c r="D840" s="39">
        <f>SUM(B840:C840)</f>
        <v/>
      </c>
      <c r="E840" s="23">
        <f>SUM(D821:D840)</f>
        <v/>
      </c>
    </row>
    <row r="841">
      <c r="A841" s="31" t="n">
        <v>39595</v>
      </c>
      <c r="B841" s="38" t="n">
        <v>-20.57658178</v>
      </c>
      <c r="C841" s="38" t="n">
        <v>24.236708695</v>
      </c>
      <c r="D841" s="39">
        <f>SUM(B841:C841)</f>
        <v/>
      </c>
      <c r="E841" s="23">
        <f>SUM(D822:D841)</f>
        <v/>
      </c>
    </row>
    <row r="842">
      <c r="A842" s="31" t="n">
        <v>39596</v>
      </c>
      <c r="B842" s="38" t="n">
        <v>353.93181872</v>
      </c>
      <c r="C842" s="38" t="n">
        <v>22.27272975</v>
      </c>
      <c r="D842" s="39">
        <f>SUM(B842:C842)</f>
        <v/>
      </c>
      <c r="E842" s="23">
        <f>SUM(D823:D842)</f>
        <v/>
      </c>
    </row>
    <row r="843">
      <c r="A843" s="31" t="n">
        <v>39597</v>
      </c>
      <c r="B843" s="38" t="n">
        <v>75.69725626499999</v>
      </c>
      <c r="C843" s="38" t="n">
        <v>-4.68668236</v>
      </c>
      <c r="D843" s="39">
        <f>SUM(B843:C843)</f>
        <v/>
      </c>
      <c r="E843" s="23">
        <f>SUM(D824:D843)</f>
        <v/>
      </c>
    </row>
    <row r="844">
      <c r="A844" s="31" t="n">
        <v>39598</v>
      </c>
      <c r="B844" s="38" t="n">
        <v>233.47412649</v>
      </c>
      <c r="C844" s="38" t="n">
        <v>0.704993395</v>
      </c>
      <c r="D844" s="39">
        <f>SUM(B844:C844)</f>
        <v/>
      </c>
      <c r="E844" s="23">
        <f>SUM(D825:D844)</f>
        <v/>
      </c>
    </row>
    <row r="845">
      <c r="A845" s="31" t="n">
        <v>39601</v>
      </c>
      <c r="B845" s="38" t="n">
        <v>117.51662929</v>
      </c>
      <c r="C845" s="38" t="n">
        <v>-1.188465285</v>
      </c>
      <c r="D845" s="39">
        <f>SUM(B845:C845)</f>
        <v/>
      </c>
      <c r="E845" s="23">
        <f>SUM(D826:D845)</f>
        <v/>
      </c>
    </row>
    <row r="846">
      <c r="A846" s="31" t="n">
        <v>39602</v>
      </c>
      <c r="B846" s="38" t="n">
        <v>-165.385499101</v>
      </c>
      <c r="C846" s="38" t="n">
        <v>-16.6763755</v>
      </c>
      <c r="D846" s="39">
        <f>SUM(B846:C846)</f>
        <v/>
      </c>
      <c r="E846" s="23">
        <f>SUM(D827:D846)</f>
        <v/>
      </c>
    </row>
    <row r="847">
      <c r="A847" s="31" t="n">
        <v>39603</v>
      </c>
      <c r="B847" s="38" t="n">
        <v>-216.58666348</v>
      </c>
      <c r="C847" s="38" t="n">
        <v>-5.72968135</v>
      </c>
      <c r="D847" s="39">
        <f>SUM(B847:C847)</f>
        <v/>
      </c>
      <c r="E847" s="23">
        <f>SUM(D828:D847)</f>
        <v/>
      </c>
    </row>
    <row r="848">
      <c r="A848" s="31" t="n">
        <v>39604</v>
      </c>
      <c r="B848" s="38" t="n">
        <v>122.648264926</v>
      </c>
      <c r="C848" s="38" t="n">
        <v>-9.219591785</v>
      </c>
      <c r="D848" s="39">
        <f>SUM(B848:C848)</f>
        <v/>
      </c>
      <c r="E848" s="23">
        <f>SUM(D829:D848)</f>
        <v/>
      </c>
    </row>
    <row r="849">
      <c r="A849" s="31" t="n">
        <v>39608</v>
      </c>
      <c r="B849" s="38" t="n">
        <v>-159.315504535</v>
      </c>
      <c r="C849" s="38" t="n">
        <v>-16.07000518</v>
      </c>
      <c r="D849" s="39">
        <f>SUM(B849:C849)</f>
        <v/>
      </c>
      <c r="E849" s="23">
        <f>SUM(D830:D849)</f>
        <v/>
      </c>
    </row>
    <row r="850">
      <c r="A850" s="31" t="n">
        <v>39609</v>
      </c>
      <c r="B850" s="38" t="n">
        <v>-276.30747218</v>
      </c>
      <c r="C850" s="38" t="n">
        <v>-30.63520702</v>
      </c>
      <c r="D850" s="39">
        <f>SUM(B850:C850)</f>
        <v/>
      </c>
      <c r="E850" s="23">
        <f>SUM(D831:D850)</f>
        <v/>
      </c>
    </row>
    <row r="851">
      <c r="A851" s="31" t="n">
        <v>39610</v>
      </c>
      <c r="B851" s="38" t="n">
        <v>-307.810051842</v>
      </c>
      <c r="C851" s="38" t="n">
        <v>-30.96949173</v>
      </c>
      <c r="D851" s="39">
        <f>SUM(B851:C851)</f>
        <v/>
      </c>
      <c r="E851" s="23">
        <f>SUM(D832:D851)</f>
        <v/>
      </c>
    </row>
    <row r="852">
      <c r="A852" s="31" t="n">
        <v>39611</v>
      </c>
      <c r="B852" s="38" t="n">
        <v>-968.98956303</v>
      </c>
      <c r="C852" s="38" t="n">
        <v>-40.17666776</v>
      </c>
      <c r="D852" s="39">
        <f>SUM(B852:C852)</f>
        <v/>
      </c>
      <c r="E852" s="23">
        <f>SUM(D833:D852)</f>
        <v/>
      </c>
    </row>
    <row r="853">
      <c r="A853" s="31" t="n">
        <v>39612</v>
      </c>
      <c r="B853" s="38" t="n">
        <v>-341.701404675</v>
      </c>
      <c r="C853" s="38" t="n">
        <v>-4.94765549</v>
      </c>
      <c r="D853" s="39">
        <f>SUM(B853:C853)</f>
        <v/>
      </c>
      <c r="E853" s="23">
        <f>SUM(D834:D853)</f>
        <v/>
      </c>
    </row>
    <row r="854">
      <c r="A854" s="31" t="n">
        <v>39615</v>
      </c>
      <c r="B854" s="38" t="n">
        <v>-62.0538912</v>
      </c>
      <c r="C854" s="38" t="n">
        <v>4.93910721</v>
      </c>
      <c r="D854" s="39">
        <f>SUM(B854:C854)</f>
        <v/>
      </c>
      <c r="E854" s="23">
        <f>SUM(D835:D854)</f>
        <v/>
      </c>
    </row>
    <row r="855">
      <c r="A855" s="31" t="n">
        <v>39616</v>
      </c>
      <c r="B855" s="38" t="n">
        <v>-195.28994353</v>
      </c>
      <c r="C855" s="38" t="n">
        <v>-21.41727819</v>
      </c>
      <c r="D855" s="39">
        <f>SUM(B855:C855)</f>
        <v/>
      </c>
      <c r="E855" s="23">
        <f>SUM(D836:D855)</f>
        <v/>
      </c>
    </row>
    <row r="856">
      <c r="A856" s="31" t="n">
        <v>39617</v>
      </c>
      <c r="B856" s="38" t="n">
        <v>-217.86184909</v>
      </c>
      <c r="C856" s="38" t="n">
        <v>-20.87172019</v>
      </c>
      <c r="D856" s="39">
        <f>SUM(B856:C856)</f>
        <v/>
      </c>
      <c r="E856" s="23">
        <f>SUM(D837:D856)</f>
        <v/>
      </c>
    </row>
    <row r="857">
      <c r="A857" s="31" t="n">
        <v>39618</v>
      </c>
      <c r="B857" s="38" t="n">
        <v>-257.75451174</v>
      </c>
      <c r="C857" s="38" t="n">
        <v>-21.945233085</v>
      </c>
      <c r="D857" s="39">
        <f>SUM(B857:C857)</f>
        <v/>
      </c>
      <c r="E857" s="23">
        <f>SUM(D838:D857)</f>
        <v/>
      </c>
    </row>
    <row r="858">
      <c r="A858" s="31" t="n">
        <v>39619</v>
      </c>
      <c r="B858" s="38" t="n">
        <v>-187.096630985</v>
      </c>
      <c r="C858" s="38" t="n">
        <v>-22.41058384</v>
      </c>
      <c r="D858" s="39">
        <f>SUM(B858:C858)</f>
        <v/>
      </c>
      <c r="E858" s="23">
        <f>SUM(D839:D858)</f>
        <v/>
      </c>
    </row>
    <row r="859">
      <c r="A859" s="31" t="n">
        <v>39622</v>
      </c>
      <c r="B859" s="38" t="n">
        <v>-401.02611507</v>
      </c>
      <c r="C859" s="38" t="n">
        <v>-26.44167875</v>
      </c>
      <c r="D859" s="39">
        <f>SUM(B859:C859)</f>
        <v/>
      </c>
      <c r="E859" s="23">
        <f>SUM(D840:D859)</f>
        <v/>
      </c>
    </row>
    <row r="860">
      <c r="A860" s="31" t="n">
        <v>39623</v>
      </c>
      <c r="B860" s="38" t="n">
        <v>-369.188962779</v>
      </c>
      <c r="C860" s="38" t="n">
        <v>-41.15093358</v>
      </c>
      <c r="D860" s="39">
        <f>SUM(B860:C860)</f>
        <v/>
      </c>
      <c r="E860" s="23">
        <f>SUM(D841:D860)</f>
        <v/>
      </c>
    </row>
    <row r="861">
      <c r="A861" s="31" t="n">
        <v>39624</v>
      </c>
      <c r="B861" s="38" t="n">
        <v>-302.17200319</v>
      </c>
      <c r="C861" s="38" t="n">
        <v>-14.80645697</v>
      </c>
      <c r="D861" s="39">
        <f>SUM(B861:C861)</f>
        <v/>
      </c>
      <c r="E861" s="23">
        <f>SUM(D842:D861)</f>
        <v/>
      </c>
    </row>
    <row r="862">
      <c r="A862" s="31" t="n">
        <v>39625</v>
      </c>
      <c r="B862" s="38" t="n">
        <v>-19.29017338</v>
      </c>
      <c r="C862" s="38" t="n">
        <v>-34.150294075</v>
      </c>
      <c r="D862" s="39">
        <f>SUM(B862:C862)</f>
        <v/>
      </c>
      <c r="E862" s="23">
        <f>SUM(D843:D862)</f>
        <v/>
      </c>
    </row>
    <row r="863">
      <c r="A863" s="31" t="n">
        <v>39626</v>
      </c>
      <c r="B863" s="38" t="n">
        <v>-411.343277075</v>
      </c>
      <c r="C863" s="38" t="n">
        <v>-19.316214995</v>
      </c>
      <c r="D863" s="39">
        <f>SUM(B863:C863)</f>
        <v/>
      </c>
      <c r="E863" s="23">
        <f>SUM(D844:D863)</f>
        <v/>
      </c>
    </row>
    <row r="864">
      <c r="A864" s="31" t="n">
        <v>39629</v>
      </c>
      <c r="B864" s="38" t="n">
        <v>-149.08935649</v>
      </c>
      <c r="C864" s="38" t="n">
        <v>-3.228305915</v>
      </c>
      <c r="D864" s="39">
        <f>SUM(B864:C864)</f>
        <v/>
      </c>
      <c r="E864" s="23">
        <f>SUM(D845:D864)</f>
        <v/>
      </c>
    </row>
    <row r="865">
      <c r="A865" s="31" t="n">
        <v>39630</v>
      </c>
      <c r="B865" s="38" t="n">
        <v>-148.30331144</v>
      </c>
      <c r="C865" s="38" t="n">
        <v>3.90938471</v>
      </c>
      <c r="D865" s="39">
        <f>SUM(B865:C865)</f>
        <v/>
      </c>
      <c r="E865" s="23">
        <f>SUM(D846:D865)</f>
        <v/>
      </c>
    </row>
    <row r="866">
      <c r="A866" s="31" t="n">
        <v>39631</v>
      </c>
      <c r="B866" s="38" t="n">
        <v>-421.87594552</v>
      </c>
      <c r="C866" s="38" t="n">
        <v>7.38272456</v>
      </c>
      <c r="D866" s="39">
        <f>SUM(B866:C866)</f>
        <v/>
      </c>
      <c r="E866" s="23">
        <f>SUM(D847:D866)</f>
        <v/>
      </c>
    </row>
    <row r="867">
      <c r="A867" s="31" t="n">
        <v>39632</v>
      </c>
      <c r="B867" s="38" t="n">
        <v>-443.48045124</v>
      </c>
      <c r="C867" s="38" t="n">
        <v>-8.804431360000001</v>
      </c>
      <c r="D867" s="39">
        <f>SUM(B867:C867)</f>
        <v/>
      </c>
      <c r="E867" s="23">
        <f>SUM(D848:D867)</f>
        <v/>
      </c>
    </row>
    <row r="868">
      <c r="A868" s="31" t="n">
        <v>39633</v>
      </c>
      <c r="B868" s="38" t="n">
        <v>-265.76670118</v>
      </c>
      <c r="C868" s="38" t="n">
        <v>-19.2896304</v>
      </c>
      <c r="D868" s="39">
        <f>SUM(B868:C868)</f>
        <v/>
      </c>
      <c r="E868" s="23">
        <f>SUM(D849:D868)</f>
        <v/>
      </c>
    </row>
    <row r="869">
      <c r="A869" s="31" t="n">
        <v>39636</v>
      </c>
      <c r="B869" s="38" t="n">
        <v>-116.732348263</v>
      </c>
      <c r="C869" s="38" t="n">
        <v>10.8108615</v>
      </c>
      <c r="D869" s="39">
        <f>SUM(B869:C869)</f>
        <v/>
      </c>
      <c r="E869" s="23">
        <f>SUM(D850:D869)</f>
        <v/>
      </c>
    </row>
    <row r="870">
      <c r="A870" s="31" t="n">
        <v>39637</v>
      </c>
      <c r="B870" s="38" t="n">
        <v>-262.987443585</v>
      </c>
      <c r="C870" s="38" t="n">
        <v>-10.56656199</v>
      </c>
      <c r="D870" s="39">
        <f>SUM(B870:C870)</f>
        <v/>
      </c>
      <c r="E870" s="23">
        <f>SUM(D851:D870)</f>
        <v/>
      </c>
    </row>
    <row r="871">
      <c r="A871" s="31" t="n">
        <v>39638</v>
      </c>
      <c r="B871" s="38" t="n">
        <v>-181.350084695</v>
      </c>
      <c r="C871" s="38" t="n">
        <v>14.87559761</v>
      </c>
      <c r="D871" s="39">
        <f>SUM(B871:C871)</f>
        <v/>
      </c>
      <c r="E871" s="23">
        <f>SUM(D852:D871)</f>
        <v/>
      </c>
    </row>
    <row r="872">
      <c r="A872" s="31" t="n">
        <v>39639</v>
      </c>
      <c r="B872" s="38" t="n">
        <v>-261.12036173</v>
      </c>
      <c r="C872" s="38" t="n">
        <v>-5.269563745</v>
      </c>
      <c r="D872" s="39">
        <f>SUM(B872:C872)</f>
        <v/>
      </c>
      <c r="E872" s="23">
        <f>SUM(D853:D872)</f>
        <v/>
      </c>
    </row>
    <row r="873">
      <c r="A873" s="31" t="n">
        <v>39640</v>
      </c>
      <c r="B873" s="38" t="n">
        <v>-327.828217618</v>
      </c>
      <c r="C873" s="38" t="n">
        <v>-10.527499875</v>
      </c>
      <c r="D873" s="39">
        <f>SUM(B873:C873)</f>
        <v/>
      </c>
      <c r="E873" s="23">
        <f>SUM(D854:D873)</f>
        <v/>
      </c>
    </row>
    <row r="874">
      <c r="A874" s="31" t="n">
        <v>39643</v>
      </c>
      <c r="B874" s="38" t="n">
        <v>-226.05555043</v>
      </c>
      <c r="C874" s="38" t="n">
        <v>-15.326289722</v>
      </c>
      <c r="D874" s="39">
        <f>SUM(B874:C874)</f>
        <v/>
      </c>
      <c r="E874" s="23">
        <f>SUM(D855:D874)</f>
        <v/>
      </c>
    </row>
    <row r="875">
      <c r="A875" s="31" t="n">
        <v>39644</v>
      </c>
      <c r="B875" s="38" t="n">
        <v>-247.43390579</v>
      </c>
      <c r="C875" s="38" t="n">
        <v>-30.33819335</v>
      </c>
      <c r="D875" s="39">
        <f>SUM(B875:C875)</f>
        <v/>
      </c>
      <c r="E875" s="23">
        <f>SUM(D856:D875)</f>
        <v/>
      </c>
    </row>
    <row r="876">
      <c r="A876" s="31" t="n">
        <v>39645</v>
      </c>
      <c r="B876" s="38" t="n">
        <v>-437.419159945</v>
      </c>
      <c r="C876" s="38" t="n">
        <v>8.782929494999999</v>
      </c>
      <c r="D876" s="39">
        <f>SUM(B876:C876)</f>
        <v/>
      </c>
      <c r="E876" s="23">
        <f>SUM(D857:D876)</f>
        <v/>
      </c>
    </row>
    <row r="877">
      <c r="A877" s="31" t="n">
        <v>39646</v>
      </c>
      <c r="B877" s="38" t="n">
        <v>-133.758079412</v>
      </c>
      <c r="C877" s="38" t="n">
        <v>-3.780180605</v>
      </c>
      <c r="D877" s="39">
        <f>SUM(B877:C877)</f>
        <v/>
      </c>
      <c r="E877" s="23">
        <f>SUM(D858:D877)</f>
        <v/>
      </c>
    </row>
    <row r="878">
      <c r="A878" s="31" t="n">
        <v>39647</v>
      </c>
      <c r="B878" s="38" t="n">
        <v>-180.47568504</v>
      </c>
      <c r="C878" s="38" t="n">
        <v>-1.0443549</v>
      </c>
      <c r="D878" s="39">
        <f>SUM(B878:C878)</f>
        <v/>
      </c>
      <c r="E878" s="23">
        <f>SUM(D859:D878)</f>
        <v/>
      </c>
    </row>
    <row r="879">
      <c r="A879" s="31" t="n">
        <v>39650</v>
      </c>
      <c r="B879" s="38" t="n">
        <v>-205.6413872</v>
      </c>
      <c r="C879" s="38" t="n">
        <v>-14.366142025</v>
      </c>
      <c r="D879" s="39">
        <f>SUM(B879:C879)</f>
        <v/>
      </c>
      <c r="E879" s="23">
        <f>SUM(D860:D879)</f>
        <v/>
      </c>
    </row>
    <row r="880">
      <c r="A880" s="31" t="n">
        <v>39651</v>
      </c>
      <c r="B880" s="38" t="n">
        <v>-200.12974642</v>
      </c>
      <c r="C880" s="38" t="n">
        <v>-0.7313456699999999</v>
      </c>
      <c r="D880" s="39">
        <f>SUM(B880:C880)</f>
        <v/>
      </c>
      <c r="E880" s="23">
        <f>SUM(D861:D880)</f>
        <v/>
      </c>
    </row>
    <row r="881">
      <c r="A881" s="31" t="n">
        <v>39652</v>
      </c>
      <c r="B881" s="38" t="n">
        <v>-279.324541565</v>
      </c>
      <c r="C881" s="38" t="n">
        <v>-6.794094725</v>
      </c>
      <c r="D881" s="39">
        <f>SUM(B881:C881)</f>
        <v/>
      </c>
      <c r="E881" s="23">
        <f>SUM(D862:D881)</f>
        <v/>
      </c>
    </row>
    <row r="882">
      <c r="A882" s="31" t="n">
        <v>39653</v>
      </c>
      <c r="B882" s="38" t="n">
        <v>166.152027635</v>
      </c>
      <c r="C882" s="38" t="n">
        <v>7.52778787</v>
      </c>
      <c r="D882" s="39">
        <f>SUM(B882:C882)</f>
        <v/>
      </c>
      <c r="E882" s="23">
        <f>SUM(D863:D882)</f>
        <v/>
      </c>
    </row>
    <row r="883">
      <c r="A883" s="31" t="n">
        <v>39654</v>
      </c>
      <c r="B883" s="38" t="n">
        <v>-181.28735435</v>
      </c>
      <c r="C883" s="38" t="n">
        <v>-8.273139885000001</v>
      </c>
      <c r="D883" s="39">
        <f>SUM(B883:C883)</f>
        <v/>
      </c>
      <c r="E883" s="23">
        <f>SUM(D864:D883)</f>
        <v/>
      </c>
    </row>
    <row r="884">
      <c r="A884" s="31" t="n">
        <v>39657</v>
      </c>
      <c r="B884" s="38" t="n">
        <v>-260.160271725</v>
      </c>
      <c r="C884" s="38" t="n">
        <v>-18.47420379</v>
      </c>
      <c r="D884" s="39">
        <f>SUM(B884:C884)</f>
        <v/>
      </c>
      <c r="E884" s="23">
        <f>SUM(D865:D884)</f>
        <v/>
      </c>
    </row>
    <row r="885">
      <c r="A885" s="31" t="n">
        <v>39658</v>
      </c>
      <c r="B885" s="38" t="n">
        <v>-152.207534205</v>
      </c>
      <c r="C885" s="38" t="n">
        <v>-6.918353525</v>
      </c>
      <c r="D885" s="39">
        <f>SUM(B885:C885)</f>
        <v/>
      </c>
      <c r="E885" s="23">
        <f>SUM(D866:D885)</f>
        <v/>
      </c>
    </row>
    <row r="886">
      <c r="A886" s="31" t="n">
        <v>39659</v>
      </c>
      <c r="B886" s="38" t="n">
        <v>-260.965269295</v>
      </c>
      <c r="C886" s="38" t="n">
        <v>-16.88916441</v>
      </c>
      <c r="D886" s="39">
        <f>SUM(B886:C886)</f>
        <v/>
      </c>
      <c r="E886" s="23">
        <f>SUM(D867:D886)</f>
        <v/>
      </c>
    </row>
    <row r="887">
      <c r="A887" s="31" t="n">
        <v>39660</v>
      </c>
      <c r="B887" s="38" t="n">
        <v>84.69690073</v>
      </c>
      <c r="C887" s="38" t="n">
        <v>-4.007527235</v>
      </c>
      <c r="D887" s="39">
        <f>SUM(B887:C887)</f>
        <v/>
      </c>
      <c r="E887" s="23">
        <f>SUM(D868:D887)</f>
        <v/>
      </c>
    </row>
    <row r="888">
      <c r="A888" s="31" t="n">
        <v>39661</v>
      </c>
      <c r="B888" s="38" t="n">
        <v>-114.74835577</v>
      </c>
      <c r="C888" s="38" t="n">
        <v>1.35830285</v>
      </c>
      <c r="D888" s="39">
        <f>SUM(B888:C888)</f>
        <v/>
      </c>
      <c r="E888" s="23">
        <f>SUM(D869:D888)</f>
        <v/>
      </c>
    </row>
    <row r="889">
      <c r="A889" s="31" t="n">
        <v>39664</v>
      </c>
      <c r="B889" s="38" t="n">
        <v>-95.335608955</v>
      </c>
      <c r="C889" s="38" t="n">
        <v>-1.32360748</v>
      </c>
      <c r="D889" s="39">
        <f>SUM(B889:C889)</f>
        <v/>
      </c>
      <c r="E889" s="23">
        <f>SUM(D870:D889)</f>
        <v/>
      </c>
    </row>
    <row r="890">
      <c r="A890" s="31" t="n">
        <v>39665</v>
      </c>
      <c r="B890" s="38" t="n">
        <v>-573.04698995</v>
      </c>
      <c r="C890" s="38" t="n">
        <v>-15.66168599</v>
      </c>
      <c r="D890" s="39">
        <f>SUM(B890:C890)</f>
        <v/>
      </c>
      <c r="E890" s="23">
        <f>SUM(D871:D890)</f>
        <v/>
      </c>
    </row>
    <row r="891">
      <c r="A891" s="31" t="n">
        <v>39666</v>
      </c>
      <c r="B891" s="38" t="n">
        <v>-78.60757221</v>
      </c>
      <c r="C891" s="38" t="n">
        <v>3.609594065</v>
      </c>
      <c r="D891" s="39">
        <f>SUM(B891:C891)</f>
        <v/>
      </c>
      <c r="E891" s="23">
        <f>SUM(D872:D891)</f>
        <v/>
      </c>
    </row>
    <row r="892">
      <c r="A892" s="31" t="n">
        <v>39667</v>
      </c>
      <c r="B892" s="38" t="n">
        <v>35.653136295</v>
      </c>
      <c r="C892" s="38" t="n">
        <v>16.55398308</v>
      </c>
      <c r="D892" s="39">
        <f>SUM(B892:C892)</f>
        <v/>
      </c>
      <c r="E892" s="23">
        <f>SUM(D873:D892)</f>
        <v/>
      </c>
    </row>
    <row r="893">
      <c r="A893" s="31" t="n">
        <v>39668</v>
      </c>
      <c r="B893" s="38" t="n">
        <v>-39.715390366</v>
      </c>
      <c r="C893" s="38" t="n">
        <v>-21.61483861</v>
      </c>
      <c r="D893" s="39">
        <f>SUM(B893:C893)</f>
        <v/>
      </c>
      <c r="E893" s="23">
        <f>SUM(D874:D893)</f>
        <v/>
      </c>
    </row>
    <row r="894">
      <c r="A894" s="31" t="n">
        <v>39671</v>
      </c>
      <c r="B894" s="38" t="n">
        <v>-117.142458005</v>
      </c>
      <c r="C894" s="38" t="n">
        <v>-4.0751615</v>
      </c>
      <c r="D894" s="39">
        <f>SUM(B894:C894)</f>
        <v/>
      </c>
      <c r="E894" s="23">
        <f>SUM(D875:D894)</f>
        <v/>
      </c>
    </row>
    <row r="895">
      <c r="A895" s="31" t="n">
        <v>39672</v>
      </c>
      <c r="B895" s="38" t="n">
        <v>160.606599676</v>
      </c>
      <c r="C895" s="38" t="n">
        <v>-2.218692485</v>
      </c>
      <c r="D895" s="39">
        <f>SUM(B895:C895)</f>
        <v/>
      </c>
      <c r="E895" s="23">
        <f>SUM(D876:D895)</f>
        <v/>
      </c>
    </row>
    <row r="896">
      <c r="A896" s="31" t="n">
        <v>39673</v>
      </c>
      <c r="B896" s="38" t="n">
        <v>-5.6238087</v>
      </c>
      <c r="C896" s="38" t="n">
        <v>-20.07957969</v>
      </c>
      <c r="D896" s="39">
        <f>SUM(B896:C896)</f>
        <v/>
      </c>
      <c r="E896" s="23">
        <f>SUM(D877:D896)</f>
        <v/>
      </c>
    </row>
    <row r="897">
      <c r="A897" s="31" t="n">
        <v>39674</v>
      </c>
      <c r="B897" s="38" t="n">
        <v>62.55243062</v>
      </c>
      <c r="C897" s="38" t="n">
        <v>-17.057246525</v>
      </c>
      <c r="D897" s="39">
        <f>SUM(B897:C897)</f>
        <v/>
      </c>
      <c r="E897" s="23">
        <f>SUM(D878:D897)</f>
        <v/>
      </c>
    </row>
    <row r="898">
      <c r="A898" s="31" t="n">
        <v>39678</v>
      </c>
      <c r="B898" s="38" t="n">
        <v>3.171672325</v>
      </c>
      <c r="C898" s="38" t="n">
        <v>-17.98832386</v>
      </c>
      <c r="D898" s="39">
        <f>SUM(B898:C898)</f>
        <v/>
      </c>
      <c r="E898" s="23">
        <f>SUM(D879:D898)</f>
        <v/>
      </c>
    </row>
    <row r="899">
      <c r="A899" s="31" t="n">
        <v>39679</v>
      </c>
      <c r="B899" s="38" t="n">
        <v>-366.59928757</v>
      </c>
      <c r="C899" s="38" t="n">
        <v>-25.6582246</v>
      </c>
      <c r="D899" s="39">
        <f>SUM(B899:C899)</f>
        <v/>
      </c>
      <c r="E899" s="23">
        <f>SUM(D880:D899)</f>
        <v/>
      </c>
    </row>
    <row r="900">
      <c r="A900" s="31" t="n">
        <v>39680</v>
      </c>
      <c r="B900" s="38" t="n">
        <v>-432.35250778</v>
      </c>
      <c r="C900" s="38" t="n">
        <v>16.054926585</v>
      </c>
      <c r="D900" s="39">
        <f>SUM(B900:C900)</f>
        <v/>
      </c>
      <c r="E900" s="23">
        <f>SUM(D881:D900)</f>
        <v/>
      </c>
    </row>
    <row r="901">
      <c r="A901" s="31" t="n">
        <v>39681</v>
      </c>
      <c r="B901" s="38" t="n">
        <v>-155.72533486</v>
      </c>
      <c r="C901" s="38" t="n">
        <v>5.55750485</v>
      </c>
      <c r="D901" s="39">
        <f>SUM(B901:C901)</f>
        <v/>
      </c>
      <c r="E901" s="23">
        <f>SUM(D882:D901)</f>
        <v/>
      </c>
    </row>
    <row r="902">
      <c r="A902" s="31" t="n">
        <v>39682</v>
      </c>
      <c r="B902" s="38" t="n">
        <v>-276.015644065</v>
      </c>
      <c r="C902" s="38" t="n">
        <v>-9.963042444999999</v>
      </c>
      <c r="D902" s="39">
        <f>SUM(B902:C902)</f>
        <v/>
      </c>
      <c r="E902" s="23">
        <f>SUM(D883:D902)</f>
        <v/>
      </c>
    </row>
    <row r="903">
      <c r="A903" s="31" t="n">
        <v>39685</v>
      </c>
      <c r="B903" s="38" t="n">
        <v>-99.07846078</v>
      </c>
      <c r="C903" s="38" t="n">
        <v>8.96884807</v>
      </c>
      <c r="D903" s="39">
        <f>SUM(B903:C903)</f>
        <v/>
      </c>
      <c r="E903" s="23">
        <f>SUM(D884:D903)</f>
        <v/>
      </c>
    </row>
    <row r="904">
      <c r="A904" s="31" t="n">
        <v>39686</v>
      </c>
      <c r="B904" s="38" t="n">
        <v>-327.56026179</v>
      </c>
      <c r="C904" s="38" t="n">
        <v>-2.285426195</v>
      </c>
      <c r="D904" s="39">
        <f>SUM(B904:C904)</f>
        <v/>
      </c>
      <c r="E904" s="23">
        <f>SUM(D885:D904)</f>
        <v/>
      </c>
    </row>
    <row r="905">
      <c r="A905" s="31" t="n">
        <v>39687</v>
      </c>
      <c r="B905" s="38" t="n">
        <v>-287.052453488</v>
      </c>
      <c r="C905" s="38" t="n">
        <v>-53.68247271</v>
      </c>
      <c r="D905" s="39">
        <f>SUM(B905:C905)</f>
        <v/>
      </c>
      <c r="E905" s="23">
        <f>SUM(D886:D905)</f>
        <v/>
      </c>
    </row>
    <row r="906">
      <c r="A906" s="31" t="n">
        <v>39688</v>
      </c>
      <c r="B906" s="38" t="n">
        <v>-54.43091213</v>
      </c>
      <c r="C906" s="38" t="n">
        <v>-13.113290645</v>
      </c>
      <c r="D906" s="39">
        <f>SUM(B906:C906)</f>
        <v/>
      </c>
      <c r="E906" s="23">
        <f>SUM(D887:D906)</f>
        <v/>
      </c>
    </row>
    <row r="907">
      <c r="A907" s="31" t="n">
        <v>39689</v>
      </c>
      <c r="B907" s="38" t="n">
        <v>-239.07530954</v>
      </c>
      <c r="C907" s="38" t="n">
        <v>-16.128059785</v>
      </c>
      <c r="D907" s="39">
        <f>SUM(B907:C907)</f>
        <v/>
      </c>
      <c r="E907" s="23">
        <f>SUM(D888:D907)</f>
        <v/>
      </c>
    </row>
    <row r="908">
      <c r="A908" s="31" t="n">
        <v>39692</v>
      </c>
      <c r="B908" s="38" t="n">
        <v>-27.67207886</v>
      </c>
      <c r="C908" s="38" t="n">
        <v>10.36437958</v>
      </c>
      <c r="D908" s="39">
        <f>SUM(B908:C908)</f>
        <v/>
      </c>
      <c r="E908" s="23">
        <f>SUM(D889:D908)</f>
        <v/>
      </c>
    </row>
    <row r="909">
      <c r="A909" s="31" t="n">
        <v>39693</v>
      </c>
      <c r="B909" s="38" t="n">
        <v>-252.639589405</v>
      </c>
      <c r="C909" s="38" t="n">
        <v>22.46781214</v>
      </c>
      <c r="D909" s="39">
        <f>SUM(B909:C909)</f>
        <v/>
      </c>
      <c r="E909" s="23">
        <f>SUM(D890:D909)</f>
        <v/>
      </c>
    </row>
    <row r="910">
      <c r="A910" s="31" t="n">
        <v>39694</v>
      </c>
      <c r="B910" s="38" t="n">
        <v>-8.01850417</v>
      </c>
      <c r="C910" s="38" t="n">
        <v>17.54076243</v>
      </c>
      <c r="D910" s="39">
        <f>SUM(B910:C910)</f>
        <v/>
      </c>
      <c r="E910" s="23">
        <f>SUM(D891:D910)</f>
        <v/>
      </c>
    </row>
    <row r="911">
      <c r="A911" s="31" t="n">
        <v>39695</v>
      </c>
      <c r="B911" s="38" t="n">
        <v>-301.50352169</v>
      </c>
      <c r="C911" s="38" t="n">
        <v>16.555258829</v>
      </c>
      <c r="D911" s="39">
        <f>SUM(B911:C911)</f>
        <v/>
      </c>
      <c r="E911" s="23">
        <f>SUM(D892:D911)</f>
        <v/>
      </c>
    </row>
    <row r="912">
      <c r="A912" s="31" t="n">
        <v>39696</v>
      </c>
      <c r="B912" s="38" t="n">
        <v>-252.590896085</v>
      </c>
      <c r="C912" s="38" t="n">
        <v>-0.243366355</v>
      </c>
      <c r="D912" s="39">
        <f>SUM(B912:C912)</f>
        <v/>
      </c>
      <c r="E912" s="23">
        <f>SUM(D893:D912)</f>
        <v/>
      </c>
    </row>
    <row r="913">
      <c r="A913" s="31" t="n">
        <v>39699</v>
      </c>
      <c r="B913" s="38" t="n">
        <v>9.74860382</v>
      </c>
      <c r="C913" s="38" t="n">
        <v>-16.069767115</v>
      </c>
      <c r="D913" s="39">
        <f>SUM(B913:C913)</f>
        <v/>
      </c>
      <c r="E913" s="23">
        <f>SUM(D894:D913)</f>
        <v/>
      </c>
    </row>
    <row r="914">
      <c r="A914" s="31" t="n">
        <v>39700</v>
      </c>
      <c r="B914" s="38" t="n">
        <v>-206.23527627</v>
      </c>
      <c r="C914" s="38" t="n">
        <v>-24.520028325</v>
      </c>
      <c r="D914" s="39">
        <f>SUM(B914:C914)</f>
        <v/>
      </c>
      <c r="E914" s="23">
        <f>SUM(D895:D914)</f>
        <v/>
      </c>
    </row>
    <row r="915">
      <c r="A915" s="31" t="n">
        <v>39701</v>
      </c>
      <c r="B915" s="38" t="n">
        <v>-551.25217202</v>
      </c>
      <c r="C915" s="38" t="n">
        <v>-51.236007045</v>
      </c>
      <c r="D915" s="39">
        <f>SUM(B915:C915)</f>
        <v/>
      </c>
      <c r="E915" s="23">
        <f>SUM(D896:D915)</f>
        <v/>
      </c>
    </row>
    <row r="916">
      <c r="A916" s="31" t="n">
        <v>39702</v>
      </c>
      <c r="B916" s="38" t="n">
        <v>113.52935095</v>
      </c>
      <c r="C916" s="38" t="n">
        <v>-21.822262502</v>
      </c>
      <c r="D916" s="39">
        <f>SUM(B916:C916)</f>
        <v/>
      </c>
      <c r="E916" s="23">
        <f>SUM(D897:D916)</f>
        <v/>
      </c>
    </row>
    <row r="917">
      <c r="A917" s="31" t="n">
        <v>39703</v>
      </c>
      <c r="B917" s="38" t="n">
        <v>-392.780064855</v>
      </c>
      <c r="C917" s="38" t="n">
        <v>-15.777902545</v>
      </c>
      <c r="D917" s="39">
        <f>SUM(B917:C917)</f>
        <v/>
      </c>
      <c r="E917" s="23">
        <f>SUM(D898:D917)</f>
        <v/>
      </c>
    </row>
    <row r="918">
      <c r="A918" s="31" t="n">
        <v>39707</v>
      </c>
      <c r="B918" s="38" t="n">
        <v>-605.422198945</v>
      </c>
      <c r="C918" s="38" t="n">
        <v>-2.42431499</v>
      </c>
      <c r="D918" s="39">
        <f>SUM(B918:C918)</f>
        <v/>
      </c>
      <c r="E918" s="23">
        <f>SUM(D899:D918)</f>
        <v/>
      </c>
    </row>
    <row r="919">
      <c r="A919" s="31" t="n">
        <v>39708</v>
      </c>
      <c r="B919" s="38" t="n">
        <v>115.865423915</v>
      </c>
      <c r="C919" s="38" t="n">
        <v>-6.750742025</v>
      </c>
      <c r="D919" s="39">
        <f>SUM(B919:C919)</f>
        <v/>
      </c>
      <c r="E919" s="23">
        <f>SUM(D900:D919)</f>
        <v/>
      </c>
    </row>
    <row r="920">
      <c r="A920" s="31" t="n">
        <v>39709</v>
      </c>
      <c r="B920" s="38" t="n">
        <v>-498.275098735</v>
      </c>
      <c r="C920" s="38" t="n">
        <v>-17.600660575</v>
      </c>
      <c r="D920" s="39">
        <f>SUM(B920:C920)</f>
        <v/>
      </c>
      <c r="E920" s="23">
        <f>SUM(D901:D920)</f>
        <v/>
      </c>
    </row>
    <row r="921">
      <c r="A921" s="31" t="n">
        <v>39710</v>
      </c>
      <c r="B921" s="38" t="n">
        <v>247.13432842</v>
      </c>
      <c r="C921" s="38" t="n">
        <v>-15.78406246</v>
      </c>
      <c r="D921" s="39">
        <f>SUM(B921:C921)</f>
        <v/>
      </c>
      <c r="E921" s="23">
        <f>SUM(D902:D921)</f>
        <v/>
      </c>
    </row>
    <row r="922">
      <c r="A922" s="31" t="n">
        <v>39713</v>
      </c>
      <c r="B922" s="38" t="n">
        <v>214.62814295</v>
      </c>
      <c r="C922" s="38" t="n">
        <v>-25.4371282</v>
      </c>
      <c r="D922" s="39">
        <f>SUM(B922:C922)</f>
        <v/>
      </c>
      <c r="E922" s="23">
        <f>SUM(D903:D922)</f>
        <v/>
      </c>
    </row>
    <row r="923">
      <c r="A923" s="31" t="n">
        <v>39714</v>
      </c>
      <c r="B923" s="38" t="n">
        <v>-282.33797132</v>
      </c>
      <c r="C923" s="38" t="n">
        <v>-18.303253335</v>
      </c>
      <c r="D923" s="39">
        <f>SUM(B923:C923)</f>
        <v/>
      </c>
      <c r="E923" s="23">
        <f>SUM(D904:D923)</f>
        <v/>
      </c>
    </row>
    <row r="924">
      <c r="A924" s="31" t="n">
        <v>39715</v>
      </c>
      <c r="B924" s="38" t="n">
        <v>42.24452024</v>
      </c>
      <c r="C924" s="38" t="n">
        <v>-37.419080925</v>
      </c>
      <c r="D924" s="39">
        <f>SUM(B924:C924)</f>
        <v/>
      </c>
      <c r="E924" s="23">
        <f>SUM(D905:D924)</f>
        <v/>
      </c>
    </row>
    <row r="925">
      <c r="A925" s="31" t="n">
        <v>39716</v>
      </c>
      <c r="B925" s="38" t="n">
        <v>-231.82728137</v>
      </c>
      <c r="C925" s="38" t="n">
        <v>-43.930364819</v>
      </c>
      <c r="D925" s="39">
        <f>SUM(B925:C925)</f>
        <v/>
      </c>
      <c r="E925" s="23">
        <f>SUM(D906:D925)</f>
        <v/>
      </c>
    </row>
    <row r="926">
      <c r="A926" s="31" t="n">
        <v>39717</v>
      </c>
      <c r="B926" s="38" t="n">
        <v>-167.869454675</v>
      </c>
      <c r="C926" s="38" t="n">
        <v>-38.642581465</v>
      </c>
      <c r="D926" s="39">
        <f>SUM(B926:C926)</f>
        <v/>
      </c>
      <c r="E926" s="23">
        <f>SUM(D907:D926)</f>
        <v/>
      </c>
    </row>
    <row r="927">
      <c r="A927" s="31" t="n">
        <v>39720</v>
      </c>
      <c r="B927" s="38" t="n">
        <v>469.999570261</v>
      </c>
      <c r="C927" s="38" t="n">
        <v>-19.8296127</v>
      </c>
      <c r="D927" s="39">
        <f>SUM(B927:C927)</f>
        <v/>
      </c>
      <c r="E927" s="23">
        <f>SUM(D908:D927)</f>
        <v/>
      </c>
    </row>
    <row r="928">
      <c r="A928" s="31" t="n">
        <v>39721</v>
      </c>
      <c r="B928" s="38" t="n">
        <v>-104.37274876</v>
      </c>
      <c r="C928" s="38" t="n">
        <v>-66.99237784499999</v>
      </c>
      <c r="D928" s="39">
        <f>SUM(B928:C928)</f>
        <v/>
      </c>
      <c r="E928" s="23">
        <f>SUM(D909:D928)</f>
        <v/>
      </c>
    </row>
    <row r="929">
      <c r="A929" s="31" t="n">
        <v>39722</v>
      </c>
      <c r="B929" s="38" t="n">
        <v>-107.30505996</v>
      </c>
      <c r="C929" s="38" t="n">
        <v>-45.797234255</v>
      </c>
      <c r="D929" s="39">
        <f>SUM(B929:C929)</f>
        <v/>
      </c>
      <c r="E929" s="23">
        <f>SUM(D910:D929)</f>
        <v/>
      </c>
    </row>
    <row r="930">
      <c r="A930" s="31" t="n">
        <v>39723</v>
      </c>
      <c r="B930" s="38" t="n">
        <v>-324.34590569</v>
      </c>
      <c r="C930" s="38" t="n">
        <v>-38.316780175</v>
      </c>
      <c r="D930" s="39">
        <f>SUM(B930:C930)</f>
        <v/>
      </c>
      <c r="E930" s="23">
        <f>SUM(D911:D930)</f>
        <v/>
      </c>
    </row>
    <row r="931">
      <c r="A931" s="31" t="n">
        <v>39727</v>
      </c>
      <c r="B931" s="38" t="n">
        <v>-248.0376872</v>
      </c>
      <c r="C931" s="38" t="n">
        <v>-35.8008351</v>
      </c>
      <c r="D931" s="39">
        <f>SUM(B931:C931)</f>
        <v/>
      </c>
      <c r="E931" s="23">
        <f>SUM(D912:D931)</f>
        <v/>
      </c>
    </row>
    <row r="932">
      <c r="A932" s="31" t="n">
        <v>39728</v>
      </c>
      <c r="B932" s="38" t="n">
        <v>-108.589794295</v>
      </c>
      <c r="C932" s="38" t="n">
        <v>-27.94861189</v>
      </c>
      <c r="D932" s="39">
        <f>SUM(B932:C932)</f>
        <v/>
      </c>
      <c r="E932" s="23">
        <f>SUM(D913:D932)</f>
        <v/>
      </c>
    </row>
    <row r="933">
      <c r="A933" s="31" t="n">
        <v>39729</v>
      </c>
      <c r="B933" s="38" t="n">
        <v>-44.687828533</v>
      </c>
      <c r="C933" s="38" t="n">
        <v>0.79243884</v>
      </c>
      <c r="D933" s="39">
        <f>SUM(B933:C933)</f>
        <v/>
      </c>
      <c r="E933" s="23">
        <f>SUM(D914:D933)</f>
        <v/>
      </c>
    </row>
    <row r="934">
      <c r="A934" s="31" t="n">
        <v>39730</v>
      </c>
      <c r="B934" s="38" t="n">
        <v>-84.500070845</v>
      </c>
      <c r="C934" s="38" t="n">
        <v>-15.64814691</v>
      </c>
      <c r="D934" s="39">
        <f>SUM(B934:C934)</f>
        <v/>
      </c>
      <c r="E934" s="23">
        <f>SUM(D915:D934)</f>
        <v/>
      </c>
    </row>
    <row r="935">
      <c r="A935" s="31" t="n">
        <v>39731</v>
      </c>
      <c r="B935" s="38" t="n">
        <v>-400.967010898</v>
      </c>
      <c r="C935" s="38" t="n">
        <v>1.538347835</v>
      </c>
      <c r="D935" s="39">
        <f>SUM(B935:C935)</f>
        <v/>
      </c>
      <c r="E935" s="23">
        <f>SUM(D916:D935)</f>
        <v/>
      </c>
    </row>
    <row r="936">
      <c r="A936" s="31" t="n">
        <v>39734</v>
      </c>
      <c r="B936" s="38" t="n">
        <v>-518.6772986</v>
      </c>
      <c r="C936" s="38" t="n">
        <v>-25.449071655</v>
      </c>
      <c r="D936" s="39">
        <f>SUM(B936:C936)</f>
        <v/>
      </c>
      <c r="E936" s="23">
        <f>SUM(D917:D936)</f>
        <v/>
      </c>
    </row>
    <row r="937">
      <c r="A937" s="31" t="n">
        <v>39735</v>
      </c>
      <c r="B937" s="38" t="n">
        <v>139.564838865</v>
      </c>
      <c r="C937" s="38" t="n">
        <v>11.546854105</v>
      </c>
      <c r="D937" s="39">
        <f>SUM(B937:C937)</f>
        <v/>
      </c>
      <c r="E937" s="23">
        <f>SUM(D918:D937)</f>
        <v/>
      </c>
    </row>
    <row r="938">
      <c r="A938" s="31" t="n">
        <v>39736</v>
      </c>
      <c r="B938" s="38" t="n">
        <v>-442.684809775</v>
      </c>
      <c r="C938" s="38" t="n">
        <v>-9.981130015</v>
      </c>
      <c r="D938" s="39">
        <f>SUM(B938:C938)</f>
        <v/>
      </c>
      <c r="E938" s="23">
        <f>SUM(D919:D938)</f>
        <v/>
      </c>
    </row>
    <row r="939">
      <c r="A939" s="31" t="n">
        <v>39737</v>
      </c>
      <c r="B939" s="38" t="n">
        <v>-619.752614995</v>
      </c>
      <c r="C939" s="38" t="n">
        <v>-22.28651591</v>
      </c>
      <c r="D939" s="39">
        <f>SUM(B939:C939)</f>
        <v/>
      </c>
      <c r="E939" s="23">
        <f>SUM(D920:D939)</f>
        <v/>
      </c>
    </row>
    <row r="940">
      <c r="A940" s="31" t="n">
        <v>39738</v>
      </c>
      <c r="B940" s="38" t="n">
        <v>-494.3365039</v>
      </c>
      <c r="C940" s="38" t="n">
        <v>-23.8747467</v>
      </c>
      <c r="D940" s="39">
        <f>SUM(B940:C940)</f>
        <v/>
      </c>
      <c r="E940" s="23">
        <f>SUM(D921:D940)</f>
        <v/>
      </c>
    </row>
    <row r="941">
      <c r="A941" s="31" t="n">
        <v>39741</v>
      </c>
      <c r="B941" s="38" t="n">
        <v>-347.5087323</v>
      </c>
      <c r="C941" s="38" t="n">
        <v>-22.293593055</v>
      </c>
      <c r="D941" s="39">
        <f>SUM(B941:C941)</f>
        <v/>
      </c>
      <c r="E941" s="23">
        <f>SUM(D922:D941)</f>
        <v/>
      </c>
    </row>
    <row r="942">
      <c r="A942" s="31" t="n">
        <v>39742</v>
      </c>
      <c r="B942" s="38" t="n">
        <v>-10.77164813</v>
      </c>
      <c r="C942" s="38" t="n">
        <v>-7.308331805</v>
      </c>
      <c r="D942" s="39">
        <f>SUM(B942:C942)</f>
        <v/>
      </c>
      <c r="E942" s="23">
        <f>SUM(D923:D942)</f>
        <v/>
      </c>
    </row>
    <row r="943">
      <c r="A943" s="31" t="n">
        <v>39743</v>
      </c>
      <c r="B943" s="38" t="n">
        <v>-356.94653167</v>
      </c>
      <c r="C943" s="38" t="n">
        <v>-9.168062725</v>
      </c>
      <c r="D943" s="39">
        <f>SUM(B943:C943)</f>
        <v/>
      </c>
      <c r="E943" s="23">
        <f>SUM(D924:D943)</f>
        <v/>
      </c>
    </row>
    <row r="944">
      <c r="A944" s="31" t="n">
        <v>39744</v>
      </c>
      <c r="B944" s="38" t="n">
        <v>-99.15228849499999</v>
      </c>
      <c r="C944" s="38" t="n">
        <v>-1.4307348</v>
      </c>
      <c r="D944" s="39">
        <f>SUM(B944:C944)</f>
        <v/>
      </c>
      <c r="E944" s="23">
        <f>SUM(D925:D944)</f>
        <v/>
      </c>
    </row>
    <row r="945">
      <c r="A945" s="31" t="n">
        <v>39745</v>
      </c>
      <c r="B945" s="38" t="n">
        <v>-274.98415253</v>
      </c>
      <c r="C945" s="38" t="n">
        <v>6.51206085</v>
      </c>
      <c r="D945" s="39">
        <f>SUM(B945:C945)</f>
        <v/>
      </c>
      <c r="E945" s="23">
        <f>SUM(D926:D945)</f>
        <v/>
      </c>
    </row>
    <row r="946">
      <c r="A946" s="31" t="n">
        <v>39748</v>
      </c>
      <c r="B946" s="38" t="n">
        <v>-317.872625245</v>
      </c>
      <c r="C946" s="38" t="n">
        <v>1.43872108</v>
      </c>
      <c r="D946" s="39">
        <f>SUM(B946:C946)</f>
        <v/>
      </c>
      <c r="E946" s="23">
        <f>SUM(D927:D946)</f>
        <v/>
      </c>
    </row>
    <row r="947">
      <c r="A947" s="31" t="n">
        <v>39749</v>
      </c>
      <c r="B947" s="38" t="n">
        <v>-282.109343385</v>
      </c>
      <c r="C947" s="38" t="n">
        <v>-33.760461675</v>
      </c>
      <c r="D947" s="39">
        <f>SUM(B947:C947)</f>
        <v/>
      </c>
      <c r="E947" s="23">
        <f>SUM(D928:D947)</f>
        <v/>
      </c>
    </row>
    <row r="948">
      <c r="A948" s="31" t="n">
        <v>39750</v>
      </c>
      <c r="B948" s="38" t="n">
        <v>8.157349699999999</v>
      </c>
      <c r="C948" s="38" t="n">
        <v>8.215910465</v>
      </c>
      <c r="D948" s="39">
        <f>SUM(B948:C948)</f>
        <v/>
      </c>
      <c r="E948" s="23">
        <f>SUM(D929:D948)</f>
        <v/>
      </c>
    </row>
    <row r="949">
      <c r="A949" s="31" t="n">
        <v>39751</v>
      </c>
      <c r="B949" s="38" t="n">
        <v>27.206137425</v>
      </c>
      <c r="C949" s="38" t="n">
        <v>-9.784589955</v>
      </c>
      <c r="D949" s="39">
        <f>SUM(B949:C949)</f>
        <v/>
      </c>
      <c r="E949" s="23">
        <f>SUM(D930:D949)</f>
        <v/>
      </c>
    </row>
    <row r="950">
      <c r="A950" s="31" t="n">
        <v>39752</v>
      </c>
      <c r="B950" s="38" t="n">
        <v>321.453492808</v>
      </c>
      <c r="C950" s="38" t="n">
        <v>1.529530555</v>
      </c>
      <c r="D950" s="39">
        <f>SUM(B950:C950)</f>
        <v/>
      </c>
      <c r="E950" s="23">
        <f>SUM(D931:D950)</f>
        <v/>
      </c>
    </row>
    <row r="951">
      <c r="A951" s="31" t="n">
        <v>39755</v>
      </c>
      <c r="B951" s="38" t="n">
        <v>-44.41274367</v>
      </c>
      <c r="C951" s="38" t="n">
        <v>12.479492855</v>
      </c>
      <c r="D951" s="39">
        <f>SUM(B951:C951)</f>
        <v/>
      </c>
      <c r="E951" s="23">
        <f>SUM(D932:D951)</f>
        <v/>
      </c>
    </row>
    <row r="952">
      <c r="A952" s="31" t="n">
        <v>39756</v>
      </c>
      <c r="B952" s="38" t="n">
        <v>-450.720355455</v>
      </c>
      <c r="C952" s="38" t="n">
        <v>-16.902467135</v>
      </c>
      <c r="D952" s="39">
        <f>SUM(B952:C952)</f>
        <v/>
      </c>
      <c r="E952" s="23">
        <f>SUM(D933:D952)</f>
        <v/>
      </c>
    </row>
    <row r="953">
      <c r="A953" s="31" t="n">
        <v>39757</v>
      </c>
      <c r="B953" s="38" t="n">
        <v>67.06370767</v>
      </c>
      <c r="C953" s="38" t="n">
        <v>-42.92485125</v>
      </c>
      <c r="D953" s="39">
        <f>SUM(B953:C953)</f>
        <v/>
      </c>
      <c r="E953" s="23">
        <f>SUM(D934:D953)</f>
        <v/>
      </c>
    </row>
    <row r="954">
      <c r="A954" s="31" t="n">
        <v>39758</v>
      </c>
      <c r="B954" s="38" t="n">
        <v>-282.99453547</v>
      </c>
      <c r="C954" s="38" t="n">
        <v>-30.590598455</v>
      </c>
      <c r="D954" s="39">
        <f>SUM(B954:C954)</f>
        <v/>
      </c>
      <c r="E954" s="23">
        <f>SUM(D935:D954)</f>
        <v/>
      </c>
    </row>
    <row r="955">
      <c r="A955" s="31" t="n">
        <v>39759</v>
      </c>
      <c r="B955" s="38" t="n">
        <v>-27.623185619</v>
      </c>
      <c r="C955" s="38" t="n">
        <v>-22.51621108</v>
      </c>
      <c r="D955" s="39">
        <f>SUM(B955:C955)</f>
        <v/>
      </c>
      <c r="E955" s="23">
        <f>SUM(D936:D955)</f>
        <v/>
      </c>
    </row>
    <row r="956">
      <c r="A956" s="31" t="n">
        <v>39762</v>
      </c>
      <c r="B956" s="38" t="n">
        <v>8.898358085</v>
      </c>
      <c r="C956" s="38" t="n">
        <v>-4.415812645</v>
      </c>
      <c r="D956" s="39">
        <f>SUM(B956:C956)</f>
        <v/>
      </c>
      <c r="E956" s="23">
        <f>SUM(D937:D956)</f>
        <v/>
      </c>
    </row>
    <row r="957">
      <c r="A957" s="31" t="n">
        <v>39763</v>
      </c>
      <c r="B957" s="38" t="n">
        <v>-97.598874518</v>
      </c>
      <c r="C957" s="38" t="n">
        <v>-16.198736145</v>
      </c>
      <c r="D957" s="39">
        <f>SUM(B957:C957)</f>
        <v/>
      </c>
      <c r="E957" s="23">
        <f>SUM(D938:D957)</f>
        <v/>
      </c>
    </row>
    <row r="958">
      <c r="A958" s="31" t="n">
        <v>39764</v>
      </c>
      <c r="B958" s="38" t="n">
        <v>-178.354517035</v>
      </c>
      <c r="C958" s="38" t="n">
        <v>-16.66989637</v>
      </c>
      <c r="D958" s="39">
        <f>SUM(B958:C958)</f>
        <v/>
      </c>
      <c r="E958" s="23">
        <f>SUM(D939:D958)</f>
        <v/>
      </c>
    </row>
    <row r="959">
      <c r="A959" s="31" t="n">
        <v>39765</v>
      </c>
      <c r="B959" s="38" t="n">
        <v>-360.54939947</v>
      </c>
      <c r="C959" s="38" t="n">
        <v>-4.6076205</v>
      </c>
      <c r="D959" s="39">
        <f>SUM(B959:C959)</f>
        <v/>
      </c>
      <c r="E959" s="23">
        <f>SUM(D940:D959)</f>
        <v/>
      </c>
    </row>
    <row r="960">
      <c r="A960" s="31" t="n">
        <v>39766</v>
      </c>
      <c r="B960" s="38" t="n">
        <v>-136.72566624</v>
      </c>
      <c r="C960" s="38" t="n">
        <v>-8.827074895000001</v>
      </c>
      <c r="D960" s="39">
        <f>SUM(B960:C960)</f>
        <v/>
      </c>
      <c r="E960" s="23">
        <f>SUM(D941:D960)</f>
        <v/>
      </c>
    </row>
    <row r="961">
      <c r="A961" s="31" t="n">
        <v>39769</v>
      </c>
      <c r="B961" s="38" t="n">
        <v>-102.863216445</v>
      </c>
      <c r="C961" s="38" t="n">
        <v>-32.624485575</v>
      </c>
      <c r="D961" s="39">
        <f>SUM(B961:C961)</f>
        <v/>
      </c>
      <c r="E961" s="23">
        <f>SUM(D942:D961)</f>
        <v/>
      </c>
    </row>
    <row r="962">
      <c r="A962" s="31" t="n">
        <v>39770</v>
      </c>
      <c r="B962" s="38" t="n">
        <v>-164.226741165</v>
      </c>
      <c r="C962" s="38" t="n">
        <v>-45.820059695</v>
      </c>
      <c r="D962" s="39">
        <f>SUM(B962:C962)</f>
        <v/>
      </c>
      <c r="E962" s="23">
        <f>SUM(D943:D962)</f>
        <v/>
      </c>
    </row>
    <row r="963">
      <c r="A963" s="31" t="n">
        <v>39771</v>
      </c>
      <c r="B963" s="38" t="n">
        <v>-244.33543167</v>
      </c>
      <c r="C963" s="38" t="n">
        <v>-31.2108762</v>
      </c>
      <c r="D963" s="39">
        <f>SUM(B963:C963)</f>
        <v/>
      </c>
      <c r="E963" s="23">
        <f>SUM(D944:D963)</f>
        <v/>
      </c>
    </row>
    <row r="964">
      <c r="A964" s="31" t="n">
        <v>39772</v>
      </c>
      <c r="B964" s="38" t="n">
        <v>-87.87104485</v>
      </c>
      <c r="C964" s="38" t="n">
        <v>-28.41311432</v>
      </c>
      <c r="D964" s="39">
        <f>SUM(B964:C964)</f>
        <v/>
      </c>
      <c r="E964" s="23">
        <f>SUM(D945:D964)</f>
        <v/>
      </c>
    </row>
    <row r="965">
      <c r="A965" s="31" t="n">
        <v>39773</v>
      </c>
      <c r="B965" s="38" t="n">
        <v>6.339915275</v>
      </c>
      <c r="C965" s="38" t="n">
        <v>-7.217965005</v>
      </c>
      <c r="D965" s="39">
        <f>SUM(B965:C965)</f>
        <v/>
      </c>
      <c r="E965" s="23">
        <f>SUM(D946:D965)</f>
        <v/>
      </c>
    </row>
    <row r="966">
      <c r="A966" s="31" t="n">
        <v>39776</v>
      </c>
      <c r="B966" s="38" t="n">
        <v>-83.373232375</v>
      </c>
      <c r="C966" s="38" t="n">
        <v>-12.72064101</v>
      </c>
      <c r="D966" s="39">
        <f>SUM(B966:C966)</f>
        <v/>
      </c>
      <c r="E966" s="23">
        <f>SUM(D947:D966)</f>
        <v/>
      </c>
    </row>
    <row r="967">
      <c r="A967" s="31" t="n">
        <v>39777</v>
      </c>
      <c r="B967" s="38" t="n">
        <v>-52.42231546</v>
      </c>
      <c r="C967" s="38" t="n">
        <v>-5.26932293</v>
      </c>
      <c r="D967" s="39">
        <f>SUM(B967:C967)</f>
        <v/>
      </c>
      <c r="E967" s="23">
        <f>SUM(D948:D967)</f>
        <v/>
      </c>
    </row>
    <row r="968">
      <c r="A968" s="31" t="n">
        <v>39778</v>
      </c>
      <c r="B968" s="38" t="n">
        <v>118.528154565</v>
      </c>
      <c r="C968" s="38" t="n">
        <v>-0.92057783</v>
      </c>
      <c r="D968" s="39">
        <f>SUM(B968:C968)</f>
        <v/>
      </c>
      <c r="E968" s="23">
        <f>SUM(D949:D968)</f>
        <v/>
      </c>
    </row>
    <row r="969">
      <c r="A969" s="31" t="n">
        <v>39779</v>
      </c>
      <c r="B969" s="38" t="n">
        <v>193.907711711</v>
      </c>
      <c r="C969" s="38" t="n">
        <v>26.811039555</v>
      </c>
      <c r="D969" s="39">
        <f>SUM(B969:C969)</f>
        <v/>
      </c>
      <c r="E969" s="23">
        <f>SUM(D950:D969)</f>
        <v/>
      </c>
    </row>
    <row r="970">
      <c r="A970" s="31" t="n">
        <v>39780</v>
      </c>
      <c r="B970" s="38" t="n">
        <v>275.591546583</v>
      </c>
      <c r="C970" s="38" t="n">
        <v>-1.504383535</v>
      </c>
      <c r="D970" s="39">
        <f>SUM(B970:C970)</f>
        <v/>
      </c>
      <c r="E970" s="23">
        <f>SUM(D951:D970)</f>
        <v/>
      </c>
    </row>
    <row r="971">
      <c r="A971" s="31" t="n">
        <v>39783</v>
      </c>
      <c r="B971" s="38" t="n">
        <v>33.8325846</v>
      </c>
      <c r="C971" s="38" t="n">
        <v>-2.83280648</v>
      </c>
      <c r="D971" s="39">
        <f>SUM(B971:C971)</f>
        <v/>
      </c>
      <c r="E971" s="23">
        <f>SUM(D952:D971)</f>
        <v/>
      </c>
    </row>
    <row r="972">
      <c r="A972" s="31" t="n">
        <v>39784</v>
      </c>
      <c r="B972" s="38" t="n">
        <v>-9.62774097</v>
      </c>
      <c r="C972" s="38" t="n">
        <v>-18.548491195</v>
      </c>
      <c r="D972" s="39">
        <f>SUM(B972:C972)</f>
        <v/>
      </c>
      <c r="E972" s="23">
        <f>SUM(D953:D972)</f>
        <v/>
      </c>
    </row>
    <row r="973">
      <c r="A973" s="31" t="n">
        <v>39785</v>
      </c>
      <c r="B973" s="38" t="n">
        <v>-143.741939785</v>
      </c>
      <c r="C973" s="38" t="n">
        <v>-9.9587918</v>
      </c>
      <c r="D973" s="39">
        <f>SUM(B973:C973)</f>
        <v/>
      </c>
      <c r="E973" s="23">
        <f>SUM(D954:D973)</f>
        <v/>
      </c>
    </row>
    <row r="974">
      <c r="A974" s="31" t="n">
        <v>39786</v>
      </c>
      <c r="B974" s="38" t="n">
        <v>-9.85622165</v>
      </c>
      <c r="C974" s="38" t="n">
        <v>4.08428791</v>
      </c>
      <c r="D974" s="39">
        <f>SUM(B974:C974)</f>
        <v/>
      </c>
      <c r="E974" s="23">
        <f>SUM(D955:D974)</f>
        <v/>
      </c>
    </row>
    <row r="975">
      <c r="A975" s="31" t="n">
        <v>39787</v>
      </c>
      <c r="B975" s="38" t="n">
        <v>-6.23989704</v>
      </c>
      <c r="C975" s="38" t="n">
        <v>0.44089591</v>
      </c>
      <c r="D975" s="39">
        <f>SUM(B975:C975)</f>
        <v/>
      </c>
      <c r="E975" s="23">
        <f>SUM(D956:D975)</f>
        <v/>
      </c>
    </row>
    <row r="976">
      <c r="A976" s="31" t="n">
        <v>39790</v>
      </c>
      <c r="B976" s="38" t="n">
        <v>114.60555244</v>
      </c>
      <c r="C976" s="38" t="n">
        <v>19.375414965</v>
      </c>
      <c r="D976" s="39">
        <f>SUM(B976:C976)</f>
        <v/>
      </c>
      <c r="E976" s="23">
        <f>SUM(D957:D976)</f>
        <v/>
      </c>
    </row>
    <row r="977">
      <c r="A977" s="31" t="n">
        <v>39791</v>
      </c>
      <c r="B977" s="38" t="n">
        <v>199.16401456</v>
      </c>
      <c r="C977" s="38" t="n">
        <v>0.49772752</v>
      </c>
      <c r="D977" s="39">
        <f>SUM(B977:C977)</f>
        <v/>
      </c>
      <c r="E977" s="23">
        <f>SUM(D958:D977)</f>
        <v/>
      </c>
    </row>
    <row r="978">
      <c r="A978" s="31" t="n">
        <v>39792</v>
      </c>
      <c r="B978" s="38" t="n">
        <v>336.00056412</v>
      </c>
      <c r="C978" s="38" t="n">
        <v>-3.393765865</v>
      </c>
      <c r="D978" s="39">
        <f>SUM(B978:C978)</f>
        <v/>
      </c>
      <c r="E978" s="23">
        <f>SUM(D959:D978)</f>
        <v/>
      </c>
    </row>
    <row r="979">
      <c r="A979" s="31" t="n">
        <v>39793</v>
      </c>
      <c r="B979" s="38" t="n">
        <v>-115.17393001</v>
      </c>
      <c r="C979" s="38" t="n">
        <v>3.973448385</v>
      </c>
      <c r="D979" s="39">
        <f>SUM(B979:C979)</f>
        <v/>
      </c>
      <c r="E979" s="23">
        <f>SUM(D960:D979)</f>
        <v/>
      </c>
    </row>
    <row r="980">
      <c r="A980" s="31" t="n">
        <v>39794</v>
      </c>
      <c r="B980" s="38" t="n">
        <v>11.461254585</v>
      </c>
      <c r="C980" s="38" t="n">
        <v>-1.55978332</v>
      </c>
      <c r="D980" s="39">
        <f>SUM(B980:C980)</f>
        <v/>
      </c>
      <c r="E980" s="23">
        <f>SUM(D961:D980)</f>
        <v/>
      </c>
    </row>
    <row r="981">
      <c r="A981" s="31" t="n">
        <v>39797</v>
      </c>
      <c r="B981" s="38" t="n">
        <v>97.48559965</v>
      </c>
      <c r="C981" s="38" t="n">
        <v>10.274919735</v>
      </c>
      <c r="D981" s="39">
        <f>SUM(B981:C981)</f>
        <v/>
      </c>
      <c r="E981" s="23">
        <f>SUM(D962:D981)</f>
        <v/>
      </c>
    </row>
    <row r="982">
      <c r="A982" s="31" t="n">
        <v>39798</v>
      </c>
      <c r="B982" s="38" t="n">
        <v>-59.643100263</v>
      </c>
      <c r="C982" s="38" t="n">
        <v>0.94974222</v>
      </c>
      <c r="D982" s="39">
        <f>SUM(B982:C982)</f>
        <v/>
      </c>
      <c r="E982" s="23">
        <f>SUM(D963:D982)</f>
        <v/>
      </c>
    </row>
    <row r="983">
      <c r="A983" s="31" t="n">
        <v>39799</v>
      </c>
      <c r="B983" s="38" t="n">
        <v>130.29571318</v>
      </c>
      <c r="C983" s="38" t="n">
        <v>-25.83741659</v>
      </c>
      <c r="D983" s="39">
        <f>SUM(B983:C983)</f>
        <v/>
      </c>
      <c r="E983" s="23">
        <f>SUM(D964:D983)</f>
        <v/>
      </c>
    </row>
    <row r="984">
      <c r="A984" s="31" t="n">
        <v>39800</v>
      </c>
      <c r="B984" s="38" t="n">
        <v>7.93513231</v>
      </c>
      <c r="C984" s="38" t="n">
        <v>-7.36284852</v>
      </c>
      <c r="D984" s="39">
        <f>SUM(B984:C984)</f>
        <v/>
      </c>
      <c r="E984" s="23">
        <f>SUM(D965:D984)</f>
        <v/>
      </c>
    </row>
    <row r="985">
      <c r="A985" s="31" t="n">
        <v>39801</v>
      </c>
      <c r="B985" s="38" t="n">
        <v>233.152399421</v>
      </c>
      <c r="C985" s="38" t="n">
        <v>0.679429556</v>
      </c>
      <c r="D985" s="39">
        <f>SUM(B985:C985)</f>
        <v/>
      </c>
      <c r="E985" s="23">
        <f>SUM(D966:D985)</f>
        <v/>
      </c>
    </row>
    <row r="986">
      <c r="A986" s="31" t="n">
        <v>39804</v>
      </c>
      <c r="B986" s="38" t="n">
        <v>18.94223267</v>
      </c>
      <c r="C986" s="38" t="n">
        <v>3.325169015</v>
      </c>
      <c r="D986" s="39">
        <f>SUM(B986:C986)</f>
        <v/>
      </c>
      <c r="E986" s="23">
        <f>SUM(D967:D986)</f>
        <v/>
      </c>
    </row>
    <row r="987">
      <c r="A987" s="31" t="n">
        <v>39805</v>
      </c>
      <c r="B987" s="38" t="n">
        <v>-65.88169128</v>
      </c>
      <c r="C987" s="38" t="n">
        <v>-12.792392485</v>
      </c>
      <c r="D987" s="39">
        <f>SUM(B987:C987)</f>
        <v/>
      </c>
      <c r="E987" s="23">
        <f>SUM(D968:D987)</f>
        <v/>
      </c>
    </row>
    <row r="988">
      <c r="A988" s="31" t="n">
        <v>39806</v>
      </c>
      <c r="B988" s="38" t="n">
        <v>-101.40193129</v>
      </c>
      <c r="C988" s="38" t="n">
        <v>-2.36031755</v>
      </c>
      <c r="D988" s="39">
        <f>SUM(B988:C988)</f>
        <v/>
      </c>
      <c r="E988" s="23">
        <f>SUM(D969:D988)</f>
        <v/>
      </c>
    </row>
    <row r="989">
      <c r="A989" s="31" t="n">
        <v>39808</v>
      </c>
      <c r="B989" s="38" t="n">
        <v>-53.37617195</v>
      </c>
      <c r="C989" s="38" t="n">
        <v>4.956961075</v>
      </c>
      <c r="D989" s="39">
        <f>SUM(B989:C989)</f>
        <v/>
      </c>
      <c r="E989" s="23">
        <f>SUM(D970:D989)</f>
        <v/>
      </c>
    </row>
    <row r="990">
      <c r="A990" s="31" t="n">
        <v>39811</v>
      </c>
      <c r="B990" s="38" t="n">
        <v>45.08807921</v>
      </c>
      <c r="C990" s="38" t="n">
        <v>1.789476295</v>
      </c>
      <c r="D990" s="39">
        <f>SUM(B990:C990)</f>
        <v/>
      </c>
      <c r="E990" s="23">
        <f>SUM(D971:D990)</f>
        <v/>
      </c>
    </row>
    <row r="991">
      <c r="A991" s="31" t="n">
        <v>39812</v>
      </c>
      <c r="B991" s="38" t="n">
        <v>191.70191554</v>
      </c>
      <c r="C991" s="38" t="n">
        <v>4.492699555</v>
      </c>
      <c r="D991" s="39">
        <f>SUM(B991:C991)</f>
        <v/>
      </c>
      <c r="E991" s="23">
        <f>SUM(D972:D991)</f>
        <v/>
      </c>
    </row>
    <row r="992">
      <c r="A992" s="31" t="n">
        <v>39815</v>
      </c>
      <c r="B992" s="38" t="n">
        <v>64.33303441</v>
      </c>
      <c r="C992" s="38" t="n">
        <v>3.774818765</v>
      </c>
      <c r="D992" s="39">
        <f>SUM(B992:C992)</f>
        <v/>
      </c>
      <c r="E992" s="23">
        <f>SUM(D973:D992)</f>
        <v/>
      </c>
    </row>
    <row r="993">
      <c r="A993" s="31" t="n">
        <v>39818</v>
      </c>
      <c r="B993" s="38" t="n">
        <v>334.137676195</v>
      </c>
      <c r="C993" s="38" t="n">
        <v>-0.06773955500000001</v>
      </c>
      <c r="D993" s="39">
        <f>SUM(B993:C993)</f>
        <v/>
      </c>
      <c r="E993" s="23">
        <f>SUM(D974:D993)</f>
        <v/>
      </c>
    </row>
    <row r="994">
      <c r="A994" s="31" t="n">
        <v>39819</v>
      </c>
      <c r="B994" s="38" t="n">
        <v>368.367969305</v>
      </c>
      <c r="C994" s="38" t="n">
        <v>8.93951479</v>
      </c>
      <c r="D994" s="39">
        <f>SUM(B994:C994)</f>
        <v/>
      </c>
      <c r="E994" s="23">
        <f>SUM(D975:D994)</f>
        <v/>
      </c>
    </row>
    <row r="995">
      <c r="A995" s="31" t="n">
        <v>39820</v>
      </c>
      <c r="B995" s="38" t="n">
        <v>560.639215855</v>
      </c>
      <c r="C995" s="38" t="n">
        <v>12.124255415</v>
      </c>
      <c r="D995" s="39">
        <f>SUM(B995:C995)</f>
        <v/>
      </c>
      <c r="E995" s="23">
        <f>SUM(D976:D995)</f>
        <v/>
      </c>
    </row>
    <row r="996">
      <c r="A996" s="31" t="n">
        <v>39821</v>
      </c>
      <c r="B996" s="38" t="n">
        <v>-132.55168195</v>
      </c>
      <c r="C996" s="38" t="n">
        <v>2.507718795</v>
      </c>
      <c r="D996" s="39">
        <f>SUM(B996:C996)</f>
        <v/>
      </c>
      <c r="E996" s="23">
        <f>SUM(D977:D996)</f>
        <v/>
      </c>
    </row>
    <row r="997">
      <c r="A997" s="31" t="n">
        <v>39822</v>
      </c>
      <c r="B997" s="38" t="n">
        <v>-85.41722615499999</v>
      </c>
      <c r="C997" s="38" t="n">
        <v>-6.2522263</v>
      </c>
      <c r="D997" s="39">
        <f>SUM(B997:C997)</f>
        <v/>
      </c>
      <c r="E997" s="23">
        <f>SUM(D978:D997)</f>
        <v/>
      </c>
    </row>
    <row r="998">
      <c r="A998" s="31" t="n">
        <v>39825</v>
      </c>
      <c r="B998" s="38" t="n">
        <v>-99.16361155</v>
      </c>
      <c r="C998" s="38" t="n">
        <v>-19.803556615</v>
      </c>
      <c r="D998" s="39">
        <f>SUM(B998:C998)</f>
        <v/>
      </c>
      <c r="E998" s="23">
        <f>SUM(D979:D998)</f>
        <v/>
      </c>
    </row>
    <row r="999">
      <c r="A999" s="31" t="n">
        <v>39826</v>
      </c>
      <c r="B999" s="38" t="n">
        <v>31.113582425</v>
      </c>
      <c r="C999" s="38" t="n">
        <v>-7.23204108</v>
      </c>
      <c r="D999" s="39">
        <f>SUM(B999:C999)</f>
        <v/>
      </c>
      <c r="E999" s="23">
        <f>SUM(D980:D999)</f>
        <v/>
      </c>
    </row>
    <row r="1000">
      <c r="A1000" s="31" t="n">
        <v>39827</v>
      </c>
      <c r="B1000" s="38" t="n">
        <v>10.24814057</v>
      </c>
      <c r="C1000" s="38" t="n">
        <v>4.430165459</v>
      </c>
      <c r="D1000" s="39">
        <f>SUM(B1000:C1000)</f>
        <v/>
      </c>
      <c r="E1000" s="23">
        <f>SUM(D981:D1000)</f>
        <v/>
      </c>
    </row>
    <row r="1001">
      <c r="A1001" s="31" t="n">
        <v>39828</v>
      </c>
      <c r="B1001" s="38" t="n">
        <v>-178.2497467</v>
      </c>
      <c r="C1001" s="38" t="n">
        <v>-26.498465885</v>
      </c>
      <c r="D1001" s="39">
        <f>SUM(B1001:C1001)</f>
        <v/>
      </c>
      <c r="E1001" s="23">
        <f>SUM(D982:D1001)</f>
        <v/>
      </c>
    </row>
    <row r="1002">
      <c r="A1002" s="31" t="n">
        <v>39829</v>
      </c>
      <c r="B1002" s="38" t="n">
        <v>-307.56416822</v>
      </c>
      <c r="C1002" s="38" t="n">
        <v>-15.41188044</v>
      </c>
      <c r="D1002" s="39">
        <f>SUM(B1002:C1002)</f>
        <v/>
      </c>
      <c r="E1002" s="23">
        <f>SUM(D983:D1002)</f>
        <v/>
      </c>
    </row>
    <row r="1003">
      <c r="A1003" s="31" t="n">
        <v>39832</v>
      </c>
      <c r="B1003" s="38" t="n">
        <v>162.912278634</v>
      </c>
      <c r="C1003" s="38" t="n">
        <v>12.73169363</v>
      </c>
      <c r="D1003" s="39">
        <f>SUM(B1003:C1003)</f>
        <v/>
      </c>
      <c r="E1003" s="23">
        <f>SUM(D984:D1003)</f>
        <v/>
      </c>
    </row>
    <row r="1004">
      <c r="A1004" s="31" t="n">
        <v>39833</v>
      </c>
      <c r="B1004" s="38" t="n">
        <v>-61.83779974</v>
      </c>
      <c r="C1004" s="38" t="n">
        <v>-14.47942692</v>
      </c>
      <c r="D1004" s="39">
        <f>SUM(B1004:C1004)</f>
        <v/>
      </c>
      <c r="E1004" s="23">
        <f>SUM(D985:D1004)</f>
        <v/>
      </c>
    </row>
    <row r="1005">
      <c r="A1005" s="31" t="n">
        <v>39834</v>
      </c>
      <c r="B1005" s="38" t="n">
        <v>-242.853379085</v>
      </c>
      <c r="C1005" s="38" t="n">
        <v>-27.315361807</v>
      </c>
      <c r="D1005" s="39">
        <f>SUM(B1005:C1005)</f>
        <v/>
      </c>
      <c r="E1005" s="23">
        <f>SUM(D986:D1005)</f>
        <v/>
      </c>
    </row>
    <row r="1006">
      <c r="A1006" s="31" t="n">
        <v>39835</v>
      </c>
      <c r="B1006" s="38" t="n">
        <v>-63.596446705</v>
      </c>
      <c r="C1006" s="38" t="n">
        <v>-5.01854615</v>
      </c>
      <c r="D1006" s="39">
        <f>SUM(B1006:C1006)</f>
        <v/>
      </c>
      <c r="E1006" s="23">
        <f>SUM(D987:D1006)</f>
        <v/>
      </c>
    </row>
    <row r="1007">
      <c r="A1007" s="31" t="n">
        <v>39836</v>
      </c>
      <c r="B1007" s="38" t="n">
        <v>-147.33458014</v>
      </c>
      <c r="C1007" s="38" t="n">
        <v>-9.536485865</v>
      </c>
      <c r="D1007" s="39">
        <f>SUM(B1007:C1007)</f>
        <v/>
      </c>
      <c r="E1007" s="23">
        <f>SUM(D988:D1007)</f>
        <v/>
      </c>
    </row>
    <row r="1008">
      <c r="A1008" s="31" t="n">
        <v>39841</v>
      </c>
      <c r="B1008" s="38" t="n">
        <v>140.75032742</v>
      </c>
      <c r="C1008" s="38" t="n">
        <v>-5.97530342</v>
      </c>
      <c r="D1008" s="39">
        <f>SUM(B1008:C1008)</f>
        <v/>
      </c>
      <c r="E1008" s="23">
        <f>SUM(D989:D1008)</f>
        <v/>
      </c>
    </row>
    <row r="1009">
      <c r="A1009" s="31" t="n">
        <v>39842</v>
      </c>
      <c r="B1009" s="38" t="n">
        <v>375.75797174</v>
      </c>
      <c r="C1009" s="38" t="n">
        <v>-9.579156395</v>
      </c>
      <c r="D1009" s="39">
        <f>SUM(B1009:C1009)</f>
        <v/>
      </c>
      <c r="E1009" s="23">
        <f>SUM(D990:D1009)</f>
        <v/>
      </c>
    </row>
    <row r="1010">
      <c r="A1010" s="31" t="n">
        <v>39843</v>
      </c>
      <c r="B1010" s="38" t="n">
        <v>39.019719465</v>
      </c>
      <c r="C1010" s="38" t="n">
        <v>-17.20951651</v>
      </c>
      <c r="D1010" s="39">
        <f>SUM(B1010:C1010)</f>
        <v/>
      </c>
      <c r="E1010" s="23">
        <f>SUM(D991:D1010)</f>
        <v/>
      </c>
    </row>
    <row r="1011">
      <c r="A1011" s="31" t="n">
        <v>39846</v>
      </c>
      <c r="B1011" s="38" t="n">
        <v>229.63702006</v>
      </c>
      <c r="C1011" s="38" t="n">
        <v>-18.77662761</v>
      </c>
      <c r="D1011" s="39">
        <f>SUM(B1011:C1011)</f>
        <v/>
      </c>
      <c r="E1011" s="23">
        <f>SUM(D992:D1011)</f>
        <v/>
      </c>
    </row>
    <row r="1012">
      <c r="A1012" s="31" t="n">
        <v>39847</v>
      </c>
      <c r="B1012" s="38" t="n">
        <v>235.58844212</v>
      </c>
      <c r="C1012" s="38" t="n">
        <v>-7.11311403</v>
      </c>
      <c r="D1012" s="39">
        <f>SUM(B1012:C1012)</f>
        <v/>
      </c>
      <c r="E1012" s="23">
        <f>SUM(D993:D1012)</f>
        <v/>
      </c>
    </row>
    <row r="1013">
      <c r="A1013" s="31" t="n">
        <v>39848</v>
      </c>
      <c r="B1013" s="38" t="n">
        <v>223.05845145</v>
      </c>
      <c r="C1013" s="38" t="n">
        <v>1.72149958</v>
      </c>
      <c r="D1013" s="39">
        <f>SUM(B1013:C1013)</f>
        <v/>
      </c>
      <c r="E1013" s="23">
        <f>SUM(D994:D1013)</f>
        <v/>
      </c>
    </row>
    <row r="1014">
      <c r="A1014" s="31" t="n">
        <v>39849</v>
      </c>
      <c r="B1014" s="38" t="n">
        <v>272.0442864</v>
      </c>
      <c r="C1014" s="38" t="n">
        <v>-4.84792927</v>
      </c>
      <c r="D1014" s="39">
        <f>SUM(B1014:C1014)</f>
        <v/>
      </c>
      <c r="E1014" s="23">
        <f>SUM(D995:D1014)</f>
        <v/>
      </c>
    </row>
    <row r="1015">
      <c r="A1015" s="31" t="n">
        <v>39850</v>
      </c>
      <c r="B1015" s="38" t="n">
        <v>97.95488104</v>
      </c>
      <c r="C1015" s="38" t="n">
        <v>-26.248551925</v>
      </c>
      <c r="D1015" s="39">
        <f>SUM(B1015:C1015)</f>
        <v/>
      </c>
      <c r="E1015" s="23">
        <f>SUM(D996:D1015)</f>
        <v/>
      </c>
    </row>
    <row r="1016">
      <c r="A1016" s="31" t="n">
        <v>39853</v>
      </c>
      <c r="B1016" s="38" t="n">
        <v>47.54047962</v>
      </c>
      <c r="C1016" s="38" t="n">
        <v>-17.58194448</v>
      </c>
      <c r="D1016" s="39">
        <f>SUM(B1016:C1016)</f>
        <v/>
      </c>
      <c r="E1016" s="23">
        <f>SUM(D997:D1016)</f>
        <v/>
      </c>
    </row>
    <row r="1017">
      <c r="A1017" s="31" t="n">
        <v>39854</v>
      </c>
      <c r="B1017" s="38" t="n">
        <v>-216.70009496</v>
      </c>
      <c r="C1017" s="38" t="n">
        <v>-31.75903444</v>
      </c>
      <c r="D1017" s="39">
        <f>SUM(B1017:C1017)</f>
        <v/>
      </c>
      <c r="E1017" s="23">
        <f>SUM(D998:D1017)</f>
        <v/>
      </c>
    </row>
    <row r="1018">
      <c r="A1018" s="31" t="n">
        <v>39855</v>
      </c>
      <c r="B1018" s="38" t="n">
        <v>-110.03921956</v>
      </c>
      <c r="C1018" s="38" t="n">
        <v>-45.644191365</v>
      </c>
      <c r="D1018" s="39">
        <f>SUM(B1018:C1018)</f>
        <v/>
      </c>
      <c r="E1018" s="23">
        <f>SUM(D999:D1018)</f>
        <v/>
      </c>
    </row>
    <row r="1019">
      <c r="A1019" s="31" t="n">
        <v>39856</v>
      </c>
      <c r="B1019" s="38" t="n">
        <v>-210.58021185</v>
      </c>
      <c r="C1019" s="38" t="n">
        <v>-13.293743485</v>
      </c>
      <c r="D1019" s="39">
        <f>SUM(B1019:C1019)</f>
        <v/>
      </c>
      <c r="E1019" s="23">
        <f>SUM(D1000:D1019)</f>
        <v/>
      </c>
    </row>
    <row r="1020">
      <c r="A1020" s="31" t="n">
        <v>39857</v>
      </c>
      <c r="B1020" s="38" t="n">
        <v>-128.450120705</v>
      </c>
      <c r="C1020" s="38" t="n">
        <v>5.0272801</v>
      </c>
      <c r="D1020" s="39">
        <f>SUM(B1020:C1020)</f>
        <v/>
      </c>
      <c r="E1020" s="23">
        <f>SUM(D1001:D1020)</f>
        <v/>
      </c>
    </row>
    <row r="1021">
      <c r="A1021" s="31" t="n">
        <v>39860</v>
      </c>
      <c r="B1021" s="38" t="n">
        <v>-14.84783536</v>
      </c>
      <c r="C1021" s="38" t="n">
        <v>-4.747605495</v>
      </c>
      <c r="D1021" s="39">
        <f>SUM(B1021:C1021)</f>
        <v/>
      </c>
      <c r="E1021" s="23">
        <f>SUM(D1002:D1021)</f>
        <v/>
      </c>
    </row>
    <row r="1022">
      <c r="A1022" s="31" t="n">
        <v>39861</v>
      </c>
      <c r="B1022" s="38" t="n">
        <v>-174.75328966</v>
      </c>
      <c r="C1022" s="38" t="n">
        <v>-27.606384995</v>
      </c>
      <c r="D1022" s="39">
        <f>SUM(B1022:C1022)</f>
        <v/>
      </c>
      <c r="E1022" s="23">
        <f>SUM(D1003:D1022)</f>
        <v/>
      </c>
    </row>
    <row r="1023">
      <c r="A1023" s="31" t="n">
        <v>39862</v>
      </c>
      <c r="B1023" s="38" t="n">
        <v>-172.17481074</v>
      </c>
      <c r="C1023" s="38" t="n">
        <v>-45.120042545</v>
      </c>
      <c r="D1023" s="39">
        <f>SUM(B1023:C1023)</f>
        <v/>
      </c>
      <c r="E1023" s="23">
        <f>SUM(D1004:D1023)</f>
        <v/>
      </c>
    </row>
    <row r="1024">
      <c r="A1024" s="31" t="n">
        <v>39863</v>
      </c>
      <c r="B1024" s="38" t="n">
        <v>-134.01931528</v>
      </c>
      <c r="C1024" s="38" t="n">
        <v>-14.67587756</v>
      </c>
      <c r="D1024" s="39">
        <f>SUM(B1024:C1024)</f>
        <v/>
      </c>
      <c r="E1024" s="23">
        <f>SUM(D1005:D1024)</f>
        <v/>
      </c>
    </row>
    <row r="1025">
      <c r="A1025" s="31" t="n">
        <v>39864</v>
      </c>
      <c r="B1025" s="38" t="n">
        <v>-357.15500418</v>
      </c>
      <c r="C1025" s="38" t="n">
        <v>-18.159636645</v>
      </c>
      <c r="D1025" s="39">
        <f>SUM(B1025:C1025)</f>
        <v/>
      </c>
      <c r="E1025" s="23">
        <f>SUM(D1006:D1025)</f>
        <v/>
      </c>
    </row>
    <row r="1026">
      <c r="A1026" s="31" t="n">
        <v>39867</v>
      </c>
      <c r="B1026" s="38" t="n">
        <v>-12.07366546</v>
      </c>
      <c r="C1026" s="38" t="n">
        <v>-9.47365402</v>
      </c>
      <c r="D1026" s="39">
        <f>SUM(B1026:C1026)</f>
        <v/>
      </c>
      <c r="E1026" s="23">
        <f>SUM(D1007:D1026)</f>
        <v/>
      </c>
    </row>
    <row r="1027">
      <c r="A1027" s="31" t="n">
        <v>39868</v>
      </c>
      <c r="B1027" s="38" t="n">
        <v>-298.826700152</v>
      </c>
      <c r="C1027" s="38" t="n">
        <v>3.058570395</v>
      </c>
      <c r="D1027" s="39">
        <f>SUM(B1027:C1027)</f>
        <v/>
      </c>
      <c r="E1027" s="23">
        <f>SUM(D1008:D1027)</f>
        <v/>
      </c>
    </row>
    <row r="1028">
      <c r="A1028" s="31" t="n">
        <v>39869</v>
      </c>
      <c r="B1028" s="38" t="n">
        <v>-48.685843174</v>
      </c>
      <c r="C1028" s="38" t="n">
        <v>4.14034193</v>
      </c>
      <c r="D1028" s="39">
        <f>SUM(B1028:C1028)</f>
        <v/>
      </c>
      <c r="E1028" s="23">
        <f>SUM(D1009:D1028)</f>
        <v/>
      </c>
    </row>
    <row r="1029">
      <c r="A1029" s="31" t="n">
        <v>39870</v>
      </c>
      <c r="B1029" s="38" t="n">
        <v>-98.76135232999999</v>
      </c>
      <c r="C1029" s="38" t="n">
        <v>6.797553885</v>
      </c>
      <c r="D1029" s="39">
        <f>SUM(B1029:C1029)</f>
        <v/>
      </c>
      <c r="E1029" s="23">
        <f>SUM(D1010:D1029)</f>
        <v/>
      </c>
    </row>
    <row r="1030">
      <c r="A1030" s="31" t="n">
        <v>39871</v>
      </c>
      <c r="B1030" s="38" t="n">
        <v>-3.47673901</v>
      </c>
      <c r="C1030" s="38" t="n">
        <v>3.81639214</v>
      </c>
      <c r="D1030" s="39">
        <f>SUM(B1030:C1030)</f>
        <v/>
      </c>
      <c r="E1030" s="23">
        <f>SUM(D1011:D1030)</f>
        <v/>
      </c>
    </row>
    <row r="1031">
      <c r="A1031" s="31" t="n">
        <v>39874</v>
      </c>
      <c r="B1031" s="38" t="n">
        <v>-408.666850215</v>
      </c>
      <c r="C1031" s="38" t="n">
        <v>-13.286161115</v>
      </c>
      <c r="D1031" s="39">
        <f>SUM(B1031:C1031)</f>
        <v/>
      </c>
      <c r="E1031" s="23">
        <f>SUM(D1012:D1031)</f>
        <v/>
      </c>
    </row>
    <row r="1032">
      <c r="A1032" s="31" t="n">
        <v>39875</v>
      </c>
      <c r="B1032" s="38" t="n">
        <v>-176.849088273</v>
      </c>
      <c r="C1032" s="38" t="n">
        <v>-11.598195025</v>
      </c>
      <c r="D1032" s="39">
        <f>SUM(B1032:C1032)</f>
        <v/>
      </c>
      <c r="E1032" s="23">
        <f>SUM(D1013:D1032)</f>
        <v/>
      </c>
    </row>
    <row r="1033">
      <c r="A1033" s="31" t="n">
        <v>39876</v>
      </c>
      <c r="B1033" s="38" t="n">
        <v>-177.60036043</v>
      </c>
      <c r="C1033" s="38" t="n">
        <v>-0.275884035</v>
      </c>
      <c r="D1033" s="39">
        <f>SUM(B1033:C1033)</f>
        <v/>
      </c>
      <c r="E1033" s="23">
        <f>SUM(D1014:D1033)</f>
        <v/>
      </c>
    </row>
    <row r="1034">
      <c r="A1034" s="31" t="n">
        <v>39877</v>
      </c>
      <c r="B1034" s="38" t="n">
        <v>67.533454495</v>
      </c>
      <c r="C1034" s="38" t="n">
        <v>-1.50666916</v>
      </c>
      <c r="D1034" s="39">
        <f>SUM(B1034:C1034)</f>
        <v/>
      </c>
      <c r="E1034" s="23">
        <f>SUM(D1015:D1034)</f>
        <v/>
      </c>
    </row>
    <row r="1035">
      <c r="A1035" s="31" t="n">
        <v>39878</v>
      </c>
      <c r="B1035" s="38" t="n">
        <v>-36.747258215</v>
      </c>
      <c r="C1035" s="38" t="n">
        <v>-10.488394021</v>
      </c>
      <c r="D1035" s="39">
        <f>SUM(B1035:C1035)</f>
        <v/>
      </c>
      <c r="E1035" s="23">
        <f>SUM(D1016:D1035)</f>
        <v/>
      </c>
    </row>
    <row r="1036">
      <c r="A1036" s="31" t="n">
        <v>39881</v>
      </c>
      <c r="B1036" s="38" t="n">
        <v>-59.698927305</v>
      </c>
      <c r="C1036" s="38" t="n">
        <v>-5.18152539</v>
      </c>
      <c r="D1036" s="39">
        <f>SUM(B1036:C1036)</f>
        <v/>
      </c>
      <c r="E1036" s="23">
        <f>SUM(D1017:D1036)</f>
        <v/>
      </c>
    </row>
    <row r="1037">
      <c r="A1037" s="31" t="n">
        <v>39882</v>
      </c>
      <c r="B1037" s="38" t="n">
        <v>177.001177248</v>
      </c>
      <c r="C1037" s="38" t="n">
        <v>-12.614962805</v>
      </c>
      <c r="D1037" s="39">
        <f>SUM(B1037:C1037)</f>
        <v/>
      </c>
      <c r="E1037" s="23">
        <f>SUM(D1018:D1037)</f>
        <v/>
      </c>
    </row>
    <row r="1038">
      <c r="A1038" s="31" t="n">
        <v>39883</v>
      </c>
      <c r="B1038" s="38" t="n">
        <v>558.334561625</v>
      </c>
      <c r="C1038" s="38" t="n">
        <v>-11.8238065</v>
      </c>
      <c r="D1038" s="39">
        <f>SUM(B1038:C1038)</f>
        <v/>
      </c>
      <c r="E1038" s="23">
        <f>SUM(D1019:D1038)</f>
        <v/>
      </c>
    </row>
    <row r="1039">
      <c r="A1039" s="31" t="n">
        <v>39884</v>
      </c>
      <c r="B1039" s="38" t="n">
        <v>-714.931264642</v>
      </c>
      <c r="C1039" s="38" t="n">
        <v>-4.277005465</v>
      </c>
      <c r="D1039" s="39">
        <f>SUM(B1039:C1039)</f>
        <v/>
      </c>
      <c r="E1039" s="23">
        <f>SUM(D1020:D1039)</f>
        <v/>
      </c>
    </row>
    <row r="1040">
      <c r="A1040" s="31" t="n">
        <v>39885</v>
      </c>
      <c r="B1040" s="38" t="n">
        <v>-52.70047369</v>
      </c>
      <c r="C1040" s="38" t="n">
        <v>-6.426962745</v>
      </c>
      <c r="D1040" s="39">
        <f>SUM(B1040:C1040)</f>
        <v/>
      </c>
      <c r="E1040" s="23">
        <f>SUM(D1021:D1040)</f>
        <v/>
      </c>
    </row>
    <row r="1041">
      <c r="A1041" s="31" t="n">
        <v>39888</v>
      </c>
      <c r="B1041" s="38" t="n">
        <v>-54.27052922</v>
      </c>
      <c r="C1041" s="38" t="n">
        <v>-11.18531941</v>
      </c>
      <c r="D1041" s="39">
        <f>SUM(B1041:C1041)</f>
        <v/>
      </c>
      <c r="E1041" s="23">
        <f>SUM(D1022:D1041)</f>
        <v/>
      </c>
    </row>
    <row r="1042">
      <c r="A1042" s="31" t="n">
        <v>39889</v>
      </c>
      <c r="B1042" s="38" t="n">
        <v>26.62247989</v>
      </c>
      <c r="C1042" s="38" t="n">
        <v>-4.997177565</v>
      </c>
      <c r="D1042" s="39">
        <f>SUM(B1042:C1042)</f>
        <v/>
      </c>
      <c r="E1042" s="23">
        <f>SUM(D1023:D1042)</f>
        <v/>
      </c>
    </row>
    <row r="1043">
      <c r="A1043" s="31" t="n">
        <v>39890</v>
      </c>
      <c r="B1043" s="38" t="n">
        <v>25.798863875</v>
      </c>
      <c r="C1043" s="38" t="n">
        <v>9.39174869</v>
      </c>
      <c r="D1043" s="39">
        <f>SUM(B1043:C1043)</f>
        <v/>
      </c>
      <c r="E1043" s="23">
        <f>SUM(D1024:D1043)</f>
        <v/>
      </c>
    </row>
    <row r="1044">
      <c r="A1044" s="31" t="n">
        <v>39891</v>
      </c>
      <c r="B1044" s="38" t="n">
        <v>44.183112695</v>
      </c>
      <c r="C1044" s="38" t="n">
        <v>-35.42556004</v>
      </c>
      <c r="D1044" s="39">
        <f>SUM(B1044:C1044)</f>
        <v/>
      </c>
      <c r="E1044" s="23">
        <f>SUM(D1025:D1044)</f>
        <v/>
      </c>
    </row>
    <row r="1045">
      <c r="A1045" s="31" t="n">
        <v>39892</v>
      </c>
      <c r="B1045" s="38" t="n">
        <v>101.88545581</v>
      </c>
      <c r="C1045" s="38" t="n">
        <v>-11.537090525</v>
      </c>
      <c r="D1045" s="39">
        <f>SUM(B1045:C1045)</f>
        <v/>
      </c>
      <c r="E1045" s="23">
        <f>SUM(D1026:D1045)</f>
        <v/>
      </c>
    </row>
    <row r="1046">
      <c r="A1046" s="31" t="n">
        <v>39895</v>
      </c>
      <c r="B1046" s="38" t="n">
        <v>213.506995385</v>
      </c>
      <c r="C1046" s="38" t="n">
        <v>0.22762433</v>
      </c>
      <c r="D1046" s="39">
        <f>SUM(B1046:C1046)</f>
        <v/>
      </c>
      <c r="E1046" s="23">
        <f>SUM(D1027:D1046)</f>
        <v/>
      </c>
    </row>
    <row r="1047">
      <c r="A1047" s="31" t="n">
        <v>39896</v>
      </c>
      <c r="B1047" s="38" t="n">
        <v>381.8301654</v>
      </c>
      <c r="C1047" s="38" t="n">
        <v>-3.7292042</v>
      </c>
      <c r="D1047" s="39">
        <f>SUM(B1047:C1047)</f>
        <v/>
      </c>
      <c r="E1047" s="23">
        <f>SUM(D1028:D1047)</f>
        <v/>
      </c>
    </row>
    <row r="1048">
      <c r="A1048" s="31" t="n">
        <v>39897</v>
      </c>
      <c r="B1048" s="38" t="n">
        <v>9.25966678</v>
      </c>
      <c r="C1048" s="38" t="n">
        <v>-10.677209075</v>
      </c>
      <c r="D1048" s="39">
        <f>SUM(B1048:C1048)</f>
        <v/>
      </c>
      <c r="E1048" s="23">
        <f>SUM(D1029:D1048)</f>
        <v/>
      </c>
    </row>
    <row r="1049">
      <c r="A1049" s="31" t="n">
        <v>39898</v>
      </c>
      <c r="B1049" s="38" t="n">
        <v>58.98059358</v>
      </c>
      <c r="C1049" s="38" t="n">
        <v>-8.624218385000001</v>
      </c>
      <c r="D1049" s="39">
        <f>SUM(B1049:C1049)</f>
        <v/>
      </c>
      <c r="E1049" s="23">
        <f>SUM(D1030:D1049)</f>
        <v/>
      </c>
    </row>
    <row r="1050">
      <c r="A1050" s="31" t="n">
        <v>39899</v>
      </c>
      <c r="B1050" s="38" t="n">
        <v>334.742284475</v>
      </c>
      <c r="C1050" s="38" t="n">
        <v>-12.682591615</v>
      </c>
      <c r="D1050" s="39">
        <f>SUM(B1050:C1050)</f>
        <v/>
      </c>
      <c r="E1050" s="23">
        <f>SUM(D1031:D1050)</f>
        <v/>
      </c>
    </row>
    <row r="1051">
      <c r="A1051" s="31" t="n">
        <v>39902</v>
      </c>
      <c r="B1051" s="38" t="n">
        <v>-107.257342005</v>
      </c>
      <c r="C1051" s="38" t="n">
        <v>-17.014894195</v>
      </c>
      <c r="D1051" s="39">
        <f>SUM(B1051:C1051)</f>
        <v/>
      </c>
      <c r="E1051" s="23">
        <f>SUM(D1032:D1051)</f>
        <v/>
      </c>
    </row>
    <row r="1052">
      <c r="A1052" s="31" t="n">
        <v>39903</v>
      </c>
      <c r="B1052" s="38" t="n">
        <v>-165.943529725</v>
      </c>
      <c r="C1052" s="38" t="n">
        <v>-1.07430942</v>
      </c>
      <c r="D1052" s="39">
        <f>SUM(B1052:C1052)</f>
        <v/>
      </c>
      <c r="E1052" s="23">
        <f>SUM(D1033:D1052)</f>
        <v/>
      </c>
    </row>
    <row r="1053">
      <c r="A1053" s="31" t="n">
        <v>39904</v>
      </c>
      <c r="B1053" s="38" t="n">
        <v>73.90926225</v>
      </c>
      <c r="C1053" s="38" t="n">
        <v>18.491556525</v>
      </c>
      <c r="D1053" s="39">
        <f>SUM(B1053:C1053)</f>
        <v/>
      </c>
      <c r="E1053" s="23">
        <f>SUM(D1034:D1053)</f>
        <v/>
      </c>
    </row>
    <row r="1054">
      <c r="A1054" s="31" t="n">
        <v>39905</v>
      </c>
      <c r="B1054" s="38" t="n">
        <v>356.959843865</v>
      </c>
      <c r="C1054" s="38" t="n">
        <v>3.39025174</v>
      </c>
      <c r="D1054" s="39">
        <f>SUM(B1054:C1054)</f>
        <v/>
      </c>
      <c r="E1054" s="23">
        <f>SUM(D1035:D1054)</f>
        <v/>
      </c>
    </row>
    <row r="1055">
      <c r="A1055" s="31" t="n">
        <v>39906</v>
      </c>
      <c r="B1055" s="38" t="n">
        <v>473.196471855</v>
      </c>
      <c r="C1055" s="38" t="n">
        <v>-12.28081497</v>
      </c>
      <c r="D1055" s="39">
        <f>SUM(B1055:C1055)</f>
        <v/>
      </c>
      <c r="E1055" s="23">
        <f>SUM(D1036:D1055)</f>
        <v/>
      </c>
    </row>
    <row r="1056">
      <c r="A1056" s="31" t="n">
        <v>39909</v>
      </c>
      <c r="B1056" s="38" t="n">
        <v>261.853553375</v>
      </c>
      <c r="C1056" s="38" t="n">
        <v>7.5650721</v>
      </c>
      <c r="D1056" s="39">
        <f>SUM(B1056:C1056)</f>
        <v/>
      </c>
      <c r="E1056" s="23">
        <f>SUM(D1037:D1056)</f>
        <v/>
      </c>
    </row>
    <row r="1057">
      <c r="A1057" s="31" t="n">
        <v>39910</v>
      </c>
      <c r="B1057" s="38" t="n">
        <v>-116.11555974</v>
      </c>
      <c r="C1057" s="38" t="n">
        <v>20.69375972</v>
      </c>
      <c r="D1057" s="39">
        <f>SUM(B1057:C1057)</f>
        <v/>
      </c>
      <c r="E1057" s="23">
        <f>SUM(D1038:D1057)</f>
        <v/>
      </c>
    </row>
    <row r="1058">
      <c r="A1058" s="31" t="n">
        <v>39911</v>
      </c>
      <c r="B1058" s="38" t="n">
        <v>-328.09156926</v>
      </c>
      <c r="C1058" s="38" t="n">
        <v>4.1419256</v>
      </c>
      <c r="D1058" s="39">
        <f>SUM(B1058:C1058)</f>
        <v/>
      </c>
      <c r="E1058" s="23">
        <f>SUM(D1039:D1058)</f>
        <v/>
      </c>
    </row>
    <row r="1059">
      <c r="A1059" s="31" t="n">
        <v>39912</v>
      </c>
      <c r="B1059" s="38" t="n">
        <v>288.424841055</v>
      </c>
      <c r="C1059" s="38" t="n">
        <v>6.61764089</v>
      </c>
      <c r="D1059" s="39">
        <f>SUM(B1059:C1059)</f>
        <v/>
      </c>
      <c r="E1059" s="23">
        <f>SUM(D1040:D1059)</f>
        <v/>
      </c>
    </row>
    <row r="1060">
      <c r="A1060" s="31" t="n">
        <v>39913</v>
      </c>
      <c r="B1060" s="38" t="n">
        <v>411.89019256</v>
      </c>
      <c r="C1060" s="38" t="n">
        <v>-0.7639526</v>
      </c>
      <c r="D1060" s="39">
        <f>SUM(B1060:C1060)</f>
        <v/>
      </c>
      <c r="E1060" s="23">
        <f>SUM(D1041:D1060)</f>
        <v/>
      </c>
    </row>
    <row r="1061">
      <c r="A1061" s="31" t="n">
        <v>39916</v>
      </c>
      <c r="B1061" s="38" t="n">
        <v>397.254961455</v>
      </c>
      <c r="C1061" s="38" t="n">
        <v>-5.616106205</v>
      </c>
      <c r="D1061" s="39">
        <f>SUM(B1061:C1061)</f>
        <v/>
      </c>
      <c r="E1061" s="23">
        <f>SUM(D1042:D1061)</f>
        <v/>
      </c>
    </row>
    <row r="1062">
      <c r="A1062" s="31" t="n">
        <v>39917</v>
      </c>
      <c r="B1062" s="38" t="n">
        <v>126.402460345</v>
      </c>
      <c r="C1062" s="38" t="n">
        <v>-33.859431945</v>
      </c>
      <c r="D1062" s="39">
        <f>SUM(B1062:C1062)</f>
        <v/>
      </c>
      <c r="E1062" s="23">
        <f>SUM(D1043:D1062)</f>
        <v/>
      </c>
    </row>
    <row r="1063">
      <c r="A1063" s="31" t="n">
        <v>39918</v>
      </c>
      <c r="B1063" s="38" t="n">
        <v>-110.91828987</v>
      </c>
      <c r="C1063" s="38" t="n">
        <v>-67.60093544999999</v>
      </c>
      <c r="D1063" s="39">
        <f>SUM(B1063:C1063)</f>
        <v/>
      </c>
      <c r="E1063" s="23">
        <f>SUM(D1044:D1063)</f>
        <v/>
      </c>
    </row>
    <row r="1064">
      <c r="A1064" s="31" t="n">
        <v>39919</v>
      </c>
      <c r="B1064" s="38" t="n">
        <v>478.6026</v>
      </c>
      <c r="C1064" s="38" t="n">
        <v>-9.062565592</v>
      </c>
      <c r="D1064" s="39">
        <f>SUM(B1064:C1064)</f>
        <v/>
      </c>
      <c r="E1064" s="23">
        <f>SUM(D1045:D1064)</f>
        <v/>
      </c>
    </row>
    <row r="1065">
      <c r="A1065" s="31" t="n">
        <v>39920</v>
      </c>
      <c r="B1065" s="38" t="n">
        <v>479.89239506</v>
      </c>
      <c r="C1065" s="38" t="n">
        <v>-9.585066250000001</v>
      </c>
      <c r="D1065" s="39">
        <f>SUM(B1065:C1065)</f>
        <v/>
      </c>
      <c r="E1065" s="23">
        <f>SUM(D1046:D1065)</f>
        <v/>
      </c>
    </row>
    <row r="1066">
      <c r="A1066" s="31" t="n">
        <v>39923</v>
      </c>
      <c r="B1066" s="38" t="n">
        <v>240.25490213</v>
      </c>
      <c r="C1066" s="38" t="n">
        <v>-2.117273075</v>
      </c>
      <c r="D1066" s="39">
        <f>SUM(B1066:C1066)</f>
        <v/>
      </c>
      <c r="E1066" s="23">
        <f>SUM(D1047:D1066)</f>
        <v/>
      </c>
    </row>
    <row r="1067">
      <c r="A1067" s="31" t="n">
        <v>39924</v>
      </c>
      <c r="B1067" s="38" t="n">
        <v>-82.34836624</v>
      </c>
      <c r="C1067" s="38" t="n">
        <v>8.359235809999999</v>
      </c>
      <c r="D1067" s="39">
        <f>SUM(B1067:C1067)</f>
        <v/>
      </c>
      <c r="E1067" s="23">
        <f>SUM(D1048:D1067)</f>
        <v/>
      </c>
    </row>
    <row r="1068">
      <c r="A1068" s="31" t="n">
        <v>39925</v>
      </c>
      <c r="B1068" s="38" t="n">
        <v>188.313832175</v>
      </c>
      <c r="C1068" s="38" t="n">
        <v>0.055915135</v>
      </c>
      <c r="D1068" s="39">
        <f>SUM(B1068:C1068)</f>
        <v/>
      </c>
      <c r="E1068" s="23">
        <f>SUM(D1049:D1068)</f>
        <v/>
      </c>
    </row>
    <row r="1069">
      <c r="A1069" s="31" t="n">
        <v>39926</v>
      </c>
      <c r="B1069" s="38" t="n">
        <v>157.445272749</v>
      </c>
      <c r="C1069" s="38" t="n">
        <v>-3.497584375</v>
      </c>
      <c r="D1069" s="39">
        <f>SUM(B1069:C1069)</f>
        <v/>
      </c>
      <c r="E1069" s="23">
        <f>SUM(D1050:D1069)</f>
        <v/>
      </c>
    </row>
    <row r="1070">
      <c r="A1070" s="31" t="n">
        <v>39927</v>
      </c>
      <c r="B1070" s="38" t="n">
        <v>136.12400411</v>
      </c>
      <c r="C1070" s="38" t="n">
        <v>-30.392500615</v>
      </c>
      <c r="D1070" s="39">
        <f>SUM(B1070:C1070)</f>
        <v/>
      </c>
      <c r="E1070" s="23">
        <f>SUM(D1051:D1070)</f>
        <v/>
      </c>
    </row>
    <row r="1071">
      <c r="A1071" s="31" t="n">
        <v>39930</v>
      </c>
      <c r="B1071" s="38" t="n">
        <v>-67.65725322</v>
      </c>
      <c r="C1071" s="38" t="n">
        <v>-26.691253385</v>
      </c>
      <c r="D1071" s="39">
        <f>SUM(B1071:C1071)</f>
        <v/>
      </c>
      <c r="E1071" s="23">
        <f>SUM(D1052:D1071)</f>
        <v/>
      </c>
    </row>
    <row r="1072">
      <c r="A1072" s="31" t="n">
        <v>39931</v>
      </c>
      <c r="B1072" s="38" t="n">
        <v>-26.687391875</v>
      </c>
      <c r="C1072" s="38" t="n">
        <v>-18.683028805</v>
      </c>
      <c r="D1072" s="39">
        <f>SUM(B1072:C1072)</f>
        <v/>
      </c>
      <c r="E1072" s="23">
        <f>SUM(D1053:D1072)</f>
        <v/>
      </c>
    </row>
    <row r="1073">
      <c r="A1073" s="31" t="n">
        <v>39932</v>
      </c>
      <c r="B1073" s="38" t="n">
        <v>138.480583725</v>
      </c>
      <c r="C1073" s="38" t="n">
        <v>9.455241233000001</v>
      </c>
      <c r="D1073" s="39">
        <f>SUM(B1073:C1073)</f>
        <v/>
      </c>
      <c r="E1073" s="23">
        <f>SUM(D1054:D1073)</f>
        <v/>
      </c>
    </row>
    <row r="1074">
      <c r="A1074" s="31" t="n">
        <v>39933</v>
      </c>
      <c r="B1074" s="38" t="n">
        <v>573.72383775</v>
      </c>
      <c r="C1074" s="38" t="n">
        <v>6.33176429</v>
      </c>
      <c r="D1074" s="39">
        <f>SUM(B1074:C1074)</f>
        <v/>
      </c>
      <c r="E1074" s="23">
        <f>SUM(D1055:D1074)</f>
        <v/>
      </c>
    </row>
    <row r="1075">
      <c r="A1075" s="31" t="n">
        <v>39937</v>
      </c>
      <c r="B1075" s="38" t="n">
        <v>402.882018278</v>
      </c>
      <c r="C1075" s="38" t="n">
        <v>3.17824954</v>
      </c>
      <c r="D1075" s="39">
        <f>SUM(B1075:C1075)</f>
        <v/>
      </c>
      <c r="E1075" s="23">
        <f>SUM(D1056:D1075)</f>
        <v/>
      </c>
    </row>
    <row r="1076">
      <c r="A1076" s="31" t="n">
        <v>39939</v>
      </c>
      <c r="B1076" s="38" t="n">
        <v>306.79562601</v>
      </c>
      <c r="C1076" s="38" t="n">
        <v>-6.537516035</v>
      </c>
      <c r="D1076" s="39">
        <f>SUM(B1076:C1076)</f>
        <v/>
      </c>
      <c r="E1076" s="23">
        <f>SUM(D1057:D1076)</f>
        <v/>
      </c>
    </row>
    <row r="1077">
      <c r="A1077" s="31" t="n">
        <v>39940</v>
      </c>
      <c r="B1077" s="38" t="n">
        <v>226.56842426</v>
      </c>
      <c r="C1077" s="38" t="n">
        <v>-13.819418955</v>
      </c>
      <c r="D1077" s="39">
        <f>SUM(B1077:C1077)</f>
        <v/>
      </c>
      <c r="E1077" s="23">
        <f>SUM(D1058:D1077)</f>
        <v/>
      </c>
    </row>
    <row r="1078">
      <c r="A1078" s="31" t="n">
        <v>39941</v>
      </c>
      <c r="B1078" s="38" t="n">
        <v>440.322855315</v>
      </c>
      <c r="C1078" s="38" t="n">
        <v>-0.672233265</v>
      </c>
      <c r="D1078" s="39">
        <f>SUM(B1078:C1078)</f>
        <v/>
      </c>
      <c r="E1078" s="23">
        <f>SUM(D1059:D1078)</f>
        <v/>
      </c>
    </row>
    <row r="1079">
      <c r="A1079" s="31" t="n">
        <v>39944</v>
      </c>
      <c r="B1079" s="38" t="n">
        <v>276.69610906</v>
      </c>
      <c r="C1079" s="38" t="n">
        <v>-1.76279307</v>
      </c>
      <c r="D1079" s="39">
        <f>SUM(B1079:C1079)</f>
        <v/>
      </c>
      <c r="E1079" s="23">
        <f>SUM(D1060:D1079)</f>
        <v/>
      </c>
    </row>
    <row r="1080">
      <c r="A1080" s="31" t="n">
        <v>39945</v>
      </c>
      <c r="B1080" s="38" t="n">
        <v>2.417045935</v>
      </c>
      <c r="C1080" s="38" t="n">
        <v>-12.362198635</v>
      </c>
      <c r="D1080" s="39">
        <f>SUM(B1080:C1080)</f>
        <v/>
      </c>
      <c r="E1080" s="23">
        <f>SUM(D1061:D1080)</f>
        <v/>
      </c>
    </row>
    <row r="1081">
      <c r="A1081" s="31" t="n">
        <v>39946</v>
      </c>
      <c r="B1081" s="38" t="n">
        <v>-51.255621065</v>
      </c>
      <c r="C1081" s="38" t="n">
        <v>-18.38993208</v>
      </c>
      <c r="D1081" s="39">
        <f>SUM(B1081:C1081)</f>
        <v/>
      </c>
      <c r="E1081" s="23">
        <f>SUM(D1062:D1081)</f>
        <v/>
      </c>
    </row>
    <row r="1082">
      <c r="A1082" s="31" t="n">
        <v>39947</v>
      </c>
      <c r="B1082" s="38" t="n">
        <v>-77.363551465</v>
      </c>
      <c r="C1082" s="38" t="n">
        <v>8.500997405</v>
      </c>
      <c r="D1082" s="39">
        <f>SUM(B1082:C1082)</f>
        <v/>
      </c>
      <c r="E1082" s="23">
        <f>SUM(D1063:D1082)</f>
        <v/>
      </c>
    </row>
    <row r="1083">
      <c r="A1083" s="31" t="n">
        <v>39948</v>
      </c>
      <c r="B1083" s="38" t="n">
        <v>21.79932879</v>
      </c>
      <c r="C1083" s="38" t="n">
        <v>-21.04886379</v>
      </c>
      <c r="D1083" s="39">
        <f>SUM(B1083:C1083)</f>
        <v/>
      </c>
      <c r="E1083" s="23">
        <f>SUM(D1064:D1083)</f>
        <v/>
      </c>
    </row>
    <row r="1084">
      <c r="A1084" s="31" t="n">
        <v>39951</v>
      </c>
      <c r="B1084" s="38" t="n">
        <v>170.854991161</v>
      </c>
      <c r="C1084" s="38" t="n">
        <v>-3.388494135</v>
      </c>
      <c r="D1084" s="39">
        <f>SUM(B1084:C1084)</f>
        <v/>
      </c>
      <c r="E1084" s="23">
        <f>SUM(D1065:D1084)</f>
        <v/>
      </c>
    </row>
    <row r="1085">
      <c r="A1085" s="31" t="n">
        <v>39952</v>
      </c>
      <c r="B1085" s="38" t="n">
        <v>423.890628585</v>
      </c>
      <c r="C1085" s="38" t="n">
        <v>-0.96728437</v>
      </c>
      <c r="D1085" s="39">
        <f>SUM(B1085:C1085)</f>
        <v/>
      </c>
      <c r="E1085" s="23">
        <f>SUM(D1066:D1085)</f>
        <v/>
      </c>
    </row>
    <row r="1086">
      <c r="A1086" s="31" t="n">
        <v>39953</v>
      </c>
      <c r="B1086" s="38" t="n">
        <v>518.305230825</v>
      </c>
      <c r="C1086" s="38" t="n">
        <v>11.309628455</v>
      </c>
      <c r="D1086" s="39">
        <f>SUM(B1086:C1086)</f>
        <v/>
      </c>
      <c r="E1086" s="23">
        <f>SUM(D1067:D1086)</f>
        <v/>
      </c>
    </row>
    <row r="1087">
      <c r="A1087" s="31" t="n">
        <v>39954</v>
      </c>
      <c r="B1087" s="38" t="n">
        <v>42.62394158</v>
      </c>
      <c r="C1087" s="38" t="n">
        <v>-24.56723887</v>
      </c>
      <c r="D1087" s="39">
        <f>SUM(B1087:C1087)</f>
        <v/>
      </c>
      <c r="E1087" s="23">
        <f>SUM(D1068:D1087)</f>
        <v/>
      </c>
    </row>
    <row r="1088">
      <c r="A1088" s="31" t="n">
        <v>39955</v>
      </c>
      <c r="B1088" s="38" t="n">
        <v>65.587448345</v>
      </c>
      <c r="C1088" s="38" t="n">
        <v>20.788162661</v>
      </c>
      <c r="D1088" s="39">
        <f>SUM(B1088:C1088)</f>
        <v/>
      </c>
      <c r="E1088" s="23">
        <f>SUM(D1069:D1088)</f>
        <v/>
      </c>
    </row>
    <row r="1089">
      <c r="A1089" s="31" t="n">
        <v>39958</v>
      </c>
      <c r="B1089" s="38" t="n">
        <v>210.74877649</v>
      </c>
      <c r="C1089" s="38" t="n">
        <v>-9.77013852</v>
      </c>
      <c r="D1089" s="39">
        <f>SUM(B1089:C1089)</f>
        <v/>
      </c>
      <c r="E1089" s="23">
        <f>SUM(D1070:D1089)</f>
        <v/>
      </c>
    </row>
    <row r="1090">
      <c r="A1090" s="31" t="n">
        <v>39959</v>
      </c>
      <c r="B1090" s="38" t="n">
        <v>156.948969438</v>
      </c>
      <c r="C1090" s="38" t="n">
        <v>-19.842754435</v>
      </c>
      <c r="D1090" s="39">
        <f>SUM(B1090:C1090)</f>
        <v/>
      </c>
      <c r="E1090" s="23">
        <f>SUM(D1071:D1090)</f>
        <v/>
      </c>
    </row>
    <row r="1091">
      <c r="A1091" s="31" t="n">
        <v>39960</v>
      </c>
      <c r="B1091" s="38" t="n">
        <v>327.614444825</v>
      </c>
      <c r="C1091" s="38" t="n">
        <v>-11.590577665</v>
      </c>
      <c r="D1091" s="39">
        <f>SUM(B1091:C1091)</f>
        <v/>
      </c>
      <c r="E1091" s="23">
        <f>SUM(D1072:D1091)</f>
        <v/>
      </c>
    </row>
    <row r="1092">
      <c r="A1092" s="31" t="n">
        <v>39961</v>
      </c>
      <c r="B1092" s="38" t="n">
        <v>251.620000878</v>
      </c>
      <c r="C1092" s="38" t="n">
        <v>-9.232078075</v>
      </c>
      <c r="D1092" s="39">
        <f>SUM(B1092:C1092)</f>
        <v/>
      </c>
      <c r="E1092" s="23">
        <f>SUM(D1073:D1092)</f>
        <v/>
      </c>
    </row>
    <row r="1093">
      <c r="A1093" s="31" t="n">
        <v>39962</v>
      </c>
      <c r="B1093" s="38" t="n">
        <v>360.18267116</v>
      </c>
      <c r="C1093" s="38" t="n">
        <v>38.130576405</v>
      </c>
      <c r="D1093" s="39">
        <f>SUM(B1093:C1093)</f>
        <v/>
      </c>
      <c r="E1093" s="23">
        <f>SUM(D1074:D1093)</f>
        <v/>
      </c>
    </row>
    <row r="1094">
      <c r="A1094" s="31" t="n">
        <v>39965</v>
      </c>
      <c r="B1094" s="38" t="n">
        <v>331.20852633</v>
      </c>
      <c r="C1094" s="38" t="n">
        <v>-7.074844905</v>
      </c>
      <c r="D1094" s="39">
        <f>SUM(B1094:C1094)</f>
        <v/>
      </c>
      <c r="E1094" s="23">
        <f>SUM(D1075:D1094)</f>
        <v/>
      </c>
    </row>
    <row r="1095">
      <c r="A1095" s="31" t="n">
        <v>39966</v>
      </c>
      <c r="B1095" s="38" t="n">
        <v>492.739591565</v>
      </c>
      <c r="C1095" s="38" t="n">
        <v>5.20434805</v>
      </c>
      <c r="D1095" s="39">
        <f>SUM(B1095:C1095)</f>
        <v/>
      </c>
      <c r="E1095" s="23">
        <f>SUM(D1076:D1095)</f>
        <v/>
      </c>
    </row>
    <row r="1096">
      <c r="A1096" s="31" t="n">
        <v>39967</v>
      </c>
      <c r="B1096" s="38" t="n">
        <v>-93.746748075</v>
      </c>
      <c r="C1096" s="38" t="n">
        <v>-17.34378391</v>
      </c>
      <c r="D1096" s="39">
        <f>SUM(B1096:C1096)</f>
        <v/>
      </c>
      <c r="E1096" s="23">
        <f>SUM(D1077:D1096)</f>
        <v/>
      </c>
    </row>
    <row r="1097">
      <c r="A1097" s="31" t="n">
        <v>39968</v>
      </c>
      <c r="B1097" s="38" t="n">
        <v>-108.278162765</v>
      </c>
      <c r="C1097" s="38" t="n">
        <v>-22.653323245</v>
      </c>
      <c r="D1097" s="39">
        <f>SUM(B1097:C1097)</f>
        <v/>
      </c>
      <c r="E1097" s="23">
        <f>SUM(D1078:D1097)</f>
        <v/>
      </c>
    </row>
    <row r="1098">
      <c r="A1098" s="31" t="n">
        <v>39969</v>
      </c>
      <c r="B1098" s="38" t="n">
        <v>100.209667315</v>
      </c>
      <c r="C1098" s="38" t="n">
        <v>3.446472525</v>
      </c>
      <c r="D1098" s="39">
        <f>SUM(B1098:C1098)</f>
        <v/>
      </c>
      <c r="E1098" s="23">
        <f>SUM(D1079:D1098)</f>
        <v/>
      </c>
    </row>
    <row r="1099">
      <c r="A1099" s="31" t="n">
        <v>39972</v>
      </c>
      <c r="B1099" s="38" t="n">
        <v>43.156209395</v>
      </c>
      <c r="C1099" s="38" t="n">
        <v>-2.79323154</v>
      </c>
      <c r="D1099" s="39">
        <f>SUM(B1099:C1099)</f>
        <v/>
      </c>
      <c r="E1099" s="23">
        <f>SUM(D1080:D1099)</f>
        <v/>
      </c>
    </row>
    <row r="1100">
      <c r="A1100" s="31" t="n">
        <v>39973</v>
      </c>
      <c r="B1100" s="38" t="n">
        <v>95.91553064999999</v>
      </c>
      <c r="C1100" s="38" t="n">
        <v>-10.572278755</v>
      </c>
      <c r="D1100" s="39">
        <f>SUM(B1100:C1100)</f>
        <v/>
      </c>
      <c r="E1100" s="23">
        <f>SUM(D1081:D1100)</f>
        <v/>
      </c>
    </row>
    <row r="1101">
      <c r="A1101" s="31" t="n">
        <v>39974</v>
      </c>
      <c r="B1101" s="38" t="n">
        <v>431.104744335</v>
      </c>
      <c r="C1101" s="38" t="n">
        <v>3.756820855</v>
      </c>
      <c r="D1101" s="39">
        <f>SUM(B1101:C1101)</f>
        <v/>
      </c>
      <c r="E1101" s="23">
        <f>SUM(D1082:D1101)</f>
        <v/>
      </c>
    </row>
    <row r="1102">
      <c r="A1102" s="31" t="n">
        <v>39975</v>
      </c>
      <c r="B1102" s="38" t="n">
        <v>701.652519302</v>
      </c>
      <c r="C1102" s="38" t="n">
        <v>0.74172341</v>
      </c>
      <c r="D1102" s="39">
        <f>SUM(B1102:C1102)</f>
        <v/>
      </c>
      <c r="E1102" s="23">
        <f>SUM(D1083:D1102)</f>
        <v/>
      </c>
    </row>
    <row r="1103">
      <c r="A1103" s="31" t="n">
        <v>39976</v>
      </c>
      <c r="B1103" s="38" t="n">
        <v>247.406364398</v>
      </c>
      <c r="C1103" s="38" t="n">
        <v>-8.644510585000001</v>
      </c>
      <c r="D1103" s="39">
        <f>SUM(B1103:C1103)</f>
        <v/>
      </c>
      <c r="E1103" s="23">
        <f>SUM(D1084:D1103)</f>
        <v/>
      </c>
    </row>
    <row r="1104">
      <c r="A1104" s="31" t="n">
        <v>39979</v>
      </c>
      <c r="B1104" s="38" t="n">
        <v>-44.228294735</v>
      </c>
      <c r="C1104" s="38" t="n">
        <v>-4.75305493</v>
      </c>
      <c r="D1104" s="39">
        <f>SUM(B1104:C1104)</f>
        <v/>
      </c>
      <c r="E1104" s="23">
        <f>SUM(D1085:D1104)</f>
        <v/>
      </c>
    </row>
    <row r="1105">
      <c r="A1105" s="31" t="n">
        <v>39980</v>
      </c>
      <c r="B1105" s="38" t="n">
        <v>-166.698191815</v>
      </c>
      <c r="C1105" s="38" t="n">
        <v>1.06629501</v>
      </c>
      <c r="D1105" s="39">
        <f>SUM(B1105:C1105)</f>
        <v/>
      </c>
      <c r="E1105" s="23">
        <f>SUM(D1086:D1105)</f>
        <v/>
      </c>
    </row>
    <row r="1106">
      <c r="A1106" s="31" t="n">
        <v>39981</v>
      </c>
      <c r="B1106" s="38" t="n">
        <v>-149.665283225</v>
      </c>
      <c r="C1106" s="38" t="n">
        <v>-11.93235189</v>
      </c>
      <c r="D1106" s="39">
        <f>SUM(B1106:C1106)</f>
        <v/>
      </c>
      <c r="E1106" s="23">
        <f>SUM(D1087:D1106)</f>
        <v/>
      </c>
    </row>
    <row r="1107">
      <c r="A1107" s="31" t="n">
        <v>39982</v>
      </c>
      <c r="B1107" s="38" t="n">
        <v>-49.2963839</v>
      </c>
      <c r="C1107" s="38" t="n">
        <v>2.800805235</v>
      </c>
      <c r="D1107" s="39">
        <f>SUM(B1107:C1107)</f>
        <v/>
      </c>
      <c r="E1107" s="23">
        <f>SUM(D1088:D1107)</f>
        <v/>
      </c>
    </row>
    <row r="1108">
      <c r="A1108" s="31" t="n">
        <v>39983</v>
      </c>
      <c r="B1108" s="38" t="n">
        <v>25.901450305</v>
      </c>
      <c r="C1108" s="38" t="n">
        <v>-11.0900936</v>
      </c>
      <c r="D1108" s="39">
        <f>SUM(B1108:C1108)</f>
        <v/>
      </c>
      <c r="E1108" s="23">
        <f>SUM(D1089:D1108)</f>
        <v/>
      </c>
    </row>
    <row r="1109">
      <c r="A1109" s="31" t="n">
        <v>39986</v>
      </c>
      <c r="B1109" s="38" t="n">
        <v>18.028066435</v>
      </c>
      <c r="C1109" s="38" t="n">
        <v>1.868792785</v>
      </c>
      <c r="D1109" s="39">
        <f>SUM(B1109:C1109)</f>
        <v/>
      </c>
      <c r="E1109" s="23">
        <f>SUM(D1090:D1109)</f>
        <v/>
      </c>
    </row>
    <row r="1110">
      <c r="A1110" s="31" t="n">
        <v>39987</v>
      </c>
      <c r="B1110" s="38" t="n">
        <v>-215.095281965</v>
      </c>
      <c r="C1110" s="38" t="n">
        <v>-19.13070322</v>
      </c>
      <c r="D1110" s="39">
        <f>SUM(B1110:C1110)</f>
        <v/>
      </c>
      <c r="E1110" s="23">
        <f>SUM(D1091:D1110)</f>
        <v/>
      </c>
    </row>
    <row r="1111">
      <c r="A1111" s="31" t="n">
        <v>39988</v>
      </c>
      <c r="B1111" s="38" t="n">
        <v>-76.761026375</v>
      </c>
      <c r="C1111" s="38" t="n">
        <v>-11.297293861</v>
      </c>
      <c r="D1111" s="39">
        <f>SUM(B1111:C1111)</f>
        <v/>
      </c>
      <c r="E1111" s="23">
        <f>SUM(D1092:D1111)</f>
        <v/>
      </c>
    </row>
    <row r="1112">
      <c r="A1112" s="31" t="n">
        <v>39989</v>
      </c>
      <c r="B1112" s="38" t="n">
        <v>424.786608085</v>
      </c>
      <c r="C1112" s="38" t="n">
        <v>6.089261655</v>
      </c>
      <c r="D1112" s="39">
        <f>SUM(B1112:C1112)</f>
        <v/>
      </c>
      <c r="E1112" s="23">
        <f>SUM(D1093:D1112)</f>
        <v/>
      </c>
    </row>
    <row r="1113">
      <c r="A1113" s="31" t="n">
        <v>39990</v>
      </c>
      <c r="B1113" s="38" t="n">
        <v>354.066965855</v>
      </c>
      <c r="C1113" s="38" t="n">
        <v>-7.408287465</v>
      </c>
      <c r="D1113" s="39">
        <f>SUM(B1113:C1113)</f>
        <v/>
      </c>
      <c r="E1113" s="23">
        <f>SUM(D1094:D1113)</f>
        <v/>
      </c>
    </row>
    <row r="1114">
      <c r="A1114" s="31" t="n">
        <v>39993</v>
      </c>
      <c r="B1114" s="38" t="n">
        <v>29.86513237</v>
      </c>
      <c r="C1114" s="38" t="n">
        <v>-15.1400758</v>
      </c>
      <c r="D1114" s="39">
        <f>SUM(B1114:C1114)</f>
        <v/>
      </c>
      <c r="E1114" s="23">
        <f>SUM(D1095:D1114)</f>
        <v/>
      </c>
    </row>
    <row r="1115">
      <c r="A1115" s="31" t="n">
        <v>39994</v>
      </c>
      <c r="B1115" s="38" t="n">
        <v>58.38673605</v>
      </c>
      <c r="C1115" s="38" t="n">
        <v>-18.983447435</v>
      </c>
      <c r="D1115" s="39">
        <f>SUM(B1115:C1115)</f>
        <v/>
      </c>
      <c r="E1115" s="23">
        <f>SUM(D1096:D1115)</f>
        <v/>
      </c>
    </row>
    <row r="1116">
      <c r="A1116" s="31" t="n">
        <v>39995</v>
      </c>
      <c r="B1116" s="38" t="n">
        <v>179.79548935</v>
      </c>
      <c r="C1116" s="38" t="n">
        <v>9.371495295000001</v>
      </c>
      <c r="D1116" s="39">
        <f>SUM(B1116:C1116)</f>
        <v/>
      </c>
      <c r="E1116" s="23">
        <f>SUM(D1097:D1116)</f>
        <v/>
      </c>
    </row>
    <row r="1117">
      <c r="A1117" s="31" t="n">
        <v>39996</v>
      </c>
      <c r="B1117" s="38" t="n">
        <v>280.179065438</v>
      </c>
      <c r="C1117" s="38" t="n">
        <v>2.736218315</v>
      </c>
      <c r="D1117" s="39">
        <f>SUM(B1117:C1117)</f>
        <v/>
      </c>
      <c r="E1117" s="23">
        <f>SUM(D1098:D1117)</f>
        <v/>
      </c>
    </row>
    <row r="1118">
      <c r="A1118" s="31" t="n">
        <v>39997</v>
      </c>
      <c r="B1118" s="38" t="n">
        <v>78.018712575</v>
      </c>
      <c r="C1118" s="38" t="n">
        <v>-1.924011935</v>
      </c>
      <c r="D1118" s="39">
        <f>SUM(B1118:C1118)</f>
        <v/>
      </c>
      <c r="E1118" s="23">
        <f>SUM(D1099:D1118)</f>
        <v/>
      </c>
    </row>
    <row r="1119">
      <c r="A1119" s="31" t="n">
        <v>40000</v>
      </c>
      <c r="B1119" s="38" t="n">
        <v>114.6658587</v>
      </c>
      <c r="C1119" s="38" t="n">
        <v>-6.2036692</v>
      </c>
      <c r="D1119" s="39">
        <f>SUM(B1119:C1119)</f>
        <v/>
      </c>
      <c r="E1119" s="23">
        <f>SUM(D1100:D1119)</f>
        <v/>
      </c>
    </row>
    <row r="1120">
      <c r="A1120" s="31" t="n">
        <v>40001</v>
      </c>
      <c r="B1120" s="38" t="n">
        <v>147.801488385</v>
      </c>
      <c r="C1120" s="38" t="n">
        <v>-7.51672449</v>
      </c>
      <c r="D1120" s="39">
        <f>SUM(B1120:C1120)</f>
        <v/>
      </c>
      <c r="E1120" s="23">
        <f>SUM(D1101:D1120)</f>
        <v/>
      </c>
    </row>
    <row r="1121">
      <c r="A1121" s="31" t="n">
        <v>40002</v>
      </c>
      <c r="B1121" s="38" t="n">
        <v>-197.518347801</v>
      </c>
      <c r="C1121" s="38" t="n">
        <v>-9.20611575</v>
      </c>
      <c r="D1121" s="39">
        <f>SUM(B1121:C1121)</f>
        <v/>
      </c>
      <c r="E1121" s="23">
        <f>SUM(D1102:D1121)</f>
        <v/>
      </c>
    </row>
    <row r="1122">
      <c r="A1122" s="31" t="n">
        <v>40003</v>
      </c>
      <c r="B1122" s="38" t="n">
        <v>312.19335549</v>
      </c>
      <c r="C1122" s="38" t="n">
        <v>7.635856135</v>
      </c>
      <c r="D1122" s="39">
        <f>SUM(B1122:C1122)</f>
        <v/>
      </c>
      <c r="E1122" s="23">
        <f>SUM(D1103:D1122)</f>
        <v/>
      </c>
    </row>
    <row r="1123">
      <c r="A1123" s="31" t="n">
        <v>40004</v>
      </c>
      <c r="B1123" s="38" t="n">
        <v>-36.87379615</v>
      </c>
      <c r="C1123" s="38" t="n">
        <v>-24.004910105</v>
      </c>
      <c r="D1123" s="39">
        <f>SUM(B1123:C1123)</f>
        <v/>
      </c>
      <c r="E1123" s="23">
        <f>SUM(D1104:D1123)</f>
        <v/>
      </c>
    </row>
    <row r="1124">
      <c r="A1124" s="31" t="n">
        <v>40007</v>
      </c>
      <c r="B1124" s="38" t="n">
        <v>-226.67847043</v>
      </c>
      <c r="C1124" s="38" t="n">
        <v>-18.237643455</v>
      </c>
      <c r="D1124" s="39">
        <f>SUM(B1124:C1124)</f>
        <v/>
      </c>
      <c r="E1124" s="23">
        <f>SUM(D1105:D1124)</f>
        <v/>
      </c>
    </row>
    <row r="1125">
      <c r="A1125" s="31" t="n">
        <v>40008</v>
      </c>
      <c r="B1125" s="38" t="n">
        <v>-19.37964986</v>
      </c>
      <c r="C1125" s="38" t="n">
        <v>-10.807935055</v>
      </c>
      <c r="D1125" s="39">
        <f>SUM(B1125:C1125)</f>
        <v/>
      </c>
      <c r="E1125" s="23">
        <f>SUM(D1106:D1125)</f>
        <v/>
      </c>
    </row>
    <row r="1126">
      <c r="A1126" s="31" t="n">
        <v>40009</v>
      </c>
      <c r="B1126" s="38" t="n">
        <v>473.30666055</v>
      </c>
      <c r="C1126" s="38" t="n">
        <v>19.78063367</v>
      </c>
      <c r="D1126" s="39">
        <f>SUM(B1126:C1126)</f>
        <v/>
      </c>
      <c r="E1126" s="23">
        <f>SUM(D1107:D1126)</f>
        <v/>
      </c>
    </row>
    <row r="1127">
      <c r="A1127" s="31" t="n">
        <v>40010</v>
      </c>
      <c r="B1127" s="38" t="n">
        <v>536.7789582079999</v>
      </c>
      <c r="C1127" s="38" t="n">
        <v>4.914782975</v>
      </c>
      <c r="D1127" s="39">
        <f>SUM(B1127:C1127)</f>
        <v/>
      </c>
      <c r="E1127" s="23">
        <f>SUM(D1108:D1127)</f>
        <v/>
      </c>
    </row>
    <row r="1128">
      <c r="A1128" s="31" t="n">
        <v>40011</v>
      </c>
      <c r="B1128" s="38" t="n">
        <v>160.46788112</v>
      </c>
      <c r="C1128" s="38" t="n">
        <v>7.855547345</v>
      </c>
      <c r="D1128" s="39">
        <f>SUM(B1128:C1128)</f>
        <v/>
      </c>
      <c r="E1128" s="23">
        <f>SUM(D1109:D1128)</f>
        <v/>
      </c>
    </row>
    <row r="1129">
      <c r="A1129" s="31" t="n">
        <v>40014</v>
      </c>
      <c r="B1129" s="38" t="n">
        <v>515.298640795</v>
      </c>
      <c r="C1129" s="38" t="n">
        <v>15.407200005</v>
      </c>
      <c r="D1129" s="39">
        <f>SUM(B1129:C1129)</f>
        <v/>
      </c>
      <c r="E1129" s="23">
        <f>SUM(D1110:D1129)</f>
        <v/>
      </c>
    </row>
    <row r="1130">
      <c r="A1130" s="31" t="n">
        <v>40015</v>
      </c>
      <c r="B1130" s="38" t="n">
        <v>402.982892105</v>
      </c>
      <c r="C1130" s="38" t="n">
        <v>12.446111915</v>
      </c>
      <c r="D1130" s="39">
        <f>SUM(B1130:C1130)</f>
        <v/>
      </c>
      <c r="E1130" s="23">
        <f>SUM(D1111:D1130)</f>
        <v/>
      </c>
    </row>
    <row r="1131">
      <c r="A1131" s="31" t="n">
        <v>40016</v>
      </c>
      <c r="B1131" s="38" t="n">
        <v>315.70971178</v>
      </c>
      <c r="C1131" s="38" t="n">
        <v>18.365365565</v>
      </c>
      <c r="D1131" s="39">
        <f>SUM(B1131:C1131)</f>
        <v/>
      </c>
      <c r="E1131" s="23">
        <f>SUM(D1112:D1131)</f>
        <v/>
      </c>
    </row>
    <row r="1132">
      <c r="A1132" s="31" t="n">
        <v>40017</v>
      </c>
      <c r="B1132" s="38" t="n">
        <v>316.441506532</v>
      </c>
      <c r="C1132" s="38" t="n">
        <v>-0.311575225</v>
      </c>
      <c r="D1132" s="39">
        <f>SUM(B1132:C1132)</f>
        <v/>
      </c>
      <c r="E1132" s="23">
        <f>SUM(D1113:D1132)</f>
        <v/>
      </c>
    </row>
    <row r="1133">
      <c r="A1133" s="31" t="n">
        <v>40018</v>
      </c>
      <c r="B1133" s="38" t="n">
        <v>437.55887911</v>
      </c>
      <c r="C1133" s="38" t="n">
        <v>17.576413065</v>
      </c>
      <c r="D1133" s="39">
        <f>SUM(B1133:C1133)</f>
        <v/>
      </c>
      <c r="E1133" s="23">
        <f>SUM(D1114:D1133)</f>
        <v/>
      </c>
    </row>
    <row r="1134">
      <c r="A1134" s="31" t="n">
        <v>40021</v>
      </c>
      <c r="B1134" s="38" t="n">
        <v>478.303837195</v>
      </c>
      <c r="C1134" s="38" t="n">
        <v>6.214684885</v>
      </c>
      <c r="D1134" s="39">
        <f>SUM(B1134:C1134)</f>
        <v/>
      </c>
      <c r="E1134" s="23">
        <f>SUM(D1115:D1134)</f>
        <v/>
      </c>
    </row>
    <row r="1135">
      <c r="A1135" s="31" t="n">
        <v>40022</v>
      </c>
      <c r="B1135" s="38" t="n">
        <v>490.15678049</v>
      </c>
      <c r="C1135" s="38" t="n">
        <v>3.154060515</v>
      </c>
      <c r="D1135" s="39">
        <f>SUM(B1135:C1135)</f>
        <v/>
      </c>
      <c r="E1135" s="23">
        <f>SUM(D1116:D1135)</f>
        <v/>
      </c>
    </row>
    <row r="1136">
      <c r="A1136" s="31" t="n">
        <v>40023</v>
      </c>
      <c r="B1136" s="38" t="n">
        <v>287.03066485</v>
      </c>
      <c r="C1136" s="38" t="n">
        <v>-0.917899135</v>
      </c>
      <c r="D1136" s="39">
        <f>SUM(B1136:C1136)</f>
        <v/>
      </c>
      <c r="E1136" s="23">
        <f>SUM(D1117:D1136)</f>
        <v/>
      </c>
    </row>
    <row r="1137">
      <c r="A1137" s="31" t="n">
        <v>40024</v>
      </c>
      <c r="B1137" s="38" t="n">
        <v>262.9973173</v>
      </c>
      <c r="C1137" s="38" t="n">
        <v>6.859013835</v>
      </c>
      <c r="D1137" s="39">
        <f>SUM(B1137:C1137)</f>
        <v/>
      </c>
      <c r="E1137" s="23">
        <f>SUM(D1118:D1137)</f>
        <v/>
      </c>
    </row>
    <row r="1138">
      <c r="A1138" s="31" t="n">
        <v>40025</v>
      </c>
      <c r="B1138" s="38" t="n">
        <v>543.312214039</v>
      </c>
      <c r="C1138" s="38" t="n">
        <v>4.265030125</v>
      </c>
      <c r="D1138" s="39">
        <f>SUM(B1138:C1138)</f>
        <v/>
      </c>
      <c r="E1138" s="23">
        <f>SUM(D1119:D1138)</f>
        <v/>
      </c>
    </row>
    <row r="1139">
      <c r="A1139" s="31" t="n">
        <v>40028</v>
      </c>
      <c r="B1139" s="38" t="n">
        <v>386.91640278</v>
      </c>
      <c r="C1139" s="38" t="n">
        <v>19.1637331</v>
      </c>
      <c r="D1139" s="39">
        <f>SUM(B1139:C1139)</f>
        <v/>
      </c>
      <c r="E1139" s="23">
        <f>SUM(D1120:D1139)</f>
        <v/>
      </c>
    </row>
    <row r="1140">
      <c r="A1140" s="31" t="n">
        <v>40029</v>
      </c>
      <c r="B1140" s="38" t="n">
        <v>541.6678900650001</v>
      </c>
      <c r="C1140" s="38" t="n">
        <v>1.870357935</v>
      </c>
      <c r="D1140" s="39">
        <f>SUM(B1140:C1140)</f>
        <v/>
      </c>
      <c r="E1140" s="23">
        <f>SUM(D1121:D1140)</f>
        <v/>
      </c>
    </row>
    <row r="1141">
      <c r="A1141" s="31" t="n">
        <v>40030</v>
      </c>
      <c r="B1141" s="38" t="n">
        <v>69.14150453000001</v>
      </c>
      <c r="C1141" s="38" t="n">
        <v>11.335393227</v>
      </c>
      <c r="D1141" s="39">
        <f>SUM(B1141:C1141)</f>
        <v/>
      </c>
      <c r="E1141" s="23">
        <f>SUM(D1122:D1141)</f>
        <v/>
      </c>
    </row>
    <row r="1142">
      <c r="A1142" s="31" t="n">
        <v>40031</v>
      </c>
      <c r="B1142" s="38" t="n">
        <v>15.13568811</v>
      </c>
      <c r="C1142" s="38" t="n">
        <v>1.896965995</v>
      </c>
      <c r="D1142" s="39">
        <f>SUM(B1142:C1142)</f>
        <v/>
      </c>
      <c r="E1142" s="23">
        <f>SUM(D1123:D1142)</f>
        <v/>
      </c>
    </row>
    <row r="1143">
      <c r="A1143" s="31" t="n">
        <v>40032</v>
      </c>
      <c r="B1143" s="38" t="n">
        <v>186.26218018</v>
      </c>
      <c r="C1143" s="38" t="n">
        <v>7.55315471</v>
      </c>
      <c r="D1143" s="39">
        <f>SUM(B1143:C1143)</f>
        <v/>
      </c>
      <c r="E1143" s="23">
        <f>SUM(D1124:D1143)</f>
        <v/>
      </c>
    </row>
    <row r="1144">
      <c r="A1144" s="31" t="n">
        <v>40035</v>
      </c>
      <c r="B1144" s="38" t="n">
        <v>341.80010473</v>
      </c>
      <c r="C1144" s="38" t="n">
        <v>-8.422357815</v>
      </c>
      <c r="D1144" s="39">
        <f>SUM(B1144:C1144)</f>
        <v/>
      </c>
      <c r="E1144" s="23">
        <f>SUM(D1125:D1144)</f>
        <v/>
      </c>
    </row>
    <row r="1145">
      <c r="A1145" s="31" t="n">
        <v>40036</v>
      </c>
      <c r="B1145" s="38" t="n">
        <v>189.04326221</v>
      </c>
      <c r="C1145" s="38" t="n">
        <v>13.340883735</v>
      </c>
      <c r="D1145" s="39">
        <f>SUM(B1145:C1145)</f>
        <v/>
      </c>
      <c r="E1145" s="23">
        <f>SUM(D1126:D1145)</f>
        <v/>
      </c>
    </row>
    <row r="1146">
      <c r="A1146" s="31" t="n">
        <v>40037</v>
      </c>
      <c r="B1146" s="38" t="n">
        <v>-12.61073032</v>
      </c>
      <c r="C1146" s="38" t="n">
        <v>2.50421623</v>
      </c>
      <c r="D1146" s="39">
        <f>SUM(B1146:C1146)</f>
        <v/>
      </c>
      <c r="E1146" s="23">
        <f>SUM(D1127:D1146)</f>
        <v/>
      </c>
    </row>
    <row r="1147">
      <c r="A1147" s="31" t="n">
        <v>40038</v>
      </c>
      <c r="B1147" s="38" t="n">
        <v>250.31199028</v>
      </c>
      <c r="C1147" s="38" t="n">
        <v>7.35315555</v>
      </c>
      <c r="D1147" s="39">
        <f>SUM(B1147:C1147)</f>
        <v/>
      </c>
      <c r="E1147" s="23">
        <f>SUM(D1128:D1147)</f>
        <v/>
      </c>
    </row>
    <row r="1148">
      <c r="A1148" s="31" t="n">
        <v>40039</v>
      </c>
      <c r="B1148" s="38" t="n">
        <v>369.643512895</v>
      </c>
      <c r="C1148" s="38" t="n">
        <v>4.851645035</v>
      </c>
      <c r="D1148" s="39">
        <f>SUM(B1148:C1148)</f>
        <v/>
      </c>
      <c r="E1148" s="23">
        <f>SUM(D1129:D1148)</f>
        <v/>
      </c>
    </row>
    <row r="1149">
      <c r="A1149" s="31" t="n">
        <v>40042</v>
      </c>
      <c r="B1149" s="38" t="n">
        <v>122.564955495</v>
      </c>
      <c r="C1149" s="38" t="n">
        <v>-11.899317725</v>
      </c>
      <c r="D1149" s="39">
        <f>SUM(B1149:C1149)</f>
        <v/>
      </c>
      <c r="E1149" s="23">
        <f>SUM(D1130:D1149)</f>
        <v/>
      </c>
    </row>
    <row r="1150">
      <c r="A1150" s="31" t="n">
        <v>40043</v>
      </c>
      <c r="B1150" s="38" t="n">
        <v>-170.550671664</v>
      </c>
      <c r="C1150" s="38" t="n">
        <v>-7.502963825</v>
      </c>
      <c r="D1150" s="39">
        <f>SUM(B1150:C1150)</f>
        <v/>
      </c>
      <c r="E1150" s="23">
        <f>SUM(D1131:D1150)</f>
        <v/>
      </c>
    </row>
    <row r="1151">
      <c r="A1151" s="31" t="n">
        <v>40044</v>
      </c>
      <c r="B1151" s="38" t="n">
        <v>200.073796146</v>
      </c>
      <c r="C1151" s="38" t="n">
        <v>2.21946014</v>
      </c>
      <c r="D1151" s="39">
        <f>SUM(B1151:C1151)</f>
        <v/>
      </c>
      <c r="E1151" s="23">
        <f>SUM(D1132:D1151)</f>
        <v/>
      </c>
    </row>
    <row r="1152">
      <c r="A1152" s="31" t="n">
        <v>40045</v>
      </c>
      <c r="B1152" s="38" t="n">
        <v>-166.84151121</v>
      </c>
      <c r="C1152" s="38" t="n">
        <v>-2.982055795</v>
      </c>
      <c r="D1152" s="39">
        <f>SUM(B1152:C1152)</f>
        <v/>
      </c>
      <c r="E1152" s="23">
        <f>SUM(D1133:D1152)</f>
        <v/>
      </c>
    </row>
    <row r="1153">
      <c r="A1153" s="31" t="n">
        <v>40046</v>
      </c>
      <c r="B1153" s="38" t="n">
        <v>201.86437027</v>
      </c>
      <c r="C1153" s="38" t="n">
        <v>-13.622850685</v>
      </c>
      <c r="D1153" s="39">
        <f>SUM(B1153:C1153)</f>
        <v/>
      </c>
      <c r="E1153" s="23">
        <f>SUM(D1134:D1153)</f>
        <v/>
      </c>
    </row>
    <row r="1154">
      <c r="A1154" s="31" t="n">
        <v>40049</v>
      </c>
      <c r="B1154" s="38" t="n">
        <v>301.61013491</v>
      </c>
      <c r="C1154" s="38" t="n">
        <v>-7.733800815</v>
      </c>
      <c r="D1154" s="39">
        <f>SUM(B1154:C1154)</f>
        <v/>
      </c>
      <c r="E1154" s="23">
        <f>SUM(D1135:D1154)</f>
        <v/>
      </c>
    </row>
    <row r="1155">
      <c r="A1155" s="31" t="n">
        <v>40050</v>
      </c>
      <c r="B1155" s="38" t="n">
        <v>209.478029814</v>
      </c>
      <c r="C1155" s="38" t="n">
        <v>9.305783325</v>
      </c>
      <c r="D1155" s="39">
        <f>SUM(B1155:C1155)</f>
        <v/>
      </c>
      <c r="E1155" s="23">
        <f>SUM(D1136:D1155)</f>
        <v/>
      </c>
    </row>
    <row r="1156">
      <c r="A1156" s="31" t="n">
        <v>40051</v>
      </c>
      <c r="B1156" s="38" t="n">
        <v>209.336134505</v>
      </c>
      <c r="C1156" s="38" t="n">
        <v>11.66975495</v>
      </c>
      <c r="D1156" s="39">
        <f>SUM(B1156:C1156)</f>
        <v/>
      </c>
      <c r="E1156" s="23">
        <f>SUM(D1137:D1156)</f>
        <v/>
      </c>
    </row>
    <row r="1157">
      <c r="A1157" s="31" t="n">
        <v>40052</v>
      </c>
      <c r="B1157" s="38" t="n">
        <v>218.47680766</v>
      </c>
      <c r="C1157" s="38" t="n">
        <v>21.524469965</v>
      </c>
      <c r="D1157" s="39">
        <f>SUM(B1157:C1157)</f>
        <v/>
      </c>
      <c r="E1157" s="23">
        <f>SUM(D1138:D1157)</f>
        <v/>
      </c>
    </row>
    <row r="1158">
      <c r="A1158" s="31" t="n">
        <v>40053</v>
      </c>
      <c r="B1158" s="38" t="n">
        <v>207.631151075</v>
      </c>
      <c r="C1158" s="38" t="n">
        <v>24.58395245</v>
      </c>
      <c r="D1158" s="39">
        <f>SUM(B1158:C1158)</f>
        <v/>
      </c>
      <c r="E1158" s="23">
        <f>SUM(D1139:D1158)</f>
        <v/>
      </c>
    </row>
    <row r="1159">
      <c r="A1159" s="31" t="n">
        <v>40056</v>
      </c>
      <c r="B1159" s="38" t="n">
        <v>-27.68458397</v>
      </c>
      <c r="C1159" s="38" t="n">
        <v>-4.32732573</v>
      </c>
      <c r="D1159" s="39">
        <f>SUM(B1159:C1159)</f>
        <v/>
      </c>
      <c r="E1159" s="23">
        <f>SUM(D1140:D1159)</f>
        <v/>
      </c>
    </row>
    <row r="1160">
      <c r="A1160" s="31" t="n">
        <v>40057</v>
      </c>
      <c r="B1160" s="38" t="n">
        <v>20.97819821</v>
      </c>
      <c r="C1160" s="38" t="n">
        <v>-12.416774775</v>
      </c>
      <c r="D1160" s="39">
        <f>SUM(B1160:C1160)</f>
        <v/>
      </c>
      <c r="E1160" s="23">
        <f>SUM(D1141:D1160)</f>
        <v/>
      </c>
    </row>
    <row r="1161">
      <c r="A1161" s="31" t="n">
        <v>40058</v>
      </c>
      <c r="B1161" s="38" t="n">
        <v>-286.7408375</v>
      </c>
      <c r="C1161" s="38" t="n">
        <v>14.90520211</v>
      </c>
      <c r="D1161" s="39">
        <f>SUM(B1161:C1161)</f>
        <v/>
      </c>
      <c r="E1161" s="23">
        <f>SUM(D1142:D1161)</f>
        <v/>
      </c>
    </row>
    <row r="1162">
      <c r="A1162" s="31" t="n">
        <v>40059</v>
      </c>
      <c r="B1162" s="38" t="n">
        <v>-152.4538356</v>
      </c>
      <c r="C1162" s="38" t="n">
        <v>4.534704515</v>
      </c>
      <c r="D1162" s="39">
        <f>SUM(B1162:C1162)</f>
        <v/>
      </c>
      <c r="E1162" s="23">
        <f>SUM(D1143:D1162)</f>
        <v/>
      </c>
    </row>
    <row r="1163">
      <c r="A1163" s="31" t="n">
        <v>40060</v>
      </c>
      <c r="B1163" s="38" t="n">
        <v>7.42477187</v>
      </c>
      <c r="C1163" s="38" t="n">
        <v>2.04012988</v>
      </c>
      <c r="D1163" s="39">
        <f>SUM(B1163:C1163)</f>
        <v/>
      </c>
      <c r="E1163" s="23">
        <f>SUM(D1144:D1163)</f>
        <v/>
      </c>
    </row>
    <row r="1164">
      <c r="A1164" s="31" t="n">
        <v>40063</v>
      </c>
      <c r="B1164" s="38" t="n">
        <v>31.10381827</v>
      </c>
      <c r="C1164" s="38" t="n">
        <v>24.986829345</v>
      </c>
      <c r="D1164" s="39">
        <f>SUM(B1164:C1164)</f>
        <v/>
      </c>
      <c r="E1164" s="23">
        <f>SUM(D1145:D1164)</f>
        <v/>
      </c>
    </row>
    <row r="1165">
      <c r="A1165" s="31" t="n">
        <v>40064</v>
      </c>
      <c r="B1165" s="38" t="n">
        <v>73.99171586</v>
      </c>
      <c r="C1165" s="38" t="n">
        <v>0.167175495</v>
      </c>
      <c r="D1165" s="39">
        <f>SUM(B1165:C1165)</f>
        <v/>
      </c>
      <c r="E1165" s="23">
        <f>SUM(D1146:D1165)</f>
        <v/>
      </c>
    </row>
    <row r="1166">
      <c r="A1166" s="31" t="n">
        <v>40065</v>
      </c>
      <c r="B1166" s="38" t="n">
        <v>90.45005902</v>
      </c>
      <c r="C1166" s="38" t="n">
        <v>3.54123669</v>
      </c>
      <c r="D1166" s="39">
        <f>SUM(B1166:C1166)</f>
        <v/>
      </c>
      <c r="E1166" s="23">
        <f>SUM(D1147:D1166)</f>
        <v/>
      </c>
    </row>
    <row r="1167">
      <c r="A1167" s="31" t="n">
        <v>40066</v>
      </c>
      <c r="B1167" s="38" t="n">
        <v>444.448179077</v>
      </c>
      <c r="C1167" s="38" t="n">
        <v>16.358912955</v>
      </c>
      <c r="D1167" s="39">
        <f>SUM(B1167:C1167)</f>
        <v/>
      </c>
      <c r="E1167" s="23">
        <f>SUM(D1148:D1167)</f>
        <v/>
      </c>
    </row>
    <row r="1168">
      <c r="A1168" s="31" t="n">
        <v>40067</v>
      </c>
      <c r="B1168" s="38" t="n">
        <v>589.820615825</v>
      </c>
      <c r="C1168" s="38" t="n">
        <v>13.22542919</v>
      </c>
      <c r="D1168" s="39">
        <f>SUM(B1168:C1168)</f>
        <v/>
      </c>
      <c r="E1168" s="23">
        <f>SUM(D1149:D1168)</f>
        <v/>
      </c>
    </row>
    <row r="1169">
      <c r="A1169" s="31" t="n">
        <v>40070</v>
      </c>
      <c r="B1169" s="38" t="n">
        <v>204.11241959</v>
      </c>
      <c r="C1169" s="38" t="n">
        <v>2.56599624</v>
      </c>
      <c r="D1169" s="39">
        <f>SUM(B1169:C1169)</f>
        <v/>
      </c>
      <c r="E1169" s="23">
        <f>SUM(D1150:D1169)</f>
        <v/>
      </c>
    </row>
    <row r="1170">
      <c r="A1170" s="31" t="n">
        <v>40071</v>
      </c>
      <c r="B1170" s="38" t="n">
        <v>365.72758486</v>
      </c>
      <c r="C1170" s="38" t="n">
        <v>18.250153745</v>
      </c>
      <c r="D1170" s="39">
        <f>SUM(B1170:C1170)</f>
        <v/>
      </c>
      <c r="E1170" s="23">
        <f>SUM(D1151:D1170)</f>
        <v/>
      </c>
    </row>
    <row r="1171">
      <c r="A1171" s="31" t="n">
        <v>40072</v>
      </c>
      <c r="B1171" s="38" t="n">
        <v>896.6729322</v>
      </c>
      <c r="C1171" s="38" t="n">
        <v>10.23641548</v>
      </c>
      <c r="D1171" s="39">
        <f>SUM(B1171:C1171)</f>
        <v/>
      </c>
      <c r="E1171" s="23">
        <f>SUM(D1152:D1171)</f>
        <v/>
      </c>
    </row>
    <row r="1172">
      <c r="A1172" s="31" t="n">
        <v>40073</v>
      </c>
      <c r="B1172" s="38" t="n">
        <v>779.73796616</v>
      </c>
      <c r="C1172" s="38" t="n">
        <v>-3.24876824</v>
      </c>
      <c r="D1172" s="39">
        <f>SUM(B1172:C1172)</f>
        <v/>
      </c>
      <c r="E1172" s="23">
        <f>SUM(D1153:D1172)</f>
        <v/>
      </c>
    </row>
    <row r="1173">
      <c r="A1173" s="31" t="n">
        <v>40074</v>
      </c>
      <c r="B1173" s="38" t="n">
        <v>1418.54362573</v>
      </c>
      <c r="C1173" s="38" t="n">
        <v>36.07973859</v>
      </c>
      <c r="D1173" s="39">
        <f>SUM(B1173:C1173)</f>
        <v/>
      </c>
      <c r="E1173" s="23">
        <f>SUM(D1154:D1173)</f>
        <v/>
      </c>
    </row>
    <row r="1174">
      <c r="A1174" s="31" t="n">
        <v>40077</v>
      </c>
      <c r="B1174" s="38" t="n">
        <v>187.0647424</v>
      </c>
      <c r="C1174" s="38" t="n">
        <v>11.328148655</v>
      </c>
      <c r="D1174" s="39">
        <f>SUM(B1174:C1174)</f>
        <v/>
      </c>
      <c r="E1174" s="23">
        <f>SUM(D1155:D1174)</f>
        <v/>
      </c>
    </row>
    <row r="1175">
      <c r="A1175" s="31" t="n">
        <v>40078</v>
      </c>
      <c r="B1175" s="38" t="n">
        <v>523.712516625</v>
      </c>
      <c r="C1175" s="38" t="n">
        <v>20.93097945</v>
      </c>
      <c r="D1175" s="39">
        <f>SUM(B1175:C1175)</f>
        <v/>
      </c>
      <c r="E1175" s="23">
        <f>SUM(D1156:D1175)</f>
        <v/>
      </c>
    </row>
    <row r="1176">
      <c r="A1176" s="31" t="n">
        <v>40079</v>
      </c>
      <c r="B1176" s="38" t="n">
        <v>127.599504565</v>
      </c>
      <c r="C1176" s="38" t="n">
        <v>-3.031963955</v>
      </c>
      <c r="D1176" s="39">
        <f>SUM(B1176:C1176)</f>
        <v/>
      </c>
      <c r="E1176" s="23">
        <f>SUM(D1157:D1176)</f>
        <v/>
      </c>
    </row>
    <row r="1177">
      <c r="A1177" s="31" t="n">
        <v>40080</v>
      </c>
      <c r="B1177" s="38" t="n">
        <v>-88.4072345</v>
      </c>
      <c r="C1177" s="38" t="n">
        <v>0.92838809</v>
      </c>
      <c r="D1177" s="39">
        <f>SUM(B1177:C1177)</f>
        <v/>
      </c>
      <c r="E1177" s="23">
        <f>SUM(D1158:D1177)</f>
        <v/>
      </c>
    </row>
    <row r="1178">
      <c r="A1178" s="31" t="n">
        <v>40081</v>
      </c>
      <c r="B1178" s="38" t="n">
        <v>-148.028160105</v>
      </c>
      <c r="C1178" s="38" t="n">
        <v>-6.95836641</v>
      </c>
      <c r="D1178" s="39">
        <f>SUM(B1178:C1178)</f>
        <v/>
      </c>
      <c r="E1178" s="23">
        <f>SUM(D1159:D1178)</f>
        <v/>
      </c>
    </row>
    <row r="1179">
      <c r="A1179" s="31" t="n">
        <v>40084</v>
      </c>
      <c r="B1179" s="38" t="n">
        <v>-124.94884211</v>
      </c>
      <c r="C1179" s="38" t="n">
        <v>19.426272445</v>
      </c>
      <c r="D1179" s="39">
        <f>SUM(B1179:C1179)</f>
        <v/>
      </c>
      <c r="E1179" s="23">
        <f>SUM(D1160:D1179)</f>
        <v/>
      </c>
    </row>
    <row r="1180">
      <c r="A1180" s="31" t="n">
        <v>40085</v>
      </c>
      <c r="B1180" s="38" t="n">
        <v>-121.85668227</v>
      </c>
      <c r="C1180" s="38" t="n">
        <v>20.35092324</v>
      </c>
      <c r="D1180" s="39">
        <f>SUM(B1180:C1180)</f>
        <v/>
      </c>
      <c r="E1180" s="23">
        <f>SUM(D1161:D1180)</f>
        <v/>
      </c>
    </row>
    <row r="1181">
      <c r="A1181" s="31" t="n">
        <v>40086</v>
      </c>
      <c r="B1181" s="38" t="n">
        <v>-13.41903131</v>
      </c>
      <c r="C1181" s="38" t="n">
        <v>17.302659025</v>
      </c>
      <c r="D1181" s="39">
        <f>SUM(B1181:C1181)</f>
        <v/>
      </c>
      <c r="E1181" s="23">
        <f>SUM(D1162:D1181)</f>
        <v/>
      </c>
    </row>
    <row r="1182">
      <c r="A1182" s="31" t="n">
        <v>40087</v>
      </c>
      <c r="B1182" s="38" t="n">
        <v>-243.91472055</v>
      </c>
      <c r="C1182" s="38" t="n">
        <v>0.77864986</v>
      </c>
      <c r="D1182" s="39">
        <f>SUM(B1182:C1182)</f>
        <v/>
      </c>
      <c r="E1182" s="23">
        <f>SUM(D1163:D1182)</f>
        <v/>
      </c>
    </row>
    <row r="1183">
      <c r="A1183" s="31" t="n">
        <v>40091</v>
      </c>
      <c r="B1183" s="38" t="n">
        <v>-336.75310353</v>
      </c>
      <c r="C1183" s="38" t="n">
        <v>6.040886195</v>
      </c>
      <c r="D1183" s="39">
        <f>SUM(B1183:C1183)</f>
        <v/>
      </c>
      <c r="E1183" s="23">
        <f>SUM(D1164:D1183)</f>
        <v/>
      </c>
    </row>
    <row r="1184">
      <c r="A1184" s="31" t="n">
        <v>40092</v>
      </c>
      <c r="B1184" s="38" t="n">
        <v>-31.28774287</v>
      </c>
      <c r="C1184" s="38" t="n">
        <v>-2.09586119</v>
      </c>
      <c r="D1184" s="39">
        <f>SUM(B1184:C1184)</f>
        <v/>
      </c>
      <c r="E1184" s="23">
        <f>SUM(D1165:D1184)</f>
        <v/>
      </c>
    </row>
    <row r="1185">
      <c r="A1185" s="31" t="n">
        <v>40093</v>
      </c>
      <c r="B1185" s="38" t="n">
        <v>105.364174387</v>
      </c>
      <c r="C1185" s="38" t="n">
        <v>-7.17066995</v>
      </c>
      <c r="D1185" s="39">
        <f>SUM(B1185:C1185)</f>
        <v/>
      </c>
      <c r="E1185" s="23">
        <f>SUM(D1166:D1185)</f>
        <v/>
      </c>
    </row>
    <row r="1186">
      <c r="A1186" s="31" t="n">
        <v>40094</v>
      </c>
      <c r="B1186" s="38" t="n">
        <v>-11.515197705</v>
      </c>
      <c r="C1186" s="38" t="n">
        <v>25.363978315</v>
      </c>
      <c r="D1186" s="39">
        <f>SUM(B1186:C1186)</f>
        <v/>
      </c>
      <c r="E1186" s="23">
        <f>SUM(D1167:D1186)</f>
        <v/>
      </c>
    </row>
    <row r="1187">
      <c r="A1187" s="31" t="n">
        <v>40095</v>
      </c>
      <c r="B1187" s="38" t="n">
        <v>422.891353475</v>
      </c>
      <c r="C1187" s="38" t="n">
        <v>51.131375775</v>
      </c>
      <c r="D1187" s="39">
        <f>SUM(B1187:C1187)</f>
        <v/>
      </c>
      <c r="E1187" s="23">
        <f>SUM(D1168:D1187)</f>
        <v/>
      </c>
    </row>
    <row r="1188">
      <c r="A1188" s="31" t="n">
        <v>40098</v>
      </c>
      <c r="B1188" s="38" t="n">
        <v>-51.955361505</v>
      </c>
      <c r="C1188" s="38" t="n">
        <v>10.546753965</v>
      </c>
      <c r="D1188" s="39">
        <f>SUM(B1188:C1188)</f>
        <v/>
      </c>
      <c r="E1188" s="23">
        <f>SUM(D1169:D1188)</f>
        <v/>
      </c>
    </row>
    <row r="1189">
      <c r="A1189" s="31" t="n">
        <v>40099</v>
      </c>
      <c r="B1189" s="38" t="n">
        <v>8.960754025</v>
      </c>
      <c r="C1189" s="38" t="n">
        <v>-4.165307615</v>
      </c>
      <c r="D1189" s="39">
        <f>SUM(B1189:C1189)</f>
        <v/>
      </c>
      <c r="E1189" s="23">
        <f>SUM(D1170:D1189)</f>
        <v/>
      </c>
    </row>
    <row r="1190">
      <c r="A1190" s="31" t="n">
        <v>40100</v>
      </c>
      <c r="B1190" s="38" t="n">
        <v>356.249500875</v>
      </c>
      <c r="C1190" s="38" t="n">
        <v>11.704799065</v>
      </c>
      <c r="D1190" s="39">
        <f>SUM(B1190:C1190)</f>
        <v/>
      </c>
      <c r="E1190" s="23">
        <f>SUM(D1171:D1190)</f>
        <v/>
      </c>
    </row>
    <row r="1191">
      <c r="A1191" s="31" t="n">
        <v>40101</v>
      </c>
      <c r="B1191" s="38" t="n">
        <v>549.097255675</v>
      </c>
      <c r="C1191" s="38" t="n">
        <v>18.22641498</v>
      </c>
      <c r="D1191" s="39">
        <f>SUM(B1191:C1191)</f>
        <v/>
      </c>
      <c r="E1191" s="23">
        <f>SUM(D1172:D1191)</f>
        <v/>
      </c>
    </row>
    <row r="1192">
      <c r="A1192" s="31" t="n">
        <v>40102</v>
      </c>
      <c r="B1192" s="38" t="n">
        <v>408.60485395</v>
      </c>
      <c r="C1192" s="38" t="n">
        <v>5.577100565</v>
      </c>
      <c r="D1192" s="39">
        <f>SUM(B1192:C1192)</f>
        <v/>
      </c>
      <c r="E1192" s="23">
        <f>SUM(D1173:D1192)</f>
        <v/>
      </c>
    </row>
    <row r="1193">
      <c r="A1193" s="31" t="n">
        <v>40105</v>
      </c>
      <c r="B1193" s="38" t="n">
        <v>88.75205697</v>
      </c>
      <c r="C1193" s="38" t="n">
        <v>-1.925141105</v>
      </c>
      <c r="D1193" s="39">
        <f>SUM(B1193:C1193)</f>
        <v/>
      </c>
      <c r="E1193" s="23">
        <f>SUM(D1174:D1193)</f>
        <v/>
      </c>
    </row>
    <row r="1194">
      <c r="A1194" s="31" t="n">
        <v>40106</v>
      </c>
      <c r="B1194" s="38" t="n">
        <v>221.86824644</v>
      </c>
      <c r="C1194" s="38" t="n">
        <v>8.907166255</v>
      </c>
      <c r="D1194" s="39">
        <f>SUM(B1194:C1194)</f>
        <v/>
      </c>
      <c r="E1194" s="23">
        <f>SUM(D1175:D1194)</f>
        <v/>
      </c>
    </row>
    <row r="1195">
      <c r="A1195" s="31" t="n">
        <v>40107</v>
      </c>
      <c r="B1195" s="38" t="n">
        <v>119.91331773</v>
      </c>
      <c r="C1195" s="38" t="n">
        <v>7.00305595</v>
      </c>
      <c r="D1195" s="39">
        <f>SUM(B1195:C1195)</f>
        <v/>
      </c>
      <c r="E1195" s="23">
        <f>SUM(D1176:D1195)</f>
        <v/>
      </c>
    </row>
    <row r="1196">
      <c r="A1196" s="31" t="n">
        <v>40108</v>
      </c>
      <c r="B1196" s="38" t="n">
        <v>-117.62501707</v>
      </c>
      <c r="C1196" s="38" t="n">
        <v>-15.50904744</v>
      </c>
      <c r="D1196" s="39">
        <f>SUM(B1196:C1196)</f>
        <v/>
      </c>
      <c r="E1196" s="23">
        <f>SUM(D1177:D1196)</f>
        <v/>
      </c>
    </row>
    <row r="1197">
      <c r="A1197" s="31" t="n">
        <v>40109</v>
      </c>
      <c r="B1197" s="38" t="n">
        <v>218.2853312</v>
      </c>
      <c r="C1197" s="38" t="n">
        <v>6.943409215</v>
      </c>
      <c r="D1197" s="39">
        <f>SUM(B1197:C1197)</f>
        <v/>
      </c>
      <c r="E1197" s="23">
        <f>SUM(D1178:D1197)</f>
        <v/>
      </c>
    </row>
    <row r="1198">
      <c r="A1198" s="31" t="n">
        <v>40112</v>
      </c>
      <c r="B1198" s="38" t="n">
        <v>184.524612635</v>
      </c>
      <c r="C1198" s="38" t="n">
        <v>7.10450558</v>
      </c>
      <c r="D1198" s="39">
        <f>SUM(B1198:C1198)</f>
        <v/>
      </c>
      <c r="E1198" s="23">
        <f>SUM(D1179:D1198)</f>
        <v/>
      </c>
    </row>
    <row r="1199">
      <c r="A1199" s="31" t="n">
        <v>40113</v>
      </c>
      <c r="B1199" s="38" t="n">
        <v>186.013054015</v>
      </c>
      <c r="C1199" s="38" t="n">
        <v>13.15514884</v>
      </c>
      <c r="D1199" s="39">
        <f>SUM(B1199:C1199)</f>
        <v/>
      </c>
      <c r="E1199" s="23">
        <f>SUM(D1180:D1199)</f>
        <v/>
      </c>
    </row>
    <row r="1200">
      <c r="A1200" s="31" t="n">
        <v>40114</v>
      </c>
      <c r="B1200" s="38" t="n">
        <v>-271.599671545</v>
      </c>
      <c r="C1200" s="38" t="n">
        <v>-10.540092295</v>
      </c>
      <c r="D1200" s="39">
        <f>SUM(B1200:C1200)</f>
        <v/>
      </c>
      <c r="E1200" s="23">
        <f>SUM(D1181:D1200)</f>
        <v/>
      </c>
    </row>
    <row r="1201">
      <c r="A1201" s="31" t="n">
        <v>40115</v>
      </c>
      <c r="B1201" s="38" t="n">
        <v>-472.877413875</v>
      </c>
      <c r="C1201" s="38" t="n">
        <v>-10.283704845</v>
      </c>
      <c r="D1201" s="39">
        <f>SUM(B1201:C1201)</f>
        <v/>
      </c>
      <c r="E1201" s="23">
        <f>SUM(D1182:D1201)</f>
        <v/>
      </c>
    </row>
    <row r="1202">
      <c r="A1202" s="31" t="n">
        <v>40116</v>
      </c>
      <c r="B1202" s="38" t="n">
        <v>128.21715617</v>
      </c>
      <c r="C1202" s="38" t="n">
        <v>2.97895217</v>
      </c>
      <c r="D1202" s="39">
        <f>SUM(B1202:C1202)</f>
        <v/>
      </c>
      <c r="E1202" s="23">
        <f>SUM(D1183:D1202)</f>
        <v/>
      </c>
    </row>
    <row r="1203">
      <c r="A1203" s="31" t="n">
        <v>40119</v>
      </c>
      <c r="B1203" s="38" t="n">
        <v>142.24137934</v>
      </c>
      <c r="C1203" s="38" t="n">
        <v>9.892662625</v>
      </c>
      <c r="D1203" s="39">
        <f>SUM(B1203:C1203)</f>
        <v/>
      </c>
      <c r="E1203" s="23">
        <f>SUM(D1184:D1203)</f>
        <v/>
      </c>
    </row>
    <row r="1204">
      <c r="A1204" s="31" t="n">
        <v>40120</v>
      </c>
      <c r="B1204" s="38" t="n">
        <v>183.610200533</v>
      </c>
      <c r="C1204" s="38" t="n">
        <v>1.829758145</v>
      </c>
      <c r="D1204" s="39">
        <f>SUM(B1204:C1204)</f>
        <v/>
      </c>
      <c r="E1204" s="23">
        <f>SUM(D1185:D1204)</f>
        <v/>
      </c>
    </row>
    <row r="1205">
      <c r="A1205" s="31" t="n">
        <v>40121</v>
      </c>
      <c r="B1205" s="38" t="n">
        <v>106.95123631</v>
      </c>
      <c r="C1205" s="38" t="n">
        <v>16.15902663</v>
      </c>
      <c r="D1205" s="39">
        <f>SUM(B1205:C1205)</f>
        <v/>
      </c>
      <c r="E1205" s="23">
        <f>SUM(D1186:D1205)</f>
        <v/>
      </c>
    </row>
    <row r="1206">
      <c r="A1206" s="31" t="n">
        <v>40122</v>
      </c>
      <c r="B1206" s="38" t="n">
        <v>-22.8110684</v>
      </c>
      <c r="C1206" s="38" t="n">
        <v>-0.272146395</v>
      </c>
      <c r="D1206" s="39">
        <f>SUM(B1206:C1206)</f>
        <v/>
      </c>
      <c r="E1206" s="23">
        <f>SUM(D1187:D1206)</f>
        <v/>
      </c>
    </row>
    <row r="1207">
      <c r="A1207" s="31" t="n">
        <v>40123</v>
      </c>
      <c r="B1207" s="38" t="n">
        <v>133.91143183</v>
      </c>
      <c r="C1207" s="38" t="n">
        <v>0.44251996</v>
      </c>
      <c r="D1207" s="39">
        <f>SUM(B1207:C1207)</f>
        <v/>
      </c>
      <c r="E1207" s="23">
        <f>SUM(D1188:D1207)</f>
        <v/>
      </c>
    </row>
    <row r="1208">
      <c r="A1208" s="31" t="n">
        <v>40126</v>
      </c>
      <c r="B1208" s="38" t="n">
        <v>124.596349991</v>
      </c>
      <c r="C1208" s="38" t="n">
        <v>9.209572850000001</v>
      </c>
      <c r="D1208" s="39">
        <f>SUM(B1208:C1208)</f>
        <v/>
      </c>
      <c r="E1208" s="23">
        <f>SUM(D1189:D1208)</f>
        <v/>
      </c>
    </row>
    <row r="1209">
      <c r="A1209" s="31" t="n">
        <v>40127</v>
      </c>
      <c r="B1209" s="38" t="n">
        <v>265.583537605</v>
      </c>
      <c r="C1209" s="38" t="n">
        <v>5.111047485</v>
      </c>
      <c r="D1209" s="39">
        <f>SUM(B1209:C1209)</f>
        <v/>
      </c>
      <c r="E1209" s="23">
        <f>SUM(D1190:D1209)</f>
        <v/>
      </c>
    </row>
    <row r="1210">
      <c r="A1210" s="31" t="n">
        <v>40128</v>
      </c>
      <c r="B1210" s="38" t="n">
        <v>-54.626207166</v>
      </c>
      <c r="C1210" s="38" t="n">
        <v>24.44002291</v>
      </c>
      <c r="D1210" s="39">
        <f>SUM(B1210:C1210)</f>
        <v/>
      </c>
      <c r="E1210" s="23">
        <f>SUM(D1191:D1210)</f>
        <v/>
      </c>
    </row>
    <row r="1211">
      <c r="A1211" s="31" t="n">
        <v>40129</v>
      </c>
      <c r="B1211" s="38" t="n">
        <v>-129.05778732</v>
      </c>
      <c r="C1211" s="38" t="n">
        <v>-2.65673075</v>
      </c>
      <c r="D1211" s="39">
        <f>SUM(B1211:C1211)</f>
        <v/>
      </c>
      <c r="E1211" s="23">
        <f>SUM(D1192:D1211)</f>
        <v/>
      </c>
    </row>
    <row r="1212">
      <c r="A1212" s="31" t="n">
        <v>40130</v>
      </c>
      <c r="B1212" s="38" t="n">
        <v>-110.644396085</v>
      </c>
      <c r="C1212" s="38" t="n">
        <v>-6.78163683</v>
      </c>
      <c r="D1212" s="39">
        <f>SUM(B1212:C1212)</f>
        <v/>
      </c>
      <c r="E1212" s="23">
        <f>SUM(D1193:D1212)</f>
        <v/>
      </c>
    </row>
    <row r="1213">
      <c r="A1213" s="31" t="n">
        <v>40133</v>
      </c>
      <c r="B1213" s="38" t="n">
        <v>-13.952587965</v>
      </c>
      <c r="C1213" s="38" t="n">
        <v>-8.299512425</v>
      </c>
      <c r="D1213" s="39">
        <f>SUM(B1213:C1213)</f>
        <v/>
      </c>
      <c r="E1213" s="23">
        <f>SUM(D1194:D1213)</f>
        <v/>
      </c>
    </row>
    <row r="1214">
      <c r="A1214" s="31" t="n">
        <v>40134</v>
      </c>
      <c r="B1214" s="38" t="n">
        <v>201.395136515</v>
      </c>
      <c r="C1214" s="38" t="n">
        <v>15.7848905</v>
      </c>
      <c r="D1214" s="39">
        <f>SUM(B1214:C1214)</f>
        <v/>
      </c>
      <c r="E1214" s="23">
        <f>SUM(D1195:D1214)</f>
        <v/>
      </c>
    </row>
    <row r="1215">
      <c r="A1215" s="31" t="n">
        <v>40135</v>
      </c>
      <c r="B1215" s="38" t="n">
        <v>146.12984657</v>
      </c>
      <c r="C1215" s="38" t="n">
        <v>15.2935031</v>
      </c>
      <c r="D1215" s="39">
        <f>SUM(B1215:C1215)</f>
        <v/>
      </c>
      <c r="E1215" s="23">
        <f>SUM(D1196:D1215)</f>
        <v/>
      </c>
    </row>
    <row r="1216">
      <c r="A1216" s="31" t="n">
        <v>40136</v>
      </c>
      <c r="B1216" s="38" t="n">
        <v>672.662245745</v>
      </c>
      <c r="C1216" s="38" t="n">
        <v>24.935153535</v>
      </c>
      <c r="D1216" s="39">
        <f>SUM(B1216:C1216)</f>
        <v/>
      </c>
      <c r="E1216" s="23">
        <f>SUM(D1197:D1216)</f>
        <v/>
      </c>
    </row>
    <row r="1217">
      <c r="A1217" s="31" t="n">
        <v>40137</v>
      </c>
      <c r="B1217" s="38" t="n">
        <v>28.240397124</v>
      </c>
      <c r="C1217" s="38" t="n">
        <v>15.102633025</v>
      </c>
      <c r="D1217" s="39">
        <f>SUM(B1217:C1217)</f>
        <v/>
      </c>
      <c r="E1217" s="23">
        <f>SUM(D1198:D1217)</f>
        <v/>
      </c>
    </row>
    <row r="1218">
      <c r="A1218" s="31" t="n">
        <v>40140</v>
      </c>
      <c r="B1218" s="38" t="n">
        <v>-21.103309385</v>
      </c>
      <c r="C1218" s="38" t="n">
        <v>3.832968045</v>
      </c>
      <c r="D1218" s="39">
        <f>SUM(B1218:C1218)</f>
        <v/>
      </c>
      <c r="E1218" s="23">
        <f>SUM(D1199:D1218)</f>
        <v/>
      </c>
    </row>
    <row r="1219">
      <c r="A1219" s="31" t="n">
        <v>40141</v>
      </c>
      <c r="B1219" s="38" t="n">
        <v>250.159407574</v>
      </c>
      <c r="C1219" s="38" t="n">
        <v>-0.006563065</v>
      </c>
      <c r="D1219" s="39">
        <f>SUM(B1219:C1219)</f>
        <v/>
      </c>
      <c r="E1219" s="23">
        <f>SUM(D1200:D1219)</f>
        <v/>
      </c>
    </row>
    <row r="1220">
      <c r="A1220" s="31" t="n">
        <v>40142</v>
      </c>
      <c r="B1220" s="38" t="n">
        <v>-68.686485529</v>
      </c>
      <c r="C1220" s="38" t="n">
        <v>6.678692495</v>
      </c>
      <c r="D1220" s="39">
        <f>SUM(B1220:C1220)</f>
        <v/>
      </c>
      <c r="E1220" s="23">
        <f>SUM(D1201:D1220)</f>
        <v/>
      </c>
    </row>
    <row r="1221">
      <c r="A1221" s="31" t="n">
        <v>40143</v>
      </c>
      <c r="B1221" s="38" t="n">
        <v>74.762157855</v>
      </c>
      <c r="C1221" s="38" t="n">
        <v>3.31420704</v>
      </c>
      <c r="D1221" s="39">
        <f>SUM(B1221:C1221)</f>
        <v/>
      </c>
      <c r="E1221" s="23">
        <f>SUM(D1202:D1221)</f>
        <v/>
      </c>
    </row>
    <row r="1222">
      <c r="A1222" s="31" t="n">
        <v>40144</v>
      </c>
      <c r="B1222" s="38" t="n">
        <v>-210.11598426</v>
      </c>
      <c r="C1222" s="38" t="n">
        <v>-7.146138275</v>
      </c>
      <c r="D1222" s="39">
        <f>SUM(B1222:C1222)</f>
        <v/>
      </c>
      <c r="E1222" s="23">
        <f>SUM(D1203:D1222)</f>
        <v/>
      </c>
    </row>
    <row r="1223">
      <c r="A1223" s="31" t="n">
        <v>40147</v>
      </c>
      <c r="B1223" s="38" t="n">
        <v>127.12510981</v>
      </c>
      <c r="C1223" s="38" t="n">
        <v>2.443055705</v>
      </c>
      <c r="D1223" s="39">
        <f>SUM(B1223:C1223)</f>
        <v/>
      </c>
      <c r="E1223" s="23">
        <f>SUM(D1204:D1223)</f>
        <v/>
      </c>
    </row>
    <row r="1224">
      <c r="A1224" s="31" t="n">
        <v>40148</v>
      </c>
      <c r="B1224" s="38" t="n">
        <v>30.64889629</v>
      </c>
      <c r="C1224" s="38" t="n">
        <v>21.898298115</v>
      </c>
      <c r="D1224" s="39">
        <f>SUM(B1224:C1224)</f>
        <v/>
      </c>
      <c r="E1224" s="23">
        <f>SUM(D1205:D1224)</f>
        <v/>
      </c>
    </row>
    <row r="1225">
      <c r="A1225" s="31" t="n">
        <v>40149</v>
      </c>
      <c r="B1225" s="38" t="n">
        <v>376.830557495</v>
      </c>
      <c r="C1225" s="38" t="n">
        <v>8.147029235</v>
      </c>
      <c r="D1225" s="39">
        <f>SUM(B1225:C1225)</f>
        <v/>
      </c>
      <c r="E1225" s="23">
        <f>SUM(D1206:D1225)</f>
        <v/>
      </c>
    </row>
    <row r="1226">
      <c r="A1226" s="31" t="n">
        <v>40150</v>
      </c>
      <c r="B1226" s="38" t="n">
        <v>93.45551585</v>
      </c>
      <c r="C1226" s="38" t="n">
        <v>4.56186668</v>
      </c>
      <c r="D1226" s="39">
        <f>SUM(B1226:C1226)</f>
        <v/>
      </c>
      <c r="E1226" s="23">
        <f>SUM(D1207:D1226)</f>
        <v/>
      </c>
    </row>
    <row r="1227">
      <c r="A1227" s="31" t="n">
        <v>40151</v>
      </c>
      <c r="B1227" s="38" t="n">
        <v>234.471828207</v>
      </c>
      <c r="C1227" s="38" t="n">
        <v>15.44235194</v>
      </c>
      <c r="D1227" s="39">
        <f>SUM(B1227:C1227)</f>
        <v/>
      </c>
      <c r="E1227" s="23">
        <f>SUM(D1208:D1227)</f>
        <v/>
      </c>
    </row>
    <row r="1228">
      <c r="A1228" s="31" t="n">
        <v>40154</v>
      </c>
      <c r="B1228" s="38" t="n">
        <v>264.698451296</v>
      </c>
      <c r="C1228" s="38" t="n">
        <v>0.831517635</v>
      </c>
      <c r="D1228" s="39">
        <f>SUM(B1228:C1228)</f>
        <v/>
      </c>
      <c r="E1228" s="23">
        <f>SUM(D1209:D1228)</f>
        <v/>
      </c>
    </row>
    <row r="1229">
      <c r="A1229" s="31" t="n">
        <v>40155</v>
      </c>
      <c r="B1229" s="38" t="n">
        <v>164.403123585</v>
      </c>
      <c r="C1229" s="38" t="n">
        <v>3.077945025</v>
      </c>
      <c r="D1229" s="39">
        <f>SUM(B1229:C1229)</f>
        <v/>
      </c>
      <c r="E1229" s="23">
        <f>SUM(D1210:D1229)</f>
        <v/>
      </c>
    </row>
    <row r="1230">
      <c r="A1230" s="31" t="n">
        <v>40156</v>
      </c>
      <c r="B1230" s="38" t="n">
        <v>-87.698916399</v>
      </c>
      <c r="C1230" s="38" t="n">
        <v>-4.93455171</v>
      </c>
      <c r="D1230" s="39">
        <f>SUM(B1230:C1230)</f>
        <v/>
      </c>
      <c r="E1230" s="23">
        <f>SUM(D1211:D1230)</f>
        <v/>
      </c>
    </row>
    <row r="1231">
      <c r="A1231" s="31" t="n">
        <v>40157</v>
      </c>
      <c r="B1231" s="38" t="n">
        <v>282.542088484</v>
      </c>
      <c r="C1231" s="38" t="n">
        <v>-7.64735679</v>
      </c>
      <c r="D1231" s="39">
        <f>SUM(B1231:C1231)</f>
        <v/>
      </c>
      <c r="E1231" s="23">
        <f>SUM(D1212:D1231)</f>
        <v/>
      </c>
    </row>
    <row r="1232">
      <c r="A1232" s="31" t="n">
        <v>40158</v>
      </c>
      <c r="B1232" s="38" t="n">
        <v>123.126954646</v>
      </c>
      <c r="C1232" s="38" t="n">
        <v>5.88727762</v>
      </c>
      <c r="D1232" s="39">
        <f>SUM(B1232:C1232)</f>
        <v/>
      </c>
      <c r="E1232" s="23">
        <f>SUM(D1213:D1232)</f>
        <v/>
      </c>
    </row>
    <row r="1233">
      <c r="A1233" s="31" t="n">
        <v>40161</v>
      </c>
      <c r="B1233" s="38" t="n">
        <v>9.586671138</v>
      </c>
      <c r="C1233" s="38" t="n">
        <v>-3.352734735</v>
      </c>
      <c r="D1233" s="39">
        <f>SUM(B1233:C1233)</f>
        <v/>
      </c>
      <c r="E1233" s="23">
        <f>SUM(D1214:D1233)</f>
        <v/>
      </c>
    </row>
    <row r="1234">
      <c r="A1234" s="31" t="n">
        <v>40162</v>
      </c>
      <c r="B1234" s="38" t="n">
        <v>165.200448507</v>
      </c>
      <c r="C1234" s="38" t="n">
        <v>-8.194196485000001</v>
      </c>
      <c r="D1234" s="39">
        <f>SUM(B1234:C1234)</f>
        <v/>
      </c>
      <c r="E1234" s="23">
        <f>SUM(D1215:D1234)</f>
        <v/>
      </c>
    </row>
    <row r="1235">
      <c r="A1235" s="31" t="n">
        <v>40163</v>
      </c>
      <c r="B1235" s="38" t="n">
        <v>-64.193322298</v>
      </c>
      <c r="C1235" s="38" t="n">
        <v>16.89684698</v>
      </c>
      <c r="D1235" s="39">
        <f>SUM(B1235:C1235)</f>
        <v/>
      </c>
      <c r="E1235" s="23">
        <f>SUM(D1216:D1235)</f>
        <v/>
      </c>
    </row>
    <row r="1236">
      <c r="A1236" s="31" t="n">
        <v>40164</v>
      </c>
      <c r="B1236" s="38" t="n">
        <v>64.77121484200001</v>
      </c>
      <c r="C1236" s="38" t="n">
        <v>16.454590435</v>
      </c>
      <c r="D1236" s="39">
        <f>SUM(B1236:C1236)</f>
        <v/>
      </c>
      <c r="E1236" s="23">
        <f>SUM(D1217:D1236)</f>
        <v/>
      </c>
    </row>
    <row r="1237">
      <c r="A1237" s="31" t="n">
        <v>40165</v>
      </c>
      <c r="B1237" s="38" t="n">
        <v>-171.791971416</v>
      </c>
      <c r="C1237" s="38" t="n">
        <v>-10.226650725</v>
      </c>
      <c r="D1237" s="39">
        <f>SUM(B1237:C1237)</f>
        <v/>
      </c>
      <c r="E1237" s="23">
        <f>SUM(D1218:D1237)</f>
        <v/>
      </c>
    </row>
    <row r="1238">
      <c r="A1238" s="31" t="n">
        <v>40168</v>
      </c>
      <c r="B1238" s="38" t="n">
        <v>-5.602781943</v>
      </c>
      <c r="C1238" s="38" t="n">
        <v>-10.40684358</v>
      </c>
      <c r="D1238" s="39">
        <f>SUM(B1238:C1238)</f>
        <v/>
      </c>
      <c r="E1238" s="23">
        <f>SUM(D1219:D1238)</f>
        <v/>
      </c>
    </row>
    <row r="1239">
      <c r="A1239" s="31" t="n">
        <v>40169</v>
      </c>
      <c r="B1239" s="38" t="n">
        <v>114.14081244</v>
      </c>
      <c r="C1239" s="38" t="n">
        <v>-16.109481525</v>
      </c>
      <c r="D1239" s="39">
        <f>SUM(B1239:C1239)</f>
        <v/>
      </c>
      <c r="E1239" s="23">
        <f>SUM(D1220:D1239)</f>
        <v/>
      </c>
    </row>
    <row r="1240">
      <c r="A1240" s="31" t="n">
        <v>40170</v>
      </c>
      <c r="B1240" s="38" t="n">
        <v>153.37300336</v>
      </c>
      <c r="C1240" s="38" t="n">
        <v>-15.321782285</v>
      </c>
      <c r="D1240" s="39">
        <f>SUM(B1240:C1240)</f>
        <v/>
      </c>
      <c r="E1240" s="23">
        <f>SUM(D1221:D1240)</f>
        <v/>
      </c>
    </row>
    <row r="1241">
      <c r="A1241" s="31" t="n">
        <v>40171</v>
      </c>
      <c r="B1241" s="38" t="n">
        <v>265.539639945</v>
      </c>
      <c r="C1241" s="38" t="n">
        <v>-4.7752385</v>
      </c>
      <c r="D1241" s="39">
        <f>SUM(B1241:C1241)</f>
        <v/>
      </c>
      <c r="E1241" s="23">
        <f>SUM(D1222:D1241)</f>
        <v/>
      </c>
    </row>
    <row r="1242">
      <c r="A1242" s="31" t="n">
        <v>40175</v>
      </c>
      <c r="B1242" s="38" t="n">
        <v>-57.86374985</v>
      </c>
      <c r="C1242" s="38" t="n">
        <v>8.882468790000001</v>
      </c>
      <c r="D1242" s="39">
        <f>SUM(B1242:C1242)</f>
        <v/>
      </c>
      <c r="E1242" s="23">
        <f>SUM(D1223:D1242)</f>
        <v/>
      </c>
    </row>
    <row r="1243">
      <c r="A1243" s="31" t="n">
        <v>40176</v>
      </c>
      <c r="B1243" s="38" t="n">
        <v>102.591676065</v>
      </c>
      <c r="C1243" s="38" t="n">
        <v>11.366573445</v>
      </c>
      <c r="D1243" s="39">
        <f>SUM(B1243:C1243)</f>
        <v/>
      </c>
      <c r="E1243" s="23">
        <f>SUM(D1224:D1243)</f>
        <v/>
      </c>
    </row>
    <row r="1244">
      <c r="A1244" s="31" t="n">
        <v>40177</v>
      </c>
      <c r="B1244" s="38" t="n">
        <v>189.806035655</v>
      </c>
      <c r="C1244" s="38" t="n">
        <v>9.258349315</v>
      </c>
      <c r="D1244" s="39">
        <f>SUM(B1244:C1244)</f>
        <v/>
      </c>
      <c r="E1244" s="23">
        <f>SUM(D1225:D1244)</f>
        <v/>
      </c>
    </row>
    <row r="1245">
      <c r="A1245" s="31" t="n">
        <v>40182</v>
      </c>
      <c r="B1245" s="38" t="n">
        <v>238.943906225</v>
      </c>
      <c r="C1245" s="38" t="n">
        <v>21.054375735</v>
      </c>
      <c r="D1245" s="39">
        <f>SUM(B1245:C1245)</f>
        <v/>
      </c>
      <c r="E1245" s="23">
        <f>SUM(D1226:D1245)</f>
        <v/>
      </c>
    </row>
    <row r="1246">
      <c r="A1246" s="31" t="n">
        <v>40183</v>
      </c>
      <c r="B1246" s="38" t="n">
        <v>391.82426542</v>
      </c>
      <c r="C1246" s="38" t="n">
        <v>7.689850765</v>
      </c>
      <c r="D1246" s="39">
        <f>SUM(B1246:C1246)</f>
        <v/>
      </c>
      <c r="E1246" s="23">
        <f>SUM(D1227:D1246)</f>
        <v/>
      </c>
    </row>
    <row r="1247">
      <c r="A1247" s="31" t="n">
        <v>40184</v>
      </c>
      <c r="B1247" s="38" t="n">
        <v>350.838814075</v>
      </c>
      <c r="C1247" s="38" t="n">
        <v>25.36768986</v>
      </c>
      <c r="D1247" s="39">
        <f>SUM(B1247:C1247)</f>
        <v/>
      </c>
      <c r="E1247" s="23">
        <f>SUM(D1228:D1247)</f>
        <v/>
      </c>
    </row>
    <row r="1248">
      <c r="A1248" s="31" t="n">
        <v>40185</v>
      </c>
      <c r="B1248" s="38" t="n">
        <v>220.314557034</v>
      </c>
      <c r="C1248" s="38" t="n">
        <v>18.063472765</v>
      </c>
      <c r="D1248" s="39">
        <f>SUM(B1248:C1248)</f>
        <v/>
      </c>
      <c r="E1248" s="23">
        <f>SUM(D1229:D1248)</f>
        <v/>
      </c>
    </row>
    <row r="1249">
      <c r="A1249" s="31" t="n">
        <v>40186</v>
      </c>
      <c r="B1249" s="38" t="n">
        <v>59.569844785</v>
      </c>
      <c r="C1249" s="38" t="n">
        <v>14.71580547</v>
      </c>
      <c r="D1249" s="39">
        <f>SUM(B1249:C1249)</f>
        <v/>
      </c>
      <c r="E1249" s="23">
        <f>SUM(D1230:D1249)</f>
        <v/>
      </c>
    </row>
    <row r="1250">
      <c r="A1250" s="31" t="n">
        <v>40189</v>
      </c>
      <c r="B1250" s="38" t="n">
        <v>-158.652464265</v>
      </c>
      <c r="C1250" s="38" t="n">
        <v>-9.305049316</v>
      </c>
      <c r="D1250" s="39">
        <f>SUM(B1250:C1250)</f>
        <v/>
      </c>
      <c r="E1250" s="23">
        <f>SUM(D1231:D1250)</f>
        <v/>
      </c>
    </row>
    <row r="1251">
      <c r="A1251" s="31" t="n">
        <v>40190</v>
      </c>
      <c r="B1251" s="38" t="n">
        <v>125.4260381</v>
      </c>
      <c r="C1251" s="38" t="n">
        <v>-10.939277865</v>
      </c>
      <c r="D1251" s="39">
        <f>SUM(B1251:C1251)</f>
        <v/>
      </c>
      <c r="E1251" s="23">
        <f>SUM(D1232:D1251)</f>
        <v/>
      </c>
    </row>
    <row r="1252">
      <c r="A1252" s="31" t="n">
        <v>40191</v>
      </c>
      <c r="B1252" s="38" t="n">
        <v>-141.429429265</v>
      </c>
      <c r="C1252" s="38" t="n">
        <v>-9.753160041999999</v>
      </c>
      <c r="D1252" s="39">
        <f>SUM(B1252:C1252)</f>
        <v/>
      </c>
      <c r="E1252" s="23">
        <f>SUM(D1233:D1252)</f>
        <v/>
      </c>
    </row>
    <row r="1253">
      <c r="A1253" s="31" t="n">
        <v>40192</v>
      </c>
      <c r="B1253" s="38" t="n">
        <v>-242.180921243</v>
      </c>
      <c r="C1253" s="38" t="n">
        <v>47.229788605</v>
      </c>
      <c r="D1253" s="39">
        <f>SUM(B1253:C1253)</f>
        <v/>
      </c>
      <c r="E1253" s="23">
        <f>SUM(D1234:D1253)</f>
        <v/>
      </c>
    </row>
    <row r="1254">
      <c r="A1254" s="31" t="n">
        <v>40193</v>
      </c>
      <c r="B1254" s="38" t="n">
        <v>376.188456059</v>
      </c>
      <c r="C1254" s="38" t="n">
        <v>28.76974809</v>
      </c>
      <c r="D1254" s="39">
        <f>SUM(B1254:C1254)</f>
        <v/>
      </c>
      <c r="E1254" s="23">
        <f>SUM(D1235:D1254)</f>
        <v/>
      </c>
    </row>
    <row r="1255">
      <c r="A1255" s="31" t="n">
        <v>40196</v>
      </c>
      <c r="B1255" s="38" t="n">
        <v>28.28456544</v>
      </c>
      <c r="C1255" s="38" t="n">
        <v>1.059814033</v>
      </c>
      <c r="D1255" s="39">
        <f>SUM(B1255:C1255)</f>
        <v/>
      </c>
      <c r="E1255" s="23">
        <f>SUM(D1236:D1255)</f>
        <v/>
      </c>
    </row>
    <row r="1256">
      <c r="A1256" s="31" t="n">
        <v>40197</v>
      </c>
      <c r="B1256" s="38" t="n">
        <v>44.97796906</v>
      </c>
      <c r="C1256" s="38" t="n">
        <v>-57.1479826</v>
      </c>
      <c r="D1256" s="39">
        <f>SUM(B1256:C1256)</f>
        <v/>
      </c>
      <c r="E1256" s="23">
        <f>SUM(D1237:D1256)</f>
        <v/>
      </c>
    </row>
    <row r="1257">
      <c r="A1257" s="31" t="n">
        <v>40198</v>
      </c>
      <c r="B1257" s="38" t="n">
        <v>214.31647607</v>
      </c>
      <c r="C1257" s="38" t="n">
        <v>1.03798395</v>
      </c>
      <c r="D1257" s="39">
        <f>SUM(B1257:C1257)</f>
        <v/>
      </c>
      <c r="E1257" s="23">
        <f>SUM(D1238:D1257)</f>
        <v/>
      </c>
    </row>
    <row r="1258">
      <c r="A1258" s="31" t="n">
        <v>40199</v>
      </c>
      <c r="B1258" s="38" t="n">
        <v>157.389303714</v>
      </c>
      <c r="C1258" s="38" t="n">
        <v>-6.594197618</v>
      </c>
      <c r="D1258" s="39">
        <f>SUM(B1258:C1258)</f>
        <v/>
      </c>
      <c r="E1258" s="23">
        <f>SUM(D1239:D1258)</f>
        <v/>
      </c>
    </row>
    <row r="1259">
      <c r="A1259" s="31" t="n">
        <v>40200</v>
      </c>
      <c r="B1259" s="38" t="n">
        <v>-490.58453365</v>
      </c>
      <c r="C1259" s="38" t="n">
        <v>-14.004295065</v>
      </c>
      <c r="D1259" s="39">
        <f>SUM(B1259:C1259)</f>
        <v/>
      </c>
      <c r="E1259" s="23">
        <f>SUM(D1240:D1259)</f>
        <v/>
      </c>
    </row>
    <row r="1260">
      <c r="A1260" s="31" t="n">
        <v>40203</v>
      </c>
      <c r="B1260" s="38" t="n">
        <v>39.56565529</v>
      </c>
      <c r="C1260" s="38" t="n">
        <v>5.861786605</v>
      </c>
      <c r="D1260" s="39">
        <f>SUM(B1260:C1260)</f>
        <v/>
      </c>
      <c r="E1260" s="23">
        <f>SUM(D1241:D1260)</f>
        <v/>
      </c>
    </row>
    <row r="1261">
      <c r="A1261" s="31" t="n">
        <v>40204</v>
      </c>
      <c r="B1261" s="38" t="n">
        <v>-198.72774719</v>
      </c>
      <c r="C1261" s="38" t="n">
        <v>-9.273627585</v>
      </c>
      <c r="D1261" s="39">
        <f>SUM(B1261:C1261)</f>
        <v/>
      </c>
      <c r="E1261" s="23">
        <f>SUM(D1242:D1261)</f>
        <v/>
      </c>
    </row>
    <row r="1262">
      <c r="A1262" s="31" t="n">
        <v>40205</v>
      </c>
      <c r="B1262" s="38" t="n">
        <v>-448.256619405</v>
      </c>
      <c r="C1262" s="38" t="n">
        <v>-4.940951005</v>
      </c>
      <c r="D1262" s="39">
        <f>SUM(B1262:C1262)</f>
        <v/>
      </c>
      <c r="E1262" s="23">
        <f>SUM(D1243:D1262)</f>
        <v/>
      </c>
    </row>
    <row r="1263">
      <c r="A1263" s="31" t="n">
        <v>40206</v>
      </c>
      <c r="B1263" s="38" t="n">
        <v>133.90961763</v>
      </c>
      <c r="C1263" s="38" t="n">
        <v>9.945456999999999</v>
      </c>
      <c r="D1263" s="39">
        <f>SUM(B1263:C1263)</f>
        <v/>
      </c>
      <c r="E1263" s="23">
        <f>SUM(D1244:D1263)</f>
        <v/>
      </c>
    </row>
    <row r="1264">
      <c r="A1264" s="31" t="n">
        <v>40207</v>
      </c>
      <c r="B1264" s="38" t="n">
        <v>-81.3360387</v>
      </c>
      <c r="C1264" s="38" t="n">
        <v>-0.438698585</v>
      </c>
      <c r="D1264" s="39">
        <f>SUM(B1264:C1264)</f>
        <v/>
      </c>
      <c r="E1264" s="23">
        <f>SUM(D1245:D1264)</f>
        <v/>
      </c>
    </row>
    <row r="1265">
      <c r="A1265" s="31" t="n">
        <v>40210</v>
      </c>
      <c r="B1265" s="38" t="n">
        <v>-92.97471998</v>
      </c>
      <c r="C1265" s="38" t="n">
        <v>-4.79731483</v>
      </c>
      <c r="D1265" s="39">
        <f>SUM(B1265:C1265)</f>
        <v/>
      </c>
      <c r="E1265" s="23">
        <f>SUM(D1246:D1265)</f>
        <v/>
      </c>
    </row>
    <row r="1266">
      <c r="A1266" s="31" t="n">
        <v>40211</v>
      </c>
      <c r="B1266" s="38" t="n">
        <v>33.518817325</v>
      </c>
      <c r="C1266" s="38" t="n">
        <v>25.87189923</v>
      </c>
      <c r="D1266" s="39">
        <f>SUM(B1266:C1266)</f>
        <v/>
      </c>
      <c r="E1266" s="23">
        <f>SUM(D1247:D1266)</f>
        <v/>
      </c>
    </row>
    <row r="1267">
      <c r="A1267" s="31" t="n">
        <v>40212</v>
      </c>
      <c r="B1267" s="38" t="n">
        <v>138.94042551</v>
      </c>
      <c r="C1267" s="38" t="n">
        <v>21.53003588</v>
      </c>
      <c r="D1267" s="39">
        <f>SUM(B1267:C1267)</f>
        <v/>
      </c>
      <c r="E1267" s="23">
        <f>SUM(D1248:D1267)</f>
        <v/>
      </c>
    </row>
    <row r="1268">
      <c r="A1268" s="31" t="n">
        <v>40213</v>
      </c>
      <c r="B1268" s="38" t="n">
        <v>26.109693455</v>
      </c>
      <c r="C1268" s="38" t="n">
        <v>-6.202906215</v>
      </c>
      <c r="D1268" s="39">
        <f>SUM(B1268:C1268)</f>
        <v/>
      </c>
      <c r="E1268" s="23">
        <f>SUM(D1249:D1268)</f>
        <v/>
      </c>
    </row>
    <row r="1269">
      <c r="A1269" s="31" t="n">
        <v>40214</v>
      </c>
      <c r="B1269" s="38" t="n">
        <v>-298.954910325</v>
      </c>
      <c r="C1269" s="38" t="n">
        <v>-24.80709247</v>
      </c>
      <c r="D1269" s="39">
        <f>SUM(B1269:C1269)</f>
        <v/>
      </c>
      <c r="E1269" s="23">
        <f>SUM(D1250:D1269)</f>
        <v/>
      </c>
    </row>
    <row r="1270">
      <c r="A1270" s="31" t="n">
        <v>40217</v>
      </c>
      <c r="B1270" s="38" t="n">
        <v>-214.834106905</v>
      </c>
      <c r="C1270" s="38" t="n">
        <v>-13.21989195</v>
      </c>
      <c r="D1270" s="39">
        <f>SUM(B1270:C1270)</f>
        <v/>
      </c>
      <c r="E1270" s="23">
        <f>SUM(D1251:D1270)</f>
        <v/>
      </c>
    </row>
    <row r="1271">
      <c r="A1271" s="31" t="n">
        <v>40218</v>
      </c>
      <c r="B1271" s="38" t="n">
        <v>-45.364014502</v>
      </c>
      <c r="C1271" s="38" t="n">
        <v>18.509147725</v>
      </c>
      <c r="D1271" s="39">
        <f>SUM(B1271:C1271)</f>
        <v/>
      </c>
      <c r="E1271" s="23">
        <f>SUM(D1252:D1271)</f>
        <v/>
      </c>
    </row>
    <row r="1272">
      <c r="A1272" s="31" t="n">
        <v>40219</v>
      </c>
      <c r="B1272" s="38" t="n">
        <v>15.01803693</v>
      </c>
      <c r="C1272" s="38" t="n">
        <v>-4.59556534</v>
      </c>
      <c r="D1272" s="39">
        <f>SUM(B1272:C1272)</f>
        <v/>
      </c>
      <c r="E1272" s="23">
        <f>SUM(D1253:D1272)</f>
        <v/>
      </c>
    </row>
    <row r="1273">
      <c r="A1273" s="31" t="n">
        <v>40220</v>
      </c>
      <c r="B1273" s="38" t="n">
        <v>87.825104845</v>
      </c>
      <c r="C1273" s="38" t="n">
        <v>9.27376389</v>
      </c>
      <c r="D1273" s="39">
        <f>SUM(B1273:C1273)</f>
        <v/>
      </c>
      <c r="E1273" s="23">
        <f>SUM(D1254:D1273)</f>
        <v/>
      </c>
    </row>
    <row r="1274">
      <c r="A1274" s="31" t="n">
        <v>40221</v>
      </c>
      <c r="B1274" s="38" t="n">
        <v>-41.31450191</v>
      </c>
      <c r="C1274" s="38" t="n">
        <v>9.820066260000001</v>
      </c>
      <c r="D1274" s="39">
        <f>SUM(B1274:C1274)</f>
        <v/>
      </c>
      <c r="E1274" s="23">
        <f>SUM(D1255:D1274)</f>
        <v/>
      </c>
    </row>
    <row r="1275">
      <c r="A1275" s="31" t="n">
        <v>40225</v>
      </c>
      <c r="B1275" s="38" t="n">
        <v>59.139324825</v>
      </c>
      <c r="C1275" s="38" t="n">
        <v>2.39749882</v>
      </c>
      <c r="D1275" s="39">
        <f>SUM(B1275:C1275)</f>
        <v/>
      </c>
      <c r="E1275" s="23">
        <f>SUM(D1256:D1275)</f>
        <v/>
      </c>
    </row>
    <row r="1276">
      <c r="A1276" s="31" t="n">
        <v>40226</v>
      </c>
      <c r="B1276" s="38" t="n">
        <v>382.35377764</v>
      </c>
      <c r="C1276" s="38" t="n">
        <v>-0.38654711</v>
      </c>
      <c r="D1276" s="39">
        <f>SUM(B1276:C1276)</f>
        <v/>
      </c>
      <c r="E1276" s="23">
        <f>SUM(D1257:D1276)</f>
        <v/>
      </c>
    </row>
    <row r="1277">
      <c r="A1277" s="31" t="n">
        <v>40227</v>
      </c>
      <c r="B1277" s="38" t="n">
        <v>188.79561606</v>
      </c>
      <c r="C1277" s="38" t="n">
        <v>-14.990670463</v>
      </c>
      <c r="D1277" s="39">
        <f>SUM(B1277:C1277)</f>
        <v/>
      </c>
      <c r="E1277" s="23">
        <f>SUM(D1258:D1277)</f>
        <v/>
      </c>
    </row>
    <row r="1278">
      <c r="A1278" s="31" t="n">
        <v>40228</v>
      </c>
      <c r="B1278" s="38" t="n">
        <v>33.768371501</v>
      </c>
      <c r="C1278" s="38" t="n">
        <v>-11.553564595</v>
      </c>
      <c r="D1278" s="39">
        <f>SUM(B1278:C1278)</f>
        <v/>
      </c>
      <c r="E1278" s="23">
        <f>SUM(D1259:D1278)</f>
        <v/>
      </c>
    </row>
    <row r="1279">
      <c r="A1279" s="31" t="n">
        <v>40231</v>
      </c>
      <c r="B1279" s="38" t="n">
        <v>256.276608725</v>
      </c>
      <c r="C1279" s="38" t="n">
        <v>-6.98247606</v>
      </c>
      <c r="D1279" s="39">
        <f>SUM(B1279:C1279)</f>
        <v/>
      </c>
      <c r="E1279" s="23">
        <f>SUM(D1260:D1279)</f>
        <v/>
      </c>
    </row>
    <row r="1280">
      <c r="A1280" s="31" t="n">
        <v>40232</v>
      </c>
      <c r="B1280" s="38" t="n">
        <v>49.91052621</v>
      </c>
      <c r="C1280" s="38" t="n">
        <v>-13.27678636</v>
      </c>
      <c r="D1280" s="39">
        <f>SUM(B1280:C1280)</f>
        <v/>
      </c>
      <c r="E1280" s="23">
        <f>SUM(D1261:D1280)</f>
        <v/>
      </c>
    </row>
    <row r="1281">
      <c r="A1281" s="31" t="n">
        <v>40233</v>
      </c>
      <c r="B1281" s="38" t="n">
        <v>-192.878922655</v>
      </c>
      <c r="C1281" s="38" t="n">
        <v>-4.47870811</v>
      </c>
      <c r="D1281" s="39">
        <f>SUM(B1281:C1281)</f>
        <v/>
      </c>
      <c r="E1281" s="23">
        <f>SUM(D1262:D1281)</f>
        <v/>
      </c>
    </row>
    <row r="1282">
      <c r="A1282" s="31" t="n">
        <v>40234</v>
      </c>
      <c r="B1282" s="38" t="n">
        <v>-234.520608571</v>
      </c>
      <c r="C1282" s="38" t="n">
        <v>-3.468817015</v>
      </c>
      <c r="D1282" s="39">
        <f>SUM(B1282:C1282)</f>
        <v/>
      </c>
      <c r="E1282" s="23">
        <f>SUM(D1263:D1282)</f>
        <v/>
      </c>
    </row>
    <row r="1283">
      <c r="A1283" s="31" t="n">
        <v>40235</v>
      </c>
      <c r="B1283" s="38" t="n">
        <v>-168.408181075</v>
      </c>
      <c r="C1283" s="38" t="n">
        <v>-0.587115025</v>
      </c>
      <c r="D1283" s="39">
        <f>SUM(B1283:C1283)</f>
        <v/>
      </c>
      <c r="E1283" s="23">
        <f>SUM(D1264:D1283)</f>
        <v/>
      </c>
    </row>
    <row r="1284">
      <c r="A1284" s="31" t="n">
        <v>40239</v>
      </c>
      <c r="B1284" s="38" t="n">
        <v>421.22629745</v>
      </c>
      <c r="C1284" s="38" t="n">
        <v>4.218661085</v>
      </c>
      <c r="D1284" s="39">
        <f>SUM(B1284:C1284)</f>
        <v/>
      </c>
      <c r="E1284" s="23">
        <f>SUM(D1265:D1284)</f>
        <v/>
      </c>
    </row>
    <row r="1285">
      <c r="A1285" s="31" t="n">
        <v>40240</v>
      </c>
      <c r="B1285" s="38" t="n">
        <v>93.94870372600001</v>
      </c>
      <c r="C1285" s="38" t="n">
        <v>7.99033332</v>
      </c>
      <c r="D1285" s="39">
        <f>SUM(B1285:C1285)</f>
        <v/>
      </c>
      <c r="E1285" s="23">
        <f>SUM(D1266:D1285)</f>
        <v/>
      </c>
    </row>
    <row r="1286">
      <c r="A1286" s="31" t="n">
        <v>40241</v>
      </c>
      <c r="B1286" s="38" t="n">
        <v>136.174346385</v>
      </c>
      <c r="C1286" s="38" t="n">
        <v>-50.274230225</v>
      </c>
      <c r="D1286" s="39">
        <f>SUM(B1286:C1286)</f>
        <v/>
      </c>
      <c r="E1286" s="23">
        <f>SUM(D1267:D1286)</f>
        <v/>
      </c>
    </row>
    <row r="1287">
      <c r="A1287" s="31" t="n">
        <v>40242</v>
      </c>
      <c r="B1287" s="38" t="n">
        <v>140.393352809</v>
      </c>
      <c r="C1287" s="38" t="n">
        <v>-0.766296555</v>
      </c>
      <c r="D1287" s="39">
        <f>SUM(B1287:C1287)</f>
        <v/>
      </c>
      <c r="E1287" s="23">
        <f>SUM(D1268:D1287)</f>
        <v/>
      </c>
    </row>
    <row r="1288">
      <c r="A1288" s="31" t="n">
        <v>40245</v>
      </c>
      <c r="B1288" s="38" t="n">
        <v>501.524246005</v>
      </c>
      <c r="C1288" s="38" t="n">
        <v>9.166162025</v>
      </c>
      <c r="D1288" s="39">
        <f>SUM(B1288:C1288)</f>
        <v/>
      </c>
      <c r="E1288" s="23">
        <f>SUM(D1269:D1288)</f>
        <v/>
      </c>
    </row>
    <row r="1289">
      <c r="A1289" s="31" t="n">
        <v>40246</v>
      </c>
      <c r="B1289" s="38" t="n">
        <v>318.784195494</v>
      </c>
      <c r="C1289" s="38" t="n">
        <v>0.103168785</v>
      </c>
      <c r="D1289" s="39">
        <f>SUM(B1289:C1289)</f>
        <v/>
      </c>
      <c r="E1289" s="23">
        <f>SUM(D1270:D1289)</f>
        <v/>
      </c>
    </row>
    <row r="1290">
      <c r="A1290" s="31" t="n">
        <v>40247</v>
      </c>
      <c r="B1290" s="38" t="n">
        <v>146.417312345</v>
      </c>
      <c r="C1290" s="38" t="n">
        <v>4.67497373</v>
      </c>
      <c r="D1290" s="39">
        <f>SUM(B1290:C1290)</f>
        <v/>
      </c>
      <c r="E1290" s="23">
        <f>SUM(D1271:D1290)</f>
        <v/>
      </c>
    </row>
    <row r="1291">
      <c r="A1291" s="31" t="n">
        <v>40248</v>
      </c>
      <c r="B1291" s="38" t="n">
        <v>-186.148860243</v>
      </c>
      <c r="C1291" s="38" t="n">
        <v>11.864982675</v>
      </c>
      <c r="D1291" s="39">
        <f>SUM(B1291:C1291)</f>
        <v/>
      </c>
      <c r="E1291" s="23">
        <f>SUM(D1272:D1291)</f>
        <v/>
      </c>
    </row>
    <row r="1292">
      <c r="A1292" s="31" t="n">
        <v>40249</v>
      </c>
      <c r="B1292" s="38" t="n">
        <v>239.959523855</v>
      </c>
      <c r="C1292" s="38" t="n">
        <v>8.519212565</v>
      </c>
      <c r="D1292" s="39">
        <f>SUM(B1292:C1292)</f>
        <v/>
      </c>
      <c r="E1292" s="23">
        <f>SUM(D1273:D1292)</f>
        <v/>
      </c>
    </row>
    <row r="1293">
      <c r="A1293" s="31" t="n">
        <v>40252</v>
      </c>
      <c r="B1293" s="38" t="n">
        <v>56.795983429</v>
      </c>
      <c r="C1293" s="38" t="n">
        <v>8.731974395</v>
      </c>
      <c r="D1293" s="39">
        <f>SUM(B1293:C1293)</f>
        <v/>
      </c>
      <c r="E1293" s="23">
        <f>SUM(D1274:D1293)</f>
        <v/>
      </c>
    </row>
    <row r="1294">
      <c r="A1294" s="31" t="n">
        <v>40253</v>
      </c>
      <c r="B1294" s="38" t="n">
        <v>395.88220758</v>
      </c>
      <c r="C1294" s="38" t="n">
        <v>0.85588949</v>
      </c>
      <c r="D1294" s="39">
        <f>SUM(B1294:C1294)</f>
        <v/>
      </c>
      <c r="E1294" s="23">
        <f>SUM(D1275:D1294)</f>
        <v/>
      </c>
    </row>
    <row r="1295">
      <c r="A1295" s="31" t="n">
        <v>40254</v>
      </c>
      <c r="B1295" s="38" t="n">
        <v>656.54958132</v>
      </c>
      <c r="C1295" s="38" t="n">
        <v>20.20329984</v>
      </c>
      <c r="D1295" s="39">
        <f>SUM(B1295:C1295)</f>
        <v/>
      </c>
      <c r="E1295" s="23">
        <f>SUM(D1276:D1295)</f>
        <v/>
      </c>
    </row>
    <row r="1296">
      <c r="A1296" s="31" t="n">
        <v>40255</v>
      </c>
      <c r="B1296" s="38" t="n">
        <v>293.84028302</v>
      </c>
      <c r="C1296" s="38" t="n">
        <v>21.047340985</v>
      </c>
      <c r="D1296" s="39">
        <f>SUM(B1296:C1296)</f>
        <v/>
      </c>
      <c r="E1296" s="23">
        <f>SUM(D1277:D1296)</f>
        <v/>
      </c>
    </row>
    <row r="1297">
      <c r="A1297" s="31" t="n">
        <v>40256</v>
      </c>
      <c r="B1297" s="38" t="n">
        <v>285.336505777</v>
      </c>
      <c r="C1297" s="38" t="n">
        <v>4.34772165</v>
      </c>
      <c r="D1297" s="39">
        <f>SUM(B1297:C1297)</f>
        <v/>
      </c>
      <c r="E1297" s="23">
        <f>SUM(D1278:D1297)</f>
        <v/>
      </c>
    </row>
    <row r="1298">
      <c r="A1298" s="31" t="n">
        <v>40259</v>
      </c>
      <c r="B1298" s="38" t="n">
        <v>43.804183115</v>
      </c>
      <c r="C1298" s="38" t="n">
        <v>2.885784525</v>
      </c>
      <c r="D1298" s="39">
        <f>SUM(B1298:C1298)</f>
        <v/>
      </c>
      <c r="E1298" s="23">
        <f>SUM(D1279:D1298)</f>
        <v/>
      </c>
    </row>
    <row r="1299">
      <c r="A1299" s="31" t="n">
        <v>40260</v>
      </c>
      <c r="B1299" s="38" t="n">
        <v>191.923832995</v>
      </c>
      <c r="C1299" s="38" t="n">
        <v>-1.45593339</v>
      </c>
      <c r="D1299" s="39">
        <f>SUM(B1299:C1299)</f>
        <v/>
      </c>
      <c r="E1299" s="23">
        <f>SUM(D1280:D1299)</f>
        <v/>
      </c>
    </row>
    <row r="1300">
      <c r="A1300" s="31" t="n">
        <v>40261</v>
      </c>
      <c r="B1300" s="38" t="n">
        <v>369.506230865</v>
      </c>
      <c r="C1300" s="38" t="n">
        <v>-9.09304519</v>
      </c>
      <c r="D1300" s="39">
        <f>SUM(B1300:C1300)</f>
        <v/>
      </c>
      <c r="E1300" s="23">
        <f>SUM(D1281:D1300)</f>
        <v/>
      </c>
    </row>
    <row r="1301">
      <c r="A1301" s="31" t="n">
        <v>40262</v>
      </c>
      <c r="B1301" s="38" t="n">
        <v>206.04394138</v>
      </c>
      <c r="C1301" s="38" t="n">
        <v>9.591553555000001</v>
      </c>
      <c r="D1301" s="39">
        <f>SUM(B1301:C1301)</f>
        <v/>
      </c>
      <c r="E1301" s="23">
        <f>SUM(D1282:D1301)</f>
        <v/>
      </c>
    </row>
    <row r="1302">
      <c r="A1302" s="31" t="n">
        <v>40263</v>
      </c>
      <c r="B1302" s="38" t="n">
        <v>211.650761765</v>
      </c>
      <c r="C1302" s="38" t="n">
        <v>-1.904138515</v>
      </c>
      <c r="D1302" s="39">
        <f>SUM(B1302:C1302)</f>
        <v/>
      </c>
      <c r="E1302" s="23">
        <f>SUM(D1283:D1302)</f>
        <v/>
      </c>
    </row>
    <row r="1303">
      <c r="A1303" s="31" t="n">
        <v>40266</v>
      </c>
      <c r="B1303" s="38" t="n">
        <v>326.51924913</v>
      </c>
      <c r="C1303" s="38" t="n">
        <v>-2.13761095</v>
      </c>
      <c r="D1303" s="39">
        <f>SUM(B1303:C1303)</f>
        <v/>
      </c>
      <c r="E1303" s="23">
        <f>SUM(D1284:D1303)</f>
        <v/>
      </c>
    </row>
    <row r="1304">
      <c r="A1304" s="31" t="n">
        <v>40267</v>
      </c>
      <c r="B1304" s="38" t="n">
        <v>355.06573141</v>
      </c>
      <c r="C1304" s="38" t="n">
        <v>0.279338575</v>
      </c>
      <c r="D1304" s="39">
        <f>SUM(B1304:C1304)</f>
        <v/>
      </c>
      <c r="E1304" s="23">
        <f>SUM(D1285:D1304)</f>
        <v/>
      </c>
    </row>
    <row r="1305">
      <c r="A1305" s="31" t="n">
        <v>40268</v>
      </c>
      <c r="B1305" s="38" t="n">
        <v>125.95106143</v>
      </c>
      <c r="C1305" s="38" t="n">
        <v>0.993562755</v>
      </c>
      <c r="D1305" s="39">
        <f>SUM(B1305:C1305)</f>
        <v/>
      </c>
      <c r="E1305" s="23">
        <f>SUM(D1286:D1305)</f>
        <v/>
      </c>
    </row>
    <row r="1306">
      <c r="A1306" s="31" t="n">
        <v>40269</v>
      </c>
      <c r="B1306" s="38" t="n">
        <v>447.45780367</v>
      </c>
      <c r="C1306" s="38" t="n">
        <v>14.48824869</v>
      </c>
      <c r="D1306" s="39">
        <f>SUM(B1306:C1306)</f>
        <v/>
      </c>
      <c r="E1306" s="23">
        <f>SUM(D1287:D1306)</f>
        <v/>
      </c>
    </row>
    <row r="1307">
      <c r="A1307" s="31" t="n">
        <v>40270</v>
      </c>
      <c r="B1307" s="38" t="n">
        <v>622.645147795</v>
      </c>
      <c r="C1307" s="38" t="n">
        <v>13.708760785</v>
      </c>
      <c r="D1307" s="39">
        <f>SUM(B1307:C1307)</f>
        <v/>
      </c>
      <c r="E1307" s="23">
        <f>SUM(D1288:D1307)</f>
        <v/>
      </c>
    </row>
    <row r="1308">
      <c r="A1308" s="31" t="n">
        <v>40273</v>
      </c>
      <c r="B1308" s="38" t="n">
        <v>251.94958828</v>
      </c>
      <c r="C1308" s="38" t="n">
        <v>40.61460122</v>
      </c>
      <c r="D1308" s="39">
        <f>SUM(B1308:C1308)</f>
        <v/>
      </c>
      <c r="E1308" s="23">
        <f>SUM(D1289:D1308)</f>
        <v/>
      </c>
    </row>
    <row r="1309">
      <c r="A1309" s="31" t="n">
        <v>40274</v>
      </c>
      <c r="B1309" s="38" t="n">
        <v>148.47823437</v>
      </c>
      <c r="C1309" s="38" t="n">
        <v>20.47560767</v>
      </c>
      <c r="D1309" s="39">
        <f>SUM(B1309:C1309)</f>
        <v/>
      </c>
      <c r="E1309" s="23">
        <f>SUM(D1290:D1309)</f>
        <v/>
      </c>
    </row>
    <row r="1310">
      <c r="A1310" s="31" t="n">
        <v>40275</v>
      </c>
      <c r="B1310" s="38" t="n">
        <v>478.72473748</v>
      </c>
      <c r="C1310" s="38" t="n">
        <v>19.253107765</v>
      </c>
      <c r="D1310" s="39">
        <f>SUM(B1310:C1310)</f>
        <v/>
      </c>
      <c r="E1310" s="23">
        <f>SUM(D1291:D1310)</f>
        <v/>
      </c>
    </row>
    <row r="1311">
      <c r="A1311" s="31" t="n">
        <v>40276</v>
      </c>
      <c r="B1311" s="38" t="n">
        <v>446.666257164</v>
      </c>
      <c r="C1311" s="38" t="n">
        <v>11.628116865</v>
      </c>
      <c r="D1311" s="39">
        <f>SUM(B1311:C1311)</f>
        <v/>
      </c>
      <c r="E1311" s="23">
        <f>SUM(D1292:D1311)</f>
        <v/>
      </c>
    </row>
    <row r="1312">
      <c r="A1312" s="31" t="n">
        <v>40277</v>
      </c>
      <c r="B1312" s="38" t="n">
        <v>622.349319119</v>
      </c>
      <c r="C1312" s="38" t="n">
        <v>-16.23459343</v>
      </c>
      <c r="D1312" s="39">
        <f>SUM(B1312:C1312)</f>
        <v/>
      </c>
      <c r="E1312" s="23">
        <f>SUM(D1293:D1312)</f>
        <v/>
      </c>
    </row>
    <row r="1313">
      <c r="A1313" s="31" t="n">
        <v>40280</v>
      </c>
      <c r="B1313" s="38" t="n">
        <v>37.30348379</v>
      </c>
      <c r="C1313" s="38" t="n">
        <v>7.09306337</v>
      </c>
      <c r="D1313" s="39">
        <f>SUM(B1313:C1313)</f>
        <v/>
      </c>
      <c r="E1313" s="23">
        <f>SUM(D1294:D1313)</f>
        <v/>
      </c>
    </row>
    <row r="1314">
      <c r="A1314" s="31" t="n">
        <v>40281</v>
      </c>
      <c r="B1314" s="38" t="n">
        <v>-18.10441071</v>
      </c>
      <c r="C1314" s="38" t="n">
        <v>5.900483415</v>
      </c>
      <c r="D1314" s="39">
        <f>SUM(B1314:C1314)</f>
        <v/>
      </c>
      <c r="E1314" s="23">
        <f>SUM(D1295:D1314)</f>
        <v/>
      </c>
    </row>
    <row r="1315">
      <c r="A1315" s="31" t="n">
        <v>40282</v>
      </c>
      <c r="B1315" s="38" t="n">
        <v>208.142210475</v>
      </c>
      <c r="C1315" s="38" t="n">
        <v>12.0767252</v>
      </c>
      <c r="D1315" s="39">
        <f>SUM(B1315:C1315)</f>
        <v/>
      </c>
      <c r="E1315" s="23">
        <f>SUM(D1296:D1315)</f>
        <v/>
      </c>
    </row>
    <row r="1316">
      <c r="A1316" s="31" t="n">
        <v>40283</v>
      </c>
      <c r="B1316" s="38" t="n">
        <v>517.04332874</v>
      </c>
      <c r="C1316" s="38" t="n">
        <v>6.456518245</v>
      </c>
      <c r="D1316" s="39">
        <f>SUM(B1316:C1316)</f>
        <v/>
      </c>
      <c r="E1316" s="23">
        <f>SUM(D1297:D1316)</f>
        <v/>
      </c>
    </row>
    <row r="1317">
      <c r="A1317" s="31" t="n">
        <v>40284</v>
      </c>
      <c r="B1317" s="38" t="n">
        <v>184.53490628</v>
      </c>
      <c r="C1317" s="38" t="n">
        <v>3.98145122</v>
      </c>
      <c r="D1317" s="39">
        <f>SUM(B1317:C1317)</f>
        <v/>
      </c>
      <c r="E1317" s="23">
        <f>SUM(D1298:D1317)</f>
        <v/>
      </c>
    </row>
    <row r="1318">
      <c r="A1318" s="31" t="n">
        <v>40287</v>
      </c>
      <c r="B1318" s="38" t="n">
        <v>-74.10159760000001</v>
      </c>
      <c r="C1318" s="38" t="n">
        <v>2.46086643</v>
      </c>
      <c r="D1318" s="39">
        <f>SUM(B1318:C1318)</f>
        <v/>
      </c>
      <c r="E1318" s="23">
        <f>SUM(D1299:D1318)</f>
        <v/>
      </c>
    </row>
    <row r="1319">
      <c r="A1319" s="31" t="n">
        <v>40288</v>
      </c>
      <c r="B1319" s="38" t="n">
        <v>-33.04097376</v>
      </c>
      <c r="C1319" s="38" t="n">
        <v>21.119836695</v>
      </c>
      <c r="D1319" s="39">
        <f>SUM(B1319:C1319)</f>
        <v/>
      </c>
      <c r="E1319" s="23">
        <f>SUM(D1300:D1319)</f>
        <v/>
      </c>
    </row>
    <row r="1320">
      <c r="A1320" s="31" t="n">
        <v>40289</v>
      </c>
      <c r="B1320" s="38" t="n">
        <v>280.460784975</v>
      </c>
      <c r="C1320" s="38" t="n">
        <v>32.351665005</v>
      </c>
      <c r="D1320" s="39">
        <f>SUM(B1320:C1320)</f>
        <v/>
      </c>
      <c r="E1320" s="23">
        <f>SUM(D1301:D1320)</f>
        <v/>
      </c>
    </row>
    <row r="1321">
      <c r="A1321" s="31" t="n">
        <v>40290</v>
      </c>
      <c r="B1321" s="38" t="n">
        <v>94.84600994</v>
      </c>
      <c r="C1321" s="38" t="n">
        <v>10.698852135</v>
      </c>
      <c r="D1321" s="39">
        <f>SUM(B1321:C1321)</f>
        <v/>
      </c>
      <c r="E1321" s="23">
        <f>SUM(D1302:D1321)</f>
        <v/>
      </c>
    </row>
    <row r="1322">
      <c r="A1322" s="31" t="n">
        <v>40291</v>
      </c>
      <c r="B1322" s="38" t="n">
        <v>159.975821365</v>
      </c>
      <c r="C1322" s="38" t="n">
        <v>6.884036195</v>
      </c>
      <c r="D1322" s="39">
        <f>SUM(B1322:C1322)</f>
        <v/>
      </c>
      <c r="E1322" s="23">
        <f>SUM(D1303:D1322)</f>
        <v/>
      </c>
    </row>
    <row r="1323">
      <c r="A1323" s="31" t="n">
        <v>40294</v>
      </c>
      <c r="B1323" s="38" t="n">
        <v>208.45680907</v>
      </c>
      <c r="C1323" s="38" t="n">
        <v>1.09202152</v>
      </c>
      <c r="D1323" s="39">
        <f>SUM(B1323:C1323)</f>
        <v/>
      </c>
      <c r="E1323" s="23">
        <f>SUM(D1304:D1323)</f>
        <v/>
      </c>
    </row>
    <row r="1324">
      <c r="A1324" s="31" t="n">
        <v>40295</v>
      </c>
      <c r="B1324" s="38" t="n">
        <v>121.270974602</v>
      </c>
      <c r="C1324" s="38" t="n">
        <v>28.144185255</v>
      </c>
      <c r="D1324" s="39">
        <f>SUM(B1324:C1324)</f>
        <v/>
      </c>
      <c r="E1324" s="23">
        <f>SUM(D1305:D1324)</f>
        <v/>
      </c>
    </row>
    <row r="1325">
      <c r="A1325" s="31" t="n">
        <v>40296</v>
      </c>
      <c r="B1325" s="38" t="n">
        <v>-42.921937385</v>
      </c>
      <c r="C1325" s="38" t="n">
        <v>-11.00154771</v>
      </c>
      <c r="D1325" s="39">
        <f>SUM(B1325:C1325)</f>
        <v/>
      </c>
      <c r="E1325" s="23">
        <f>SUM(D1306:D1325)</f>
        <v/>
      </c>
    </row>
    <row r="1326">
      <c r="A1326" s="31" t="n">
        <v>40297</v>
      </c>
      <c r="B1326" s="38" t="n">
        <v>58.697134091</v>
      </c>
      <c r="C1326" s="38" t="n">
        <v>26.85701413</v>
      </c>
      <c r="D1326" s="39">
        <f>SUM(B1326:C1326)</f>
        <v/>
      </c>
      <c r="E1326" s="23">
        <f>SUM(D1307:D1326)</f>
        <v/>
      </c>
    </row>
    <row r="1327">
      <c r="A1327" s="31" t="n">
        <v>40298</v>
      </c>
      <c r="B1327" s="38" t="n">
        <v>439.979835815</v>
      </c>
      <c r="C1327" s="38" t="n">
        <v>17.936065225</v>
      </c>
      <c r="D1327" s="39">
        <f>SUM(B1327:C1327)</f>
        <v/>
      </c>
      <c r="E1327" s="23">
        <f>SUM(D1308:D1327)</f>
        <v/>
      </c>
    </row>
    <row r="1328">
      <c r="A1328" s="31" t="n">
        <v>40301</v>
      </c>
      <c r="B1328" s="38" t="n">
        <v>-234.524542245</v>
      </c>
      <c r="C1328" s="38" t="n">
        <v>-4.670382145</v>
      </c>
      <c r="D1328" s="39">
        <f>SUM(B1328:C1328)</f>
        <v/>
      </c>
      <c r="E1328" s="23">
        <f>SUM(D1309:D1328)</f>
        <v/>
      </c>
    </row>
    <row r="1329">
      <c r="A1329" s="31" t="n">
        <v>40302</v>
      </c>
      <c r="B1329" s="38" t="n">
        <v>-7.35711895</v>
      </c>
      <c r="C1329" s="38" t="n">
        <v>10.525941335</v>
      </c>
      <c r="D1329" s="39">
        <f>SUM(B1329:C1329)</f>
        <v/>
      </c>
      <c r="E1329" s="23">
        <f>SUM(D1310:D1329)</f>
        <v/>
      </c>
    </row>
    <row r="1330">
      <c r="A1330" s="31" t="n">
        <v>40304</v>
      </c>
      <c r="B1330" s="38" t="n">
        <v>-743.995969427</v>
      </c>
      <c r="C1330" s="38" t="n">
        <v>-23.78916278</v>
      </c>
      <c r="D1330" s="39">
        <f>SUM(B1330:C1330)</f>
        <v/>
      </c>
      <c r="E1330" s="23">
        <f>SUM(D1311:D1330)</f>
        <v/>
      </c>
    </row>
    <row r="1331">
      <c r="A1331" s="31" t="n">
        <v>40305</v>
      </c>
      <c r="B1331" s="38" t="n">
        <v>-1245.485727645</v>
      </c>
      <c r="C1331" s="38" t="n">
        <v>-9.190110845</v>
      </c>
      <c r="D1331" s="39">
        <f>SUM(B1331:C1331)</f>
        <v/>
      </c>
      <c r="E1331" s="23">
        <f>SUM(D1312:D1331)</f>
        <v/>
      </c>
    </row>
    <row r="1332">
      <c r="A1332" s="31" t="n">
        <v>40308</v>
      </c>
      <c r="B1332" s="38" t="n">
        <v>-327.90445956</v>
      </c>
      <c r="C1332" s="38" t="n">
        <v>-17.17816446</v>
      </c>
      <c r="D1332" s="39">
        <f>SUM(B1332:C1332)</f>
        <v/>
      </c>
      <c r="E1332" s="23">
        <f>SUM(D1313:D1332)</f>
        <v/>
      </c>
    </row>
    <row r="1333">
      <c r="A1333" s="31" t="n">
        <v>40309</v>
      </c>
      <c r="B1333" s="38" t="n">
        <v>16.023398265</v>
      </c>
      <c r="C1333" s="38" t="n">
        <v>10.855508965</v>
      </c>
      <c r="D1333" s="39">
        <f>SUM(B1333:C1333)</f>
        <v/>
      </c>
      <c r="E1333" s="23">
        <f>SUM(D1314:D1333)</f>
        <v/>
      </c>
    </row>
    <row r="1334">
      <c r="A1334" s="31" t="n">
        <v>40310</v>
      </c>
      <c r="B1334" s="38" t="n">
        <v>-404.968144245</v>
      </c>
      <c r="C1334" s="38" t="n">
        <v>33.317026965</v>
      </c>
      <c r="D1334" s="39">
        <f>SUM(B1334:C1334)</f>
        <v/>
      </c>
      <c r="E1334" s="23">
        <f>SUM(D1315:D1334)</f>
        <v/>
      </c>
    </row>
    <row r="1335">
      <c r="A1335" s="31" t="n">
        <v>40311</v>
      </c>
      <c r="B1335" s="38" t="n">
        <v>68.27452132000001</v>
      </c>
      <c r="C1335" s="38" t="n">
        <v>15.795006965</v>
      </c>
      <c r="D1335" s="39">
        <f>SUM(B1335:C1335)</f>
        <v/>
      </c>
      <c r="E1335" s="23">
        <f>SUM(D1316:D1335)</f>
        <v/>
      </c>
    </row>
    <row r="1336">
      <c r="A1336" s="31" t="n">
        <v>40312</v>
      </c>
      <c r="B1336" s="38" t="n">
        <v>-206.40885218</v>
      </c>
      <c r="C1336" s="38" t="n">
        <v>-1.494663995</v>
      </c>
      <c r="D1336" s="39">
        <f>SUM(B1336:C1336)</f>
        <v/>
      </c>
      <c r="E1336" s="23">
        <f>SUM(D1317:D1336)</f>
        <v/>
      </c>
    </row>
    <row r="1337">
      <c r="A1337" s="31" t="n">
        <v>40315</v>
      </c>
      <c r="B1337" s="38" t="n">
        <v>-761.5326028550001</v>
      </c>
      <c r="C1337" s="38" t="n">
        <v>-39.03817946</v>
      </c>
      <c r="D1337" s="39">
        <f>SUM(B1337:C1337)</f>
        <v/>
      </c>
      <c r="E1337" s="23">
        <f>SUM(D1318:D1337)</f>
        <v/>
      </c>
    </row>
    <row r="1338">
      <c r="A1338" s="31" t="n">
        <v>40316</v>
      </c>
      <c r="B1338" s="38" t="n">
        <v>-423.39862932</v>
      </c>
      <c r="C1338" s="38" t="n">
        <v>-13.36442187</v>
      </c>
      <c r="D1338" s="39">
        <f>SUM(B1338:C1338)</f>
        <v/>
      </c>
      <c r="E1338" s="23">
        <f>SUM(D1319:D1338)</f>
        <v/>
      </c>
    </row>
    <row r="1339">
      <c r="A1339" s="31" t="n">
        <v>40317</v>
      </c>
      <c r="B1339" s="38" t="n">
        <v>-598.95086839</v>
      </c>
      <c r="C1339" s="38" t="n">
        <v>-3.60325395</v>
      </c>
      <c r="D1339" s="39">
        <f>SUM(B1339:C1339)</f>
        <v/>
      </c>
      <c r="E1339" s="23">
        <f>SUM(D1320:D1339)</f>
        <v/>
      </c>
    </row>
    <row r="1340">
      <c r="A1340" s="31" t="n">
        <v>40318</v>
      </c>
      <c r="B1340" s="38" t="n">
        <v>-387.061690814</v>
      </c>
      <c r="C1340" s="38" t="n">
        <v>-11.46187338</v>
      </c>
      <c r="D1340" s="39">
        <f>SUM(B1340:C1340)</f>
        <v/>
      </c>
      <c r="E1340" s="23">
        <f>SUM(D1321:D1340)</f>
        <v/>
      </c>
    </row>
    <row r="1341">
      <c r="A1341" s="31" t="n">
        <v>40322</v>
      </c>
      <c r="B1341" s="38" t="n">
        <v>-103.95587865</v>
      </c>
      <c r="C1341" s="38" t="n">
        <v>-8.44577144</v>
      </c>
      <c r="D1341" s="39">
        <f>SUM(B1341:C1341)</f>
        <v/>
      </c>
      <c r="E1341" s="23">
        <f>SUM(D1322:D1341)</f>
        <v/>
      </c>
    </row>
    <row r="1342">
      <c r="A1342" s="31" t="n">
        <v>40323</v>
      </c>
      <c r="B1342" s="38" t="n">
        <v>-582.95532235</v>
      </c>
      <c r="C1342" s="38" t="n">
        <v>-19.85993137</v>
      </c>
      <c r="D1342" s="39">
        <f>SUM(B1342:C1342)</f>
        <v/>
      </c>
      <c r="E1342" s="23">
        <f>SUM(D1323:D1342)</f>
        <v/>
      </c>
    </row>
    <row r="1343">
      <c r="A1343" s="31" t="n">
        <v>40324</v>
      </c>
      <c r="B1343" s="38" t="n">
        <v>-228.88771965</v>
      </c>
      <c r="C1343" s="38" t="n">
        <v>19.86054973</v>
      </c>
      <c r="D1343" s="39">
        <f>SUM(B1343:C1343)</f>
        <v/>
      </c>
      <c r="E1343" s="23">
        <f>SUM(D1324:D1343)</f>
        <v/>
      </c>
    </row>
    <row r="1344">
      <c r="A1344" s="31" t="n">
        <v>40325</v>
      </c>
      <c r="B1344" s="38" t="n">
        <v>-308.819292375</v>
      </c>
      <c r="C1344" s="38" t="n">
        <v>-18.04091478</v>
      </c>
      <c r="D1344" s="39">
        <f>SUM(B1344:C1344)</f>
        <v/>
      </c>
      <c r="E1344" s="23">
        <f>SUM(D1325:D1344)</f>
        <v/>
      </c>
    </row>
    <row r="1345">
      <c r="A1345" s="31" t="n">
        <v>40326</v>
      </c>
      <c r="B1345" s="38" t="n">
        <v>58.47507002</v>
      </c>
      <c r="C1345" s="38" t="n">
        <v>-6.15777636</v>
      </c>
      <c r="D1345" s="39">
        <f>SUM(B1345:C1345)</f>
        <v/>
      </c>
      <c r="E1345" s="23">
        <f>SUM(D1326:D1345)</f>
        <v/>
      </c>
    </row>
    <row r="1346">
      <c r="A1346" s="31" t="n">
        <v>40329</v>
      </c>
      <c r="B1346" s="38" t="n">
        <v>174.40986143</v>
      </c>
      <c r="C1346" s="38" t="n">
        <v>11.0088412</v>
      </c>
      <c r="D1346" s="39">
        <f>SUM(B1346:C1346)</f>
        <v/>
      </c>
      <c r="E1346" s="23">
        <f>SUM(D1327:D1346)</f>
        <v/>
      </c>
    </row>
    <row r="1347">
      <c r="A1347" s="31" t="n">
        <v>40330</v>
      </c>
      <c r="B1347" s="38" t="n">
        <v>-69.721957383</v>
      </c>
      <c r="C1347" s="38" t="n">
        <v>-17.80452738</v>
      </c>
      <c r="D1347" s="39">
        <f>SUM(B1347:C1347)</f>
        <v/>
      </c>
      <c r="E1347" s="23">
        <f>SUM(D1328:D1347)</f>
        <v/>
      </c>
    </row>
    <row r="1348">
      <c r="A1348" s="31" t="n">
        <v>40332</v>
      </c>
      <c r="B1348" s="38" t="n">
        <v>266.798826115</v>
      </c>
      <c r="C1348" s="38" t="n">
        <v>-14.74392155</v>
      </c>
      <c r="D1348" s="39">
        <f>SUM(B1348:C1348)</f>
        <v/>
      </c>
      <c r="E1348" s="23">
        <f>SUM(D1329:D1348)</f>
        <v/>
      </c>
    </row>
    <row r="1349">
      <c r="A1349" s="31" t="n">
        <v>40333</v>
      </c>
      <c r="B1349" s="38" t="n">
        <v>97.587254394</v>
      </c>
      <c r="C1349" s="38" t="n">
        <v>-21.93558239</v>
      </c>
      <c r="D1349" s="39">
        <f>SUM(B1349:C1349)</f>
        <v/>
      </c>
      <c r="E1349" s="23">
        <f>SUM(D1330:D1349)</f>
        <v/>
      </c>
    </row>
    <row r="1350">
      <c r="A1350" s="31" t="n">
        <v>40336</v>
      </c>
      <c r="B1350" s="38" t="n">
        <v>-267.90317732</v>
      </c>
      <c r="C1350" s="38" t="n">
        <v>-28.7269669</v>
      </c>
      <c r="D1350" s="39">
        <f>SUM(B1350:C1350)</f>
        <v/>
      </c>
      <c r="E1350" s="23">
        <f>SUM(D1331:D1350)</f>
        <v/>
      </c>
    </row>
    <row r="1351">
      <c r="A1351" s="31" t="n">
        <v>40337</v>
      </c>
      <c r="B1351" s="38" t="n">
        <v>-213.262903685</v>
      </c>
      <c r="C1351" s="38" t="n">
        <v>-8.917834112</v>
      </c>
      <c r="D1351" s="39">
        <f>SUM(B1351:C1351)</f>
        <v/>
      </c>
      <c r="E1351" s="23">
        <f>SUM(D1332:D1351)</f>
        <v/>
      </c>
    </row>
    <row r="1352">
      <c r="A1352" s="31" t="n">
        <v>40338</v>
      </c>
      <c r="B1352" s="38" t="n">
        <v>-34.105000755</v>
      </c>
      <c r="C1352" s="38" t="n">
        <v>-0.330778705</v>
      </c>
      <c r="D1352" s="39">
        <f>SUM(B1352:C1352)</f>
        <v/>
      </c>
      <c r="E1352" s="23">
        <f>SUM(D1333:D1352)</f>
        <v/>
      </c>
    </row>
    <row r="1353">
      <c r="A1353" s="31" t="n">
        <v>40339</v>
      </c>
      <c r="B1353" s="38" t="n">
        <v>-259.71443068</v>
      </c>
      <c r="C1353" s="38" t="n">
        <v>6.81105773</v>
      </c>
      <c r="D1353" s="39">
        <f>SUM(B1353:C1353)</f>
        <v/>
      </c>
      <c r="E1353" s="23">
        <f>SUM(D1334:D1353)</f>
        <v/>
      </c>
    </row>
    <row r="1354">
      <c r="A1354" s="31" t="n">
        <v>40340</v>
      </c>
      <c r="B1354" s="38" t="n">
        <v>310.38284025</v>
      </c>
      <c r="C1354" s="38" t="n">
        <v>-23.406255485</v>
      </c>
      <c r="D1354" s="39">
        <f>SUM(B1354:C1354)</f>
        <v/>
      </c>
      <c r="E1354" s="23">
        <f>SUM(D1335:D1354)</f>
        <v/>
      </c>
    </row>
    <row r="1355">
      <c r="A1355" s="31" t="n">
        <v>40343</v>
      </c>
      <c r="B1355" s="38" t="n">
        <v>304.69373988</v>
      </c>
      <c r="C1355" s="38" t="n">
        <v>0.66679454</v>
      </c>
      <c r="D1355" s="39">
        <f>SUM(B1355:C1355)</f>
        <v/>
      </c>
      <c r="E1355" s="23">
        <f>SUM(D1336:D1355)</f>
        <v/>
      </c>
    </row>
    <row r="1356">
      <c r="A1356" s="31" t="n">
        <v>40344</v>
      </c>
      <c r="B1356" s="38" t="n">
        <v>15.365415768</v>
      </c>
      <c r="C1356" s="38" t="n">
        <v>4.14066224</v>
      </c>
      <c r="D1356" s="39">
        <f>SUM(B1356:C1356)</f>
        <v/>
      </c>
      <c r="E1356" s="23">
        <f>SUM(D1337:D1356)</f>
        <v/>
      </c>
    </row>
    <row r="1357">
      <c r="A1357" s="31" t="n">
        <v>40345</v>
      </c>
      <c r="B1357" s="38" t="n">
        <v>341.814066</v>
      </c>
      <c r="C1357" s="38" t="n">
        <v>-1.334994995</v>
      </c>
      <c r="D1357" s="39">
        <f>SUM(B1357:C1357)</f>
        <v/>
      </c>
      <c r="E1357" s="23">
        <f>SUM(D1338:D1357)</f>
        <v/>
      </c>
    </row>
    <row r="1358">
      <c r="A1358" s="31" t="n">
        <v>40346</v>
      </c>
      <c r="B1358" s="38" t="n">
        <v>231.583160682</v>
      </c>
      <c r="C1358" s="38" t="n">
        <v>-8.25429136</v>
      </c>
      <c r="D1358" s="39">
        <f>SUM(B1358:C1358)</f>
        <v/>
      </c>
      <c r="E1358" s="23">
        <f>SUM(D1339:D1358)</f>
        <v/>
      </c>
    </row>
    <row r="1359">
      <c r="A1359" s="31" t="n">
        <v>40347</v>
      </c>
      <c r="B1359" s="38" t="n">
        <v>263.641829855</v>
      </c>
      <c r="C1359" s="38" t="n">
        <v>3.107973755</v>
      </c>
      <c r="D1359" s="39">
        <f>SUM(B1359:C1359)</f>
        <v/>
      </c>
      <c r="E1359" s="23">
        <f>SUM(D1340:D1359)</f>
        <v/>
      </c>
    </row>
    <row r="1360">
      <c r="A1360" s="31" t="n">
        <v>40350</v>
      </c>
      <c r="B1360" s="38" t="n">
        <v>295.4052205</v>
      </c>
      <c r="C1360" s="38" t="n">
        <v>-7.83325713</v>
      </c>
      <c r="D1360" s="39">
        <f>SUM(B1360:C1360)</f>
        <v/>
      </c>
      <c r="E1360" s="23">
        <f>SUM(D1341:D1360)</f>
        <v/>
      </c>
    </row>
    <row r="1361">
      <c r="A1361" s="31" t="n">
        <v>40351</v>
      </c>
      <c r="B1361" s="38" t="n">
        <v>-14.346585315</v>
      </c>
      <c r="C1361" s="38" t="n">
        <v>-10.37984478</v>
      </c>
      <c r="D1361" s="39">
        <f>SUM(B1361:C1361)</f>
        <v/>
      </c>
      <c r="E1361" s="23">
        <f>SUM(D1342:D1361)</f>
        <v/>
      </c>
    </row>
    <row r="1362">
      <c r="A1362" s="31" t="n">
        <v>40352</v>
      </c>
      <c r="B1362" s="38" t="n">
        <v>-32.47324563</v>
      </c>
      <c r="C1362" s="38" t="n">
        <v>-23.93624708</v>
      </c>
      <c r="D1362" s="39">
        <f>SUM(B1362:C1362)</f>
        <v/>
      </c>
      <c r="E1362" s="23">
        <f>SUM(D1343:D1362)</f>
        <v/>
      </c>
    </row>
    <row r="1363">
      <c r="A1363" s="31" t="n">
        <v>40353</v>
      </c>
      <c r="B1363" s="38" t="n">
        <v>26.544010235</v>
      </c>
      <c r="C1363" s="38" t="n">
        <v>10.77072357</v>
      </c>
      <c r="D1363" s="39">
        <f>SUM(B1363:C1363)</f>
        <v/>
      </c>
      <c r="E1363" s="23">
        <f>SUM(D1344:D1363)</f>
        <v/>
      </c>
    </row>
    <row r="1364">
      <c r="A1364" s="31" t="n">
        <v>40354</v>
      </c>
      <c r="B1364" s="38" t="n">
        <v>-152.338711692</v>
      </c>
      <c r="C1364" s="38" t="n">
        <v>-4.924418665</v>
      </c>
      <c r="D1364" s="39">
        <f>SUM(B1364:C1364)</f>
        <v/>
      </c>
      <c r="E1364" s="23">
        <f>SUM(D1345:D1364)</f>
        <v/>
      </c>
    </row>
    <row r="1365">
      <c r="A1365" s="31" t="n">
        <v>40357</v>
      </c>
      <c r="B1365" s="38" t="n">
        <v>-138.291323595</v>
      </c>
      <c r="C1365" s="38" t="n">
        <v>-6.02173835</v>
      </c>
      <c r="D1365" s="39">
        <f>SUM(B1365:C1365)</f>
        <v/>
      </c>
      <c r="E1365" s="23">
        <f>SUM(D1346:D1365)</f>
        <v/>
      </c>
    </row>
    <row r="1366">
      <c r="A1366" s="31" t="n">
        <v>40358</v>
      </c>
      <c r="B1366" s="38" t="n">
        <v>55.391033587</v>
      </c>
      <c r="C1366" s="38" t="n">
        <v>-11.17694966</v>
      </c>
      <c r="D1366" s="39">
        <f>SUM(B1366:C1366)</f>
        <v/>
      </c>
      <c r="E1366" s="23">
        <f>SUM(D1347:D1366)</f>
        <v/>
      </c>
    </row>
    <row r="1367">
      <c r="A1367" s="31" t="n">
        <v>40359</v>
      </c>
      <c r="B1367" s="38" t="n">
        <v>-331.695811245</v>
      </c>
      <c r="C1367" s="38" t="n">
        <v>-2.53803111</v>
      </c>
      <c r="D1367" s="39">
        <f>SUM(B1367:C1367)</f>
        <v/>
      </c>
      <c r="E1367" s="23">
        <f>SUM(D1348:D1367)</f>
        <v/>
      </c>
    </row>
    <row r="1368">
      <c r="A1368" s="31" t="n">
        <v>40360</v>
      </c>
      <c r="B1368" s="38" t="n">
        <v>-269.39886544</v>
      </c>
      <c r="C1368" s="38" t="n">
        <v>-20.597764175</v>
      </c>
      <c r="D1368" s="39">
        <f>SUM(B1368:C1368)</f>
        <v/>
      </c>
      <c r="E1368" s="23">
        <f>SUM(D1349:D1368)</f>
        <v/>
      </c>
    </row>
    <row r="1369">
      <c r="A1369" s="31" t="n">
        <v>40361</v>
      </c>
      <c r="B1369" s="38" t="n">
        <v>-231.868339965</v>
      </c>
      <c r="C1369" s="38" t="n">
        <v>-14.72279601</v>
      </c>
      <c r="D1369" s="39">
        <f>SUM(B1369:C1369)</f>
        <v/>
      </c>
      <c r="E1369" s="23">
        <f>SUM(D1350:D1369)</f>
        <v/>
      </c>
    </row>
    <row r="1370">
      <c r="A1370" s="31" t="n">
        <v>40364</v>
      </c>
      <c r="B1370" s="38" t="n">
        <v>-63.968226103</v>
      </c>
      <c r="C1370" s="38" t="n">
        <v>-3.629872205</v>
      </c>
      <c r="D1370" s="39">
        <f>SUM(B1370:C1370)</f>
        <v/>
      </c>
      <c r="E1370" s="23">
        <f>SUM(D1351:D1370)</f>
        <v/>
      </c>
    </row>
    <row r="1371">
      <c r="A1371" s="31" t="n">
        <v>40365</v>
      </c>
      <c r="B1371" s="38" t="n">
        <v>-335.63753692</v>
      </c>
      <c r="C1371" s="38" t="n">
        <v>-7.822414035</v>
      </c>
      <c r="D1371" s="39">
        <f>SUM(B1371:C1371)</f>
        <v/>
      </c>
      <c r="E1371" s="23">
        <f>SUM(D1352:D1371)</f>
        <v/>
      </c>
    </row>
    <row r="1372">
      <c r="A1372" s="31" t="n">
        <v>40366</v>
      </c>
      <c r="B1372" s="38" t="n">
        <v>-390.75166778</v>
      </c>
      <c r="C1372" s="38" t="n">
        <v>1.70299313</v>
      </c>
      <c r="D1372" s="39">
        <f>SUM(B1372:C1372)</f>
        <v/>
      </c>
      <c r="E1372" s="23">
        <f>SUM(D1353:D1372)</f>
        <v/>
      </c>
    </row>
    <row r="1373">
      <c r="A1373" s="31" t="n">
        <v>40367</v>
      </c>
      <c r="B1373" s="38" t="n">
        <v>43.187647675</v>
      </c>
      <c r="C1373" s="38" t="n">
        <v>8.049716354999999</v>
      </c>
      <c r="D1373" s="39">
        <f>SUM(B1373:C1373)</f>
        <v/>
      </c>
      <c r="E1373" s="23">
        <f>SUM(D1354:D1373)</f>
        <v/>
      </c>
    </row>
    <row r="1374">
      <c r="A1374" s="31" t="n">
        <v>40368</v>
      </c>
      <c r="B1374" s="38" t="n">
        <v>311.957461345</v>
      </c>
      <c r="C1374" s="38" t="n">
        <v>-3.42110481</v>
      </c>
      <c r="D1374" s="39">
        <f>SUM(B1374:C1374)</f>
        <v/>
      </c>
      <c r="E1374" s="23">
        <f>SUM(D1355:D1374)</f>
        <v/>
      </c>
    </row>
    <row r="1375">
      <c r="A1375" s="31" t="n">
        <v>40371</v>
      </c>
      <c r="B1375" s="38" t="n">
        <v>337.96464006</v>
      </c>
      <c r="C1375" s="38" t="n">
        <v>5.986951465</v>
      </c>
      <c r="D1375" s="39">
        <f>SUM(B1375:C1375)</f>
        <v/>
      </c>
      <c r="E1375" s="23">
        <f>SUM(D1356:D1375)</f>
        <v/>
      </c>
    </row>
    <row r="1376">
      <c r="A1376" s="31" t="n">
        <v>40372</v>
      </c>
      <c r="B1376" s="38" t="n">
        <v>292.354361475</v>
      </c>
      <c r="C1376" s="38" t="n">
        <v>1.94203292</v>
      </c>
      <c r="D1376" s="39">
        <f>SUM(B1376:C1376)</f>
        <v/>
      </c>
      <c r="E1376" s="23">
        <f>SUM(D1357:D1376)</f>
        <v/>
      </c>
    </row>
    <row r="1377">
      <c r="A1377" s="31" t="n">
        <v>40373</v>
      </c>
      <c r="B1377" s="38" t="n">
        <v>903.42119604</v>
      </c>
      <c r="C1377" s="38" t="n">
        <v>20.63112514</v>
      </c>
      <c r="D1377" s="39">
        <f>SUM(B1377:C1377)</f>
        <v/>
      </c>
      <c r="E1377" s="23">
        <f>SUM(D1358:D1377)</f>
        <v/>
      </c>
    </row>
    <row r="1378">
      <c r="A1378" s="31" t="n">
        <v>40374</v>
      </c>
      <c r="B1378" s="38" t="n">
        <v>483.87598781</v>
      </c>
      <c r="C1378" s="38" t="n">
        <v>4.721426465</v>
      </c>
      <c r="D1378" s="39">
        <f>SUM(B1378:C1378)</f>
        <v/>
      </c>
      <c r="E1378" s="23">
        <f>SUM(D1359:D1378)</f>
        <v/>
      </c>
    </row>
    <row r="1379">
      <c r="A1379" s="31" t="n">
        <v>40375</v>
      </c>
      <c r="B1379" s="38" t="n">
        <v>301.236289436</v>
      </c>
      <c r="C1379" s="38" t="n">
        <v>7.074313705</v>
      </c>
      <c r="D1379" s="39">
        <f>SUM(B1379:C1379)</f>
        <v/>
      </c>
      <c r="E1379" s="23">
        <f>SUM(D1360:D1379)</f>
        <v/>
      </c>
    </row>
    <row r="1380">
      <c r="A1380" s="31" t="n">
        <v>40378</v>
      </c>
      <c r="B1380" s="38" t="n">
        <v>-56.62940103</v>
      </c>
      <c r="C1380" s="38" t="n">
        <v>-0.74111732</v>
      </c>
      <c r="D1380" s="39">
        <f>SUM(B1380:C1380)</f>
        <v/>
      </c>
      <c r="E1380" s="23">
        <f>SUM(D1361:D1380)</f>
        <v/>
      </c>
    </row>
    <row r="1381">
      <c r="A1381" s="31" t="n">
        <v>40379</v>
      </c>
      <c r="B1381" s="38" t="n">
        <v>-18.89156295</v>
      </c>
      <c r="C1381" s="38" t="n">
        <v>8.12904361</v>
      </c>
      <c r="D1381" s="39">
        <f>SUM(B1381:C1381)</f>
        <v/>
      </c>
      <c r="E1381" s="23">
        <f>SUM(D1362:D1381)</f>
        <v/>
      </c>
    </row>
    <row r="1382">
      <c r="A1382" s="31" t="n">
        <v>40380</v>
      </c>
      <c r="B1382" s="38" t="n">
        <v>247.34504548</v>
      </c>
      <c r="C1382" s="38" t="n">
        <v>-2.51648421</v>
      </c>
      <c r="D1382" s="39">
        <f>SUM(B1382:C1382)</f>
        <v/>
      </c>
      <c r="E1382" s="23">
        <f>SUM(D1363:D1382)</f>
        <v/>
      </c>
    </row>
    <row r="1383">
      <c r="A1383" s="31" t="n">
        <v>40381</v>
      </c>
      <c r="B1383" s="38" t="n">
        <v>3.124898095</v>
      </c>
      <c r="C1383" s="38" t="n">
        <v>18.20355817</v>
      </c>
      <c r="D1383" s="39">
        <f>SUM(B1383:C1383)</f>
        <v/>
      </c>
      <c r="E1383" s="23">
        <f>SUM(D1364:D1383)</f>
        <v/>
      </c>
    </row>
    <row r="1384">
      <c r="A1384" s="31" t="n">
        <v>40382</v>
      </c>
      <c r="B1384" s="38" t="n">
        <v>224.52108427</v>
      </c>
      <c r="C1384" s="38" t="n">
        <v>-8.789037280000001</v>
      </c>
      <c r="D1384" s="39">
        <f>SUM(B1384:C1384)</f>
        <v/>
      </c>
      <c r="E1384" s="23">
        <f>SUM(D1365:D1384)</f>
        <v/>
      </c>
    </row>
    <row r="1385">
      <c r="A1385" s="31" t="n">
        <v>40385</v>
      </c>
      <c r="B1385" s="38" t="n">
        <v>154.147462983</v>
      </c>
      <c r="C1385" s="38" t="n">
        <v>6.77386907</v>
      </c>
      <c r="D1385" s="39">
        <f>SUM(B1385:C1385)</f>
        <v/>
      </c>
      <c r="E1385" s="23">
        <f>SUM(D1366:D1385)</f>
        <v/>
      </c>
    </row>
    <row r="1386">
      <c r="A1386" s="31" t="n">
        <v>40386</v>
      </c>
      <c r="B1386" s="38" t="n">
        <v>584.4515694850001</v>
      </c>
      <c r="C1386" s="38" t="n">
        <v>10.6001875</v>
      </c>
      <c r="D1386" s="39">
        <f>SUM(B1386:C1386)</f>
        <v/>
      </c>
      <c r="E1386" s="23">
        <f>SUM(D1367:D1386)</f>
        <v/>
      </c>
    </row>
    <row r="1387">
      <c r="A1387" s="31" t="n">
        <v>40387</v>
      </c>
      <c r="B1387" s="38" t="n">
        <v>133.31375825</v>
      </c>
      <c r="C1387" s="38" t="n">
        <v>6.10890087</v>
      </c>
      <c r="D1387" s="39">
        <f>SUM(B1387:C1387)</f>
        <v/>
      </c>
      <c r="E1387" s="23">
        <f>SUM(D1368:D1387)</f>
        <v/>
      </c>
    </row>
    <row r="1388">
      <c r="A1388" s="31" t="n">
        <v>40388</v>
      </c>
      <c r="B1388" s="38" t="n">
        <v>159.51520478</v>
      </c>
      <c r="C1388" s="38" t="n">
        <v>14.272442745</v>
      </c>
      <c r="D1388" s="39">
        <f>SUM(B1388:C1388)</f>
        <v/>
      </c>
      <c r="E1388" s="23">
        <f>SUM(D1369:D1388)</f>
        <v/>
      </c>
    </row>
    <row r="1389">
      <c r="A1389" s="31" t="n">
        <v>40389</v>
      </c>
      <c r="B1389" s="38" t="n">
        <v>89.480605235</v>
      </c>
      <c r="C1389" s="38" t="n">
        <v>3.806567945</v>
      </c>
      <c r="D1389" s="39">
        <f>SUM(B1389:C1389)</f>
        <v/>
      </c>
      <c r="E1389" s="23">
        <f>SUM(D1370:D1389)</f>
        <v/>
      </c>
    </row>
    <row r="1390">
      <c r="A1390" s="31" t="n">
        <v>40392</v>
      </c>
      <c r="B1390" s="38" t="n">
        <v>66.354356082</v>
      </c>
      <c r="C1390" s="38" t="n">
        <v>2.912547615</v>
      </c>
      <c r="D1390" s="39">
        <f>SUM(B1390:C1390)</f>
        <v/>
      </c>
      <c r="E1390" s="23">
        <f>SUM(D1371:D1390)</f>
        <v/>
      </c>
    </row>
    <row r="1391">
      <c r="A1391" s="31" t="n">
        <v>40393</v>
      </c>
      <c r="B1391" s="38" t="n">
        <v>304.4186733</v>
      </c>
      <c r="C1391" s="38" t="n">
        <v>11.830497765</v>
      </c>
      <c r="D1391" s="39">
        <f>SUM(B1391:C1391)</f>
        <v/>
      </c>
      <c r="E1391" s="23">
        <f>SUM(D1372:D1391)</f>
        <v/>
      </c>
    </row>
    <row r="1392">
      <c r="A1392" s="31" t="n">
        <v>40394</v>
      </c>
      <c r="B1392" s="38" t="n">
        <v>203.82479307</v>
      </c>
      <c r="C1392" s="38" t="n">
        <v>3.56746832</v>
      </c>
      <c r="D1392" s="39">
        <f>SUM(B1392:C1392)</f>
        <v/>
      </c>
      <c r="E1392" s="23">
        <f>SUM(D1373:D1392)</f>
        <v/>
      </c>
    </row>
    <row r="1393">
      <c r="A1393" s="31" t="n">
        <v>40395</v>
      </c>
      <c r="B1393" s="38" t="n">
        <v>-164.965681</v>
      </c>
      <c r="C1393" s="38" t="n">
        <v>2.64827244</v>
      </c>
      <c r="D1393" s="39">
        <f>SUM(B1393:C1393)</f>
        <v/>
      </c>
      <c r="E1393" s="23">
        <f>SUM(D1374:D1393)</f>
        <v/>
      </c>
    </row>
    <row r="1394">
      <c r="A1394" s="31" t="n">
        <v>40396</v>
      </c>
      <c r="B1394" s="38" t="n">
        <v>-44.99332294</v>
      </c>
      <c r="C1394" s="38" t="n">
        <v>0.679577515</v>
      </c>
      <c r="D1394" s="39">
        <f>SUM(B1394:C1394)</f>
        <v/>
      </c>
      <c r="E1394" s="23">
        <f>SUM(D1375:D1394)</f>
        <v/>
      </c>
    </row>
    <row r="1395">
      <c r="A1395" s="31" t="n">
        <v>40399</v>
      </c>
      <c r="B1395" s="38" t="n">
        <v>62.572364305</v>
      </c>
      <c r="C1395" s="38" t="n">
        <v>-11.735505935</v>
      </c>
      <c r="D1395" s="39">
        <f>SUM(B1395:C1395)</f>
        <v/>
      </c>
      <c r="E1395" s="23">
        <f>SUM(D1376:D1395)</f>
        <v/>
      </c>
    </row>
    <row r="1396">
      <c r="A1396" s="31" t="n">
        <v>40400</v>
      </c>
      <c r="B1396" s="38" t="n">
        <v>53.098755595</v>
      </c>
      <c r="C1396" s="38" t="n">
        <v>-5.9214506</v>
      </c>
      <c r="D1396" s="39">
        <f>SUM(B1396:C1396)</f>
        <v/>
      </c>
      <c r="E1396" s="23">
        <f>SUM(D1377:D1396)</f>
        <v/>
      </c>
    </row>
    <row r="1397">
      <c r="A1397" s="31" t="n">
        <v>40401</v>
      </c>
      <c r="B1397" s="38" t="n">
        <v>-8.95424751</v>
      </c>
      <c r="C1397" s="38" t="n">
        <v>-1.20465145</v>
      </c>
      <c r="D1397" s="39">
        <f>SUM(B1397:C1397)</f>
        <v/>
      </c>
      <c r="E1397" s="23">
        <f>SUM(D1378:D1397)</f>
        <v/>
      </c>
    </row>
    <row r="1398">
      <c r="A1398" s="31" t="n">
        <v>40402</v>
      </c>
      <c r="B1398" s="38" t="n">
        <v>-539.53519254</v>
      </c>
      <c r="C1398" s="38" t="n">
        <v>-17.28017987</v>
      </c>
      <c r="D1398" s="39">
        <f>SUM(B1398:C1398)</f>
        <v/>
      </c>
      <c r="E1398" s="23">
        <f>SUM(D1379:D1398)</f>
        <v/>
      </c>
    </row>
    <row r="1399">
      <c r="A1399" s="31" t="n">
        <v>40403</v>
      </c>
      <c r="B1399" s="38" t="n">
        <v>-159.19308064</v>
      </c>
      <c r="C1399" s="38" t="n">
        <v>-12.29987937</v>
      </c>
      <c r="D1399" s="39">
        <f>SUM(B1399:C1399)</f>
        <v/>
      </c>
      <c r="E1399" s="23">
        <f>SUM(D1380:D1399)</f>
        <v/>
      </c>
    </row>
    <row r="1400">
      <c r="A1400" s="31" t="n">
        <v>40406</v>
      </c>
      <c r="B1400" s="38" t="n">
        <v>-358.93206976</v>
      </c>
      <c r="C1400" s="38" t="n">
        <v>-14.188702055</v>
      </c>
      <c r="D1400" s="39">
        <f>SUM(B1400:C1400)</f>
        <v/>
      </c>
      <c r="E1400" s="23">
        <f>SUM(D1381:D1400)</f>
        <v/>
      </c>
    </row>
    <row r="1401">
      <c r="A1401" s="31" t="n">
        <v>40407</v>
      </c>
      <c r="B1401" s="38" t="n">
        <v>-137.549481655</v>
      </c>
      <c r="C1401" s="38" t="n">
        <v>-15.954038685</v>
      </c>
      <c r="D1401" s="39">
        <f>SUM(B1401:C1401)</f>
        <v/>
      </c>
      <c r="E1401" s="23">
        <f>SUM(D1382:D1401)</f>
        <v/>
      </c>
    </row>
    <row r="1402">
      <c r="A1402" s="31" t="n">
        <v>40408</v>
      </c>
      <c r="B1402" s="38" t="n">
        <v>143.81877288</v>
      </c>
      <c r="C1402" s="38" t="n">
        <v>-17.36450334</v>
      </c>
      <c r="D1402" s="39">
        <f>SUM(B1402:C1402)</f>
        <v/>
      </c>
      <c r="E1402" s="23">
        <f>SUM(D1383:D1402)</f>
        <v/>
      </c>
    </row>
    <row r="1403">
      <c r="A1403" s="31" t="n">
        <v>40409</v>
      </c>
      <c r="B1403" s="38" t="n">
        <v>153.206073825</v>
      </c>
      <c r="C1403" s="38" t="n">
        <v>13.859382185</v>
      </c>
      <c r="D1403" s="39">
        <f>SUM(B1403:C1403)</f>
        <v/>
      </c>
      <c r="E1403" s="23">
        <f>SUM(D1384:D1403)</f>
        <v/>
      </c>
    </row>
    <row r="1404">
      <c r="A1404" s="31" t="n">
        <v>40410</v>
      </c>
      <c r="B1404" s="38" t="n">
        <v>177.062443485</v>
      </c>
      <c r="C1404" s="38" t="n">
        <v>3.11553065</v>
      </c>
      <c r="D1404" s="39">
        <f>SUM(B1404:C1404)</f>
        <v/>
      </c>
      <c r="E1404" s="23">
        <f>SUM(D1385:D1404)</f>
        <v/>
      </c>
    </row>
    <row r="1405">
      <c r="A1405" s="31" t="n">
        <v>40413</v>
      </c>
      <c r="B1405" s="38" t="n">
        <v>37.997183415</v>
      </c>
      <c r="C1405" s="38" t="n">
        <v>12.212602515</v>
      </c>
      <c r="D1405" s="39">
        <f>SUM(B1405:C1405)</f>
        <v/>
      </c>
      <c r="E1405" s="23">
        <f>SUM(D1386:D1405)</f>
        <v/>
      </c>
    </row>
    <row r="1406">
      <c r="A1406" s="31" t="n">
        <v>40414</v>
      </c>
      <c r="B1406" s="38" t="n">
        <v>93.072626125</v>
      </c>
      <c r="C1406" s="38" t="n">
        <v>1.2172398</v>
      </c>
      <c r="D1406" s="39">
        <f>SUM(B1406:C1406)</f>
        <v/>
      </c>
      <c r="E1406" s="23">
        <f>SUM(D1387:D1406)</f>
        <v/>
      </c>
    </row>
    <row r="1407">
      <c r="A1407" s="31" t="n">
        <v>40415</v>
      </c>
      <c r="B1407" s="38" t="n">
        <v>-202.21143744</v>
      </c>
      <c r="C1407" s="38" t="n">
        <v>-11.742021245</v>
      </c>
      <c r="D1407" s="39">
        <f>SUM(B1407:C1407)</f>
        <v/>
      </c>
      <c r="E1407" s="23">
        <f>SUM(D1388:D1407)</f>
        <v/>
      </c>
    </row>
    <row r="1408">
      <c r="A1408" s="31" t="n">
        <v>40416</v>
      </c>
      <c r="B1408" s="38" t="n">
        <v>-93.7513553</v>
      </c>
      <c r="C1408" s="38" t="n">
        <v>-9.34949965</v>
      </c>
      <c r="D1408" s="39">
        <f>SUM(B1408:C1408)</f>
        <v/>
      </c>
      <c r="E1408" s="23">
        <f>SUM(D1389:D1408)</f>
        <v/>
      </c>
    </row>
    <row r="1409">
      <c r="A1409" s="31" t="n">
        <v>40417</v>
      </c>
      <c r="B1409" s="38" t="n">
        <v>-134.060964031</v>
      </c>
      <c r="C1409" s="38" t="n">
        <v>-10.00219473</v>
      </c>
      <c r="D1409" s="39">
        <f>SUM(B1409:C1409)</f>
        <v/>
      </c>
      <c r="E1409" s="23">
        <f>SUM(D1390:D1409)</f>
        <v/>
      </c>
    </row>
    <row r="1410">
      <c r="A1410" s="31" t="n">
        <v>40420</v>
      </c>
      <c r="B1410" s="38" t="n">
        <v>33.85958062</v>
      </c>
      <c r="C1410" s="38" t="n">
        <v>3.333774895</v>
      </c>
      <c r="D1410" s="39">
        <f>SUM(B1410:C1410)</f>
        <v/>
      </c>
      <c r="E1410" s="23">
        <f>SUM(D1391:D1410)</f>
        <v/>
      </c>
    </row>
    <row r="1411">
      <c r="A1411" s="31" t="n">
        <v>40421</v>
      </c>
      <c r="B1411" s="38" t="n">
        <v>-43.70118852</v>
      </c>
      <c r="C1411" s="38" t="n">
        <v>7.566245605</v>
      </c>
      <c r="D1411" s="39">
        <f>SUM(B1411:C1411)</f>
        <v/>
      </c>
      <c r="E1411" s="23">
        <f>SUM(D1392:D1411)</f>
        <v/>
      </c>
    </row>
    <row r="1412">
      <c r="A1412" s="31" t="n">
        <v>40422</v>
      </c>
      <c r="B1412" s="38" t="n">
        <v>-46.21579975</v>
      </c>
      <c r="C1412" s="38" t="n">
        <v>-6.012523315</v>
      </c>
      <c r="D1412" s="39">
        <f>SUM(B1412:C1412)</f>
        <v/>
      </c>
      <c r="E1412" s="23">
        <f>SUM(D1393:D1412)</f>
        <v/>
      </c>
    </row>
    <row r="1413">
      <c r="A1413" s="31" t="n">
        <v>40423</v>
      </c>
      <c r="B1413" s="38" t="n">
        <v>93.49443221999999</v>
      </c>
      <c r="C1413" s="38" t="n">
        <v>5.95678606</v>
      </c>
      <c r="D1413" s="39">
        <f>SUM(B1413:C1413)</f>
        <v/>
      </c>
      <c r="E1413" s="23">
        <f>SUM(D1394:D1413)</f>
        <v/>
      </c>
    </row>
    <row r="1414">
      <c r="A1414" s="31" t="n">
        <v>40424</v>
      </c>
      <c r="B1414" s="38" t="n">
        <v>235.6020375</v>
      </c>
      <c r="C1414" s="38" t="n">
        <v>33.219522105</v>
      </c>
      <c r="D1414" s="39">
        <f>SUM(B1414:C1414)</f>
        <v/>
      </c>
      <c r="E1414" s="23">
        <f>SUM(D1395:D1414)</f>
        <v/>
      </c>
    </row>
    <row r="1415">
      <c r="A1415" s="31" t="n">
        <v>40427</v>
      </c>
      <c r="B1415" s="38" t="n">
        <v>357.07513767</v>
      </c>
      <c r="C1415" s="38" t="n">
        <v>10.582623095</v>
      </c>
      <c r="D1415" s="39">
        <f>SUM(B1415:C1415)</f>
        <v/>
      </c>
      <c r="E1415" s="23">
        <f>SUM(D1396:D1415)</f>
        <v/>
      </c>
    </row>
    <row r="1416">
      <c r="A1416" s="31" t="n">
        <v>40428</v>
      </c>
      <c r="B1416" s="38" t="n">
        <v>239.45167273</v>
      </c>
      <c r="C1416" s="38" t="n">
        <v>14.287413195</v>
      </c>
      <c r="D1416" s="39">
        <f>SUM(B1416:C1416)</f>
        <v/>
      </c>
      <c r="E1416" s="23">
        <f>SUM(D1397:D1416)</f>
        <v/>
      </c>
    </row>
    <row r="1417">
      <c r="A1417" s="31" t="n">
        <v>40429</v>
      </c>
      <c r="B1417" s="38" t="n">
        <v>-48.04173741</v>
      </c>
      <c r="C1417" s="38" t="n">
        <v>9.756432065</v>
      </c>
      <c r="D1417" s="39">
        <f>SUM(B1417:C1417)</f>
        <v/>
      </c>
      <c r="E1417" s="23">
        <f>SUM(D1398:D1417)</f>
        <v/>
      </c>
    </row>
    <row r="1418">
      <c r="A1418" s="31" t="n">
        <v>40430</v>
      </c>
      <c r="B1418" s="38" t="n">
        <v>-307.471363875</v>
      </c>
      <c r="C1418" s="38" t="n">
        <v>27.524821125</v>
      </c>
      <c r="D1418" s="39">
        <f>SUM(B1418:C1418)</f>
        <v/>
      </c>
      <c r="E1418" s="23">
        <f>SUM(D1399:D1418)</f>
        <v/>
      </c>
    </row>
    <row r="1419">
      <c r="A1419" s="31" t="n">
        <v>40431</v>
      </c>
      <c r="B1419" s="38" t="n">
        <v>569.557911605</v>
      </c>
      <c r="C1419" s="38" t="n">
        <v>13.474399595</v>
      </c>
      <c r="D1419" s="39">
        <f>SUM(B1419:C1419)</f>
        <v/>
      </c>
      <c r="E1419" s="23">
        <f>SUM(D1400:D1419)</f>
        <v/>
      </c>
    </row>
    <row r="1420">
      <c r="A1420" s="31" t="n">
        <v>40434</v>
      </c>
      <c r="B1420" s="38" t="n">
        <v>685.06525556</v>
      </c>
      <c r="C1420" s="38" t="n">
        <v>1.401089625</v>
      </c>
      <c r="D1420" s="39">
        <f>SUM(B1420:C1420)</f>
        <v/>
      </c>
      <c r="E1420" s="23">
        <f>SUM(D1401:D1420)</f>
        <v/>
      </c>
    </row>
    <row r="1421">
      <c r="A1421" s="31" t="n">
        <v>40435</v>
      </c>
      <c r="B1421" s="38" t="n">
        <v>405.56037094</v>
      </c>
      <c r="C1421" s="38" t="n">
        <v>4.351172015</v>
      </c>
      <c r="D1421" s="39">
        <f>SUM(B1421:C1421)</f>
        <v/>
      </c>
      <c r="E1421" s="23">
        <f>SUM(D1402:D1421)</f>
        <v/>
      </c>
    </row>
    <row r="1422">
      <c r="A1422" s="31" t="n">
        <v>40436</v>
      </c>
      <c r="B1422" s="38" t="n">
        <v>444.369318675</v>
      </c>
      <c r="C1422" s="38" t="n">
        <v>16.86553025</v>
      </c>
      <c r="D1422" s="39">
        <f>SUM(B1422:C1422)</f>
        <v/>
      </c>
      <c r="E1422" s="23">
        <f>SUM(D1403:D1422)</f>
        <v/>
      </c>
    </row>
    <row r="1423">
      <c r="A1423" s="31" t="n">
        <v>40437</v>
      </c>
      <c r="B1423" s="38" t="n">
        <v>205.60241065</v>
      </c>
      <c r="C1423" s="38" t="n">
        <v>9.2913704</v>
      </c>
      <c r="D1423" s="39">
        <f>SUM(B1423:C1423)</f>
        <v/>
      </c>
      <c r="E1423" s="23">
        <f>SUM(D1404:D1423)</f>
        <v/>
      </c>
    </row>
    <row r="1424">
      <c r="A1424" s="31" t="n">
        <v>40438</v>
      </c>
      <c r="B1424" s="38" t="n">
        <v>272.84631979</v>
      </c>
      <c r="C1424" s="38" t="n">
        <v>7.221823285</v>
      </c>
      <c r="D1424" s="39">
        <f>SUM(B1424:C1424)</f>
        <v/>
      </c>
      <c r="E1424" s="23">
        <f>SUM(D1405:D1424)</f>
        <v/>
      </c>
    </row>
    <row r="1425">
      <c r="A1425" s="31" t="n">
        <v>40441</v>
      </c>
      <c r="B1425" s="38" t="n">
        <v>132.550411829</v>
      </c>
      <c r="C1425" s="38" t="n">
        <v>4.75987783</v>
      </c>
      <c r="D1425" s="39">
        <f>SUM(B1425:C1425)</f>
        <v/>
      </c>
      <c r="E1425" s="23">
        <f>SUM(D1406:D1425)</f>
        <v/>
      </c>
    </row>
    <row r="1426">
      <c r="A1426" s="31" t="n">
        <v>40445</v>
      </c>
      <c r="B1426" s="38" t="n">
        <v>101.47663352</v>
      </c>
      <c r="C1426" s="38" t="n">
        <v>21.28652252</v>
      </c>
      <c r="D1426" s="39">
        <f>SUM(B1426:C1426)</f>
        <v/>
      </c>
      <c r="E1426" s="23">
        <f>SUM(D1407:D1426)</f>
        <v/>
      </c>
    </row>
    <row r="1427">
      <c r="A1427" s="31" t="n">
        <v>40448</v>
      </c>
      <c r="B1427" s="38" t="n">
        <v>131.32696188</v>
      </c>
      <c r="C1427" s="38" t="n">
        <v>20.99852885</v>
      </c>
      <c r="D1427" s="39">
        <f>SUM(B1427:C1427)</f>
        <v/>
      </c>
      <c r="E1427" s="23">
        <f>SUM(D1408:D1427)</f>
        <v/>
      </c>
    </row>
    <row r="1428">
      <c r="A1428" s="31" t="n">
        <v>40449</v>
      </c>
      <c r="B1428" s="38" t="n">
        <v>43.14870444</v>
      </c>
      <c r="C1428" s="38" t="n">
        <v>14.379647305</v>
      </c>
      <c r="D1428" s="39">
        <f>SUM(B1428:C1428)</f>
        <v/>
      </c>
      <c r="E1428" s="23">
        <f>SUM(D1409:D1428)</f>
        <v/>
      </c>
    </row>
    <row r="1429">
      <c r="A1429" s="31" t="n">
        <v>40450</v>
      </c>
      <c r="B1429" s="38" t="n">
        <v>362.724691734</v>
      </c>
      <c r="C1429" s="38" t="n">
        <v>-3.67122157</v>
      </c>
      <c r="D1429" s="39">
        <f>SUM(B1429:C1429)</f>
        <v/>
      </c>
      <c r="E1429" s="23">
        <f>SUM(D1410:D1429)</f>
        <v/>
      </c>
    </row>
    <row r="1430">
      <c r="A1430" s="31" t="n">
        <v>40451</v>
      </c>
      <c r="B1430" s="38" t="n">
        <v>421.328461635</v>
      </c>
      <c r="C1430" s="38" t="n">
        <v>16.923691055</v>
      </c>
      <c r="D1430" s="39">
        <f>SUM(B1430:C1430)</f>
        <v/>
      </c>
      <c r="E1430" s="23">
        <f>SUM(D1411:D1430)</f>
        <v/>
      </c>
    </row>
    <row r="1431">
      <c r="A1431" s="31" t="n">
        <v>40452</v>
      </c>
      <c r="B1431" s="38" t="n">
        <v>464.43639511</v>
      </c>
      <c r="C1431" s="38" t="n">
        <v>4.377174255</v>
      </c>
      <c r="D1431" s="39">
        <f>SUM(B1431:C1431)</f>
        <v/>
      </c>
      <c r="E1431" s="23">
        <f>SUM(D1412:D1431)</f>
        <v/>
      </c>
    </row>
    <row r="1432">
      <c r="A1432" s="31" t="n">
        <v>40455</v>
      </c>
      <c r="B1432" s="38" t="n">
        <v>652.33557203</v>
      </c>
      <c r="C1432" s="38" t="n">
        <v>13.934060277</v>
      </c>
      <c r="D1432" s="39">
        <f>SUM(B1432:C1432)</f>
        <v/>
      </c>
      <c r="E1432" s="23">
        <f>SUM(D1413:D1432)</f>
        <v/>
      </c>
    </row>
    <row r="1433">
      <c r="A1433" s="31" t="n">
        <v>40456</v>
      </c>
      <c r="B1433" s="38" t="n">
        <v>238.133582305</v>
      </c>
      <c r="C1433" s="38" t="n">
        <v>6.988535661</v>
      </c>
      <c r="D1433" s="39">
        <f>SUM(B1433:C1433)</f>
        <v/>
      </c>
      <c r="E1433" s="23">
        <f>SUM(D1414:D1433)</f>
        <v/>
      </c>
    </row>
    <row r="1434">
      <c r="A1434" s="31" t="n">
        <v>40457</v>
      </c>
      <c r="B1434" s="38" t="n">
        <v>851.05981616</v>
      </c>
      <c r="C1434" s="38" t="n">
        <v>17.258346146</v>
      </c>
      <c r="D1434" s="39">
        <f>SUM(B1434:C1434)</f>
        <v/>
      </c>
      <c r="E1434" s="23">
        <f>SUM(D1415:D1434)</f>
        <v/>
      </c>
    </row>
    <row r="1435">
      <c r="A1435" s="31" t="n">
        <v>40458</v>
      </c>
      <c r="B1435" s="38" t="n">
        <v>116.143866077</v>
      </c>
      <c r="C1435" s="38" t="n">
        <v>7.381955818</v>
      </c>
      <c r="D1435" s="39">
        <f>SUM(B1435:C1435)</f>
        <v/>
      </c>
      <c r="E1435" s="23">
        <f>SUM(D1416:D1435)</f>
        <v/>
      </c>
    </row>
    <row r="1436">
      <c r="A1436" s="31" t="n">
        <v>40459</v>
      </c>
      <c r="B1436" s="38" t="n">
        <v>174.42947931</v>
      </c>
      <c r="C1436" s="38" t="n">
        <v>1.98826746</v>
      </c>
      <c r="D1436" s="39">
        <f>SUM(B1436:C1436)</f>
        <v/>
      </c>
      <c r="E1436" s="23">
        <f>SUM(D1417:D1436)</f>
        <v/>
      </c>
    </row>
    <row r="1437">
      <c r="A1437" s="31" t="n">
        <v>40462</v>
      </c>
      <c r="B1437" s="38" t="n">
        <v>217.86510065</v>
      </c>
      <c r="C1437" s="38" t="n">
        <v>11.240539041</v>
      </c>
      <c r="D1437" s="39">
        <f>SUM(B1437:C1437)</f>
        <v/>
      </c>
      <c r="E1437" s="23">
        <f>SUM(D1418:D1437)</f>
        <v/>
      </c>
    </row>
    <row r="1438">
      <c r="A1438" s="31" t="n">
        <v>40463</v>
      </c>
      <c r="B1438" s="38" t="n">
        <v>-177.800812365</v>
      </c>
      <c r="C1438" s="38" t="n">
        <v>-0.7639288400000001</v>
      </c>
      <c r="D1438" s="39">
        <f>SUM(B1438:C1438)</f>
        <v/>
      </c>
      <c r="E1438" s="23">
        <f>SUM(D1419:D1438)</f>
        <v/>
      </c>
    </row>
    <row r="1439">
      <c r="A1439" s="31" t="n">
        <v>40464</v>
      </c>
      <c r="B1439" s="38" t="n">
        <v>-149.952563795</v>
      </c>
      <c r="C1439" s="38" t="n">
        <v>5.335598524</v>
      </c>
      <c r="D1439" s="39">
        <f>SUM(B1439:C1439)</f>
        <v/>
      </c>
      <c r="E1439" s="23">
        <f>SUM(D1420:D1439)</f>
        <v/>
      </c>
    </row>
    <row r="1440">
      <c r="A1440" s="31" t="n">
        <v>40465</v>
      </c>
      <c r="B1440" s="38" t="n">
        <v>155.49211451</v>
      </c>
      <c r="C1440" s="38" t="n">
        <v>-5.187475916</v>
      </c>
      <c r="D1440" s="39">
        <f>SUM(B1440:C1440)</f>
        <v/>
      </c>
      <c r="E1440" s="23">
        <f>SUM(D1421:D1440)</f>
        <v/>
      </c>
    </row>
    <row r="1441">
      <c r="A1441" s="31" t="n">
        <v>40466</v>
      </c>
      <c r="B1441" s="38" t="n">
        <v>118.658890501</v>
      </c>
      <c r="C1441" s="38" t="n">
        <v>14.416381479</v>
      </c>
      <c r="D1441" s="39">
        <f>SUM(B1441:C1441)</f>
        <v/>
      </c>
      <c r="E1441" s="23">
        <f>SUM(D1422:D1441)</f>
        <v/>
      </c>
    </row>
    <row r="1442">
      <c r="A1442" s="31" t="n">
        <v>40469</v>
      </c>
      <c r="B1442" s="38" t="n">
        <v>44.35423858</v>
      </c>
      <c r="C1442" s="38" t="n">
        <v>11.67558717</v>
      </c>
      <c r="D1442" s="39">
        <f>SUM(B1442:C1442)</f>
        <v/>
      </c>
      <c r="E1442" s="23">
        <f>SUM(D1423:D1442)</f>
        <v/>
      </c>
    </row>
    <row r="1443">
      <c r="A1443" s="31" t="n">
        <v>40470</v>
      </c>
      <c r="B1443" s="38" t="n">
        <v>132.21018845</v>
      </c>
      <c r="C1443" s="38" t="n">
        <v>-6.390880792</v>
      </c>
      <c r="D1443" s="39">
        <f>SUM(B1443:C1443)</f>
        <v/>
      </c>
      <c r="E1443" s="23">
        <f>SUM(D1424:D1443)</f>
        <v/>
      </c>
    </row>
    <row r="1444">
      <c r="A1444" s="31" t="n">
        <v>40471</v>
      </c>
      <c r="B1444" s="38" t="n">
        <v>-198.571777914</v>
      </c>
      <c r="C1444" s="38" t="n">
        <v>-5.869102176</v>
      </c>
      <c r="D1444" s="39">
        <f>SUM(B1444:C1444)</f>
        <v/>
      </c>
      <c r="E1444" s="23">
        <f>SUM(D1425:D1444)</f>
        <v/>
      </c>
    </row>
    <row r="1445">
      <c r="A1445" s="31" t="n">
        <v>40472</v>
      </c>
      <c r="B1445" s="38" t="n">
        <v>6.40566298</v>
      </c>
      <c r="C1445" s="38" t="n">
        <v>-5.609668284</v>
      </c>
      <c r="D1445" s="39">
        <f>SUM(B1445:C1445)</f>
        <v/>
      </c>
      <c r="E1445" s="23">
        <f>SUM(D1426:D1445)</f>
        <v/>
      </c>
    </row>
    <row r="1446">
      <c r="A1446" s="31" t="n">
        <v>40473</v>
      </c>
      <c r="B1446" s="38" t="n">
        <v>559.8138553049999</v>
      </c>
      <c r="C1446" s="38" t="n">
        <v>-15.932751236</v>
      </c>
      <c r="D1446" s="39">
        <f>SUM(B1446:C1446)</f>
        <v/>
      </c>
      <c r="E1446" s="23">
        <f>SUM(D1427:D1446)</f>
        <v/>
      </c>
    </row>
    <row r="1447">
      <c r="A1447" s="31" t="n">
        <v>40476</v>
      </c>
      <c r="B1447" s="38" t="n">
        <v>501.781773316</v>
      </c>
      <c r="C1447" s="38" t="n">
        <v>3.500425142</v>
      </c>
      <c r="D1447" s="39">
        <f>SUM(B1447:C1447)</f>
        <v/>
      </c>
      <c r="E1447" s="23">
        <f>SUM(D1428:D1447)</f>
        <v/>
      </c>
    </row>
    <row r="1448">
      <c r="A1448" s="31" t="n">
        <v>40477</v>
      </c>
      <c r="B1448" s="38" t="n">
        <v>446.980547949</v>
      </c>
      <c r="C1448" s="38" t="n">
        <v>9.820663052</v>
      </c>
      <c r="D1448" s="39">
        <f>SUM(B1448:C1448)</f>
        <v/>
      </c>
      <c r="E1448" s="23">
        <f>SUM(D1429:D1448)</f>
        <v/>
      </c>
    </row>
    <row r="1449">
      <c r="A1449" s="31" t="n">
        <v>40478</v>
      </c>
      <c r="B1449" s="38" t="n">
        <v>84.39279145</v>
      </c>
      <c r="C1449" s="38" t="n">
        <v>8.822337234000001</v>
      </c>
      <c r="D1449" s="39">
        <f>SUM(B1449:C1449)</f>
        <v/>
      </c>
      <c r="E1449" s="23">
        <f>SUM(D1430:D1449)</f>
        <v/>
      </c>
    </row>
    <row r="1450">
      <c r="A1450" s="31" t="n">
        <v>40479</v>
      </c>
      <c r="B1450" s="38" t="n">
        <v>60.55876159</v>
      </c>
      <c r="C1450" s="38" t="n">
        <v>15.457224184</v>
      </c>
      <c r="D1450" s="39">
        <f>SUM(B1450:C1450)</f>
        <v/>
      </c>
      <c r="E1450" s="23">
        <f>SUM(D1431:D1450)</f>
        <v/>
      </c>
    </row>
    <row r="1451">
      <c r="A1451" s="31" t="n">
        <v>40480</v>
      </c>
      <c r="B1451" s="38" t="n">
        <v>-337.370490586</v>
      </c>
      <c r="C1451" s="38" t="n">
        <v>17.159285176</v>
      </c>
      <c r="D1451" s="39">
        <f>SUM(B1451:C1451)</f>
        <v/>
      </c>
      <c r="E1451" s="23">
        <f>SUM(D1432:D1451)</f>
        <v/>
      </c>
    </row>
    <row r="1452">
      <c r="A1452" s="31" t="n">
        <v>40483</v>
      </c>
      <c r="B1452" s="38" t="n">
        <v>-6.20803972</v>
      </c>
      <c r="C1452" s="38" t="n">
        <v>15.736052357</v>
      </c>
      <c r="D1452" s="39">
        <f>SUM(B1452:C1452)</f>
        <v/>
      </c>
      <c r="E1452" s="23">
        <f>SUM(D1433:D1452)</f>
        <v/>
      </c>
    </row>
    <row r="1453">
      <c r="A1453" s="31" t="n">
        <v>40484</v>
      </c>
      <c r="B1453" s="38" t="n">
        <v>12.544634115</v>
      </c>
      <c r="C1453" s="38" t="n">
        <v>2.866498937</v>
      </c>
      <c r="D1453" s="39">
        <f>SUM(B1453:C1453)</f>
        <v/>
      </c>
      <c r="E1453" s="23">
        <f>SUM(D1434:D1453)</f>
        <v/>
      </c>
    </row>
    <row r="1454">
      <c r="A1454" s="31" t="n">
        <v>40485</v>
      </c>
      <c r="B1454" s="38" t="n">
        <v>190.8079937</v>
      </c>
      <c r="C1454" s="38" t="n">
        <v>6.52018742</v>
      </c>
      <c r="D1454" s="39">
        <f>SUM(B1454:C1454)</f>
        <v/>
      </c>
      <c r="E1454" s="23">
        <f>SUM(D1435:D1454)</f>
        <v/>
      </c>
    </row>
    <row r="1455">
      <c r="A1455" s="31" t="n">
        <v>40486</v>
      </c>
      <c r="B1455" s="38" t="n">
        <v>330.71835956</v>
      </c>
      <c r="C1455" s="38" t="n">
        <v>29.428074935</v>
      </c>
      <c r="D1455" s="39">
        <f>SUM(B1455:C1455)</f>
        <v/>
      </c>
      <c r="E1455" s="23">
        <f>SUM(D1436:D1455)</f>
        <v/>
      </c>
    </row>
    <row r="1456">
      <c r="A1456" s="31" t="n">
        <v>40487</v>
      </c>
      <c r="B1456" s="38" t="n">
        <v>797.6130824430001</v>
      </c>
      <c r="C1456" s="38" t="n">
        <v>28.279240166</v>
      </c>
      <c r="D1456" s="39">
        <f>SUM(B1456:C1456)</f>
        <v/>
      </c>
      <c r="E1456" s="23">
        <f>SUM(D1437:D1456)</f>
        <v/>
      </c>
    </row>
    <row r="1457">
      <c r="A1457" s="31" t="n">
        <v>40490</v>
      </c>
      <c r="B1457" s="38" t="n">
        <v>256.59717255</v>
      </c>
      <c r="C1457" s="38" t="n">
        <v>34.957091713</v>
      </c>
      <c r="D1457" s="39">
        <f>SUM(B1457:C1457)</f>
        <v/>
      </c>
      <c r="E1457" s="23">
        <f>SUM(D1438:D1457)</f>
        <v/>
      </c>
    </row>
    <row r="1458">
      <c r="A1458" s="31" t="n">
        <v>40491</v>
      </c>
      <c r="B1458" s="38" t="n">
        <v>-31.560368966</v>
      </c>
      <c r="C1458" s="38" t="n">
        <v>-13.398255089</v>
      </c>
      <c r="D1458" s="39">
        <f>SUM(B1458:C1458)</f>
        <v/>
      </c>
      <c r="E1458" s="23">
        <f>SUM(D1439:D1458)</f>
        <v/>
      </c>
    </row>
    <row r="1459">
      <c r="A1459" s="31" t="n">
        <v>40492</v>
      </c>
      <c r="B1459" s="38" t="n">
        <v>438.452616687</v>
      </c>
      <c r="C1459" s="38" t="n">
        <v>3.300421289</v>
      </c>
      <c r="D1459" s="39">
        <f>SUM(B1459:C1459)</f>
        <v/>
      </c>
      <c r="E1459" s="23">
        <f>SUM(D1440:D1459)</f>
        <v/>
      </c>
    </row>
    <row r="1460">
      <c r="A1460" s="31" t="n">
        <v>40493</v>
      </c>
      <c r="B1460" s="38" t="n">
        <v>-1309.483279005</v>
      </c>
      <c r="C1460" s="38" t="n">
        <v>6.881893208</v>
      </c>
      <c r="D1460" s="39">
        <f>SUM(B1460:C1460)</f>
        <v/>
      </c>
      <c r="E1460" s="23">
        <f>SUM(D1441:D1460)</f>
        <v/>
      </c>
    </row>
    <row r="1461">
      <c r="A1461" s="31" t="n">
        <v>40494</v>
      </c>
      <c r="B1461" s="38" t="n">
        <v>876.243501346</v>
      </c>
      <c r="C1461" s="38" t="n">
        <v>-3.537204032</v>
      </c>
      <c r="D1461" s="39">
        <f>SUM(B1461:C1461)</f>
        <v/>
      </c>
      <c r="E1461" s="23">
        <f>SUM(D1442:D1461)</f>
        <v/>
      </c>
    </row>
    <row r="1462">
      <c r="A1462" s="31" t="n">
        <v>40497</v>
      </c>
      <c r="B1462" s="38" t="n">
        <v>221.944491126</v>
      </c>
      <c r="C1462" s="38" t="n">
        <v>5.716342449</v>
      </c>
      <c r="D1462" s="39">
        <f>SUM(B1462:C1462)</f>
        <v/>
      </c>
      <c r="E1462" s="23">
        <f>SUM(D1443:D1462)</f>
        <v/>
      </c>
    </row>
    <row r="1463">
      <c r="A1463" s="31" t="n">
        <v>40498</v>
      </c>
      <c r="B1463" s="38" t="n">
        <v>75.789568914</v>
      </c>
      <c r="C1463" s="38" t="n">
        <v>3.405345728</v>
      </c>
      <c r="D1463" s="39">
        <f>SUM(B1463:C1463)</f>
        <v/>
      </c>
      <c r="E1463" s="23">
        <f>SUM(D1444:D1463)</f>
        <v/>
      </c>
    </row>
    <row r="1464">
      <c r="A1464" s="31" t="n">
        <v>40499</v>
      </c>
      <c r="B1464" s="38" t="n">
        <v>-305.96404194</v>
      </c>
      <c r="C1464" s="38" t="n">
        <v>10.549235884</v>
      </c>
      <c r="D1464" s="39">
        <f>SUM(B1464:C1464)</f>
        <v/>
      </c>
      <c r="E1464" s="23">
        <f>SUM(D1445:D1464)</f>
        <v/>
      </c>
    </row>
    <row r="1465">
      <c r="A1465" s="31" t="n">
        <v>40500</v>
      </c>
      <c r="B1465" s="38" t="n">
        <v>-156.920296935</v>
      </c>
      <c r="C1465" s="38" t="n">
        <v>1.872726184</v>
      </c>
      <c r="D1465" s="39">
        <f>SUM(B1465:C1465)</f>
        <v/>
      </c>
      <c r="E1465" s="23">
        <f>SUM(D1446:D1465)</f>
        <v/>
      </c>
    </row>
    <row r="1466">
      <c r="A1466" s="31" t="n">
        <v>40501</v>
      </c>
      <c r="B1466" s="38" t="n">
        <v>192.754270316</v>
      </c>
      <c r="C1466" s="38" t="n">
        <v>11.028720275</v>
      </c>
      <c r="D1466" s="39">
        <f>SUM(B1466:C1466)</f>
        <v/>
      </c>
      <c r="E1466" s="23">
        <f>SUM(D1447:D1466)</f>
        <v/>
      </c>
    </row>
    <row r="1467">
      <c r="A1467" s="31" t="n">
        <v>40504</v>
      </c>
      <c r="B1467" s="38" t="n">
        <v>201.646863428</v>
      </c>
      <c r="C1467" s="38" t="n">
        <v>6.03027945</v>
      </c>
      <c r="D1467" s="39">
        <f>SUM(B1467:C1467)</f>
        <v/>
      </c>
      <c r="E1467" s="23">
        <f>SUM(D1448:D1467)</f>
        <v/>
      </c>
    </row>
    <row r="1468">
      <c r="A1468" s="31" t="n">
        <v>40505</v>
      </c>
      <c r="B1468" s="38" t="n">
        <v>181.241482362</v>
      </c>
      <c r="C1468" s="38" t="n">
        <v>1.867412582</v>
      </c>
      <c r="D1468" s="39">
        <f>SUM(B1468:C1468)</f>
        <v/>
      </c>
      <c r="E1468" s="23">
        <f>SUM(D1449:D1468)</f>
        <v/>
      </c>
    </row>
    <row r="1469">
      <c r="A1469" s="31" t="n">
        <v>40506</v>
      </c>
      <c r="B1469" s="38" t="n">
        <v>49.76765021</v>
      </c>
      <c r="C1469" s="38" t="n">
        <v>-1.90255014</v>
      </c>
      <c r="D1469" s="39">
        <f>SUM(B1469:C1469)</f>
        <v/>
      </c>
      <c r="E1469" s="23">
        <f>SUM(D1450:D1469)</f>
        <v/>
      </c>
    </row>
    <row r="1470">
      <c r="A1470" s="31" t="n">
        <v>40507</v>
      </c>
      <c r="B1470" s="38" t="n">
        <v>-170.602182133</v>
      </c>
      <c r="C1470" s="38" t="n">
        <v>11.608335085</v>
      </c>
      <c r="D1470" s="39">
        <f>SUM(B1470:C1470)</f>
        <v/>
      </c>
      <c r="E1470" s="23">
        <f>SUM(D1451:D1470)</f>
        <v/>
      </c>
    </row>
    <row r="1471">
      <c r="A1471" s="31" t="n">
        <v>40508</v>
      </c>
      <c r="B1471" s="38" t="n">
        <v>60.861724866</v>
      </c>
      <c r="C1471" s="38" t="n">
        <v>9.437031212000001</v>
      </c>
      <c r="D1471" s="39">
        <f>SUM(B1471:C1471)</f>
        <v/>
      </c>
      <c r="E1471" s="23">
        <f>SUM(D1452:D1471)</f>
        <v/>
      </c>
    </row>
    <row r="1472">
      <c r="A1472" s="31" t="n">
        <v>40511</v>
      </c>
      <c r="B1472" s="38" t="n">
        <v>-161.218073375</v>
      </c>
      <c r="C1472" s="38" t="n">
        <v>10.772698353</v>
      </c>
      <c r="D1472" s="39">
        <f>SUM(B1472:C1472)</f>
        <v/>
      </c>
      <c r="E1472" s="23">
        <f>SUM(D1453:D1472)</f>
        <v/>
      </c>
    </row>
    <row r="1473">
      <c r="A1473" s="31" t="n">
        <v>40512</v>
      </c>
      <c r="B1473" s="38" t="n">
        <v>-96.489785806</v>
      </c>
      <c r="C1473" s="38" t="n">
        <v>17.70216534</v>
      </c>
      <c r="D1473" s="39">
        <f>SUM(B1473:C1473)</f>
        <v/>
      </c>
      <c r="E1473" s="23">
        <f>SUM(D1454:D1473)</f>
        <v/>
      </c>
    </row>
    <row r="1474">
      <c r="A1474" s="31" t="n">
        <v>40513</v>
      </c>
      <c r="B1474" s="38" t="n">
        <v>34.5523193</v>
      </c>
      <c r="C1474" s="38" t="n">
        <v>-9.412324855</v>
      </c>
      <c r="D1474" s="39">
        <f>SUM(B1474:C1474)</f>
        <v/>
      </c>
      <c r="E1474" s="23">
        <f>SUM(D1455:D1474)</f>
        <v/>
      </c>
    </row>
    <row r="1475">
      <c r="A1475" s="31" t="n">
        <v>40514</v>
      </c>
      <c r="B1475" s="38" t="n">
        <v>399.283973465</v>
      </c>
      <c r="C1475" s="38" t="n">
        <v>25.939981497</v>
      </c>
      <c r="D1475" s="39">
        <f>SUM(B1475:C1475)</f>
        <v/>
      </c>
      <c r="E1475" s="23">
        <f>SUM(D1456:D1475)</f>
        <v/>
      </c>
    </row>
    <row r="1476">
      <c r="A1476" s="31" t="n">
        <v>40515</v>
      </c>
      <c r="B1476" s="38" t="n">
        <v>353.915380952</v>
      </c>
      <c r="C1476" s="38" t="n">
        <v>2.409888938</v>
      </c>
      <c r="D1476" s="39">
        <f>SUM(B1476:C1476)</f>
        <v/>
      </c>
      <c r="E1476" s="23">
        <f>SUM(D1457:D1476)</f>
        <v/>
      </c>
    </row>
    <row r="1477">
      <c r="A1477" s="31" t="n">
        <v>40518</v>
      </c>
      <c r="B1477" s="38" t="n">
        <v>-15.654441585</v>
      </c>
      <c r="C1477" s="38" t="n">
        <v>3.13578601</v>
      </c>
      <c r="D1477" s="39">
        <f>SUM(B1477:C1477)</f>
        <v/>
      </c>
      <c r="E1477" s="23">
        <f>SUM(D1458:D1477)</f>
        <v/>
      </c>
    </row>
    <row r="1478">
      <c r="A1478" s="31" t="n">
        <v>40519</v>
      </c>
      <c r="B1478" s="38" t="n">
        <v>80.23504117</v>
      </c>
      <c r="C1478" s="38" t="n">
        <v>5.294043418</v>
      </c>
      <c r="D1478" s="39">
        <f>SUM(B1478:C1478)</f>
        <v/>
      </c>
      <c r="E1478" s="23">
        <f>SUM(D1459:D1478)</f>
        <v/>
      </c>
    </row>
    <row r="1479">
      <c r="A1479" s="31" t="n">
        <v>40520</v>
      </c>
      <c r="B1479" s="38" t="n">
        <v>263.80343349</v>
      </c>
      <c r="C1479" s="38" t="n">
        <v>12.086330079</v>
      </c>
      <c r="D1479" s="39">
        <f>SUM(B1479:C1479)</f>
        <v/>
      </c>
      <c r="E1479" s="23">
        <f>SUM(D1460:D1479)</f>
        <v/>
      </c>
    </row>
    <row r="1480">
      <c r="A1480" s="31" t="n">
        <v>40521</v>
      </c>
      <c r="B1480" s="38" t="n">
        <v>334.90813324</v>
      </c>
      <c r="C1480" s="38" t="n">
        <v>22.377070957</v>
      </c>
      <c r="D1480" s="39">
        <f>SUM(B1480:C1480)</f>
        <v/>
      </c>
      <c r="E1480" s="23">
        <f>SUM(D1461:D1480)</f>
        <v/>
      </c>
    </row>
    <row r="1481">
      <c r="A1481" s="31" t="n">
        <v>40522</v>
      </c>
      <c r="B1481" s="38" t="n">
        <v>-0.162439184</v>
      </c>
      <c r="C1481" s="38" t="n">
        <v>35.118442816</v>
      </c>
      <c r="D1481" s="39">
        <f>SUM(B1481:C1481)</f>
        <v/>
      </c>
      <c r="E1481" s="23">
        <f>SUM(D1462:D1481)</f>
        <v/>
      </c>
    </row>
    <row r="1482">
      <c r="A1482" s="31" t="n">
        <v>40525</v>
      </c>
      <c r="B1482" s="38" t="n">
        <v>38.914688767</v>
      </c>
      <c r="C1482" s="38" t="n">
        <v>25.753621799</v>
      </c>
      <c r="D1482" s="39">
        <f>SUM(B1482:C1482)</f>
        <v/>
      </c>
      <c r="E1482" s="23">
        <f>SUM(D1463:D1482)</f>
        <v/>
      </c>
    </row>
    <row r="1483">
      <c r="A1483" s="31" t="n">
        <v>40526</v>
      </c>
      <c r="B1483" s="38" t="n">
        <v>544.9997250930001</v>
      </c>
      <c r="C1483" s="38" t="n">
        <v>44.405578192</v>
      </c>
      <c r="D1483" s="39">
        <f>SUM(B1483:C1483)</f>
        <v/>
      </c>
      <c r="E1483" s="23">
        <f>SUM(D1464:D1483)</f>
        <v/>
      </c>
    </row>
    <row r="1484">
      <c r="A1484" s="31" t="n">
        <v>40527</v>
      </c>
      <c r="B1484" s="38" t="n">
        <v>389.276918067</v>
      </c>
      <c r="C1484" s="38" t="n">
        <v>24.776537958</v>
      </c>
      <c r="D1484" s="39">
        <f>SUM(B1484:C1484)</f>
        <v/>
      </c>
      <c r="E1484" s="23">
        <f>SUM(D1465:D1484)</f>
        <v/>
      </c>
    </row>
    <row r="1485">
      <c r="A1485" s="31" t="n">
        <v>40528</v>
      </c>
      <c r="B1485" s="38" t="n">
        <v>50.823537</v>
      </c>
      <c r="C1485" s="38" t="n">
        <v>11.681873567</v>
      </c>
      <c r="D1485" s="39">
        <f>SUM(B1485:C1485)</f>
        <v/>
      </c>
      <c r="E1485" s="23">
        <f>SUM(D1466:D1485)</f>
        <v/>
      </c>
    </row>
    <row r="1486">
      <c r="A1486" s="31" t="n">
        <v>40529</v>
      </c>
      <c r="B1486" s="38" t="n">
        <v>184.759787251</v>
      </c>
      <c r="C1486" s="38" t="n">
        <v>13.006586225</v>
      </c>
      <c r="D1486" s="39">
        <f>SUM(B1486:C1486)</f>
        <v/>
      </c>
      <c r="E1486" s="23">
        <f>SUM(D1467:D1486)</f>
        <v/>
      </c>
    </row>
    <row r="1487">
      <c r="A1487" s="31" t="n">
        <v>40532</v>
      </c>
      <c r="B1487" s="38" t="n">
        <v>183.59444557</v>
      </c>
      <c r="C1487" s="38" t="n">
        <v>13.857944728</v>
      </c>
      <c r="D1487" s="39">
        <f>SUM(B1487:C1487)</f>
        <v/>
      </c>
      <c r="E1487" s="23">
        <f>SUM(D1468:D1487)</f>
        <v/>
      </c>
    </row>
    <row r="1488">
      <c r="A1488" s="31" t="n">
        <v>40533</v>
      </c>
      <c r="B1488" s="38" t="n">
        <v>-31.156118178</v>
      </c>
      <c r="C1488" s="38" t="n">
        <v>4.831286227</v>
      </c>
      <c r="D1488" s="39">
        <f>SUM(B1488:C1488)</f>
        <v/>
      </c>
      <c r="E1488" s="23">
        <f>SUM(D1469:D1488)</f>
        <v/>
      </c>
    </row>
    <row r="1489">
      <c r="A1489" s="31" t="n">
        <v>40534</v>
      </c>
      <c r="B1489" s="38" t="n">
        <v>354.70018686</v>
      </c>
      <c r="C1489" s="38" t="n">
        <v>7.299511522</v>
      </c>
      <c r="D1489" s="39">
        <f>SUM(B1489:C1489)</f>
        <v/>
      </c>
      <c r="E1489" s="23">
        <f>SUM(D1470:D1489)</f>
        <v/>
      </c>
    </row>
    <row r="1490">
      <c r="A1490" s="31" t="n">
        <v>40535</v>
      </c>
      <c r="B1490" s="38" t="n">
        <v>138.58334493</v>
      </c>
      <c r="C1490" s="38" t="n">
        <v>14.442006453</v>
      </c>
      <c r="D1490" s="39">
        <f>SUM(B1490:C1490)</f>
        <v/>
      </c>
      <c r="E1490" s="23">
        <f>SUM(D1471:D1490)</f>
        <v/>
      </c>
    </row>
    <row r="1491">
      <c r="A1491" s="31" t="n">
        <v>40536</v>
      </c>
      <c r="B1491" s="38" t="n">
        <v>75.74633098</v>
      </c>
      <c r="C1491" s="38" t="n">
        <v>-5.85842615</v>
      </c>
      <c r="D1491" s="39">
        <f>SUM(B1491:C1491)</f>
        <v/>
      </c>
      <c r="E1491" s="23">
        <f>SUM(D1472:D1491)</f>
        <v/>
      </c>
    </row>
    <row r="1492">
      <c r="A1492" s="31" t="n">
        <v>40539</v>
      </c>
      <c r="B1492" s="38" t="n">
        <v>156.04589343</v>
      </c>
      <c r="C1492" s="38" t="n">
        <v>0.118584623</v>
      </c>
      <c r="D1492" s="39">
        <f>SUM(B1492:C1492)</f>
        <v/>
      </c>
      <c r="E1492" s="23">
        <f>SUM(D1473:D1492)</f>
        <v/>
      </c>
    </row>
    <row r="1493">
      <c r="A1493" s="31" t="n">
        <v>40540</v>
      </c>
      <c r="B1493" s="38" t="n">
        <v>242.333753703</v>
      </c>
      <c r="C1493" s="38" t="n">
        <v>20.573682923</v>
      </c>
      <c r="D1493" s="39">
        <f>SUM(B1493:C1493)</f>
        <v/>
      </c>
      <c r="E1493" s="23">
        <f>SUM(D1474:D1493)</f>
        <v/>
      </c>
    </row>
    <row r="1494">
      <c r="A1494" s="31" t="n">
        <v>40541</v>
      </c>
      <c r="B1494" s="38" t="n">
        <v>-21.66889771</v>
      </c>
      <c r="C1494" s="38" t="n">
        <v>2.057780979</v>
      </c>
      <c r="D1494" s="39">
        <f>SUM(B1494:C1494)</f>
        <v/>
      </c>
      <c r="E1494" s="23">
        <f>SUM(D1475:D1494)</f>
        <v/>
      </c>
    </row>
    <row r="1495">
      <c r="A1495" s="31" t="n">
        <v>40542</v>
      </c>
      <c r="B1495" s="38" t="n">
        <v>-142.788656194</v>
      </c>
      <c r="C1495" s="38" t="n">
        <v>13.35692087</v>
      </c>
      <c r="D1495" s="39">
        <f>SUM(B1495:C1495)</f>
        <v/>
      </c>
      <c r="E1495" s="23">
        <f>SUM(D1476:D1495)</f>
        <v/>
      </c>
    </row>
    <row r="1496">
      <c r="A1496" s="31" t="n">
        <v>40546</v>
      </c>
      <c r="B1496" s="38" t="n">
        <v>309.471240054</v>
      </c>
      <c r="C1496" s="38" t="n">
        <v>-0.35796577</v>
      </c>
      <c r="D1496" s="39">
        <f>SUM(B1496:C1496)</f>
        <v/>
      </c>
      <c r="E1496" s="23">
        <f>SUM(D1477:D1496)</f>
        <v/>
      </c>
    </row>
    <row r="1497">
      <c r="A1497" s="31" t="n">
        <v>40547</v>
      </c>
      <c r="B1497" s="38" t="n">
        <v>539.27031877</v>
      </c>
      <c r="C1497" s="38" t="n">
        <v>5.608496228</v>
      </c>
      <c r="D1497" s="39">
        <f>SUM(B1497:C1497)</f>
        <v/>
      </c>
      <c r="E1497" s="23">
        <f>SUM(D1478:D1497)</f>
        <v/>
      </c>
    </row>
    <row r="1498">
      <c r="A1498" s="31" t="n">
        <v>40548</v>
      </c>
      <c r="B1498" s="38" t="n">
        <v>129.709653358</v>
      </c>
      <c r="C1498" s="38" t="n">
        <v>25.073541273</v>
      </c>
      <c r="D1498" s="39">
        <f>SUM(B1498:C1498)</f>
        <v/>
      </c>
      <c r="E1498" s="23">
        <f>SUM(D1479:D1498)</f>
        <v/>
      </c>
    </row>
    <row r="1499">
      <c r="A1499" s="31" t="n">
        <v>40549</v>
      </c>
      <c r="B1499" s="38" t="n">
        <v>340.251385353</v>
      </c>
      <c r="C1499" s="38" t="n">
        <v>54.479000415</v>
      </c>
      <c r="D1499" s="39">
        <f>SUM(B1499:C1499)</f>
        <v/>
      </c>
      <c r="E1499" s="23">
        <f>SUM(D1480:D1499)</f>
        <v/>
      </c>
    </row>
    <row r="1500">
      <c r="A1500" s="31" t="n">
        <v>40550</v>
      </c>
      <c r="B1500" s="38" t="n">
        <v>-50.668059244</v>
      </c>
      <c r="C1500" s="38" t="n">
        <v>44.342782424</v>
      </c>
      <c r="D1500" s="39">
        <f>SUM(B1500:C1500)</f>
        <v/>
      </c>
      <c r="E1500" s="23">
        <f>SUM(D1481:D1500)</f>
        <v/>
      </c>
    </row>
    <row r="1501">
      <c r="A1501" s="31" t="n">
        <v>40553</v>
      </c>
      <c r="B1501" s="38" t="n">
        <v>-235.491016812</v>
      </c>
      <c r="C1501" s="38" t="n">
        <v>25.004381196</v>
      </c>
      <c r="D1501" s="39">
        <f>SUM(B1501:C1501)</f>
        <v/>
      </c>
      <c r="E1501" s="23">
        <f>SUM(D1482:D1501)</f>
        <v/>
      </c>
    </row>
    <row r="1502">
      <c r="A1502" s="31" t="n">
        <v>40554</v>
      </c>
      <c r="B1502" s="38" t="n">
        <v>-101.013525715</v>
      </c>
      <c r="C1502" s="38" t="n">
        <v>6.942096961</v>
      </c>
      <c r="D1502" s="39">
        <f>SUM(B1502:C1502)</f>
        <v/>
      </c>
      <c r="E1502" s="23">
        <f>SUM(D1483:D1502)</f>
        <v/>
      </c>
    </row>
    <row r="1503">
      <c r="A1503" s="31" t="n">
        <v>40555</v>
      </c>
      <c r="B1503" s="38" t="n">
        <v>326.53431929</v>
      </c>
      <c r="C1503" s="38" t="n">
        <v>-0.8375411109999999</v>
      </c>
      <c r="D1503" s="39">
        <f>SUM(B1503:C1503)</f>
        <v/>
      </c>
      <c r="E1503" s="23">
        <f>SUM(D1484:D1503)</f>
        <v/>
      </c>
    </row>
    <row r="1504">
      <c r="A1504" s="31" t="n">
        <v>40556</v>
      </c>
      <c r="B1504" s="38" t="n">
        <v>145.246329674</v>
      </c>
      <c r="C1504" s="38" t="n">
        <v>11.803497609</v>
      </c>
      <c r="D1504" s="39">
        <f>SUM(B1504:C1504)</f>
        <v/>
      </c>
      <c r="E1504" s="23">
        <f>SUM(D1485:D1504)</f>
        <v/>
      </c>
    </row>
    <row r="1505">
      <c r="A1505" s="31" t="n">
        <v>40557</v>
      </c>
      <c r="B1505" s="38" t="n">
        <v>-143.61447517</v>
      </c>
      <c r="C1505" s="38" t="n">
        <v>12.07555155</v>
      </c>
      <c r="D1505" s="39">
        <f>SUM(B1505:C1505)</f>
        <v/>
      </c>
      <c r="E1505" s="23">
        <f>SUM(D1486:D1505)</f>
        <v/>
      </c>
    </row>
    <row r="1506">
      <c r="A1506" s="31" t="n">
        <v>40560</v>
      </c>
      <c r="B1506" s="38" t="n">
        <v>-35.279164088</v>
      </c>
      <c r="C1506" s="38" t="n">
        <v>11.112182965</v>
      </c>
      <c r="D1506" s="39">
        <f>SUM(B1506:C1506)</f>
        <v/>
      </c>
      <c r="E1506" s="23">
        <f>SUM(D1487:D1506)</f>
        <v/>
      </c>
    </row>
    <row r="1507">
      <c r="A1507" s="31" t="n">
        <v>40561</v>
      </c>
      <c r="B1507" s="38" t="n">
        <v>-19.80895557</v>
      </c>
      <c r="C1507" s="38" t="n">
        <v>22.71261664</v>
      </c>
      <c r="D1507" s="39">
        <f>SUM(B1507:C1507)</f>
        <v/>
      </c>
      <c r="E1507" s="23">
        <f>SUM(D1488:D1507)</f>
        <v/>
      </c>
    </row>
    <row r="1508">
      <c r="A1508" s="31" t="n">
        <v>40562</v>
      </c>
      <c r="B1508" s="38" t="n">
        <v>-3.040166358</v>
      </c>
      <c r="C1508" s="38" t="n">
        <v>27.990615562</v>
      </c>
      <c r="D1508" s="39">
        <f>SUM(B1508:C1508)</f>
        <v/>
      </c>
      <c r="E1508" s="23">
        <f>SUM(D1489:D1508)</f>
        <v/>
      </c>
    </row>
    <row r="1509">
      <c r="A1509" s="31" t="n">
        <v>40563</v>
      </c>
      <c r="B1509" s="38" t="n">
        <v>-133.96797605</v>
      </c>
      <c r="C1509" s="38" t="n">
        <v>-0.736031205</v>
      </c>
      <c r="D1509" s="39">
        <f>SUM(B1509:C1509)</f>
        <v/>
      </c>
      <c r="E1509" s="23">
        <f>SUM(D1490:D1509)</f>
        <v/>
      </c>
    </row>
    <row r="1510">
      <c r="A1510" s="31" t="n">
        <v>40564</v>
      </c>
      <c r="B1510" s="38" t="n">
        <v>-295.27396686</v>
      </c>
      <c r="C1510" s="38" t="n">
        <v>19.767734718</v>
      </c>
      <c r="D1510" s="39">
        <f>SUM(B1510:C1510)</f>
        <v/>
      </c>
      <c r="E1510" s="23">
        <f>SUM(D1491:D1510)</f>
        <v/>
      </c>
    </row>
    <row r="1511">
      <c r="A1511" s="31" t="n">
        <v>40567</v>
      </c>
      <c r="B1511" s="38" t="n">
        <v>-125.101249488</v>
      </c>
      <c r="C1511" s="38" t="n">
        <v>-4.465756386</v>
      </c>
      <c r="D1511" s="39">
        <f>SUM(B1511:C1511)</f>
        <v/>
      </c>
      <c r="E1511" s="23">
        <f>SUM(D1492:D1511)</f>
        <v/>
      </c>
    </row>
    <row r="1512">
      <c r="A1512" s="31" t="n">
        <v>40568</v>
      </c>
      <c r="B1512" s="38" t="n">
        <v>76.017452854</v>
      </c>
      <c r="C1512" s="38" t="n">
        <v>9.799063747</v>
      </c>
      <c r="D1512" s="39">
        <f>SUM(B1512:C1512)</f>
        <v/>
      </c>
      <c r="E1512" s="23">
        <f>SUM(D1493:D1512)</f>
        <v/>
      </c>
    </row>
    <row r="1513">
      <c r="A1513" s="31" t="n">
        <v>40569</v>
      </c>
      <c r="B1513" s="38" t="n">
        <v>117.863986641</v>
      </c>
      <c r="C1513" s="38" t="n">
        <v>13.703823542</v>
      </c>
      <c r="D1513" s="39">
        <f>SUM(B1513:C1513)</f>
        <v/>
      </c>
      <c r="E1513" s="23">
        <f>SUM(D1494:D1513)</f>
        <v/>
      </c>
    </row>
    <row r="1514">
      <c r="A1514" s="31" t="n">
        <v>40570</v>
      </c>
      <c r="B1514" s="38" t="n">
        <v>360.581877407</v>
      </c>
      <c r="C1514" s="38" t="n">
        <v>43.542138562</v>
      </c>
      <c r="D1514" s="39">
        <f>SUM(B1514:C1514)</f>
        <v/>
      </c>
      <c r="E1514" s="23">
        <f>SUM(D1495:D1514)</f>
        <v/>
      </c>
    </row>
    <row r="1515">
      <c r="A1515" s="31" t="n">
        <v>40571</v>
      </c>
      <c r="B1515" s="38" t="n">
        <v>-156.072851709</v>
      </c>
      <c r="C1515" s="38" t="n">
        <v>20.631785107</v>
      </c>
      <c r="D1515" s="39">
        <f>SUM(B1515:C1515)</f>
        <v/>
      </c>
      <c r="E1515" s="23">
        <f>SUM(D1496:D1515)</f>
        <v/>
      </c>
    </row>
    <row r="1516">
      <c r="A1516" s="31" t="n">
        <v>40574</v>
      </c>
      <c r="B1516" s="38" t="n">
        <v>-699.584099399</v>
      </c>
      <c r="C1516" s="38" t="n">
        <v>-11.853864894</v>
      </c>
      <c r="D1516" s="39">
        <f>SUM(B1516:C1516)</f>
        <v/>
      </c>
      <c r="E1516" s="23">
        <f>SUM(D1497:D1516)</f>
        <v/>
      </c>
    </row>
    <row r="1517">
      <c r="A1517" s="31" t="n">
        <v>40575</v>
      </c>
      <c r="B1517" s="38" t="n">
        <v>-141.60121424</v>
      </c>
      <c r="C1517" s="38" t="n">
        <v>13.597939817</v>
      </c>
      <c r="D1517" s="39">
        <f>SUM(B1517:C1517)</f>
        <v/>
      </c>
      <c r="E1517" s="23">
        <f>SUM(D1498:D1517)</f>
        <v/>
      </c>
    </row>
    <row r="1518">
      <c r="A1518" s="31" t="n">
        <v>40581</v>
      </c>
      <c r="B1518" s="38" t="n">
        <v>7.051249095</v>
      </c>
      <c r="C1518" s="38" t="n">
        <v>37.086613362</v>
      </c>
      <c r="D1518" s="39">
        <f>SUM(B1518:C1518)</f>
        <v/>
      </c>
      <c r="E1518" s="23">
        <f>SUM(D1499:D1518)</f>
        <v/>
      </c>
    </row>
    <row r="1519">
      <c r="A1519" s="31" t="n">
        <v>40582</v>
      </c>
      <c r="B1519" s="38" t="n">
        <v>-82.74360269</v>
      </c>
      <c r="C1519" s="38" t="n">
        <v>2.302241273</v>
      </c>
      <c r="D1519" s="39">
        <f>SUM(B1519:C1519)</f>
        <v/>
      </c>
      <c r="E1519" s="23">
        <f>SUM(D1500:D1519)</f>
        <v/>
      </c>
    </row>
    <row r="1520">
      <c r="A1520" s="31" t="n">
        <v>40583</v>
      </c>
      <c r="B1520" s="38" t="n">
        <v>-479.60320163</v>
      </c>
      <c r="C1520" s="38" t="n">
        <v>-19.319927013</v>
      </c>
      <c r="D1520" s="39">
        <f>SUM(B1520:C1520)</f>
        <v/>
      </c>
      <c r="E1520" s="23">
        <f>SUM(D1501:D1520)</f>
        <v/>
      </c>
    </row>
    <row r="1521">
      <c r="A1521" s="31" t="n">
        <v>40584</v>
      </c>
      <c r="B1521" s="38" t="n">
        <v>-1097.18980585</v>
      </c>
      <c r="C1521" s="38" t="n">
        <v>-4.494646691</v>
      </c>
      <c r="D1521" s="39">
        <f>SUM(B1521:C1521)</f>
        <v/>
      </c>
      <c r="E1521" s="23">
        <f>SUM(D1502:D1521)</f>
        <v/>
      </c>
    </row>
    <row r="1522">
      <c r="A1522" s="31" t="n">
        <v>40585</v>
      </c>
      <c r="B1522" s="38" t="n">
        <v>-617.2769336</v>
      </c>
      <c r="C1522" s="38" t="n">
        <v>18.685292341</v>
      </c>
      <c r="D1522" s="39">
        <f>SUM(B1522:C1522)</f>
        <v/>
      </c>
      <c r="E1522" s="23">
        <f>SUM(D1503:D1522)</f>
        <v/>
      </c>
    </row>
    <row r="1523">
      <c r="A1523" s="31" t="n">
        <v>40588</v>
      </c>
      <c r="B1523" s="38" t="n">
        <v>31.20514883</v>
      </c>
      <c r="C1523" s="38" t="n">
        <v>2.627978398</v>
      </c>
      <c r="D1523" s="39">
        <f>SUM(B1523:C1523)</f>
        <v/>
      </c>
      <c r="E1523" s="23">
        <f>SUM(D1504:D1523)</f>
        <v/>
      </c>
    </row>
    <row r="1524">
      <c r="A1524" s="31" t="n">
        <v>40589</v>
      </c>
      <c r="B1524" s="38" t="n">
        <v>-48.656447565</v>
      </c>
      <c r="C1524" s="38" t="n">
        <v>-2.961421152</v>
      </c>
      <c r="D1524" s="39">
        <f>SUM(B1524:C1524)</f>
        <v/>
      </c>
      <c r="E1524" s="23">
        <f>SUM(D1505:D1524)</f>
        <v/>
      </c>
    </row>
    <row r="1525">
      <c r="A1525" s="31" t="n">
        <v>40590</v>
      </c>
      <c r="B1525" s="38" t="n">
        <v>-204.88182039</v>
      </c>
      <c r="C1525" s="38" t="n">
        <v>3.953668569</v>
      </c>
      <c r="D1525" s="39">
        <f>SUM(B1525:C1525)</f>
        <v/>
      </c>
      <c r="E1525" s="23">
        <f>SUM(D1506:D1525)</f>
        <v/>
      </c>
    </row>
    <row r="1526">
      <c r="A1526" s="31" t="n">
        <v>40591</v>
      </c>
      <c r="B1526" s="38" t="n">
        <v>71.16575335</v>
      </c>
      <c r="C1526" s="38" t="n">
        <v>-4.270161968</v>
      </c>
      <c r="D1526" s="39">
        <f>SUM(B1526:C1526)</f>
        <v/>
      </c>
      <c r="E1526" s="23">
        <f>SUM(D1507:D1526)</f>
        <v/>
      </c>
    </row>
    <row r="1527">
      <c r="A1527" s="31" t="n">
        <v>40592</v>
      </c>
      <c r="B1527" s="38" t="n">
        <v>95.544973681</v>
      </c>
      <c r="C1527" s="38" t="n">
        <v>6.051599499</v>
      </c>
      <c r="D1527" s="39">
        <f>SUM(B1527:C1527)</f>
        <v/>
      </c>
      <c r="E1527" s="23">
        <f>SUM(D1508:D1527)</f>
        <v/>
      </c>
    </row>
    <row r="1528">
      <c r="A1528" s="31" t="n">
        <v>40595</v>
      </c>
      <c r="B1528" s="38" t="n">
        <v>176.17798422</v>
      </c>
      <c r="C1528" s="38" t="n">
        <v>1.285657062</v>
      </c>
      <c r="D1528" s="39">
        <f>SUM(B1528:C1528)</f>
        <v/>
      </c>
      <c r="E1528" s="23">
        <f>SUM(D1509:D1528)</f>
        <v/>
      </c>
    </row>
    <row r="1529">
      <c r="A1529" s="31" t="n">
        <v>40596</v>
      </c>
      <c r="B1529" s="38" t="n">
        <v>-340.701125035</v>
      </c>
      <c r="C1529" s="38" t="n">
        <v>-18.984030799</v>
      </c>
      <c r="D1529" s="39">
        <f>SUM(B1529:C1529)</f>
        <v/>
      </c>
      <c r="E1529" s="23">
        <f>SUM(D1510:D1529)</f>
        <v/>
      </c>
    </row>
    <row r="1530">
      <c r="A1530" s="31" t="n">
        <v>40597</v>
      </c>
      <c r="B1530" s="38" t="n">
        <v>-159.83244747</v>
      </c>
      <c r="C1530" s="38" t="n">
        <v>-6.718947277</v>
      </c>
      <c r="D1530" s="39">
        <f>SUM(B1530:C1530)</f>
        <v/>
      </c>
      <c r="E1530" s="23">
        <f>SUM(D1511:D1530)</f>
        <v/>
      </c>
    </row>
    <row r="1531">
      <c r="A1531" s="31" t="n">
        <v>40598</v>
      </c>
      <c r="B1531" s="38" t="n">
        <v>-176.846382289</v>
      </c>
      <c r="C1531" s="38" t="n">
        <v>4.532862358</v>
      </c>
      <c r="D1531" s="39">
        <f>SUM(B1531:C1531)</f>
        <v/>
      </c>
      <c r="E1531" s="23">
        <f>SUM(D1512:D1531)</f>
        <v/>
      </c>
    </row>
    <row r="1532">
      <c r="A1532" s="31" t="n">
        <v>40599</v>
      </c>
      <c r="B1532" s="38" t="n">
        <v>-317.999490435</v>
      </c>
      <c r="C1532" s="38" t="n">
        <v>-1.753316466</v>
      </c>
      <c r="D1532" s="39">
        <f>SUM(B1532:C1532)</f>
        <v/>
      </c>
      <c r="E1532" s="23">
        <f>SUM(D1513:D1532)</f>
        <v/>
      </c>
    </row>
    <row r="1533">
      <c r="A1533" s="31" t="n">
        <v>40602</v>
      </c>
      <c r="B1533" s="38" t="n">
        <v>-223.05622448</v>
      </c>
      <c r="C1533" s="38" t="n">
        <v>-0.946943361</v>
      </c>
      <c r="D1533" s="39">
        <f>SUM(B1533:C1533)</f>
        <v/>
      </c>
      <c r="E1533" s="23">
        <f>SUM(D1514:D1533)</f>
        <v/>
      </c>
    </row>
    <row r="1534">
      <c r="A1534" s="31" t="n">
        <v>40604</v>
      </c>
      <c r="B1534" s="38" t="n">
        <v>-73.210277961</v>
      </c>
      <c r="C1534" s="38" t="n">
        <v>3.821672862</v>
      </c>
      <c r="D1534" s="39">
        <f>SUM(B1534:C1534)</f>
        <v/>
      </c>
      <c r="E1534" s="23">
        <f>SUM(D1515:D1534)</f>
        <v/>
      </c>
    </row>
    <row r="1535">
      <c r="A1535" s="31" t="n">
        <v>40605</v>
      </c>
      <c r="B1535" s="38" t="n">
        <v>178.817649005</v>
      </c>
      <c r="C1535" s="38" t="n">
        <v>8.365240314999999</v>
      </c>
      <c r="D1535" s="39">
        <f>SUM(B1535:C1535)</f>
        <v/>
      </c>
      <c r="E1535" s="23">
        <f>SUM(D1516:D1535)</f>
        <v/>
      </c>
    </row>
    <row r="1536">
      <c r="A1536" s="31" t="n">
        <v>40606</v>
      </c>
      <c r="B1536" s="38" t="n">
        <v>396.021466699</v>
      </c>
      <c r="C1536" s="38" t="n">
        <v>31.543668997</v>
      </c>
      <c r="D1536" s="39">
        <f>SUM(B1536:C1536)</f>
        <v/>
      </c>
      <c r="E1536" s="23">
        <f>SUM(D1517:D1536)</f>
        <v/>
      </c>
    </row>
    <row r="1537">
      <c r="A1537" s="31" t="n">
        <v>40609</v>
      </c>
      <c r="B1537" s="38" t="n">
        <v>-46.504762457</v>
      </c>
      <c r="C1537" s="38" t="n">
        <v>-7.334676497</v>
      </c>
      <c r="D1537" s="39">
        <f>SUM(B1537:C1537)</f>
        <v/>
      </c>
      <c r="E1537" s="23">
        <f>SUM(D1518:D1537)</f>
        <v/>
      </c>
    </row>
    <row r="1538">
      <c r="A1538" s="31" t="n">
        <v>40610</v>
      </c>
      <c r="B1538" s="38" t="n">
        <v>-406.774039765</v>
      </c>
      <c r="C1538" s="38" t="n">
        <v>-0.467291253</v>
      </c>
      <c r="D1538" s="39">
        <f>SUM(B1538:C1538)</f>
        <v/>
      </c>
      <c r="E1538" s="23">
        <f>SUM(D1519:D1538)</f>
        <v/>
      </c>
    </row>
    <row r="1539">
      <c r="A1539" s="31" t="n">
        <v>40611</v>
      </c>
      <c r="B1539" s="38" t="n">
        <v>-35.722782061</v>
      </c>
      <c r="C1539" s="38" t="n">
        <v>-28.316142841</v>
      </c>
      <c r="D1539" s="39">
        <f>SUM(B1539:C1539)</f>
        <v/>
      </c>
      <c r="E1539" s="23">
        <f>SUM(D1520:D1539)</f>
        <v/>
      </c>
    </row>
    <row r="1540">
      <c r="A1540" s="31" t="n">
        <v>40612</v>
      </c>
      <c r="B1540" s="38" t="n">
        <v>-1177.868774349</v>
      </c>
      <c r="C1540" s="38" t="n">
        <v>-27.961831091</v>
      </c>
      <c r="D1540" s="39">
        <f>SUM(B1540:C1540)</f>
        <v/>
      </c>
      <c r="E1540" s="23">
        <f>SUM(D1521:D1540)</f>
        <v/>
      </c>
    </row>
    <row r="1541">
      <c r="A1541" s="31" t="n">
        <v>40613</v>
      </c>
      <c r="B1541" s="38" t="n">
        <v>-503.398377677</v>
      </c>
      <c r="C1541" s="38" t="n">
        <v>-12.078793485</v>
      </c>
      <c r="D1541" s="39">
        <f>SUM(B1541:C1541)</f>
        <v/>
      </c>
      <c r="E1541" s="23">
        <f>SUM(D1522:D1541)</f>
        <v/>
      </c>
    </row>
    <row r="1542">
      <c r="A1542" s="31" t="n">
        <v>40616</v>
      </c>
      <c r="B1542" s="38" t="n">
        <v>130.422242631</v>
      </c>
      <c r="C1542" s="38" t="n">
        <v>-10.921351217</v>
      </c>
      <c r="D1542" s="39">
        <f>SUM(B1542:C1542)</f>
        <v/>
      </c>
      <c r="E1542" s="23">
        <f>SUM(D1523:D1542)</f>
        <v/>
      </c>
    </row>
    <row r="1543">
      <c r="A1543" s="31" t="n">
        <v>40617</v>
      </c>
      <c r="B1543" s="38" t="n">
        <v>-228.05808175</v>
      </c>
      <c r="C1543" s="38" t="n">
        <v>-16.477654537</v>
      </c>
      <c r="D1543" s="39">
        <f>SUM(B1543:C1543)</f>
        <v/>
      </c>
      <c r="E1543" s="23">
        <f>SUM(D1524:D1543)</f>
        <v/>
      </c>
    </row>
    <row r="1544">
      <c r="A1544" s="31" t="n">
        <v>40618</v>
      </c>
      <c r="B1544" s="38" t="n">
        <v>-3.986695702</v>
      </c>
      <c r="C1544" s="38" t="n">
        <v>-10.694302429</v>
      </c>
      <c r="D1544" s="39">
        <f>SUM(B1544:C1544)</f>
        <v/>
      </c>
      <c r="E1544" s="23">
        <f>SUM(D1525:D1544)</f>
        <v/>
      </c>
    </row>
    <row r="1545">
      <c r="A1545" s="31" t="n">
        <v>40619</v>
      </c>
      <c r="B1545" s="38" t="n">
        <v>113.255505623</v>
      </c>
      <c r="C1545" s="38" t="n">
        <v>-21.107557546</v>
      </c>
      <c r="D1545" s="39">
        <f>SUM(B1545:C1545)</f>
        <v/>
      </c>
      <c r="E1545" s="23">
        <f>SUM(D1526:D1545)</f>
        <v/>
      </c>
    </row>
    <row r="1546">
      <c r="A1546" s="31" t="n">
        <v>40620</v>
      </c>
      <c r="B1546" s="38" t="n">
        <v>138.747973788</v>
      </c>
      <c r="C1546" s="38" t="n">
        <v>6.793028846</v>
      </c>
      <c r="D1546" s="39">
        <f>SUM(B1546:C1546)</f>
        <v/>
      </c>
      <c r="E1546" s="23">
        <f>SUM(D1527:D1546)</f>
        <v/>
      </c>
    </row>
    <row r="1547">
      <c r="A1547" s="31" t="n">
        <v>40623</v>
      </c>
      <c r="B1547" s="38" t="n">
        <v>131.988114709</v>
      </c>
      <c r="C1547" s="38" t="n">
        <v>-17.737153349</v>
      </c>
      <c r="D1547" s="39">
        <f>SUM(B1547:C1547)</f>
        <v/>
      </c>
      <c r="E1547" s="23">
        <f>SUM(D1528:D1547)</f>
        <v/>
      </c>
    </row>
    <row r="1548">
      <c r="A1548" s="31" t="n">
        <v>40624</v>
      </c>
      <c r="B1548" s="38" t="n">
        <v>230.140811472</v>
      </c>
      <c r="C1548" s="38" t="n">
        <v>-21.560064889</v>
      </c>
      <c r="D1548" s="39">
        <f>SUM(B1548:C1548)</f>
        <v/>
      </c>
      <c r="E1548" s="23">
        <f>SUM(D1529:D1548)</f>
        <v/>
      </c>
    </row>
    <row r="1549">
      <c r="A1549" s="31" t="n">
        <v>40625</v>
      </c>
      <c r="B1549" s="38" t="n">
        <v>123.69010366</v>
      </c>
      <c r="C1549" s="38" t="n">
        <v>-19.454069951</v>
      </c>
      <c r="D1549" s="39">
        <f>SUM(B1549:C1549)</f>
        <v/>
      </c>
      <c r="E1549" s="23">
        <f>SUM(D1530:D1549)</f>
        <v/>
      </c>
    </row>
    <row r="1550">
      <c r="A1550" s="31" t="n">
        <v>40626</v>
      </c>
      <c r="B1550" s="38" t="n">
        <v>272.525470446</v>
      </c>
      <c r="C1550" s="38" t="n">
        <v>-24.572119626</v>
      </c>
      <c r="D1550" s="39">
        <f>SUM(B1550:C1550)</f>
        <v/>
      </c>
      <c r="E1550" s="23">
        <f>SUM(D1531:D1550)</f>
        <v/>
      </c>
    </row>
    <row r="1551">
      <c r="A1551" s="31" t="n">
        <v>40627</v>
      </c>
      <c r="B1551" s="38" t="n">
        <v>358.82373215</v>
      </c>
      <c r="C1551" s="38" t="n">
        <v>-29.770311634</v>
      </c>
      <c r="D1551" s="39">
        <f>SUM(B1551:C1551)</f>
        <v/>
      </c>
      <c r="E1551" s="23">
        <f>SUM(D1532:D1551)</f>
        <v/>
      </c>
    </row>
    <row r="1552">
      <c r="A1552" s="31" t="n">
        <v>40630</v>
      </c>
      <c r="B1552" s="38" t="n">
        <v>162.72741824</v>
      </c>
      <c r="C1552" s="38" t="n">
        <v>-17.906223583</v>
      </c>
      <c r="D1552" s="39">
        <f>SUM(B1552:C1552)</f>
        <v/>
      </c>
      <c r="E1552" s="23">
        <f>SUM(D1533:D1552)</f>
        <v/>
      </c>
    </row>
    <row r="1553">
      <c r="A1553" s="31" t="n">
        <v>40631</v>
      </c>
      <c r="B1553" s="38" t="n">
        <v>173.910045575</v>
      </c>
      <c r="C1553" s="38" t="n">
        <v>-7.151193976</v>
      </c>
      <c r="D1553" s="39">
        <f>SUM(B1553:C1553)</f>
        <v/>
      </c>
      <c r="E1553" s="23">
        <f>SUM(D1534:D1553)</f>
        <v/>
      </c>
    </row>
    <row r="1554">
      <c r="A1554" s="31" t="n">
        <v>40632</v>
      </c>
      <c r="B1554" s="38" t="n">
        <v>492.18182037</v>
      </c>
      <c r="C1554" s="38" t="n">
        <v>21.697049059</v>
      </c>
      <c r="D1554" s="39">
        <f>SUM(B1554:C1554)</f>
        <v/>
      </c>
      <c r="E1554" s="23">
        <f>SUM(D1535:D1554)</f>
        <v/>
      </c>
    </row>
    <row r="1555">
      <c r="A1555" s="31" t="n">
        <v>40633</v>
      </c>
      <c r="B1555" s="38" t="n">
        <v>690.069244883</v>
      </c>
      <c r="C1555" s="38" t="n">
        <v>40.825157175</v>
      </c>
      <c r="D1555" s="39">
        <f>SUM(B1555:C1555)</f>
        <v/>
      </c>
      <c r="E1555" s="23">
        <f>SUM(D1536:D1555)</f>
        <v/>
      </c>
    </row>
    <row r="1556">
      <c r="A1556" s="31" t="n">
        <v>40634</v>
      </c>
      <c r="B1556" s="38" t="n">
        <v>734.7163555560001</v>
      </c>
      <c r="C1556" s="38" t="n">
        <v>46.393509873</v>
      </c>
      <c r="D1556" s="39">
        <f>SUM(B1556:C1556)</f>
        <v/>
      </c>
      <c r="E1556" s="23">
        <f>SUM(D1537:D1556)</f>
        <v/>
      </c>
    </row>
    <row r="1557">
      <c r="A1557" s="31" t="n">
        <v>40637</v>
      </c>
      <c r="B1557" s="38" t="n">
        <v>182.671196375</v>
      </c>
      <c r="C1557" s="38" t="n">
        <v>13.701825009</v>
      </c>
      <c r="D1557" s="39">
        <f>SUM(B1557:C1557)</f>
        <v/>
      </c>
      <c r="E1557" s="23">
        <f>SUM(D1538:D1557)</f>
        <v/>
      </c>
    </row>
    <row r="1558">
      <c r="A1558" s="31" t="n">
        <v>40638</v>
      </c>
      <c r="B1558" s="38" t="n">
        <v>217.78813966</v>
      </c>
      <c r="C1558" s="38" t="n">
        <v>14.346394496</v>
      </c>
      <c r="D1558" s="39">
        <f>SUM(B1558:C1558)</f>
        <v/>
      </c>
      <c r="E1558" s="23">
        <f>SUM(D1539:D1558)</f>
        <v/>
      </c>
    </row>
    <row r="1559">
      <c r="A1559" s="31" t="n">
        <v>40639</v>
      </c>
      <c r="B1559" s="38" t="n">
        <v>516.10802224</v>
      </c>
      <c r="C1559" s="38" t="n">
        <v>-8.752500696</v>
      </c>
      <c r="D1559" s="39">
        <f>SUM(B1559:C1559)</f>
        <v/>
      </c>
      <c r="E1559" s="23">
        <f>SUM(D1540:D1559)</f>
        <v/>
      </c>
    </row>
    <row r="1560">
      <c r="A1560" s="31" t="n">
        <v>40640</v>
      </c>
      <c r="B1560" s="38" t="n">
        <v>67.02657367</v>
      </c>
      <c r="C1560" s="38" t="n">
        <v>13.594600741</v>
      </c>
      <c r="D1560" s="39">
        <f>SUM(B1560:C1560)</f>
        <v/>
      </c>
      <c r="E1560" s="23">
        <f>SUM(D1541:D1560)</f>
        <v/>
      </c>
    </row>
    <row r="1561">
      <c r="A1561" s="31" t="n">
        <v>40641</v>
      </c>
      <c r="B1561" s="38" t="n">
        <v>112.514041549</v>
      </c>
      <c r="C1561" s="38" t="n">
        <v>11.067827485</v>
      </c>
      <c r="D1561" s="39">
        <f>SUM(B1561:C1561)</f>
        <v/>
      </c>
      <c r="E1561" s="23">
        <f>SUM(D1542:D1561)</f>
        <v/>
      </c>
    </row>
    <row r="1562">
      <c r="A1562" s="31" t="n">
        <v>40644</v>
      </c>
      <c r="B1562" s="38" t="n">
        <v>99.689129358</v>
      </c>
      <c r="C1562" s="38" t="n">
        <v>-3.743283375</v>
      </c>
      <c r="D1562" s="39">
        <f>SUM(B1562:C1562)</f>
        <v/>
      </c>
      <c r="E1562" s="23">
        <f>SUM(D1543:D1562)</f>
        <v/>
      </c>
    </row>
    <row r="1563">
      <c r="A1563" s="31" t="n">
        <v>40645</v>
      </c>
      <c r="B1563" s="38" t="n">
        <v>-220.913486583</v>
      </c>
      <c r="C1563" s="38" t="n">
        <v>-14.72269541</v>
      </c>
      <c r="D1563" s="39">
        <f>SUM(B1563:C1563)</f>
        <v/>
      </c>
      <c r="E1563" s="23">
        <f>SUM(D1544:D1563)</f>
        <v/>
      </c>
    </row>
    <row r="1564">
      <c r="A1564" s="31" t="n">
        <v>40646</v>
      </c>
      <c r="B1564" s="38" t="n">
        <v>-23.84394867</v>
      </c>
      <c r="C1564" s="38" t="n">
        <v>-5.104505098</v>
      </c>
      <c r="D1564" s="39">
        <f>SUM(B1564:C1564)</f>
        <v/>
      </c>
      <c r="E1564" s="23">
        <f>SUM(D1545:D1564)</f>
        <v/>
      </c>
    </row>
    <row r="1565">
      <c r="A1565" s="31" t="n">
        <v>40647</v>
      </c>
      <c r="B1565" s="38" t="n">
        <v>-17.850963267</v>
      </c>
      <c r="C1565" s="38" t="n">
        <v>20.204067968</v>
      </c>
      <c r="D1565" s="39">
        <f>SUM(B1565:C1565)</f>
        <v/>
      </c>
      <c r="E1565" s="23">
        <f>SUM(D1546:D1565)</f>
        <v/>
      </c>
    </row>
    <row r="1566">
      <c r="A1566" s="31" t="n">
        <v>40648</v>
      </c>
      <c r="B1566" s="38" t="n">
        <v>-154.306072259</v>
      </c>
      <c r="C1566" s="38" t="n">
        <v>8.464572033</v>
      </c>
      <c r="D1566" s="39">
        <f>SUM(B1566:C1566)</f>
        <v/>
      </c>
      <c r="E1566" s="23">
        <f>SUM(D1547:D1566)</f>
        <v/>
      </c>
    </row>
    <row r="1567">
      <c r="A1567" s="31" t="n">
        <v>40651</v>
      </c>
      <c r="B1567" s="38" t="n">
        <v>-32.63656026</v>
      </c>
      <c r="C1567" s="38" t="n">
        <v>-18.981360348</v>
      </c>
      <c r="D1567" s="39">
        <f>SUM(B1567:C1567)</f>
        <v/>
      </c>
      <c r="E1567" s="23">
        <f>SUM(D1548:D1567)</f>
        <v/>
      </c>
    </row>
    <row r="1568">
      <c r="A1568" s="31" t="n">
        <v>40652</v>
      </c>
      <c r="B1568" s="38" t="n">
        <v>-531.7613983909999</v>
      </c>
      <c r="C1568" s="38" t="n">
        <v>-4.250364644</v>
      </c>
      <c r="D1568" s="39">
        <f>SUM(B1568:C1568)</f>
        <v/>
      </c>
      <c r="E1568" s="23">
        <f>SUM(D1549:D1568)</f>
        <v/>
      </c>
    </row>
    <row r="1569">
      <c r="A1569" s="31" t="n">
        <v>40653</v>
      </c>
      <c r="B1569" s="38" t="n">
        <v>177.506935971</v>
      </c>
      <c r="C1569" s="38" t="n">
        <v>5.481053513</v>
      </c>
      <c r="D1569" s="39">
        <f>SUM(B1569:C1569)</f>
        <v/>
      </c>
      <c r="E1569" s="23">
        <f>SUM(D1550:D1569)</f>
        <v/>
      </c>
    </row>
    <row r="1570">
      <c r="A1570" s="31" t="n">
        <v>40654</v>
      </c>
      <c r="B1570" s="38" t="n">
        <v>827.48442529</v>
      </c>
      <c r="C1570" s="38" t="n">
        <v>30.247095115</v>
      </c>
      <c r="D1570" s="39">
        <f>SUM(B1570:C1570)</f>
        <v/>
      </c>
      <c r="E1570" s="23">
        <f>SUM(D1551:D1570)</f>
        <v/>
      </c>
    </row>
    <row r="1571">
      <c r="A1571" s="31" t="n">
        <v>40655</v>
      </c>
      <c r="B1571" s="38" t="n">
        <v>210.327917125</v>
      </c>
      <c r="C1571" s="38" t="n">
        <v>-10.495569626</v>
      </c>
      <c r="D1571" s="39">
        <f>SUM(B1571:C1571)</f>
        <v/>
      </c>
      <c r="E1571" s="23">
        <f>SUM(D1552:D1571)</f>
        <v/>
      </c>
    </row>
    <row r="1572">
      <c r="A1572" s="31" t="n">
        <v>40658</v>
      </c>
      <c r="B1572" s="38" t="n">
        <v>131.330024754</v>
      </c>
      <c r="C1572" s="38" t="n">
        <v>17.721872044</v>
      </c>
      <c r="D1572" s="39">
        <f>SUM(B1572:C1572)</f>
        <v/>
      </c>
      <c r="E1572" s="23">
        <f>SUM(D1553:D1572)</f>
        <v/>
      </c>
    </row>
    <row r="1573">
      <c r="A1573" s="31" t="n">
        <v>40659</v>
      </c>
      <c r="B1573" s="38" t="n">
        <v>77.795558036</v>
      </c>
      <c r="C1573" s="38" t="n">
        <v>-20.164009783</v>
      </c>
      <c r="D1573" s="39">
        <f>SUM(B1573:C1573)</f>
        <v/>
      </c>
      <c r="E1573" s="23">
        <f>SUM(D1554:D1573)</f>
        <v/>
      </c>
    </row>
    <row r="1574">
      <c r="A1574" s="31" t="n">
        <v>40660</v>
      </c>
      <c r="B1574" s="38" t="n">
        <v>688.543741414</v>
      </c>
      <c r="C1574" s="38" t="n">
        <v>14.065228218</v>
      </c>
      <c r="D1574" s="39">
        <f>SUM(B1574:C1574)</f>
        <v/>
      </c>
      <c r="E1574" s="23">
        <f>SUM(D1555:D1574)</f>
        <v/>
      </c>
    </row>
    <row r="1575">
      <c r="A1575" s="31" t="n">
        <v>40661</v>
      </c>
      <c r="B1575" s="38" t="n">
        <v>9.020536945</v>
      </c>
      <c r="C1575" s="38" t="n">
        <v>-29.377797415</v>
      </c>
      <c r="D1575" s="39">
        <f>SUM(B1575:C1575)</f>
        <v/>
      </c>
      <c r="E1575" s="23">
        <f>SUM(D1556:D1575)</f>
        <v/>
      </c>
    </row>
    <row r="1576">
      <c r="A1576" s="31" t="n">
        <v>40662</v>
      </c>
      <c r="B1576" s="38" t="n">
        <v>75.976956573</v>
      </c>
      <c r="C1576" s="38" t="n">
        <v>13.295965682</v>
      </c>
      <c r="D1576" s="39">
        <f>SUM(B1576:C1576)</f>
        <v/>
      </c>
      <c r="E1576" s="23">
        <f>SUM(D1557:D1576)</f>
        <v/>
      </c>
    </row>
    <row r="1577">
      <c r="A1577" s="31" t="n">
        <v>40665</v>
      </c>
      <c r="B1577" s="38" t="n">
        <v>190.967285268</v>
      </c>
      <c r="C1577" s="38" t="n">
        <v>2.4937434</v>
      </c>
      <c r="D1577" s="39">
        <f>SUM(B1577:C1577)</f>
        <v/>
      </c>
      <c r="E1577" s="23">
        <f>SUM(D1558:D1577)</f>
        <v/>
      </c>
    </row>
    <row r="1578">
      <c r="A1578" s="31" t="n">
        <v>40666</v>
      </c>
      <c r="B1578" s="38" t="n">
        <v>33.794556091</v>
      </c>
      <c r="C1578" s="38" t="n">
        <v>-10.997956686</v>
      </c>
      <c r="D1578" s="39">
        <f>SUM(B1578:C1578)</f>
        <v/>
      </c>
      <c r="E1578" s="23">
        <f>SUM(D1559:D1578)</f>
        <v/>
      </c>
    </row>
    <row r="1579">
      <c r="A1579" s="31" t="n">
        <v>40667</v>
      </c>
      <c r="B1579" s="38" t="n">
        <v>19.612809226</v>
      </c>
      <c r="C1579" s="38" t="n">
        <v>-14.360333345</v>
      </c>
      <c r="D1579" s="39">
        <f>SUM(B1579:C1579)</f>
        <v/>
      </c>
      <c r="E1579" s="23">
        <f>SUM(D1560:D1579)</f>
        <v/>
      </c>
    </row>
    <row r="1580">
      <c r="A1580" s="31" t="n">
        <v>40669</v>
      </c>
      <c r="B1580" s="38" t="n">
        <v>-237.614969623</v>
      </c>
      <c r="C1580" s="38" t="n">
        <v>-13.936659342</v>
      </c>
      <c r="D1580" s="39">
        <f>SUM(B1580:C1580)</f>
        <v/>
      </c>
      <c r="E1580" s="23">
        <f>SUM(D1561:D1580)</f>
        <v/>
      </c>
    </row>
    <row r="1581">
      <c r="A1581" s="31" t="n">
        <v>40672</v>
      </c>
      <c r="B1581" s="38" t="n">
        <v>70.889835483</v>
      </c>
      <c r="C1581" s="38" t="n">
        <v>-14.449928306</v>
      </c>
      <c r="D1581" s="39">
        <f>SUM(B1581:C1581)</f>
        <v/>
      </c>
      <c r="E1581" s="23">
        <f>SUM(D1562:D1581)</f>
        <v/>
      </c>
    </row>
    <row r="1582">
      <c r="A1582" s="31" t="n">
        <v>40674</v>
      </c>
      <c r="B1582" s="38" t="n">
        <v>143.62964547</v>
      </c>
      <c r="C1582" s="38" t="n">
        <v>17.157314513</v>
      </c>
      <c r="D1582" s="39">
        <f>SUM(B1582:C1582)</f>
        <v/>
      </c>
      <c r="E1582" s="23">
        <f>SUM(D1563:D1582)</f>
        <v/>
      </c>
    </row>
    <row r="1583">
      <c r="A1583" s="31" t="n">
        <v>40675</v>
      </c>
      <c r="B1583" s="38" t="n">
        <v>-996.44617864</v>
      </c>
      <c r="C1583" s="38" t="n">
        <v>12.910452479</v>
      </c>
      <c r="D1583" s="39">
        <f>SUM(B1583:C1583)</f>
        <v/>
      </c>
      <c r="E1583" s="23">
        <f>SUM(D1564:D1583)</f>
        <v/>
      </c>
    </row>
    <row r="1584">
      <c r="A1584" s="31" t="n">
        <v>40676</v>
      </c>
      <c r="B1584" s="38" t="n">
        <v>-637.717056663</v>
      </c>
      <c r="C1584" s="38" t="n">
        <v>13.513783191</v>
      </c>
      <c r="D1584" s="39">
        <f>SUM(B1584:C1584)</f>
        <v/>
      </c>
      <c r="E1584" s="23">
        <f>SUM(D1565:D1584)</f>
        <v/>
      </c>
    </row>
    <row r="1585">
      <c r="A1585" s="31" t="n">
        <v>40679</v>
      </c>
      <c r="B1585" s="38" t="n">
        <v>-509.284896452</v>
      </c>
      <c r="C1585" s="38" t="n">
        <v>22.91554131</v>
      </c>
      <c r="D1585" s="39">
        <f>SUM(B1585:C1585)</f>
        <v/>
      </c>
      <c r="E1585" s="23">
        <f>SUM(D1566:D1585)</f>
        <v/>
      </c>
    </row>
    <row r="1586">
      <c r="A1586" s="31" t="n">
        <v>40680</v>
      </c>
      <c r="B1586" s="38" t="n">
        <v>-234.11743563</v>
      </c>
      <c r="C1586" s="38" t="n">
        <v>21.280230142</v>
      </c>
      <c r="D1586" s="39">
        <f>SUM(B1586:C1586)</f>
        <v/>
      </c>
      <c r="E1586" s="23">
        <f>SUM(D1567:D1586)</f>
        <v/>
      </c>
    </row>
    <row r="1587">
      <c r="A1587" s="31" t="n">
        <v>40681</v>
      </c>
      <c r="B1587" s="38" t="n">
        <v>-49.60183992</v>
      </c>
      <c r="C1587" s="38" t="n">
        <v>-2.342521078</v>
      </c>
      <c r="D1587" s="39">
        <f>SUM(B1587:C1587)</f>
        <v/>
      </c>
      <c r="E1587" s="23">
        <f>SUM(D1568:D1587)</f>
        <v/>
      </c>
    </row>
    <row r="1588">
      <c r="A1588" s="31" t="n">
        <v>40682</v>
      </c>
      <c r="B1588" s="38" t="n">
        <v>-380.520284758</v>
      </c>
      <c r="C1588" s="38" t="n">
        <v>8.333073196999999</v>
      </c>
      <c r="D1588" s="39">
        <f>SUM(B1588:C1588)</f>
        <v/>
      </c>
      <c r="E1588" s="23">
        <f>SUM(D1569:D1588)</f>
        <v/>
      </c>
    </row>
    <row r="1589">
      <c r="A1589" s="31" t="n">
        <v>40683</v>
      </c>
      <c r="B1589" s="38" t="n">
        <v>-123.597921759</v>
      </c>
      <c r="C1589" s="38" t="n">
        <v>-9.165205022</v>
      </c>
      <c r="D1589" s="39">
        <f>SUM(B1589:C1589)</f>
        <v/>
      </c>
      <c r="E1589" s="23">
        <f>SUM(D1570:D1589)</f>
        <v/>
      </c>
    </row>
    <row r="1590">
      <c r="A1590" s="31" t="n">
        <v>40686</v>
      </c>
      <c r="B1590" s="38" t="n">
        <v>-412.283255866</v>
      </c>
      <c r="C1590" s="38" t="n">
        <v>-7.42688393</v>
      </c>
      <c r="D1590" s="39">
        <f>SUM(B1590:C1590)</f>
        <v/>
      </c>
      <c r="E1590" s="23">
        <f>SUM(D1571:D1590)</f>
        <v/>
      </c>
    </row>
    <row r="1591">
      <c r="A1591" s="31" t="n">
        <v>40687</v>
      </c>
      <c r="B1591" s="38" t="n">
        <v>-273.576867878</v>
      </c>
      <c r="C1591" s="38" t="n">
        <v>18.930515345</v>
      </c>
      <c r="D1591" s="39">
        <f>SUM(B1591:C1591)</f>
        <v/>
      </c>
      <c r="E1591" s="23">
        <f>SUM(D1572:D1591)</f>
        <v/>
      </c>
    </row>
    <row r="1592">
      <c r="A1592" s="31" t="n">
        <v>40688</v>
      </c>
      <c r="B1592" s="38" t="n">
        <v>-72.608724701</v>
      </c>
      <c r="C1592" s="38" t="n">
        <v>0.29087858</v>
      </c>
      <c r="D1592" s="39">
        <f>SUM(B1592:C1592)</f>
        <v/>
      </c>
      <c r="E1592" s="23">
        <f>SUM(D1573:D1592)</f>
        <v/>
      </c>
    </row>
    <row r="1593">
      <c r="A1593" s="31" t="n">
        <v>40689</v>
      </c>
      <c r="B1593" s="38" t="n">
        <v>290.75369602</v>
      </c>
      <c r="C1593" s="38" t="n">
        <v>6.360076341</v>
      </c>
      <c r="D1593" s="39">
        <f>SUM(B1593:C1593)</f>
        <v/>
      </c>
      <c r="E1593" s="23">
        <f>SUM(D1574:D1593)</f>
        <v/>
      </c>
    </row>
    <row r="1594">
      <c r="A1594" s="31" t="n">
        <v>40690</v>
      </c>
      <c r="B1594" s="38" t="n">
        <v>222.426171625</v>
      </c>
      <c r="C1594" s="38" t="n">
        <v>13.274065126</v>
      </c>
      <c r="D1594" s="39">
        <f>SUM(B1594:C1594)</f>
        <v/>
      </c>
      <c r="E1594" s="23">
        <f>SUM(D1575:D1594)</f>
        <v/>
      </c>
    </row>
    <row r="1595">
      <c r="A1595" s="31" t="n">
        <v>40693</v>
      </c>
      <c r="B1595" s="38" t="n">
        <v>-83.768408577</v>
      </c>
      <c r="C1595" s="38" t="n">
        <v>-6.789218046</v>
      </c>
      <c r="D1595" s="39">
        <f>SUM(B1595:C1595)</f>
        <v/>
      </c>
      <c r="E1595" s="23">
        <f>SUM(D1576:D1595)</f>
        <v/>
      </c>
    </row>
    <row r="1596">
      <c r="A1596" s="31" t="n">
        <v>40694</v>
      </c>
      <c r="B1596" s="38" t="n">
        <v>482.947775103</v>
      </c>
      <c r="C1596" s="38" t="n">
        <v>21.540427556</v>
      </c>
      <c r="D1596" s="39">
        <f>SUM(B1596:C1596)</f>
        <v/>
      </c>
      <c r="E1596" s="23">
        <f>SUM(D1577:D1596)</f>
        <v/>
      </c>
    </row>
    <row r="1597">
      <c r="A1597" s="31" t="n">
        <v>40695</v>
      </c>
      <c r="B1597" s="38" t="n">
        <v>49.154957264</v>
      </c>
      <c r="C1597" s="38" t="n">
        <v>6.319878739</v>
      </c>
      <c r="D1597" s="39">
        <f>SUM(B1597:C1597)</f>
        <v/>
      </c>
      <c r="E1597" s="23">
        <f>SUM(D1578:D1597)</f>
        <v/>
      </c>
    </row>
    <row r="1598">
      <c r="A1598" s="31" t="n">
        <v>40696</v>
      </c>
      <c r="B1598" s="38" t="n">
        <v>-32.08557749</v>
      </c>
      <c r="C1598" s="38" t="n">
        <v>-8.622412967000001</v>
      </c>
      <c r="D1598" s="39">
        <f>SUM(B1598:C1598)</f>
        <v/>
      </c>
      <c r="E1598" s="23">
        <f>SUM(D1579:D1598)</f>
        <v/>
      </c>
    </row>
    <row r="1599">
      <c r="A1599" s="31" t="n">
        <v>40697</v>
      </c>
      <c r="B1599" s="38" t="n">
        <v>21.6160798</v>
      </c>
      <c r="C1599" s="38" t="n">
        <v>0.655629151</v>
      </c>
      <c r="D1599" s="39">
        <f>SUM(B1599:C1599)</f>
        <v/>
      </c>
      <c r="E1599" s="23">
        <f>SUM(D1580:D1599)</f>
        <v/>
      </c>
    </row>
    <row r="1600">
      <c r="A1600" s="31" t="n">
        <v>40701</v>
      </c>
      <c r="B1600" s="38" t="n">
        <v>217.514676298</v>
      </c>
      <c r="C1600" s="38" t="n">
        <v>1.815539867</v>
      </c>
      <c r="D1600" s="39">
        <f>SUM(B1600:C1600)</f>
        <v/>
      </c>
      <c r="E1600" s="23">
        <f>SUM(D1581:D1600)</f>
        <v/>
      </c>
    </row>
    <row r="1601">
      <c r="A1601" s="31" t="n">
        <v>40702</v>
      </c>
      <c r="B1601" s="38" t="n">
        <v>91.793223149</v>
      </c>
      <c r="C1601" s="38" t="n">
        <v>-14.918121066</v>
      </c>
      <c r="D1601" s="39">
        <f>SUM(B1601:C1601)</f>
        <v/>
      </c>
      <c r="E1601" s="23">
        <f>SUM(D1582:D1601)</f>
        <v/>
      </c>
    </row>
    <row r="1602">
      <c r="A1602" s="31" t="n">
        <v>40703</v>
      </c>
      <c r="B1602" s="38" t="n">
        <v>-659.6417696250001</v>
      </c>
      <c r="C1602" s="38" t="n">
        <v>3.300748095</v>
      </c>
      <c r="D1602" s="39">
        <f>SUM(B1602:C1602)</f>
        <v/>
      </c>
      <c r="E1602" s="23">
        <f>SUM(D1583:D1602)</f>
        <v/>
      </c>
    </row>
    <row r="1603">
      <c r="A1603" s="31" t="n">
        <v>40704</v>
      </c>
      <c r="B1603" s="38" t="n">
        <v>-34.033099539</v>
      </c>
      <c r="C1603" s="38" t="n">
        <v>-16.081493435</v>
      </c>
      <c r="D1603" s="39">
        <f>SUM(B1603:C1603)</f>
        <v/>
      </c>
      <c r="E1603" s="23">
        <f>SUM(D1584:D1603)</f>
        <v/>
      </c>
    </row>
    <row r="1604">
      <c r="A1604" s="31" t="n">
        <v>40707</v>
      </c>
      <c r="B1604" s="38" t="n">
        <v>-203.69145425</v>
      </c>
      <c r="C1604" s="38" t="n">
        <v>-3.912422723</v>
      </c>
      <c r="D1604" s="39">
        <f>SUM(B1604:C1604)</f>
        <v/>
      </c>
      <c r="E1604" s="23">
        <f>SUM(D1585:D1604)</f>
        <v/>
      </c>
    </row>
    <row r="1605">
      <c r="A1605" s="31" t="n">
        <v>40708</v>
      </c>
      <c r="B1605" s="38" t="n">
        <v>-52.532108049</v>
      </c>
      <c r="C1605" s="38" t="n">
        <v>-3.469519193</v>
      </c>
      <c r="D1605" s="39">
        <f>SUM(B1605:C1605)</f>
        <v/>
      </c>
      <c r="E1605" s="23">
        <f>SUM(D1586:D1605)</f>
        <v/>
      </c>
    </row>
    <row r="1606">
      <c r="A1606" s="31" t="n">
        <v>40709</v>
      </c>
      <c r="B1606" s="38" t="n">
        <v>15.51873074</v>
      </c>
      <c r="C1606" s="38" t="n">
        <v>-2.246514559</v>
      </c>
      <c r="D1606" s="39">
        <f>SUM(B1606:C1606)</f>
        <v/>
      </c>
      <c r="E1606" s="23">
        <f>SUM(D1587:D1606)</f>
        <v/>
      </c>
    </row>
    <row r="1607">
      <c r="A1607" s="31" t="n">
        <v>40710</v>
      </c>
      <c r="B1607" s="38" t="n">
        <v>-208.14388702</v>
      </c>
      <c r="C1607" s="38" t="n">
        <v>1.736221642</v>
      </c>
      <c r="D1607" s="39">
        <f>SUM(B1607:C1607)</f>
        <v/>
      </c>
      <c r="E1607" s="23">
        <f>SUM(D1588:D1607)</f>
        <v/>
      </c>
    </row>
    <row r="1608">
      <c r="A1608" s="31" t="n">
        <v>40711</v>
      </c>
      <c r="B1608" s="38" t="n">
        <v>-188.211847889</v>
      </c>
      <c r="C1608" s="38" t="n">
        <v>6.467984523</v>
      </c>
      <c r="D1608" s="39">
        <f>SUM(B1608:C1608)</f>
        <v/>
      </c>
      <c r="E1608" s="23">
        <f>SUM(D1589:D1608)</f>
        <v/>
      </c>
    </row>
    <row r="1609">
      <c r="A1609" s="31" t="n">
        <v>40714</v>
      </c>
      <c r="B1609" s="38" t="n">
        <v>-130.94668911</v>
      </c>
      <c r="C1609" s="38" t="n">
        <v>14.222422836</v>
      </c>
      <c r="D1609" s="39">
        <f>SUM(B1609:C1609)</f>
        <v/>
      </c>
      <c r="E1609" s="23">
        <f>SUM(D1590:D1609)</f>
        <v/>
      </c>
    </row>
    <row r="1610">
      <c r="A1610" s="31" t="n">
        <v>40715</v>
      </c>
      <c r="B1610" s="38" t="n">
        <v>3.393958155</v>
      </c>
      <c r="C1610" s="38" t="n">
        <v>4.895195092</v>
      </c>
      <c r="D1610" s="39">
        <f>SUM(B1610:C1610)</f>
        <v/>
      </c>
      <c r="E1610" s="23">
        <f>SUM(D1591:D1610)</f>
        <v/>
      </c>
    </row>
    <row r="1611">
      <c r="A1611" s="31" t="n">
        <v>40716</v>
      </c>
      <c r="B1611" s="38" t="n">
        <v>-17.17284795</v>
      </c>
      <c r="C1611" s="38" t="n">
        <v>0.99610157</v>
      </c>
      <c r="D1611" s="39">
        <f>SUM(B1611:C1611)</f>
        <v/>
      </c>
      <c r="E1611" s="23">
        <f>SUM(D1592:D1611)</f>
        <v/>
      </c>
    </row>
    <row r="1612">
      <c r="A1612" s="31" t="n">
        <v>40717</v>
      </c>
      <c r="B1612" s="38" t="n">
        <v>-127.363757186</v>
      </c>
      <c r="C1612" s="38" t="n">
        <v>-5.583445175</v>
      </c>
      <c r="D1612" s="39">
        <f>SUM(B1612:C1612)</f>
        <v/>
      </c>
      <c r="E1612" s="23">
        <f>SUM(D1593:D1612)</f>
        <v/>
      </c>
    </row>
    <row r="1613">
      <c r="A1613" s="31" t="n">
        <v>40718</v>
      </c>
      <c r="B1613" s="38" t="n">
        <v>55.96767931</v>
      </c>
      <c r="C1613" s="38" t="n">
        <v>-3.031614362</v>
      </c>
      <c r="D1613" s="39">
        <f>SUM(B1613:C1613)</f>
        <v/>
      </c>
      <c r="E1613" s="23">
        <f>SUM(D1594:D1613)</f>
        <v/>
      </c>
    </row>
    <row r="1614">
      <c r="A1614" s="31" t="n">
        <v>40721</v>
      </c>
      <c r="B1614" s="38" t="n">
        <v>-102.984983922</v>
      </c>
      <c r="C1614" s="38" t="n">
        <v>-5.83832983</v>
      </c>
      <c r="D1614" s="39">
        <f>SUM(B1614:C1614)</f>
        <v/>
      </c>
      <c r="E1614" s="23">
        <f>SUM(D1595:D1614)</f>
        <v/>
      </c>
    </row>
    <row r="1615">
      <c r="A1615" s="31" t="n">
        <v>40722</v>
      </c>
      <c r="B1615" s="38" t="n">
        <v>-36.96338601</v>
      </c>
      <c r="C1615" s="38" t="n">
        <v>15.454747864</v>
      </c>
      <c r="D1615" s="39">
        <f>SUM(B1615:C1615)</f>
        <v/>
      </c>
      <c r="E1615" s="23">
        <f>SUM(D1596:D1615)</f>
        <v/>
      </c>
    </row>
    <row r="1616">
      <c r="A1616" s="31" t="n">
        <v>40723</v>
      </c>
      <c r="B1616" s="38" t="n">
        <v>420.265083915</v>
      </c>
      <c r="C1616" s="38" t="n">
        <v>19.655608968</v>
      </c>
      <c r="D1616" s="39">
        <f>SUM(B1616:C1616)</f>
        <v/>
      </c>
      <c r="E1616" s="23">
        <f>SUM(D1597:D1616)</f>
        <v/>
      </c>
    </row>
    <row r="1617">
      <c r="A1617" s="31" t="n">
        <v>40724</v>
      </c>
      <c r="B1617" s="38" t="n">
        <v>183.6321805</v>
      </c>
      <c r="C1617" s="38" t="n">
        <v>-0.6741755270000001</v>
      </c>
      <c r="D1617" s="39">
        <f>SUM(B1617:C1617)</f>
        <v/>
      </c>
      <c r="E1617" s="23">
        <f>SUM(D1598:D1617)</f>
        <v/>
      </c>
    </row>
    <row r="1618">
      <c r="A1618" s="31" t="n">
        <v>40725</v>
      </c>
      <c r="B1618" s="38" t="n">
        <v>163.330572205</v>
      </c>
      <c r="C1618" s="38" t="n">
        <v>11.523509338</v>
      </c>
      <c r="D1618" s="39">
        <f>SUM(B1618:C1618)</f>
        <v/>
      </c>
      <c r="E1618" s="23">
        <f>SUM(D1599:D1618)</f>
        <v/>
      </c>
    </row>
    <row r="1619">
      <c r="A1619" s="31" t="n">
        <v>40728</v>
      </c>
      <c r="B1619" s="38" t="n">
        <v>160.96752565</v>
      </c>
      <c r="C1619" s="38" t="n">
        <v>30.836261953</v>
      </c>
      <c r="D1619" s="39">
        <f>SUM(B1619:C1619)</f>
        <v/>
      </c>
      <c r="E1619" s="23">
        <f>SUM(D1600:D1619)</f>
        <v/>
      </c>
    </row>
    <row r="1620">
      <c r="A1620" s="31" t="n">
        <v>40729</v>
      </c>
      <c r="B1620" s="38" t="n">
        <v>375.71750242</v>
      </c>
      <c r="C1620" s="38" t="n">
        <v>5.341614535</v>
      </c>
      <c r="D1620" s="39">
        <f>SUM(B1620:C1620)</f>
        <v/>
      </c>
      <c r="E1620" s="23">
        <f>SUM(D1601:D1620)</f>
        <v/>
      </c>
    </row>
    <row r="1621">
      <c r="A1621" s="31" t="n">
        <v>40730</v>
      </c>
      <c r="B1621" s="38" t="n">
        <v>169.8603135</v>
      </c>
      <c r="C1621" s="38" t="n">
        <v>-14.864437671</v>
      </c>
      <c r="D1621" s="39">
        <f>SUM(B1621:C1621)</f>
        <v/>
      </c>
      <c r="E1621" s="23">
        <f>SUM(D1602:D1621)</f>
        <v/>
      </c>
    </row>
    <row r="1622">
      <c r="A1622" s="31" t="n">
        <v>40731</v>
      </c>
      <c r="B1622" s="38" t="n">
        <v>533.253630495</v>
      </c>
      <c r="C1622" s="38" t="n">
        <v>-3.076506142</v>
      </c>
      <c r="D1622" s="39">
        <f>SUM(B1622:C1622)</f>
        <v/>
      </c>
      <c r="E1622" s="23">
        <f>SUM(D1603:D1622)</f>
        <v/>
      </c>
    </row>
    <row r="1623">
      <c r="A1623" s="31" t="n">
        <v>40732</v>
      </c>
      <c r="B1623" s="38" t="n">
        <v>1718.16727141</v>
      </c>
      <c r="C1623" s="38" t="n">
        <v>-9.200606707</v>
      </c>
      <c r="D1623" s="39">
        <f>SUM(B1623:C1623)</f>
        <v/>
      </c>
      <c r="E1623" s="23">
        <f>SUM(D1604:D1623)</f>
        <v/>
      </c>
    </row>
    <row r="1624">
      <c r="A1624" s="31" t="n">
        <v>40735</v>
      </c>
      <c r="B1624" s="38" t="n">
        <v>107.704617925</v>
      </c>
      <c r="C1624" s="38" t="n">
        <v>-8.909324273999999</v>
      </c>
      <c r="D1624" s="39">
        <f>SUM(B1624:C1624)</f>
        <v/>
      </c>
      <c r="E1624" s="23">
        <f>SUM(D1605:D1624)</f>
        <v/>
      </c>
    </row>
    <row r="1625">
      <c r="A1625" s="31" t="n">
        <v>40736</v>
      </c>
      <c r="B1625" s="38" t="n">
        <v>-385.813682373</v>
      </c>
      <c r="C1625" s="38" t="n">
        <v>-14.230175378</v>
      </c>
      <c r="D1625" s="39">
        <f>SUM(B1625:C1625)</f>
        <v/>
      </c>
      <c r="E1625" s="23">
        <f>SUM(D1606:D1625)</f>
        <v/>
      </c>
    </row>
    <row r="1626">
      <c r="A1626" s="31" t="n">
        <v>40737</v>
      </c>
      <c r="B1626" s="38" t="n">
        <v>-195.822135118</v>
      </c>
      <c r="C1626" s="38" t="n">
        <v>-21.314088708</v>
      </c>
      <c r="D1626" s="39">
        <f>SUM(B1626:C1626)</f>
        <v/>
      </c>
      <c r="E1626" s="23">
        <f>SUM(D1607:D1626)</f>
        <v/>
      </c>
    </row>
    <row r="1627">
      <c r="A1627" s="31" t="n">
        <v>40738</v>
      </c>
      <c r="B1627" s="38" t="n">
        <v>-44.94409089</v>
      </c>
      <c r="C1627" s="38" t="n">
        <v>-21.11144347</v>
      </c>
      <c r="D1627" s="39">
        <f>SUM(B1627:C1627)</f>
        <v/>
      </c>
      <c r="E1627" s="23">
        <f>SUM(D1608:D1627)</f>
        <v/>
      </c>
    </row>
    <row r="1628">
      <c r="A1628" s="31" t="n">
        <v>40739</v>
      </c>
      <c r="B1628" s="38" t="n">
        <v>-127.67964307</v>
      </c>
      <c r="C1628" s="38" t="n">
        <v>-16.076502564</v>
      </c>
      <c r="D1628" s="39">
        <f>SUM(B1628:C1628)</f>
        <v/>
      </c>
      <c r="E1628" s="23">
        <f>SUM(D1609:D1628)</f>
        <v/>
      </c>
    </row>
    <row r="1629">
      <c r="A1629" s="31" t="n">
        <v>40742</v>
      </c>
      <c r="B1629" s="38" t="n">
        <v>-210.784877477</v>
      </c>
      <c r="C1629" s="38" t="n">
        <v>-23.400319189</v>
      </c>
      <c r="D1629" s="39">
        <f>SUM(B1629:C1629)</f>
        <v/>
      </c>
      <c r="E1629" s="23">
        <f>SUM(D1610:D1629)</f>
        <v/>
      </c>
    </row>
    <row r="1630">
      <c r="A1630" s="31" t="n">
        <v>40743</v>
      </c>
      <c r="B1630" s="38" t="n">
        <v>-309.49010527</v>
      </c>
      <c r="C1630" s="38" t="n">
        <v>-0.477344473</v>
      </c>
      <c r="D1630" s="39">
        <f>SUM(B1630:C1630)</f>
        <v/>
      </c>
      <c r="E1630" s="23">
        <f>SUM(D1611:D1630)</f>
        <v/>
      </c>
    </row>
    <row r="1631">
      <c r="A1631" s="31" t="n">
        <v>40744</v>
      </c>
      <c r="B1631" s="38" t="n">
        <v>-135.419958315</v>
      </c>
      <c r="C1631" s="38" t="n">
        <v>-20.707039626</v>
      </c>
      <c r="D1631" s="39">
        <f>SUM(B1631:C1631)</f>
        <v/>
      </c>
      <c r="E1631" s="23">
        <f>SUM(D1612:D1631)</f>
        <v/>
      </c>
    </row>
    <row r="1632">
      <c r="A1632" s="31" t="n">
        <v>40745</v>
      </c>
      <c r="B1632" s="38" t="n">
        <v>-177.808743274</v>
      </c>
      <c r="C1632" s="38" t="n">
        <v>-19.091184611</v>
      </c>
      <c r="D1632" s="39">
        <f>SUM(B1632:C1632)</f>
        <v/>
      </c>
      <c r="E1632" s="23">
        <f>SUM(D1613:D1632)</f>
        <v/>
      </c>
    </row>
    <row r="1633">
      <c r="A1633" s="31" t="n">
        <v>40746</v>
      </c>
      <c r="B1633" s="38" t="n">
        <v>161.61387212</v>
      </c>
      <c r="C1633" s="38" t="n">
        <v>-2.492348445</v>
      </c>
      <c r="D1633" s="39">
        <f>SUM(B1633:C1633)</f>
        <v/>
      </c>
      <c r="E1633" s="23">
        <f>SUM(D1614:D1633)</f>
        <v/>
      </c>
    </row>
    <row r="1634">
      <c r="A1634" s="31" t="n">
        <v>40749</v>
      </c>
      <c r="B1634" s="38" t="n">
        <v>-61.0411876</v>
      </c>
      <c r="C1634" s="38" t="n">
        <v>11.958737587</v>
      </c>
      <c r="D1634" s="39">
        <f>SUM(B1634:C1634)</f>
        <v/>
      </c>
      <c r="E1634" s="23">
        <f>SUM(D1615:D1634)</f>
        <v/>
      </c>
    </row>
    <row r="1635">
      <c r="A1635" s="31" t="n">
        <v>40750</v>
      </c>
      <c r="B1635" s="38" t="n">
        <v>-31.73926413</v>
      </c>
      <c r="C1635" s="38" t="n">
        <v>11.860462322</v>
      </c>
      <c r="D1635" s="39">
        <f>SUM(B1635:C1635)</f>
        <v/>
      </c>
      <c r="E1635" s="23">
        <f>SUM(D1616:D1635)</f>
        <v/>
      </c>
    </row>
    <row r="1636">
      <c r="A1636" s="31" t="n">
        <v>40751</v>
      </c>
      <c r="B1636" s="38" t="n">
        <v>-41.757819704</v>
      </c>
      <c r="C1636" s="38" t="n">
        <v>-35.002722054</v>
      </c>
      <c r="D1636" s="39">
        <f>SUM(B1636:C1636)</f>
        <v/>
      </c>
      <c r="E1636" s="23">
        <f>SUM(D1617:D1636)</f>
        <v/>
      </c>
    </row>
    <row r="1637">
      <c r="A1637" s="31" t="n">
        <v>40752</v>
      </c>
      <c r="B1637" s="38" t="n">
        <v>-125.969451984</v>
      </c>
      <c r="C1637" s="38" t="n">
        <v>-44.73324004</v>
      </c>
      <c r="D1637" s="39">
        <f>SUM(B1637:C1637)</f>
        <v/>
      </c>
      <c r="E1637" s="23">
        <f>SUM(D1618:D1637)</f>
        <v/>
      </c>
    </row>
    <row r="1638">
      <c r="A1638" s="31" t="n">
        <v>40753</v>
      </c>
      <c r="B1638" s="38" t="n">
        <v>-147.384549536</v>
      </c>
      <c r="C1638" s="38" t="n">
        <v>-21.164278804</v>
      </c>
      <c r="D1638" s="39">
        <f>SUM(B1638:C1638)</f>
        <v/>
      </c>
      <c r="E1638" s="23">
        <f>SUM(D1619:D1638)</f>
        <v/>
      </c>
    </row>
    <row r="1639">
      <c r="A1639" s="31" t="n">
        <v>40756</v>
      </c>
      <c r="B1639" s="38" t="n">
        <v>253.399253075</v>
      </c>
      <c r="C1639" s="38" t="n">
        <v>9.163840748</v>
      </c>
      <c r="D1639" s="39">
        <f>SUM(B1639:C1639)</f>
        <v/>
      </c>
      <c r="E1639" s="23">
        <f>SUM(D1620:D1639)</f>
        <v/>
      </c>
    </row>
    <row r="1640">
      <c r="A1640" s="31" t="n">
        <v>40757</v>
      </c>
      <c r="B1640" s="38" t="n">
        <v>-374.197938767</v>
      </c>
      <c r="C1640" s="38" t="n">
        <v>-29.539376933</v>
      </c>
      <c r="D1640" s="39">
        <f>SUM(B1640:C1640)</f>
        <v/>
      </c>
      <c r="E1640" s="23">
        <f>SUM(D1621:D1640)</f>
        <v/>
      </c>
    </row>
    <row r="1641">
      <c r="A1641" s="31" t="n">
        <v>40758</v>
      </c>
      <c r="B1641" s="38" t="n">
        <v>-777.55468136</v>
      </c>
      <c r="C1641" s="38" t="n">
        <v>-41.071553357</v>
      </c>
      <c r="D1641" s="39">
        <f>SUM(B1641:C1641)</f>
        <v/>
      </c>
      <c r="E1641" s="23">
        <f>SUM(D1622:D1641)</f>
        <v/>
      </c>
    </row>
    <row r="1642">
      <c r="A1642" s="31" t="n">
        <v>40759</v>
      </c>
      <c r="B1642" s="38" t="n">
        <v>-438.615303247</v>
      </c>
      <c r="C1642" s="38" t="n">
        <v>-32.311786381</v>
      </c>
      <c r="D1642" s="39">
        <f>SUM(B1642:C1642)</f>
        <v/>
      </c>
      <c r="E1642" s="23">
        <f>SUM(D1623:D1642)</f>
        <v/>
      </c>
    </row>
    <row r="1643">
      <c r="A1643" s="31" t="n">
        <v>40760</v>
      </c>
      <c r="B1643" s="38" t="n">
        <v>-410.994197719</v>
      </c>
      <c r="C1643" s="38" t="n">
        <v>-33.534119464</v>
      </c>
      <c r="D1643" s="39">
        <f>SUM(B1643:C1643)</f>
        <v/>
      </c>
      <c r="E1643" s="23">
        <f>SUM(D1624:D1643)</f>
        <v/>
      </c>
    </row>
    <row r="1644">
      <c r="A1644" s="31" t="n">
        <v>40763</v>
      </c>
      <c r="B1644" s="38" t="n">
        <v>-84.44322238700001</v>
      </c>
      <c r="C1644" s="38" t="n">
        <v>-33.233102865</v>
      </c>
      <c r="D1644" s="39">
        <f>SUM(B1644:C1644)</f>
        <v/>
      </c>
      <c r="E1644" s="23">
        <f>SUM(D1625:D1644)</f>
        <v/>
      </c>
    </row>
    <row r="1645">
      <c r="A1645" s="31" t="n">
        <v>40764</v>
      </c>
      <c r="B1645" s="38" t="n">
        <v>-1166.87682614</v>
      </c>
      <c r="C1645" s="38" t="n">
        <v>-10.264779184</v>
      </c>
      <c r="D1645" s="39">
        <f>SUM(B1645:C1645)</f>
        <v/>
      </c>
      <c r="E1645" s="23">
        <f>SUM(D1626:D1645)</f>
        <v/>
      </c>
    </row>
    <row r="1646">
      <c r="A1646" s="31" t="n">
        <v>40765</v>
      </c>
      <c r="B1646" s="38" t="n">
        <v>-1262.53972386</v>
      </c>
      <c r="C1646" s="38" t="n">
        <v>-0.744551005</v>
      </c>
      <c r="D1646" s="39">
        <f>SUM(B1646:C1646)</f>
        <v/>
      </c>
      <c r="E1646" s="23">
        <f>SUM(D1627:D1646)</f>
        <v/>
      </c>
    </row>
    <row r="1647">
      <c r="A1647" s="31" t="n">
        <v>40766</v>
      </c>
      <c r="B1647" s="38" t="n">
        <v>-279.162893734</v>
      </c>
      <c r="C1647" s="38" t="n">
        <v>-9.000733172</v>
      </c>
      <c r="D1647" s="39">
        <f>SUM(B1647:C1647)</f>
        <v/>
      </c>
      <c r="E1647" s="23">
        <f>SUM(D1628:D1647)</f>
        <v/>
      </c>
    </row>
    <row r="1648">
      <c r="A1648" s="31" t="n">
        <v>40767</v>
      </c>
      <c r="B1648" s="38" t="n">
        <v>-278.463128825</v>
      </c>
      <c r="C1648" s="38" t="n">
        <v>-30.549293474</v>
      </c>
      <c r="D1648" s="39">
        <f>SUM(B1648:C1648)</f>
        <v/>
      </c>
      <c r="E1648" s="23">
        <f>SUM(D1629:D1648)</f>
        <v/>
      </c>
    </row>
    <row r="1649">
      <c r="A1649" s="31" t="n">
        <v>40771</v>
      </c>
      <c r="B1649" s="38" t="n">
        <v>660.4410462770001</v>
      </c>
      <c r="C1649" s="38" t="n">
        <v>-55.924798135</v>
      </c>
      <c r="D1649" s="39">
        <f>SUM(B1649:C1649)</f>
        <v/>
      </c>
      <c r="E1649" s="23">
        <f>SUM(D1630:D1649)</f>
        <v/>
      </c>
    </row>
    <row r="1650">
      <c r="A1650" s="31" t="n">
        <v>40772</v>
      </c>
      <c r="B1650" s="38" t="n">
        <v>-13.401626329</v>
      </c>
      <c r="C1650" s="38" t="n">
        <v>-35.405670387</v>
      </c>
      <c r="D1650" s="39">
        <f>SUM(B1650:C1650)</f>
        <v/>
      </c>
      <c r="E1650" s="23">
        <f>SUM(D1631:D1650)</f>
        <v/>
      </c>
    </row>
    <row r="1651">
      <c r="A1651" s="31" t="n">
        <v>40773</v>
      </c>
      <c r="B1651" s="38" t="n">
        <v>-151.051682647</v>
      </c>
      <c r="C1651" s="38" t="n">
        <v>-40.171193614</v>
      </c>
      <c r="D1651" s="39">
        <f>SUM(B1651:C1651)</f>
        <v/>
      </c>
      <c r="E1651" s="23">
        <f>SUM(D1632:D1651)</f>
        <v/>
      </c>
    </row>
    <row r="1652">
      <c r="A1652" s="31" t="n">
        <v>40774</v>
      </c>
      <c r="B1652" s="38" t="n">
        <v>-260.18405235</v>
      </c>
      <c r="C1652" s="38" t="n">
        <v>-72.533321032</v>
      </c>
      <c r="D1652" s="39">
        <f>SUM(B1652:C1652)</f>
        <v/>
      </c>
      <c r="E1652" s="23">
        <f>SUM(D1633:D1652)</f>
        <v/>
      </c>
    </row>
    <row r="1653">
      <c r="A1653" s="31" t="n">
        <v>40777</v>
      </c>
      <c r="B1653" s="38" t="n">
        <v>-242.12111245</v>
      </c>
      <c r="C1653" s="38" t="n">
        <v>-12.027299276</v>
      </c>
      <c r="D1653" s="39">
        <f>SUM(B1653:C1653)</f>
        <v/>
      </c>
      <c r="E1653" s="23">
        <f>SUM(D1634:D1653)</f>
        <v/>
      </c>
    </row>
    <row r="1654">
      <c r="A1654" s="31" t="n">
        <v>40778</v>
      </c>
      <c r="B1654" s="38" t="n">
        <v>-64.722876254</v>
      </c>
      <c r="C1654" s="38" t="n">
        <v>-5.018248817</v>
      </c>
      <c r="D1654" s="39">
        <f>SUM(B1654:C1654)</f>
        <v/>
      </c>
      <c r="E1654" s="23">
        <f>SUM(D1635:D1654)</f>
        <v/>
      </c>
    </row>
    <row r="1655">
      <c r="A1655" s="31" t="n">
        <v>40779</v>
      </c>
      <c r="B1655" s="38" t="n">
        <v>93.81489161</v>
      </c>
      <c r="C1655" s="38" t="n">
        <v>-29.304074773</v>
      </c>
      <c r="D1655" s="39">
        <f>SUM(B1655:C1655)</f>
        <v/>
      </c>
      <c r="E1655" s="23">
        <f>SUM(D1636:D1655)</f>
        <v/>
      </c>
    </row>
    <row r="1656">
      <c r="A1656" s="31" t="n">
        <v>40780</v>
      </c>
      <c r="B1656" s="38" t="n">
        <v>-45.10400149</v>
      </c>
      <c r="C1656" s="38" t="n">
        <v>-13.691979416</v>
      </c>
      <c r="D1656" s="39">
        <f>SUM(B1656:C1656)</f>
        <v/>
      </c>
      <c r="E1656" s="23">
        <f>SUM(D1637:D1656)</f>
        <v/>
      </c>
    </row>
    <row r="1657">
      <c r="A1657" s="31" t="n">
        <v>40781</v>
      </c>
      <c r="B1657" s="38" t="n">
        <v>-62.007857765</v>
      </c>
      <c r="C1657" s="38" t="n">
        <v>-18.022342647</v>
      </c>
      <c r="D1657" s="39">
        <f>SUM(B1657:C1657)</f>
        <v/>
      </c>
      <c r="E1657" s="23">
        <f>SUM(D1638:D1657)</f>
        <v/>
      </c>
    </row>
    <row r="1658">
      <c r="A1658" s="31" t="n">
        <v>40784</v>
      </c>
      <c r="B1658" s="38" t="n">
        <v>-163.27102963</v>
      </c>
      <c r="C1658" s="38" t="n">
        <v>-12.879943723</v>
      </c>
      <c r="D1658" s="39">
        <f>SUM(B1658:C1658)</f>
        <v/>
      </c>
      <c r="E1658" s="23">
        <f>SUM(D1639:D1658)</f>
        <v/>
      </c>
    </row>
    <row r="1659">
      <c r="A1659" s="31" t="n">
        <v>40785</v>
      </c>
      <c r="B1659" s="38" t="n">
        <v>200.72993898</v>
      </c>
      <c r="C1659" s="38" t="n">
        <v>-3.237623439</v>
      </c>
      <c r="D1659" s="39">
        <f>SUM(B1659:C1659)</f>
        <v/>
      </c>
      <c r="E1659" s="23">
        <f>SUM(D1640:D1659)</f>
        <v/>
      </c>
    </row>
    <row r="1660">
      <c r="A1660" s="31" t="n">
        <v>40786</v>
      </c>
      <c r="B1660" s="38" t="n">
        <v>264.68838871</v>
      </c>
      <c r="C1660" s="38" t="n">
        <v>-25.872130467</v>
      </c>
      <c r="D1660" s="39">
        <f>SUM(B1660:C1660)</f>
        <v/>
      </c>
      <c r="E1660" s="23">
        <f>SUM(D1641:D1660)</f>
        <v/>
      </c>
    </row>
    <row r="1661">
      <c r="A1661" s="31" t="n">
        <v>40787</v>
      </c>
      <c r="B1661" s="38" t="n">
        <v>1089.15089199</v>
      </c>
      <c r="C1661" s="38" t="n">
        <v>-9.116289546999999</v>
      </c>
      <c r="D1661" s="39">
        <f>SUM(B1661:C1661)</f>
        <v/>
      </c>
      <c r="E1661" s="23">
        <f>SUM(D1642:D1661)</f>
        <v/>
      </c>
    </row>
    <row r="1662">
      <c r="A1662" s="31" t="n">
        <v>40788</v>
      </c>
      <c r="B1662" s="38" t="n">
        <v>-79.848003236</v>
      </c>
      <c r="C1662" s="38" t="n">
        <v>-14.116773271</v>
      </c>
      <c r="D1662" s="39">
        <f>SUM(B1662:C1662)</f>
        <v/>
      </c>
      <c r="E1662" s="23">
        <f>SUM(D1643:D1662)</f>
        <v/>
      </c>
    </row>
    <row r="1663">
      <c r="A1663" s="31" t="n">
        <v>40791</v>
      </c>
      <c r="B1663" s="38" t="n">
        <v>-329.781250065</v>
      </c>
      <c r="C1663" s="38" t="n">
        <v>-46.2003995</v>
      </c>
      <c r="D1663" s="39">
        <f>SUM(B1663:C1663)</f>
        <v/>
      </c>
      <c r="E1663" s="23">
        <f>SUM(D1644:D1663)</f>
        <v/>
      </c>
    </row>
    <row r="1664">
      <c r="A1664" s="31" t="n">
        <v>40792</v>
      </c>
      <c r="B1664" s="38" t="n">
        <v>-436.01882745</v>
      </c>
      <c r="C1664" s="38" t="n">
        <v>-3.085472869</v>
      </c>
      <c r="D1664" s="39">
        <f>SUM(B1664:C1664)</f>
        <v/>
      </c>
      <c r="E1664" s="23">
        <f>SUM(D1645:D1664)</f>
        <v/>
      </c>
    </row>
    <row r="1665">
      <c r="A1665" s="31" t="n">
        <v>40793</v>
      </c>
      <c r="B1665" s="38" t="n">
        <v>-328.803151753</v>
      </c>
      <c r="C1665" s="38" t="n">
        <v>0.516748488</v>
      </c>
      <c r="D1665" s="39">
        <f>SUM(B1665:C1665)</f>
        <v/>
      </c>
      <c r="E1665" s="23">
        <f>SUM(D1646:D1665)</f>
        <v/>
      </c>
    </row>
    <row r="1666">
      <c r="A1666" s="31" t="n">
        <v>40794</v>
      </c>
      <c r="B1666" s="38" t="n">
        <v>-5.5302786</v>
      </c>
      <c r="C1666" s="38" t="n">
        <v>2.346584814</v>
      </c>
      <c r="D1666" s="39">
        <f>SUM(B1666:C1666)</f>
        <v/>
      </c>
      <c r="E1666" s="23">
        <f>SUM(D1647:D1666)</f>
        <v/>
      </c>
    </row>
    <row r="1667">
      <c r="A1667" s="31" t="n">
        <v>40795</v>
      </c>
      <c r="B1667" s="38" t="n">
        <v>-113.513051377</v>
      </c>
      <c r="C1667" s="38" t="n">
        <v>-1.639647264</v>
      </c>
      <c r="D1667" s="39">
        <f>SUM(B1667:C1667)</f>
        <v/>
      </c>
      <c r="E1667" s="23">
        <f>SUM(D1648:D1667)</f>
        <v/>
      </c>
    </row>
    <row r="1668">
      <c r="A1668" s="31" t="n">
        <v>40800</v>
      </c>
      <c r="B1668" s="38" t="n">
        <v>-687.975651345</v>
      </c>
      <c r="C1668" s="38" t="n">
        <v>-14.783356112</v>
      </c>
      <c r="D1668" s="39">
        <f>SUM(B1668:C1668)</f>
        <v/>
      </c>
      <c r="E1668" s="23">
        <f>SUM(D1649:D1668)</f>
        <v/>
      </c>
    </row>
    <row r="1669">
      <c r="A1669" s="31" t="n">
        <v>40801</v>
      </c>
      <c r="B1669" s="38" t="n">
        <v>-193.40106221</v>
      </c>
      <c r="C1669" s="38" t="n">
        <v>-11.919626702</v>
      </c>
      <c r="D1669" s="39">
        <f>SUM(B1669:C1669)</f>
        <v/>
      </c>
      <c r="E1669" s="23">
        <f>SUM(D1650:D1669)</f>
        <v/>
      </c>
    </row>
    <row r="1670">
      <c r="A1670" s="31" t="n">
        <v>40802</v>
      </c>
      <c r="B1670" s="38" t="n">
        <v>91.057786091</v>
      </c>
      <c r="C1670" s="38" t="n">
        <v>-3.958989242</v>
      </c>
      <c r="D1670" s="39">
        <f>SUM(B1670:C1670)</f>
        <v/>
      </c>
      <c r="E1670" s="23">
        <f>SUM(D1651:D1670)</f>
        <v/>
      </c>
    </row>
    <row r="1671">
      <c r="A1671" s="31" t="n">
        <v>40805</v>
      </c>
      <c r="B1671" s="38" t="n">
        <v>2.85766053</v>
      </c>
      <c r="C1671" s="38" t="n">
        <v>-11.355882413</v>
      </c>
      <c r="D1671" s="39">
        <f>SUM(B1671:C1671)</f>
        <v/>
      </c>
      <c r="E1671" s="23">
        <f>SUM(D1652:D1671)</f>
        <v/>
      </c>
    </row>
    <row r="1672">
      <c r="A1672" s="31" t="n">
        <v>40806</v>
      </c>
      <c r="B1672" s="38" t="n">
        <v>-182.84130038</v>
      </c>
      <c r="C1672" s="38" t="n">
        <v>-1.093842924</v>
      </c>
      <c r="D1672" s="39">
        <f>SUM(B1672:C1672)</f>
        <v/>
      </c>
      <c r="E1672" s="23">
        <f>SUM(D1653:D1672)</f>
        <v/>
      </c>
    </row>
    <row r="1673">
      <c r="A1673" s="31" t="n">
        <v>40807</v>
      </c>
      <c r="B1673" s="38" t="n">
        <v>265.6351738</v>
      </c>
      <c r="C1673" s="38" t="n">
        <v>15.470224512</v>
      </c>
      <c r="D1673" s="39">
        <f>SUM(B1673:C1673)</f>
        <v/>
      </c>
      <c r="E1673" s="23">
        <f>SUM(D1654:D1673)</f>
        <v/>
      </c>
    </row>
    <row r="1674">
      <c r="A1674" s="31" t="n">
        <v>40808</v>
      </c>
      <c r="B1674" s="38" t="n">
        <v>-303.65349681</v>
      </c>
      <c r="C1674" s="38" t="n">
        <v>-29.893556734</v>
      </c>
      <c r="D1674" s="39">
        <f>SUM(B1674:C1674)</f>
        <v/>
      </c>
      <c r="E1674" s="23">
        <f>SUM(D1655:D1674)</f>
        <v/>
      </c>
    </row>
    <row r="1675">
      <c r="A1675" s="31" t="n">
        <v>40809</v>
      </c>
      <c r="B1675" s="38" t="n">
        <v>-668.313687005</v>
      </c>
      <c r="C1675" s="38" t="n">
        <v>-18.050094545</v>
      </c>
      <c r="D1675" s="39">
        <f>SUM(B1675:C1675)</f>
        <v/>
      </c>
      <c r="E1675" s="23">
        <f>SUM(D1656:D1675)</f>
        <v/>
      </c>
    </row>
    <row r="1676">
      <c r="A1676" s="31" t="n">
        <v>40812</v>
      </c>
      <c r="B1676" s="38" t="n">
        <v>-261.39950993</v>
      </c>
      <c r="C1676" s="38" t="n">
        <v>3.29964239</v>
      </c>
      <c r="D1676" s="39">
        <f>SUM(B1676:C1676)</f>
        <v/>
      </c>
      <c r="E1676" s="23">
        <f>SUM(D1657:D1676)</f>
        <v/>
      </c>
    </row>
    <row r="1677">
      <c r="A1677" s="31" t="n">
        <v>40813</v>
      </c>
      <c r="B1677" s="38" t="n">
        <v>164.386870305</v>
      </c>
      <c r="C1677" s="38" t="n">
        <v>26.134995444</v>
      </c>
      <c r="D1677" s="39">
        <f>SUM(B1677:C1677)</f>
        <v/>
      </c>
      <c r="E1677" s="23">
        <f>SUM(D1658:D1677)</f>
        <v/>
      </c>
    </row>
    <row r="1678">
      <c r="A1678" s="31" t="n">
        <v>40814</v>
      </c>
      <c r="B1678" s="38" t="n">
        <v>326.14324476</v>
      </c>
      <c r="C1678" s="38" t="n">
        <v>-2.09809699</v>
      </c>
      <c r="D1678" s="39">
        <f>SUM(B1678:C1678)</f>
        <v/>
      </c>
      <c r="E1678" s="23">
        <f>SUM(D1659:D1678)</f>
        <v/>
      </c>
    </row>
    <row r="1679">
      <c r="A1679" s="31" t="n">
        <v>40815</v>
      </c>
      <c r="B1679" s="38" t="n">
        <v>118.76991025</v>
      </c>
      <c r="C1679" s="38" t="n">
        <v>-2.467021821</v>
      </c>
      <c r="D1679" s="39">
        <f>SUM(B1679:C1679)</f>
        <v/>
      </c>
      <c r="E1679" s="23">
        <f>SUM(D1660:D1679)</f>
        <v/>
      </c>
    </row>
    <row r="1680">
      <c r="A1680" s="31" t="n">
        <v>40816</v>
      </c>
      <c r="B1680" s="38" t="n">
        <v>219.768222025</v>
      </c>
      <c r="C1680" s="38" t="n">
        <v>-3.526293217</v>
      </c>
      <c r="D1680" s="39">
        <f>SUM(B1680:C1680)</f>
        <v/>
      </c>
      <c r="E1680" s="23">
        <f>SUM(D1661:D1680)</f>
        <v/>
      </c>
    </row>
    <row r="1681">
      <c r="A1681" s="31" t="n">
        <v>40820</v>
      </c>
      <c r="B1681" s="38" t="n">
        <v>-449.8640592</v>
      </c>
      <c r="C1681" s="38" t="n">
        <v>-24.608182008</v>
      </c>
      <c r="D1681" s="39">
        <f>SUM(B1681:C1681)</f>
        <v/>
      </c>
      <c r="E1681" s="23">
        <f>SUM(D1662:D1681)</f>
        <v/>
      </c>
    </row>
    <row r="1682">
      <c r="A1682" s="31" t="n">
        <v>40821</v>
      </c>
      <c r="B1682" s="38" t="n">
        <v>-301.150469294</v>
      </c>
      <c r="C1682" s="38" t="n">
        <v>-33.967880853</v>
      </c>
      <c r="D1682" s="39">
        <f>SUM(B1682:C1682)</f>
        <v/>
      </c>
      <c r="E1682" s="23">
        <f>SUM(D1663:D1682)</f>
        <v/>
      </c>
    </row>
    <row r="1683">
      <c r="A1683" s="31" t="n">
        <v>40822</v>
      </c>
      <c r="B1683" s="38" t="n">
        <v>117.612827475</v>
      </c>
      <c r="C1683" s="38" t="n">
        <v>27.489851452</v>
      </c>
      <c r="D1683" s="39">
        <f>SUM(B1683:C1683)</f>
        <v/>
      </c>
      <c r="E1683" s="23">
        <f>SUM(D1664:D1683)</f>
        <v/>
      </c>
    </row>
    <row r="1684">
      <c r="A1684" s="31" t="n">
        <v>40823</v>
      </c>
      <c r="B1684" s="38" t="n">
        <v>380.777610482</v>
      </c>
      <c r="C1684" s="38" t="n">
        <v>38.222877182</v>
      </c>
      <c r="D1684" s="39">
        <f>SUM(B1684:C1684)</f>
        <v/>
      </c>
      <c r="E1684" s="23">
        <f>SUM(D1665:D1684)</f>
        <v/>
      </c>
    </row>
    <row r="1685">
      <c r="A1685" s="31" t="n">
        <v>40826</v>
      </c>
      <c r="B1685" s="38" t="n">
        <v>-101.00421346</v>
      </c>
      <c r="C1685" s="38" t="n">
        <v>-11.420146259</v>
      </c>
      <c r="D1685" s="39">
        <f>SUM(B1685:C1685)</f>
        <v/>
      </c>
      <c r="E1685" s="23">
        <f>SUM(D1666:D1685)</f>
        <v/>
      </c>
    </row>
    <row r="1686">
      <c r="A1686" s="31" t="n">
        <v>40827</v>
      </c>
      <c r="B1686" s="38" t="n">
        <v>330.916878954</v>
      </c>
      <c r="C1686" s="38" t="n">
        <v>13.224461174</v>
      </c>
      <c r="D1686" s="39">
        <f>SUM(B1686:C1686)</f>
        <v/>
      </c>
      <c r="E1686" s="23">
        <f>SUM(D1667:D1686)</f>
        <v/>
      </c>
    </row>
    <row r="1687">
      <c r="A1687" s="31" t="n">
        <v>40828</v>
      </c>
      <c r="B1687" s="38" t="n">
        <v>-5.72981362</v>
      </c>
      <c r="C1687" s="38" t="n">
        <v>-11.17261993</v>
      </c>
      <c r="D1687" s="39">
        <f>SUM(B1687:C1687)</f>
        <v/>
      </c>
      <c r="E1687" s="23">
        <f>SUM(D1668:D1687)</f>
        <v/>
      </c>
    </row>
    <row r="1688">
      <c r="A1688" s="31" t="n">
        <v>40829</v>
      </c>
      <c r="B1688" s="38" t="n">
        <v>440.351559255</v>
      </c>
      <c r="C1688" s="38" t="n">
        <v>-18.994168271</v>
      </c>
      <c r="D1688" s="39">
        <f>SUM(B1688:C1688)</f>
        <v/>
      </c>
      <c r="E1688" s="23">
        <f>SUM(D1669:D1688)</f>
        <v/>
      </c>
    </row>
    <row r="1689">
      <c r="A1689" s="31" t="n">
        <v>40830</v>
      </c>
      <c r="B1689" s="38" t="n">
        <v>43.58613271</v>
      </c>
      <c r="C1689" s="38" t="n">
        <v>-94.22111587400001</v>
      </c>
      <c r="D1689" s="39">
        <f>SUM(B1689:C1689)</f>
        <v/>
      </c>
      <c r="E1689" s="23">
        <f>SUM(D1670:D1689)</f>
        <v/>
      </c>
    </row>
    <row r="1690">
      <c r="A1690" s="31" t="n">
        <v>40833</v>
      </c>
      <c r="B1690" s="38" t="n">
        <v>252.671385133</v>
      </c>
      <c r="C1690" s="38" t="n">
        <v>-69.234273917</v>
      </c>
      <c r="D1690" s="39">
        <f>SUM(B1690:C1690)</f>
        <v/>
      </c>
      <c r="E1690" s="23">
        <f>SUM(D1671:D1690)</f>
        <v/>
      </c>
    </row>
    <row r="1691">
      <c r="A1691" s="31" t="n">
        <v>40834</v>
      </c>
      <c r="B1691" s="38" t="n">
        <v>143.795884934</v>
      </c>
      <c r="C1691" s="38" t="n">
        <v>-72.501795313</v>
      </c>
      <c r="D1691" s="39">
        <f>SUM(B1691:C1691)</f>
        <v/>
      </c>
      <c r="E1691" s="23">
        <f>SUM(D1672:D1691)</f>
        <v/>
      </c>
    </row>
    <row r="1692">
      <c r="A1692" s="31" t="n">
        <v>40835</v>
      </c>
      <c r="B1692" s="38" t="n">
        <v>-26.91730278</v>
      </c>
      <c r="C1692" s="38" t="n">
        <v>-21.781143108</v>
      </c>
      <c r="D1692" s="39">
        <f>SUM(B1692:C1692)</f>
        <v/>
      </c>
      <c r="E1692" s="23">
        <f>SUM(D1673:D1692)</f>
        <v/>
      </c>
    </row>
    <row r="1693">
      <c r="A1693" s="31" t="n">
        <v>40836</v>
      </c>
      <c r="B1693" s="38" t="n">
        <v>-112.19432236</v>
      </c>
      <c r="C1693" s="38" t="n">
        <v>-35.886936957</v>
      </c>
      <c r="D1693" s="39">
        <f>SUM(B1693:C1693)</f>
        <v/>
      </c>
      <c r="E1693" s="23">
        <f>SUM(D1674:D1693)</f>
        <v/>
      </c>
    </row>
    <row r="1694">
      <c r="A1694" s="31" t="n">
        <v>40837</v>
      </c>
      <c r="B1694" s="38" t="n">
        <v>-258.103474215</v>
      </c>
      <c r="C1694" s="38" t="n">
        <v>-30.646708615</v>
      </c>
      <c r="D1694" s="39">
        <f>SUM(B1694:C1694)</f>
        <v/>
      </c>
      <c r="E1694" s="23">
        <f>SUM(D1675:D1694)</f>
        <v/>
      </c>
    </row>
    <row r="1695">
      <c r="A1695" s="31" t="n">
        <v>40840</v>
      </c>
      <c r="B1695" s="38" t="n">
        <v>181.73664406</v>
      </c>
      <c r="C1695" s="38" t="n">
        <v>14.589182309</v>
      </c>
      <c r="D1695" s="39">
        <f>SUM(B1695:C1695)</f>
        <v/>
      </c>
      <c r="E1695" s="23">
        <f>SUM(D1676:D1695)</f>
        <v/>
      </c>
    </row>
    <row r="1696">
      <c r="A1696" s="31" t="n">
        <v>40841</v>
      </c>
      <c r="B1696" s="38" t="n">
        <v>354.303000994</v>
      </c>
      <c r="C1696" s="38" t="n">
        <v>-22.33633142</v>
      </c>
      <c r="D1696" s="39">
        <f>SUM(B1696:C1696)</f>
        <v/>
      </c>
      <c r="E1696" s="23">
        <f>SUM(D1677:D1696)</f>
        <v/>
      </c>
    </row>
    <row r="1697">
      <c r="A1697" s="31" t="n">
        <v>40842</v>
      </c>
      <c r="B1697" s="38" t="n">
        <v>-103.031663361</v>
      </c>
      <c r="C1697" s="38" t="n">
        <v>-10.065293724</v>
      </c>
      <c r="D1697" s="39">
        <f>SUM(B1697:C1697)</f>
        <v/>
      </c>
      <c r="E1697" s="23">
        <f>SUM(D1678:D1697)</f>
        <v/>
      </c>
    </row>
    <row r="1698">
      <c r="A1698" s="31" t="n">
        <v>40843</v>
      </c>
      <c r="B1698" s="38" t="n">
        <v>168.603976535</v>
      </c>
      <c r="C1698" s="38" t="n">
        <v>-6.584885598</v>
      </c>
      <c r="D1698" s="39">
        <f>SUM(B1698:C1698)</f>
        <v/>
      </c>
      <c r="E1698" s="23">
        <f>SUM(D1679:D1698)</f>
        <v/>
      </c>
    </row>
    <row r="1699">
      <c r="A1699" s="31" t="n">
        <v>40844</v>
      </c>
      <c r="B1699" s="38" t="n">
        <v>453.158235435</v>
      </c>
      <c r="C1699" s="38" t="n">
        <v>-29.221737516</v>
      </c>
      <c r="D1699" s="39">
        <f>SUM(B1699:C1699)</f>
        <v/>
      </c>
      <c r="E1699" s="23">
        <f>SUM(D1680:D1699)</f>
        <v/>
      </c>
    </row>
    <row r="1700">
      <c r="A1700" s="31" t="n">
        <v>40847</v>
      </c>
      <c r="B1700" s="38" t="n">
        <v>138.411749734</v>
      </c>
      <c r="C1700" s="38" t="n">
        <v>-52.022645016</v>
      </c>
      <c r="D1700" s="39">
        <f>SUM(B1700:C1700)</f>
        <v/>
      </c>
      <c r="E1700" s="23">
        <f>SUM(D1681:D1700)</f>
        <v/>
      </c>
    </row>
    <row r="1701">
      <c r="A1701" s="31" t="n">
        <v>40848</v>
      </c>
      <c r="B1701" s="38" t="n">
        <v>169.21071375</v>
      </c>
      <c r="C1701" s="38" t="n">
        <v>-18.082123829</v>
      </c>
      <c r="D1701" s="39">
        <f>SUM(B1701:C1701)</f>
        <v/>
      </c>
      <c r="E1701" s="23">
        <f>SUM(D1682:D1701)</f>
        <v/>
      </c>
    </row>
    <row r="1702">
      <c r="A1702" s="31" t="n">
        <v>40849</v>
      </c>
      <c r="B1702" s="38" t="n">
        <v>-349.317764645</v>
      </c>
      <c r="C1702" s="38" t="n">
        <v>-26.210481884</v>
      </c>
      <c r="D1702" s="39">
        <f>SUM(B1702:C1702)</f>
        <v/>
      </c>
      <c r="E1702" s="23">
        <f>SUM(D1683:D1702)</f>
        <v/>
      </c>
    </row>
    <row r="1703">
      <c r="A1703" s="31" t="n">
        <v>40850</v>
      </c>
      <c r="B1703" s="38" t="n">
        <v>-33.27522441</v>
      </c>
      <c r="C1703" s="38" t="n">
        <v>-36.66950098</v>
      </c>
      <c r="D1703" s="39">
        <f>SUM(B1703:C1703)</f>
        <v/>
      </c>
      <c r="E1703" s="23">
        <f>SUM(D1684:D1703)</f>
        <v/>
      </c>
    </row>
    <row r="1704">
      <c r="A1704" s="31" t="n">
        <v>40851</v>
      </c>
      <c r="B1704" s="38" t="n">
        <v>62.599679045</v>
      </c>
      <c r="C1704" s="38" t="n">
        <v>28.3716991</v>
      </c>
      <c r="D1704" s="39">
        <f>SUM(B1704:C1704)</f>
        <v/>
      </c>
      <c r="E1704" s="23">
        <f>SUM(D1685:D1704)</f>
        <v/>
      </c>
    </row>
    <row r="1705">
      <c r="A1705" s="31" t="n">
        <v>40854</v>
      </c>
      <c r="B1705" s="38" t="n">
        <v>134.81908524</v>
      </c>
      <c r="C1705" s="38" t="n">
        <v>9.786893345999999</v>
      </c>
      <c r="D1705" s="39">
        <f>SUM(B1705:C1705)</f>
        <v/>
      </c>
      <c r="E1705" s="23">
        <f>SUM(D1686:D1705)</f>
        <v/>
      </c>
    </row>
    <row r="1706">
      <c r="A1706" s="31" t="n">
        <v>40855</v>
      </c>
      <c r="B1706" s="38" t="n">
        <v>24.08599483</v>
      </c>
      <c r="C1706" s="38" t="n">
        <v>-27.491186522</v>
      </c>
      <c r="D1706" s="39">
        <f>SUM(B1706:C1706)</f>
        <v/>
      </c>
      <c r="E1706" s="23">
        <f>SUM(D1687:D1706)</f>
        <v/>
      </c>
    </row>
    <row r="1707">
      <c r="A1707" s="31" t="n">
        <v>40856</v>
      </c>
      <c r="B1707" s="38" t="n">
        <v>-267.70279739</v>
      </c>
      <c r="C1707" s="38" t="n">
        <v>-3.751150294</v>
      </c>
      <c r="D1707" s="39">
        <f>SUM(B1707:C1707)</f>
        <v/>
      </c>
      <c r="E1707" s="23">
        <f>SUM(D1688:D1707)</f>
        <v/>
      </c>
    </row>
    <row r="1708">
      <c r="A1708" s="31" t="n">
        <v>40857</v>
      </c>
      <c r="B1708" s="38" t="n">
        <v>-503.68880468</v>
      </c>
      <c r="C1708" s="38" t="n">
        <v>-66.95517753999999</v>
      </c>
      <c r="D1708" s="39">
        <f>SUM(B1708:C1708)</f>
        <v/>
      </c>
      <c r="E1708" s="23">
        <f>SUM(D1689:D1708)</f>
        <v/>
      </c>
    </row>
    <row r="1709">
      <c r="A1709" s="31" t="n">
        <v>40858</v>
      </c>
      <c r="B1709" s="38" t="n">
        <v>-263.39092149</v>
      </c>
      <c r="C1709" s="38" t="n">
        <v>-39.447944471</v>
      </c>
      <c r="D1709" s="39">
        <f>SUM(B1709:C1709)</f>
        <v/>
      </c>
      <c r="E1709" s="23">
        <f>SUM(D1690:D1709)</f>
        <v/>
      </c>
    </row>
    <row r="1710">
      <c r="A1710" s="31" t="n">
        <v>40861</v>
      </c>
      <c r="B1710" s="38" t="n">
        <v>133.03398881</v>
      </c>
      <c r="C1710" s="38" t="n">
        <v>-31.961634609</v>
      </c>
      <c r="D1710" s="39">
        <f>SUM(B1710:C1710)</f>
        <v/>
      </c>
      <c r="E1710" s="23">
        <f>SUM(D1691:D1710)</f>
        <v/>
      </c>
    </row>
    <row r="1711">
      <c r="A1711" s="31" t="n">
        <v>40862</v>
      </c>
      <c r="B1711" s="38" t="n">
        <v>-79.66452239500001</v>
      </c>
      <c r="C1711" s="38" t="n">
        <v>-35.466113843</v>
      </c>
      <c r="D1711" s="39">
        <f>SUM(B1711:C1711)</f>
        <v/>
      </c>
      <c r="E1711" s="23">
        <f>SUM(D1692:D1711)</f>
        <v/>
      </c>
    </row>
    <row r="1712">
      <c r="A1712" s="31" t="n">
        <v>40863</v>
      </c>
      <c r="B1712" s="38" t="n">
        <v>89.616974148</v>
      </c>
      <c r="C1712" s="38" t="n">
        <v>3.882433214</v>
      </c>
      <c r="D1712" s="39">
        <f>SUM(B1712:C1712)</f>
        <v/>
      </c>
      <c r="E1712" s="23">
        <f>SUM(D1693:D1712)</f>
        <v/>
      </c>
    </row>
    <row r="1713">
      <c r="A1713" s="31" t="n">
        <v>40864</v>
      </c>
      <c r="B1713" s="38" t="n">
        <v>-340.12736215</v>
      </c>
      <c r="C1713" s="38" t="n">
        <v>19.471730697</v>
      </c>
      <c r="D1713" s="39">
        <f>SUM(B1713:C1713)</f>
        <v/>
      </c>
      <c r="E1713" s="23">
        <f>SUM(D1694:D1713)</f>
        <v/>
      </c>
    </row>
    <row r="1714">
      <c r="A1714" s="31" t="n">
        <v>40865</v>
      </c>
      <c r="B1714" s="38" t="n">
        <v>-399.647117405</v>
      </c>
      <c r="C1714" s="38" t="n">
        <v>-33.722944696</v>
      </c>
      <c r="D1714" s="39">
        <f>SUM(B1714:C1714)</f>
        <v/>
      </c>
      <c r="E1714" s="23">
        <f>SUM(D1695:D1714)</f>
        <v/>
      </c>
    </row>
    <row r="1715">
      <c r="A1715" s="31" t="n">
        <v>40868</v>
      </c>
      <c r="B1715" s="38" t="n">
        <v>-288.42290034</v>
      </c>
      <c r="C1715" s="38" t="n">
        <v>-18.758115061</v>
      </c>
      <c r="D1715" s="39">
        <f>SUM(B1715:C1715)</f>
        <v/>
      </c>
      <c r="E1715" s="23">
        <f>SUM(D1696:D1715)</f>
        <v/>
      </c>
    </row>
    <row r="1716">
      <c r="A1716" s="31" t="n">
        <v>40869</v>
      </c>
      <c r="B1716" s="38" t="n">
        <v>-326.29512868</v>
      </c>
      <c r="C1716" s="38" t="n">
        <v>16.964559844</v>
      </c>
      <c r="D1716" s="39">
        <f>SUM(B1716:C1716)</f>
        <v/>
      </c>
      <c r="E1716" s="23">
        <f>SUM(D1697:D1716)</f>
        <v/>
      </c>
    </row>
    <row r="1717">
      <c r="A1717" s="31" t="n">
        <v>40870</v>
      </c>
      <c r="B1717" s="38" t="n">
        <v>-420.976691662</v>
      </c>
      <c r="C1717" s="38" t="n">
        <v>-47.149953646</v>
      </c>
      <c r="D1717" s="39">
        <f>SUM(B1717:C1717)</f>
        <v/>
      </c>
      <c r="E1717" s="23">
        <f>SUM(D1698:D1717)</f>
        <v/>
      </c>
    </row>
    <row r="1718">
      <c r="A1718" s="31" t="n">
        <v>40871</v>
      </c>
      <c r="B1718" s="38" t="n">
        <v>-272.18886067</v>
      </c>
      <c r="C1718" s="38" t="n">
        <v>-14.250817355</v>
      </c>
      <c r="D1718" s="39">
        <f>SUM(B1718:C1718)</f>
        <v/>
      </c>
      <c r="E1718" s="23">
        <f>SUM(D1699:D1718)</f>
        <v/>
      </c>
    </row>
    <row r="1719">
      <c r="A1719" s="31" t="n">
        <v>40872</v>
      </c>
      <c r="B1719" s="38" t="n">
        <v>-354.355173356</v>
      </c>
      <c r="C1719" s="38" t="n">
        <v>-19.419889314</v>
      </c>
      <c r="D1719" s="39">
        <f>SUM(B1719:C1719)</f>
        <v/>
      </c>
      <c r="E1719" s="23">
        <f>SUM(D1700:D1719)</f>
        <v/>
      </c>
    </row>
    <row r="1720">
      <c r="A1720" s="31" t="n">
        <v>40875</v>
      </c>
      <c r="B1720" s="38" t="n">
        <v>-198.09861635</v>
      </c>
      <c r="C1720" s="38" t="n">
        <v>0.548508317</v>
      </c>
      <c r="D1720" s="39">
        <f>SUM(B1720:C1720)</f>
        <v/>
      </c>
      <c r="E1720" s="23">
        <f>SUM(D1701:D1720)</f>
        <v/>
      </c>
    </row>
    <row r="1721">
      <c r="A1721" s="31" t="n">
        <v>40876</v>
      </c>
      <c r="B1721" s="38" t="n">
        <v>414.832483839</v>
      </c>
      <c r="C1721" s="38" t="n">
        <v>-0.952006306</v>
      </c>
      <c r="D1721" s="39">
        <f>SUM(B1721:C1721)</f>
        <v/>
      </c>
      <c r="E1721" s="23">
        <f>SUM(D1702:D1721)</f>
        <v/>
      </c>
    </row>
    <row r="1722">
      <c r="A1722" s="31" t="n">
        <v>40877</v>
      </c>
      <c r="B1722" s="38" t="n">
        <v>388.733710634</v>
      </c>
      <c r="C1722" s="38" t="n">
        <v>-37.413982245</v>
      </c>
      <c r="D1722" s="39">
        <f>SUM(B1722:C1722)</f>
        <v/>
      </c>
      <c r="E1722" s="23">
        <f>SUM(D1703:D1722)</f>
        <v/>
      </c>
    </row>
    <row r="1723">
      <c r="A1723" s="31" t="n">
        <v>40878</v>
      </c>
      <c r="B1723" s="38" t="n">
        <v>627.8591139500001</v>
      </c>
      <c r="C1723" s="38" t="n">
        <v>-2.154440952</v>
      </c>
      <c r="D1723" s="39">
        <f>SUM(B1723:C1723)</f>
        <v/>
      </c>
      <c r="E1723" s="23">
        <f>SUM(D1704:D1723)</f>
        <v/>
      </c>
    </row>
    <row r="1724">
      <c r="A1724" s="31" t="n">
        <v>40879</v>
      </c>
      <c r="B1724" s="38" t="n">
        <v>99.468717857</v>
      </c>
      <c r="C1724" s="38" t="n">
        <v>1.270606494</v>
      </c>
      <c r="D1724" s="39">
        <f>SUM(B1724:C1724)</f>
        <v/>
      </c>
      <c r="E1724" s="23">
        <f>SUM(D1705:D1724)</f>
        <v/>
      </c>
    </row>
    <row r="1725">
      <c r="A1725" s="31" t="n">
        <v>40882</v>
      </c>
      <c r="B1725" s="38" t="n">
        <v>-72.790984432</v>
      </c>
      <c r="C1725" s="38" t="n">
        <v>-2.453629029</v>
      </c>
      <c r="D1725" s="39">
        <f>SUM(B1725:C1725)</f>
        <v/>
      </c>
      <c r="E1725" s="23">
        <f>SUM(D1706:D1725)</f>
        <v/>
      </c>
    </row>
    <row r="1726">
      <c r="A1726" s="31" t="n">
        <v>40883</v>
      </c>
      <c r="B1726" s="38" t="n">
        <v>-160.165469069</v>
      </c>
      <c r="C1726" s="38" t="n">
        <v>-30.355403891</v>
      </c>
      <c r="D1726" s="39">
        <f>SUM(B1726:C1726)</f>
        <v/>
      </c>
      <c r="E1726" s="23">
        <f>SUM(D1707:D1726)</f>
        <v/>
      </c>
    </row>
    <row r="1727">
      <c r="A1727" s="31" t="n">
        <v>40884</v>
      </c>
      <c r="B1727" s="38" t="n">
        <v>-28.589745291</v>
      </c>
      <c r="C1727" s="38" t="n">
        <v>-2.681573089</v>
      </c>
      <c r="D1727" s="39">
        <f>SUM(B1727:C1727)</f>
        <v/>
      </c>
      <c r="E1727" s="23">
        <f>SUM(D1708:D1727)</f>
        <v/>
      </c>
    </row>
    <row r="1728">
      <c r="A1728" s="31" t="n">
        <v>40885</v>
      </c>
      <c r="B1728" s="38" t="n">
        <v>202.80084265</v>
      </c>
      <c r="C1728" s="38" t="n">
        <v>-3.555049291</v>
      </c>
      <c r="D1728" s="39">
        <f>SUM(B1728:C1728)</f>
        <v/>
      </c>
      <c r="E1728" s="23">
        <f>SUM(D1709:D1728)</f>
        <v/>
      </c>
    </row>
    <row r="1729">
      <c r="A1729" s="31" t="n">
        <v>40886</v>
      </c>
      <c r="B1729" s="38" t="n">
        <v>-420.18426764</v>
      </c>
      <c r="C1729" s="38" t="n">
        <v>-29.315450384</v>
      </c>
      <c r="D1729" s="39">
        <f>SUM(B1729:C1729)</f>
        <v/>
      </c>
      <c r="E1729" s="23">
        <f>SUM(D1710:D1729)</f>
        <v/>
      </c>
    </row>
    <row r="1730">
      <c r="A1730" s="31" t="n">
        <v>40889</v>
      </c>
      <c r="B1730" s="38" t="n">
        <v>2.563290002</v>
      </c>
      <c r="C1730" s="38" t="n">
        <v>0.195695341</v>
      </c>
      <c r="D1730" s="39">
        <f>SUM(B1730:C1730)</f>
        <v/>
      </c>
      <c r="E1730" s="23">
        <f>SUM(D1711:D1730)</f>
        <v/>
      </c>
    </row>
    <row r="1731">
      <c r="A1731" s="31" t="n">
        <v>40890</v>
      </c>
      <c r="B1731" s="38" t="n">
        <v>-204.13494303</v>
      </c>
      <c r="C1731" s="38" t="n">
        <v>-30.816448673</v>
      </c>
      <c r="D1731" s="39">
        <f>SUM(B1731:C1731)</f>
        <v/>
      </c>
      <c r="E1731" s="23">
        <f>SUM(D1712:D1731)</f>
        <v/>
      </c>
    </row>
    <row r="1732">
      <c r="A1732" s="31" t="n">
        <v>40891</v>
      </c>
      <c r="B1732" s="38" t="n">
        <v>-346.430309143</v>
      </c>
      <c r="C1732" s="38" t="n">
        <v>-32.127920619</v>
      </c>
      <c r="D1732" s="39">
        <f>SUM(B1732:C1732)</f>
        <v/>
      </c>
      <c r="E1732" s="23">
        <f>SUM(D1713:D1732)</f>
        <v/>
      </c>
    </row>
    <row r="1733">
      <c r="A1733" s="31" t="n">
        <v>40892</v>
      </c>
      <c r="B1733" s="38" t="n">
        <v>-285.910740528</v>
      </c>
      <c r="C1733" s="38" t="n">
        <v>-8.121962067</v>
      </c>
      <c r="D1733" s="39">
        <f>SUM(B1733:C1733)</f>
        <v/>
      </c>
      <c r="E1733" s="23">
        <f>SUM(D1714:D1733)</f>
        <v/>
      </c>
    </row>
    <row r="1734">
      <c r="A1734" s="31" t="n">
        <v>40893</v>
      </c>
      <c r="B1734" s="38" t="n">
        <v>33.532471607</v>
      </c>
      <c r="C1734" s="38" t="n">
        <v>15.716809091</v>
      </c>
      <c r="D1734" s="39">
        <f>SUM(B1734:C1734)</f>
        <v/>
      </c>
      <c r="E1734" s="23">
        <f>SUM(D1715:D1734)</f>
        <v/>
      </c>
    </row>
    <row r="1735">
      <c r="A1735" s="31" t="n">
        <v>40896</v>
      </c>
      <c r="B1735" s="38" t="n">
        <v>-240.73277082</v>
      </c>
      <c r="C1735" s="38" t="n">
        <v>-3.401699253</v>
      </c>
      <c r="D1735" s="39">
        <f>SUM(B1735:C1735)</f>
        <v/>
      </c>
      <c r="E1735" s="23">
        <f>SUM(D1716:D1735)</f>
        <v/>
      </c>
    </row>
    <row r="1736">
      <c r="A1736" s="31" t="n">
        <v>40897</v>
      </c>
      <c r="B1736" s="38" t="n">
        <v>-320.700881338</v>
      </c>
      <c r="C1736" s="38" t="n">
        <v>-6.438890733</v>
      </c>
      <c r="D1736" s="39">
        <f>SUM(B1736:C1736)</f>
        <v/>
      </c>
      <c r="E1736" s="23">
        <f>SUM(D1717:D1736)</f>
        <v/>
      </c>
    </row>
    <row r="1737">
      <c r="A1737" s="31" t="n">
        <v>40898</v>
      </c>
      <c r="B1737" s="38" t="n">
        <v>325.51370652</v>
      </c>
      <c r="C1737" s="38" t="n">
        <v>1.279971471</v>
      </c>
      <c r="D1737" s="39">
        <f>SUM(B1737:C1737)</f>
        <v/>
      </c>
      <c r="E1737" s="23">
        <f>SUM(D1718:D1737)</f>
        <v/>
      </c>
    </row>
    <row r="1738">
      <c r="A1738" s="31" t="n">
        <v>40899</v>
      </c>
      <c r="B1738" s="38" t="n">
        <v>-18.900391869</v>
      </c>
      <c r="C1738" s="38" t="n">
        <v>-6.060506999</v>
      </c>
      <c r="D1738" s="39">
        <f>SUM(B1738:C1738)</f>
        <v/>
      </c>
      <c r="E1738" s="23">
        <f>SUM(D1719:D1738)</f>
        <v/>
      </c>
    </row>
    <row r="1739">
      <c r="A1739" s="31" t="n">
        <v>40900</v>
      </c>
      <c r="B1739" s="38" t="n">
        <v>185.697342434</v>
      </c>
      <c r="C1739" s="38" t="n">
        <v>-17.744620565</v>
      </c>
      <c r="D1739" s="39">
        <f>SUM(B1739:C1739)</f>
        <v/>
      </c>
      <c r="E1739" s="23">
        <f>SUM(D1720:D1739)</f>
        <v/>
      </c>
    </row>
    <row r="1740">
      <c r="A1740" s="31" t="n">
        <v>40903</v>
      </c>
      <c r="B1740" s="38" t="n">
        <v>81.94355904</v>
      </c>
      <c r="C1740" s="38" t="n">
        <v>-4.009487767</v>
      </c>
      <c r="D1740" s="39">
        <f>SUM(B1740:C1740)</f>
        <v/>
      </c>
      <c r="E1740" s="23">
        <f>SUM(D1721:D1740)</f>
        <v/>
      </c>
    </row>
    <row r="1741">
      <c r="A1741" s="31" t="n">
        <v>40904</v>
      </c>
      <c r="B1741" s="38" t="n">
        <v>95.671828275</v>
      </c>
      <c r="C1741" s="38" t="n">
        <v>-22.186101326</v>
      </c>
      <c r="D1741" s="39">
        <f>SUM(B1741:C1741)</f>
        <v/>
      </c>
      <c r="E1741" s="23">
        <f>SUM(D1722:D1741)</f>
        <v/>
      </c>
    </row>
    <row r="1742">
      <c r="A1742" s="31" t="n">
        <v>40905</v>
      </c>
      <c r="B1742" s="38" t="n">
        <v>30.51966507</v>
      </c>
      <c r="C1742" s="38" t="n">
        <v>-13.903824424</v>
      </c>
      <c r="D1742" s="39">
        <f>SUM(B1742:C1742)</f>
        <v/>
      </c>
      <c r="E1742" s="23">
        <f>SUM(D1723:D1742)</f>
        <v/>
      </c>
    </row>
    <row r="1743">
      <c r="A1743" s="31" t="n">
        <v>40906</v>
      </c>
      <c r="B1743" s="38" t="n">
        <v>12.652682505</v>
      </c>
      <c r="C1743" s="38" t="n">
        <v>4.909975664</v>
      </c>
      <c r="D1743" s="39">
        <f>SUM(B1743:C1743)</f>
        <v/>
      </c>
      <c r="E1743" s="23">
        <f>SUM(D1724:D1743)</f>
        <v/>
      </c>
    </row>
    <row r="1744">
      <c r="A1744" s="31" t="n">
        <v>40910</v>
      </c>
      <c r="B1744" s="38" t="n">
        <v>-102.255186028</v>
      </c>
      <c r="C1744" s="38" t="n">
        <v>-8.720415811000001</v>
      </c>
      <c r="D1744" s="39">
        <f>SUM(B1744:C1744)</f>
        <v/>
      </c>
      <c r="E1744" s="23">
        <f>SUM(D1725:D1744)</f>
        <v/>
      </c>
    </row>
    <row r="1745">
      <c r="A1745" s="31" t="n">
        <v>40911</v>
      </c>
      <c r="B1745" s="38" t="n">
        <v>302.64410879</v>
      </c>
      <c r="C1745" s="38" t="n">
        <v>-3.235919531</v>
      </c>
      <c r="D1745" s="39">
        <f>SUM(B1745:C1745)</f>
        <v/>
      </c>
      <c r="E1745" s="23">
        <f>SUM(D1726:D1745)</f>
        <v/>
      </c>
    </row>
    <row r="1746">
      <c r="A1746" s="31" t="n">
        <v>40912</v>
      </c>
      <c r="B1746" s="38" t="n">
        <v>288.11935721</v>
      </c>
      <c r="C1746" s="38" t="n">
        <v>-2.029133163</v>
      </c>
      <c r="D1746" s="39">
        <f>SUM(B1746:C1746)</f>
        <v/>
      </c>
      <c r="E1746" s="23">
        <f>SUM(D1727:D1746)</f>
        <v/>
      </c>
    </row>
    <row r="1747">
      <c r="A1747" s="31" t="n">
        <v>40913</v>
      </c>
      <c r="B1747" s="38" t="n">
        <v>-41.564084642</v>
      </c>
      <c r="C1747" s="38" t="n">
        <v>-8.760109394000001</v>
      </c>
      <c r="D1747" s="39">
        <f>SUM(B1747:C1747)</f>
        <v/>
      </c>
      <c r="E1747" s="23">
        <f>SUM(D1728:D1747)</f>
        <v/>
      </c>
    </row>
    <row r="1748">
      <c r="A1748" s="31" t="n">
        <v>40914</v>
      </c>
      <c r="B1748" s="38" t="n">
        <v>-48.31023264</v>
      </c>
      <c r="C1748" s="38" t="n">
        <v>-15.811462917</v>
      </c>
      <c r="D1748" s="39">
        <f>SUM(B1748:C1748)</f>
        <v/>
      </c>
      <c r="E1748" s="23">
        <f>SUM(D1729:D1748)</f>
        <v/>
      </c>
    </row>
    <row r="1749">
      <c r="A1749" s="31" t="n">
        <v>40917</v>
      </c>
      <c r="B1749" s="38" t="n">
        <v>-75.704525191</v>
      </c>
      <c r="C1749" s="38" t="n">
        <v>-1.878975439</v>
      </c>
      <c r="D1749" s="39">
        <f>SUM(B1749:C1749)</f>
        <v/>
      </c>
      <c r="E1749" s="23">
        <f>SUM(D1730:D1749)</f>
        <v/>
      </c>
    </row>
    <row r="1750">
      <c r="A1750" s="31" t="n">
        <v>40918</v>
      </c>
      <c r="B1750" s="38" t="n">
        <v>25.274890057</v>
      </c>
      <c r="C1750" s="38" t="n">
        <v>-9.413361885</v>
      </c>
      <c r="D1750" s="39">
        <f>SUM(B1750:C1750)</f>
        <v/>
      </c>
      <c r="E1750" s="23">
        <f>SUM(D1731:D1750)</f>
        <v/>
      </c>
    </row>
    <row r="1751">
      <c r="A1751" s="31" t="n">
        <v>40919</v>
      </c>
      <c r="B1751" s="38" t="n">
        <v>112.604883665</v>
      </c>
      <c r="C1751" s="38" t="n">
        <v>-29.052477711</v>
      </c>
      <c r="D1751" s="39">
        <f>SUM(B1751:C1751)</f>
        <v/>
      </c>
      <c r="E1751" s="23">
        <f>SUM(D1732:D1751)</f>
        <v/>
      </c>
    </row>
    <row r="1752">
      <c r="A1752" s="31" t="n">
        <v>40920</v>
      </c>
      <c r="B1752" s="38" t="n">
        <v>166.803721205</v>
      </c>
      <c r="C1752" s="38" t="n">
        <v>-1.770957214</v>
      </c>
      <c r="D1752" s="39">
        <f>SUM(B1752:C1752)</f>
        <v/>
      </c>
      <c r="E1752" s="23">
        <f>SUM(D1733:D1752)</f>
        <v/>
      </c>
    </row>
    <row r="1753">
      <c r="A1753" s="31" t="n">
        <v>40921</v>
      </c>
      <c r="B1753" s="38" t="n">
        <v>605.291028986</v>
      </c>
      <c r="C1753" s="38" t="n">
        <v>1.552162254</v>
      </c>
      <c r="D1753" s="39">
        <f>SUM(B1753:C1753)</f>
        <v/>
      </c>
      <c r="E1753" s="23">
        <f>SUM(D1734:D1753)</f>
        <v/>
      </c>
    </row>
    <row r="1754">
      <c r="A1754" s="31" t="n">
        <v>40924</v>
      </c>
      <c r="B1754" s="38" t="n">
        <v>6.645257738</v>
      </c>
      <c r="C1754" s="38" t="n">
        <v>-16.820772691</v>
      </c>
      <c r="D1754" s="39">
        <f>SUM(B1754:C1754)</f>
        <v/>
      </c>
      <c r="E1754" s="23">
        <f>SUM(D1735:D1754)</f>
        <v/>
      </c>
    </row>
    <row r="1755">
      <c r="A1755" s="31" t="n">
        <v>40925</v>
      </c>
      <c r="B1755" s="38" t="n">
        <v>422.901626074</v>
      </c>
      <c r="C1755" s="38" t="n">
        <v>-12.621328071</v>
      </c>
      <c r="D1755" s="39">
        <f>SUM(B1755:C1755)</f>
        <v/>
      </c>
      <c r="E1755" s="23">
        <f>SUM(D1736:D1755)</f>
        <v/>
      </c>
    </row>
    <row r="1756">
      <c r="A1756" s="31" t="n">
        <v>40926</v>
      </c>
      <c r="B1756" s="38" t="n">
        <v>445.04374877</v>
      </c>
      <c r="C1756" s="38" t="n">
        <v>0.299944461</v>
      </c>
      <c r="D1756" s="39">
        <f>SUM(B1756:C1756)</f>
        <v/>
      </c>
      <c r="E1756" s="23">
        <f>SUM(D1737:D1756)</f>
        <v/>
      </c>
    </row>
    <row r="1757">
      <c r="A1757" s="31" t="n">
        <v>40927</v>
      </c>
      <c r="B1757" s="38" t="n">
        <v>740.3662481600001</v>
      </c>
      <c r="C1757" s="38" t="n">
        <v>33.843877746</v>
      </c>
      <c r="D1757" s="39">
        <f>SUM(B1757:C1757)</f>
        <v/>
      </c>
      <c r="E1757" s="23">
        <f>SUM(D1738:D1757)</f>
        <v/>
      </c>
    </row>
    <row r="1758">
      <c r="A1758" s="31" t="n">
        <v>40928</v>
      </c>
      <c r="B1758" s="38" t="n">
        <v>1440.405231107</v>
      </c>
      <c r="C1758" s="38" t="n">
        <v>-2.865521565</v>
      </c>
      <c r="D1758" s="39">
        <f>SUM(B1758:C1758)</f>
        <v/>
      </c>
      <c r="E1758" s="23">
        <f>SUM(D1739:D1758)</f>
        <v/>
      </c>
    </row>
    <row r="1759">
      <c r="A1759" s="31" t="n">
        <v>40933</v>
      </c>
      <c r="B1759" s="38" t="n">
        <v>942.42471017</v>
      </c>
      <c r="C1759" s="38" t="n">
        <v>-4.385054312</v>
      </c>
      <c r="D1759" s="39">
        <f>SUM(B1759:C1759)</f>
        <v/>
      </c>
      <c r="E1759" s="23">
        <f>SUM(D1740:D1759)</f>
        <v/>
      </c>
    </row>
    <row r="1760">
      <c r="A1760" s="31" t="n">
        <v>40934</v>
      </c>
      <c r="B1760" s="38" t="n">
        <v>464.647658591</v>
      </c>
      <c r="C1760" s="38" t="n">
        <v>15.09814954</v>
      </c>
      <c r="D1760" s="39">
        <f>SUM(B1760:C1760)</f>
        <v/>
      </c>
      <c r="E1760" s="23">
        <f>SUM(D1741:D1760)</f>
        <v/>
      </c>
    </row>
    <row r="1761">
      <c r="A1761" s="31" t="n">
        <v>40935</v>
      </c>
      <c r="B1761" s="38" t="n">
        <v>491.051660754</v>
      </c>
      <c r="C1761" s="38" t="n">
        <v>-4.349307938</v>
      </c>
      <c r="D1761" s="39">
        <f>SUM(B1761:C1761)</f>
        <v/>
      </c>
      <c r="E1761" s="23">
        <f>SUM(D1742:D1761)</f>
        <v/>
      </c>
    </row>
    <row r="1762">
      <c r="A1762" s="31" t="n">
        <v>40938</v>
      </c>
      <c r="B1762" s="38" t="n">
        <v>-75.077818045</v>
      </c>
      <c r="C1762" s="38" t="n">
        <v>-17.228852869</v>
      </c>
      <c r="D1762" s="39">
        <f>SUM(B1762:C1762)</f>
        <v/>
      </c>
      <c r="E1762" s="23">
        <f>SUM(D1743:D1762)</f>
        <v/>
      </c>
    </row>
    <row r="1763">
      <c r="A1763" s="31" t="n">
        <v>40939</v>
      </c>
      <c r="B1763" s="38" t="n">
        <v>140.219381721</v>
      </c>
      <c r="C1763" s="38" t="n">
        <v>6.902281683</v>
      </c>
      <c r="D1763" s="39">
        <f>SUM(B1763:C1763)</f>
        <v/>
      </c>
      <c r="E1763" s="23">
        <f>SUM(D1744:D1763)</f>
        <v/>
      </c>
    </row>
    <row r="1764">
      <c r="A1764" s="31" t="n">
        <v>40940</v>
      </c>
      <c r="B1764" s="38" t="n">
        <v>415.560283274</v>
      </c>
      <c r="C1764" s="38" t="n">
        <v>-1.72621782</v>
      </c>
      <c r="D1764" s="39">
        <f>SUM(B1764:C1764)</f>
        <v/>
      </c>
      <c r="E1764" s="23">
        <f>SUM(D1745:D1764)</f>
        <v/>
      </c>
    </row>
    <row r="1765">
      <c r="A1765" s="31" t="n">
        <v>40941</v>
      </c>
      <c r="B1765" s="38" t="n">
        <v>1009.50610686</v>
      </c>
      <c r="C1765" s="38" t="n">
        <v>11.300743137</v>
      </c>
      <c r="D1765" s="39">
        <f>SUM(B1765:C1765)</f>
        <v/>
      </c>
      <c r="E1765" s="23">
        <f>SUM(D1746:D1765)</f>
        <v/>
      </c>
    </row>
    <row r="1766">
      <c r="A1766" s="31" t="n">
        <v>40942</v>
      </c>
      <c r="B1766" s="38" t="n">
        <v>-120.813406524</v>
      </c>
      <c r="C1766" s="38" t="n">
        <v>-9.304391658</v>
      </c>
      <c r="D1766" s="39">
        <f>SUM(B1766:C1766)</f>
        <v/>
      </c>
      <c r="E1766" s="23">
        <f>SUM(D1747:D1766)</f>
        <v/>
      </c>
    </row>
    <row r="1767">
      <c r="A1767" s="31" t="n">
        <v>40945</v>
      </c>
      <c r="B1767" s="38" t="n">
        <v>180.127745765</v>
      </c>
      <c r="C1767" s="38" t="n">
        <v>-22.267164796</v>
      </c>
      <c r="D1767" s="39">
        <f>SUM(B1767:C1767)</f>
        <v/>
      </c>
      <c r="E1767" s="23">
        <f>SUM(D1748:D1767)</f>
        <v/>
      </c>
    </row>
    <row r="1768">
      <c r="A1768" s="31" t="n">
        <v>40946</v>
      </c>
      <c r="B1768" s="38" t="n">
        <v>363.555767615</v>
      </c>
      <c r="C1768" s="38" t="n">
        <v>-9.94842764</v>
      </c>
      <c r="D1768" s="39">
        <f>SUM(B1768:C1768)</f>
        <v/>
      </c>
      <c r="E1768" s="23">
        <f>SUM(D1749:D1768)</f>
        <v/>
      </c>
    </row>
    <row r="1769">
      <c r="A1769" s="31" t="n">
        <v>40947</v>
      </c>
      <c r="B1769" s="38" t="n">
        <v>400.600839962</v>
      </c>
      <c r="C1769" s="38" t="n">
        <v>3.846398898</v>
      </c>
      <c r="D1769" s="39">
        <f>SUM(B1769:C1769)</f>
        <v/>
      </c>
      <c r="E1769" s="23">
        <f>SUM(D1750:D1769)</f>
        <v/>
      </c>
    </row>
    <row r="1770">
      <c r="A1770" s="31" t="n">
        <v>40948</v>
      </c>
      <c r="B1770" s="38" t="n">
        <v>104.29217109</v>
      </c>
      <c r="C1770" s="38" t="n">
        <v>6.78463913</v>
      </c>
      <c r="D1770" s="39">
        <f>SUM(B1770:C1770)</f>
        <v/>
      </c>
      <c r="E1770" s="23">
        <f>SUM(D1751:D1770)</f>
        <v/>
      </c>
    </row>
    <row r="1771">
      <c r="A1771" s="31" t="n">
        <v>40949</v>
      </c>
      <c r="B1771" s="38" t="n">
        <v>89.962743315</v>
      </c>
      <c r="C1771" s="38" t="n">
        <v>16.571183404</v>
      </c>
      <c r="D1771" s="39">
        <f>SUM(B1771:C1771)</f>
        <v/>
      </c>
      <c r="E1771" s="23">
        <f>SUM(D1752:D1771)</f>
        <v/>
      </c>
    </row>
    <row r="1772">
      <c r="A1772" s="31" t="n">
        <v>40952</v>
      </c>
      <c r="B1772" s="38" t="n">
        <v>165.355143286</v>
      </c>
      <c r="C1772" s="38" t="n">
        <v>1.433088899</v>
      </c>
      <c r="D1772" s="39">
        <f>SUM(B1772:C1772)</f>
        <v/>
      </c>
      <c r="E1772" s="23">
        <f>SUM(D1753:D1772)</f>
        <v/>
      </c>
    </row>
    <row r="1773">
      <c r="A1773" s="31" t="n">
        <v>40953</v>
      </c>
      <c r="B1773" s="38" t="n">
        <v>21.742888645</v>
      </c>
      <c r="C1773" s="38" t="n">
        <v>-7.899534271</v>
      </c>
      <c r="D1773" s="39">
        <f>SUM(B1773:C1773)</f>
        <v/>
      </c>
      <c r="E1773" s="23">
        <f>SUM(D1754:D1773)</f>
        <v/>
      </c>
    </row>
    <row r="1774">
      <c r="A1774" s="31" t="n">
        <v>40954</v>
      </c>
      <c r="B1774" s="38" t="n">
        <v>254.22291201</v>
      </c>
      <c r="C1774" s="38" t="n">
        <v>-13.149194883</v>
      </c>
      <c r="D1774" s="39">
        <f>SUM(B1774:C1774)</f>
        <v/>
      </c>
      <c r="E1774" s="23">
        <f>SUM(D1755:D1774)</f>
        <v/>
      </c>
    </row>
    <row r="1775">
      <c r="A1775" s="31" t="n">
        <v>40955</v>
      </c>
      <c r="B1775" s="38" t="n">
        <v>-51.82791765</v>
      </c>
      <c r="C1775" s="38" t="n">
        <v>4.678660805</v>
      </c>
      <c r="D1775" s="39">
        <f>SUM(B1775:C1775)</f>
        <v/>
      </c>
      <c r="E1775" s="23">
        <f>SUM(D1756:D1775)</f>
        <v/>
      </c>
    </row>
    <row r="1776">
      <c r="A1776" s="31" t="n">
        <v>40956</v>
      </c>
      <c r="B1776" s="38" t="n">
        <v>258.752274649</v>
      </c>
      <c r="C1776" s="38" t="n">
        <v>5.587486478</v>
      </c>
      <c r="D1776" s="39">
        <f>SUM(B1776:C1776)</f>
        <v/>
      </c>
      <c r="E1776" s="23">
        <f>SUM(D1757:D1776)</f>
        <v/>
      </c>
    </row>
    <row r="1777">
      <c r="A1777" s="31" t="n">
        <v>40959</v>
      </c>
      <c r="B1777" s="38" t="n">
        <v>162.79180016</v>
      </c>
      <c r="C1777" s="38" t="n">
        <v>18.147126148</v>
      </c>
      <c r="D1777" s="39">
        <f>SUM(B1777:C1777)</f>
        <v/>
      </c>
      <c r="E1777" s="23">
        <f>SUM(D1758:D1777)</f>
        <v/>
      </c>
    </row>
    <row r="1778">
      <c r="A1778" s="31" t="n">
        <v>40960</v>
      </c>
      <c r="B1778" s="38" t="n">
        <v>124.668287752</v>
      </c>
      <c r="C1778" s="38" t="n">
        <v>8.925827698000001</v>
      </c>
      <c r="D1778" s="39">
        <f>SUM(B1778:C1778)</f>
        <v/>
      </c>
      <c r="E1778" s="23">
        <f>SUM(D1759:D1778)</f>
        <v/>
      </c>
    </row>
    <row r="1779">
      <c r="A1779" s="31" t="n">
        <v>40961</v>
      </c>
      <c r="B1779" s="38" t="n">
        <v>308.81573901</v>
      </c>
      <c r="C1779" s="38" t="n">
        <v>2.408604027</v>
      </c>
      <c r="D1779" s="39">
        <f>SUM(B1779:C1779)</f>
        <v/>
      </c>
      <c r="E1779" s="23">
        <f>SUM(D1760:D1779)</f>
        <v/>
      </c>
    </row>
    <row r="1780">
      <c r="A1780" s="31" t="n">
        <v>40962</v>
      </c>
      <c r="B1780" s="38" t="n">
        <v>-15.125867254</v>
      </c>
      <c r="C1780" s="38" t="n">
        <v>13.187597423</v>
      </c>
      <c r="D1780" s="39">
        <f>SUM(B1780:C1780)</f>
        <v/>
      </c>
      <c r="E1780" s="23">
        <f>SUM(D1761:D1780)</f>
        <v/>
      </c>
    </row>
    <row r="1781">
      <c r="A1781" s="31" t="n">
        <v>40963</v>
      </c>
      <c r="B1781" s="38" t="n">
        <v>174.614411051</v>
      </c>
      <c r="C1781" s="38" t="n">
        <v>33.551579971</v>
      </c>
      <c r="D1781" s="39">
        <f>SUM(B1781:C1781)</f>
        <v/>
      </c>
      <c r="E1781" s="23">
        <f>SUM(D1762:D1781)</f>
        <v/>
      </c>
    </row>
    <row r="1782">
      <c r="A1782" s="31" t="n">
        <v>40966</v>
      </c>
      <c r="B1782" s="38" t="n">
        <v>-28.417230725</v>
      </c>
      <c r="C1782" s="38" t="n">
        <v>-12.030664439</v>
      </c>
      <c r="D1782" s="39">
        <f>SUM(B1782:C1782)</f>
        <v/>
      </c>
      <c r="E1782" s="23">
        <f>SUM(D1763:D1782)</f>
        <v/>
      </c>
    </row>
    <row r="1783">
      <c r="A1783" s="31" t="n">
        <v>40967</v>
      </c>
      <c r="B1783" s="38" t="n">
        <v>-79.63674939400001</v>
      </c>
      <c r="C1783" s="38" t="n">
        <v>25.33713524</v>
      </c>
      <c r="D1783" s="39">
        <f>SUM(B1783:C1783)</f>
        <v/>
      </c>
      <c r="E1783" s="23">
        <f>SUM(D1764:D1783)</f>
        <v/>
      </c>
    </row>
    <row r="1784">
      <c r="A1784" s="31" t="n">
        <v>40968</v>
      </c>
      <c r="B1784" s="38" t="n">
        <v>528.838869995</v>
      </c>
      <c r="C1784" s="38" t="n">
        <v>5.151079616</v>
      </c>
      <c r="D1784" s="39">
        <f>SUM(B1784:C1784)</f>
        <v/>
      </c>
      <c r="E1784" s="23">
        <f>SUM(D1765:D1784)</f>
        <v/>
      </c>
    </row>
    <row r="1785">
      <c r="A1785" s="31" t="n">
        <v>40970</v>
      </c>
      <c r="B1785" s="38" t="n">
        <v>369.417706005</v>
      </c>
      <c r="C1785" s="38" t="n">
        <v>18.539671629</v>
      </c>
      <c r="D1785" s="39">
        <f>SUM(B1785:C1785)</f>
        <v/>
      </c>
      <c r="E1785" s="23">
        <f>SUM(D1766:D1785)</f>
        <v/>
      </c>
    </row>
    <row r="1786">
      <c r="A1786" s="31" t="n">
        <v>40973</v>
      </c>
      <c r="B1786" s="38" t="n">
        <v>-47.670281355</v>
      </c>
      <c r="C1786" s="38" t="n">
        <v>-10.840909232</v>
      </c>
      <c r="D1786" s="39">
        <f>SUM(B1786:C1786)</f>
        <v/>
      </c>
      <c r="E1786" s="23">
        <f>SUM(D1767:D1786)</f>
        <v/>
      </c>
    </row>
    <row r="1787">
      <c r="A1787" s="31" t="n">
        <v>40974</v>
      </c>
      <c r="B1787" s="38" t="n">
        <v>-225.80225284</v>
      </c>
      <c r="C1787" s="38" t="n">
        <v>-0.203021766</v>
      </c>
      <c r="D1787" s="39">
        <f>SUM(B1787:C1787)</f>
        <v/>
      </c>
      <c r="E1787" s="23">
        <f>SUM(D1768:D1787)</f>
        <v/>
      </c>
    </row>
    <row r="1788">
      <c r="A1788" s="31" t="n">
        <v>40975</v>
      </c>
      <c r="B1788" s="38" t="n">
        <v>-372.124492478</v>
      </c>
      <c r="C1788" s="38" t="n">
        <v>1.932261148</v>
      </c>
      <c r="D1788" s="39">
        <f>SUM(B1788:C1788)</f>
        <v/>
      </c>
      <c r="E1788" s="23">
        <f>SUM(D1769:D1788)</f>
        <v/>
      </c>
    </row>
    <row r="1789">
      <c r="A1789" s="31" t="n">
        <v>40976</v>
      </c>
      <c r="B1789" s="38" t="n">
        <v>-419.101602949</v>
      </c>
      <c r="C1789" s="38" t="n">
        <v>4.867698857</v>
      </c>
      <c r="D1789" s="39">
        <f>SUM(B1789:C1789)</f>
        <v/>
      </c>
      <c r="E1789" s="23">
        <f>SUM(D1770:D1789)</f>
        <v/>
      </c>
    </row>
    <row r="1790">
      <c r="A1790" s="31" t="n">
        <v>40977</v>
      </c>
      <c r="B1790" s="38" t="n">
        <v>15.51887454</v>
      </c>
      <c r="C1790" s="38" t="n">
        <v>17.531132198</v>
      </c>
      <c r="D1790" s="39">
        <f>SUM(B1790:C1790)</f>
        <v/>
      </c>
      <c r="E1790" s="23">
        <f>SUM(D1771:D1790)</f>
        <v/>
      </c>
    </row>
    <row r="1791">
      <c r="A1791" s="31" t="n">
        <v>40980</v>
      </c>
      <c r="B1791" s="38" t="n">
        <v>-146.80825828</v>
      </c>
      <c r="C1791" s="38" t="n">
        <v>-19.500124451</v>
      </c>
      <c r="D1791" s="39">
        <f>SUM(B1791:C1791)</f>
        <v/>
      </c>
      <c r="E1791" s="23">
        <f>SUM(D1772:D1791)</f>
        <v/>
      </c>
    </row>
    <row r="1792">
      <c r="A1792" s="31" t="n">
        <v>40981</v>
      </c>
      <c r="B1792" s="38" t="n">
        <v>120.194729877</v>
      </c>
      <c r="C1792" s="38" t="n">
        <v>13.695115114</v>
      </c>
      <c r="D1792" s="39">
        <f>SUM(B1792:C1792)</f>
        <v/>
      </c>
      <c r="E1792" s="23">
        <f>SUM(D1773:D1792)</f>
        <v/>
      </c>
    </row>
    <row r="1793">
      <c r="A1793" s="31" t="n">
        <v>40982</v>
      </c>
      <c r="B1793" s="38" t="n">
        <v>536.564476636</v>
      </c>
      <c r="C1793" s="38" t="n">
        <v>-15.949669652</v>
      </c>
      <c r="D1793" s="39">
        <f>SUM(B1793:C1793)</f>
        <v/>
      </c>
      <c r="E1793" s="23">
        <f>SUM(D1774:D1793)</f>
        <v/>
      </c>
    </row>
    <row r="1794">
      <c r="A1794" s="31" t="n">
        <v>40983</v>
      </c>
      <c r="B1794" s="38" t="n">
        <v>167.679401029</v>
      </c>
      <c r="C1794" s="38" t="n">
        <v>-5.21211189</v>
      </c>
      <c r="D1794" s="39">
        <f>SUM(B1794:C1794)</f>
        <v/>
      </c>
      <c r="E1794" s="23">
        <f>SUM(D1775:D1794)</f>
        <v/>
      </c>
    </row>
    <row r="1795">
      <c r="A1795" s="31" t="n">
        <v>40984</v>
      </c>
      <c r="B1795" s="38" t="n">
        <v>154.757856798</v>
      </c>
      <c r="C1795" s="38" t="n">
        <v>23.682422899</v>
      </c>
      <c r="D1795" s="39">
        <f>SUM(B1795:C1795)</f>
        <v/>
      </c>
      <c r="E1795" s="23">
        <f>SUM(D1776:D1795)</f>
        <v/>
      </c>
    </row>
    <row r="1796">
      <c r="A1796" s="31" t="n">
        <v>40987</v>
      </c>
      <c r="B1796" s="38" t="n">
        <v>36.72436069</v>
      </c>
      <c r="C1796" s="38" t="n">
        <v>-2.516843986</v>
      </c>
      <c r="D1796" s="39">
        <f>SUM(B1796:C1796)</f>
        <v/>
      </c>
      <c r="E1796" s="23">
        <f>SUM(D1777:D1796)</f>
        <v/>
      </c>
    </row>
    <row r="1797">
      <c r="A1797" s="31" t="n">
        <v>40988</v>
      </c>
      <c r="B1797" s="38" t="n">
        <v>11.70767782</v>
      </c>
      <c r="C1797" s="38" t="n">
        <v>-1.253371322</v>
      </c>
      <c r="D1797" s="39">
        <f>SUM(B1797:C1797)</f>
        <v/>
      </c>
      <c r="E1797" s="23">
        <f>SUM(D1778:D1797)</f>
        <v/>
      </c>
    </row>
    <row r="1798">
      <c r="A1798" s="31" t="n">
        <v>40989</v>
      </c>
      <c r="B1798" s="38" t="n">
        <v>-146.320723396</v>
      </c>
      <c r="C1798" s="38" t="n">
        <v>-7.989781795</v>
      </c>
      <c r="D1798" s="39">
        <f>SUM(B1798:C1798)</f>
        <v/>
      </c>
      <c r="E1798" s="23">
        <f>SUM(D1779:D1798)</f>
        <v/>
      </c>
    </row>
    <row r="1799">
      <c r="A1799" s="31" t="n">
        <v>40990</v>
      </c>
      <c r="B1799" s="38" t="n">
        <v>-48.203863612</v>
      </c>
      <c r="C1799" s="38" t="n">
        <v>-19.236190757</v>
      </c>
      <c r="D1799" s="39">
        <f>SUM(B1799:C1799)</f>
        <v/>
      </c>
      <c r="E1799" s="23">
        <f>SUM(D1780:D1799)</f>
        <v/>
      </c>
    </row>
    <row r="1800">
      <c r="A1800" s="31" t="n">
        <v>40991</v>
      </c>
      <c r="B1800" s="38" t="n">
        <v>46.875487863</v>
      </c>
      <c r="C1800" s="38" t="n">
        <v>6.169569336</v>
      </c>
      <c r="D1800" s="39">
        <f>SUM(B1800:C1800)</f>
        <v/>
      </c>
      <c r="E1800" s="23">
        <f>SUM(D1781:D1800)</f>
        <v/>
      </c>
    </row>
    <row r="1801">
      <c r="A1801" s="31" t="n">
        <v>40994</v>
      </c>
      <c r="B1801" s="38" t="n">
        <v>-41.576201548</v>
      </c>
      <c r="C1801" s="38" t="n">
        <v>-9.913764131000001</v>
      </c>
      <c r="D1801" s="39">
        <f>SUM(B1801:C1801)</f>
        <v/>
      </c>
      <c r="E1801" s="23">
        <f>SUM(D1782:D1801)</f>
        <v/>
      </c>
    </row>
    <row r="1802">
      <c r="A1802" s="31" t="n">
        <v>40995</v>
      </c>
      <c r="B1802" s="38" t="n">
        <v>344.683044364</v>
      </c>
      <c r="C1802" s="38" t="n">
        <v>7.301554891</v>
      </c>
      <c r="D1802" s="39">
        <f>SUM(B1802:C1802)</f>
        <v/>
      </c>
      <c r="E1802" s="23">
        <f>SUM(D1783:D1802)</f>
        <v/>
      </c>
    </row>
    <row r="1803">
      <c r="A1803" s="31" t="n">
        <v>40996</v>
      </c>
      <c r="B1803" s="38" t="n">
        <v>-54.622047505</v>
      </c>
      <c r="C1803" s="38" t="n">
        <v>-1.027384903</v>
      </c>
      <c r="D1803" s="39">
        <f>SUM(B1803:C1803)</f>
        <v/>
      </c>
      <c r="E1803" s="23">
        <f>SUM(D1784:D1803)</f>
        <v/>
      </c>
    </row>
    <row r="1804">
      <c r="A1804" s="31" t="n">
        <v>40997</v>
      </c>
      <c r="B1804" s="38" t="n">
        <v>39.225167255</v>
      </c>
      <c r="C1804" s="38" t="n">
        <v>-4.389349914</v>
      </c>
      <c r="D1804" s="39">
        <f>SUM(B1804:C1804)</f>
        <v/>
      </c>
      <c r="E1804" s="23">
        <f>SUM(D1785:D1804)</f>
        <v/>
      </c>
    </row>
    <row r="1805">
      <c r="A1805" s="31" t="n">
        <v>40998</v>
      </c>
      <c r="B1805" s="38" t="n">
        <v>22.774930085</v>
      </c>
      <c r="C1805" s="38" t="n">
        <v>14.471365774</v>
      </c>
      <c r="D1805" s="39">
        <f>SUM(B1805:C1805)</f>
        <v/>
      </c>
      <c r="E1805" s="23">
        <f>SUM(D1786:D1805)</f>
        <v/>
      </c>
    </row>
    <row r="1806">
      <c r="A1806" s="31" t="n">
        <v>41001</v>
      </c>
      <c r="B1806" s="38" t="n">
        <v>-17.118548711</v>
      </c>
      <c r="C1806" s="38" t="n">
        <v>2.500988902</v>
      </c>
      <c r="D1806" s="39">
        <f>SUM(B1806:C1806)</f>
        <v/>
      </c>
      <c r="E1806" s="23">
        <f>SUM(D1787:D1806)</f>
        <v/>
      </c>
    </row>
    <row r="1807">
      <c r="A1807" s="31" t="n">
        <v>41002</v>
      </c>
      <c r="B1807" s="38" t="n">
        <v>262.331325725</v>
      </c>
      <c r="C1807" s="38" t="n">
        <v>-10.370940414</v>
      </c>
      <c r="D1807" s="39">
        <f>SUM(B1807:C1807)</f>
        <v/>
      </c>
      <c r="E1807" s="23">
        <f>SUM(D1788:D1807)</f>
        <v/>
      </c>
    </row>
    <row r="1808">
      <c r="A1808" s="31" t="n">
        <v>41003</v>
      </c>
      <c r="B1808" s="38" t="n">
        <v>227.556915502</v>
      </c>
      <c r="C1808" s="38" t="n">
        <v>-7.544716441</v>
      </c>
      <c r="D1808" s="39">
        <f>SUM(B1808:C1808)</f>
        <v/>
      </c>
      <c r="E1808" s="23">
        <f>SUM(D1789:D1808)</f>
        <v/>
      </c>
    </row>
    <row r="1809">
      <c r="A1809" s="31" t="n">
        <v>41004</v>
      </c>
      <c r="B1809" s="38" t="n">
        <v>5.57217372</v>
      </c>
      <c r="C1809" s="38" t="n">
        <v>-7.109411703</v>
      </c>
      <c r="D1809" s="39">
        <f>SUM(B1809:C1809)</f>
        <v/>
      </c>
      <c r="E1809" s="23">
        <f>SUM(D1790:D1809)</f>
        <v/>
      </c>
    </row>
    <row r="1810">
      <c r="A1810" s="31" t="n">
        <v>41005</v>
      </c>
      <c r="B1810" s="38" t="n">
        <v>228.824835703</v>
      </c>
      <c r="C1810" s="38" t="n">
        <v>26.458060532</v>
      </c>
      <c r="D1810" s="39">
        <f>SUM(B1810:C1810)</f>
        <v/>
      </c>
      <c r="E1810" s="23">
        <f>SUM(D1791:D1810)</f>
        <v/>
      </c>
    </row>
    <row r="1811">
      <c r="A1811" s="31" t="n">
        <v>41008</v>
      </c>
      <c r="B1811" s="38" t="n">
        <v>-56.514190529</v>
      </c>
      <c r="C1811" s="38" t="n">
        <v>0.970982743</v>
      </c>
      <c r="D1811" s="39">
        <f>SUM(B1811:C1811)</f>
        <v/>
      </c>
      <c r="E1811" s="23">
        <f>SUM(D1792:D1811)</f>
        <v/>
      </c>
    </row>
    <row r="1812">
      <c r="A1812" s="31" t="n">
        <v>41009</v>
      </c>
      <c r="B1812" s="38" t="n">
        <v>-81.98158545</v>
      </c>
      <c r="C1812" s="38" t="n">
        <v>6.223504219</v>
      </c>
      <c r="D1812" s="39">
        <f>SUM(B1812:C1812)</f>
        <v/>
      </c>
      <c r="E1812" s="23">
        <f>SUM(D1793:D1812)</f>
        <v/>
      </c>
    </row>
    <row r="1813">
      <c r="A1813" s="31" t="n">
        <v>41011</v>
      </c>
      <c r="B1813" s="38" t="n">
        <v>-358.076085367</v>
      </c>
      <c r="C1813" s="38" t="n">
        <v>-7.55511734</v>
      </c>
      <c r="D1813" s="39">
        <f>SUM(B1813:C1813)</f>
        <v/>
      </c>
      <c r="E1813" s="23">
        <f>SUM(D1794:D1813)</f>
        <v/>
      </c>
    </row>
    <row r="1814">
      <c r="A1814" s="31" t="n">
        <v>41012</v>
      </c>
      <c r="B1814" s="38" t="n">
        <v>30.10080885</v>
      </c>
      <c r="C1814" s="38" t="n">
        <v>13.192100279</v>
      </c>
      <c r="D1814" s="39">
        <f>SUM(B1814:C1814)</f>
        <v/>
      </c>
      <c r="E1814" s="23">
        <f>SUM(D1795:D1814)</f>
        <v/>
      </c>
    </row>
    <row r="1815">
      <c r="A1815" s="31" t="n">
        <v>41015</v>
      </c>
      <c r="B1815" s="38" t="n">
        <v>-123.925049201</v>
      </c>
      <c r="C1815" s="38" t="n">
        <v>-12.715989543</v>
      </c>
      <c r="D1815" s="39">
        <f>SUM(B1815:C1815)</f>
        <v/>
      </c>
      <c r="E1815" s="23">
        <f>SUM(D1796:D1815)</f>
        <v/>
      </c>
    </row>
    <row r="1816">
      <c r="A1816" s="31" t="n">
        <v>41016</v>
      </c>
      <c r="B1816" s="38" t="n">
        <v>-298.711477887</v>
      </c>
      <c r="C1816" s="38" t="n">
        <v>-6.551364954</v>
      </c>
      <c r="D1816" s="39">
        <f>SUM(B1816:C1816)</f>
        <v/>
      </c>
      <c r="E1816" s="23">
        <f>SUM(D1797:D1816)</f>
        <v/>
      </c>
    </row>
    <row r="1817">
      <c r="A1817" s="31" t="n">
        <v>41017</v>
      </c>
      <c r="B1817" s="38" t="n">
        <v>-123.283394393</v>
      </c>
      <c r="C1817" s="38" t="n">
        <v>-9.362805472</v>
      </c>
      <c r="D1817" s="39">
        <f>SUM(B1817:C1817)</f>
        <v/>
      </c>
      <c r="E1817" s="23">
        <f>SUM(D1798:D1817)</f>
        <v/>
      </c>
    </row>
    <row r="1818">
      <c r="A1818" s="31" t="n">
        <v>41018</v>
      </c>
      <c r="B1818" s="38" t="n">
        <v>-90.01638674</v>
      </c>
      <c r="C1818" s="38" t="n">
        <v>-2.648777373</v>
      </c>
      <c r="D1818" s="39">
        <f>SUM(B1818:C1818)</f>
        <v/>
      </c>
      <c r="E1818" s="23">
        <f>SUM(D1799:D1818)</f>
        <v/>
      </c>
    </row>
    <row r="1819">
      <c r="A1819" s="31" t="n">
        <v>41019</v>
      </c>
      <c r="B1819" s="38" t="n">
        <v>-329.989753413</v>
      </c>
      <c r="C1819" s="38" t="n">
        <v>-9.518569426000001</v>
      </c>
      <c r="D1819" s="39">
        <f>SUM(B1819:C1819)</f>
        <v/>
      </c>
      <c r="E1819" s="23">
        <f>SUM(D1800:D1819)</f>
        <v/>
      </c>
    </row>
    <row r="1820">
      <c r="A1820" s="31" t="n">
        <v>41022</v>
      </c>
      <c r="B1820" s="38" t="n">
        <v>-127.59051821</v>
      </c>
      <c r="C1820" s="38" t="n">
        <v>1.125827855</v>
      </c>
      <c r="D1820" s="39">
        <f>SUM(B1820:C1820)</f>
        <v/>
      </c>
      <c r="E1820" s="23">
        <f>SUM(D1801:D1820)</f>
        <v/>
      </c>
    </row>
    <row r="1821">
      <c r="A1821" s="31" t="n">
        <v>41023</v>
      </c>
      <c r="B1821" s="38" t="n">
        <v>5.945862955</v>
      </c>
      <c r="C1821" s="38" t="n">
        <v>-2.235691836</v>
      </c>
      <c r="D1821" s="39">
        <f>SUM(B1821:C1821)</f>
        <v/>
      </c>
      <c r="E1821" s="23">
        <f>SUM(D1802:D1821)</f>
        <v/>
      </c>
    </row>
    <row r="1822">
      <c r="A1822" s="31" t="n">
        <v>41024</v>
      </c>
      <c r="B1822" s="38" t="n">
        <v>0.713111018</v>
      </c>
      <c r="C1822" s="38" t="n">
        <v>4.011213049</v>
      </c>
      <c r="D1822" s="39">
        <f>SUM(B1822:C1822)</f>
        <v/>
      </c>
      <c r="E1822" s="23">
        <f>SUM(D1803:D1822)</f>
        <v/>
      </c>
    </row>
    <row r="1823">
      <c r="A1823" s="31" t="n">
        <v>41025</v>
      </c>
      <c r="B1823" s="38" t="n">
        <v>181.799547719</v>
      </c>
      <c r="C1823" s="38" t="n">
        <v>27.06863231</v>
      </c>
      <c r="D1823" s="39">
        <f>SUM(B1823:C1823)</f>
        <v/>
      </c>
      <c r="E1823" s="23">
        <f>SUM(D1804:D1823)</f>
        <v/>
      </c>
    </row>
    <row r="1824">
      <c r="A1824" s="31" t="n">
        <v>41026</v>
      </c>
      <c r="B1824" s="38" t="n">
        <v>328.856391558</v>
      </c>
      <c r="C1824" s="38" t="n">
        <v>13.116983652</v>
      </c>
      <c r="D1824" s="39">
        <f>SUM(B1824:C1824)</f>
        <v/>
      </c>
      <c r="E1824" s="23">
        <f>SUM(D1805:D1824)</f>
        <v/>
      </c>
    </row>
    <row r="1825">
      <c r="A1825" s="31" t="n">
        <v>41029</v>
      </c>
      <c r="B1825" s="38" t="n">
        <v>311.90431268</v>
      </c>
      <c r="C1825" s="38" t="n">
        <v>2.032608647</v>
      </c>
      <c r="D1825" s="39">
        <f>SUM(B1825:C1825)</f>
        <v/>
      </c>
      <c r="E1825" s="23">
        <f>SUM(D1806:D1825)</f>
        <v/>
      </c>
    </row>
    <row r="1826">
      <c r="A1826" s="31" t="n">
        <v>41031</v>
      </c>
      <c r="B1826" s="38" t="n">
        <v>-133.17507219</v>
      </c>
      <c r="C1826" s="38" t="n">
        <v>4.804688255</v>
      </c>
      <c r="D1826" s="39">
        <f>SUM(B1826:C1826)</f>
        <v/>
      </c>
      <c r="E1826" s="23">
        <f>SUM(D1807:D1826)</f>
        <v/>
      </c>
    </row>
    <row r="1827">
      <c r="A1827" s="31" t="n">
        <v>41032</v>
      </c>
      <c r="B1827" s="38" t="n">
        <v>-134.490502919</v>
      </c>
      <c r="C1827" s="38" t="n">
        <v>-4.584827963</v>
      </c>
      <c r="D1827" s="39">
        <f>SUM(B1827:C1827)</f>
        <v/>
      </c>
      <c r="E1827" s="23">
        <f>SUM(D1808:D1827)</f>
        <v/>
      </c>
    </row>
    <row r="1828">
      <c r="A1828" s="31" t="n">
        <v>41033</v>
      </c>
      <c r="B1828" s="38" t="n">
        <v>-95.725748646</v>
      </c>
      <c r="C1828" s="38" t="n">
        <v>11.321213809</v>
      </c>
      <c r="D1828" s="39">
        <f>SUM(B1828:C1828)</f>
        <v/>
      </c>
      <c r="E1828" s="23">
        <f>SUM(D1809:D1828)</f>
        <v/>
      </c>
    </row>
    <row r="1829">
      <c r="A1829" s="31" t="n">
        <v>41036</v>
      </c>
      <c r="B1829" s="38" t="n">
        <v>-444.01287411</v>
      </c>
      <c r="C1829" s="38" t="n">
        <v>-23.334419469</v>
      </c>
      <c r="D1829" s="39">
        <f>SUM(B1829:C1829)</f>
        <v/>
      </c>
      <c r="E1829" s="23">
        <f>SUM(D1810:D1829)</f>
        <v/>
      </c>
    </row>
    <row r="1830">
      <c r="A1830" s="31" t="n">
        <v>41037</v>
      </c>
      <c r="B1830" s="38" t="n">
        <v>-324.649514875</v>
      </c>
      <c r="C1830" s="38" t="n">
        <v>-4.477285536</v>
      </c>
      <c r="D1830" s="39">
        <f>SUM(B1830:C1830)</f>
        <v/>
      </c>
      <c r="E1830" s="23">
        <f>SUM(D1811:D1830)</f>
        <v/>
      </c>
    </row>
    <row r="1831">
      <c r="A1831" s="31" t="n">
        <v>41038</v>
      </c>
      <c r="B1831" s="38" t="n">
        <v>-346.807062072</v>
      </c>
      <c r="C1831" s="38" t="n">
        <v>-9.368883918</v>
      </c>
      <c r="D1831" s="39">
        <f>SUM(B1831:C1831)</f>
        <v/>
      </c>
      <c r="E1831" s="23">
        <f>SUM(D1812:D1831)</f>
        <v/>
      </c>
    </row>
    <row r="1832">
      <c r="A1832" s="31" t="n">
        <v>41039</v>
      </c>
      <c r="B1832" s="38" t="n">
        <v>-208.324342701</v>
      </c>
      <c r="C1832" s="38" t="n">
        <v>-18.570680817</v>
      </c>
      <c r="D1832" s="39">
        <f>SUM(B1832:C1832)</f>
        <v/>
      </c>
      <c r="E1832" s="23">
        <f>SUM(D1813:D1832)</f>
        <v/>
      </c>
    </row>
    <row r="1833">
      <c r="A1833" s="31" t="n">
        <v>41040</v>
      </c>
      <c r="B1833" s="38" t="n">
        <v>-166.751226537</v>
      </c>
      <c r="C1833" s="38" t="n">
        <v>14.195529765</v>
      </c>
      <c r="D1833" s="39">
        <f>SUM(B1833:C1833)</f>
        <v/>
      </c>
      <c r="E1833" s="23">
        <f>SUM(D1814:D1833)</f>
        <v/>
      </c>
    </row>
    <row r="1834">
      <c r="A1834" s="31" t="n">
        <v>41043</v>
      </c>
      <c r="B1834" s="38" t="n">
        <v>-157.692088208</v>
      </c>
      <c r="C1834" s="38" t="n">
        <v>-7.600580314</v>
      </c>
      <c r="D1834" s="39">
        <f>SUM(B1834:C1834)</f>
        <v/>
      </c>
      <c r="E1834" s="23">
        <f>SUM(D1815:D1834)</f>
        <v/>
      </c>
    </row>
    <row r="1835">
      <c r="A1835" s="31" t="n">
        <v>41044</v>
      </c>
      <c r="B1835" s="38" t="n">
        <v>-186.958794558</v>
      </c>
      <c r="C1835" s="38" t="n">
        <v>-25.311612909</v>
      </c>
      <c r="D1835" s="39">
        <f>SUM(B1835:C1835)</f>
        <v/>
      </c>
      <c r="E1835" s="23">
        <f>SUM(D1816:D1835)</f>
        <v/>
      </c>
    </row>
    <row r="1836">
      <c r="A1836" s="31" t="n">
        <v>41045</v>
      </c>
      <c r="B1836" s="38" t="n">
        <v>-490.649624643</v>
      </c>
      <c r="C1836" s="38" t="n">
        <v>-15.795405672</v>
      </c>
      <c r="D1836" s="39">
        <f>SUM(B1836:C1836)</f>
        <v/>
      </c>
      <c r="E1836" s="23">
        <f>SUM(D1817:D1836)</f>
        <v/>
      </c>
    </row>
    <row r="1837">
      <c r="A1837" s="31" t="n">
        <v>41046</v>
      </c>
      <c r="B1837" s="38" t="n">
        <v>-48.709171438</v>
      </c>
      <c r="C1837" s="38" t="n">
        <v>13.368127041</v>
      </c>
      <c r="D1837" s="39">
        <f>SUM(B1837:C1837)</f>
        <v/>
      </c>
      <c r="E1837" s="23">
        <f>SUM(D1818:D1837)</f>
        <v/>
      </c>
    </row>
    <row r="1838">
      <c r="A1838" s="31" t="n">
        <v>41047</v>
      </c>
      <c r="B1838" s="38" t="n">
        <v>-428.557293421</v>
      </c>
      <c r="C1838" s="38" t="n">
        <v>-7.420247371</v>
      </c>
      <c r="D1838" s="39">
        <f>SUM(B1838:C1838)</f>
        <v/>
      </c>
      <c r="E1838" s="23">
        <f>SUM(D1819:D1838)</f>
        <v/>
      </c>
    </row>
    <row r="1839">
      <c r="A1839" s="31" t="n">
        <v>41050</v>
      </c>
      <c r="B1839" s="38" t="n">
        <v>-57.061587303</v>
      </c>
      <c r="C1839" s="38" t="n">
        <v>-4.834642682</v>
      </c>
      <c r="D1839" s="39">
        <f>SUM(B1839:C1839)</f>
        <v/>
      </c>
      <c r="E1839" s="23">
        <f>SUM(D1820:D1839)</f>
        <v/>
      </c>
    </row>
    <row r="1840">
      <c r="A1840" s="31" t="n">
        <v>41051</v>
      </c>
      <c r="B1840" s="38" t="n">
        <v>-5.951981359</v>
      </c>
      <c r="C1840" s="38" t="n">
        <v>26.383951743</v>
      </c>
      <c r="D1840" s="39">
        <f>SUM(B1840:C1840)</f>
        <v/>
      </c>
      <c r="E1840" s="23">
        <f>SUM(D1821:D1840)</f>
        <v/>
      </c>
    </row>
    <row r="1841">
      <c r="A1841" s="31" t="n">
        <v>41052</v>
      </c>
      <c r="B1841" s="38" t="n">
        <v>-382.464769791</v>
      </c>
      <c r="C1841" s="38" t="n">
        <v>-13.093398757</v>
      </c>
      <c r="D1841" s="39">
        <f>SUM(B1841:C1841)</f>
        <v/>
      </c>
      <c r="E1841" s="23">
        <f>SUM(D1822:D1841)</f>
        <v/>
      </c>
    </row>
    <row r="1842">
      <c r="A1842" s="31" t="n">
        <v>41053</v>
      </c>
      <c r="B1842" s="38" t="n">
        <v>-233.70441815</v>
      </c>
      <c r="C1842" s="38" t="n">
        <v>-6.794821675</v>
      </c>
      <c r="D1842" s="39">
        <f>SUM(B1842:C1842)</f>
        <v/>
      </c>
      <c r="E1842" s="23">
        <f>SUM(D1823:D1842)</f>
        <v/>
      </c>
    </row>
    <row r="1843">
      <c r="A1843" s="31" t="n">
        <v>41054</v>
      </c>
      <c r="B1843" s="38" t="n">
        <v>-135.535916134</v>
      </c>
      <c r="C1843" s="38" t="n">
        <v>3.40699284</v>
      </c>
      <c r="D1843" s="39">
        <f>SUM(B1843:C1843)</f>
        <v/>
      </c>
      <c r="E1843" s="23">
        <f>SUM(D1824:D1843)</f>
        <v/>
      </c>
    </row>
    <row r="1844">
      <c r="A1844" s="31" t="n">
        <v>41058</v>
      </c>
      <c r="B1844" s="38" t="n">
        <v>28.999475687</v>
      </c>
      <c r="C1844" s="38" t="n">
        <v>-1.410235151</v>
      </c>
      <c r="D1844" s="39">
        <f>SUM(B1844:C1844)</f>
        <v/>
      </c>
      <c r="E1844" s="23">
        <f>SUM(D1825:D1844)</f>
        <v/>
      </c>
    </row>
    <row r="1845">
      <c r="A1845" s="31" t="n">
        <v>41059</v>
      </c>
      <c r="B1845" s="38" t="n">
        <v>6.326805715</v>
      </c>
      <c r="C1845" s="38" t="n">
        <v>-9.430475548</v>
      </c>
      <c r="D1845" s="39">
        <f>SUM(B1845:C1845)</f>
        <v/>
      </c>
      <c r="E1845" s="23">
        <f>SUM(D1826:D1845)</f>
        <v/>
      </c>
    </row>
    <row r="1846">
      <c r="A1846" s="31" t="n">
        <v>41060</v>
      </c>
      <c r="B1846" s="38" t="n">
        <v>-17.66534149</v>
      </c>
      <c r="C1846" s="38" t="n">
        <v>29.248082365</v>
      </c>
      <c r="D1846" s="39">
        <f>SUM(B1846:C1846)</f>
        <v/>
      </c>
      <c r="E1846" s="23">
        <f>SUM(D1827:D1846)</f>
        <v/>
      </c>
    </row>
    <row r="1847">
      <c r="A1847" s="31" t="n">
        <v>41061</v>
      </c>
      <c r="B1847" s="38" t="n">
        <v>-202.203476889</v>
      </c>
      <c r="C1847" s="38" t="n">
        <v>-21.218604869</v>
      </c>
      <c r="D1847" s="39">
        <f>SUM(B1847:C1847)</f>
        <v/>
      </c>
      <c r="E1847" s="23">
        <f>SUM(D1828:D1847)</f>
        <v/>
      </c>
    </row>
    <row r="1848">
      <c r="A1848" s="31" t="n">
        <v>41064</v>
      </c>
      <c r="B1848" s="38" t="n">
        <v>-284.06991502</v>
      </c>
      <c r="C1848" s="38" t="n">
        <v>-12.767999955</v>
      </c>
      <c r="D1848" s="39">
        <f>SUM(B1848:C1848)</f>
        <v/>
      </c>
      <c r="E1848" s="23">
        <f>SUM(D1829:D1848)</f>
        <v/>
      </c>
    </row>
    <row r="1849">
      <c r="A1849" s="31" t="n">
        <v>41065</v>
      </c>
      <c r="B1849" s="38" t="n">
        <v>-333.189672375</v>
      </c>
      <c r="C1849" s="38" t="n">
        <v>4.084994406</v>
      </c>
      <c r="D1849" s="39">
        <f>SUM(B1849:C1849)</f>
        <v/>
      </c>
      <c r="E1849" s="23">
        <f>SUM(D1830:D1849)</f>
        <v/>
      </c>
    </row>
    <row r="1850">
      <c r="A1850" s="31" t="n">
        <v>41067</v>
      </c>
      <c r="B1850" s="38" t="n">
        <v>291.616001413</v>
      </c>
      <c r="C1850" s="38" t="n">
        <v>9.808100351</v>
      </c>
      <c r="D1850" s="39">
        <f>SUM(B1850:C1850)</f>
        <v/>
      </c>
      <c r="E1850" s="23">
        <f>SUM(D1831:D1850)</f>
        <v/>
      </c>
    </row>
    <row r="1851">
      <c r="A1851" s="31" t="n">
        <v>41068</v>
      </c>
      <c r="B1851" s="38" t="n">
        <v>1.589699312</v>
      </c>
      <c r="C1851" s="38" t="n">
        <v>5.340960748</v>
      </c>
      <c r="D1851" s="39">
        <f>SUM(B1851:C1851)</f>
        <v/>
      </c>
      <c r="E1851" s="23">
        <f>SUM(D1832:D1851)</f>
        <v/>
      </c>
    </row>
    <row r="1852">
      <c r="A1852" s="31" t="n">
        <v>41071</v>
      </c>
      <c r="B1852" s="38" t="n">
        <v>217.013095518</v>
      </c>
      <c r="C1852" s="38" t="n">
        <v>10.907864645</v>
      </c>
      <c r="D1852" s="39">
        <f>SUM(B1852:C1852)</f>
        <v/>
      </c>
      <c r="E1852" s="23">
        <f>SUM(D1833:D1852)</f>
        <v/>
      </c>
    </row>
    <row r="1853">
      <c r="A1853" s="31" t="n">
        <v>41072</v>
      </c>
      <c r="B1853" s="38" t="n">
        <v>-39.356803035</v>
      </c>
      <c r="C1853" s="38" t="n">
        <v>10.855303185</v>
      </c>
      <c r="D1853" s="39">
        <f>SUM(B1853:C1853)</f>
        <v/>
      </c>
      <c r="E1853" s="23">
        <f>SUM(D1834:D1853)</f>
        <v/>
      </c>
    </row>
    <row r="1854">
      <c r="A1854" s="31" t="n">
        <v>41073</v>
      </c>
      <c r="B1854" s="38" t="n">
        <v>155.728851575</v>
      </c>
      <c r="C1854" s="38" t="n">
        <v>-16.353554822</v>
      </c>
      <c r="D1854" s="39">
        <f>SUM(B1854:C1854)</f>
        <v/>
      </c>
      <c r="E1854" s="23">
        <f>SUM(D1835:D1854)</f>
        <v/>
      </c>
    </row>
    <row r="1855">
      <c r="A1855" s="31" t="n">
        <v>41074</v>
      </c>
      <c r="B1855" s="38" t="n">
        <v>76.979568195</v>
      </c>
      <c r="C1855" s="38" t="n">
        <v>4.211520932</v>
      </c>
      <c r="D1855" s="39">
        <f>SUM(B1855:C1855)</f>
        <v/>
      </c>
      <c r="E1855" s="23">
        <f>SUM(D1836:D1855)</f>
        <v/>
      </c>
    </row>
    <row r="1856">
      <c r="A1856" s="31" t="n">
        <v>41075</v>
      </c>
      <c r="B1856" s="38" t="n">
        <v>-200.160021401</v>
      </c>
      <c r="C1856" s="38" t="n">
        <v>-3.405495876</v>
      </c>
      <c r="D1856" s="39">
        <f>SUM(B1856:C1856)</f>
        <v/>
      </c>
      <c r="E1856" s="23">
        <f>SUM(D1837:D1856)</f>
        <v/>
      </c>
    </row>
    <row r="1857">
      <c r="A1857" s="31" t="n">
        <v>41078</v>
      </c>
      <c r="B1857" s="38" t="n">
        <v>373.02914833</v>
      </c>
      <c r="C1857" s="38" t="n">
        <v>13.754798736</v>
      </c>
      <c r="D1857" s="39">
        <f>SUM(B1857:C1857)</f>
        <v/>
      </c>
      <c r="E1857" s="23">
        <f>SUM(D1838:D1857)</f>
        <v/>
      </c>
    </row>
    <row r="1858">
      <c r="A1858" s="31" t="n">
        <v>41079</v>
      </c>
      <c r="B1858" s="38" t="n">
        <v>191.94136509</v>
      </c>
      <c r="C1858" s="38" t="n">
        <v>4.128115881</v>
      </c>
      <c r="D1858" s="39">
        <f>SUM(B1858:C1858)</f>
        <v/>
      </c>
      <c r="E1858" s="23">
        <f>SUM(D1839:D1858)</f>
        <v/>
      </c>
    </row>
    <row r="1859">
      <c r="A1859" s="31" t="n">
        <v>41080</v>
      </c>
      <c r="B1859" s="38" t="n">
        <v>234.515770506</v>
      </c>
      <c r="C1859" s="38" t="n">
        <v>23.074257305</v>
      </c>
      <c r="D1859" s="39">
        <f>SUM(B1859:C1859)</f>
        <v/>
      </c>
      <c r="E1859" s="23">
        <f>SUM(D1840:D1859)</f>
        <v/>
      </c>
    </row>
    <row r="1860">
      <c r="A1860" s="31" t="n">
        <v>41081</v>
      </c>
      <c r="B1860" s="38" t="n">
        <v>27.454659088</v>
      </c>
      <c r="C1860" s="38" t="n">
        <v>-0.631507613</v>
      </c>
      <c r="D1860" s="39">
        <f>SUM(B1860:C1860)</f>
        <v/>
      </c>
      <c r="E1860" s="23">
        <f>SUM(D1841:D1860)</f>
        <v/>
      </c>
    </row>
    <row r="1861">
      <c r="A1861" s="31" t="n">
        <v>41082</v>
      </c>
      <c r="B1861" s="38" t="n">
        <v>-233.173663585</v>
      </c>
      <c r="C1861" s="38" t="n">
        <v>-1.693668284</v>
      </c>
      <c r="D1861" s="39">
        <f>SUM(B1861:C1861)</f>
        <v/>
      </c>
      <c r="E1861" s="23">
        <f>SUM(D1842:D1861)</f>
        <v/>
      </c>
    </row>
    <row r="1862">
      <c r="A1862" s="31" t="n">
        <v>41085</v>
      </c>
      <c r="B1862" s="38" t="n">
        <v>-490.518998121</v>
      </c>
      <c r="C1862" s="38" t="n">
        <v>-19.663709003</v>
      </c>
      <c r="D1862" s="39">
        <f>SUM(B1862:C1862)</f>
        <v/>
      </c>
      <c r="E1862" s="23">
        <f>SUM(D1843:D1862)</f>
        <v/>
      </c>
    </row>
    <row r="1863">
      <c r="A1863" s="31" t="n">
        <v>41086</v>
      </c>
      <c r="B1863" s="38" t="n">
        <v>-303.417928904</v>
      </c>
      <c r="C1863" s="38" t="n">
        <v>4.267183746</v>
      </c>
      <c r="D1863" s="39">
        <f>SUM(B1863:C1863)</f>
        <v/>
      </c>
      <c r="E1863" s="23">
        <f>SUM(D1844:D1863)</f>
        <v/>
      </c>
    </row>
    <row r="1864">
      <c r="A1864" s="31" t="n">
        <v>41087</v>
      </c>
      <c r="B1864" s="38" t="n">
        <v>-240.983450072</v>
      </c>
      <c r="C1864" s="38" t="n">
        <v>-8.308549946999999</v>
      </c>
      <c r="D1864" s="39">
        <f>SUM(B1864:C1864)</f>
        <v/>
      </c>
      <c r="E1864" s="23">
        <f>SUM(D1845:D1864)</f>
        <v/>
      </c>
    </row>
    <row r="1865">
      <c r="A1865" s="31" t="n">
        <v>41088</v>
      </c>
      <c r="B1865" s="38" t="n">
        <v>-62.64852206</v>
      </c>
      <c r="C1865" s="38" t="n">
        <v>-6.601570484</v>
      </c>
      <c r="D1865" s="39">
        <f>SUM(B1865:C1865)</f>
        <v/>
      </c>
      <c r="E1865" s="23">
        <f>SUM(D1846:D1865)</f>
        <v/>
      </c>
    </row>
    <row r="1866">
      <c r="A1866" s="31" t="n">
        <v>41089</v>
      </c>
      <c r="B1866" s="38" t="n">
        <v>-155.57754962</v>
      </c>
      <c r="C1866" s="38" t="n">
        <v>-5.38532933</v>
      </c>
      <c r="D1866" s="39">
        <f>SUM(B1866:C1866)</f>
        <v/>
      </c>
      <c r="E1866" s="23">
        <f>SUM(D1847:D1866)</f>
        <v/>
      </c>
    </row>
    <row r="1867">
      <c r="A1867" s="31" t="n">
        <v>41092</v>
      </c>
      <c r="B1867" s="38" t="n">
        <v>41.618941615</v>
      </c>
      <c r="C1867" s="38" t="n">
        <v>-1.725375317</v>
      </c>
      <c r="D1867" s="39">
        <f>SUM(B1867:C1867)</f>
        <v/>
      </c>
      <c r="E1867" s="23">
        <f>SUM(D1848:D1867)</f>
        <v/>
      </c>
    </row>
    <row r="1868">
      <c r="A1868" s="31" t="n">
        <v>41093</v>
      </c>
      <c r="B1868" s="38" t="n">
        <v>15.070029986</v>
      </c>
      <c r="C1868" s="38" t="n">
        <v>-5.19998462</v>
      </c>
      <c r="D1868" s="39">
        <f>SUM(B1868:C1868)</f>
        <v/>
      </c>
      <c r="E1868" s="23">
        <f>SUM(D1849:D1868)</f>
        <v/>
      </c>
    </row>
    <row r="1869">
      <c r="A1869" s="31" t="n">
        <v>41094</v>
      </c>
      <c r="B1869" s="38" t="n">
        <v>172.806964275</v>
      </c>
      <c r="C1869" s="38" t="n">
        <v>-24.033164205</v>
      </c>
      <c r="D1869" s="39">
        <f>SUM(B1869:C1869)</f>
        <v/>
      </c>
      <c r="E1869" s="23">
        <f>SUM(D1850:D1869)</f>
        <v/>
      </c>
    </row>
    <row r="1870">
      <c r="A1870" s="31" t="n">
        <v>41095</v>
      </c>
      <c r="B1870" s="38" t="n">
        <v>16.67785508</v>
      </c>
      <c r="C1870" s="38" t="n">
        <v>-8.281361552</v>
      </c>
      <c r="D1870" s="39">
        <f>SUM(B1870:C1870)</f>
        <v/>
      </c>
      <c r="E1870" s="23">
        <f>SUM(D1851:D1870)</f>
        <v/>
      </c>
    </row>
    <row r="1871">
      <c r="A1871" s="31" t="n">
        <v>41096</v>
      </c>
      <c r="B1871" s="38" t="n">
        <v>19.162348156</v>
      </c>
      <c r="C1871" s="38" t="n">
        <v>-11.240215433</v>
      </c>
      <c r="D1871" s="39">
        <f>SUM(B1871:C1871)</f>
        <v/>
      </c>
      <c r="E1871" s="23">
        <f>SUM(D1852:D1871)</f>
        <v/>
      </c>
    </row>
    <row r="1872">
      <c r="A1872" s="31" t="n">
        <v>41099</v>
      </c>
      <c r="B1872" s="38" t="n">
        <v>-336.024211801</v>
      </c>
      <c r="C1872" s="38" t="n">
        <v>-11.200756708</v>
      </c>
      <c r="D1872" s="39">
        <f>SUM(B1872:C1872)</f>
        <v/>
      </c>
      <c r="E1872" s="23">
        <f>SUM(D1853:D1872)</f>
        <v/>
      </c>
    </row>
    <row r="1873">
      <c r="A1873" s="31" t="n">
        <v>41100</v>
      </c>
      <c r="B1873" s="38" t="n">
        <v>-113.922114721</v>
      </c>
      <c r="C1873" s="38" t="n">
        <v>-0.792456125</v>
      </c>
      <c r="D1873" s="39">
        <f>SUM(B1873:C1873)</f>
        <v/>
      </c>
      <c r="E1873" s="23">
        <f>SUM(D1854:D1873)</f>
        <v/>
      </c>
    </row>
    <row r="1874">
      <c r="A1874" s="31" t="n">
        <v>41101</v>
      </c>
      <c r="B1874" s="38" t="n">
        <v>-227.848760099</v>
      </c>
      <c r="C1874" s="38" t="n">
        <v>0.984208321</v>
      </c>
      <c r="D1874" s="39">
        <f>SUM(B1874:C1874)</f>
        <v/>
      </c>
      <c r="E1874" s="23">
        <f>SUM(D1855:D1874)</f>
        <v/>
      </c>
    </row>
    <row r="1875">
      <c r="A1875" s="31" t="n">
        <v>41102</v>
      </c>
      <c r="B1875" s="38" t="n">
        <v>-239.39784666</v>
      </c>
      <c r="C1875" s="38" t="n">
        <v>-1.280596973</v>
      </c>
      <c r="D1875" s="39">
        <f>SUM(B1875:C1875)</f>
        <v/>
      </c>
      <c r="E1875" s="23">
        <f>SUM(D1856:D1875)</f>
        <v/>
      </c>
    </row>
    <row r="1876">
      <c r="A1876" s="31" t="n">
        <v>41103</v>
      </c>
      <c r="B1876" s="38" t="n">
        <v>-335.781812044</v>
      </c>
      <c r="C1876" s="38" t="n">
        <v>-12.541727529</v>
      </c>
      <c r="D1876" s="39">
        <f>SUM(B1876:C1876)</f>
        <v/>
      </c>
      <c r="E1876" s="23">
        <f>SUM(D1857:D1876)</f>
        <v/>
      </c>
    </row>
    <row r="1877">
      <c r="A1877" s="31" t="n">
        <v>41106</v>
      </c>
      <c r="B1877" s="38" t="n">
        <v>-80.04401283999999</v>
      </c>
      <c r="C1877" s="38" t="n">
        <v>-12.277353298</v>
      </c>
      <c r="D1877" s="39">
        <f>SUM(B1877:C1877)</f>
        <v/>
      </c>
      <c r="E1877" s="23">
        <f>SUM(D1858:D1877)</f>
        <v/>
      </c>
    </row>
    <row r="1878">
      <c r="A1878" s="31" t="n">
        <v>41107</v>
      </c>
      <c r="B1878" s="38" t="n">
        <v>317.024107594</v>
      </c>
      <c r="C1878" s="38" t="n">
        <v>-10.957510263</v>
      </c>
      <c r="D1878" s="39">
        <f>SUM(B1878:C1878)</f>
        <v/>
      </c>
      <c r="E1878" s="23">
        <f>SUM(D1859:D1878)</f>
        <v/>
      </c>
    </row>
    <row r="1879">
      <c r="A1879" s="31" t="n">
        <v>41108</v>
      </c>
      <c r="B1879" s="38" t="n">
        <v>-43.643603647</v>
      </c>
      <c r="C1879" s="38" t="n">
        <v>-23.23403391</v>
      </c>
      <c r="D1879" s="39">
        <f>SUM(B1879:C1879)</f>
        <v/>
      </c>
      <c r="E1879" s="23">
        <f>SUM(D1860:D1879)</f>
        <v/>
      </c>
    </row>
    <row r="1880">
      <c r="A1880" s="31" t="n">
        <v>41109</v>
      </c>
      <c r="B1880" s="38" t="n">
        <v>70.70110919</v>
      </c>
      <c r="C1880" s="38" t="n">
        <v>15.350639955</v>
      </c>
      <c r="D1880" s="39">
        <f>SUM(B1880:C1880)</f>
        <v/>
      </c>
      <c r="E1880" s="23">
        <f>SUM(D1861:D1880)</f>
        <v/>
      </c>
    </row>
    <row r="1881">
      <c r="A1881" s="31" t="n">
        <v>41110</v>
      </c>
      <c r="B1881" s="38" t="n">
        <v>196.100309103</v>
      </c>
      <c r="C1881" s="38" t="n">
        <v>0.500807467</v>
      </c>
      <c r="D1881" s="39">
        <f>SUM(B1881:C1881)</f>
        <v/>
      </c>
      <c r="E1881" s="23">
        <f>SUM(D1862:D1881)</f>
        <v/>
      </c>
    </row>
    <row r="1882">
      <c r="A1882" s="31" t="n">
        <v>41113</v>
      </c>
      <c r="B1882" s="38" t="n">
        <v>-185.682884574</v>
      </c>
      <c r="C1882" s="38" t="n">
        <v>-13.00200329</v>
      </c>
      <c r="D1882" s="39">
        <f>SUM(B1882:C1882)</f>
        <v/>
      </c>
      <c r="E1882" s="23">
        <f>SUM(D1863:D1882)</f>
        <v/>
      </c>
    </row>
    <row r="1883">
      <c r="A1883" s="31" t="n">
        <v>41114</v>
      </c>
      <c r="B1883" s="38" t="n">
        <v>-21.152238721</v>
      </c>
      <c r="C1883" s="38" t="n">
        <v>-9.247299512</v>
      </c>
      <c r="D1883" s="39">
        <f>SUM(B1883:C1883)</f>
        <v/>
      </c>
      <c r="E1883" s="23">
        <f>SUM(D1864:D1883)</f>
        <v/>
      </c>
    </row>
    <row r="1884">
      <c r="A1884" s="31" t="n">
        <v>41115</v>
      </c>
      <c r="B1884" s="38" t="n">
        <v>-88.439838686</v>
      </c>
      <c r="C1884" s="38" t="n">
        <v>-3.641805149</v>
      </c>
      <c r="D1884" s="39">
        <f>SUM(B1884:C1884)</f>
        <v/>
      </c>
      <c r="E1884" s="23">
        <f>SUM(D1865:D1884)</f>
        <v/>
      </c>
    </row>
    <row r="1885">
      <c r="A1885" s="31" t="n">
        <v>41116</v>
      </c>
      <c r="B1885" s="38" t="n">
        <v>-44.062230618</v>
      </c>
      <c r="C1885" s="38" t="n">
        <v>14.968144133</v>
      </c>
      <c r="D1885" s="39">
        <f>SUM(B1885:C1885)</f>
        <v/>
      </c>
      <c r="E1885" s="23">
        <f>SUM(D1866:D1885)</f>
        <v/>
      </c>
    </row>
    <row r="1886">
      <c r="A1886" s="31" t="n">
        <v>41117</v>
      </c>
      <c r="B1886" s="38" t="n">
        <v>478.075811545</v>
      </c>
      <c r="C1886" s="38" t="n">
        <v>2.809206045</v>
      </c>
      <c r="D1886" s="39">
        <f>SUM(B1886:C1886)</f>
        <v/>
      </c>
      <c r="E1886" s="23">
        <f>SUM(D1867:D1886)</f>
        <v/>
      </c>
    </row>
    <row r="1887">
      <c r="A1887" s="31" t="n">
        <v>41120</v>
      </c>
      <c r="B1887" s="38" t="n">
        <v>491.994695595</v>
      </c>
      <c r="C1887" s="38" t="n">
        <v>-0.7639857249999999</v>
      </c>
      <c r="D1887" s="39">
        <f>SUM(B1887:C1887)</f>
        <v/>
      </c>
      <c r="E1887" s="23">
        <f>SUM(D1868:D1887)</f>
        <v/>
      </c>
    </row>
    <row r="1888">
      <c r="A1888" s="31" t="n">
        <v>41121</v>
      </c>
      <c r="B1888" s="38" t="n">
        <v>615.31500023</v>
      </c>
      <c r="C1888" s="38" t="n">
        <v>11.946523861</v>
      </c>
      <c r="D1888" s="39">
        <f>SUM(B1888:C1888)</f>
        <v/>
      </c>
      <c r="E1888" s="23">
        <f>SUM(D1869:D1888)</f>
        <v/>
      </c>
    </row>
    <row r="1889">
      <c r="A1889" s="31" t="n">
        <v>41122</v>
      </c>
      <c r="B1889" s="38" t="n">
        <v>47.868000365</v>
      </c>
      <c r="C1889" s="38" t="n">
        <v>11.584054045</v>
      </c>
      <c r="D1889" s="39">
        <f>SUM(B1889:C1889)</f>
        <v/>
      </c>
      <c r="E1889" s="23">
        <f>SUM(D1870:D1889)</f>
        <v/>
      </c>
    </row>
    <row r="1890">
      <c r="A1890" s="31" t="n">
        <v>41123</v>
      </c>
      <c r="B1890" s="38" t="n">
        <v>211.012913105</v>
      </c>
      <c r="C1890" s="38" t="n">
        <v>-9.818950489000001</v>
      </c>
      <c r="D1890" s="39">
        <f>SUM(B1890:C1890)</f>
        <v/>
      </c>
      <c r="E1890" s="23">
        <f>SUM(D1871:D1890)</f>
        <v/>
      </c>
    </row>
    <row r="1891">
      <c r="A1891" s="31" t="n">
        <v>41124</v>
      </c>
      <c r="B1891" s="38" t="n">
        <v>-61.605198605</v>
      </c>
      <c r="C1891" s="38" t="n">
        <v>-6.807284575</v>
      </c>
      <c r="D1891" s="39">
        <f>SUM(B1891:C1891)</f>
        <v/>
      </c>
      <c r="E1891" s="23">
        <f>SUM(D1872:D1891)</f>
        <v/>
      </c>
    </row>
    <row r="1892">
      <c r="A1892" s="31" t="n">
        <v>41127</v>
      </c>
      <c r="B1892" s="38" t="n">
        <v>162.40611806</v>
      </c>
      <c r="C1892" s="38" t="n">
        <v>-1.375350801</v>
      </c>
      <c r="D1892" s="39">
        <f>SUM(B1892:C1892)</f>
        <v/>
      </c>
      <c r="E1892" s="23">
        <f>SUM(D1873:D1892)</f>
        <v/>
      </c>
    </row>
    <row r="1893">
      <c r="A1893" s="31" t="n">
        <v>41128</v>
      </c>
      <c r="B1893" s="38" t="n">
        <v>60.93244042</v>
      </c>
      <c r="C1893" s="38" t="n">
        <v>11.037355119</v>
      </c>
      <c r="D1893" s="39">
        <f>SUM(B1893:C1893)</f>
        <v/>
      </c>
      <c r="E1893" s="23">
        <f>SUM(D1874:D1893)</f>
        <v/>
      </c>
    </row>
    <row r="1894">
      <c r="A1894" s="31" t="n">
        <v>41129</v>
      </c>
      <c r="B1894" s="38" t="n">
        <v>732.93494015</v>
      </c>
      <c r="C1894" s="38" t="n">
        <v>-5.780516808</v>
      </c>
      <c r="D1894" s="39">
        <f>SUM(B1894:C1894)</f>
        <v/>
      </c>
      <c r="E1894" s="23">
        <f>SUM(D1875:D1894)</f>
        <v/>
      </c>
    </row>
    <row r="1895">
      <c r="A1895" s="31" t="n">
        <v>41130</v>
      </c>
      <c r="B1895" s="38" t="n">
        <v>1564.98355711</v>
      </c>
      <c r="C1895" s="38" t="n">
        <v>-6.792760955</v>
      </c>
      <c r="D1895" s="39">
        <f>SUM(B1895:C1895)</f>
        <v/>
      </c>
      <c r="E1895" s="23">
        <f>SUM(D1876:D1895)</f>
        <v/>
      </c>
    </row>
    <row r="1896">
      <c r="A1896" s="31" t="n">
        <v>41131</v>
      </c>
      <c r="B1896" s="38" t="n">
        <v>656.8824138149999</v>
      </c>
      <c r="C1896" s="38" t="n">
        <v>-5.69113073</v>
      </c>
      <c r="D1896" s="39">
        <f>SUM(B1896:C1896)</f>
        <v/>
      </c>
      <c r="E1896" s="23">
        <f>SUM(D1877:D1896)</f>
        <v/>
      </c>
    </row>
    <row r="1897">
      <c r="A1897" s="31" t="n">
        <v>41134</v>
      </c>
      <c r="B1897" s="38" t="n">
        <v>264.95707183</v>
      </c>
      <c r="C1897" s="38" t="n">
        <v>2.625283269</v>
      </c>
      <c r="D1897" s="39">
        <f>SUM(B1897:C1897)</f>
        <v/>
      </c>
      <c r="E1897" s="23">
        <f>SUM(D1878:D1897)</f>
        <v/>
      </c>
    </row>
    <row r="1898">
      <c r="A1898" s="31" t="n">
        <v>41135</v>
      </c>
      <c r="B1898" s="38" t="n">
        <v>429.58795081</v>
      </c>
      <c r="C1898" s="38" t="n">
        <v>-4.034940301</v>
      </c>
      <c r="D1898" s="39">
        <f>SUM(B1898:C1898)</f>
        <v/>
      </c>
      <c r="E1898" s="23">
        <f>SUM(D1879:D1898)</f>
        <v/>
      </c>
    </row>
    <row r="1899">
      <c r="A1899" s="31" t="n">
        <v>41137</v>
      </c>
      <c r="B1899" s="38" t="n">
        <v>351.338351317</v>
      </c>
      <c r="C1899" s="38" t="n">
        <v>15.836869695</v>
      </c>
      <c r="D1899" s="39">
        <f>SUM(B1899:C1899)</f>
        <v/>
      </c>
      <c r="E1899" s="23">
        <f>SUM(D1880:D1899)</f>
        <v/>
      </c>
    </row>
    <row r="1900">
      <c r="A1900" s="31" t="n">
        <v>41138</v>
      </c>
      <c r="B1900" s="38" t="n">
        <v>315.469874135</v>
      </c>
      <c r="C1900" s="38" t="n">
        <v>1.094041819</v>
      </c>
      <c r="D1900" s="39">
        <f>SUM(B1900:C1900)</f>
        <v/>
      </c>
      <c r="E1900" s="23">
        <f>SUM(D1881:D1900)</f>
        <v/>
      </c>
    </row>
    <row r="1901">
      <c r="A1901" s="31" t="n">
        <v>41141</v>
      </c>
      <c r="B1901" s="38" t="n">
        <v>34.198941867</v>
      </c>
      <c r="C1901" s="38" t="n">
        <v>6.702534934</v>
      </c>
      <c r="D1901" s="39">
        <f>SUM(B1901:C1901)</f>
        <v/>
      </c>
      <c r="E1901" s="23">
        <f>SUM(D1882:D1901)</f>
        <v/>
      </c>
    </row>
    <row r="1902">
      <c r="A1902" s="31" t="n">
        <v>41142</v>
      </c>
      <c r="B1902" s="38" t="n">
        <v>247.927563047</v>
      </c>
      <c r="C1902" s="38" t="n">
        <v>3.912229563</v>
      </c>
      <c r="D1902" s="39">
        <f>SUM(B1902:C1902)</f>
        <v/>
      </c>
      <c r="E1902" s="23">
        <f>SUM(D1883:D1902)</f>
        <v/>
      </c>
    </row>
    <row r="1903">
      <c r="A1903" s="31" t="n">
        <v>41143</v>
      </c>
      <c r="B1903" s="38" t="n">
        <v>186.344783156</v>
      </c>
      <c r="C1903" s="38" t="n">
        <v>8.599045244999999</v>
      </c>
      <c r="D1903" s="39">
        <f>SUM(B1903:C1903)</f>
        <v/>
      </c>
      <c r="E1903" s="23">
        <f>SUM(D1884:D1903)</f>
        <v/>
      </c>
    </row>
    <row r="1904">
      <c r="A1904" s="31" t="n">
        <v>41144</v>
      </c>
      <c r="B1904" s="38" t="n">
        <v>101.620272304</v>
      </c>
      <c r="C1904" s="38" t="n">
        <v>12.34099232</v>
      </c>
      <c r="D1904" s="39">
        <f>SUM(B1904:C1904)</f>
        <v/>
      </c>
      <c r="E1904" s="23">
        <f>SUM(D1885:D1904)</f>
        <v/>
      </c>
    </row>
    <row r="1905">
      <c r="A1905" s="31" t="n">
        <v>41145</v>
      </c>
      <c r="B1905" s="38" t="n">
        <v>-216.180442739</v>
      </c>
      <c r="C1905" s="38" t="n">
        <v>-11.256169007</v>
      </c>
      <c r="D1905" s="39">
        <f>SUM(B1905:C1905)</f>
        <v/>
      </c>
      <c r="E1905" s="23">
        <f>SUM(D1886:D1905)</f>
        <v/>
      </c>
    </row>
    <row r="1906">
      <c r="A1906" s="31" t="n">
        <v>41148</v>
      </c>
      <c r="B1906" s="38" t="n">
        <v>350.601510252</v>
      </c>
      <c r="C1906" s="38" t="n">
        <v>-2.849314832</v>
      </c>
      <c r="D1906" s="39">
        <f>SUM(B1906:C1906)</f>
        <v/>
      </c>
      <c r="E1906" s="23">
        <f>SUM(D1887:D1906)</f>
        <v/>
      </c>
    </row>
    <row r="1907">
      <c r="A1907" s="31" t="n">
        <v>41149</v>
      </c>
      <c r="B1907" s="38" t="n">
        <v>-114.55335967</v>
      </c>
      <c r="C1907" s="38" t="n">
        <v>13.511548241</v>
      </c>
      <c r="D1907" s="39">
        <f>SUM(B1907:C1907)</f>
        <v/>
      </c>
      <c r="E1907" s="23">
        <f>SUM(D1888:D1907)</f>
        <v/>
      </c>
    </row>
    <row r="1908">
      <c r="A1908" s="31" t="n">
        <v>41150</v>
      </c>
      <c r="B1908" s="38" t="n">
        <v>-125.699903377</v>
      </c>
      <c r="C1908" s="38" t="n">
        <v>0.347651287</v>
      </c>
      <c r="D1908" s="39">
        <f>SUM(B1908:C1908)</f>
        <v/>
      </c>
      <c r="E1908" s="23">
        <f>SUM(D1889:D1908)</f>
        <v/>
      </c>
    </row>
    <row r="1909">
      <c r="A1909" s="31" t="n">
        <v>41151</v>
      </c>
      <c r="B1909" s="38" t="n">
        <v>-152.6922014</v>
      </c>
      <c r="C1909" s="38" t="n">
        <v>0.912174322</v>
      </c>
      <c r="D1909" s="39">
        <f>SUM(B1909:C1909)</f>
        <v/>
      </c>
      <c r="E1909" s="23">
        <f>SUM(D1890:D1909)</f>
        <v/>
      </c>
    </row>
    <row r="1910">
      <c r="A1910" s="31" t="n">
        <v>41152</v>
      </c>
      <c r="B1910" s="38" t="n">
        <v>-47.306304142</v>
      </c>
      <c r="C1910" s="38" t="n">
        <v>7.907552568</v>
      </c>
      <c r="D1910" s="39">
        <f>SUM(B1910:C1910)</f>
        <v/>
      </c>
      <c r="E1910" s="23">
        <f>SUM(D1891:D1910)</f>
        <v/>
      </c>
    </row>
    <row r="1911">
      <c r="A1911" s="31" t="n">
        <v>41155</v>
      </c>
      <c r="B1911" s="38" t="n">
        <v>70.028681717</v>
      </c>
      <c r="C1911" s="38" t="n">
        <v>43.747019199</v>
      </c>
      <c r="D1911" s="39">
        <f>SUM(B1911:C1911)</f>
        <v/>
      </c>
      <c r="E1911" s="23">
        <f>SUM(D1892:D1911)</f>
        <v/>
      </c>
    </row>
    <row r="1912">
      <c r="A1912" s="31" t="n">
        <v>41156</v>
      </c>
      <c r="B1912" s="38" t="n">
        <v>32.425914359</v>
      </c>
      <c r="C1912" s="38" t="n">
        <v>-5.238601039</v>
      </c>
      <c r="D1912" s="39">
        <f>SUM(B1912:C1912)</f>
        <v/>
      </c>
      <c r="E1912" s="23">
        <f>SUM(D1893:D1912)</f>
        <v/>
      </c>
    </row>
    <row r="1913">
      <c r="A1913" s="31" t="n">
        <v>41157</v>
      </c>
      <c r="B1913" s="38" t="n">
        <v>-59.745934658</v>
      </c>
      <c r="C1913" s="38" t="n">
        <v>4.104193878</v>
      </c>
      <c r="D1913" s="39">
        <f>SUM(B1913:C1913)</f>
        <v/>
      </c>
      <c r="E1913" s="23">
        <f>SUM(D1894:D1913)</f>
        <v/>
      </c>
    </row>
    <row r="1914">
      <c r="A1914" s="31" t="n">
        <v>41158</v>
      </c>
      <c r="B1914" s="38" t="n">
        <v>-192.904487095</v>
      </c>
      <c r="C1914" s="38" t="n">
        <v>5.214605314</v>
      </c>
      <c r="D1914" s="39">
        <f>SUM(B1914:C1914)</f>
        <v/>
      </c>
      <c r="E1914" s="23">
        <f>SUM(D1895:D1914)</f>
        <v/>
      </c>
    </row>
    <row r="1915">
      <c r="A1915" s="31" t="n">
        <v>41159</v>
      </c>
      <c r="B1915" s="38" t="n">
        <v>307.777593787</v>
      </c>
      <c r="C1915" s="38" t="n">
        <v>10.979929632</v>
      </c>
      <c r="D1915" s="39">
        <f>SUM(B1915:C1915)</f>
        <v/>
      </c>
      <c r="E1915" s="23">
        <f>SUM(D1896:D1915)</f>
        <v/>
      </c>
    </row>
    <row r="1916">
      <c r="A1916" s="31" t="n">
        <v>41162</v>
      </c>
      <c r="B1916" s="38" t="n">
        <v>208.751029396</v>
      </c>
      <c r="C1916" s="38" t="n">
        <v>-1.311481945</v>
      </c>
      <c r="D1916" s="39">
        <f>SUM(B1916:C1916)</f>
        <v/>
      </c>
      <c r="E1916" s="23">
        <f>SUM(D1897:D1916)</f>
        <v/>
      </c>
    </row>
    <row r="1917">
      <c r="A1917" s="31" t="n">
        <v>41163</v>
      </c>
      <c r="B1917" s="38" t="n">
        <v>208.983523787</v>
      </c>
      <c r="C1917" s="38" t="n">
        <v>0.643599637</v>
      </c>
      <c r="D1917" s="39">
        <f>SUM(B1917:C1917)</f>
        <v/>
      </c>
      <c r="E1917" s="23">
        <f>SUM(D1898:D1917)</f>
        <v/>
      </c>
    </row>
    <row r="1918">
      <c r="A1918" s="31" t="n">
        <v>41164</v>
      </c>
      <c r="B1918" s="38" t="n">
        <v>59.518831524</v>
      </c>
      <c r="C1918" s="38" t="n">
        <v>14.664242</v>
      </c>
      <c r="D1918" s="39">
        <f>SUM(B1918:C1918)</f>
        <v/>
      </c>
      <c r="E1918" s="23">
        <f>SUM(D1899:D1918)</f>
        <v/>
      </c>
    </row>
    <row r="1919">
      <c r="A1919" s="31" t="n">
        <v>41165</v>
      </c>
      <c r="B1919" s="38" t="n">
        <v>126.482062993</v>
      </c>
      <c r="C1919" s="38" t="n">
        <v>15.989570396</v>
      </c>
      <c r="D1919" s="39">
        <f>SUM(B1919:C1919)</f>
        <v/>
      </c>
      <c r="E1919" s="23">
        <f>SUM(D1900:D1919)</f>
        <v/>
      </c>
    </row>
    <row r="1920">
      <c r="A1920" s="31" t="n">
        <v>41166</v>
      </c>
      <c r="B1920" s="38" t="n">
        <v>1272.584622855</v>
      </c>
      <c r="C1920" s="38" t="n">
        <v>9.610184911999999</v>
      </c>
      <c r="D1920" s="39">
        <f>SUM(B1920:C1920)</f>
        <v/>
      </c>
      <c r="E1920" s="23">
        <f>SUM(D1901:D1920)</f>
        <v/>
      </c>
    </row>
    <row r="1921">
      <c r="A1921" s="31" t="n">
        <v>41169</v>
      </c>
      <c r="B1921" s="38" t="n">
        <v>507.832967115</v>
      </c>
      <c r="C1921" s="38" t="n">
        <v>9.509181095000001</v>
      </c>
      <c r="D1921" s="39">
        <f>SUM(B1921:C1921)</f>
        <v/>
      </c>
      <c r="E1921" s="23">
        <f>SUM(D1902:D1921)</f>
        <v/>
      </c>
    </row>
    <row r="1922">
      <c r="A1922" s="31" t="n">
        <v>41170</v>
      </c>
      <c r="B1922" s="38" t="n">
        <v>56.97925376</v>
      </c>
      <c r="C1922" s="38" t="n">
        <v>-10.507457376</v>
      </c>
      <c r="D1922" s="39">
        <f>SUM(B1922:C1922)</f>
        <v/>
      </c>
      <c r="E1922" s="23">
        <f>SUM(D1903:D1922)</f>
        <v/>
      </c>
    </row>
    <row r="1923">
      <c r="A1923" s="31" t="n">
        <v>41171</v>
      </c>
      <c r="B1923" s="38" t="n">
        <v>174.929739303</v>
      </c>
      <c r="C1923" s="38" t="n">
        <v>6.472115581</v>
      </c>
      <c r="D1923" s="39">
        <f>SUM(B1923:C1923)</f>
        <v/>
      </c>
      <c r="E1923" s="23">
        <f>SUM(D1904:D1923)</f>
        <v/>
      </c>
    </row>
    <row r="1924">
      <c r="A1924" s="31" t="n">
        <v>41172</v>
      </c>
      <c r="B1924" s="38" t="n">
        <v>167.818385715</v>
      </c>
      <c r="C1924" s="38" t="n">
        <v>2.732572218</v>
      </c>
      <c r="D1924" s="39">
        <f>SUM(B1924:C1924)</f>
        <v/>
      </c>
      <c r="E1924" s="23">
        <f>SUM(D1905:D1924)</f>
        <v/>
      </c>
    </row>
    <row r="1925">
      <c r="A1925" s="31" t="n">
        <v>41173</v>
      </c>
      <c r="B1925" s="38" t="n">
        <v>167.935714825</v>
      </c>
      <c r="C1925" s="38" t="n">
        <v>13.459147236</v>
      </c>
      <c r="D1925" s="39">
        <f>SUM(B1925:C1925)</f>
        <v/>
      </c>
      <c r="E1925" s="23">
        <f>SUM(D1906:D1925)</f>
        <v/>
      </c>
    </row>
    <row r="1926">
      <c r="A1926" s="31" t="n">
        <v>41176</v>
      </c>
      <c r="B1926" s="38" t="n">
        <v>1.177112997</v>
      </c>
      <c r="C1926" s="38" t="n">
        <v>-18.639693022</v>
      </c>
      <c r="D1926" s="39">
        <f>SUM(B1926:C1926)</f>
        <v/>
      </c>
      <c r="E1926" s="23">
        <f>SUM(D1907:D1926)</f>
        <v/>
      </c>
    </row>
    <row r="1927">
      <c r="A1927" s="31" t="n">
        <v>41177</v>
      </c>
      <c r="B1927" s="38" t="n">
        <v>-12.27676397</v>
      </c>
      <c r="C1927" s="38" t="n">
        <v>-13.339704129</v>
      </c>
      <c r="D1927" s="39">
        <f>SUM(B1927:C1927)</f>
        <v/>
      </c>
      <c r="E1927" s="23">
        <f>SUM(D1908:D1927)</f>
        <v/>
      </c>
    </row>
    <row r="1928">
      <c r="A1928" s="31" t="n">
        <v>41178</v>
      </c>
      <c r="B1928" s="38" t="n">
        <v>23.745630454</v>
      </c>
      <c r="C1928" s="38" t="n">
        <v>-3.621736339</v>
      </c>
      <c r="D1928" s="39">
        <f>SUM(B1928:C1928)</f>
        <v/>
      </c>
      <c r="E1928" s="23">
        <f>SUM(D1909:D1928)</f>
        <v/>
      </c>
    </row>
    <row r="1929">
      <c r="A1929" s="31" t="n">
        <v>41179</v>
      </c>
      <c r="B1929" s="38" t="n">
        <v>-130.366686895</v>
      </c>
      <c r="C1929" s="38" t="n">
        <v>-4.106361998</v>
      </c>
      <c r="D1929" s="39">
        <f>SUM(B1929:C1929)</f>
        <v/>
      </c>
      <c r="E1929" s="23">
        <f>SUM(D1910:D1929)</f>
        <v/>
      </c>
    </row>
    <row r="1930">
      <c r="A1930" s="31" t="n">
        <v>41180</v>
      </c>
      <c r="B1930" s="38" t="n">
        <v>231.801322474</v>
      </c>
      <c r="C1930" s="38" t="n">
        <v>24.313297092</v>
      </c>
      <c r="D1930" s="39">
        <f>SUM(B1930:C1930)</f>
        <v/>
      </c>
      <c r="E1930" s="23">
        <f>SUM(D1911:D1930)</f>
        <v/>
      </c>
    </row>
    <row r="1931">
      <c r="A1931" s="31" t="n">
        <v>41184</v>
      </c>
      <c r="B1931" s="38" t="n">
        <v>47.981222337</v>
      </c>
      <c r="C1931" s="38" t="n">
        <v>-3.347468512</v>
      </c>
      <c r="D1931" s="39">
        <f>SUM(B1931:C1931)</f>
        <v/>
      </c>
      <c r="E1931" s="23">
        <f>SUM(D1912:D1931)</f>
        <v/>
      </c>
    </row>
    <row r="1932">
      <c r="A1932" s="31" t="n">
        <v>41186</v>
      </c>
      <c r="B1932" s="38" t="n">
        <v>-61.062154617</v>
      </c>
      <c r="C1932" s="38" t="n">
        <v>-0.404193002</v>
      </c>
      <c r="D1932" s="39">
        <f>SUM(B1932:C1932)</f>
        <v/>
      </c>
      <c r="E1932" s="23">
        <f>SUM(D1913:D1932)</f>
        <v/>
      </c>
    </row>
    <row r="1933">
      <c r="A1933" s="31" t="n">
        <v>41187</v>
      </c>
      <c r="B1933" s="38" t="n">
        <v>-47.862895219</v>
      </c>
      <c r="C1933" s="38" t="n">
        <v>7.680209845</v>
      </c>
      <c r="D1933" s="39">
        <f>SUM(B1933:C1933)</f>
        <v/>
      </c>
      <c r="E1933" s="23">
        <f>SUM(D1914:D1933)</f>
        <v/>
      </c>
    </row>
    <row r="1934">
      <c r="A1934" s="31" t="n">
        <v>41190</v>
      </c>
      <c r="B1934" s="38" t="n">
        <v>375.430641995</v>
      </c>
      <c r="C1934" s="38" t="n">
        <v>-12.847174499</v>
      </c>
      <c r="D1934" s="39">
        <f>SUM(B1934:C1934)</f>
        <v/>
      </c>
      <c r="E1934" s="23">
        <f>SUM(D1915:D1934)</f>
        <v/>
      </c>
    </row>
    <row r="1935">
      <c r="A1935" s="31" t="n">
        <v>41191</v>
      </c>
      <c r="B1935" s="38" t="n">
        <v>-65.981874502</v>
      </c>
      <c r="C1935" s="38" t="n">
        <v>-0.662141029</v>
      </c>
      <c r="D1935" s="39">
        <f>SUM(B1935:C1935)</f>
        <v/>
      </c>
      <c r="E1935" s="23">
        <f>SUM(D1916:D1935)</f>
        <v/>
      </c>
    </row>
    <row r="1936">
      <c r="A1936" s="31" t="n">
        <v>41192</v>
      </c>
      <c r="B1936" s="38" t="n">
        <v>82.34151751900001</v>
      </c>
      <c r="C1936" s="38" t="n">
        <v>-21.12741843</v>
      </c>
      <c r="D1936" s="39">
        <f>SUM(B1936:C1936)</f>
        <v/>
      </c>
      <c r="E1936" s="23">
        <f>SUM(D1917:D1936)</f>
        <v/>
      </c>
    </row>
    <row r="1937">
      <c r="A1937" s="31" t="n">
        <v>41193</v>
      </c>
      <c r="B1937" s="38" t="n">
        <v>-197.413504272</v>
      </c>
      <c r="C1937" s="38" t="n">
        <v>-0.622945793</v>
      </c>
      <c r="D1937" s="39">
        <f>SUM(B1937:C1937)</f>
        <v/>
      </c>
      <c r="E1937" s="23">
        <f>SUM(D1918:D1937)</f>
        <v/>
      </c>
    </row>
    <row r="1938">
      <c r="A1938" s="31" t="n">
        <v>41194</v>
      </c>
      <c r="B1938" s="38" t="n">
        <v>-288.025573183</v>
      </c>
      <c r="C1938" s="38" t="n">
        <v>4.414600374</v>
      </c>
      <c r="D1938" s="39">
        <f>SUM(B1938:C1938)</f>
        <v/>
      </c>
      <c r="E1938" s="23">
        <f>SUM(D1919:D1938)</f>
        <v/>
      </c>
    </row>
    <row r="1939">
      <c r="A1939" s="31" t="n">
        <v>41197</v>
      </c>
      <c r="B1939" s="38" t="n">
        <v>-169.709012987</v>
      </c>
      <c r="C1939" s="38" t="n">
        <v>2.394961413</v>
      </c>
      <c r="D1939" s="39">
        <f>SUM(B1939:C1939)</f>
        <v/>
      </c>
      <c r="E1939" s="23">
        <f>SUM(D1920:D1939)</f>
        <v/>
      </c>
    </row>
    <row r="1940">
      <c r="A1940" s="31" t="n">
        <v>41198</v>
      </c>
      <c r="B1940" s="38" t="n">
        <v>-34.032752223</v>
      </c>
      <c r="C1940" s="38" t="n">
        <v>36.162121627</v>
      </c>
      <c r="D1940" s="39">
        <f>SUM(B1940:C1940)</f>
        <v/>
      </c>
      <c r="E1940" s="23">
        <f>SUM(D1921:D1940)</f>
        <v/>
      </c>
    </row>
    <row r="1941">
      <c r="A1941" s="31" t="n">
        <v>41199</v>
      </c>
      <c r="B1941" s="38" t="n">
        <v>26.680185098</v>
      </c>
      <c r="C1941" s="38" t="n">
        <v>-18.483742853</v>
      </c>
      <c r="D1941" s="39">
        <f>SUM(B1941:C1941)</f>
        <v/>
      </c>
      <c r="E1941" s="23">
        <f>SUM(D1922:D1941)</f>
        <v/>
      </c>
    </row>
    <row r="1942">
      <c r="A1942" s="31" t="n">
        <v>41200</v>
      </c>
      <c r="B1942" s="38" t="n">
        <v>51.565406105</v>
      </c>
      <c r="C1942" s="38" t="n">
        <v>-29.725341341</v>
      </c>
      <c r="D1942" s="39">
        <f>SUM(B1942:C1942)</f>
        <v/>
      </c>
      <c r="E1942" s="23">
        <f>SUM(D1923:D1942)</f>
        <v/>
      </c>
    </row>
    <row r="1943">
      <c r="A1943" s="31" t="n">
        <v>41201</v>
      </c>
      <c r="B1943" s="38" t="n">
        <v>-220.403024125</v>
      </c>
      <c r="C1943" s="38" t="n">
        <v>132.292949406</v>
      </c>
      <c r="D1943" s="39">
        <f>SUM(B1943:C1943)</f>
        <v/>
      </c>
      <c r="E1943" s="23">
        <f>SUM(D1924:D1943)</f>
        <v/>
      </c>
    </row>
    <row r="1944">
      <c r="A1944" s="31" t="n">
        <v>41204</v>
      </c>
      <c r="B1944" s="38" t="n">
        <v>-72.37715039</v>
      </c>
      <c r="C1944" s="38" t="n">
        <v>4.18862857</v>
      </c>
      <c r="D1944" s="39">
        <f>SUM(B1944:C1944)</f>
        <v/>
      </c>
      <c r="E1944" s="23">
        <f>SUM(D1925:D1944)</f>
        <v/>
      </c>
    </row>
    <row r="1945">
      <c r="A1945" s="31" t="n">
        <v>41205</v>
      </c>
      <c r="B1945" s="38" t="n">
        <v>-55.104260495</v>
      </c>
      <c r="C1945" s="38" t="n">
        <v>-23.924239382</v>
      </c>
      <c r="D1945" s="39">
        <f>SUM(B1945:C1945)</f>
        <v/>
      </c>
      <c r="E1945" s="23">
        <f>SUM(D1926:D1945)</f>
        <v/>
      </c>
    </row>
    <row r="1946">
      <c r="A1946" s="31" t="n">
        <v>41206</v>
      </c>
      <c r="B1946" s="38" t="n">
        <v>-319.747270727</v>
      </c>
      <c r="C1946" s="38" t="n">
        <v>16.604705773</v>
      </c>
      <c r="D1946" s="39">
        <f>SUM(B1946:C1946)</f>
        <v/>
      </c>
      <c r="E1946" s="23">
        <f>SUM(D1927:D1946)</f>
        <v/>
      </c>
    </row>
    <row r="1947">
      <c r="A1947" s="31" t="n">
        <v>41207</v>
      </c>
      <c r="B1947" s="38" t="n">
        <v>-1.885148179</v>
      </c>
      <c r="C1947" s="38" t="n">
        <v>-42.175452689</v>
      </c>
      <c r="D1947" s="39">
        <f>SUM(B1947:C1947)</f>
        <v/>
      </c>
      <c r="E1947" s="23">
        <f>SUM(D1928:D1947)</f>
        <v/>
      </c>
    </row>
    <row r="1948">
      <c r="A1948" s="31" t="n">
        <v>41208</v>
      </c>
      <c r="B1948" s="38" t="n">
        <v>-166.928313227</v>
      </c>
      <c r="C1948" s="38" t="n">
        <v>1.166894957</v>
      </c>
      <c r="D1948" s="39">
        <f>SUM(B1948:C1948)</f>
        <v/>
      </c>
      <c r="E1948" s="23">
        <f>SUM(D1929:D1948)</f>
        <v/>
      </c>
    </row>
    <row r="1949">
      <c r="A1949" s="31" t="n">
        <v>41211</v>
      </c>
      <c r="B1949" s="38" t="n">
        <v>-124.849405043</v>
      </c>
      <c r="C1949" s="38" t="n">
        <v>-7.554216196</v>
      </c>
      <c r="D1949" s="39">
        <f>SUM(B1949:C1949)</f>
        <v/>
      </c>
      <c r="E1949" s="23">
        <f>SUM(D1930:D1949)</f>
        <v/>
      </c>
    </row>
    <row r="1950">
      <c r="A1950" s="31" t="n">
        <v>41212</v>
      </c>
      <c r="B1950" s="38" t="n">
        <v>101.916117405</v>
      </c>
      <c r="C1950" s="38" t="n">
        <v>40.45715323</v>
      </c>
      <c r="D1950" s="39">
        <f>SUM(B1950:C1950)</f>
        <v/>
      </c>
      <c r="E1950" s="23">
        <f>SUM(D1931:D1950)</f>
        <v/>
      </c>
    </row>
    <row r="1951">
      <c r="A1951" s="31" t="n">
        <v>41213</v>
      </c>
      <c r="B1951" s="38" t="n">
        <v>-46.079243552</v>
      </c>
      <c r="C1951" s="38" t="n">
        <v>10.472897656</v>
      </c>
      <c r="D1951" s="39">
        <f>SUM(B1951:C1951)</f>
        <v/>
      </c>
      <c r="E1951" s="23">
        <f>SUM(D1932:D1951)</f>
        <v/>
      </c>
    </row>
    <row r="1952">
      <c r="A1952" s="31" t="n">
        <v>41214</v>
      </c>
      <c r="B1952" s="38" t="n">
        <v>207.276351097</v>
      </c>
      <c r="C1952" s="38" t="n">
        <v>-9.839426821</v>
      </c>
      <c r="D1952" s="39">
        <f>SUM(B1952:C1952)</f>
        <v/>
      </c>
      <c r="E1952" s="23">
        <f>SUM(D1933:D1952)</f>
        <v/>
      </c>
    </row>
    <row r="1953">
      <c r="A1953" s="31" t="n">
        <v>41215</v>
      </c>
      <c r="B1953" s="38" t="n">
        <v>138.092762744</v>
      </c>
      <c r="C1953" s="38" t="n">
        <v>-4.919198675</v>
      </c>
      <c r="D1953" s="39">
        <f>SUM(B1953:C1953)</f>
        <v/>
      </c>
      <c r="E1953" s="23">
        <f>SUM(D1934:D1953)</f>
        <v/>
      </c>
    </row>
    <row r="1954">
      <c r="A1954" s="31" t="n">
        <v>41218</v>
      </c>
      <c r="B1954" s="38" t="n">
        <v>-53.269986615</v>
      </c>
      <c r="C1954" s="38" t="n">
        <v>-3.997271395</v>
      </c>
      <c r="D1954" s="39">
        <f>SUM(B1954:C1954)</f>
        <v/>
      </c>
      <c r="E1954" s="23">
        <f>SUM(D1935:D1954)</f>
        <v/>
      </c>
    </row>
    <row r="1955">
      <c r="A1955" s="31" t="n">
        <v>41219</v>
      </c>
      <c r="B1955" s="38" t="n">
        <v>3.212324305</v>
      </c>
      <c r="C1955" s="38" t="n">
        <v>-6.506845849</v>
      </c>
      <c r="D1955" s="39">
        <f>SUM(B1955:C1955)</f>
        <v/>
      </c>
      <c r="E1955" s="23">
        <f>SUM(D1936:D1955)</f>
        <v/>
      </c>
    </row>
    <row r="1956">
      <c r="A1956" s="31" t="n">
        <v>41220</v>
      </c>
      <c r="B1956" s="38" t="n">
        <v>129.79352296</v>
      </c>
      <c r="C1956" s="38" t="n">
        <v>-23.852484402</v>
      </c>
      <c r="D1956" s="39">
        <f>SUM(B1956:C1956)</f>
        <v/>
      </c>
      <c r="E1956" s="23">
        <f>SUM(D1937:D1956)</f>
        <v/>
      </c>
    </row>
    <row r="1957">
      <c r="A1957" s="31" t="n">
        <v>41221</v>
      </c>
      <c r="B1957" s="38" t="n">
        <v>-119.340007349</v>
      </c>
      <c r="C1957" s="38" t="n">
        <v>-12.01396299</v>
      </c>
      <c r="D1957" s="39">
        <f>SUM(B1957:C1957)</f>
        <v/>
      </c>
      <c r="E1957" s="23">
        <f>SUM(D1938:D1957)</f>
        <v/>
      </c>
    </row>
    <row r="1958">
      <c r="A1958" s="31" t="n">
        <v>41222</v>
      </c>
      <c r="B1958" s="38" t="n">
        <v>-264.528679959</v>
      </c>
      <c r="C1958" s="38" t="n">
        <v>-14.517799308</v>
      </c>
      <c r="D1958" s="39">
        <f>SUM(B1958:C1958)</f>
        <v/>
      </c>
      <c r="E1958" s="23">
        <f>SUM(D1939:D1958)</f>
        <v/>
      </c>
    </row>
    <row r="1959">
      <c r="A1959" s="31" t="n">
        <v>41225</v>
      </c>
      <c r="B1959" s="38" t="n">
        <v>-156.597485179</v>
      </c>
      <c r="C1959" s="38" t="n">
        <v>11.496552887</v>
      </c>
      <c r="D1959" s="39">
        <f>SUM(B1959:C1959)</f>
        <v/>
      </c>
      <c r="E1959" s="23">
        <f>SUM(D1940:D1959)</f>
        <v/>
      </c>
    </row>
    <row r="1960">
      <c r="A1960" s="31" t="n">
        <v>41226</v>
      </c>
      <c r="B1960" s="38" t="n">
        <v>-1.998190242</v>
      </c>
      <c r="C1960" s="38" t="n">
        <v>-32.414601817</v>
      </c>
      <c r="D1960" s="39">
        <f>SUM(B1960:C1960)</f>
        <v/>
      </c>
      <c r="E1960" s="23">
        <f>SUM(D1941:D1960)</f>
        <v/>
      </c>
    </row>
    <row r="1961">
      <c r="A1961" s="31" t="n">
        <v>41227</v>
      </c>
      <c r="B1961" s="38" t="n">
        <v>-69.196727595</v>
      </c>
      <c r="C1961" s="38" t="n">
        <v>2.753169894</v>
      </c>
      <c r="D1961" s="39">
        <f>SUM(B1961:C1961)</f>
        <v/>
      </c>
      <c r="E1961" s="23">
        <f>SUM(D1942:D1961)</f>
        <v/>
      </c>
    </row>
    <row r="1962">
      <c r="A1962" s="31" t="n">
        <v>41228</v>
      </c>
      <c r="B1962" s="38" t="n">
        <v>-257.872334436</v>
      </c>
      <c r="C1962" s="38" t="n">
        <v>9.981196257000001</v>
      </c>
      <c r="D1962" s="39">
        <f>SUM(B1962:C1962)</f>
        <v/>
      </c>
      <c r="E1962" s="23">
        <f>SUM(D1943:D1962)</f>
        <v/>
      </c>
    </row>
    <row r="1963">
      <c r="A1963" s="31" t="n">
        <v>41229</v>
      </c>
      <c r="B1963" s="38" t="n">
        <v>-134.606380616</v>
      </c>
      <c r="C1963" s="38" t="n">
        <v>-12.799075704</v>
      </c>
      <c r="D1963" s="39">
        <f>SUM(B1963:C1963)</f>
        <v/>
      </c>
      <c r="E1963" s="23">
        <f>SUM(D1944:D1963)</f>
        <v/>
      </c>
    </row>
    <row r="1964">
      <c r="A1964" s="31" t="n">
        <v>41232</v>
      </c>
      <c r="B1964" s="38" t="n">
        <v>-133.049991236</v>
      </c>
      <c r="C1964" s="38" t="n">
        <v>58.529427193</v>
      </c>
      <c r="D1964" s="39">
        <f>SUM(B1964:C1964)</f>
        <v/>
      </c>
      <c r="E1964" s="23">
        <f>SUM(D1945:D1964)</f>
        <v/>
      </c>
    </row>
    <row r="1965">
      <c r="A1965" s="31" t="n">
        <v>41233</v>
      </c>
      <c r="B1965" s="38" t="n">
        <v>52.845875237</v>
      </c>
      <c r="C1965" s="38" t="n">
        <v>-22.962857344</v>
      </c>
      <c r="D1965" s="39">
        <f>SUM(B1965:C1965)</f>
        <v/>
      </c>
      <c r="E1965" s="23">
        <f>SUM(D1946:D1965)</f>
        <v/>
      </c>
    </row>
    <row r="1966">
      <c r="A1966" s="31" t="n">
        <v>41234</v>
      </c>
      <c r="B1966" s="38" t="n">
        <v>160.554165217</v>
      </c>
      <c r="C1966" s="38" t="n">
        <v>-12.42199569</v>
      </c>
      <c r="D1966" s="39">
        <f>SUM(B1966:C1966)</f>
        <v/>
      </c>
      <c r="E1966" s="23">
        <f>SUM(D1947:D1966)</f>
        <v/>
      </c>
    </row>
    <row r="1967">
      <c r="A1967" s="31" t="n">
        <v>41235</v>
      </c>
      <c r="B1967" s="38" t="n">
        <v>-39.113807003</v>
      </c>
      <c r="C1967" s="38" t="n">
        <v>5.236007904</v>
      </c>
      <c r="D1967" s="39">
        <f>SUM(B1967:C1967)</f>
        <v/>
      </c>
      <c r="E1967" s="23">
        <f>SUM(D1948:D1967)</f>
        <v/>
      </c>
    </row>
    <row r="1968">
      <c r="A1968" s="31" t="n">
        <v>41236</v>
      </c>
      <c r="B1968" s="38" t="n">
        <v>162.16296827</v>
      </c>
      <c r="C1968" s="38" t="n">
        <v>-17.017539053</v>
      </c>
      <c r="D1968" s="39">
        <f>SUM(B1968:C1968)</f>
        <v/>
      </c>
      <c r="E1968" s="23">
        <f>SUM(D1949:D1968)</f>
        <v/>
      </c>
    </row>
    <row r="1969">
      <c r="A1969" s="31" t="n">
        <v>41239</v>
      </c>
      <c r="B1969" s="38" t="n">
        <v>26.7309359</v>
      </c>
      <c r="C1969" s="38" t="n">
        <v>6.952291736</v>
      </c>
      <c r="D1969" s="39">
        <f>SUM(B1969:C1969)</f>
        <v/>
      </c>
      <c r="E1969" s="23">
        <f>SUM(D1950:D1969)</f>
        <v/>
      </c>
    </row>
    <row r="1970">
      <c r="A1970" s="31" t="n">
        <v>41240</v>
      </c>
      <c r="B1970" s="38" t="n">
        <v>-67.52314222699999</v>
      </c>
      <c r="C1970" s="38" t="n">
        <v>4.608649755</v>
      </c>
      <c r="D1970" s="39">
        <f>SUM(B1970:C1970)</f>
        <v/>
      </c>
      <c r="E1970" s="23">
        <f>SUM(D1951:D1970)</f>
        <v/>
      </c>
    </row>
    <row r="1971">
      <c r="A1971" s="31" t="n">
        <v>41241</v>
      </c>
      <c r="B1971" s="38" t="n">
        <v>-263.467905145</v>
      </c>
      <c r="C1971" s="38" t="n">
        <v>2.185151652</v>
      </c>
      <c r="D1971" s="39">
        <f>SUM(B1971:C1971)</f>
        <v/>
      </c>
      <c r="E1971" s="23">
        <f>SUM(D1952:D1971)</f>
        <v/>
      </c>
    </row>
    <row r="1972">
      <c r="A1972" s="31" t="n">
        <v>41242</v>
      </c>
      <c r="B1972" s="38" t="n">
        <v>43.19815805</v>
      </c>
      <c r="C1972" s="38" t="n">
        <v>-7.419168703</v>
      </c>
      <c r="D1972" s="39">
        <f>SUM(B1972:C1972)</f>
        <v/>
      </c>
      <c r="E1972" s="23">
        <f>SUM(D1953:D1972)</f>
        <v/>
      </c>
    </row>
    <row r="1973">
      <c r="A1973" s="31" t="n">
        <v>41243</v>
      </c>
      <c r="B1973" s="38" t="n">
        <v>91.501696313</v>
      </c>
      <c r="C1973" s="38" t="n">
        <v>7.161317231</v>
      </c>
      <c r="D1973" s="39">
        <f>SUM(B1973:C1973)</f>
        <v/>
      </c>
      <c r="E1973" s="23">
        <f>SUM(D1954:D1973)</f>
        <v/>
      </c>
    </row>
    <row r="1974">
      <c r="A1974" s="31" t="n">
        <v>41246</v>
      </c>
      <c r="B1974" s="38" t="n">
        <v>271.160036965</v>
      </c>
      <c r="C1974" s="38" t="n">
        <v>-14.498902235</v>
      </c>
      <c r="D1974" s="39">
        <f>SUM(B1974:C1974)</f>
        <v/>
      </c>
      <c r="E1974" s="23">
        <f>SUM(D1955:D1974)</f>
        <v/>
      </c>
    </row>
    <row r="1975">
      <c r="A1975" s="31" t="n">
        <v>41247</v>
      </c>
      <c r="B1975" s="38" t="n">
        <v>94.26653095499999</v>
      </c>
      <c r="C1975" s="38" t="n">
        <v>31.566188042</v>
      </c>
      <c r="D1975" s="39">
        <f>SUM(B1975:C1975)</f>
        <v/>
      </c>
      <c r="E1975" s="23">
        <f>SUM(D1956:D1975)</f>
        <v/>
      </c>
    </row>
    <row r="1976">
      <c r="A1976" s="31" t="n">
        <v>41248</v>
      </c>
      <c r="B1976" s="38" t="n">
        <v>139.791578307</v>
      </c>
      <c r="C1976" s="38" t="n">
        <v>-15.899893419</v>
      </c>
      <c r="D1976" s="39">
        <f>SUM(B1976:C1976)</f>
        <v/>
      </c>
      <c r="E1976" s="23">
        <f>SUM(D1957:D1976)</f>
        <v/>
      </c>
    </row>
    <row r="1977">
      <c r="A1977" s="31" t="n">
        <v>41249</v>
      </c>
      <c r="B1977" s="38" t="n">
        <v>213.919346484</v>
      </c>
      <c r="C1977" s="38" t="n">
        <v>-44.671713353</v>
      </c>
      <c r="D1977" s="39">
        <f>SUM(B1977:C1977)</f>
        <v/>
      </c>
      <c r="E1977" s="23">
        <f>SUM(D1958:D1977)</f>
        <v/>
      </c>
    </row>
    <row r="1978">
      <c r="A1978" s="31" t="n">
        <v>41250</v>
      </c>
      <c r="B1978" s="38" t="n">
        <v>198.084895868</v>
      </c>
      <c r="C1978" s="38" t="n">
        <v>19.54360046</v>
      </c>
      <c r="D1978" s="39">
        <f>SUM(B1978:C1978)</f>
        <v/>
      </c>
      <c r="E1978" s="23">
        <f>SUM(D1959:D1978)</f>
        <v/>
      </c>
    </row>
    <row r="1979">
      <c r="A1979" s="31" t="n">
        <v>41253</v>
      </c>
      <c r="B1979" s="38" t="n">
        <v>278.784665564</v>
      </c>
      <c r="C1979" s="38" t="n">
        <v>-0.160416683</v>
      </c>
      <c r="D1979" s="39">
        <f>SUM(B1979:C1979)</f>
        <v/>
      </c>
      <c r="E1979" s="23">
        <f>SUM(D1960:D1979)</f>
        <v/>
      </c>
    </row>
    <row r="1980">
      <c r="A1980" s="31" t="n">
        <v>41254</v>
      </c>
      <c r="B1980" s="38" t="n">
        <v>199.4169623</v>
      </c>
      <c r="C1980" s="38" t="n">
        <v>-1.111847432</v>
      </c>
      <c r="D1980" s="39">
        <f>SUM(B1980:C1980)</f>
        <v/>
      </c>
      <c r="E1980" s="23">
        <f>SUM(D1961:D1980)</f>
        <v/>
      </c>
    </row>
    <row r="1981">
      <c r="A1981" s="31" t="n">
        <v>41255</v>
      </c>
      <c r="B1981" s="38" t="n">
        <v>205.94732357</v>
      </c>
      <c r="C1981" s="38" t="n">
        <v>17.902706024</v>
      </c>
      <c r="D1981" s="39">
        <f>SUM(B1981:C1981)</f>
        <v/>
      </c>
      <c r="E1981" s="23">
        <f>SUM(D1962:D1981)</f>
        <v/>
      </c>
    </row>
    <row r="1982">
      <c r="A1982" s="31" t="n">
        <v>41256</v>
      </c>
      <c r="B1982" s="38" t="n">
        <v>532.912186333</v>
      </c>
      <c r="C1982" s="38" t="n">
        <v>11.790784279</v>
      </c>
      <c r="D1982" s="39">
        <f>SUM(B1982:C1982)</f>
        <v/>
      </c>
      <c r="E1982" s="23">
        <f>SUM(D1963:D1982)</f>
        <v/>
      </c>
    </row>
    <row r="1983">
      <c r="A1983" s="31" t="n">
        <v>41257</v>
      </c>
      <c r="B1983" s="38" t="n">
        <v>79.206303269</v>
      </c>
      <c r="C1983" s="38" t="n">
        <v>-8.380628393</v>
      </c>
      <c r="D1983" s="39">
        <f>SUM(B1983:C1983)</f>
        <v/>
      </c>
      <c r="E1983" s="23">
        <f>SUM(D1964:D1983)</f>
        <v/>
      </c>
    </row>
    <row r="1984">
      <c r="A1984" s="31" t="n">
        <v>41260</v>
      </c>
      <c r="B1984" s="38" t="n">
        <v>171.74723497</v>
      </c>
      <c r="C1984" s="38" t="n">
        <v>-29.959648542</v>
      </c>
      <c r="D1984" s="39">
        <f>SUM(B1984:C1984)</f>
        <v/>
      </c>
      <c r="E1984" s="23">
        <f>SUM(D1965:D1984)</f>
        <v/>
      </c>
    </row>
    <row r="1985">
      <c r="A1985" s="31" t="n">
        <v>41261</v>
      </c>
      <c r="B1985" s="38" t="n">
        <v>215.881657764</v>
      </c>
      <c r="C1985" s="38" t="n">
        <v>3.09892667</v>
      </c>
      <c r="D1985" s="39">
        <f>SUM(B1985:C1985)</f>
        <v/>
      </c>
      <c r="E1985" s="23">
        <f>SUM(D1966:D1985)</f>
        <v/>
      </c>
    </row>
    <row r="1986">
      <c r="A1986" s="31" t="n">
        <v>41263</v>
      </c>
      <c r="B1986" s="38" t="n">
        <v>309.21980484</v>
      </c>
      <c r="C1986" s="38" t="n">
        <v>-4.026755704</v>
      </c>
      <c r="D1986" s="39">
        <f>SUM(B1986:C1986)</f>
        <v/>
      </c>
      <c r="E1986" s="23">
        <f>SUM(D1967:D1986)</f>
        <v/>
      </c>
    </row>
    <row r="1987">
      <c r="A1987" s="31" t="n">
        <v>41264</v>
      </c>
      <c r="B1987" s="38" t="n">
        <v>380.02744583</v>
      </c>
      <c r="C1987" s="38" t="n">
        <v>19.563879137</v>
      </c>
      <c r="D1987" s="39">
        <f>SUM(B1987:C1987)</f>
        <v/>
      </c>
      <c r="E1987" s="23">
        <f>SUM(D1968:D1987)</f>
        <v/>
      </c>
    </row>
    <row r="1988">
      <c r="A1988" s="31" t="n">
        <v>41267</v>
      </c>
      <c r="B1988" s="38" t="n">
        <v>222.747711735</v>
      </c>
      <c r="C1988" s="38" t="n">
        <v>19.962847635</v>
      </c>
      <c r="D1988" s="39">
        <f>SUM(B1988:C1988)</f>
        <v/>
      </c>
      <c r="E1988" s="23">
        <f>SUM(D1969:D1988)</f>
        <v/>
      </c>
    </row>
    <row r="1989">
      <c r="A1989" s="31" t="n">
        <v>41269</v>
      </c>
      <c r="B1989" s="38" t="n">
        <v>233.256593716</v>
      </c>
      <c r="C1989" s="38" t="n">
        <v>-14.077259051</v>
      </c>
      <c r="D1989" s="39">
        <f>SUM(B1989:C1989)</f>
        <v/>
      </c>
      <c r="E1989" s="23">
        <f>SUM(D1970:D1989)</f>
        <v/>
      </c>
    </row>
    <row r="1990">
      <c r="A1990" s="31" t="n">
        <v>41270</v>
      </c>
      <c r="B1990" s="38" t="n">
        <v>-166.290357826</v>
      </c>
      <c r="C1990" s="38" t="n">
        <v>21.531598708</v>
      </c>
      <c r="D1990" s="39">
        <f>SUM(B1990:C1990)</f>
        <v/>
      </c>
      <c r="E1990" s="23">
        <f>SUM(D1971:D1990)</f>
        <v/>
      </c>
    </row>
    <row r="1991">
      <c r="A1991" s="31" t="n">
        <v>41271</v>
      </c>
      <c r="B1991" s="38" t="n">
        <v>-24.325697248</v>
      </c>
      <c r="C1991" s="38" t="n">
        <v>-16.190346843</v>
      </c>
      <c r="D1991" s="39">
        <f>SUM(B1991:C1991)</f>
        <v/>
      </c>
      <c r="E1991" s="23">
        <f>SUM(D1972:D1991)</f>
        <v/>
      </c>
    </row>
    <row r="1992">
      <c r="A1992" s="31" t="n">
        <v>41276</v>
      </c>
      <c r="B1992" s="38" t="n">
        <v>173.602179572</v>
      </c>
      <c r="C1992" s="38" t="n">
        <v>-16.568259057</v>
      </c>
      <c r="D1992" s="39">
        <f>SUM(B1992:C1992)</f>
        <v/>
      </c>
      <c r="E1992" s="23">
        <f>SUM(D1973:D1992)</f>
        <v/>
      </c>
    </row>
    <row r="1993">
      <c r="A1993" s="31" t="n">
        <v>41277</v>
      </c>
      <c r="B1993" s="38" t="n">
        <v>111.47641197</v>
      </c>
      <c r="C1993" s="38" t="n">
        <v>-16.300332069</v>
      </c>
      <c r="D1993" s="39">
        <f>SUM(B1993:C1993)</f>
        <v/>
      </c>
      <c r="E1993" s="23">
        <f>SUM(D1974:D1993)</f>
        <v/>
      </c>
    </row>
    <row r="1994">
      <c r="A1994" s="31" t="n">
        <v>41278</v>
      </c>
      <c r="B1994" s="38" t="n">
        <v>56.092000852</v>
      </c>
      <c r="C1994" s="38" t="n">
        <v>29.725407774</v>
      </c>
      <c r="D1994" s="39">
        <f>SUM(B1994:C1994)</f>
        <v/>
      </c>
      <c r="E1994" s="23">
        <f>SUM(D1975:D1994)</f>
        <v/>
      </c>
    </row>
    <row r="1995">
      <c r="A1995" s="31" t="n">
        <v>41281</v>
      </c>
      <c r="B1995" s="38" t="n">
        <v>-34.74130239</v>
      </c>
      <c r="C1995" s="38" t="n">
        <v>0.448655039</v>
      </c>
      <c r="D1995" s="39">
        <f>SUM(B1995:C1995)</f>
        <v/>
      </c>
      <c r="E1995" s="23">
        <f>SUM(D1976:D1995)</f>
        <v/>
      </c>
    </row>
    <row r="1996">
      <c r="A1996" s="31" t="n">
        <v>41282</v>
      </c>
      <c r="B1996" s="38" t="n">
        <v>44.97721017</v>
      </c>
      <c r="C1996" s="38" t="n">
        <v>10.140570922</v>
      </c>
      <c r="D1996" s="39">
        <f>SUM(B1996:C1996)</f>
        <v/>
      </c>
      <c r="E1996" s="23">
        <f>SUM(D1977:D1996)</f>
        <v/>
      </c>
    </row>
    <row r="1997">
      <c r="A1997" s="31" t="n">
        <v>41283</v>
      </c>
      <c r="B1997" s="38" t="n">
        <v>8.673018997</v>
      </c>
      <c r="C1997" s="38" t="n">
        <v>4.087912919</v>
      </c>
      <c r="D1997" s="39">
        <f>SUM(B1997:C1997)</f>
        <v/>
      </c>
      <c r="E1997" s="23">
        <f>SUM(D1978:D1997)</f>
        <v/>
      </c>
    </row>
    <row r="1998">
      <c r="A1998" s="31" t="n">
        <v>41284</v>
      </c>
      <c r="B1998" s="38" t="n">
        <v>-2.733926958</v>
      </c>
      <c r="C1998" s="38" t="n">
        <v>5.758106244</v>
      </c>
      <c r="D1998" s="39">
        <f>SUM(B1998:C1998)</f>
        <v/>
      </c>
      <c r="E1998" s="23">
        <f>SUM(D1979:D1998)</f>
        <v/>
      </c>
    </row>
    <row r="1999">
      <c r="A1999" s="31" t="n">
        <v>41285</v>
      </c>
      <c r="B1999" s="38" t="n">
        <v>-8.970609521</v>
      </c>
      <c r="C1999" s="38" t="n">
        <v>-4.030361564</v>
      </c>
      <c r="D1999" s="39">
        <f>SUM(B1999:C1999)</f>
        <v/>
      </c>
      <c r="E1999" s="23">
        <f>SUM(D1980:D1999)</f>
        <v/>
      </c>
    </row>
    <row r="2000">
      <c r="A2000" s="31" t="n">
        <v>41288</v>
      </c>
      <c r="B2000" s="38" t="n">
        <v>-92.03417752599999</v>
      </c>
      <c r="C2000" s="38" t="n">
        <v>-4.783391003</v>
      </c>
      <c r="D2000" s="39">
        <f>SUM(B2000:C2000)</f>
        <v/>
      </c>
      <c r="E2000" s="23">
        <f>SUM(D1981:D2000)</f>
        <v/>
      </c>
    </row>
    <row r="2001">
      <c r="A2001" s="31" t="n">
        <v>41289</v>
      </c>
      <c r="B2001" s="38" t="n">
        <v>-224.781470635</v>
      </c>
      <c r="C2001" s="38" t="n">
        <v>-5.151141575</v>
      </c>
      <c r="D2001" s="39">
        <f>SUM(B2001:C2001)</f>
        <v/>
      </c>
      <c r="E2001" s="23">
        <f>SUM(D1982:D2001)</f>
        <v/>
      </c>
    </row>
    <row r="2002">
      <c r="A2002" s="31" t="n">
        <v>41290</v>
      </c>
      <c r="B2002" s="38" t="n">
        <v>-88.443046115</v>
      </c>
      <c r="C2002" s="38" t="n">
        <v>20.606022935</v>
      </c>
      <c r="D2002" s="39">
        <f>SUM(B2002:C2002)</f>
        <v/>
      </c>
      <c r="E2002" s="23">
        <f>SUM(D1983:D2002)</f>
        <v/>
      </c>
    </row>
    <row r="2003">
      <c r="A2003" s="31" t="n">
        <v>41291</v>
      </c>
      <c r="B2003" s="38" t="n">
        <v>-114.34195736</v>
      </c>
      <c r="C2003" s="38" t="n">
        <v>-28.143779509</v>
      </c>
      <c r="D2003" s="39">
        <f>SUM(B2003:C2003)</f>
        <v/>
      </c>
      <c r="E2003" s="23">
        <f>SUM(D1984:D2003)</f>
        <v/>
      </c>
    </row>
    <row r="2004">
      <c r="A2004" s="31" t="n">
        <v>41292</v>
      </c>
      <c r="B2004" s="38" t="n">
        <v>30.849011117</v>
      </c>
      <c r="C2004" s="38" t="n">
        <v>13.74798731</v>
      </c>
      <c r="D2004" s="39">
        <f>SUM(B2004:C2004)</f>
        <v/>
      </c>
      <c r="E2004" s="23">
        <f>SUM(D1985:D2004)</f>
        <v/>
      </c>
    </row>
    <row r="2005">
      <c r="A2005" s="31" t="n">
        <v>41295</v>
      </c>
      <c r="B2005" s="38" t="n">
        <v>-182.805648901</v>
      </c>
      <c r="C2005" s="38" t="n">
        <v>4.077108517</v>
      </c>
      <c r="D2005" s="39">
        <f>SUM(B2005:C2005)</f>
        <v/>
      </c>
      <c r="E2005" s="23">
        <f>SUM(D1986:D2005)</f>
        <v/>
      </c>
    </row>
    <row r="2006">
      <c r="A2006" s="31" t="n">
        <v>41296</v>
      </c>
      <c r="B2006" s="38" t="n">
        <v>-206.484069075</v>
      </c>
      <c r="C2006" s="38" t="n">
        <v>-3.140199591</v>
      </c>
      <c r="D2006" s="39">
        <f>SUM(B2006:C2006)</f>
        <v/>
      </c>
      <c r="E2006" s="23">
        <f>SUM(D1987:D2006)</f>
        <v/>
      </c>
    </row>
    <row r="2007">
      <c r="A2007" s="31" t="n">
        <v>41297</v>
      </c>
      <c r="B2007" s="38" t="n">
        <v>17.109245355</v>
      </c>
      <c r="C2007" s="38" t="n">
        <v>4.071020945</v>
      </c>
      <c r="D2007" s="39">
        <f>SUM(B2007:C2007)</f>
        <v/>
      </c>
      <c r="E2007" s="23">
        <f>SUM(D1988:D2007)</f>
        <v/>
      </c>
    </row>
    <row r="2008">
      <c r="A2008" s="31" t="n">
        <v>41298</v>
      </c>
      <c r="B2008" s="38" t="n">
        <v>-193.570406102</v>
      </c>
      <c r="C2008" s="38" t="n">
        <v>-5.861514236</v>
      </c>
      <c r="D2008" s="39">
        <f>SUM(B2008:C2008)</f>
        <v/>
      </c>
      <c r="E2008" s="23">
        <f>SUM(D1989:D2008)</f>
        <v/>
      </c>
    </row>
    <row r="2009">
      <c r="A2009" s="31" t="n">
        <v>41299</v>
      </c>
      <c r="B2009" s="38" t="n">
        <v>-488.977701628</v>
      </c>
      <c r="C2009" s="38" t="n">
        <v>-1.064340667</v>
      </c>
      <c r="D2009" s="39">
        <f>SUM(B2009:C2009)</f>
        <v/>
      </c>
      <c r="E2009" s="23">
        <f>SUM(D1990:D2009)</f>
        <v/>
      </c>
    </row>
    <row r="2010">
      <c r="A2010" s="31" t="n">
        <v>41302</v>
      </c>
      <c r="B2010" s="38" t="n">
        <v>-490.097532097</v>
      </c>
      <c r="C2010" s="38" t="n">
        <v>-5.287761103</v>
      </c>
      <c r="D2010" s="39">
        <f>SUM(B2010:C2010)</f>
        <v/>
      </c>
      <c r="E2010" s="23">
        <f>SUM(D1991:D2010)</f>
        <v/>
      </c>
    </row>
    <row r="2011">
      <c r="A2011" s="31" t="n">
        <v>41303</v>
      </c>
      <c r="B2011" s="38" t="n">
        <v>-32.149942842</v>
      </c>
      <c r="C2011" s="38" t="n">
        <v>15.788875243</v>
      </c>
      <c r="D2011" s="39">
        <f>SUM(B2011:C2011)</f>
        <v/>
      </c>
      <c r="E2011" s="23">
        <f>SUM(D1992:D2011)</f>
        <v/>
      </c>
    </row>
    <row r="2012">
      <c r="A2012" s="31" t="n">
        <v>41304</v>
      </c>
      <c r="B2012" s="38" t="n">
        <v>-85.437837978</v>
      </c>
      <c r="C2012" s="38" t="n">
        <v>-11.143594703</v>
      </c>
      <c r="D2012" s="39">
        <f>SUM(B2012:C2012)</f>
        <v/>
      </c>
      <c r="E2012" s="23">
        <f>SUM(D1993:D2012)</f>
        <v/>
      </c>
    </row>
    <row r="2013">
      <c r="A2013" s="31" t="n">
        <v>41305</v>
      </c>
      <c r="B2013" s="38" t="n">
        <v>-82.20526617900001</v>
      </c>
      <c r="C2013" s="38" t="n">
        <v>23.342891709</v>
      </c>
      <c r="D2013" s="39">
        <f>SUM(B2013:C2013)</f>
        <v/>
      </c>
      <c r="E2013" s="23">
        <f>SUM(D1994:D2013)</f>
        <v/>
      </c>
    </row>
    <row r="2014">
      <c r="A2014" s="31" t="n">
        <v>41306</v>
      </c>
      <c r="B2014" s="38" t="n">
        <v>-29.709840987</v>
      </c>
      <c r="C2014" s="38" t="n">
        <v>-2.685371967</v>
      </c>
      <c r="D2014" s="39">
        <f>SUM(B2014:C2014)</f>
        <v/>
      </c>
      <c r="E2014" s="23">
        <f>SUM(D1995:D2014)</f>
        <v/>
      </c>
    </row>
    <row r="2015">
      <c r="A2015" s="31" t="n">
        <v>41309</v>
      </c>
      <c r="B2015" s="38" t="n">
        <v>49.220553515</v>
      </c>
      <c r="C2015" s="38" t="n">
        <v>2.701696336</v>
      </c>
      <c r="D2015" s="39">
        <f>SUM(B2015:C2015)</f>
        <v/>
      </c>
      <c r="E2015" s="23">
        <f>SUM(D1996:D2015)</f>
        <v/>
      </c>
    </row>
    <row r="2016">
      <c r="A2016" s="31" t="n">
        <v>41310</v>
      </c>
      <c r="B2016" s="38" t="n">
        <v>6.6655942</v>
      </c>
      <c r="C2016" s="38" t="n">
        <v>4.327936013</v>
      </c>
      <c r="D2016" s="39">
        <f>SUM(B2016:C2016)</f>
        <v/>
      </c>
      <c r="E2016" s="23">
        <f>SUM(D1997:D2016)</f>
        <v/>
      </c>
    </row>
    <row r="2017">
      <c r="A2017" s="31" t="n">
        <v>41311</v>
      </c>
      <c r="B2017" s="38" t="n">
        <v>-81.99043925300001</v>
      </c>
      <c r="C2017" s="38" t="n">
        <v>38.538062523</v>
      </c>
      <c r="D2017" s="39">
        <f>SUM(B2017:C2017)</f>
        <v/>
      </c>
      <c r="E2017" s="23">
        <f>SUM(D1998:D2017)</f>
        <v/>
      </c>
    </row>
    <row r="2018">
      <c r="A2018" s="31" t="n">
        <v>41312</v>
      </c>
      <c r="B2018" s="38" t="n">
        <v>84.879678048</v>
      </c>
      <c r="C2018" s="38" t="n">
        <v>18.105738953</v>
      </c>
      <c r="D2018" s="39">
        <f>SUM(B2018:C2018)</f>
        <v/>
      </c>
      <c r="E2018" s="23">
        <f>SUM(D1999:D2018)</f>
        <v/>
      </c>
    </row>
    <row r="2019">
      <c r="A2019" s="31" t="n">
        <v>41313</v>
      </c>
      <c r="B2019" s="38" t="n">
        <v>54.732674361</v>
      </c>
      <c r="C2019" s="38" t="n">
        <v>24.497627554</v>
      </c>
      <c r="D2019" s="39">
        <f>SUM(B2019:C2019)</f>
        <v/>
      </c>
      <c r="E2019" s="23">
        <f>SUM(D2000:D2019)</f>
        <v/>
      </c>
    </row>
    <row r="2020">
      <c r="A2020" s="31" t="n">
        <v>41317</v>
      </c>
      <c r="B2020" s="38" t="n">
        <v>125.953910908</v>
      </c>
      <c r="C2020" s="38" t="n">
        <v>-0.583704459</v>
      </c>
      <c r="D2020" s="39">
        <f>SUM(B2020:C2020)</f>
        <v/>
      </c>
      <c r="E2020" s="23">
        <f>SUM(D2001:D2020)</f>
        <v/>
      </c>
    </row>
    <row r="2021">
      <c r="A2021" s="31" t="n">
        <v>41318</v>
      </c>
      <c r="B2021" s="38" t="n">
        <v>110.281175762</v>
      </c>
      <c r="C2021" s="38" t="n">
        <v>39.268216758</v>
      </c>
      <c r="D2021" s="39">
        <f>SUM(B2021:C2021)</f>
        <v/>
      </c>
      <c r="E2021" s="23">
        <f>SUM(D2002:D2021)</f>
        <v/>
      </c>
    </row>
    <row r="2022">
      <c r="A2022" s="31" t="n">
        <v>41319</v>
      </c>
      <c r="B2022" s="38" t="n">
        <v>90.97248785399999</v>
      </c>
      <c r="C2022" s="38" t="n">
        <v>30.419614915</v>
      </c>
      <c r="D2022" s="39">
        <f>SUM(B2022:C2022)</f>
        <v/>
      </c>
      <c r="E2022" s="23">
        <f>SUM(D2003:D2022)</f>
        <v/>
      </c>
    </row>
    <row r="2023">
      <c r="A2023" s="31" t="n">
        <v>41320</v>
      </c>
      <c r="B2023" s="38" t="n">
        <v>-2.133749981</v>
      </c>
      <c r="C2023" s="38" t="n">
        <v>14.200458716</v>
      </c>
      <c r="D2023" s="39">
        <f>SUM(B2023:C2023)</f>
        <v/>
      </c>
      <c r="E2023" s="23">
        <f>SUM(D2004:D2023)</f>
        <v/>
      </c>
    </row>
    <row r="2024">
      <c r="A2024" s="31" t="n">
        <v>41323</v>
      </c>
      <c r="B2024" s="38" t="n">
        <v>16.766048569</v>
      </c>
      <c r="C2024" s="38" t="n">
        <v>15.202057009</v>
      </c>
      <c r="D2024" s="39">
        <f>SUM(B2024:C2024)</f>
        <v/>
      </c>
      <c r="E2024" s="23">
        <f>SUM(D2005:D2024)</f>
        <v/>
      </c>
    </row>
    <row r="2025">
      <c r="A2025" s="31" t="n">
        <v>41324</v>
      </c>
      <c r="B2025" s="38" t="n">
        <v>62.08871736</v>
      </c>
      <c r="C2025" s="38" t="n">
        <v>19.874330521</v>
      </c>
      <c r="D2025" s="39">
        <f>SUM(B2025:C2025)</f>
        <v/>
      </c>
      <c r="E2025" s="23">
        <f>SUM(D2006:D2025)</f>
        <v/>
      </c>
    </row>
    <row r="2026">
      <c r="A2026" s="31" t="n">
        <v>41325</v>
      </c>
      <c r="B2026" s="38" t="n">
        <v>579.662129703</v>
      </c>
      <c r="C2026" s="38" t="n">
        <v>15.7841819</v>
      </c>
      <c r="D2026" s="39">
        <f>SUM(B2026:C2026)</f>
        <v/>
      </c>
      <c r="E2026" s="23">
        <f>SUM(D2007:D2026)</f>
        <v/>
      </c>
    </row>
    <row r="2027">
      <c r="A2027" s="31" t="n">
        <v>41326</v>
      </c>
      <c r="B2027" s="38" t="n">
        <v>284.914441632</v>
      </c>
      <c r="C2027" s="38" t="n">
        <v>13.516694117</v>
      </c>
      <c r="D2027" s="39">
        <f>SUM(B2027:C2027)</f>
        <v/>
      </c>
      <c r="E2027" s="23">
        <f>SUM(D2008:D2027)</f>
        <v/>
      </c>
    </row>
    <row r="2028">
      <c r="A2028" s="31" t="n">
        <v>41327</v>
      </c>
      <c r="B2028" s="38" t="n">
        <v>25.62799757</v>
      </c>
      <c r="C2028" s="38" t="n">
        <v>44.689442743</v>
      </c>
      <c r="D2028" s="39">
        <f>SUM(B2028:C2028)</f>
        <v/>
      </c>
      <c r="E2028" s="23">
        <f>SUM(D2009:D2028)</f>
        <v/>
      </c>
    </row>
    <row r="2029">
      <c r="A2029" s="31" t="n">
        <v>41330</v>
      </c>
      <c r="B2029" s="38" t="n">
        <v>39.179032</v>
      </c>
      <c r="C2029" s="38" t="n">
        <v>6.21775746</v>
      </c>
      <c r="D2029" s="39">
        <f>SUM(B2029:C2029)</f>
        <v/>
      </c>
      <c r="E2029" s="23">
        <f>SUM(D2010:D2029)</f>
        <v/>
      </c>
    </row>
    <row r="2030">
      <c r="A2030" s="31" t="n">
        <v>41331</v>
      </c>
      <c r="B2030" s="38" t="n">
        <v>-36.45992564</v>
      </c>
      <c r="C2030" s="38" t="n">
        <v>23.825029586</v>
      </c>
      <c r="D2030" s="39">
        <f>SUM(B2030:C2030)</f>
        <v/>
      </c>
      <c r="E2030" s="23">
        <f>SUM(D2011:D2030)</f>
        <v/>
      </c>
    </row>
    <row r="2031">
      <c r="A2031" s="31" t="n">
        <v>41332</v>
      </c>
      <c r="B2031" s="38" t="n">
        <v>-18.179501208</v>
      </c>
      <c r="C2031" s="38" t="n">
        <v>21.360555777</v>
      </c>
      <c r="D2031" s="39">
        <f>SUM(B2031:C2031)</f>
        <v/>
      </c>
      <c r="E2031" s="23">
        <f>SUM(D2012:D2031)</f>
        <v/>
      </c>
    </row>
    <row r="2032">
      <c r="A2032" s="31" t="n">
        <v>41333</v>
      </c>
      <c r="B2032" s="38" t="n">
        <v>201.966439259</v>
      </c>
      <c r="C2032" s="38" t="n">
        <v>15.813166259</v>
      </c>
      <c r="D2032" s="39">
        <f>SUM(B2032:C2032)</f>
        <v/>
      </c>
      <c r="E2032" s="23">
        <f>SUM(D2013:D2032)</f>
        <v/>
      </c>
    </row>
    <row r="2033">
      <c r="A2033" s="31" t="n">
        <v>41337</v>
      </c>
      <c r="B2033" s="38" t="n">
        <v>418.733538736</v>
      </c>
      <c r="C2033" s="38" t="n">
        <v>37.418612643</v>
      </c>
      <c r="D2033" s="39">
        <f>SUM(B2033:C2033)</f>
        <v/>
      </c>
      <c r="E2033" s="23">
        <f>SUM(D2014:D2033)</f>
        <v/>
      </c>
    </row>
    <row r="2034">
      <c r="A2034" s="31" t="n">
        <v>41338</v>
      </c>
      <c r="B2034" s="38" t="n">
        <v>91.746233395</v>
      </c>
      <c r="C2034" s="38" t="n">
        <v>53.060860622</v>
      </c>
      <c r="D2034" s="39">
        <f>SUM(B2034:C2034)</f>
        <v/>
      </c>
      <c r="E2034" s="23">
        <f>SUM(D2015:D2034)</f>
        <v/>
      </c>
    </row>
    <row r="2035">
      <c r="A2035" s="31" t="n">
        <v>41339</v>
      </c>
      <c r="B2035" s="38" t="n">
        <v>26.189466695</v>
      </c>
      <c r="C2035" s="38" t="n">
        <v>11.356484769</v>
      </c>
      <c r="D2035" s="39">
        <f>SUM(B2035:C2035)</f>
        <v/>
      </c>
      <c r="E2035" s="23">
        <f>SUM(D2016:D2035)</f>
        <v/>
      </c>
    </row>
    <row r="2036">
      <c r="A2036" s="31" t="n">
        <v>41340</v>
      </c>
      <c r="B2036" s="38" t="n">
        <v>-50.629727084</v>
      </c>
      <c r="C2036" s="38" t="n">
        <v>0.301176416</v>
      </c>
      <c r="D2036" s="39">
        <f>SUM(B2036:C2036)</f>
        <v/>
      </c>
      <c r="E2036" s="23">
        <f>SUM(D2017:D2036)</f>
        <v/>
      </c>
    </row>
    <row r="2037">
      <c r="A2037" s="31" t="n">
        <v>41341</v>
      </c>
      <c r="B2037" s="38" t="n">
        <v>-4.20572764</v>
      </c>
      <c r="C2037" s="38" t="n">
        <v>50.727801171</v>
      </c>
      <c r="D2037" s="39">
        <f>SUM(B2037:C2037)</f>
        <v/>
      </c>
      <c r="E2037" s="23">
        <f>SUM(D2018:D2037)</f>
        <v/>
      </c>
    </row>
    <row r="2038">
      <c r="A2038" s="31" t="n">
        <v>41344</v>
      </c>
      <c r="B2038" s="38" t="n">
        <v>-208.186715411</v>
      </c>
      <c r="C2038" s="38" t="n">
        <v>13.316288351</v>
      </c>
      <c r="D2038" s="39">
        <f>SUM(B2038:C2038)</f>
        <v/>
      </c>
      <c r="E2038" s="23">
        <f>SUM(D2019:D2038)</f>
        <v/>
      </c>
    </row>
    <row r="2039">
      <c r="A2039" s="31" t="n">
        <v>41345</v>
      </c>
      <c r="B2039" s="38" t="n">
        <v>-90.93162929499999</v>
      </c>
      <c r="C2039" s="38" t="n">
        <v>40.397025272</v>
      </c>
      <c r="D2039" s="39">
        <f>SUM(B2039:C2039)</f>
        <v/>
      </c>
      <c r="E2039" s="23">
        <f>SUM(D2020:D2039)</f>
        <v/>
      </c>
    </row>
    <row r="2040">
      <c r="A2040" s="31" t="n">
        <v>41346</v>
      </c>
      <c r="B2040" s="38" t="n">
        <v>7.94928015</v>
      </c>
      <c r="C2040" s="38" t="n">
        <v>42.200374574</v>
      </c>
      <c r="D2040" s="39">
        <f>SUM(B2040:C2040)</f>
        <v/>
      </c>
      <c r="E2040" s="23">
        <f>SUM(D2021:D2040)</f>
        <v/>
      </c>
    </row>
    <row r="2041">
      <c r="A2041" s="31" t="n">
        <v>41347</v>
      </c>
      <c r="B2041" s="38" t="n">
        <v>-216.932255391</v>
      </c>
      <c r="C2041" s="38" t="n">
        <v>15.768679215</v>
      </c>
      <c r="D2041" s="39">
        <f>SUM(B2041:C2041)</f>
        <v/>
      </c>
      <c r="E2041" s="23">
        <f>SUM(D2022:D2041)</f>
        <v/>
      </c>
    </row>
    <row r="2042">
      <c r="A2042" s="31" t="n">
        <v>41348</v>
      </c>
      <c r="B2042" s="38" t="n">
        <v>-569.687220526</v>
      </c>
      <c r="C2042" s="38" t="n">
        <v>9.031816527</v>
      </c>
      <c r="D2042" s="39">
        <f>SUM(B2042:C2042)</f>
        <v/>
      </c>
      <c r="E2042" s="23">
        <f>SUM(D2023:D2042)</f>
        <v/>
      </c>
    </row>
    <row r="2043">
      <c r="A2043" s="31" t="n">
        <v>41351</v>
      </c>
      <c r="B2043" s="38" t="n">
        <v>-356.931030765</v>
      </c>
      <c r="C2043" s="38" t="n">
        <v>-21.123664985</v>
      </c>
      <c r="D2043" s="39">
        <f>SUM(B2043:C2043)</f>
        <v/>
      </c>
      <c r="E2043" s="23">
        <f>SUM(D2024:D2043)</f>
        <v/>
      </c>
    </row>
    <row r="2044">
      <c r="A2044" s="31" t="n">
        <v>41352</v>
      </c>
      <c r="B2044" s="38" t="n">
        <v>-182.766602908</v>
      </c>
      <c r="C2044" s="38" t="n">
        <v>70.65306424000001</v>
      </c>
      <c r="D2044" s="39">
        <f>SUM(B2044:C2044)</f>
        <v/>
      </c>
      <c r="E2044" s="23">
        <f>SUM(D2025:D2044)</f>
        <v/>
      </c>
    </row>
    <row r="2045">
      <c r="A2045" s="31" t="n">
        <v>41353</v>
      </c>
      <c r="B2045" s="38" t="n">
        <v>-374.30727856</v>
      </c>
      <c r="C2045" s="38" t="n">
        <v>-30.25944725</v>
      </c>
      <c r="D2045" s="39">
        <f>SUM(B2045:C2045)</f>
        <v/>
      </c>
      <c r="E2045" s="23">
        <f>SUM(D2026:D2045)</f>
        <v/>
      </c>
    </row>
    <row r="2046">
      <c r="A2046" s="31" t="n">
        <v>41354</v>
      </c>
      <c r="B2046" s="38" t="n">
        <v>-269.19708397</v>
      </c>
      <c r="C2046" s="38" t="n">
        <v>4.429550705</v>
      </c>
      <c r="D2046" s="39">
        <f>SUM(B2046:C2046)</f>
        <v/>
      </c>
      <c r="E2046" s="23">
        <f>SUM(D2027:D2046)</f>
        <v/>
      </c>
    </row>
    <row r="2047">
      <c r="A2047" s="31" t="n">
        <v>41355</v>
      </c>
      <c r="B2047" s="38" t="n">
        <v>-330.248961154</v>
      </c>
      <c r="C2047" s="38" t="n">
        <v>20.466399751</v>
      </c>
      <c r="D2047" s="39">
        <f>SUM(B2047:C2047)</f>
        <v/>
      </c>
      <c r="E2047" s="23">
        <f>SUM(D2028:D2047)</f>
        <v/>
      </c>
    </row>
    <row r="2048">
      <c r="A2048" s="31" t="n">
        <v>41358</v>
      </c>
      <c r="B2048" s="38" t="n">
        <v>-92.92715373</v>
      </c>
      <c r="C2048" s="38" t="n">
        <v>-21.45935942</v>
      </c>
      <c r="D2048" s="39">
        <f>SUM(B2048:C2048)</f>
        <v/>
      </c>
      <c r="E2048" s="23">
        <f>SUM(D2029:D2048)</f>
        <v/>
      </c>
    </row>
    <row r="2049">
      <c r="A2049" s="31" t="n">
        <v>41359</v>
      </c>
      <c r="B2049" s="38" t="n">
        <v>-34.69988843</v>
      </c>
      <c r="C2049" s="38" t="n">
        <v>39.863491477</v>
      </c>
      <c r="D2049" s="39">
        <f>SUM(B2049:C2049)</f>
        <v/>
      </c>
      <c r="E2049" s="23">
        <f>SUM(D2030:D2049)</f>
        <v/>
      </c>
    </row>
    <row r="2050">
      <c r="A2050" s="31" t="n">
        <v>41360</v>
      </c>
      <c r="B2050" s="38" t="n">
        <v>-213.05993448</v>
      </c>
      <c r="C2050" s="38" t="n">
        <v>-9.702714664</v>
      </c>
      <c r="D2050" s="39">
        <f>SUM(B2050:C2050)</f>
        <v/>
      </c>
      <c r="E2050" s="23">
        <f>SUM(D2031:D2050)</f>
        <v/>
      </c>
    </row>
    <row r="2051">
      <c r="A2051" s="31" t="n">
        <v>41361</v>
      </c>
      <c r="B2051" s="38" t="n">
        <v>-150.81086738</v>
      </c>
      <c r="C2051" s="38" t="n">
        <v>23.625025278</v>
      </c>
      <c r="D2051" s="39">
        <f>SUM(B2051:C2051)</f>
        <v/>
      </c>
      <c r="E2051" s="23">
        <f>SUM(D2032:D2051)</f>
        <v/>
      </c>
    </row>
    <row r="2052">
      <c r="A2052" s="31" t="n">
        <v>41362</v>
      </c>
      <c r="B2052" s="38" t="n">
        <v>135.277204214</v>
      </c>
      <c r="C2052" s="38" t="n">
        <v>6.79256673</v>
      </c>
      <c r="D2052" s="39">
        <f>SUM(B2052:C2052)</f>
        <v/>
      </c>
      <c r="E2052" s="23">
        <f>SUM(D2033:D2052)</f>
        <v/>
      </c>
    </row>
    <row r="2053">
      <c r="A2053" s="31" t="n">
        <v>41365</v>
      </c>
      <c r="B2053" s="38" t="n">
        <v>-57.259333557</v>
      </c>
      <c r="C2053" s="38" t="n">
        <v>-13.872748153</v>
      </c>
      <c r="D2053" s="39">
        <f>SUM(B2053:C2053)</f>
        <v/>
      </c>
      <c r="E2053" s="23">
        <f>SUM(D2034:D2053)</f>
        <v/>
      </c>
    </row>
    <row r="2054">
      <c r="A2054" s="31" t="n">
        <v>41366</v>
      </c>
      <c r="B2054" s="38" t="n">
        <v>32.704575275</v>
      </c>
      <c r="C2054" s="38" t="n">
        <v>0.606342002</v>
      </c>
      <c r="D2054" s="39">
        <f>SUM(B2054:C2054)</f>
        <v/>
      </c>
      <c r="E2054" s="23">
        <f>SUM(D2035:D2054)</f>
        <v/>
      </c>
    </row>
    <row r="2055">
      <c r="A2055" s="31" t="n">
        <v>41367</v>
      </c>
      <c r="B2055" s="38" t="n">
        <v>-218.991951129</v>
      </c>
      <c r="C2055" s="38" t="n">
        <v>35.290348361</v>
      </c>
      <c r="D2055" s="39">
        <f>SUM(B2055:C2055)</f>
        <v/>
      </c>
      <c r="E2055" s="23">
        <f>SUM(D2036:D2055)</f>
        <v/>
      </c>
    </row>
    <row r="2056">
      <c r="A2056" s="31" t="n">
        <v>41368</v>
      </c>
      <c r="B2056" s="38" t="n">
        <v>-467.91831718</v>
      </c>
      <c r="C2056" s="38" t="n">
        <v>-11.982595998</v>
      </c>
      <c r="D2056" s="39">
        <f>SUM(B2056:C2056)</f>
        <v/>
      </c>
      <c r="E2056" s="23">
        <f>SUM(D2037:D2056)</f>
        <v/>
      </c>
    </row>
    <row r="2057">
      <c r="A2057" s="31" t="n">
        <v>41369</v>
      </c>
      <c r="B2057" s="38" t="n">
        <v>-680.362040066</v>
      </c>
      <c r="C2057" s="38" t="n">
        <v>-27.736042328</v>
      </c>
      <c r="D2057" s="39">
        <f>SUM(B2057:C2057)</f>
        <v/>
      </c>
      <c r="E2057" s="23">
        <f>SUM(D2038:D2057)</f>
        <v/>
      </c>
    </row>
    <row r="2058">
      <c r="A2058" s="31" t="n">
        <v>41372</v>
      </c>
      <c r="B2058" s="38" t="n">
        <v>-366.76175053</v>
      </c>
      <c r="C2058" s="38" t="n">
        <v>-36.426358202</v>
      </c>
      <c r="D2058" s="39">
        <f>SUM(B2058:C2058)</f>
        <v/>
      </c>
      <c r="E2058" s="23">
        <f>SUM(D2039:D2058)</f>
        <v/>
      </c>
    </row>
    <row r="2059">
      <c r="A2059" s="31" t="n">
        <v>41373</v>
      </c>
      <c r="B2059" s="38" t="n">
        <v>-78.184529075</v>
      </c>
      <c r="C2059" s="38" t="n">
        <v>39.02647661</v>
      </c>
      <c r="D2059" s="39">
        <f>SUM(B2059:C2059)</f>
        <v/>
      </c>
      <c r="E2059" s="23">
        <f>SUM(D2040:D2059)</f>
        <v/>
      </c>
    </row>
    <row r="2060">
      <c r="A2060" s="31" t="n">
        <v>41374</v>
      </c>
      <c r="B2060" s="38" t="n">
        <v>51.1830509</v>
      </c>
      <c r="C2060" s="38" t="n">
        <v>12.198637893</v>
      </c>
      <c r="D2060" s="39">
        <f>SUM(B2060:C2060)</f>
        <v/>
      </c>
      <c r="E2060" s="23">
        <f>SUM(D2041:D2060)</f>
        <v/>
      </c>
    </row>
    <row r="2061">
      <c r="A2061" s="31" t="n">
        <v>41375</v>
      </c>
      <c r="B2061" s="38" t="n">
        <v>261.414469589</v>
      </c>
      <c r="C2061" s="38" t="n">
        <v>24.011257109</v>
      </c>
      <c r="D2061" s="39">
        <f>SUM(B2061:C2061)</f>
        <v/>
      </c>
      <c r="E2061" s="23">
        <f>SUM(D2042:D2061)</f>
        <v/>
      </c>
    </row>
    <row r="2062">
      <c r="A2062" s="31" t="n">
        <v>41376</v>
      </c>
      <c r="B2062" s="38" t="n">
        <v>-41.816332768</v>
      </c>
      <c r="C2062" s="38" t="n">
        <v>-18.946754434</v>
      </c>
      <c r="D2062" s="39">
        <f>SUM(B2062:C2062)</f>
        <v/>
      </c>
      <c r="E2062" s="23">
        <f>SUM(D2043:D2062)</f>
        <v/>
      </c>
    </row>
    <row r="2063">
      <c r="A2063" s="31" t="n">
        <v>41379</v>
      </c>
      <c r="B2063" s="38" t="n">
        <v>-117.910155588</v>
      </c>
      <c r="C2063" s="38" t="n">
        <v>-20.334197568</v>
      </c>
      <c r="D2063" s="39">
        <f>SUM(B2063:C2063)</f>
        <v/>
      </c>
      <c r="E2063" s="23">
        <f>SUM(D2044:D2063)</f>
        <v/>
      </c>
    </row>
    <row r="2064">
      <c r="A2064" s="31" t="n">
        <v>41380</v>
      </c>
      <c r="B2064" s="38" t="n">
        <v>-240.681506367</v>
      </c>
      <c r="C2064" s="38" t="n">
        <v>-28.611036514</v>
      </c>
      <c r="D2064" s="39">
        <f>SUM(B2064:C2064)</f>
        <v/>
      </c>
      <c r="E2064" s="23">
        <f>SUM(D2045:D2064)</f>
        <v/>
      </c>
    </row>
    <row r="2065">
      <c r="A2065" s="31" t="n">
        <v>41381</v>
      </c>
      <c r="B2065" s="38" t="n">
        <v>-207.808486825</v>
      </c>
      <c r="C2065" s="38" t="n">
        <v>-1.73349507</v>
      </c>
      <c r="D2065" s="39">
        <f>SUM(B2065:C2065)</f>
        <v/>
      </c>
      <c r="E2065" s="23">
        <f>SUM(D2046:D2065)</f>
        <v/>
      </c>
    </row>
    <row r="2066">
      <c r="A2066" s="31" t="n">
        <v>41382</v>
      </c>
      <c r="B2066" s="38" t="n">
        <v>-235.502895829</v>
      </c>
      <c r="C2066" s="38" t="n">
        <v>-2.604675489</v>
      </c>
      <c r="D2066" s="39">
        <f>SUM(B2066:C2066)</f>
        <v/>
      </c>
      <c r="E2066" s="23">
        <f>SUM(D2047:D2066)</f>
        <v/>
      </c>
    </row>
    <row r="2067">
      <c r="A2067" s="31" t="n">
        <v>41383</v>
      </c>
      <c r="B2067" s="38" t="n">
        <v>-233.789724465</v>
      </c>
      <c r="C2067" s="38" t="n">
        <v>-22.282264714</v>
      </c>
      <c r="D2067" s="39">
        <f>SUM(B2067:C2067)</f>
        <v/>
      </c>
      <c r="E2067" s="23">
        <f>SUM(D2048:D2067)</f>
        <v/>
      </c>
    </row>
    <row r="2068">
      <c r="A2068" s="31" t="n">
        <v>41386</v>
      </c>
      <c r="B2068" s="38" t="n">
        <v>-8.599351321</v>
      </c>
      <c r="C2068" s="38" t="n">
        <v>45.744971659</v>
      </c>
      <c r="D2068" s="39">
        <f>SUM(B2068:C2068)</f>
        <v/>
      </c>
      <c r="E2068" s="23">
        <f>SUM(D2049:D2068)</f>
        <v/>
      </c>
    </row>
    <row r="2069">
      <c r="A2069" s="31" t="n">
        <v>41387</v>
      </c>
      <c r="B2069" s="38" t="n">
        <v>-118.025549716</v>
      </c>
      <c r="C2069" s="38" t="n">
        <v>27.114598293</v>
      </c>
      <c r="D2069" s="39">
        <f>SUM(B2069:C2069)</f>
        <v/>
      </c>
      <c r="E2069" s="23">
        <f>SUM(D2050:D2069)</f>
        <v/>
      </c>
    </row>
    <row r="2070">
      <c r="A2070" s="31" t="n">
        <v>41388</v>
      </c>
      <c r="B2070" s="38" t="n">
        <v>-21.37354184</v>
      </c>
      <c r="C2070" s="38" t="n">
        <v>8.008909924999999</v>
      </c>
      <c r="D2070" s="39">
        <f>SUM(B2070:C2070)</f>
        <v/>
      </c>
      <c r="E2070" s="23">
        <f>SUM(D2051:D2070)</f>
        <v/>
      </c>
    </row>
    <row r="2071">
      <c r="A2071" s="31" t="n">
        <v>41389</v>
      </c>
      <c r="B2071" s="38" t="n">
        <v>50.945610605</v>
      </c>
      <c r="C2071" s="38" t="n">
        <v>-5.642237651</v>
      </c>
      <c r="D2071" s="39">
        <f>SUM(B2071:C2071)</f>
        <v/>
      </c>
      <c r="E2071" s="23">
        <f>SUM(D2052:D2071)</f>
        <v/>
      </c>
    </row>
    <row r="2072">
      <c r="A2072" s="31" t="n">
        <v>41390</v>
      </c>
      <c r="B2072" s="38" t="n">
        <v>-124.793373904</v>
      </c>
      <c r="C2072" s="38" t="n">
        <v>59.182885648</v>
      </c>
      <c r="D2072" s="39">
        <f>SUM(B2072:C2072)</f>
        <v/>
      </c>
      <c r="E2072" s="23">
        <f>SUM(D2053:D2072)</f>
        <v/>
      </c>
    </row>
    <row r="2073">
      <c r="A2073" s="31" t="n">
        <v>41393</v>
      </c>
      <c r="B2073" s="38" t="n">
        <v>-179.305007445</v>
      </c>
      <c r="C2073" s="38" t="n">
        <v>7.588943829</v>
      </c>
      <c r="D2073" s="39">
        <f>SUM(B2073:C2073)</f>
        <v/>
      </c>
      <c r="E2073" s="23">
        <f>SUM(D2054:D2073)</f>
        <v/>
      </c>
    </row>
    <row r="2074">
      <c r="A2074" s="31" t="n">
        <v>41394</v>
      </c>
      <c r="B2074" s="38" t="n">
        <v>31.481441118</v>
      </c>
      <c r="C2074" s="38" t="n">
        <v>-6.663500719</v>
      </c>
      <c r="D2074" s="39">
        <f>SUM(B2074:C2074)</f>
        <v/>
      </c>
      <c r="E2074" s="23">
        <f>SUM(D2055:D2074)</f>
        <v/>
      </c>
    </row>
    <row r="2075">
      <c r="A2075" s="31" t="n">
        <v>41396</v>
      </c>
      <c r="B2075" s="38" t="n">
        <v>-87.05546433799999</v>
      </c>
      <c r="C2075" s="38" t="n">
        <v>-23.721457939</v>
      </c>
      <c r="D2075" s="39">
        <f>SUM(B2075:C2075)</f>
        <v/>
      </c>
      <c r="E2075" s="23">
        <f>SUM(D2056:D2075)</f>
        <v/>
      </c>
    </row>
    <row r="2076">
      <c r="A2076" s="31" t="n">
        <v>41397</v>
      </c>
      <c r="B2076" s="38" t="n">
        <v>-37.476149296</v>
      </c>
      <c r="C2076" s="38" t="n">
        <v>31.038769813</v>
      </c>
      <c r="D2076" s="39">
        <f>SUM(B2076:C2076)</f>
        <v/>
      </c>
      <c r="E2076" s="23">
        <f>SUM(D2057:D2076)</f>
        <v/>
      </c>
    </row>
    <row r="2077">
      <c r="A2077" s="31" t="n">
        <v>41400</v>
      </c>
      <c r="B2077" s="38" t="n">
        <v>-58.817170885</v>
      </c>
      <c r="C2077" s="38" t="n">
        <v>28.65765063</v>
      </c>
      <c r="D2077" s="39">
        <f>SUM(B2077:C2077)</f>
        <v/>
      </c>
      <c r="E2077" s="23">
        <f>SUM(D2058:D2077)</f>
        <v/>
      </c>
    </row>
    <row r="2078">
      <c r="A2078" s="31" t="n">
        <v>41401</v>
      </c>
      <c r="B2078" s="38" t="n">
        <v>-250.18406685</v>
      </c>
      <c r="C2078" s="38" t="n">
        <v>38.798905063</v>
      </c>
      <c r="D2078" s="39">
        <f>SUM(B2078:C2078)</f>
        <v/>
      </c>
      <c r="E2078" s="23">
        <f>SUM(D2059:D2078)</f>
        <v/>
      </c>
    </row>
    <row r="2079">
      <c r="A2079" s="31" t="n">
        <v>41402</v>
      </c>
      <c r="B2079" s="38" t="n">
        <v>-267.58712412</v>
      </c>
      <c r="C2079" s="38" t="n">
        <v>12.527613538</v>
      </c>
      <c r="D2079" s="39">
        <f>SUM(B2079:C2079)</f>
        <v/>
      </c>
      <c r="E2079" s="23">
        <f>SUM(D2060:D2079)</f>
        <v/>
      </c>
    </row>
    <row r="2080">
      <c r="A2080" s="31" t="n">
        <v>41403</v>
      </c>
      <c r="B2080" s="38" t="n">
        <v>140.340479046</v>
      </c>
      <c r="C2080" s="38" t="n">
        <v>-22.99241918</v>
      </c>
      <c r="D2080" s="39">
        <f>SUM(B2080:C2080)</f>
        <v/>
      </c>
      <c r="E2080" s="23">
        <f>SUM(D2061:D2080)</f>
        <v/>
      </c>
    </row>
    <row r="2081">
      <c r="A2081" s="31" t="n">
        <v>41404</v>
      </c>
      <c r="B2081" s="38" t="n">
        <v>-158.78357314</v>
      </c>
      <c r="C2081" s="38" t="n">
        <v>-8.940260311999999</v>
      </c>
      <c r="D2081" s="39">
        <f>SUM(B2081:C2081)</f>
        <v/>
      </c>
      <c r="E2081" s="23">
        <f>SUM(D2062:D2081)</f>
        <v/>
      </c>
    </row>
    <row r="2082">
      <c r="A2082" s="31" t="n">
        <v>41407</v>
      </c>
      <c r="B2082" s="38" t="n">
        <v>-88.360861625</v>
      </c>
      <c r="C2082" s="38" t="n">
        <v>3.884685155</v>
      </c>
      <c r="D2082" s="39">
        <f>SUM(B2082:C2082)</f>
        <v/>
      </c>
      <c r="E2082" s="23">
        <f>SUM(D2063:D2082)</f>
        <v/>
      </c>
    </row>
    <row r="2083">
      <c r="A2083" s="31" t="n">
        <v>41408</v>
      </c>
      <c r="B2083" s="38" t="n">
        <v>161.05173158</v>
      </c>
      <c r="C2083" s="38" t="n">
        <v>-8.197393834</v>
      </c>
      <c r="D2083" s="39">
        <f>SUM(B2083:C2083)</f>
        <v/>
      </c>
      <c r="E2083" s="23">
        <f>SUM(D2064:D2083)</f>
        <v/>
      </c>
    </row>
    <row r="2084">
      <c r="A2084" s="31" t="n">
        <v>41409</v>
      </c>
      <c r="B2084" s="38" t="n">
        <v>-39.23936832</v>
      </c>
      <c r="C2084" s="38" t="n">
        <v>54.84934566</v>
      </c>
      <c r="D2084" s="39">
        <f>SUM(B2084:C2084)</f>
        <v/>
      </c>
      <c r="E2084" s="23">
        <f>SUM(D2065:D2084)</f>
        <v/>
      </c>
    </row>
    <row r="2085">
      <c r="A2085" s="31" t="n">
        <v>41410</v>
      </c>
      <c r="B2085" s="38" t="n">
        <v>304.69706544</v>
      </c>
      <c r="C2085" s="38" t="n">
        <v>21.324804212</v>
      </c>
      <c r="D2085" s="39">
        <f>SUM(B2085:C2085)</f>
        <v/>
      </c>
      <c r="E2085" s="23">
        <f>SUM(D2066:D2085)</f>
        <v/>
      </c>
    </row>
    <row r="2086">
      <c r="A2086" s="31" t="n">
        <v>41414</v>
      </c>
      <c r="B2086" s="38" t="n">
        <v>90.25603960399999</v>
      </c>
      <c r="C2086" s="38" t="n">
        <v>27.101068404</v>
      </c>
      <c r="D2086" s="39">
        <f>SUM(B2086:C2086)</f>
        <v/>
      </c>
      <c r="E2086" s="23">
        <f>SUM(D2067:D2086)</f>
        <v/>
      </c>
    </row>
    <row r="2087">
      <c r="A2087" s="31" t="n">
        <v>41415</v>
      </c>
      <c r="B2087" s="38" t="n">
        <v>64.30560705000001</v>
      </c>
      <c r="C2087" s="38" t="n">
        <v>52.66150247</v>
      </c>
      <c r="D2087" s="39">
        <f>SUM(B2087:C2087)</f>
        <v/>
      </c>
      <c r="E2087" s="23">
        <f>SUM(D2068:D2087)</f>
        <v/>
      </c>
    </row>
    <row r="2088">
      <c r="A2088" s="31" t="n">
        <v>41416</v>
      </c>
      <c r="B2088" s="38" t="n">
        <v>129.55114162</v>
      </c>
      <c r="C2088" s="38" t="n">
        <v>11.16697393</v>
      </c>
      <c r="D2088" s="39">
        <f>SUM(B2088:C2088)</f>
        <v/>
      </c>
      <c r="E2088" s="23">
        <f>SUM(D2069:D2088)</f>
        <v/>
      </c>
    </row>
    <row r="2089">
      <c r="A2089" s="31" t="n">
        <v>41417</v>
      </c>
      <c r="B2089" s="38" t="n">
        <v>-5.41422703</v>
      </c>
      <c r="C2089" s="38" t="n">
        <v>-4.439248408</v>
      </c>
      <c r="D2089" s="39">
        <f>SUM(B2089:C2089)</f>
        <v/>
      </c>
      <c r="E2089" s="23">
        <f>SUM(D2070:D2089)</f>
        <v/>
      </c>
    </row>
    <row r="2090">
      <c r="A2090" s="31" t="n">
        <v>41418</v>
      </c>
      <c r="B2090" s="38" t="n">
        <v>-85.228526816</v>
      </c>
      <c r="C2090" s="38" t="n">
        <v>24.710218254</v>
      </c>
      <c r="D2090" s="39">
        <f>SUM(B2090:C2090)</f>
        <v/>
      </c>
      <c r="E2090" s="23">
        <f>SUM(D2071:D2090)</f>
        <v/>
      </c>
    </row>
    <row r="2091">
      <c r="A2091" s="31" t="n">
        <v>41421</v>
      </c>
      <c r="B2091" s="38" t="n">
        <v>44.03870282</v>
      </c>
      <c r="C2091" s="38" t="n">
        <v>14.466470327</v>
      </c>
      <c r="D2091" s="39">
        <f>SUM(B2091:C2091)</f>
        <v/>
      </c>
      <c r="E2091" s="23">
        <f>SUM(D2072:D2091)</f>
        <v/>
      </c>
    </row>
    <row r="2092">
      <c r="A2092" s="31" t="n">
        <v>41422</v>
      </c>
      <c r="B2092" s="38" t="n">
        <v>-55.649542225</v>
      </c>
      <c r="C2092" s="38" t="n">
        <v>23.973948705</v>
      </c>
      <c r="D2092" s="39">
        <f>SUM(B2092:C2092)</f>
        <v/>
      </c>
      <c r="E2092" s="23">
        <f>SUM(D2073:D2092)</f>
        <v/>
      </c>
    </row>
    <row r="2093">
      <c r="A2093" s="31" t="n">
        <v>41423</v>
      </c>
      <c r="B2093" s="38" t="n">
        <v>386.32303535</v>
      </c>
      <c r="C2093" s="38" t="n">
        <v>20.324703114</v>
      </c>
      <c r="D2093" s="39">
        <f>SUM(B2093:C2093)</f>
        <v/>
      </c>
      <c r="E2093" s="23">
        <f>SUM(D2074:D2093)</f>
        <v/>
      </c>
    </row>
    <row r="2094">
      <c r="A2094" s="31" t="n">
        <v>41424</v>
      </c>
      <c r="B2094" s="38" t="n">
        <v>391.183396534</v>
      </c>
      <c r="C2094" s="38" t="n">
        <v>-24.78263812</v>
      </c>
      <c r="D2094" s="39">
        <f>SUM(B2094:C2094)</f>
        <v/>
      </c>
      <c r="E2094" s="23">
        <f>SUM(D2075:D2094)</f>
        <v/>
      </c>
    </row>
    <row r="2095">
      <c r="A2095" s="31" t="n">
        <v>41425</v>
      </c>
      <c r="B2095" s="38" t="n">
        <v>186.744543747</v>
      </c>
      <c r="C2095" s="38" t="n">
        <v>-4.596549798</v>
      </c>
      <c r="D2095" s="39">
        <f>SUM(B2095:C2095)</f>
        <v/>
      </c>
      <c r="E2095" s="23">
        <f>SUM(D2076:D2095)</f>
        <v/>
      </c>
    </row>
    <row r="2096">
      <c r="A2096" s="31" t="n">
        <v>41428</v>
      </c>
      <c r="B2096" s="38" t="n">
        <v>-8.079972826000001</v>
      </c>
      <c r="C2096" s="38" t="n">
        <v>-13.08347642</v>
      </c>
      <c r="D2096" s="39">
        <f>SUM(B2096:C2096)</f>
        <v/>
      </c>
      <c r="E2096" s="23">
        <f>SUM(D2077:D2096)</f>
        <v/>
      </c>
    </row>
    <row r="2097">
      <c r="A2097" s="31" t="n">
        <v>41429</v>
      </c>
      <c r="B2097" s="38" t="n">
        <v>128.366527932</v>
      </c>
      <c r="C2097" s="38" t="n">
        <v>-0.870520385</v>
      </c>
      <c r="D2097" s="39">
        <f>SUM(B2097:C2097)</f>
        <v/>
      </c>
      <c r="E2097" s="23">
        <f>SUM(D2078:D2097)</f>
        <v/>
      </c>
    </row>
    <row r="2098">
      <c r="A2098" s="31" t="n">
        <v>41430</v>
      </c>
      <c r="B2098" s="38" t="n">
        <v>29.653430593</v>
      </c>
      <c r="C2098" s="38" t="n">
        <v>-15.816148478</v>
      </c>
      <c r="D2098" s="39">
        <f>SUM(B2098:C2098)</f>
        <v/>
      </c>
      <c r="E2098" s="23">
        <f>SUM(D2079:D2098)</f>
        <v/>
      </c>
    </row>
    <row r="2099">
      <c r="A2099" s="31" t="n">
        <v>41432</v>
      </c>
      <c r="B2099" s="38" t="n">
        <v>-928.1321858</v>
      </c>
      <c r="C2099" s="38" t="n">
        <v>-13.296095828</v>
      </c>
      <c r="D2099" s="39">
        <f>SUM(B2099:C2099)</f>
        <v/>
      </c>
      <c r="E2099" s="23">
        <f>SUM(D2080:D2099)</f>
        <v/>
      </c>
    </row>
    <row r="2100">
      <c r="A2100" s="31" t="n">
        <v>41435</v>
      </c>
      <c r="B2100" s="38" t="n">
        <v>-324.77250893</v>
      </c>
      <c r="C2100" s="38" t="n">
        <v>27.180100625</v>
      </c>
      <c r="D2100" s="39">
        <f>SUM(B2100:C2100)</f>
        <v/>
      </c>
      <c r="E2100" s="23">
        <f>SUM(D2081:D2100)</f>
        <v/>
      </c>
    </row>
    <row r="2101">
      <c r="A2101" s="31" t="n">
        <v>41436</v>
      </c>
      <c r="B2101" s="38" t="n">
        <v>-570.353409948</v>
      </c>
      <c r="C2101" s="38" t="n">
        <v>17.455118442</v>
      </c>
      <c r="D2101" s="39">
        <f>SUM(B2101:C2101)</f>
        <v/>
      </c>
      <c r="E2101" s="23">
        <f>SUM(D2082:D2101)</f>
        <v/>
      </c>
    </row>
    <row r="2102">
      <c r="A2102" s="31" t="n">
        <v>41437</v>
      </c>
      <c r="B2102" s="38" t="n">
        <v>-418.912232488</v>
      </c>
      <c r="C2102" s="38" t="n">
        <v>-40.990612505</v>
      </c>
      <c r="D2102" s="39">
        <f>SUM(B2102:C2102)</f>
        <v/>
      </c>
      <c r="E2102" s="23">
        <f>SUM(D2083:D2102)</f>
        <v/>
      </c>
    </row>
    <row r="2103">
      <c r="A2103" s="31" t="n">
        <v>41438</v>
      </c>
      <c r="B2103" s="38" t="n">
        <v>-953.634695652</v>
      </c>
      <c r="C2103" s="38" t="n">
        <v>-30.098052537</v>
      </c>
      <c r="D2103" s="39">
        <f>SUM(B2103:C2103)</f>
        <v/>
      </c>
      <c r="E2103" s="23">
        <f>SUM(D2084:D2103)</f>
        <v/>
      </c>
    </row>
    <row r="2104">
      <c r="A2104" s="31" t="n">
        <v>41439</v>
      </c>
      <c r="B2104" s="38" t="n">
        <v>-370.579305711</v>
      </c>
      <c r="C2104" s="38" t="n">
        <v>-29.242059053</v>
      </c>
      <c r="D2104" s="39">
        <f>SUM(B2104:C2104)</f>
        <v/>
      </c>
      <c r="E2104" s="23">
        <f>SUM(D2085:D2104)</f>
        <v/>
      </c>
    </row>
    <row r="2105">
      <c r="A2105" s="31" t="n">
        <v>41442</v>
      </c>
      <c r="B2105" s="38" t="n">
        <v>-61.808976019</v>
      </c>
      <c r="C2105" s="38" t="n">
        <v>-12.385079525</v>
      </c>
      <c r="D2105" s="39">
        <f>SUM(B2105:C2105)</f>
        <v/>
      </c>
      <c r="E2105" s="23">
        <f>SUM(D2086:D2105)</f>
        <v/>
      </c>
    </row>
    <row r="2106">
      <c r="A2106" s="31" t="n">
        <v>41443</v>
      </c>
      <c r="B2106" s="38" t="n">
        <v>-150.61231989</v>
      </c>
      <c r="C2106" s="38" t="n">
        <v>31.685183968</v>
      </c>
      <c r="D2106" s="39">
        <f>SUM(B2106:C2106)</f>
        <v/>
      </c>
      <c r="E2106" s="23">
        <f>SUM(D2087:D2106)</f>
        <v/>
      </c>
    </row>
    <row r="2107">
      <c r="A2107" s="31" t="n">
        <v>41444</v>
      </c>
      <c r="B2107" s="38" t="n">
        <v>-125.389132876</v>
      </c>
      <c r="C2107" s="38" t="n">
        <v>-25.017557084</v>
      </c>
      <c r="D2107" s="39">
        <f>SUM(B2107:C2107)</f>
        <v/>
      </c>
      <c r="E2107" s="23">
        <f>SUM(D2088:D2107)</f>
        <v/>
      </c>
    </row>
    <row r="2108">
      <c r="A2108" s="31" t="n">
        <v>41445</v>
      </c>
      <c r="B2108" s="38" t="n">
        <v>-456.239213085</v>
      </c>
      <c r="C2108" s="38" t="n">
        <v>18.542942165</v>
      </c>
      <c r="D2108" s="39">
        <f>SUM(B2108:C2108)</f>
        <v/>
      </c>
      <c r="E2108" s="23">
        <f>SUM(D2089:D2108)</f>
        <v/>
      </c>
    </row>
    <row r="2109">
      <c r="A2109" s="31" t="n">
        <v>41446</v>
      </c>
      <c r="B2109" s="38" t="n">
        <v>-800.93565115</v>
      </c>
      <c r="C2109" s="38" t="n">
        <v>-0.207848259</v>
      </c>
      <c r="D2109" s="39">
        <f>SUM(B2109:C2109)</f>
        <v/>
      </c>
      <c r="E2109" s="23">
        <f>SUM(D2090:D2109)</f>
        <v/>
      </c>
    </row>
    <row r="2110">
      <c r="A2110" s="31" t="n">
        <v>41449</v>
      </c>
      <c r="B2110" s="38" t="n">
        <v>-243.077615411</v>
      </c>
      <c r="C2110" s="38" t="n">
        <v>-32.474309148</v>
      </c>
      <c r="D2110" s="39">
        <f>SUM(B2110:C2110)</f>
        <v/>
      </c>
      <c r="E2110" s="23">
        <f>SUM(D2091:D2110)</f>
        <v/>
      </c>
    </row>
    <row r="2111">
      <c r="A2111" s="31" t="n">
        <v>41450</v>
      </c>
      <c r="B2111" s="38" t="n">
        <v>-134.888705775</v>
      </c>
      <c r="C2111" s="38" t="n">
        <v>6.956995206</v>
      </c>
      <c r="D2111" s="39">
        <f>SUM(B2111:C2111)</f>
        <v/>
      </c>
      <c r="E2111" s="23">
        <f>SUM(D2092:D2111)</f>
        <v/>
      </c>
    </row>
    <row r="2112">
      <c r="A2112" s="31" t="n">
        <v>41451</v>
      </c>
      <c r="B2112" s="38" t="n">
        <v>-211.75470416</v>
      </c>
      <c r="C2112" s="38" t="n">
        <v>24.747126287</v>
      </c>
      <c r="D2112" s="39">
        <f>SUM(B2112:C2112)</f>
        <v/>
      </c>
      <c r="E2112" s="23">
        <f>SUM(D2093:D2112)</f>
        <v/>
      </c>
    </row>
    <row r="2113">
      <c r="A2113" s="31" t="n">
        <v>41452</v>
      </c>
      <c r="B2113" s="38" t="n">
        <v>114.725161014</v>
      </c>
      <c r="C2113" s="38" t="n">
        <v>-0.52848941</v>
      </c>
      <c r="D2113" s="39">
        <f>SUM(B2113:C2113)</f>
        <v/>
      </c>
      <c r="E2113" s="23">
        <f>SUM(D2094:D2113)</f>
        <v/>
      </c>
    </row>
    <row r="2114">
      <c r="A2114" s="31" t="n">
        <v>41453</v>
      </c>
      <c r="B2114" s="38" t="n">
        <v>490.845824965</v>
      </c>
      <c r="C2114" s="38" t="n">
        <v>-17.494364912</v>
      </c>
      <c r="D2114" s="39">
        <f>SUM(B2114:C2114)</f>
        <v/>
      </c>
      <c r="E2114" s="23">
        <f>SUM(D2095:D2114)</f>
        <v/>
      </c>
    </row>
    <row r="2115">
      <c r="A2115" s="31" t="n">
        <v>41456</v>
      </c>
      <c r="B2115" s="38" t="n">
        <v>-44.39013399</v>
      </c>
      <c r="C2115" s="38" t="n">
        <v>17.072763003</v>
      </c>
      <c r="D2115" s="39">
        <f>SUM(B2115:C2115)</f>
        <v/>
      </c>
      <c r="E2115" s="23">
        <f>SUM(D2096:D2115)</f>
        <v/>
      </c>
    </row>
    <row r="2116">
      <c r="A2116" s="31" t="n">
        <v>41457</v>
      </c>
      <c r="B2116" s="38" t="n">
        <v>46.455312576</v>
      </c>
      <c r="C2116" s="38" t="n">
        <v>-0.645930893</v>
      </c>
      <c r="D2116" s="39">
        <f>SUM(B2116:C2116)</f>
        <v/>
      </c>
      <c r="E2116" s="23">
        <f>SUM(D2097:D2116)</f>
        <v/>
      </c>
    </row>
    <row r="2117">
      <c r="A2117" s="31" t="n">
        <v>41458</v>
      </c>
      <c r="B2117" s="38" t="n">
        <v>-233.904621389</v>
      </c>
      <c r="C2117" s="38" t="n">
        <v>-0.613466192</v>
      </c>
      <c r="D2117" s="39">
        <f>SUM(B2117:C2117)</f>
        <v/>
      </c>
      <c r="E2117" s="23">
        <f>SUM(D2098:D2117)</f>
        <v/>
      </c>
    </row>
    <row r="2118">
      <c r="A2118" s="31" t="n">
        <v>41459</v>
      </c>
      <c r="B2118" s="38" t="n">
        <v>-77.489722316</v>
      </c>
      <c r="C2118" s="38" t="n">
        <v>23.937836612</v>
      </c>
      <c r="D2118" s="39">
        <f>SUM(B2118:C2118)</f>
        <v/>
      </c>
      <c r="E2118" s="23">
        <f>SUM(D2099:D2118)</f>
        <v/>
      </c>
    </row>
    <row r="2119">
      <c r="A2119" s="31" t="n">
        <v>41460</v>
      </c>
      <c r="B2119" s="38" t="n">
        <v>-143.77048458</v>
      </c>
      <c r="C2119" s="38" t="n">
        <v>-18.131407857</v>
      </c>
      <c r="D2119" s="39">
        <f>SUM(B2119:C2119)</f>
        <v/>
      </c>
      <c r="E2119" s="23">
        <f>SUM(D2100:D2119)</f>
        <v/>
      </c>
    </row>
    <row r="2120">
      <c r="A2120" s="31" t="n">
        <v>41463</v>
      </c>
      <c r="B2120" s="38" t="n">
        <v>-191.351820536</v>
      </c>
      <c r="C2120" s="38" t="n">
        <v>-10.368474623</v>
      </c>
      <c r="D2120" s="39">
        <f>SUM(B2120:C2120)</f>
        <v/>
      </c>
      <c r="E2120" s="23">
        <f>SUM(D2101:D2120)</f>
        <v/>
      </c>
    </row>
    <row r="2121">
      <c r="A2121" s="31" t="n">
        <v>41464</v>
      </c>
      <c r="B2121" s="38" t="n">
        <v>-88.52361353000001</v>
      </c>
      <c r="C2121" s="38" t="n">
        <v>17.331668334</v>
      </c>
      <c r="D2121" s="39">
        <f>SUM(B2121:C2121)</f>
        <v/>
      </c>
      <c r="E2121" s="23">
        <f>SUM(D2102:D2121)</f>
        <v/>
      </c>
    </row>
    <row r="2122">
      <c r="A2122" s="31" t="n">
        <v>41465</v>
      </c>
      <c r="B2122" s="38" t="n">
        <v>-37.982337372</v>
      </c>
      <c r="C2122" s="38" t="n">
        <v>-23.283003798</v>
      </c>
      <c r="D2122" s="39">
        <f>SUM(B2122:C2122)</f>
        <v/>
      </c>
      <c r="E2122" s="23">
        <f>SUM(D2103:D2122)</f>
        <v/>
      </c>
    </row>
    <row r="2123">
      <c r="A2123" s="31" t="n">
        <v>41466</v>
      </c>
      <c r="B2123" s="38" t="n">
        <v>289.958616447</v>
      </c>
      <c r="C2123" s="38" t="n">
        <v>41.257553921</v>
      </c>
      <c r="D2123" s="39">
        <f>SUM(B2123:C2123)</f>
        <v/>
      </c>
      <c r="E2123" s="23">
        <f>SUM(D2104:D2123)</f>
        <v/>
      </c>
    </row>
    <row r="2124">
      <c r="A2124" s="31" t="n">
        <v>41467</v>
      </c>
      <c r="B2124" s="38" t="n">
        <v>140.782139282</v>
      </c>
      <c r="C2124" s="38" t="n">
        <v>17.6921536</v>
      </c>
      <c r="D2124" s="39">
        <f>SUM(B2124:C2124)</f>
        <v/>
      </c>
      <c r="E2124" s="23">
        <f>SUM(D2105:D2124)</f>
        <v/>
      </c>
    </row>
    <row r="2125">
      <c r="A2125" s="31" t="n">
        <v>41470</v>
      </c>
      <c r="B2125" s="38" t="n">
        <v>111.870016121</v>
      </c>
      <c r="C2125" s="38" t="n">
        <v>-22.182416396</v>
      </c>
      <c r="D2125" s="39">
        <f>SUM(B2125:C2125)</f>
        <v/>
      </c>
      <c r="E2125" s="23">
        <f>SUM(D2106:D2125)</f>
        <v/>
      </c>
    </row>
    <row r="2126">
      <c r="A2126" s="31" t="n">
        <v>41471</v>
      </c>
      <c r="B2126" s="38" t="n">
        <v>31.76199931</v>
      </c>
      <c r="C2126" s="38" t="n">
        <v>21.83980417</v>
      </c>
      <c r="D2126" s="39">
        <f>SUM(B2126:C2126)</f>
        <v/>
      </c>
      <c r="E2126" s="23">
        <f>SUM(D2107:D2126)</f>
        <v/>
      </c>
    </row>
    <row r="2127">
      <c r="A2127" s="31" t="n">
        <v>41472</v>
      </c>
      <c r="B2127" s="38" t="n">
        <v>131.145294171</v>
      </c>
      <c r="C2127" s="38" t="n">
        <v>8.642977374999999</v>
      </c>
      <c r="D2127" s="39">
        <f>SUM(B2127:C2127)</f>
        <v/>
      </c>
      <c r="E2127" s="23">
        <f>SUM(D2108:D2127)</f>
        <v/>
      </c>
    </row>
    <row r="2128">
      <c r="A2128" s="31" t="n">
        <v>41473</v>
      </c>
      <c r="B2128" s="38" t="n">
        <v>-109.448409555</v>
      </c>
      <c r="C2128" s="38" t="n">
        <v>-6.34864367</v>
      </c>
      <c r="D2128" s="39">
        <f>SUM(B2128:C2128)</f>
        <v/>
      </c>
      <c r="E2128" s="23">
        <f>SUM(D2109:D2128)</f>
        <v/>
      </c>
    </row>
    <row r="2129">
      <c r="A2129" s="31" t="n">
        <v>41474</v>
      </c>
      <c r="B2129" s="38" t="n">
        <v>-107.15761794</v>
      </c>
      <c r="C2129" s="38" t="n">
        <v>-12.949356856</v>
      </c>
      <c r="D2129" s="39">
        <f>SUM(B2129:C2129)</f>
        <v/>
      </c>
      <c r="E2129" s="23">
        <f>SUM(D2110:D2129)</f>
        <v/>
      </c>
    </row>
    <row r="2130">
      <c r="A2130" s="31" t="n">
        <v>41477</v>
      </c>
      <c r="B2130" s="38" t="n">
        <v>22.1288399</v>
      </c>
      <c r="C2130" s="38" t="n">
        <v>9.599781251</v>
      </c>
      <c r="D2130" s="39">
        <f>SUM(B2130:C2130)</f>
        <v/>
      </c>
      <c r="E2130" s="23">
        <f>SUM(D2111:D2130)</f>
        <v/>
      </c>
    </row>
    <row r="2131">
      <c r="A2131" s="31" t="n">
        <v>41478</v>
      </c>
      <c r="B2131" s="38" t="n">
        <v>312.110309398</v>
      </c>
      <c r="C2131" s="38" t="n">
        <v>10.16763487</v>
      </c>
      <c r="D2131" s="39">
        <f>SUM(B2131:C2131)</f>
        <v/>
      </c>
      <c r="E2131" s="23">
        <f>SUM(D2112:D2131)</f>
        <v/>
      </c>
    </row>
    <row r="2132">
      <c r="A2132" s="31" t="n">
        <v>41479</v>
      </c>
      <c r="B2132" s="38" t="n">
        <v>188.84950707</v>
      </c>
      <c r="C2132" s="38" t="n">
        <v>8.065621843000001</v>
      </c>
      <c r="D2132" s="39">
        <f>SUM(B2132:C2132)</f>
        <v/>
      </c>
      <c r="E2132" s="23">
        <f>SUM(D2113:D2132)</f>
        <v/>
      </c>
    </row>
    <row r="2133">
      <c r="A2133" s="31" t="n">
        <v>41480</v>
      </c>
      <c r="B2133" s="38" t="n">
        <v>159.165379135</v>
      </c>
      <c r="C2133" s="38" t="n">
        <v>-11.377914522</v>
      </c>
      <c r="D2133" s="39">
        <f>SUM(B2133:C2133)</f>
        <v/>
      </c>
      <c r="E2133" s="23">
        <f>SUM(D2114:D2133)</f>
        <v/>
      </c>
    </row>
    <row r="2134">
      <c r="A2134" s="31" t="n">
        <v>41481</v>
      </c>
      <c r="B2134" s="38" t="n">
        <v>208.417146902</v>
      </c>
      <c r="C2134" s="38" t="n">
        <v>23.250947363</v>
      </c>
      <c r="D2134" s="39">
        <f>SUM(B2134:C2134)</f>
        <v/>
      </c>
      <c r="E2134" s="23">
        <f>SUM(D2115:D2134)</f>
        <v/>
      </c>
    </row>
    <row r="2135">
      <c r="A2135" s="31" t="n">
        <v>41484</v>
      </c>
      <c r="B2135" s="38" t="n">
        <v>81.545998806</v>
      </c>
      <c r="C2135" s="38" t="n">
        <v>-26.374661782</v>
      </c>
      <c r="D2135" s="39">
        <f>SUM(B2135:C2135)</f>
        <v/>
      </c>
      <c r="E2135" s="23">
        <f>SUM(D2116:D2135)</f>
        <v/>
      </c>
    </row>
    <row r="2136">
      <c r="A2136" s="31" t="n">
        <v>41485</v>
      </c>
      <c r="B2136" s="38" t="n">
        <v>96.177552675</v>
      </c>
      <c r="C2136" s="38" t="n">
        <v>37.712065136</v>
      </c>
      <c r="D2136" s="39">
        <f>SUM(B2136:C2136)</f>
        <v/>
      </c>
      <c r="E2136" s="23">
        <f>SUM(D2117:D2136)</f>
        <v/>
      </c>
    </row>
    <row r="2137">
      <c r="A2137" s="31" t="n">
        <v>41486</v>
      </c>
      <c r="B2137" s="38" t="n">
        <v>12.14868</v>
      </c>
      <c r="C2137" s="38" t="n">
        <v>31.446512527</v>
      </c>
      <c r="D2137" s="39">
        <f>SUM(B2137:C2137)</f>
        <v/>
      </c>
      <c r="E2137" s="23">
        <f>SUM(D2118:D2137)</f>
        <v/>
      </c>
    </row>
    <row r="2138">
      <c r="A2138" s="31" t="n">
        <v>41487</v>
      </c>
      <c r="B2138" s="38" t="n">
        <v>62.112056416</v>
      </c>
      <c r="C2138" s="38" t="n">
        <v>-17.846591193</v>
      </c>
      <c r="D2138" s="39">
        <f>SUM(B2138:C2138)</f>
        <v/>
      </c>
      <c r="E2138" s="23">
        <f>SUM(D2119:D2138)</f>
        <v/>
      </c>
    </row>
    <row r="2139">
      <c r="A2139" s="31" t="n">
        <v>41488</v>
      </c>
      <c r="B2139" s="38" t="n">
        <v>78.115255823</v>
      </c>
      <c r="C2139" s="38" t="n">
        <v>17.3986564</v>
      </c>
      <c r="D2139" s="39">
        <f>SUM(B2139:C2139)</f>
        <v/>
      </c>
      <c r="E2139" s="23">
        <f>SUM(D2120:D2139)</f>
        <v/>
      </c>
    </row>
    <row r="2140">
      <c r="A2140" s="31" t="n">
        <v>41491</v>
      </c>
      <c r="B2140" s="38" t="n">
        <v>88.00759804800001</v>
      </c>
      <c r="C2140" s="38" t="n">
        <v>30.709940363</v>
      </c>
      <c r="D2140" s="39">
        <f>SUM(B2140:C2140)</f>
        <v/>
      </c>
      <c r="E2140" s="23">
        <f>SUM(D2121:D2140)</f>
        <v/>
      </c>
    </row>
    <row r="2141">
      <c r="A2141" s="31" t="n">
        <v>41492</v>
      </c>
      <c r="B2141" s="38" t="n">
        <v>-152.221839117</v>
      </c>
      <c r="C2141" s="38" t="n">
        <v>8.357156795</v>
      </c>
      <c r="D2141" s="39">
        <f>SUM(B2141:C2141)</f>
        <v/>
      </c>
      <c r="E2141" s="23">
        <f>SUM(D2122:D2141)</f>
        <v/>
      </c>
    </row>
    <row r="2142">
      <c r="A2142" s="31" t="n">
        <v>41493</v>
      </c>
      <c r="B2142" s="38" t="n">
        <v>-129.813418378</v>
      </c>
      <c r="C2142" s="38" t="n">
        <v>4.490816292</v>
      </c>
      <c r="D2142" s="39">
        <f>SUM(B2142:C2142)</f>
        <v/>
      </c>
      <c r="E2142" s="23">
        <f>SUM(D2123:D2142)</f>
        <v/>
      </c>
    </row>
    <row r="2143">
      <c r="A2143" s="31" t="n">
        <v>41494</v>
      </c>
      <c r="B2143" s="38" t="n">
        <v>-165.554344281</v>
      </c>
      <c r="C2143" s="38" t="n">
        <v>17.253113028</v>
      </c>
      <c r="D2143" s="39">
        <f>SUM(B2143:C2143)</f>
        <v/>
      </c>
      <c r="E2143" s="23">
        <f>SUM(D2124:D2143)</f>
        <v/>
      </c>
    </row>
    <row r="2144">
      <c r="A2144" s="31" t="n">
        <v>41495</v>
      </c>
      <c r="B2144" s="38" t="n">
        <v>-50.774591897</v>
      </c>
      <c r="C2144" s="38" t="n">
        <v>-7.364686659</v>
      </c>
      <c r="D2144" s="39">
        <f>SUM(B2144:C2144)</f>
        <v/>
      </c>
      <c r="E2144" s="23">
        <f>SUM(D2125:D2144)</f>
        <v/>
      </c>
    </row>
    <row r="2145">
      <c r="A2145" s="31" t="n">
        <v>41498</v>
      </c>
      <c r="B2145" s="38" t="n">
        <v>-60.039578975</v>
      </c>
      <c r="C2145" s="38" t="n">
        <v>-12.388857234</v>
      </c>
      <c r="D2145" s="39">
        <f>SUM(B2145:C2145)</f>
        <v/>
      </c>
      <c r="E2145" s="23">
        <f>SUM(D2126:D2145)</f>
        <v/>
      </c>
    </row>
    <row r="2146">
      <c r="A2146" s="31" t="n">
        <v>41499</v>
      </c>
      <c r="B2146" s="38" t="n">
        <v>165.375906444</v>
      </c>
      <c r="C2146" s="38" t="n">
        <v>11.657741796</v>
      </c>
      <c r="D2146" s="39">
        <f>SUM(B2146:C2146)</f>
        <v/>
      </c>
      <c r="E2146" s="23">
        <f>SUM(D2127:D2146)</f>
        <v/>
      </c>
    </row>
    <row r="2147">
      <c r="A2147" s="31" t="n">
        <v>41500</v>
      </c>
      <c r="B2147" s="38" t="n">
        <v>352.727435113</v>
      </c>
      <c r="C2147" s="38" t="n">
        <v>14.611544745</v>
      </c>
      <c r="D2147" s="39">
        <f>SUM(B2147:C2147)</f>
        <v/>
      </c>
      <c r="E2147" s="23">
        <f>SUM(D2128:D2147)</f>
        <v/>
      </c>
    </row>
    <row r="2148">
      <c r="A2148" s="31" t="n">
        <v>41502</v>
      </c>
      <c r="B2148" s="38" t="n">
        <v>218.030744834</v>
      </c>
      <c r="C2148" s="38" t="n">
        <v>39.159068971</v>
      </c>
      <c r="D2148" s="39">
        <f>SUM(B2148:C2148)</f>
        <v/>
      </c>
      <c r="E2148" s="23">
        <f>SUM(D2129:D2148)</f>
        <v/>
      </c>
    </row>
    <row r="2149">
      <c r="A2149" s="31" t="n">
        <v>41505</v>
      </c>
      <c r="B2149" s="38" t="n">
        <v>128.70297327</v>
      </c>
      <c r="C2149" s="38" t="n">
        <v>23.071435187</v>
      </c>
      <c r="D2149" s="39">
        <f>SUM(B2149:C2149)</f>
        <v/>
      </c>
      <c r="E2149" s="23">
        <f>SUM(D2130:D2149)</f>
        <v/>
      </c>
    </row>
    <row r="2150">
      <c r="A2150" s="31" t="n">
        <v>41506</v>
      </c>
      <c r="B2150" s="38" t="n">
        <v>299.786649849</v>
      </c>
      <c r="C2150" s="38" t="n">
        <v>1.369669717</v>
      </c>
      <c r="D2150" s="39">
        <f>SUM(B2150:C2150)</f>
        <v/>
      </c>
      <c r="E2150" s="23">
        <f>SUM(D2131:D2150)</f>
        <v/>
      </c>
    </row>
    <row r="2151">
      <c r="A2151" s="31" t="n">
        <v>41507</v>
      </c>
      <c r="B2151" s="38" t="n">
        <v>-140.090900211</v>
      </c>
      <c r="C2151" s="38" t="n">
        <v>21.844618975</v>
      </c>
      <c r="D2151" s="39">
        <f>SUM(B2151:C2151)</f>
        <v/>
      </c>
      <c r="E2151" s="23">
        <f>SUM(D2132:D2151)</f>
        <v/>
      </c>
    </row>
    <row r="2152">
      <c r="A2152" s="31" t="n">
        <v>41508</v>
      </c>
      <c r="B2152" s="38" t="n">
        <v>-95.871678655</v>
      </c>
      <c r="C2152" s="38" t="n">
        <v>-18.788769141</v>
      </c>
      <c r="D2152" s="39">
        <f>SUM(B2152:C2152)</f>
        <v/>
      </c>
      <c r="E2152" s="23">
        <f>SUM(D2133:D2152)</f>
        <v/>
      </c>
    </row>
    <row r="2153">
      <c r="A2153" s="31" t="n">
        <v>41509</v>
      </c>
      <c r="B2153" s="38" t="n">
        <v>117.986321483</v>
      </c>
      <c r="C2153" s="38" t="n">
        <v>53.121611279</v>
      </c>
      <c r="D2153" s="39">
        <f>SUM(B2153:C2153)</f>
        <v/>
      </c>
      <c r="E2153" s="23">
        <f>SUM(D2134:D2153)</f>
        <v/>
      </c>
    </row>
    <row r="2154">
      <c r="A2154" s="31" t="n">
        <v>41512</v>
      </c>
      <c r="B2154" s="38" t="n">
        <v>183.824543273</v>
      </c>
      <c r="C2154" s="38" t="n">
        <v>-2.413337161</v>
      </c>
      <c r="D2154" s="39">
        <f>SUM(B2154:C2154)</f>
        <v/>
      </c>
      <c r="E2154" s="23">
        <f>SUM(D2135:D2154)</f>
        <v/>
      </c>
    </row>
    <row r="2155">
      <c r="A2155" s="31" t="n">
        <v>41513</v>
      </c>
      <c r="B2155" s="38" t="n">
        <v>111.113946108</v>
      </c>
      <c r="C2155" s="38" t="n">
        <v>-31.421589097</v>
      </c>
      <c r="D2155" s="39">
        <f>SUM(B2155:C2155)</f>
        <v/>
      </c>
      <c r="E2155" s="23">
        <f>SUM(D2136:D2155)</f>
        <v/>
      </c>
    </row>
    <row r="2156">
      <c r="A2156" s="31" t="n">
        <v>41514</v>
      </c>
      <c r="B2156" s="38" t="n">
        <v>133.367701389</v>
      </c>
      <c r="C2156" s="38" t="n">
        <v>-11.186167611</v>
      </c>
      <c r="D2156" s="39">
        <f>SUM(B2156:C2156)</f>
        <v/>
      </c>
      <c r="E2156" s="23">
        <f>SUM(D2137:D2156)</f>
        <v/>
      </c>
    </row>
    <row r="2157">
      <c r="A2157" s="31" t="n">
        <v>41515</v>
      </c>
      <c r="B2157" s="38" t="n">
        <v>462.55520114</v>
      </c>
      <c r="C2157" s="38" t="n">
        <v>-12.461159017</v>
      </c>
      <c r="D2157" s="39">
        <f>SUM(B2157:C2157)</f>
        <v/>
      </c>
      <c r="E2157" s="23">
        <f>SUM(D2138:D2157)</f>
        <v/>
      </c>
    </row>
    <row r="2158">
      <c r="A2158" s="31" t="n">
        <v>41516</v>
      </c>
      <c r="B2158" s="38" t="n">
        <v>505.421811163</v>
      </c>
      <c r="C2158" s="38" t="n">
        <v>-58.924492581</v>
      </c>
      <c r="D2158" s="39">
        <f>SUM(B2158:C2158)</f>
        <v/>
      </c>
      <c r="E2158" s="23">
        <f>SUM(D2139:D2158)</f>
        <v/>
      </c>
    </row>
    <row r="2159">
      <c r="A2159" s="31" t="n">
        <v>41519</v>
      </c>
      <c r="B2159" s="38" t="n">
        <v>80.916763965</v>
      </c>
      <c r="C2159" s="38" t="n">
        <v>22.941455575</v>
      </c>
      <c r="D2159" s="39">
        <f>SUM(B2159:C2159)</f>
        <v/>
      </c>
      <c r="E2159" s="23">
        <f>SUM(D2140:D2159)</f>
        <v/>
      </c>
    </row>
    <row r="2160">
      <c r="A2160" s="31" t="n">
        <v>41520</v>
      </c>
      <c r="B2160" s="38" t="n">
        <v>252.25393109</v>
      </c>
      <c r="C2160" s="38" t="n">
        <v>-12.834856303</v>
      </c>
      <c r="D2160" s="39">
        <f>SUM(B2160:C2160)</f>
        <v/>
      </c>
      <c r="E2160" s="23">
        <f>SUM(D2141:D2160)</f>
        <v/>
      </c>
    </row>
    <row r="2161">
      <c r="A2161" s="31" t="n">
        <v>41521</v>
      </c>
      <c r="B2161" s="38" t="n">
        <v>259.040450832</v>
      </c>
      <c r="C2161" s="38" t="n">
        <v>-4.86187197</v>
      </c>
      <c r="D2161" s="39">
        <f>SUM(B2161:C2161)</f>
        <v/>
      </c>
      <c r="E2161" s="23">
        <f>SUM(D2142:D2161)</f>
        <v/>
      </c>
    </row>
    <row r="2162">
      <c r="A2162" s="31" t="n">
        <v>41522</v>
      </c>
      <c r="B2162" s="38" t="n">
        <v>514.0823789900001</v>
      </c>
      <c r="C2162" s="38" t="n">
        <v>10.779489257</v>
      </c>
      <c r="D2162" s="39">
        <f>SUM(B2162:C2162)</f>
        <v/>
      </c>
      <c r="E2162" s="23">
        <f>SUM(D2143:D2162)</f>
        <v/>
      </c>
    </row>
    <row r="2163">
      <c r="A2163" s="31" t="n">
        <v>41523</v>
      </c>
      <c r="B2163" s="38" t="n">
        <v>499.146025965</v>
      </c>
      <c r="C2163" s="38" t="n">
        <v>-2.918290254</v>
      </c>
      <c r="D2163" s="39">
        <f>SUM(B2163:C2163)</f>
        <v/>
      </c>
      <c r="E2163" s="23">
        <f>SUM(D2144:D2163)</f>
        <v/>
      </c>
    </row>
    <row r="2164">
      <c r="A2164" s="31" t="n">
        <v>41526</v>
      </c>
      <c r="B2164" s="38" t="n">
        <v>563.741607411</v>
      </c>
      <c r="C2164" s="38" t="n">
        <v>-14.185109095</v>
      </c>
      <c r="D2164" s="39">
        <f>SUM(B2164:C2164)</f>
        <v/>
      </c>
      <c r="E2164" s="23">
        <f>SUM(D2145:D2164)</f>
        <v/>
      </c>
    </row>
    <row r="2165">
      <c r="A2165" s="31" t="n">
        <v>41527</v>
      </c>
      <c r="B2165" s="38" t="n">
        <v>782.1740117099999</v>
      </c>
      <c r="C2165" s="38" t="n">
        <v>21.528053832</v>
      </c>
      <c r="D2165" s="39">
        <f>SUM(B2165:C2165)</f>
        <v/>
      </c>
      <c r="E2165" s="23">
        <f>SUM(D2146:D2165)</f>
        <v/>
      </c>
    </row>
    <row r="2166">
      <c r="A2166" s="31" t="n">
        <v>41528</v>
      </c>
      <c r="B2166" s="38" t="n">
        <v>689.7386363750001</v>
      </c>
      <c r="C2166" s="38" t="n">
        <v>8.019681855</v>
      </c>
      <c r="D2166" s="39">
        <f>SUM(B2166:C2166)</f>
        <v/>
      </c>
      <c r="E2166" s="23">
        <f>SUM(D2147:D2166)</f>
        <v/>
      </c>
    </row>
    <row r="2167">
      <c r="A2167" s="31" t="n">
        <v>41529</v>
      </c>
      <c r="B2167" s="38" t="n">
        <v>1427.874070776</v>
      </c>
      <c r="C2167" s="38" t="n">
        <v>-7.280573485</v>
      </c>
      <c r="D2167" s="39">
        <f>SUM(B2167:C2167)</f>
        <v/>
      </c>
      <c r="E2167" s="23">
        <f>SUM(D2148:D2167)</f>
        <v/>
      </c>
    </row>
    <row r="2168">
      <c r="A2168" s="31" t="n">
        <v>41530</v>
      </c>
      <c r="B2168" s="38" t="n">
        <v>412.070000466</v>
      </c>
      <c r="C2168" s="38" t="n">
        <v>26.623583679</v>
      </c>
      <c r="D2168" s="39">
        <f>SUM(B2168:C2168)</f>
        <v/>
      </c>
      <c r="E2168" s="23">
        <f>SUM(D2149:D2168)</f>
        <v/>
      </c>
    </row>
    <row r="2169">
      <c r="A2169" s="31" t="n">
        <v>41533</v>
      </c>
      <c r="B2169" s="38" t="n">
        <v>508.035580176</v>
      </c>
      <c r="C2169" s="38" t="n">
        <v>12.205772831</v>
      </c>
      <c r="D2169" s="39">
        <f>SUM(B2169:C2169)</f>
        <v/>
      </c>
      <c r="E2169" s="23">
        <f>SUM(D2150:D2169)</f>
        <v/>
      </c>
    </row>
    <row r="2170">
      <c r="A2170" s="31" t="n">
        <v>41534</v>
      </c>
      <c r="B2170" s="38" t="n">
        <v>391.25717375</v>
      </c>
      <c r="C2170" s="38" t="n">
        <v>22.13393026</v>
      </c>
      <c r="D2170" s="39">
        <f>SUM(B2170:C2170)</f>
        <v/>
      </c>
      <c r="E2170" s="23">
        <f>SUM(D2151:D2170)</f>
        <v/>
      </c>
    </row>
    <row r="2171">
      <c r="A2171" s="31" t="n">
        <v>41540</v>
      </c>
      <c r="B2171" s="38" t="n">
        <v>314.217453627</v>
      </c>
      <c r="C2171" s="38" t="n">
        <v>16.951291277</v>
      </c>
      <c r="D2171" s="39">
        <f>SUM(B2171:C2171)</f>
        <v/>
      </c>
      <c r="E2171" s="23">
        <f>SUM(D2152:D2171)</f>
        <v/>
      </c>
    </row>
    <row r="2172">
      <c r="A2172" s="31" t="n">
        <v>41541</v>
      </c>
      <c r="B2172" s="38" t="n">
        <v>74.729373068</v>
      </c>
      <c r="C2172" s="38" t="n">
        <v>20.134036123</v>
      </c>
      <c r="D2172" s="39">
        <f>SUM(B2172:C2172)</f>
        <v/>
      </c>
      <c r="E2172" s="23">
        <f>SUM(D2153:D2172)</f>
        <v/>
      </c>
    </row>
    <row r="2173">
      <c r="A2173" s="31" t="n">
        <v>41542</v>
      </c>
      <c r="B2173" s="38" t="n">
        <v>239.003696639</v>
      </c>
      <c r="C2173" s="38" t="n">
        <v>-9.905338817000001</v>
      </c>
      <c r="D2173" s="39">
        <f>SUM(B2173:C2173)</f>
        <v/>
      </c>
      <c r="E2173" s="23">
        <f>SUM(D2154:D2173)</f>
        <v/>
      </c>
    </row>
    <row r="2174">
      <c r="A2174" s="31" t="n">
        <v>41543</v>
      </c>
      <c r="B2174" s="38" t="n">
        <v>210.176387415</v>
      </c>
      <c r="C2174" s="38" t="n">
        <v>41.110588931</v>
      </c>
      <c r="D2174" s="39">
        <f>SUM(B2174:C2174)</f>
        <v/>
      </c>
      <c r="E2174" s="23">
        <f>SUM(D2155:D2174)</f>
        <v/>
      </c>
    </row>
    <row r="2175">
      <c r="A2175" s="31" t="n">
        <v>41544</v>
      </c>
      <c r="B2175" s="38" t="n">
        <v>222.656578892</v>
      </c>
      <c r="C2175" s="38" t="n">
        <v>29.129551796</v>
      </c>
      <c r="D2175" s="39">
        <f>SUM(B2175:C2175)</f>
        <v/>
      </c>
      <c r="E2175" s="23">
        <f>SUM(D2156:D2175)</f>
        <v/>
      </c>
    </row>
    <row r="2176">
      <c r="A2176" s="31" t="n">
        <v>41547</v>
      </c>
      <c r="B2176" s="38" t="n">
        <v>114.294535087</v>
      </c>
      <c r="C2176" s="38" t="n">
        <v>12.965599607</v>
      </c>
      <c r="D2176" s="39">
        <f>SUM(B2176:C2176)</f>
        <v/>
      </c>
      <c r="E2176" s="23">
        <f>SUM(D2157:D2176)</f>
        <v/>
      </c>
    </row>
    <row r="2177">
      <c r="A2177" s="31" t="n">
        <v>41548</v>
      </c>
      <c r="B2177" s="38" t="n">
        <v>187.046789755</v>
      </c>
      <c r="C2177" s="38" t="n">
        <v>-4.670050267</v>
      </c>
      <c r="D2177" s="39">
        <f>SUM(B2177:C2177)</f>
        <v/>
      </c>
      <c r="E2177" s="23">
        <f>SUM(D2158:D2177)</f>
        <v/>
      </c>
    </row>
    <row r="2178">
      <c r="A2178" s="31" t="n">
        <v>41549</v>
      </c>
      <c r="B2178" s="38" t="n">
        <v>224.184481126</v>
      </c>
      <c r="C2178" s="38" t="n">
        <v>13.807925555</v>
      </c>
      <c r="D2178" s="39">
        <f>SUM(B2178:C2178)</f>
        <v/>
      </c>
      <c r="E2178" s="23">
        <f>SUM(D2159:D2178)</f>
        <v/>
      </c>
    </row>
    <row r="2179">
      <c r="A2179" s="31" t="n">
        <v>41551</v>
      </c>
      <c r="B2179" s="38" t="n">
        <v>421.403657073</v>
      </c>
      <c r="C2179" s="38" t="n">
        <v>48.737491852</v>
      </c>
      <c r="D2179" s="39">
        <f>SUM(B2179:C2179)</f>
        <v/>
      </c>
      <c r="E2179" s="23">
        <f>SUM(D2160:D2179)</f>
        <v/>
      </c>
    </row>
    <row r="2180">
      <c r="A2180" s="31" t="n">
        <v>41554</v>
      </c>
      <c r="B2180" s="38" t="n">
        <v>225.9865735</v>
      </c>
      <c r="C2180" s="38" t="n">
        <v>-6.760941845</v>
      </c>
      <c r="D2180" s="39">
        <f>SUM(B2180:C2180)</f>
        <v/>
      </c>
      <c r="E2180" s="23">
        <f>SUM(D2161:D2180)</f>
        <v/>
      </c>
    </row>
    <row r="2181">
      <c r="A2181" s="31" t="n">
        <v>41555</v>
      </c>
      <c r="B2181" s="38" t="n">
        <v>442.082679376</v>
      </c>
      <c r="C2181" s="38" t="n">
        <v>23.500902325</v>
      </c>
      <c r="D2181" s="39">
        <f>SUM(B2181:C2181)</f>
        <v/>
      </c>
      <c r="E2181" s="23">
        <f>SUM(D2162:D2181)</f>
        <v/>
      </c>
    </row>
    <row r="2182">
      <c r="A2182" s="31" t="n">
        <v>41557</v>
      </c>
      <c r="B2182" s="38" t="n">
        <v>161.35977647</v>
      </c>
      <c r="C2182" s="38" t="n">
        <v>22.785629108</v>
      </c>
      <c r="D2182" s="39">
        <f>SUM(B2182:C2182)</f>
        <v/>
      </c>
      <c r="E2182" s="23">
        <f>SUM(D2163:D2182)</f>
        <v/>
      </c>
    </row>
    <row r="2183">
      <c r="A2183" s="31" t="n">
        <v>41558</v>
      </c>
      <c r="B2183" s="38" t="n">
        <v>280.162794859</v>
      </c>
      <c r="C2183" s="38" t="n">
        <v>60.05778908</v>
      </c>
      <c r="D2183" s="39">
        <f>SUM(B2183:C2183)</f>
        <v/>
      </c>
      <c r="E2183" s="23">
        <f>SUM(D2164:D2183)</f>
        <v/>
      </c>
    </row>
    <row r="2184">
      <c r="A2184" s="31" t="n">
        <v>41561</v>
      </c>
      <c r="B2184" s="38" t="n">
        <v>195.635419117</v>
      </c>
      <c r="C2184" s="38" t="n">
        <v>6.958861568</v>
      </c>
      <c r="D2184" s="39">
        <f>SUM(B2184:C2184)</f>
        <v/>
      </c>
      <c r="E2184" s="23">
        <f>SUM(D2165:D2184)</f>
        <v/>
      </c>
    </row>
    <row r="2185">
      <c r="A2185" s="31" t="n">
        <v>41562</v>
      </c>
      <c r="B2185" s="38" t="n">
        <v>321.759898297</v>
      </c>
      <c r="C2185" s="38" t="n">
        <v>20.139526303</v>
      </c>
      <c r="D2185" s="39">
        <f>SUM(B2185:C2185)</f>
        <v/>
      </c>
      <c r="E2185" s="23">
        <f>SUM(D2166:D2185)</f>
        <v/>
      </c>
    </row>
    <row r="2186">
      <c r="A2186" s="31" t="n">
        <v>41563</v>
      </c>
      <c r="B2186" s="38" t="n">
        <v>201.044978251</v>
      </c>
      <c r="C2186" s="38" t="n">
        <v>1.714221725</v>
      </c>
      <c r="D2186" s="39">
        <f>SUM(B2186:C2186)</f>
        <v/>
      </c>
      <c r="E2186" s="23">
        <f>SUM(D2167:D2186)</f>
        <v/>
      </c>
    </row>
    <row r="2187">
      <c r="A2187" s="31" t="n">
        <v>41564</v>
      </c>
      <c r="B2187" s="38" t="n">
        <v>290.99000533</v>
      </c>
      <c r="C2187" s="38" t="n">
        <v>21.935944251</v>
      </c>
      <c r="D2187" s="39">
        <f>SUM(B2187:C2187)</f>
        <v/>
      </c>
      <c r="E2187" s="23">
        <f>SUM(D2168:D2187)</f>
        <v/>
      </c>
    </row>
    <row r="2188">
      <c r="A2188" s="31" t="n">
        <v>41565</v>
      </c>
      <c r="B2188" s="38" t="n">
        <v>306.894632495</v>
      </c>
      <c r="C2188" s="38" t="n">
        <v>62.621145229</v>
      </c>
      <c r="D2188" s="39">
        <f>SUM(B2188:C2188)</f>
        <v/>
      </c>
      <c r="E2188" s="23">
        <f>SUM(D2169:D2188)</f>
        <v/>
      </c>
    </row>
    <row r="2189">
      <c r="A2189" s="31" t="n">
        <v>41568</v>
      </c>
      <c r="B2189" s="38" t="n">
        <v>192.072724178</v>
      </c>
      <c r="C2189" s="38" t="n">
        <v>27.563490777</v>
      </c>
      <c r="D2189" s="39">
        <f>SUM(B2189:C2189)</f>
        <v/>
      </c>
      <c r="E2189" s="23">
        <f>SUM(D2170:D2189)</f>
        <v/>
      </c>
    </row>
    <row r="2190">
      <c r="A2190" s="31" t="n">
        <v>41569</v>
      </c>
      <c r="B2190" s="38" t="n">
        <v>153.702507966</v>
      </c>
      <c r="C2190" s="38" t="n">
        <v>30.930263078</v>
      </c>
      <c r="D2190" s="39">
        <f>SUM(B2190:C2190)</f>
        <v/>
      </c>
      <c r="E2190" s="23">
        <f>SUM(D2171:D2190)</f>
        <v/>
      </c>
    </row>
    <row r="2191">
      <c r="A2191" s="31" t="n">
        <v>41570</v>
      </c>
      <c r="B2191" s="38" t="n">
        <v>592.213551884</v>
      </c>
      <c r="C2191" s="38" t="n">
        <v>-20.19181155</v>
      </c>
      <c r="D2191" s="39">
        <f>SUM(B2191:C2191)</f>
        <v/>
      </c>
      <c r="E2191" s="23">
        <f>SUM(D2172:D2191)</f>
        <v/>
      </c>
    </row>
    <row r="2192">
      <c r="A2192" s="31" t="n">
        <v>41571</v>
      </c>
      <c r="B2192" s="38" t="n">
        <v>119.63811532</v>
      </c>
      <c r="C2192" s="38" t="n">
        <v>40.426224183</v>
      </c>
      <c r="D2192" s="39">
        <f>SUM(B2192:C2192)</f>
        <v/>
      </c>
      <c r="E2192" s="23">
        <f>SUM(D2173:D2192)</f>
        <v/>
      </c>
    </row>
    <row r="2193">
      <c r="A2193" s="31" t="n">
        <v>41572</v>
      </c>
      <c r="B2193" s="38" t="n">
        <v>11.667133454</v>
      </c>
      <c r="C2193" s="38" t="n">
        <v>-7.914837217</v>
      </c>
      <c r="D2193" s="39">
        <f>SUM(B2193:C2193)</f>
        <v/>
      </c>
      <c r="E2193" s="23">
        <f>SUM(D2174:D2193)</f>
        <v/>
      </c>
    </row>
    <row r="2194">
      <c r="A2194" s="31" t="n">
        <v>41575</v>
      </c>
      <c r="B2194" s="38" t="n">
        <v>116.31587885</v>
      </c>
      <c r="C2194" s="38" t="n">
        <v>10.28351791</v>
      </c>
      <c r="D2194" s="39">
        <f>SUM(B2194:C2194)</f>
        <v/>
      </c>
      <c r="E2194" s="23">
        <f>SUM(D2175:D2194)</f>
        <v/>
      </c>
    </row>
    <row r="2195">
      <c r="A2195" s="31" t="n">
        <v>41576</v>
      </c>
      <c r="B2195" s="38" t="n">
        <v>123.336208436</v>
      </c>
      <c r="C2195" s="38" t="n">
        <v>-7.442677129</v>
      </c>
      <c r="D2195" s="39">
        <f>SUM(B2195:C2195)</f>
        <v/>
      </c>
      <c r="E2195" s="23">
        <f>SUM(D2176:D2195)</f>
        <v/>
      </c>
    </row>
    <row r="2196">
      <c r="A2196" s="31" t="n">
        <v>41577</v>
      </c>
      <c r="B2196" s="38" t="n">
        <v>147.32685405</v>
      </c>
      <c r="C2196" s="38" t="n">
        <v>41.828021826</v>
      </c>
      <c r="D2196" s="39">
        <f>SUM(B2196:C2196)</f>
        <v/>
      </c>
      <c r="E2196" s="23">
        <f>SUM(D2177:D2196)</f>
        <v/>
      </c>
    </row>
    <row r="2197">
      <c r="A2197" s="31" t="n">
        <v>41578</v>
      </c>
      <c r="B2197" s="38" t="n">
        <v>-24.578538126</v>
      </c>
      <c r="C2197" s="38" t="n">
        <v>-29.302379534</v>
      </c>
      <c r="D2197" s="39">
        <f>SUM(B2197:C2197)</f>
        <v/>
      </c>
      <c r="E2197" s="23">
        <f>SUM(D2178:D2197)</f>
        <v/>
      </c>
    </row>
    <row r="2198">
      <c r="A2198" s="31" t="n">
        <v>41579</v>
      </c>
      <c r="B2198" s="38" t="n">
        <v>172.558173405</v>
      </c>
      <c r="C2198" s="38" t="n">
        <v>7.317338397</v>
      </c>
      <c r="D2198" s="39">
        <f>SUM(B2198:C2198)</f>
        <v/>
      </c>
      <c r="E2198" s="23">
        <f>SUM(D2179:D2198)</f>
        <v/>
      </c>
    </row>
    <row r="2199">
      <c r="A2199" s="31" t="n">
        <v>41582</v>
      </c>
      <c r="B2199" s="38" t="n">
        <v>-180.40006468</v>
      </c>
      <c r="C2199" s="38" t="n">
        <v>-66.596304864</v>
      </c>
      <c r="D2199" s="39">
        <f>SUM(B2199:C2199)</f>
        <v/>
      </c>
      <c r="E2199" s="23">
        <f>SUM(D2180:D2199)</f>
        <v/>
      </c>
    </row>
    <row r="2200">
      <c r="A2200" s="31" t="n">
        <v>41583</v>
      </c>
      <c r="B2200" s="38" t="n">
        <v>-39.1486765</v>
      </c>
      <c r="C2200" s="38" t="n">
        <v>-15.669197783</v>
      </c>
      <c r="D2200" s="39">
        <f>SUM(B2200:C2200)</f>
        <v/>
      </c>
      <c r="E2200" s="23">
        <f>SUM(D2181:D2200)</f>
        <v/>
      </c>
    </row>
    <row r="2201">
      <c r="A2201" s="31" t="n">
        <v>41584</v>
      </c>
      <c r="B2201" s="38" t="n">
        <v>-11.28829271</v>
      </c>
      <c r="C2201" s="38" t="n">
        <v>-10.59702839</v>
      </c>
      <c r="D2201" s="39">
        <f>SUM(B2201:C2201)</f>
        <v/>
      </c>
      <c r="E2201" s="23">
        <f>SUM(D2182:D2201)</f>
        <v/>
      </c>
    </row>
    <row r="2202">
      <c r="A2202" s="31" t="n">
        <v>41585</v>
      </c>
      <c r="B2202" s="38" t="n">
        <v>-56.78152635</v>
      </c>
      <c r="C2202" s="38" t="n">
        <v>-19.344099281</v>
      </c>
      <c r="D2202" s="39">
        <f>SUM(B2202:C2202)</f>
        <v/>
      </c>
      <c r="E2202" s="23">
        <f>SUM(D2183:D2202)</f>
        <v/>
      </c>
    </row>
    <row r="2203">
      <c r="A2203" s="31" t="n">
        <v>41586</v>
      </c>
      <c r="B2203" s="38" t="n">
        <v>-269.80286925</v>
      </c>
      <c r="C2203" s="38" t="n">
        <v>11.74590186</v>
      </c>
      <c r="D2203" s="39">
        <f>SUM(B2203:C2203)</f>
        <v/>
      </c>
      <c r="E2203" s="23">
        <f>SUM(D2184:D2203)</f>
        <v/>
      </c>
    </row>
    <row r="2204">
      <c r="A2204" s="31" t="n">
        <v>41589</v>
      </c>
      <c r="B2204" s="38" t="n">
        <v>-65.174240216</v>
      </c>
      <c r="C2204" s="38" t="n">
        <v>-16.157028191</v>
      </c>
      <c r="D2204" s="39">
        <f>SUM(B2204:C2204)</f>
        <v/>
      </c>
      <c r="E2204" s="23">
        <f>SUM(D2185:D2204)</f>
        <v/>
      </c>
    </row>
    <row r="2205">
      <c r="A2205" s="31" t="n">
        <v>41590</v>
      </c>
      <c r="B2205" s="38" t="n">
        <v>-10.09799638</v>
      </c>
      <c r="C2205" s="38" t="n">
        <v>63.360493301</v>
      </c>
      <c r="D2205" s="39">
        <f>SUM(B2205:C2205)</f>
        <v/>
      </c>
      <c r="E2205" s="23">
        <f>SUM(D2186:D2205)</f>
        <v/>
      </c>
    </row>
    <row r="2206">
      <c r="A2206" s="31" t="n">
        <v>41591</v>
      </c>
      <c r="B2206" s="38" t="n">
        <v>-185.195395506</v>
      </c>
      <c r="C2206" s="38" t="n">
        <v>-33.69602153</v>
      </c>
      <c r="D2206" s="39">
        <f>SUM(B2206:C2206)</f>
        <v/>
      </c>
      <c r="E2206" s="23">
        <f>SUM(D2187:D2206)</f>
        <v/>
      </c>
    </row>
    <row r="2207">
      <c r="A2207" s="31" t="n">
        <v>41592</v>
      </c>
      <c r="B2207" s="38" t="n">
        <v>-65.72965252100001</v>
      </c>
      <c r="C2207" s="38" t="n">
        <v>29.936578212</v>
      </c>
      <c r="D2207" s="39">
        <f>SUM(B2207:C2207)</f>
        <v/>
      </c>
      <c r="E2207" s="23">
        <f>SUM(D2188:D2207)</f>
        <v/>
      </c>
    </row>
    <row r="2208">
      <c r="A2208" s="31" t="n">
        <v>41593</v>
      </c>
      <c r="B2208" s="38" t="n">
        <v>58.462204911</v>
      </c>
      <c r="C2208" s="38" t="n">
        <v>-18.340265603</v>
      </c>
      <c r="D2208" s="39">
        <f>SUM(B2208:C2208)</f>
        <v/>
      </c>
      <c r="E2208" s="23">
        <f>SUM(D2189:D2208)</f>
        <v/>
      </c>
    </row>
    <row r="2209">
      <c r="A2209" s="31" t="n">
        <v>41596</v>
      </c>
      <c r="B2209" s="38" t="n">
        <v>-13.287825288</v>
      </c>
      <c r="C2209" s="38" t="n">
        <v>-12.118939769</v>
      </c>
      <c r="D2209" s="39">
        <f>SUM(B2209:C2209)</f>
        <v/>
      </c>
      <c r="E2209" s="23">
        <f>SUM(D2190:D2209)</f>
        <v/>
      </c>
    </row>
    <row r="2210">
      <c r="A2210" s="31" t="n">
        <v>41597</v>
      </c>
      <c r="B2210" s="38" t="n">
        <v>245.848585079</v>
      </c>
      <c r="C2210" s="38" t="n">
        <v>-2.347833985</v>
      </c>
      <c r="D2210" s="39">
        <f>SUM(B2210:C2210)</f>
        <v/>
      </c>
      <c r="E2210" s="23">
        <f>SUM(D2191:D2210)</f>
        <v/>
      </c>
    </row>
    <row r="2211">
      <c r="A2211" s="31" t="n">
        <v>41598</v>
      </c>
      <c r="B2211" s="38" t="n">
        <v>87.22389876699999</v>
      </c>
      <c r="C2211" s="38" t="n">
        <v>1.822898111</v>
      </c>
      <c r="D2211" s="39">
        <f>SUM(B2211:C2211)</f>
        <v/>
      </c>
      <c r="E2211" s="23">
        <f>SUM(D2192:D2211)</f>
        <v/>
      </c>
    </row>
    <row r="2212">
      <c r="A2212" s="31" t="n">
        <v>41599</v>
      </c>
      <c r="B2212" s="38" t="n">
        <v>-228.264301725</v>
      </c>
      <c r="C2212" s="38" t="n">
        <v>4.508588222</v>
      </c>
      <c r="D2212" s="39">
        <f>SUM(B2212:C2212)</f>
        <v/>
      </c>
      <c r="E2212" s="23">
        <f>SUM(D2193:D2212)</f>
        <v/>
      </c>
    </row>
    <row r="2213">
      <c r="A2213" s="31" t="n">
        <v>41600</v>
      </c>
      <c r="B2213" s="38" t="n">
        <v>-26.138768985</v>
      </c>
      <c r="C2213" s="38" t="n">
        <v>17.447332357</v>
      </c>
      <c r="D2213" s="39">
        <f>SUM(B2213:C2213)</f>
        <v/>
      </c>
      <c r="E2213" s="23">
        <f>SUM(D2194:D2213)</f>
        <v/>
      </c>
    </row>
    <row r="2214">
      <c r="A2214" s="31" t="n">
        <v>41603</v>
      </c>
      <c r="B2214" s="38" t="n">
        <v>86.298979209</v>
      </c>
      <c r="C2214" s="38" t="n">
        <v>21.670621061</v>
      </c>
      <c r="D2214" s="39">
        <f>SUM(B2214:C2214)</f>
        <v/>
      </c>
      <c r="E2214" s="23">
        <f>SUM(D2195:D2214)</f>
        <v/>
      </c>
    </row>
    <row r="2215">
      <c r="A2215" s="31" t="n">
        <v>41604</v>
      </c>
      <c r="B2215" s="38" t="n">
        <v>9.892173302</v>
      </c>
      <c r="C2215" s="38" t="n">
        <v>2.277919926</v>
      </c>
      <c r="D2215" s="39">
        <f>SUM(B2215:C2215)</f>
        <v/>
      </c>
      <c r="E2215" s="23">
        <f>SUM(D2196:D2215)</f>
        <v/>
      </c>
    </row>
    <row r="2216">
      <c r="A2216" s="31" t="n">
        <v>41605</v>
      </c>
      <c r="B2216" s="38" t="n">
        <v>41.893313891</v>
      </c>
      <c r="C2216" s="38" t="n">
        <v>-13.834955073</v>
      </c>
      <c r="D2216" s="39">
        <f>SUM(B2216:C2216)</f>
        <v/>
      </c>
      <c r="E2216" s="23">
        <f>SUM(D2197:D2216)</f>
        <v/>
      </c>
    </row>
    <row r="2217">
      <c r="A2217" s="31" t="n">
        <v>41606</v>
      </c>
      <c r="B2217" s="38" t="n">
        <v>160.692939928</v>
      </c>
      <c r="C2217" s="38" t="n">
        <v>27.161332702</v>
      </c>
      <c r="D2217" s="39">
        <f>SUM(B2217:C2217)</f>
        <v/>
      </c>
      <c r="E2217" s="23">
        <f>SUM(D2198:D2217)</f>
        <v/>
      </c>
    </row>
    <row r="2218">
      <c r="A2218" s="31" t="n">
        <v>41607</v>
      </c>
      <c r="B2218" s="38" t="n">
        <v>90.316339778</v>
      </c>
      <c r="C2218" s="38" t="n">
        <v>1.346661219</v>
      </c>
      <c r="D2218" s="39">
        <f>SUM(B2218:C2218)</f>
        <v/>
      </c>
      <c r="E2218" s="23">
        <f>SUM(D2199:D2218)</f>
        <v/>
      </c>
    </row>
    <row r="2219">
      <c r="A2219" s="31" t="n">
        <v>41610</v>
      </c>
      <c r="B2219" s="38" t="n">
        <v>52.81908421</v>
      </c>
      <c r="C2219" s="38" t="n">
        <v>-20.047221067</v>
      </c>
      <c r="D2219" s="39">
        <f>SUM(B2219:C2219)</f>
        <v/>
      </c>
      <c r="E2219" s="23">
        <f>SUM(D2200:D2219)</f>
        <v/>
      </c>
    </row>
    <row r="2220">
      <c r="A2220" s="31" t="n">
        <v>41611</v>
      </c>
      <c r="B2220" s="38" t="n">
        <v>-53.197356815</v>
      </c>
      <c r="C2220" s="38" t="n">
        <v>-15.147349577</v>
      </c>
      <c r="D2220" s="39">
        <f>SUM(B2220:C2220)</f>
        <v/>
      </c>
      <c r="E2220" s="23">
        <f>SUM(D2201:D2220)</f>
        <v/>
      </c>
    </row>
    <row r="2221">
      <c r="A2221" s="31" t="n">
        <v>41612</v>
      </c>
      <c r="B2221" s="38" t="n">
        <v>-336.611884706</v>
      </c>
      <c r="C2221" s="38" t="n">
        <v>2.307511049</v>
      </c>
      <c r="D2221" s="39">
        <f>SUM(B2221:C2221)</f>
        <v/>
      </c>
      <c r="E2221" s="23">
        <f>SUM(D2202:D2221)</f>
        <v/>
      </c>
    </row>
    <row r="2222">
      <c r="A2222" s="31" t="n">
        <v>41613</v>
      </c>
      <c r="B2222" s="38" t="n">
        <v>-336.802421031</v>
      </c>
      <c r="C2222" s="38" t="n">
        <v>4.027385922</v>
      </c>
      <c r="D2222" s="39">
        <f>SUM(B2222:C2222)</f>
        <v/>
      </c>
      <c r="E2222" s="23">
        <f>SUM(D2203:D2222)</f>
        <v/>
      </c>
    </row>
    <row r="2223">
      <c r="A2223" s="31" t="n">
        <v>41614</v>
      </c>
      <c r="B2223" s="38" t="n">
        <v>-81.350023889</v>
      </c>
      <c r="C2223" s="38" t="n">
        <v>10.249523823</v>
      </c>
      <c r="D2223" s="39">
        <f>SUM(B2223:C2223)</f>
        <v/>
      </c>
      <c r="E2223" s="23">
        <f>SUM(D2204:D2223)</f>
        <v/>
      </c>
    </row>
    <row r="2224">
      <c r="A2224" s="31" t="n">
        <v>41617</v>
      </c>
      <c r="B2224" s="38" t="n">
        <v>68.124310104</v>
      </c>
      <c r="C2224" s="38" t="n">
        <v>-10.564291447</v>
      </c>
      <c r="D2224" s="39">
        <f>SUM(B2224:C2224)</f>
        <v/>
      </c>
      <c r="E2224" s="23">
        <f>SUM(D2205:D2224)</f>
        <v/>
      </c>
    </row>
    <row r="2225">
      <c r="A2225" s="31" t="n">
        <v>41618</v>
      </c>
      <c r="B2225" s="38" t="n">
        <v>-120.66299579</v>
      </c>
      <c r="C2225" s="38" t="n">
        <v>3.306819634</v>
      </c>
      <c r="D2225" s="39">
        <f>SUM(B2225:C2225)</f>
        <v/>
      </c>
      <c r="E2225" s="23">
        <f>SUM(D2206:D2225)</f>
        <v/>
      </c>
    </row>
    <row r="2226">
      <c r="A2226" s="31" t="n">
        <v>41619</v>
      </c>
      <c r="B2226" s="38" t="n">
        <v>-207.590664997</v>
      </c>
      <c r="C2226" s="38" t="n">
        <v>1.21964862</v>
      </c>
      <c r="D2226" s="39">
        <f>SUM(B2226:C2226)</f>
        <v/>
      </c>
      <c r="E2226" s="23">
        <f>SUM(D2207:D2226)</f>
        <v/>
      </c>
    </row>
    <row r="2227">
      <c r="A2227" s="31" t="n">
        <v>41620</v>
      </c>
      <c r="B2227" s="38" t="n">
        <v>-612.834070591</v>
      </c>
      <c r="C2227" s="38" t="n">
        <v>22.620775459</v>
      </c>
      <c r="D2227" s="39">
        <f>SUM(B2227:C2227)</f>
        <v/>
      </c>
      <c r="E2227" s="23">
        <f>SUM(D2208:D2227)</f>
        <v/>
      </c>
    </row>
    <row r="2228">
      <c r="A2228" s="31" t="n">
        <v>41621</v>
      </c>
      <c r="B2228" s="38" t="n">
        <v>-270.451115088</v>
      </c>
      <c r="C2228" s="38" t="n">
        <v>-1.058541875</v>
      </c>
      <c r="D2228" s="39">
        <f>SUM(B2228:C2228)</f>
        <v/>
      </c>
      <c r="E2228" s="23">
        <f>SUM(D2209:D2228)</f>
        <v/>
      </c>
    </row>
    <row r="2229">
      <c r="A2229" s="31" t="n">
        <v>41624</v>
      </c>
      <c r="B2229" s="38" t="n">
        <v>-63.507937245</v>
      </c>
      <c r="C2229" s="38" t="n">
        <v>-3.811744572</v>
      </c>
      <c r="D2229" s="39">
        <f>SUM(B2229:C2229)</f>
        <v/>
      </c>
      <c r="E2229" s="23">
        <f>SUM(D2210:D2229)</f>
        <v/>
      </c>
    </row>
    <row r="2230">
      <c r="A2230" s="31" t="n">
        <v>41625</v>
      </c>
      <c r="B2230" s="38" t="n">
        <v>48.37027904</v>
      </c>
      <c r="C2230" s="38" t="n">
        <v>15.627367365</v>
      </c>
      <c r="D2230" s="39">
        <f>SUM(B2230:C2230)</f>
        <v/>
      </c>
      <c r="E2230" s="23">
        <f>SUM(D2211:D2230)</f>
        <v/>
      </c>
    </row>
    <row r="2231">
      <c r="A2231" s="31" t="n">
        <v>41626</v>
      </c>
      <c r="B2231" s="38" t="n">
        <v>-133.572623944</v>
      </c>
      <c r="C2231" s="38" t="n">
        <v>9.712907436</v>
      </c>
      <c r="D2231" s="39">
        <f>SUM(B2231:C2231)</f>
        <v/>
      </c>
      <c r="E2231" s="23">
        <f>SUM(D2212:D2231)</f>
        <v/>
      </c>
    </row>
    <row r="2232">
      <c r="A2232" s="31" t="n">
        <v>41627</v>
      </c>
      <c r="B2232" s="38" t="n">
        <v>102.996673784</v>
      </c>
      <c r="C2232" s="38" t="n">
        <v>7.887892672</v>
      </c>
      <c r="D2232" s="39">
        <f>SUM(B2232:C2232)</f>
        <v/>
      </c>
      <c r="E2232" s="23">
        <f>SUM(D2213:D2232)</f>
        <v/>
      </c>
    </row>
    <row r="2233">
      <c r="A2233" s="31" t="n">
        <v>41628</v>
      </c>
      <c r="B2233" s="38" t="n">
        <v>-16.210834066</v>
      </c>
      <c r="C2233" s="38" t="n">
        <v>36.288172392</v>
      </c>
      <c r="D2233" s="39">
        <f>SUM(B2233:C2233)</f>
        <v/>
      </c>
      <c r="E2233" s="23">
        <f>SUM(D2214:D2233)</f>
        <v/>
      </c>
    </row>
    <row r="2234">
      <c r="A2234" s="31" t="n">
        <v>41631</v>
      </c>
      <c r="B2234" s="38" t="n">
        <v>61.247346465</v>
      </c>
      <c r="C2234" s="38" t="n">
        <v>4.438428649</v>
      </c>
      <c r="D2234" s="39">
        <f>SUM(B2234:C2234)</f>
        <v/>
      </c>
      <c r="E2234" s="23">
        <f>SUM(D2215:D2234)</f>
        <v/>
      </c>
    </row>
    <row r="2235">
      <c r="A2235" s="31" t="n">
        <v>41632</v>
      </c>
      <c r="B2235" s="38" t="n">
        <v>-54.870111138</v>
      </c>
      <c r="C2235" s="38" t="n">
        <v>5.946538914</v>
      </c>
      <c r="D2235" s="39">
        <f>SUM(B2235:C2235)</f>
        <v/>
      </c>
      <c r="E2235" s="23">
        <f>SUM(D2216:D2235)</f>
        <v/>
      </c>
    </row>
    <row r="2236">
      <c r="A2236" s="31" t="n">
        <v>41634</v>
      </c>
      <c r="B2236" s="38" t="n">
        <v>-14.048367495</v>
      </c>
      <c r="C2236" s="38" t="n">
        <v>-4.686038902</v>
      </c>
      <c r="D2236" s="39">
        <f>SUM(B2236:C2236)</f>
        <v/>
      </c>
      <c r="E2236" s="23">
        <f>SUM(D2217:D2236)</f>
        <v/>
      </c>
    </row>
    <row r="2237">
      <c r="A2237" s="31" t="n">
        <v>41635</v>
      </c>
      <c r="B2237" s="38" t="n">
        <v>70.11368686</v>
      </c>
      <c r="C2237" s="38" t="n">
        <v>36.107957894</v>
      </c>
      <c r="D2237" s="39">
        <f>SUM(B2237:C2237)</f>
        <v/>
      </c>
      <c r="E2237" s="23">
        <f>SUM(D2218:D2237)</f>
        <v/>
      </c>
    </row>
    <row r="2238">
      <c r="A2238" s="31" t="n">
        <v>41638</v>
      </c>
      <c r="B2238" s="38" t="n">
        <v>121.980635195</v>
      </c>
      <c r="C2238" s="38" t="n">
        <v>-4.048177265</v>
      </c>
      <c r="D2238" s="39">
        <f>SUM(B2238:C2238)</f>
        <v/>
      </c>
      <c r="E2238" s="23">
        <f>SUM(D2219:D2238)</f>
        <v/>
      </c>
    </row>
    <row r="2239">
      <c r="A2239" s="31" t="n">
        <v>41641</v>
      </c>
      <c r="B2239" s="38" t="n">
        <v>-306.38727657</v>
      </c>
      <c r="C2239" s="38" t="n">
        <v>-6.609020186</v>
      </c>
      <c r="D2239" s="39">
        <f>SUM(B2239:C2239)</f>
        <v/>
      </c>
      <c r="E2239" s="23">
        <f>SUM(D2220:D2239)</f>
        <v/>
      </c>
    </row>
    <row r="2240">
      <c r="A2240" s="31" t="n">
        <v>41642</v>
      </c>
      <c r="B2240" s="38" t="n">
        <v>-309.109534468</v>
      </c>
      <c r="C2240" s="38" t="n">
        <v>27.437093914</v>
      </c>
      <c r="D2240" s="39">
        <f>SUM(B2240:C2240)</f>
        <v/>
      </c>
      <c r="E2240" s="23">
        <f>SUM(D2221:D2240)</f>
        <v/>
      </c>
    </row>
    <row r="2241">
      <c r="A2241" s="31" t="n">
        <v>41645</v>
      </c>
      <c r="B2241" s="38" t="n">
        <v>52.76981319</v>
      </c>
      <c r="C2241" s="38" t="n">
        <v>1.277217516</v>
      </c>
      <c r="D2241" s="39">
        <f>SUM(B2241:C2241)</f>
        <v/>
      </c>
      <c r="E2241" s="23">
        <f>SUM(D2222:D2241)</f>
        <v/>
      </c>
    </row>
    <row r="2242">
      <c r="A2242" s="31" t="n">
        <v>41646</v>
      </c>
      <c r="B2242" s="38" t="n">
        <v>99.30487024</v>
      </c>
      <c r="C2242" s="38" t="n">
        <v>13.147737893</v>
      </c>
      <c r="D2242" s="39">
        <f>SUM(B2242:C2242)</f>
        <v/>
      </c>
      <c r="E2242" s="23">
        <f>SUM(D2223:D2242)</f>
        <v/>
      </c>
    </row>
    <row r="2243">
      <c r="A2243" s="31" t="n">
        <v>41647</v>
      </c>
      <c r="B2243" s="38" t="n">
        <v>161.822612867</v>
      </c>
      <c r="C2243" s="38" t="n">
        <v>37.54136062</v>
      </c>
      <c r="D2243" s="39">
        <f>SUM(B2243:C2243)</f>
        <v/>
      </c>
      <c r="E2243" s="23">
        <f>SUM(D2224:D2243)</f>
        <v/>
      </c>
    </row>
    <row r="2244">
      <c r="A2244" s="31" t="n">
        <v>41648</v>
      </c>
      <c r="B2244" s="38" t="n">
        <v>69.199279344</v>
      </c>
      <c r="C2244" s="38" t="n">
        <v>42.110129228</v>
      </c>
      <c r="D2244" s="39">
        <f>SUM(B2244:C2244)</f>
        <v/>
      </c>
      <c r="E2244" s="23">
        <f>SUM(D2225:D2244)</f>
        <v/>
      </c>
    </row>
    <row r="2245">
      <c r="A2245" s="31" t="n">
        <v>41649</v>
      </c>
      <c r="B2245" s="38" t="n">
        <v>-58.06920754</v>
      </c>
      <c r="C2245" s="38" t="n">
        <v>-3.233848428</v>
      </c>
      <c r="D2245" s="39">
        <f>SUM(B2245:C2245)</f>
        <v/>
      </c>
      <c r="E2245" s="23">
        <f>SUM(D2226:D2245)</f>
        <v/>
      </c>
    </row>
    <row r="2246">
      <c r="A2246" s="31" t="n">
        <v>41652</v>
      </c>
      <c r="B2246" s="38" t="n">
        <v>-90.05370383499999</v>
      </c>
      <c r="C2246" s="38" t="n">
        <v>12.146281423</v>
      </c>
      <c r="D2246" s="39">
        <f>SUM(B2246:C2246)</f>
        <v/>
      </c>
      <c r="E2246" s="23">
        <f>SUM(D2227:D2246)</f>
        <v/>
      </c>
    </row>
    <row r="2247">
      <c r="A2247" s="31" t="n">
        <v>41653</v>
      </c>
      <c r="B2247" s="38" t="n">
        <v>-24.61267462</v>
      </c>
      <c r="C2247" s="38" t="n">
        <v>7.037637332</v>
      </c>
      <c r="D2247" s="39">
        <f>SUM(B2247:C2247)</f>
        <v/>
      </c>
      <c r="E2247" s="23">
        <f>SUM(D2228:D2247)</f>
        <v/>
      </c>
    </row>
    <row r="2248">
      <c r="A2248" s="31" t="n">
        <v>41654</v>
      </c>
      <c r="B2248" s="38" t="n">
        <v>-36.673547608</v>
      </c>
      <c r="C2248" s="38" t="n">
        <v>32.016248786</v>
      </c>
      <c r="D2248" s="39">
        <f>SUM(B2248:C2248)</f>
        <v/>
      </c>
      <c r="E2248" s="23">
        <f>SUM(D2229:D2248)</f>
        <v/>
      </c>
    </row>
    <row r="2249">
      <c r="A2249" s="31" t="n">
        <v>41655</v>
      </c>
      <c r="B2249" s="38" t="n">
        <v>35.13669232</v>
      </c>
      <c r="C2249" s="38" t="n">
        <v>27.280862547</v>
      </c>
      <c r="D2249" s="39">
        <f>SUM(B2249:C2249)</f>
        <v/>
      </c>
      <c r="E2249" s="23">
        <f>SUM(D2230:D2249)</f>
        <v/>
      </c>
    </row>
    <row r="2250">
      <c r="A2250" s="31" t="n">
        <v>41656</v>
      </c>
      <c r="B2250" s="38" t="n">
        <v>-95.67752154199999</v>
      </c>
      <c r="C2250" s="38" t="n">
        <v>15.37196564</v>
      </c>
      <c r="D2250" s="39">
        <f>SUM(B2250:C2250)</f>
        <v/>
      </c>
      <c r="E2250" s="23">
        <f>SUM(D2231:D2250)</f>
        <v/>
      </c>
    </row>
    <row r="2251">
      <c r="A2251" s="31" t="n">
        <v>41659</v>
      </c>
      <c r="B2251" s="38" t="n">
        <v>-26.31309115</v>
      </c>
      <c r="C2251" s="38" t="n">
        <v>28.615962381</v>
      </c>
      <c r="D2251" s="39">
        <f>SUM(B2251:C2251)</f>
        <v/>
      </c>
      <c r="E2251" s="23">
        <f>SUM(D2232:D2251)</f>
        <v/>
      </c>
    </row>
    <row r="2252">
      <c r="A2252" s="31" t="n">
        <v>41660</v>
      </c>
      <c r="B2252" s="38" t="n">
        <v>-14.096709414</v>
      </c>
      <c r="C2252" s="38" t="n">
        <v>28.454930426</v>
      </c>
      <c r="D2252" s="39">
        <f>SUM(B2252:C2252)</f>
        <v/>
      </c>
      <c r="E2252" s="23">
        <f>SUM(D2233:D2252)</f>
        <v/>
      </c>
    </row>
    <row r="2253">
      <c r="A2253" s="31" t="n">
        <v>41661</v>
      </c>
      <c r="B2253" s="38" t="n">
        <v>19.453683769</v>
      </c>
      <c r="C2253" s="38" t="n">
        <v>68.0396849</v>
      </c>
      <c r="D2253" s="39">
        <f>SUM(B2253:C2253)</f>
        <v/>
      </c>
      <c r="E2253" s="23">
        <f>SUM(D2234:D2253)</f>
        <v/>
      </c>
    </row>
    <row r="2254">
      <c r="A2254" s="31" t="n">
        <v>41662</v>
      </c>
      <c r="B2254" s="38" t="n">
        <v>-158.299451235</v>
      </c>
      <c r="C2254" s="38" t="n">
        <v>62.115047604</v>
      </c>
      <c r="D2254" s="39">
        <f>SUM(B2254:C2254)</f>
        <v/>
      </c>
      <c r="E2254" s="23">
        <f>SUM(D2235:D2254)</f>
        <v/>
      </c>
    </row>
    <row r="2255">
      <c r="A2255" s="31" t="n">
        <v>41663</v>
      </c>
      <c r="B2255" s="38" t="n">
        <v>-145.130790613</v>
      </c>
      <c r="C2255" s="38" t="n">
        <v>48.764791626</v>
      </c>
      <c r="D2255" s="39">
        <f>SUM(B2255:C2255)</f>
        <v/>
      </c>
      <c r="E2255" s="23">
        <f>SUM(D2236:D2255)</f>
        <v/>
      </c>
    </row>
    <row r="2256">
      <c r="A2256" s="31" t="n">
        <v>41666</v>
      </c>
      <c r="B2256" s="38" t="n">
        <v>-530.7736197200001</v>
      </c>
      <c r="C2256" s="38" t="n">
        <v>-22.012351144</v>
      </c>
      <c r="D2256" s="39">
        <f>SUM(B2256:C2256)</f>
        <v/>
      </c>
      <c r="E2256" s="23">
        <f>SUM(D2237:D2256)</f>
        <v/>
      </c>
    </row>
    <row r="2257">
      <c r="A2257" s="31" t="n">
        <v>41667</v>
      </c>
      <c r="B2257" s="38" t="n">
        <v>-308.851353293</v>
      </c>
      <c r="C2257" s="38" t="n">
        <v>-10.895132345</v>
      </c>
      <c r="D2257" s="39">
        <f>SUM(B2257:C2257)</f>
        <v/>
      </c>
      <c r="E2257" s="23">
        <f>SUM(D2238:D2257)</f>
        <v/>
      </c>
    </row>
    <row r="2258">
      <c r="A2258" s="31" t="n">
        <v>41668</v>
      </c>
      <c r="B2258" s="38" t="n">
        <v>21.288624294</v>
      </c>
      <c r="C2258" s="38" t="n">
        <v>14.028701118</v>
      </c>
      <c r="D2258" s="39">
        <f>SUM(B2258:C2258)</f>
        <v/>
      </c>
      <c r="E2258" s="23">
        <f>SUM(D2239:D2258)</f>
        <v/>
      </c>
    </row>
    <row r="2259">
      <c r="A2259" s="31" t="n">
        <v>41673</v>
      </c>
      <c r="B2259" s="38" t="n">
        <v>-406.598090865</v>
      </c>
      <c r="C2259" s="38" t="n">
        <v>13.877516969</v>
      </c>
      <c r="D2259" s="39">
        <f>SUM(B2259:C2259)</f>
        <v/>
      </c>
      <c r="E2259" s="23">
        <f>SUM(D2240:D2259)</f>
        <v/>
      </c>
    </row>
    <row r="2260">
      <c r="A2260" s="31" t="n">
        <v>41674</v>
      </c>
      <c r="B2260" s="38" t="n">
        <v>-651.6311812279999</v>
      </c>
      <c r="C2260" s="38" t="n">
        <v>-14.424125006</v>
      </c>
      <c r="D2260" s="39">
        <f>SUM(B2260:C2260)</f>
        <v/>
      </c>
      <c r="E2260" s="23">
        <f>SUM(D2241:D2260)</f>
        <v/>
      </c>
    </row>
    <row r="2261">
      <c r="A2261" s="31" t="n">
        <v>41675</v>
      </c>
      <c r="B2261" s="38" t="n">
        <v>-278.83917609</v>
      </c>
      <c r="C2261" s="38" t="n">
        <v>-20.84101691</v>
      </c>
      <c r="D2261" s="39">
        <f>SUM(B2261:C2261)</f>
        <v/>
      </c>
      <c r="E2261" s="23">
        <f>SUM(D2242:D2261)</f>
        <v/>
      </c>
    </row>
    <row r="2262">
      <c r="A2262" s="31" t="n">
        <v>41676</v>
      </c>
      <c r="B2262" s="38" t="n">
        <v>-114.896085623</v>
      </c>
      <c r="C2262" s="38" t="n">
        <v>49.118824522</v>
      </c>
      <c r="D2262" s="39">
        <f>SUM(B2262:C2262)</f>
        <v/>
      </c>
      <c r="E2262" s="23">
        <f>SUM(D2243:D2262)</f>
        <v/>
      </c>
    </row>
    <row r="2263">
      <c r="A2263" s="31" t="n">
        <v>41677</v>
      </c>
      <c r="B2263" s="38" t="n">
        <v>161.824216275</v>
      </c>
      <c r="C2263" s="38" t="n">
        <v>20.4268296</v>
      </c>
      <c r="D2263" s="39">
        <f>SUM(B2263:C2263)</f>
        <v/>
      </c>
      <c r="E2263" s="23">
        <f>SUM(D2244:D2263)</f>
        <v/>
      </c>
    </row>
    <row r="2264">
      <c r="A2264" s="31" t="n">
        <v>41680</v>
      </c>
      <c r="B2264" s="38" t="n">
        <v>-140.822538789</v>
      </c>
      <c r="C2264" s="38" t="n">
        <v>20.582069134</v>
      </c>
      <c r="D2264" s="39">
        <f>SUM(B2264:C2264)</f>
        <v/>
      </c>
      <c r="E2264" s="23">
        <f>SUM(D2245:D2264)</f>
        <v/>
      </c>
    </row>
    <row r="2265">
      <c r="A2265" s="31" t="n">
        <v>41681</v>
      </c>
      <c r="B2265" s="38" t="n">
        <v>80.73155849299999</v>
      </c>
      <c r="C2265" s="38" t="n">
        <v>-24.358375311</v>
      </c>
      <c r="D2265" s="39">
        <f>SUM(B2265:C2265)</f>
        <v/>
      </c>
      <c r="E2265" s="23">
        <f>SUM(D2246:D2265)</f>
        <v/>
      </c>
    </row>
    <row r="2266">
      <c r="A2266" s="31" t="n">
        <v>41682</v>
      </c>
      <c r="B2266" s="38" t="n">
        <v>-6.62329961</v>
      </c>
      <c r="C2266" s="38" t="n">
        <v>10.853182937</v>
      </c>
      <c r="D2266" s="39">
        <f>SUM(B2266:C2266)</f>
        <v/>
      </c>
      <c r="E2266" s="23">
        <f>SUM(D2247:D2266)</f>
        <v/>
      </c>
    </row>
    <row r="2267">
      <c r="A2267" s="31" t="n">
        <v>41683</v>
      </c>
      <c r="B2267" s="38" t="n">
        <v>-107.60151721</v>
      </c>
      <c r="C2267" s="38" t="n">
        <v>6.015435232</v>
      </c>
      <c r="D2267" s="39">
        <f>SUM(B2267:C2267)</f>
        <v/>
      </c>
      <c r="E2267" s="23">
        <f>SUM(D2248:D2267)</f>
        <v/>
      </c>
    </row>
    <row r="2268">
      <c r="A2268" s="31" t="n">
        <v>41684</v>
      </c>
      <c r="B2268" s="38" t="n">
        <v>2.57075329</v>
      </c>
      <c r="C2268" s="38" t="n">
        <v>6.07805002</v>
      </c>
      <c r="D2268" s="39">
        <f>SUM(B2268:C2268)</f>
        <v/>
      </c>
      <c r="E2268" s="23">
        <f>SUM(D2249:D2268)</f>
        <v/>
      </c>
    </row>
    <row r="2269">
      <c r="A2269" s="31" t="n">
        <v>41687</v>
      </c>
      <c r="B2269" s="38" t="n">
        <v>23.677077565</v>
      </c>
      <c r="C2269" s="38" t="n">
        <v>-6.90023024</v>
      </c>
      <c r="D2269" s="39">
        <f>SUM(B2269:C2269)</f>
        <v/>
      </c>
      <c r="E2269" s="23">
        <f>SUM(D2250:D2269)</f>
        <v/>
      </c>
    </row>
    <row r="2270">
      <c r="A2270" s="31" t="n">
        <v>41688</v>
      </c>
      <c r="B2270" s="38" t="n">
        <v>-45.053474843</v>
      </c>
      <c r="C2270" s="38" t="n">
        <v>36.846682617</v>
      </c>
      <c r="D2270" s="39">
        <f>SUM(B2270:C2270)</f>
        <v/>
      </c>
      <c r="E2270" s="23">
        <f>SUM(D2251:D2270)</f>
        <v/>
      </c>
    </row>
    <row r="2271">
      <c r="A2271" s="31" t="n">
        <v>41689</v>
      </c>
      <c r="B2271" s="38" t="n">
        <v>-52.082222155</v>
      </c>
      <c r="C2271" s="38" t="n">
        <v>49.093069547</v>
      </c>
      <c r="D2271" s="39">
        <f>SUM(B2271:C2271)</f>
        <v/>
      </c>
      <c r="E2271" s="23">
        <f>SUM(D2252:D2271)</f>
        <v/>
      </c>
    </row>
    <row r="2272">
      <c r="A2272" s="31" t="n">
        <v>41690</v>
      </c>
      <c r="B2272" s="38" t="n">
        <v>-173.938295682</v>
      </c>
      <c r="C2272" s="38" t="n">
        <v>-30.333238115</v>
      </c>
      <c r="D2272" s="39">
        <f>SUM(B2272:C2272)</f>
        <v/>
      </c>
      <c r="E2272" s="23">
        <f>SUM(D2253:D2272)</f>
        <v/>
      </c>
    </row>
    <row r="2273">
      <c r="A2273" s="31" t="n">
        <v>41691</v>
      </c>
      <c r="B2273" s="38" t="n">
        <v>315.47017705</v>
      </c>
      <c r="C2273" s="38" t="n">
        <v>20.149223384</v>
      </c>
      <c r="D2273" s="39">
        <f>SUM(B2273:C2273)</f>
        <v/>
      </c>
      <c r="E2273" s="23">
        <f>SUM(D2254:D2273)</f>
        <v/>
      </c>
    </row>
    <row r="2274">
      <c r="A2274" s="31" t="n">
        <v>41694</v>
      </c>
      <c r="B2274" s="38" t="n">
        <v>7.814671866</v>
      </c>
      <c r="C2274" s="38" t="n">
        <v>-5.024954744</v>
      </c>
      <c r="D2274" s="39">
        <f>SUM(B2274:C2274)</f>
        <v/>
      </c>
      <c r="E2274" s="23">
        <f>SUM(D2255:D2274)</f>
        <v/>
      </c>
    </row>
    <row r="2275">
      <c r="A2275" s="31" t="n">
        <v>41695</v>
      </c>
      <c r="B2275" s="38" t="n">
        <v>228.532730735</v>
      </c>
      <c r="C2275" s="38" t="n">
        <v>21.355316926</v>
      </c>
      <c r="D2275" s="39">
        <f>SUM(B2275:C2275)</f>
        <v/>
      </c>
      <c r="E2275" s="23">
        <f>SUM(D2256:D2275)</f>
        <v/>
      </c>
    </row>
    <row r="2276">
      <c r="A2276" s="31" t="n">
        <v>41696</v>
      </c>
      <c r="B2276" s="38" t="n">
        <v>60.956610786</v>
      </c>
      <c r="C2276" s="38" t="n">
        <v>-15.212622018</v>
      </c>
      <c r="D2276" s="39">
        <f>SUM(B2276:C2276)</f>
        <v/>
      </c>
      <c r="E2276" s="23">
        <f>SUM(D2257:D2276)</f>
        <v/>
      </c>
    </row>
    <row r="2277">
      <c r="A2277" s="31" t="n">
        <v>41697</v>
      </c>
      <c r="B2277" s="38" t="n">
        <v>140.801321069</v>
      </c>
      <c r="C2277" s="38" t="n">
        <v>-23.839494612</v>
      </c>
      <c r="D2277" s="39">
        <f>SUM(B2277:C2277)</f>
        <v/>
      </c>
      <c r="E2277" s="23">
        <f>SUM(D2258:D2277)</f>
        <v/>
      </c>
    </row>
    <row r="2278">
      <c r="A2278" s="31" t="n">
        <v>41698</v>
      </c>
      <c r="B2278" s="38" t="n">
        <v>233.81499425</v>
      </c>
      <c r="C2278" s="38" t="n">
        <v>31.809324178</v>
      </c>
      <c r="D2278" s="39">
        <f>SUM(B2278:C2278)</f>
        <v/>
      </c>
      <c r="E2278" s="23">
        <f>SUM(D2259:D2278)</f>
        <v/>
      </c>
    </row>
    <row r="2279">
      <c r="A2279" s="31" t="n">
        <v>41701</v>
      </c>
      <c r="B2279" s="38" t="n">
        <v>-75.89221632</v>
      </c>
      <c r="C2279" s="38" t="n">
        <v>11.336969139</v>
      </c>
      <c r="D2279" s="39">
        <f>SUM(B2279:C2279)</f>
        <v/>
      </c>
      <c r="E2279" s="23">
        <f>SUM(D2260:D2279)</f>
        <v/>
      </c>
    </row>
    <row r="2280">
      <c r="A2280" s="31" t="n">
        <v>41702</v>
      </c>
      <c r="B2280" s="38" t="n">
        <v>-149.417943176</v>
      </c>
      <c r="C2280" s="38" t="n">
        <v>-21.893245531</v>
      </c>
      <c r="D2280" s="39">
        <f>SUM(B2280:C2280)</f>
        <v/>
      </c>
      <c r="E2280" s="23">
        <f>SUM(D2261:D2280)</f>
        <v/>
      </c>
    </row>
    <row r="2281">
      <c r="A2281" s="31" t="n">
        <v>41703</v>
      </c>
      <c r="B2281" s="38" t="n">
        <v>15.623702772</v>
      </c>
      <c r="C2281" s="38" t="n">
        <v>25.70847021</v>
      </c>
      <c r="D2281" s="39">
        <f>SUM(B2281:C2281)</f>
        <v/>
      </c>
      <c r="E2281" s="23">
        <f>SUM(D2262:D2281)</f>
        <v/>
      </c>
    </row>
    <row r="2282">
      <c r="A2282" s="31" t="n">
        <v>41704</v>
      </c>
      <c r="B2282" s="38" t="n">
        <v>84.70122349499999</v>
      </c>
      <c r="C2282" s="38" t="n">
        <v>18.544843712</v>
      </c>
      <c r="D2282" s="39">
        <f>SUM(B2282:C2282)</f>
        <v/>
      </c>
      <c r="E2282" s="23">
        <f>SUM(D2263:D2282)</f>
        <v/>
      </c>
    </row>
    <row r="2283">
      <c r="A2283" s="31" t="n">
        <v>41705</v>
      </c>
      <c r="B2283" s="38" t="n">
        <v>200.0109256</v>
      </c>
      <c r="C2283" s="38" t="n">
        <v>25.655391044</v>
      </c>
      <c r="D2283" s="39">
        <f>SUM(B2283:C2283)</f>
        <v/>
      </c>
      <c r="E2283" s="23">
        <f>SUM(D2264:D2283)</f>
        <v/>
      </c>
    </row>
    <row r="2284">
      <c r="A2284" s="31" t="n">
        <v>41708</v>
      </c>
      <c r="B2284" s="38" t="n">
        <v>-33.08803379</v>
      </c>
      <c r="C2284" s="38" t="n">
        <v>-23.936385532</v>
      </c>
      <c r="D2284" s="39">
        <f>SUM(B2284:C2284)</f>
        <v/>
      </c>
      <c r="E2284" s="23">
        <f>SUM(D2265:D2284)</f>
        <v/>
      </c>
    </row>
    <row r="2285">
      <c r="A2285" s="31" t="n">
        <v>41709</v>
      </c>
      <c r="B2285" s="38" t="n">
        <v>-42.525375315</v>
      </c>
      <c r="C2285" s="38" t="n">
        <v>40.340650135</v>
      </c>
      <c r="D2285" s="39">
        <f>SUM(B2285:C2285)</f>
        <v/>
      </c>
      <c r="E2285" s="23">
        <f>SUM(D2266:D2285)</f>
        <v/>
      </c>
    </row>
    <row r="2286">
      <c r="A2286" s="31" t="n">
        <v>41710</v>
      </c>
      <c r="B2286" s="38" t="n">
        <v>-264.85024811</v>
      </c>
      <c r="C2286" s="38" t="n">
        <v>-43.795027257</v>
      </c>
      <c r="D2286" s="39">
        <f>SUM(B2286:C2286)</f>
        <v/>
      </c>
      <c r="E2286" s="23">
        <f>SUM(D2267:D2286)</f>
        <v/>
      </c>
    </row>
    <row r="2287">
      <c r="A2287" s="31" t="n">
        <v>41711</v>
      </c>
      <c r="B2287" s="38" t="n">
        <v>-497.292415705</v>
      </c>
      <c r="C2287" s="38" t="n">
        <v>28.077725849</v>
      </c>
      <c r="D2287" s="39">
        <f>SUM(B2287:C2287)</f>
        <v/>
      </c>
      <c r="E2287" s="23">
        <f>SUM(D2268:D2287)</f>
        <v/>
      </c>
    </row>
    <row r="2288">
      <c r="A2288" s="31" t="n">
        <v>41712</v>
      </c>
      <c r="B2288" s="38" t="n">
        <v>-476.413353345</v>
      </c>
      <c r="C2288" s="38" t="n">
        <v>-20.059510154</v>
      </c>
      <c r="D2288" s="39">
        <f>SUM(B2288:C2288)</f>
        <v/>
      </c>
      <c r="E2288" s="23">
        <f>SUM(D2269:D2288)</f>
        <v/>
      </c>
    </row>
    <row r="2289">
      <c r="A2289" s="31" t="n">
        <v>41715</v>
      </c>
      <c r="B2289" s="38" t="n">
        <v>-227.571321415</v>
      </c>
      <c r="C2289" s="38" t="n">
        <v>-19.459949934</v>
      </c>
      <c r="D2289" s="39">
        <f>SUM(B2289:C2289)</f>
        <v/>
      </c>
      <c r="E2289" s="23">
        <f>SUM(D2270:D2289)</f>
        <v/>
      </c>
    </row>
    <row r="2290">
      <c r="A2290" s="31" t="n">
        <v>41716</v>
      </c>
      <c r="B2290" s="38" t="n">
        <v>-147.9259399</v>
      </c>
      <c r="C2290" s="38" t="n">
        <v>39.748197488</v>
      </c>
      <c r="D2290" s="39">
        <f>SUM(B2290:C2290)</f>
        <v/>
      </c>
      <c r="E2290" s="23">
        <f>SUM(D2271:D2290)</f>
        <v/>
      </c>
    </row>
    <row r="2291">
      <c r="A2291" s="31" t="n">
        <v>41717</v>
      </c>
      <c r="B2291" s="38" t="n">
        <v>-67.319686465</v>
      </c>
      <c r="C2291" s="38" t="n">
        <v>4.967906504</v>
      </c>
      <c r="D2291" s="39">
        <f>SUM(B2291:C2291)</f>
        <v/>
      </c>
      <c r="E2291" s="23">
        <f>SUM(D2272:D2291)</f>
        <v/>
      </c>
    </row>
    <row r="2292">
      <c r="A2292" s="31" t="n">
        <v>41718</v>
      </c>
      <c r="B2292" s="38" t="n">
        <v>-210.885855765</v>
      </c>
      <c r="C2292" s="38" t="n">
        <v>13.280821529</v>
      </c>
      <c r="D2292" s="39">
        <f>SUM(B2292:C2292)</f>
        <v/>
      </c>
      <c r="E2292" s="23">
        <f>SUM(D2273:D2292)</f>
        <v/>
      </c>
    </row>
    <row r="2293">
      <c r="A2293" s="31" t="n">
        <v>41719</v>
      </c>
      <c r="B2293" s="38" t="n">
        <v>-66.880120221</v>
      </c>
      <c r="C2293" s="38" t="n">
        <v>20.815415814</v>
      </c>
      <c r="D2293" s="39">
        <f>SUM(B2293:C2293)</f>
        <v/>
      </c>
      <c r="E2293" s="23">
        <f>SUM(D2274:D2293)</f>
        <v/>
      </c>
    </row>
    <row r="2294">
      <c r="A2294" s="31" t="n">
        <v>41722</v>
      </c>
      <c r="B2294" s="38" t="n">
        <v>44.807948085</v>
      </c>
      <c r="C2294" s="38" t="n">
        <v>-1.14382098</v>
      </c>
      <c r="D2294" s="39">
        <f>SUM(B2294:C2294)</f>
        <v/>
      </c>
      <c r="E2294" s="23">
        <f>SUM(D2275:D2294)</f>
        <v/>
      </c>
    </row>
    <row r="2295">
      <c r="A2295" s="31" t="n">
        <v>41723</v>
      </c>
      <c r="B2295" s="38" t="n">
        <v>-87.78966653499999</v>
      </c>
      <c r="C2295" s="38" t="n">
        <v>-15.16765393</v>
      </c>
      <c r="D2295" s="39">
        <f>SUM(B2295:C2295)</f>
        <v/>
      </c>
      <c r="E2295" s="23">
        <f>SUM(D2276:D2295)</f>
        <v/>
      </c>
    </row>
    <row r="2296">
      <c r="A2296" s="31" t="n">
        <v>41724</v>
      </c>
      <c r="B2296" s="38" t="n">
        <v>76.992774385</v>
      </c>
      <c r="C2296" s="38" t="n">
        <v>0.922845687</v>
      </c>
      <c r="D2296" s="39">
        <f>SUM(B2296:C2296)</f>
        <v/>
      </c>
      <c r="E2296" s="23">
        <f>SUM(D2277:D2296)</f>
        <v/>
      </c>
    </row>
    <row r="2297">
      <c r="A2297" s="31" t="n">
        <v>41725</v>
      </c>
      <c r="B2297" s="38" t="n">
        <v>232.086768888</v>
      </c>
      <c r="C2297" s="38" t="n">
        <v>-30.948715555</v>
      </c>
      <c r="D2297" s="39">
        <f>SUM(B2297:C2297)</f>
        <v/>
      </c>
      <c r="E2297" s="23">
        <f>SUM(D2278:D2297)</f>
        <v/>
      </c>
    </row>
    <row r="2298">
      <c r="A2298" s="31" t="n">
        <v>41726</v>
      </c>
      <c r="B2298" s="38" t="n">
        <v>233.57669195</v>
      </c>
      <c r="C2298" s="38" t="n">
        <v>-7.368500681</v>
      </c>
      <c r="D2298" s="39">
        <f>SUM(B2298:C2298)</f>
        <v/>
      </c>
      <c r="E2298" s="23">
        <f>SUM(D2279:D2298)</f>
        <v/>
      </c>
    </row>
    <row r="2299">
      <c r="A2299" s="31" t="n">
        <v>41729</v>
      </c>
      <c r="B2299" s="38" t="n">
        <v>317.732856435</v>
      </c>
      <c r="C2299" s="38" t="n">
        <v>-16.98837231</v>
      </c>
      <c r="D2299" s="39">
        <f>SUM(B2299:C2299)</f>
        <v/>
      </c>
      <c r="E2299" s="23">
        <f>SUM(D2280:D2299)</f>
        <v/>
      </c>
    </row>
    <row r="2300">
      <c r="A2300" s="31" t="n">
        <v>41730</v>
      </c>
      <c r="B2300" s="38" t="n">
        <v>213.750669965</v>
      </c>
      <c r="C2300" s="38" t="n">
        <v>57.236295374</v>
      </c>
      <c r="D2300" s="39">
        <f>SUM(B2300:C2300)</f>
        <v/>
      </c>
      <c r="E2300" s="23">
        <f>SUM(D2281:D2300)</f>
        <v/>
      </c>
    </row>
    <row r="2301">
      <c r="A2301" s="31" t="n">
        <v>41731</v>
      </c>
      <c r="B2301" s="38" t="n">
        <v>437.344387998</v>
      </c>
      <c r="C2301" s="38" t="n">
        <v>56.071235982</v>
      </c>
      <c r="D2301" s="39">
        <f>SUM(B2301:C2301)</f>
        <v/>
      </c>
      <c r="E2301" s="23">
        <f>SUM(D2282:D2301)</f>
        <v/>
      </c>
    </row>
    <row r="2302">
      <c r="A2302" s="31" t="n">
        <v>41732</v>
      </c>
      <c r="B2302" s="38" t="n">
        <v>355.61472934</v>
      </c>
      <c r="C2302" s="38" t="n">
        <v>49.434218576</v>
      </c>
      <c r="D2302" s="39">
        <f>SUM(B2302:C2302)</f>
        <v/>
      </c>
      <c r="E2302" s="23">
        <f>SUM(D2283:D2302)</f>
        <v/>
      </c>
    </row>
    <row r="2303">
      <c r="A2303" s="31" t="n">
        <v>41733</v>
      </c>
      <c r="B2303" s="38" t="n">
        <v>114.031162906</v>
      </c>
      <c r="C2303" s="38" t="n">
        <v>27.249590924</v>
      </c>
      <c r="D2303" s="39">
        <f>SUM(B2303:C2303)</f>
        <v/>
      </c>
      <c r="E2303" s="23">
        <f>SUM(D2284:D2303)</f>
        <v/>
      </c>
    </row>
    <row r="2304">
      <c r="A2304" s="31" t="n">
        <v>41736</v>
      </c>
      <c r="B2304" s="38" t="n">
        <v>161.928062608</v>
      </c>
      <c r="C2304" s="38" t="n">
        <v>-14.698430454</v>
      </c>
      <c r="D2304" s="39">
        <f>SUM(B2304:C2304)</f>
        <v/>
      </c>
      <c r="E2304" s="23">
        <f>SUM(D2285:D2304)</f>
        <v/>
      </c>
    </row>
    <row r="2305">
      <c r="A2305" s="31" t="n">
        <v>41737</v>
      </c>
      <c r="B2305" s="38" t="n">
        <v>75.582032904</v>
      </c>
      <c r="C2305" s="38" t="n">
        <v>-7.900181886</v>
      </c>
      <c r="D2305" s="39">
        <f>SUM(B2305:C2305)</f>
        <v/>
      </c>
      <c r="E2305" s="23">
        <f>SUM(D2286:D2305)</f>
        <v/>
      </c>
    </row>
    <row r="2306">
      <c r="A2306" s="31" t="n">
        <v>41738</v>
      </c>
      <c r="B2306" s="38" t="n">
        <v>360.08614502</v>
      </c>
      <c r="C2306" s="38" t="n">
        <v>-0.160622137</v>
      </c>
      <c r="D2306" s="39">
        <f>SUM(B2306:C2306)</f>
        <v/>
      </c>
      <c r="E2306" s="23">
        <f>SUM(D2287:D2306)</f>
        <v/>
      </c>
    </row>
    <row r="2307">
      <c r="A2307" s="31" t="n">
        <v>41739</v>
      </c>
      <c r="B2307" s="38" t="n">
        <v>306.724747439</v>
      </c>
      <c r="C2307" s="38" t="n">
        <v>45.687755177</v>
      </c>
      <c r="D2307" s="39">
        <f>SUM(B2307:C2307)</f>
        <v/>
      </c>
      <c r="E2307" s="23">
        <f>SUM(D2288:D2307)</f>
        <v/>
      </c>
    </row>
    <row r="2308">
      <c r="A2308" s="31" t="n">
        <v>41740</v>
      </c>
      <c r="B2308" s="38" t="n">
        <v>118.996020747</v>
      </c>
      <c r="C2308" s="38" t="n">
        <v>-3.99057764</v>
      </c>
      <c r="D2308" s="39">
        <f>SUM(B2308:C2308)</f>
        <v/>
      </c>
      <c r="E2308" s="23">
        <f>SUM(D2289:D2308)</f>
        <v/>
      </c>
    </row>
    <row r="2309">
      <c r="A2309" s="31" t="n">
        <v>41743</v>
      </c>
      <c r="B2309" s="38" t="n">
        <v>-4.835959423</v>
      </c>
      <c r="C2309" s="38" t="n">
        <v>-9.603247159</v>
      </c>
      <c r="D2309" s="39">
        <f>SUM(B2309:C2309)</f>
        <v/>
      </c>
      <c r="E2309" s="23">
        <f>SUM(D2290:D2309)</f>
        <v/>
      </c>
    </row>
    <row r="2310">
      <c r="A2310" s="31" t="n">
        <v>41744</v>
      </c>
      <c r="B2310" s="38" t="n">
        <v>119.709073445</v>
      </c>
      <c r="C2310" s="38" t="n">
        <v>-38.200397347</v>
      </c>
      <c r="D2310" s="39">
        <f>SUM(B2310:C2310)</f>
        <v/>
      </c>
      <c r="E2310" s="23">
        <f>SUM(D2291:D2310)</f>
        <v/>
      </c>
    </row>
    <row r="2311">
      <c r="A2311" s="31" t="n">
        <v>41745</v>
      </c>
      <c r="B2311" s="38" t="n">
        <v>44.629889087</v>
      </c>
      <c r="C2311" s="38" t="n">
        <v>-1.138713067</v>
      </c>
      <c r="D2311" s="39">
        <f>SUM(B2311:C2311)</f>
        <v/>
      </c>
      <c r="E2311" s="23">
        <f>SUM(D2292:D2311)</f>
        <v/>
      </c>
    </row>
    <row r="2312">
      <c r="A2312" s="31" t="n">
        <v>41746</v>
      </c>
      <c r="B2312" s="38" t="n">
        <v>163.386128528</v>
      </c>
      <c r="C2312" s="38" t="n">
        <v>-21.952415227</v>
      </c>
      <c r="D2312" s="39">
        <f>SUM(B2312:C2312)</f>
        <v/>
      </c>
      <c r="E2312" s="23">
        <f>SUM(D2293:D2312)</f>
        <v/>
      </c>
    </row>
    <row r="2313">
      <c r="A2313" s="31" t="n">
        <v>41747</v>
      </c>
      <c r="B2313" s="38" t="n">
        <v>116.458368376</v>
      </c>
      <c r="C2313" s="38" t="n">
        <v>58.049912255</v>
      </c>
      <c r="D2313" s="39">
        <f>SUM(B2313:C2313)</f>
        <v/>
      </c>
      <c r="E2313" s="23">
        <f>SUM(D2294:D2313)</f>
        <v/>
      </c>
    </row>
    <row r="2314">
      <c r="A2314" s="31" t="n">
        <v>41750</v>
      </c>
      <c r="B2314" s="38" t="n">
        <v>70.10698327</v>
      </c>
      <c r="C2314" s="38" t="n">
        <v>-12.924741359</v>
      </c>
      <c r="D2314" s="39">
        <f>SUM(B2314:C2314)</f>
        <v/>
      </c>
      <c r="E2314" s="23">
        <f>SUM(D2295:D2314)</f>
        <v/>
      </c>
    </row>
    <row r="2315">
      <c r="A2315" s="31" t="n">
        <v>41751</v>
      </c>
      <c r="B2315" s="38" t="n">
        <v>102.665758515</v>
      </c>
      <c r="C2315" s="38" t="n">
        <v>26.540241352</v>
      </c>
      <c r="D2315" s="39">
        <f>SUM(B2315:C2315)</f>
        <v/>
      </c>
      <c r="E2315" s="23">
        <f>SUM(D2296:D2315)</f>
        <v/>
      </c>
    </row>
    <row r="2316">
      <c r="A2316" s="31" t="n">
        <v>41752</v>
      </c>
      <c r="B2316" s="38" t="n">
        <v>251.498193412</v>
      </c>
      <c r="C2316" s="38" t="n">
        <v>8.581592033</v>
      </c>
      <c r="D2316" s="39">
        <f>SUM(B2316:C2316)</f>
        <v/>
      </c>
      <c r="E2316" s="23">
        <f>SUM(D2297:D2316)</f>
        <v/>
      </c>
    </row>
    <row r="2317">
      <c r="A2317" s="31" t="n">
        <v>41753</v>
      </c>
      <c r="B2317" s="38" t="n">
        <v>70.58984974000001</v>
      </c>
      <c r="C2317" s="38" t="n">
        <v>-2.679634953</v>
      </c>
      <c r="D2317" s="39">
        <f>SUM(B2317:C2317)</f>
        <v/>
      </c>
      <c r="E2317" s="23">
        <f>SUM(D2298:D2317)</f>
        <v/>
      </c>
    </row>
    <row r="2318">
      <c r="A2318" s="31" t="n">
        <v>41754</v>
      </c>
      <c r="B2318" s="38" t="n">
        <v>36.583115975</v>
      </c>
      <c r="C2318" s="38" t="n">
        <v>-5.87644806</v>
      </c>
      <c r="D2318" s="39">
        <f>SUM(B2318:C2318)</f>
        <v/>
      </c>
      <c r="E2318" s="23">
        <f>SUM(D2299:D2318)</f>
        <v/>
      </c>
    </row>
    <row r="2319">
      <c r="A2319" s="31" t="n">
        <v>41757</v>
      </c>
      <c r="B2319" s="38" t="n">
        <v>-128.6259824</v>
      </c>
      <c r="C2319" s="38" t="n">
        <v>18.828355572</v>
      </c>
      <c r="D2319" s="39">
        <f>SUM(B2319:C2319)</f>
        <v/>
      </c>
      <c r="E2319" s="23">
        <f>SUM(D2300:D2319)</f>
        <v/>
      </c>
    </row>
    <row r="2320">
      <c r="A2320" s="31" t="n">
        <v>41758</v>
      </c>
      <c r="B2320" s="38" t="n">
        <v>-158.868976725</v>
      </c>
      <c r="C2320" s="38" t="n">
        <v>-6.92299823</v>
      </c>
      <c r="D2320" s="39">
        <f>SUM(B2320:C2320)</f>
        <v/>
      </c>
      <c r="E2320" s="23">
        <f>SUM(D2301:D2320)</f>
        <v/>
      </c>
    </row>
    <row r="2321">
      <c r="A2321" s="31" t="n">
        <v>41759</v>
      </c>
      <c r="B2321" s="38" t="n">
        <v>-81.42507741</v>
      </c>
      <c r="C2321" s="38" t="n">
        <v>7.851948425</v>
      </c>
      <c r="D2321" s="39">
        <f>SUM(B2321:C2321)</f>
        <v/>
      </c>
      <c r="E2321" s="23">
        <f>SUM(D2302:D2321)</f>
        <v/>
      </c>
    </row>
    <row r="2322">
      <c r="A2322" s="31" t="n">
        <v>41761</v>
      </c>
      <c r="B2322" s="38" t="n">
        <v>-151.580125085</v>
      </c>
      <c r="C2322" s="38" t="n">
        <v>-18.281765547</v>
      </c>
      <c r="D2322" s="39">
        <f>SUM(B2322:C2322)</f>
        <v/>
      </c>
      <c r="E2322" s="23">
        <f>SUM(D2303:D2322)</f>
        <v/>
      </c>
    </row>
    <row r="2323">
      <c r="A2323" s="31" t="n">
        <v>41766</v>
      </c>
      <c r="B2323" s="38" t="n">
        <v>-326.73152423</v>
      </c>
      <c r="C2323" s="38" t="n">
        <v>-53.659818927</v>
      </c>
      <c r="D2323" s="39">
        <f>SUM(B2323:C2323)</f>
        <v/>
      </c>
      <c r="E2323" s="23">
        <f>SUM(D2304:D2323)</f>
        <v/>
      </c>
    </row>
    <row r="2324">
      <c r="A2324" s="31" t="n">
        <v>41767</v>
      </c>
      <c r="B2324" s="38" t="n">
        <v>-211.719931355</v>
      </c>
      <c r="C2324" s="38" t="n">
        <v>-24.437172832</v>
      </c>
      <c r="D2324" s="39">
        <f>SUM(B2324:C2324)</f>
        <v/>
      </c>
      <c r="E2324" s="23">
        <f>SUM(D2305:D2324)</f>
        <v/>
      </c>
    </row>
    <row r="2325">
      <c r="A2325" s="31" t="n">
        <v>41768</v>
      </c>
      <c r="B2325" s="38" t="n">
        <v>-56.83808197</v>
      </c>
      <c r="C2325" s="38" t="n">
        <v>-10.572588149</v>
      </c>
      <c r="D2325" s="39">
        <f>SUM(B2325:C2325)</f>
        <v/>
      </c>
      <c r="E2325" s="23">
        <f>SUM(D2306:D2325)</f>
        <v/>
      </c>
    </row>
    <row r="2326">
      <c r="A2326" s="31" t="n">
        <v>41771</v>
      </c>
      <c r="B2326" s="38" t="n">
        <v>-102.869102835</v>
      </c>
      <c r="C2326" s="38" t="n">
        <v>-13.342975945</v>
      </c>
      <c r="D2326" s="39">
        <f>SUM(B2326:C2326)</f>
        <v/>
      </c>
      <c r="E2326" s="23">
        <f>SUM(D2307:D2326)</f>
        <v/>
      </c>
    </row>
    <row r="2327">
      <c r="A2327" s="31" t="n">
        <v>41772</v>
      </c>
      <c r="B2327" s="38" t="n">
        <v>210.531493578</v>
      </c>
      <c r="C2327" s="38" t="n">
        <v>23.489218667</v>
      </c>
      <c r="D2327" s="39">
        <f>SUM(B2327:C2327)</f>
        <v/>
      </c>
      <c r="E2327" s="23">
        <f>SUM(D2308:D2327)</f>
        <v/>
      </c>
    </row>
    <row r="2328">
      <c r="A2328" s="31" t="n">
        <v>41773</v>
      </c>
      <c r="B2328" s="38" t="n">
        <v>344.694795997</v>
      </c>
      <c r="C2328" s="38" t="n">
        <v>-16.47224206</v>
      </c>
      <c r="D2328" s="39">
        <f>SUM(B2328:C2328)</f>
        <v/>
      </c>
      <c r="E2328" s="23">
        <f>SUM(D2309:D2328)</f>
        <v/>
      </c>
    </row>
    <row r="2329">
      <c r="A2329" s="31" t="n">
        <v>41774</v>
      </c>
      <c r="B2329" s="38" t="n">
        <v>369.016223155</v>
      </c>
      <c r="C2329" s="38" t="n">
        <v>-15.656266891</v>
      </c>
      <c r="D2329" s="39">
        <f>SUM(B2329:C2329)</f>
        <v/>
      </c>
      <c r="E2329" s="23">
        <f>SUM(D2310:D2329)</f>
        <v/>
      </c>
    </row>
    <row r="2330">
      <c r="A2330" s="31" t="n">
        <v>41775</v>
      </c>
      <c r="B2330" s="38" t="n">
        <v>480.137342745</v>
      </c>
      <c r="C2330" s="38" t="n">
        <v>-11.210377673</v>
      </c>
      <c r="D2330" s="39">
        <f>SUM(B2330:C2330)</f>
        <v/>
      </c>
      <c r="E2330" s="23">
        <f>SUM(D2311:D2330)</f>
        <v/>
      </c>
    </row>
    <row r="2331">
      <c r="A2331" s="31" t="n">
        <v>41778</v>
      </c>
      <c r="B2331" s="38" t="n">
        <v>180.539192574</v>
      </c>
      <c r="C2331" s="38" t="n">
        <v>-30.803054257</v>
      </c>
      <c r="D2331" s="39">
        <f>SUM(B2331:C2331)</f>
        <v/>
      </c>
      <c r="E2331" s="23">
        <f>SUM(D2312:D2331)</f>
        <v/>
      </c>
    </row>
    <row r="2332">
      <c r="A2332" s="31" t="n">
        <v>41779</v>
      </c>
      <c r="B2332" s="38" t="n">
        <v>261.273920506</v>
      </c>
      <c r="C2332" s="38" t="n">
        <v>12.656704962</v>
      </c>
      <c r="D2332" s="39">
        <f>SUM(B2332:C2332)</f>
        <v/>
      </c>
      <c r="E2332" s="23">
        <f>SUM(D2313:D2332)</f>
        <v/>
      </c>
    </row>
    <row r="2333">
      <c r="A2333" s="31" t="n">
        <v>41780</v>
      </c>
      <c r="B2333" s="38" t="n">
        <v>188.020551878</v>
      </c>
      <c r="C2333" s="38" t="n">
        <v>26.88199143</v>
      </c>
      <c r="D2333" s="39">
        <f>SUM(B2333:C2333)</f>
        <v/>
      </c>
      <c r="E2333" s="23">
        <f>SUM(D2314:D2333)</f>
        <v/>
      </c>
    </row>
    <row r="2334">
      <c r="A2334" s="31" t="n">
        <v>41781</v>
      </c>
      <c r="B2334" s="38" t="n">
        <v>288.57747725</v>
      </c>
      <c r="C2334" s="38" t="n">
        <v>5.957070383</v>
      </c>
      <c r="D2334" s="39">
        <f>SUM(B2334:C2334)</f>
        <v/>
      </c>
      <c r="E2334" s="23">
        <f>SUM(D2315:D2334)</f>
        <v/>
      </c>
    </row>
    <row r="2335">
      <c r="A2335" s="31" t="n">
        <v>41782</v>
      </c>
      <c r="B2335" s="38" t="n">
        <v>132.091115317</v>
      </c>
      <c r="C2335" s="38" t="n">
        <v>22.091965264</v>
      </c>
      <c r="D2335" s="39">
        <f>SUM(B2335:C2335)</f>
        <v/>
      </c>
      <c r="E2335" s="23">
        <f>SUM(D2316:D2335)</f>
        <v/>
      </c>
    </row>
    <row r="2336">
      <c r="A2336" s="31" t="n">
        <v>41785</v>
      </c>
      <c r="B2336" s="38" t="n">
        <v>53.281846766</v>
      </c>
      <c r="C2336" s="38" t="n">
        <v>-30.494069822</v>
      </c>
      <c r="D2336" s="39">
        <f>SUM(B2336:C2336)</f>
        <v/>
      </c>
      <c r="E2336" s="23">
        <f>SUM(D2317:D2336)</f>
        <v/>
      </c>
    </row>
    <row r="2337">
      <c r="A2337" s="31" t="n">
        <v>41786</v>
      </c>
      <c r="B2337" s="38" t="n">
        <v>19.008440761</v>
      </c>
      <c r="C2337" s="38" t="n">
        <v>-10.770942366</v>
      </c>
      <c r="D2337" s="39">
        <f>SUM(B2337:C2337)</f>
        <v/>
      </c>
      <c r="E2337" s="23">
        <f>SUM(D2318:D2337)</f>
        <v/>
      </c>
    </row>
    <row r="2338">
      <c r="A2338" s="31" t="n">
        <v>41787</v>
      </c>
      <c r="B2338" s="38" t="n">
        <v>108.568880058</v>
      </c>
      <c r="C2338" s="38" t="n">
        <v>23.620041853</v>
      </c>
      <c r="D2338" s="39">
        <f>SUM(B2338:C2338)</f>
        <v/>
      </c>
      <c r="E2338" s="23">
        <f>SUM(D2319:D2338)</f>
        <v/>
      </c>
    </row>
    <row r="2339">
      <c r="A2339" s="31" t="n">
        <v>41788</v>
      </c>
      <c r="B2339" s="38" t="n">
        <v>93.804378911</v>
      </c>
      <c r="C2339" s="38" t="n">
        <v>-17.446480579</v>
      </c>
      <c r="D2339" s="39">
        <f>SUM(B2339:C2339)</f>
        <v/>
      </c>
      <c r="E2339" s="23">
        <f>SUM(D2320:D2339)</f>
        <v/>
      </c>
    </row>
    <row r="2340">
      <c r="A2340" s="31" t="n">
        <v>41789</v>
      </c>
      <c r="B2340" s="38" t="n">
        <v>29.32953001</v>
      </c>
      <c r="C2340" s="38" t="n">
        <v>-7.327576409</v>
      </c>
      <c r="D2340" s="39">
        <f>SUM(B2340:C2340)</f>
        <v/>
      </c>
      <c r="E2340" s="23">
        <f>SUM(D2321:D2340)</f>
        <v/>
      </c>
    </row>
    <row r="2341">
      <c r="A2341" s="31" t="n">
        <v>41792</v>
      </c>
      <c r="B2341" s="38" t="n">
        <v>213.165999534</v>
      </c>
      <c r="C2341" s="38" t="n">
        <v>-19.782382763</v>
      </c>
      <c r="D2341" s="39">
        <f>SUM(B2341:C2341)</f>
        <v/>
      </c>
      <c r="E2341" s="23">
        <f>SUM(D2322:D2341)</f>
        <v/>
      </c>
    </row>
    <row r="2342">
      <c r="A2342" s="31" t="n">
        <v>41793</v>
      </c>
      <c r="B2342" s="38" t="n">
        <v>18.381791678</v>
      </c>
      <c r="C2342" s="38" t="n">
        <v>21.459492922</v>
      </c>
      <c r="D2342" s="39">
        <f>SUM(B2342:C2342)</f>
        <v/>
      </c>
      <c r="E2342" s="23">
        <f>SUM(D2323:D2342)</f>
        <v/>
      </c>
    </row>
    <row r="2343">
      <c r="A2343" s="31" t="n">
        <v>41795</v>
      </c>
      <c r="B2343" s="38" t="n">
        <v>64.89807137</v>
      </c>
      <c r="C2343" s="38" t="n">
        <v>2.400315187</v>
      </c>
      <c r="D2343" s="39">
        <f>SUM(B2343:C2343)</f>
        <v/>
      </c>
      <c r="E2343" s="23">
        <f>SUM(D2324:D2343)</f>
        <v/>
      </c>
    </row>
    <row r="2344">
      <c r="A2344" s="31" t="n">
        <v>41799</v>
      </c>
      <c r="B2344" s="38" t="n">
        <v>18.990288389</v>
      </c>
      <c r="C2344" s="38" t="n">
        <v>7.986201764</v>
      </c>
      <c r="D2344" s="39">
        <f>SUM(B2344:C2344)</f>
        <v/>
      </c>
      <c r="E2344" s="23">
        <f>SUM(D2325:D2344)</f>
        <v/>
      </c>
    </row>
    <row r="2345">
      <c r="A2345" s="31" t="n">
        <v>41800</v>
      </c>
      <c r="B2345" s="38" t="n">
        <v>212.572943063</v>
      </c>
      <c r="C2345" s="38" t="n">
        <v>26.760394494</v>
      </c>
      <c r="D2345" s="39">
        <f>SUM(B2345:C2345)</f>
        <v/>
      </c>
      <c r="E2345" s="23">
        <f>SUM(D2326:D2345)</f>
        <v/>
      </c>
    </row>
    <row r="2346">
      <c r="A2346" s="31" t="n">
        <v>41801</v>
      </c>
      <c r="B2346" s="38" t="n">
        <v>145.470841322</v>
      </c>
      <c r="C2346" s="38" t="n">
        <v>-28.145559945</v>
      </c>
      <c r="D2346" s="39">
        <f>SUM(B2346:C2346)</f>
        <v/>
      </c>
      <c r="E2346" s="23">
        <f>SUM(D2327:D2346)</f>
        <v/>
      </c>
    </row>
    <row r="2347">
      <c r="A2347" s="31" t="n">
        <v>41802</v>
      </c>
      <c r="B2347" s="38" t="n">
        <v>11.24028608</v>
      </c>
      <c r="C2347" s="38" t="n">
        <v>-10.981055903</v>
      </c>
      <c r="D2347" s="39">
        <f>SUM(B2347:C2347)</f>
        <v/>
      </c>
      <c r="E2347" s="23">
        <f>SUM(D2328:D2347)</f>
        <v/>
      </c>
    </row>
    <row r="2348">
      <c r="A2348" s="31" t="n">
        <v>41803</v>
      </c>
      <c r="B2348" s="38" t="n">
        <v>-255.132545302</v>
      </c>
      <c r="C2348" s="38" t="n">
        <v>-22.344276577</v>
      </c>
      <c r="D2348" s="39">
        <f>SUM(B2348:C2348)</f>
        <v/>
      </c>
      <c r="E2348" s="23">
        <f>SUM(D2329:D2348)</f>
        <v/>
      </c>
    </row>
    <row r="2349">
      <c r="A2349" s="31" t="n">
        <v>41806</v>
      </c>
      <c r="B2349" s="38" t="n">
        <v>35.349693683</v>
      </c>
      <c r="C2349" s="38" t="n">
        <v>-21.660433614</v>
      </c>
      <c r="D2349" s="39">
        <f>SUM(B2349:C2349)</f>
        <v/>
      </c>
      <c r="E2349" s="23">
        <f>SUM(D2330:D2349)</f>
        <v/>
      </c>
    </row>
    <row r="2350">
      <c r="A2350" s="31" t="n">
        <v>41807</v>
      </c>
      <c r="B2350" s="38" t="n">
        <v>31.700530212</v>
      </c>
      <c r="C2350" s="38" t="n">
        <v>5.875097635</v>
      </c>
      <c r="D2350" s="39">
        <f>SUM(B2350:C2350)</f>
        <v/>
      </c>
      <c r="E2350" s="23">
        <f>SUM(D2331:D2350)</f>
        <v/>
      </c>
    </row>
    <row r="2351">
      <c r="A2351" s="31" t="n">
        <v>41808</v>
      </c>
      <c r="B2351" s="38" t="n">
        <v>137.409321826</v>
      </c>
      <c r="C2351" s="38" t="n">
        <v>-6.149148603</v>
      </c>
      <c r="D2351" s="39">
        <f>SUM(B2351:C2351)</f>
        <v/>
      </c>
      <c r="E2351" s="23">
        <f>SUM(D2332:D2351)</f>
        <v/>
      </c>
    </row>
    <row r="2352">
      <c r="A2352" s="31" t="n">
        <v>41809</v>
      </c>
      <c r="B2352" s="38" t="n">
        <v>-41.271532284</v>
      </c>
      <c r="C2352" s="38" t="n">
        <v>8.034009076</v>
      </c>
      <c r="D2352" s="39">
        <f>SUM(B2352:C2352)</f>
        <v/>
      </c>
      <c r="E2352" s="23">
        <f>SUM(D2333:D2352)</f>
        <v/>
      </c>
    </row>
    <row r="2353">
      <c r="A2353" s="31" t="n">
        <v>41810</v>
      </c>
      <c r="B2353" s="38" t="n">
        <v>-91.74025757</v>
      </c>
      <c r="C2353" s="38" t="n">
        <v>13.21302535</v>
      </c>
      <c r="D2353" s="39">
        <f>SUM(B2353:C2353)</f>
        <v/>
      </c>
      <c r="E2353" s="23">
        <f>SUM(D2334:D2353)</f>
        <v/>
      </c>
    </row>
    <row r="2354">
      <c r="A2354" s="31" t="n">
        <v>41813</v>
      </c>
      <c r="B2354" s="38" t="n">
        <v>0.743419307</v>
      </c>
      <c r="C2354" s="38" t="n">
        <v>-41.018535542</v>
      </c>
      <c r="D2354" s="39">
        <f>SUM(B2354:C2354)</f>
        <v/>
      </c>
      <c r="E2354" s="23">
        <f>SUM(D2335:D2354)</f>
        <v/>
      </c>
    </row>
    <row r="2355">
      <c r="A2355" s="31" t="n">
        <v>41814</v>
      </c>
      <c r="B2355" s="38" t="n">
        <v>25.266145224</v>
      </c>
      <c r="C2355" s="38" t="n">
        <v>4.703047094</v>
      </c>
      <c r="D2355" s="39">
        <f>SUM(B2355:C2355)</f>
        <v/>
      </c>
      <c r="E2355" s="23">
        <f>SUM(D2336:D2355)</f>
        <v/>
      </c>
    </row>
    <row r="2356">
      <c r="A2356" s="31" t="n">
        <v>41815</v>
      </c>
      <c r="B2356" s="38" t="n">
        <v>-23.78827107</v>
      </c>
      <c r="C2356" s="38" t="n">
        <v>-9.549020962</v>
      </c>
      <c r="D2356" s="39">
        <f>SUM(B2356:C2356)</f>
        <v/>
      </c>
      <c r="E2356" s="23">
        <f>SUM(D2337:D2356)</f>
        <v/>
      </c>
    </row>
    <row r="2357">
      <c r="A2357" s="31" t="n">
        <v>41816</v>
      </c>
      <c r="B2357" s="38" t="n">
        <v>91.28697181299999</v>
      </c>
      <c r="C2357" s="38" t="n">
        <v>11.812275831</v>
      </c>
      <c r="D2357" s="39">
        <f>SUM(B2357:C2357)</f>
        <v/>
      </c>
      <c r="E2357" s="23">
        <f>SUM(D2338:D2357)</f>
        <v/>
      </c>
    </row>
    <row r="2358">
      <c r="A2358" s="31" t="n">
        <v>41817</v>
      </c>
      <c r="B2358" s="38" t="n">
        <v>309.032523649</v>
      </c>
      <c r="C2358" s="38" t="n">
        <v>-3.999678678</v>
      </c>
      <c r="D2358" s="39">
        <f>SUM(B2358:C2358)</f>
        <v/>
      </c>
      <c r="E2358" s="23">
        <f>SUM(D2339:D2358)</f>
        <v/>
      </c>
    </row>
    <row r="2359">
      <c r="A2359" s="31" t="n">
        <v>41820</v>
      </c>
      <c r="B2359" s="38" t="n">
        <v>189.49177051</v>
      </c>
      <c r="C2359" s="38" t="n">
        <v>25.556071751</v>
      </c>
      <c r="D2359" s="39">
        <f>SUM(B2359:C2359)</f>
        <v/>
      </c>
      <c r="E2359" s="23">
        <f>SUM(D2340:D2359)</f>
        <v/>
      </c>
    </row>
    <row r="2360">
      <c r="A2360" s="31" t="n">
        <v>41821</v>
      </c>
      <c r="B2360" s="38" t="n">
        <v>100.61723129</v>
      </c>
      <c r="C2360" s="38" t="n">
        <v>23.925526498</v>
      </c>
      <c r="D2360" s="39">
        <f>SUM(B2360:C2360)</f>
        <v/>
      </c>
      <c r="E2360" s="23">
        <f>SUM(D2341:D2360)</f>
        <v/>
      </c>
    </row>
    <row r="2361">
      <c r="A2361" s="31" t="n">
        <v>41822</v>
      </c>
      <c r="B2361" s="38" t="n">
        <v>314.78727307</v>
      </c>
      <c r="C2361" s="38" t="n">
        <v>-5.431922756</v>
      </c>
      <c r="D2361" s="39">
        <f>SUM(B2361:C2361)</f>
        <v/>
      </c>
      <c r="E2361" s="23">
        <f>SUM(D2342:D2361)</f>
        <v/>
      </c>
    </row>
    <row r="2362">
      <c r="A2362" s="31" t="n">
        <v>41823</v>
      </c>
      <c r="B2362" s="38" t="n">
        <v>159.195354735</v>
      </c>
      <c r="C2362" s="38" t="n">
        <v>9.384055215</v>
      </c>
      <c r="D2362" s="39">
        <f>SUM(B2362:C2362)</f>
        <v/>
      </c>
      <c r="E2362" s="23">
        <f>SUM(D2343:D2362)</f>
        <v/>
      </c>
    </row>
    <row r="2363">
      <c r="A2363" s="31" t="n">
        <v>41824</v>
      </c>
      <c r="B2363" s="38" t="n">
        <v>33.504122825</v>
      </c>
      <c r="C2363" s="38" t="n">
        <v>-20.819280775</v>
      </c>
      <c r="D2363" s="39">
        <f>SUM(B2363:C2363)</f>
        <v/>
      </c>
      <c r="E2363" s="23">
        <f>SUM(D2344:D2363)</f>
        <v/>
      </c>
    </row>
    <row r="2364">
      <c r="A2364" s="31" t="n">
        <v>41827</v>
      </c>
      <c r="B2364" s="38" t="n">
        <v>187.529824174</v>
      </c>
      <c r="C2364" s="38" t="n">
        <v>-5.28327514</v>
      </c>
      <c r="D2364" s="39">
        <f>SUM(B2364:C2364)</f>
        <v/>
      </c>
      <c r="E2364" s="23">
        <f>SUM(D2345:D2364)</f>
        <v/>
      </c>
    </row>
    <row r="2365">
      <c r="A2365" s="31" t="n">
        <v>41828</v>
      </c>
      <c r="B2365" s="38" t="n">
        <v>98.359080502</v>
      </c>
      <c r="C2365" s="38" t="n">
        <v>11.810463984</v>
      </c>
      <c r="D2365" s="39">
        <f>SUM(B2365:C2365)</f>
        <v/>
      </c>
      <c r="E2365" s="23">
        <f>SUM(D2346:D2365)</f>
        <v/>
      </c>
    </row>
    <row r="2366">
      <c r="A2366" s="31" t="n">
        <v>41829</v>
      </c>
      <c r="B2366" s="38" t="n">
        <v>-68.907964026</v>
      </c>
      <c r="C2366" s="38" t="n">
        <v>9.408910272</v>
      </c>
      <c r="D2366" s="39">
        <f>SUM(B2366:C2366)</f>
        <v/>
      </c>
      <c r="E2366" s="23">
        <f>SUM(D2347:D2366)</f>
        <v/>
      </c>
    </row>
    <row r="2367">
      <c r="A2367" s="31" t="n">
        <v>41830</v>
      </c>
      <c r="B2367" s="38" t="n">
        <v>186.934240066</v>
      </c>
      <c r="C2367" s="38" t="n">
        <v>-10.8882241</v>
      </c>
      <c r="D2367" s="39">
        <f>SUM(B2367:C2367)</f>
        <v/>
      </c>
      <c r="E2367" s="23">
        <f>SUM(D2348:D2367)</f>
        <v/>
      </c>
    </row>
    <row r="2368">
      <c r="A2368" s="31" t="n">
        <v>41831</v>
      </c>
      <c r="B2368" s="38" t="n">
        <v>66.85823677400001</v>
      </c>
      <c r="C2368" s="38" t="n">
        <v>143.96884681</v>
      </c>
      <c r="D2368" s="39">
        <f>SUM(B2368:C2368)</f>
        <v/>
      </c>
      <c r="E2368" s="23">
        <f>SUM(D2349:D2368)</f>
        <v/>
      </c>
    </row>
    <row r="2369">
      <c r="A2369" s="31" t="n">
        <v>41834</v>
      </c>
      <c r="B2369" s="38" t="n">
        <v>-6.593704566</v>
      </c>
      <c r="C2369" s="38" t="n">
        <v>23.651554144</v>
      </c>
      <c r="D2369" s="39">
        <f>SUM(B2369:C2369)</f>
        <v/>
      </c>
      <c r="E2369" s="23">
        <f>SUM(D2350:D2369)</f>
        <v/>
      </c>
    </row>
    <row r="2370">
      <c r="A2370" s="31" t="n">
        <v>41835</v>
      </c>
      <c r="B2370" s="38" t="n">
        <v>281.729681388</v>
      </c>
      <c r="C2370" s="38" t="n">
        <v>-3.992608525</v>
      </c>
      <c r="D2370" s="39">
        <f>SUM(B2370:C2370)</f>
        <v/>
      </c>
      <c r="E2370" s="23">
        <f>SUM(D2351:D2370)</f>
        <v/>
      </c>
    </row>
    <row r="2371">
      <c r="A2371" s="31" t="n">
        <v>41836</v>
      </c>
      <c r="B2371" s="38" t="n">
        <v>152.95378114</v>
      </c>
      <c r="C2371" s="38" t="n">
        <v>-2.06267428</v>
      </c>
      <c r="D2371" s="39">
        <f>SUM(B2371:C2371)</f>
        <v/>
      </c>
      <c r="E2371" s="23">
        <f>SUM(D2352:D2371)</f>
        <v/>
      </c>
    </row>
    <row r="2372">
      <c r="A2372" s="31" t="n">
        <v>41837</v>
      </c>
      <c r="B2372" s="38" t="n">
        <v>227.706027725</v>
      </c>
      <c r="C2372" s="38" t="n">
        <v>26.866581773</v>
      </c>
      <c r="D2372" s="39">
        <f>SUM(B2372:C2372)</f>
        <v/>
      </c>
      <c r="E2372" s="23">
        <f>SUM(D2353:D2372)</f>
        <v/>
      </c>
    </row>
    <row r="2373">
      <c r="A2373" s="31" t="n">
        <v>41838</v>
      </c>
      <c r="B2373" s="38" t="n">
        <v>121.224320644</v>
      </c>
      <c r="C2373" s="38" t="n">
        <v>-2.084379272</v>
      </c>
      <c r="D2373" s="39">
        <f>SUM(B2373:C2373)</f>
        <v/>
      </c>
      <c r="E2373" s="23">
        <f>SUM(D2354:D2373)</f>
        <v/>
      </c>
    </row>
    <row r="2374">
      <c r="A2374" s="31" t="n">
        <v>41841</v>
      </c>
      <c r="B2374" s="38" t="n">
        <v>97.91458952399999</v>
      </c>
      <c r="C2374" s="38" t="n">
        <v>-4.972567176</v>
      </c>
      <c r="D2374" s="39">
        <f>SUM(B2374:C2374)</f>
        <v/>
      </c>
      <c r="E2374" s="23">
        <f>SUM(D2355:D2374)</f>
        <v/>
      </c>
    </row>
    <row r="2375">
      <c r="A2375" s="31" t="n">
        <v>41842</v>
      </c>
      <c r="B2375" s="38" t="n">
        <v>132.882147755</v>
      </c>
      <c r="C2375" s="38" t="n">
        <v>6.680705999</v>
      </c>
      <c r="D2375" s="39">
        <f>SUM(B2375:C2375)</f>
        <v/>
      </c>
      <c r="E2375" s="23">
        <f>SUM(D2356:D2375)</f>
        <v/>
      </c>
    </row>
    <row r="2376">
      <c r="A2376" s="31" t="n">
        <v>41843</v>
      </c>
      <c r="B2376" s="38" t="n">
        <v>99.28610005</v>
      </c>
      <c r="C2376" s="38" t="n">
        <v>-24.501970423</v>
      </c>
      <c r="D2376" s="39">
        <f>SUM(B2376:C2376)</f>
        <v/>
      </c>
      <c r="E2376" s="23">
        <f>SUM(D2357:D2376)</f>
        <v/>
      </c>
    </row>
    <row r="2377">
      <c r="A2377" s="31" t="n">
        <v>41844</v>
      </c>
      <c r="B2377" s="38" t="n">
        <v>174.281022693</v>
      </c>
      <c r="C2377" s="38" t="n">
        <v>2.841067532</v>
      </c>
      <c r="D2377" s="39">
        <f>SUM(B2377:C2377)</f>
        <v/>
      </c>
      <c r="E2377" s="23">
        <f>SUM(D2358:D2377)</f>
        <v/>
      </c>
    </row>
    <row r="2378">
      <c r="A2378" s="31" t="n">
        <v>41845</v>
      </c>
      <c r="B2378" s="38" t="n">
        <v>50.30517406</v>
      </c>
      <c r="C2378" s="38" t="n">
        <v>27.310469477</v>
      </c>
      <c r="D2378" s="39">
        <f>SUM(B2378:C2378)</f>
        <v/>
      </c>
      <c r="E2378" s="23">
        <f>SUM(D2359:D2378)</f>
        <v/>
      </c>
    </row>
    <row r="2379">
      <c r="A2379" s="31" t="n">
        <v>41848</v>
      </c>
      <c r="B2379" s="38" t="n">
        <v>175.923354265</v>
      </c>
      <c r="C2379" s="38" t="n">
        <v>-55.504030445</v>
      </c>
      <c r="D2379" s="39">
        <f>SUM(B2379:C2379)</f>
        <v/>
      </c>
      <c r="E2379" s="23">
        <f>SUM(D2360:D2379)</f>
        <v/>
      </c>
    </row>
    <row r="2380">
      <c r="A2380" s="31" t="n">
        <v>41849</v>
      </c>
      <c r="B2380" s="38" t="n">
        <v>363.204406011</v>
      </c>
      <c r="C2380" s="38" t="n">
        <v>-22.087171283</v>
      </c>
      <c r="D2380" s="39">
        <f>SUM(B2380:C2380)</f>
        <v/>
      </c>
      <c r="E2380" s="23">
        <f>SUM(D2361:D2380)</f>
        <v/>
      </c>
    </row>
    <row r="2381">
      <c r="A2381" s="31" t="n">
        <v>41850</v>
      </c>
      <c r="B2381" s="38" t="n">
        <v>623.494077909</v>
      </c>
      <c r="C2381" s="38" t="n">
        <v>-11.402434522</v>
      </c>
      <c r="D2381" s="39">
        <f>SUM(B2381:C2381)</f>
        <v/>
      </c>
      <c r="E2381" s="23">
        <f>SUM(D2362:D2381)</f>
        <v/>
      </c>
    </row>
    <row r="2382">
      <c r="A2382" s="31" t="n">
        <v>41851</v>
      </c>
      <c r="B2382" s="38" t="n">
        <v>492.651771497</v>
      </c>
      <c r="C2382" s="38" t="n">
        <v>-60.110483855</v>
      </c>
      <c r="D2382" s="39">
        <f>SUM(B2382:C2382)</f>
        <v/>
      </c>
      <c r="E2382" s="23">
        <f>SUM(D2363:D2382)</f>
        <v/>
      </c>
    </row>
    <row r="2383">
      <c r="A2383" s="31" t="n">
        <v>41852</v>
      </c>
      <c r="B2383" s="38" t="n">
        <v>-65.038355264</v>
      </c>
      <c r="C2383" s="38" t="n">
        <v>22.386683417</v>
      </c>
      <c r="D2383" s="39">
        <f>SUM(B2383:C2383)</f>
        <v/>
      </c>
      <c r="E2383" s="23">
        <f>SUM(D2364:D2383)</f>
        <v/>
      </c>
    </row>
    <row r="2384">
      <c r="A2384" s="31" t="n">
        <v>41855</v>
      </c>
      <c r="B2384" s="38" t="n">
        <v>221.38167194</v>
      </c>
      <c r="C2384" s="38" t="n">
        <v>12.385711373</v>
      </c>
      <c r="D2384" s="39">
        <f>SUM(B2384:C2384)</f>
        <v/>
      </c>
      <c r="E2384" s="23">
        <f>SUM(D2365:D2384)</f>
        <v/>
      </c>
    </row>
    <row r="2385">
      <c r="A2385" s="31" t="n">
        <v>41856</v>
      </c>
      <c r="B2385" s="38" t="n">
        <v>120.320348149</v>
      </c>
      <c r="C2385" s="38" t="n">
        <v>-33.685718574</v>
      </c>
      <c r="D2385" s="39">
        <f>SUM(B2385:C2385)</f>
        <v/>
      </c>
      <c r="E2385" s="23">
        <f>SUM(D2366:D2385)</f>
        <v/>
      </c>
    </row>
    <row r="2386">
      <c r="A2386" s="31" t="n">
        <v>41857</v>
      </c>
      <c r="B2386" s="38" t="n">
        <v>184.292965929</v>
      </c>
      <c r="C2386" s="38" t="n">
        <v>-26.908404916</v>
      </c>
      <c r="D2386" s="39">
        <f>SUM(B2386:C2386)</f>
        <v/>
      </c>
      <c r="E2386" s="23">
        <f>SUM(D2367:D2386)</f>
        <v/>
      </c>
    </row>
    <row r="2387">
      <c r="A2387" s="31" t="n">
        <v>41858</v>
      </c>
      <c r="B2387" s="38" t="n">
        <v>-50.573670558</v>
      </c>
      <c r="C2387" s="38" t="n">
        <v>-41.93071469</v>
      </c>
      <c r="D2387" s="39">
        <f>SUM(B2387:C2387)</f>
        <v/>
      </c>
      <c r="E2387" s="23">
        <f>SUM(D2368:D2387)</f>
        <v/>
      </c>
    </row>
    <row r="2388">
      <c r="A2388" s="31" t="n">
        <v>41859</v>
      </c>
      <c r="B2388" s="38" t="n">
        <v>-208.330014824</v>
      </c>
      <c r="C2388" s="38" t="n">
        <v>-23.50723011</v>
      </c>
      <c r="D2388" s="39">
        <f>SUM(B2388:C2388)</f>
        <v/>
      </c>
      <c r="E2388" s="23">
        <f>SUM(D2369:D2388)</f>
        <v/>
      </c>
    </row>
    <row r="2389">
      <c r="A2389" s="31" t="n">
        <v>41862</v>
      </c>
      <c r="B2389" s="38" t="n">
        <v>-14.71123357</v>
      </c>
      <c r="C2389" s="38" t="n">
        <v>-21.973784653</v>
      </c>
      <c r="D2389" s="39">
        <f>SUM(B2389:C2389)</f>
        <v/>
      </c>
      <c r="E2389" s="23">
        <f>SUM(D2370:D2389)</f>
        <v/>
      </c>
    </row>
    <row r="2390">
      <c r="A2390" s="31" t="n">
        <v>41863</v>
      </c>
      <c r="B2390" s="38" t="n">
        <v>98.306169477</v>
      </c>
      <c r="C2390" s="38" t="n">
        <v>11.508097408</v>
      </c>
      <c r="D2390" s="39">
        <f>SUM(B2390:C2390)</f>
        <v/>
      </c>
      <c r="E2390" s="23">
        <f>SUM(D2371:D2390)</f>
        <v/>
      </c>
    </row>
    <row r="2391">
      <c r="A2391" s="31" t="n">
        <v>41864</v>
      </c>
      <c r="B2391" s="38" t="n">
        <v>411.042951157</v>
      </c>
      <c r="C2391" s="38" t="n">
        <v>10.21402958</v>
      </c>
      <c r="D2391" s="39">
        <f>SUM(B2391:C2391)</f>
        <v/>
      </c>
      <c r="E2391" s="23">
        <f>SUM(D2372:D2391)</f>
        <v/>
      </c>
    </row>
    <row r="2392">
      <c r="A2392" s="31" t="n">
        <v>41865</v>
      </c>
      <c r="B2392" s="38" t="n">
        <v>192.967619617</v>
      </c>
      <c r="C2392" s="38" t="n">
        <v>32.026416348</v>
      </c>
      <c r="D2392" s="39">
        <f>SUM(B2392:C2392)</f>
        <v/>
      </c>
      <c r="E2392" s="23">
        <f>SUM(D2373:D2392)</f>
        <v/>
      </c>
    </row>
    <row r="2393">
      <c r="A2393" s="31" t="n">
        <v>41869</v>
      </c>
      <c r="B2393" s="38" t="n">
        <v>1.197989549</v>
      </c>
      <c r="C2393" s="38" t="n">
        <v>-1.341544026</v>
      </c>
      <c r="D2393" s="39">
        <f>SUM(B2393:C2393)</f>
        <v/>
      </c>
      <c r="E2393" s="23">
        <f>SUM(D2374:D2393)</f>
        <v/>
      </c>
    </row>
    <row r="2394">
      <c r="A2394" s="31" t="n">
        <v>41870</v>
      </c>
      <c r="B2394" s="38" t="n">
        <v>183.146251287</v>
      </c>
      <c r="C2394" s="38" t="n">
        <v>-21.573364854</v>
      </c>
      <c r="D2394" s="39">
        <f>SUM(B2394:C2394)</f>
        <v/>
      </c>
      <c r="E2394" s="23">
        <f>SUM(D2375:D2394)</f>
        <v/>
      </c>
    </row>
    <row r="2395">
      <c r="A2395" s="31" t="n">
        <v>41871</v>
      </c>
      <c r="B2395" s="38" t="n">
        <v>234.509057183</v>
      </c>
      <c r="C2395" s="38" t="n">
        <v>2.177803213</v>
      </c>
      <c r="D2395" s="39">
        <f>SUM(B2395:C2395)</f>
        <v/>
      </c>
      <c r="E2395" s="23">
        <f>SUM(D2376:D2395)</f>
        <v/>
      </c>
    </row>
    <row r="2396">
      <c r="A2396" s="31" t="n">
        <v>41872</v>
      </c>
      <c r="B2396" s="38" t="n">
        <v>2.533922275</v>
      </c>
      <c r="C2396" s="38" t="n">
        <v>9.532114259</v>
      </c>
      <c r="D2396" s="39">
        <f>SUM(B2396:C2396)</f>
        <v/>
      </c>
      <c r="E2396" s="23">
        <f>SUM(D2377:D2396)</f>
        <v/>
      </c>
    </row>
    <row r="2397">
      <c r="A2397" s="31" t="n">
        <v>41873</v>
      </c>
      <c r="B2397" s="38" t="n">
        <v>105.263645679</v>
      </c>
      <c r="C2397" s="38" t="n">
        <v>-5.849064909</v>
      </c>
      <c r="D2397" s="39">
        <f>SUM(B2397:C2397)</f>
        <v/>
      </c>
      <c r="E2397" s="23">
        <f>SUM(D2378:D2397)</f>
        <v/>
      </c>
    </row>
    <row r="2398">
      <c r="A2398" s="31" t="n">
        <v>41876</v>
      </c>
      <c r="B2398" s="38" t="n">
        <v>-26.761226501</v>
      </c>
      <c r="C2398" s="38" t="n">
        <v>-25.520735081</v>
      </c>
      <c r="D2398" s="39">
        <f>SUM(B2398:C2398)</f>
        <v/>
      </c>
      <c r="E2398" s="23">
        <f>SUM(D2379:D2398)</f>
        <v/>
      </c>
    </row>
    <row r="2399">
      <c r="A2399" s="31" t="n">
        <v>41877</v>
      </c>
      <c r="B2399" s="38" t="n">
        <v>100.900114069</v>
      </c>
      <c r="C2399" s="38" t="n">
        <v>23.759865496</v>
      </c>
      <c r="D2399" s="39">
        <f>SUM(B2399:C2399)</f>
        <v/>
      </c>
      <c r="E2399" s="23">
        <f>SUM(D2380:D2399)</f>
        <v/>
      </c>
    </row>
    <row r="2400">
      <c r="A2400" s="31" t="n">
        <v>41878</v>
      </c>
      <c r="B2400" s="38" t="n">
        <v>50.918548252</v>
      </c>
      <c r="C2400" s="38" t="n">
        <v>-40.469856507</v>
      </c>
      <c r="D2400" s="39">
        <f>SUM(B2400:C2400)</f>
        <v/>
      </c>
      <c r="E2400" s="23">
        <f>SUM(D2381:D2400)</f>
        <v/>
      </c>
    </row>
    <row r="2401">
      <c r="A2401" s="31" t="n">
        <v>41879</v>
      </c>
      <c r="B2401" s="38" t="n">
        <v>127.361622735</v>
      </c>
      <c r="C2401" s="38" t="n">
        <v>44.345837079</v>
      </c>
      <c r="D2401" s="39">
        <f>SUM(B2401:C2401)</f>
        <v/>
      </c>
      <c r="E2401" s="23">
        <f>SUM(D2382:D2401)</f>
        <v/>
      </c>
    </row>
    <row r="2402">
      <c r="A2402" s="31" t="n">
        <v>41880</v>
      </c>
      <c r="B2402" s="38" t="n">
        <v>154.987062725</v>
      </c>
      <c r="C2402" s="38" t="n">
        <v>2.104937182</v>
      </c>
      <c r="D2402" s="39">
        <f>SUM(B2402:C2402)</f>
        <v/>
      </c>
      <c r="E2402" s="23">
        <f>SUM(D2383:D2402)</f>
        <v/>
      </c>
    </row>
    <row r="2403">
      <c r="A2403" s="31" t="n">
        <v>41883</v>
      </c>
      <c r="B2403" s="38" t="n">
        <v>63.889607412</v>
      </c>
      <c r="C2403" s="38" t="n">
        <v>-8.823959331999999</v>
      </c>
      <c r="D2403" s="39">
        <f>SUM(B2403:C2403)</f>
        <v/>
      </c>
      <c r="E2403" s="23">
        <f>SUM(D2384:D2403)</f>
        <v/>
      </c>
    </row>
    <row r="2404">
      <c r="A2404" s="31" t="n">
        <v>41884</v>
      </c>
      <c r="B2404" s="38" t="n">
        <v>33.298381316</v>
      </c>
      <c r="C2404" s="38" t="n">
        <v>61.421785042</v>
      </c>
      <c r="D2404" s="39">
        <f>SUM(B2404:C2404)</f>
        <v/>
      </c>
      <c r="E2404" s="23">
        <f>SUM(D2385:D2404)</f>
        <v/>
      </c>
    </row>
    <row r="2405">
      <c r="A2405" s="31" t="n">
        <v>41885</v>
      </c>
      <c r="B2405" s="38" t="n">
        <v>132.245620169</v>
      </c>
      <c r="C2405" s="38" t="n">
        <v>11.885521646</v>
      </c>
      <c r="D2405" s="39">
        <f>SUM(B2405:C2405)</f>
        <v/>
      </c>
      <c r="E2405" s="23">
        <f>SUM(D2386:D2405)</f>
        <v/>
      </c>
    </row>
    <row r="2406">
      <c r="A2406" s="31" t="n">
        <v>41886</v>
      </c>
      <c r="B2406" s="38" t="n">
        <v>69.43518438700001</v>
      </c>
      <c r="C2406" s="38" t="n">
        <v>-22.345039794</v>
      </c>
      <c r="D2406" s="39">
        <f>SUM(B2406:C2406)</f>
        <v/>
      </c>
      <c r="E2406" s="23">
        <f>SUM(D2387:D2406)</f>
        <v/>
      </c>
    </row>
    <row r="2407">
      <c r="A2407" s="31" t="n">
        <v>41887</v>
      </c>
      <c r="B2407" s="38" t="n">
        <v>51.092430698</v>
      </c>
      <c r="C2407" s="38" t="n">
        <v>56.950882574</v>
      </c>
      <c r="D2407" s="39">
        <f>SUM(B2407:C2407)</f>
        <v/>
      </c>
      <c r="E2407" s="23">
        <f>SUM(D2388:D2407)</f>
        <v/>
      </c>
    </row>
    <row r="2408">
      <c r="A2408" s="31" t="n">
        <v>41893</v>
      </c>
      <c r="B2408" s="38" t="n">
        <v>-69.56822941</v>
      </c>
      <c r="C2408" s="38" t="n">
        <v>-31.108439775</v>
      </c>
      <c r="D2408" s="39">
        <f>SUM(B2408:C2408)</f>
        <v/>
      </c>
      <c r="E2408" s="23">
        <f>SUM(D2389:D2408)</f>
        <v/>
      </c>
    </row>
    <row r="2409">
      <c r="A2409" s="31" t="n">
        <v>41894</v>
      </c>
      <c r="B2409" s="38" t="n">
        <v>-58.510056131</v>
      </c>
      <c r="C2409" s="38" t="n">
        <v>-53.103251921</v>
      </c>
      <c r="D2409" s="39">
        <f>SUM(B2409:C2409)</f>
        <v/>
      </c>
      <c r="E2409" s="23">
        <f>SUM(D2390:D2409)</f>
        <v/>
      </c>
    </row>
    <row r="2410">
      <c r="A2410" s="31" t="n">
        <v>41897</v>
      </c>
      <c r="B2410" s="38" t="n">
        <v>8.674260036</v>
      </c>
      <c r="C2410" s="38" t="n">
        <v>-5.883314817</v>
      </c>
      <c r="D2410" s="39">
        <f>SUM(B2410:C2410)</f>
        <v/>
      </c>
      <c r="E2410" s="23">
        <f>SUM(D2391:D2410)</f>
        <v/>
      </c>
    </row>
    <row r="2411">
      <c r="A2411" s="31" t="n">
        <v>41898</v>
      </c>
      <c r="B2411" s="38" t="n">
        <v>-99.30766244</v>
      </c>
      <c r="C2411" s="38" t="n">
        <v>37.79568486</v>
      </c>
      <c r="D2411" s="39">
        <f>SUM(B2411:C2411)</f>
        <v/>
      </c>
      <c r="E2411" s="23">
        <f>SUM(D2392:D2411)</f>
        <v/>
      </c>
    </row>
    <row r="2412">
      <c r="A2412" s="31" t="n">
        <v>41899</v>
      </c>
      <c r="B2412" s="38" t="n">
        <v>25.948070116</v>
      </c>
      <c r="C2412" s="38" t="n">
        <v>-21.009952065</v>
      </c>
      <c r="D2412" s="39">
        <f>SUM(B2412:C2412)</f>
        <v/>
      </c>
      <c r="E2412" s="23">
        <f>SUM(D2393:D2412)</f>
        <v/>
      </c>
    </row>
    <row r="2413">
      <c r="A2413" s="31" t="n">
        <v>41900</v>
      </c>
      <c r="B2413" s="38" t="n">
        <v>-108.609803854</v>
      </c>
      <c r="C2413" s="38" t="n">
        <v>19.811083282</v>
      </c>
      <c r="D2413" s="39">
        <f>SUM(B2413:C2413)</f>
        <v/>
      </c>
      <c r="E2413" s="23">
        <f>SUM(D2394:D2413)</f>
        <v/>
      </c>
    </row>
    <row r="2414">
      <c r="A2414" s="31" t="n">
        <v>41901</v>
      </c>
      <c r="B2414" s="38" t="n">
        <v>-241.579351288</v>
      </c>
      <c r="C2414" s="38" t="n">
        <v>15.036674171</v>
      </c>
      <c r="D2414" s="39">
        <f>SUM(B2414:C2414)</f>
        <v/>
      </c>
      <c r="E2414" s="23">
        <f>SUM(D2395:D2414)</f>
        <v/>
      </c>
    </row>
    <row r="2415">
      <c r="A2415" s="31" t="n">
        <v>41904</v>
      </c>
      <c r="B2415" s="38" t="n">
        <v>-240.471806638</v>
      </c>
      <c r="C2415" s="38" t="n">
        <v>-24.708829646</v>
      </c>
      <c r="D2415" s="39">
        <f>SUM(B2415:C2415)</f>
        <v/>
      </c>
      <c r="E2415" s="23">
        <f>SUM(D2396:D2415)</f>
        <v/>
      </c>
    </row>
    <row r="2416">
      <c r="A2416" s="31" t="n">
        <v>41905</v>
      </c>
      <c r="B2416" s="38" t="n">
        <v>-257.977151239</v>
      </c>
      <c r="C2416" s="38" t="n">
        <v>-43.265620845</v>
      </c>
      <c r="D2416" s="39">
        <f>SUM(B2416:C2416)</f>
        <v/>
      </c>
      <c r="E2416" s="23">
        <f>SUM(D2397:D2416)</f>
        <v/>
      </c>
    </row>
    <row r="2417">
      <c r="A2417" s="31" t="n">
        <v>41906</v>
      </c>
      <c r="B2417" s="38" t="n">
        <v>-27.045652898</v>
      </c>
      <c r="C2417" s="38" t="n">
        <v>60.246587782</v>
      </c>
      <c r="D2417" s="39">
        <f>SUM(B2417:C2417)</f>
        <v/>
      </c>
      <c r="E2417" s="23">
        <f>SUM(D2398:D2417)</f>
        <v/>
      </c>
    </row>
    <row r="2418">
      <c r="A2418" s="31" t="n">
        <v>41907</v>
      </c>
      <c r="B2418" s="38" t="n">
        <v>-126.136407907</v>
      </c>
      <c r="C2418" s="38" t="n">
        <v>-29.089161972</v>
      </c>
      <c r="D2418" s="39">
        <f>SUM(B2418:C2418)</f>
        <v/>
      </c>
      <c r="E2418" s="23">
        <f>SUM(D2399:D2418)</f>
        <v/>
      </c>
    </row>
    <row r="2419">
      <c r="A2419" s="31" t="n">
        <v>41908</v>
      </c>
      <c r="B2419" s="38" t="n">
        <v>-23.356031623</v>
      </c>
      <c r="C2419" s="38" t="n">
        <v>22.713353444</v>
      </c>
      <c r="D2419" s="39">
        <f>SUM(B2419:C2419)</f>
        <v/>
      </c>
      <c r="E2419" s="23">
        <f>SUM(D2400:D2419)</f>
        <v/>
      </c>
    </row>
    <row r="2420">
      <c r="A2420" s="31" t="n">
        <v>41911</v>
      </c>
      <c r="B2420" s="38" t="n">
        <v>55.797645261</v>
      </c>
      <c r="C2420" s="38" t="n">
        <v>-40.059708943</v>
      </c>
      <c r="D2420" s="39">
        <f>SUM(B2420:C2420)</f>
        <v/>
      </c>
      <c r="E2420" s="23">
        <f>SUM(D2401:D2420)</f>
        <v/>
      </c>
    </row>
    <row r="2421">
      <c r="A2421" s="31" t="n">
        <v>41912</v>
      </c>
      <c r="B2421" s="38" t="n">
        <v>184.909991255</v>
      </c>
      <c r="C2421" s="38" t="n">
        <v>56.742111077</v>
      </c>
      <c r="D2421" s="39">
        <f>SUM(B2421:C2421)</f>
        <v/>
      </c>
      <c r="E2421" s="23">
        <f>SUM(D2402:D2421)</f>
        <v/>
      </c>
    </row>
    <row r="2422">
      <c r="A2422" s="31" t="n">
        <v>41913</v>
      </c>
      <c r="B2422" s="38" t="n">
        <v>-197.413890244</v>
      </c>
      <c r="C2422" s="38" t="n">
        <v>-38.698505268</v>
      </c>
      <c r="D2422" s="39">
        <f>SUM(B2422:C2422)</f>
        <v/>
      </c>
      <c r="E2422" s="23">
        <f>SUM(D2403:D2422)</f>
        <v/>
      </c>
    </row>
    <row r="2423">
      <c r="A2423" s="31" t="n">
        <v>41914</v>
      </c>
      <c r="B2423" s="38" t="n">
        <v>-386.228877554</v>
      </c>
      <c r="C2423" s="38" t="n">
        <v>35.869933723</v>
      </c>
      <c r="D2423" s="39">
        <f>SUM(B2423:C2423)</f>
        <v/>
      </c>
      <c r="E2423" s="23">
        <f>SUM(D2404:D2423)</f>
        <v/>
      </c>
    </row>
    <row r="2424">
      <c r="A2424" s="31" t="n">
        <v>41918</v>
      </c>
      <c r="B2424" s="38" t="n">
        <v>-199.771634699</v>
      </c>
      <c r="C2424" s="38" t="n">
        <v>-45.339006132</v>
      </c>
      <c r="D2424" s="39">
        <f>SUM(B2424:C2424)</f>
        <v/>
      </c>
      <c r="E2424" s="23">
        <f>SUM(D2405:D2424)</f>
        <v/>
      </c>
    </row>
    <row r="2425">
      <c r="A2425" s="31" t="n">
        <v>41919</v>
      </c>
      <c r="B2425" s="38" t="n">
        <v>-179.10879016</v>
      </c>
      <c r="C2425" s="38" t="n">
        <v>-6.607865505</v>
      </c>
      <c r="D2425" s="39">
        <f>SUM(B2425:C2425)</f>
        <v/>
      </c>
      <c r="E2425" s="23">
        <f>SUM(D2406:D2425)</f>
        <v/>
      </c>
    </row>
    <row r="2426">
      <c r="A2426" s="31" t="n">
        <v>41920</v>
      </c>
      <c r="B2426" s="38" t="n">
        <v>-156.487864278</v>
      </c>
      <c r="C2426" s="38" t="n">
        <v>47.26992657</v>
      </c>
      <c r="D2426" s="39">
        <f>SUM(B2426:C2426)</f>
        <v/>
      </c>
      <c r="E2426" s="23">
        <f>SUM(D2407:D2426)</f>
        <v/>
      </c>
    </row>
    <row r="2427">
      <c r="A2427" s="31" t="n">
        <v>41922</v>
      </c>
      <c r="B2427" s="38" t="n">
        <v>-186.648215315</v>
      </c>
      <c r="C2427" s="38" t="n">
        <v>-39.459269176</v>
      </c>
      <c r="D2427" s="39">
        <f>SUM(B2427:C2427)</f>
        <v/>
      </c>
      <c r="E2427" s="23">
        <f>SUM(D2408:D2427)</f>
        <v/>
      </c>
    </row>
    <row r="2428">
      <c r="A2428" s="31" t="n">
        <v>41925</v>
      </c>
      <c r="B2428" s="38" t="n">
        <v>-316.217823858</v>
      </c>
      <c r="C2428" s="38" t="n">
        <v>-34.526554799</v>
      </c>
      <c r="D2428" s="39">
        <f>SUM(B2428:C2428)</f>
        <v/>
      </c>
      <c r="E2428" s="23">
        <f>SUM(D2409:D2428)</f>
        <v/>
      </c>
    </row>
    <row r="2429">
      <c r="A2429" s="31" t="n">
        <v>41926</v>
      </c>
      <c r="B2429" s="38" t="n">
        <v>-292.42790622</v>
      </c>
      <c r="C2429" s="38" t="n">
        <v>-3.785341219</v>
      </c>
      <c r="D2429" s="39">
        <f>SUM(B2429:C2429)</f>
        <v/>
      </c>
      <c r="E2429" s="23">
        <f>SUM(D2410:D2429)</f>
        <v/>
      </c>
    </row>
    <row r="2430">
      <c r="A2430" s="31" t="n">
        <v>41927</v>
      </c>
      <c r="B2430" s="38" t="n">
        <v>-181.406479175</v>
      </c>
      <c r="C2430" s="38" t="n">
        <v>-3.886658666</v>
      </c>
      <c r="D2430" s="39">
        <f>SUM(B2430:C2430)</f>
        <v/>
      </c>
      <c r="E2430" s="23">
        <f>SUM(D2411:D2430)</f>
        <v/>
      </c>
    </row>
    <row r="2431">
      <c r="A2431" s="31" t="n">
        <v>41928</v>
      </c>
      <c r="B2431" s="38" t="n">
        <v>-21.796823582</v>
      </c>
      <c r="C2431" s="38" t="n">
        <v>-1.985586968</v>
      </c>
      <c r="D2431" s="39">
        <f>SUM(B2431:C2431)</f>
        <v/>
      </c>
      <c r="E2431" s="23">
        <f>SUM(D2412:D2431)</f>
        <v/>
      </c>
    </row>
    <row r="2432">
      <c r="A2432" s="31" t="n">
        <v>41929</v>
      </c>
      <c r="B2432" s="38" t="n">
        <v>-309.506092584</v>
      </c>
      <c r="C2432" s="38" t="n">
        <v>2.263022338</v>
      </c>
      <c r="D2432" s="39">
        <f>SUM(B2432:C2432)</f>
        <v/>
      </c>
      <c r="E2432" s="23">
        <f>SUM(D2413:D2432)</f>
        <v/>
      </c>
    </row>
    <row r="2433">
      <c r="A2433" s="31" t="n">
        <v>41932</v>
      </c>
      <c r="B2433" s="38" t="n">
        <v>20.598557413</v>
      </c>
      <c r="C2433" s="38" t="n">
        <v>-15.76586037</v>
      </c>
      <c r="D2433" s="39">
        <f>SUM(B2433:C2433)</f>
        <v/>
      </c>
      <c r="E2433" s="23">
        <f>SUM(D2414:D2433)</f>
        <v/>
      </c>
    </row>
    <row r="2434">
      <c r="A2434" s="31" t="n">
        <v>41933</v>
      </c>
      <c r="B2434" s="38" t="n">
        <v>-62.915548812</v>
      </c>
      <c r="C2434" s="38" t="n">
        <v>19.356573661</v>
      </c>
      <c r="D2434" s="39">
        <f>SUM(B2434:C2434)</f>
        <v/>
      </c>
      <c r="E2434" s="23">
        <f>SUM(D2415:D2434)</f>
        <v/>
      </c>
    </row>
    <row r="2435">
      <c r="A2435" s="31" t="n">
        <v>41934</v>
      </c>
      <c r="B2435" s="38" t="n">
        <v>43.764323707</v>
      </c>
      <c r="C2435" s="38" t="n">
        <v>11.610774548</v>
      </c>
      <c r="D2435" s="39">
        <f>SUM(B2435:C2435)</f>
        <v/>
      </c>
      <c r="E2435" s="23">
        <f>SUM(D2416:D2435)</f>
        <v/>
      </c>
    </row>
    <row r="2436">
      <c r="A2436" s="31" t="n">
        <v>41935</v>
      </c>
      <c r="B2436" s="38" t="n">
        <v>-194.773985064</v>
      </c>
      <c r="C2436" s="38" t="n">
        <v>-1.117376166</v>
      </c>
      <c r="D2436" s="39">
        <f>SUM(B2436:C2436)</f>
        <v/>
      </c>
      <c r="E2436" s="23">
        <f>SUM(D2417:D2436)</f>
        <v/>
      </c>
    </row>
    <row r="2437">
      <c r="A2437" s="31" t="n">
        <v>41936</v>
      </c>
      <c r="B2437" s="38" t="n">
        <v>355.580960537</v>
      </c>
      <c r="C2437" s="38" t="n">
        <v>-30.221664761</v>
      </c>
      <c r="D2437" s="39">
        <f>SUM(B2437:C2437)</f>
        <v/>
      </c>
      <c r="E2437" s="23">
        <f>SUM(D2418:D2437)</f>
        <v/>
      </c>
    </row>
    <row r="2438">
      <c r="A2438" s="31" t="n">
        <v>41939</v>
      </c>
      <c r="B2438" s="38" t="n">
        <v>-10.205655974</v>
      </c>
      <c r="C2438" s="38" t="n">
        <v>25.094000694</v>
      </c>
      <c r="D2438" s="39">
        <f>SUM(B2438:C2438)</f>
        <v/>
      </c>
      <c r="E2438" s="23">
        <f>SUM(D2419:D2438)</f>
        <v/>
      </c>
    </row>
    <row r="2439">
      <c r="A2439" s="31" t="n">
        <v>41940</v>
      </c>
      <c r="B2439" s="38" t="n">
        <v>-148.551430191</v>
      </c>
      <c r="C2439" s="38" t="n">
        <v>28.382213005</v>
      </c>
      <c r="D2439" s="39">
        <f>SUM(B2439:C2439)</f>
        <v/>
      </c>
      <c r="E2439" s="23">
        <f>SUM(D2420:D2439)</f>
        <v/>
      </c>
    </row>
    <row r="2440">
      <c r="A2440" s="31" t="n">
        <v>41941</v>
      </c>
      <c r="B2440" s="38" t="n">
        <v>123.820285431</v>
      </c>
      <c r="C2440" s="38" t="n">
        <v>-43.315072266</v>
      </c>
      <c r="D2440" s="39">
        <f>SUM(B2440:C2440)</f>
        <v/>
      </c>
      <c r="E2440" s="23">
        <f>SUM(D2421:D2440)</f>
        <v/>
      </c>
    </row>
    <row r="2441">
      <c r="A2441" s="31" t="n">
        <v>41942</v>
      </c>
      <c r="B2441" s="38" t="n">
        <v>-22.977878554</v>
      </c>
      <c r="C2441" s="38" t="n">
        <v>-15.258213329</v>
      </c>
      <c r="D2441" s="39">
        <f>SUM(B2441:C2441)</f>
        <v/>
      </c>
      <c r="E2441" s="23">
        <f>SUM(D2422:D2441)</f>
        <v/>
      </c>
    </row>
    <row r="2442">
      <c r="A2442" s="31" t="n">
        <v>41943</v>
      </c>
      <c r="B2442" s="38" t="n">
        <v>278.430021578</v>
      </c>
      <c r="C2442" s="38" t="n">
        <v>21.308363011</v>
      </c>
      <c r="D2442" s="39">
        <f>SUM(B2442:C2442)</f>
        <v/>
      </c>
      <c r="E2442" s="23">
        <f>SUM(D2423:D2442)</f>
        <v/>
      </c>
    </row>
    <row r="2443">
      <c r="A2443" s="31" t="n">
        <v>41946</v>
      </c>
      <c r="B2443" s="38" t="n">
        <v>-5.196172051</v>
      </c>
      <c r="C2443" s="38" t="n">
        <v>8.777270786000001</v>
      </c>
      <c r="D2443" s="39">
        <f>SUM(B2443:C2443)</f>
        <v/>
      </c>
      <c r="E2443" s="23">
        <f>SUM(D2424:D2443)</f>
        <v/>
      </c>
    </row>
    <row r="2444">
      <c r="A2444" s="31" t="n">
        <v>41947</v>
      </c>
      <c r="B2444" s="38" t="n">
        <v>-24.159186376</v>
      </c>
      <c r="C2444" s="38" t="n">
        <v>-28.433245321</v>
      </c>
      <c r="D2444" s="39">
        <f>SUM(B2444:C2444)</f>
        <v/>
      </c>
      <c r="E2444" s="23">
        <f>SUM(D2425:D2444)</f>
        <v/>
      </c>
    </row>
    <row r="2445">
      <c r="A2445" s="31" t="n">
        <v>41948</v>
      </c>
      <c r="B2445" s="38" t="n">
        <v>-137.525883717</v>
      </c>
      <c r="C2445" s="38" t="n">
        <v>41.433790078</v>
      </c>
      <c r="D2445" s="39">
        <f>SUM(B2445:C2445)</f>
        <v/>
      </c>
      <c r="E2445" s="23">
        <f>SUM(D2426:D2445)</f>
        <v/>
      </c>
    </row>
    <row r="2446">
      <c r="A2446" s="31" t="n">
        <v>41949</v>
      </c>
      <c r="B2446" s="38" t="n">
        <v>-68.36899222700001</v>
      </c>
      <c r="C2446" s="38" t="n">
        <v>3.058054989</v>
      </c>
      <c r="D2446" s="39">
        <f>SUM(B2446:C2446)</f>
        <v/>
      </c>
      <c r="E2446" s="23">
        <f>SUM(D2427:D2446)</f>
        <v/>
      </c>
    </row>
    <row r="2447">
      <c r="A2447" s="31" t="n">
        <v>41950</v>
      </c>
      <c r="B2447" s="38" t="n">
        <v>-97.39363463399999</v>
      </c>
      <c r="C2447" s="38" t="n">
        <v>37.139157326</v>
      </c>
      <c r="D2447" s="39">
        <f>SUM(B2447:C2447)</f>
        <v/>
      </c>
      <c r="E2447" s="23">
        <f>SUM(D2428:D2447)</f>
        <v/>
      </c>
    </row>
    <row r="2448">
      <c r="A2448" s="31" t="n">
        <v>41953</v>
      </c>
      <c r="B2448" s="38" t="n">
        <v>42.366062385</v>
      </c>
      <c r="C2448" s="38" t="n">
        <v>-30.025927741</v>
      </c>
      <c r="D2448" s="39">
        <f>SUM(B2448:C2448)</f>
        <v/>
      </c>
      <c r="E2448" s="23">
        <f>SUM(D2429:D2448)</f>
        <v/>
      </c>
    </row>
    <row r="2449">
      <c r="A2449" s="31" t="n">
        <v>41954</v>
      </c>
      <c r="B2449" s="38" t="n">
        <v>109.232796815</v>
      </c>
      <c r="C2449" s="38" t="n">
        <v>16.335844359</v>
      </c>
      <c r="D2449" s="39">
        <f>SUM(B2449:C2449)</f>
        <v/>
      </c>
      <c r="E2449" s="23">
        <f>SUM(D2430:D2449)</f>
        <v/>
      </c>
    </row>
    <row r="2450">
      <c r="A2450" s="31" t="n">
        <v>41955</v>
      </c>
      <c r="B2450" s="38" t="n">
        <v>-16.874503356</v>
      </c>
      <c r="C2450" s="38" t="n">
        <v>-7.107854831</v>
      </c>
      <c r="D2450" s="39">
        <f>SUM(B2450:C2450)</f>
        <v/>
      </c>
      <c r="E2450" s="23">
        <f>SUM(D2431:D2450)</f>
        <v/>
      </c>
    </row>
    <row r="2451">
      <c r="A2451" s="31" t="n">
        <v>41956</v>
      </c>
      <c r="B2451" s="38" t="n">
        <v>111.185379238</v>
      </c>
      <c r="C2451" s="38" t="n">
        <v>19.881182812</v>
      </c>
      <c r="D2451" s="39">
        <f>SUM(B2451:C2451)</f>
        <v/>
      </c>
      <c r="E2451" s="23">
        <f>SUM(D2432:D2451)</f>
        <v/>
      </c>
    </row>
    <row r="2452">
      <c r="A2452" s="31" t="n">
        <v>41957</v>
      </c>
      <c r="B2452" s="38" t="n">
        <v>-241.200851012</v>
      </c>
      <c r="C2452" s="38" t="n">
        <v>-18.828661278</v>
      </c>
      <c r="D2452" s="39">
        <f>SUM(B2452:C2452)</f>
        <v/>
      </c>
      <c r="E2452" s="23">
        <f>SUM(D2433:D2452)</f>
        <v/>
      </c>
    </row>
    <row r="2453">
      <c r="A2453" s="31" t="n">
        <v>41960</v>
      </c>
      <c r="B2453" s="38" t="n">
        <v>-32.650562444</v>
      </c>
      <c r="C2453" s="38" t="n">
        <v>-14.411770505</v>
      </c>
      <c r="D2453" s="39">
        <f>SUM(B2453:C2453)</f>
        <v/>
      </c>
      <c r="E2453" s="23">
        <f>SUM(D2434:D2453)</f>
        <v/>
      </c>
    </row>
    <row r="2454">
      <c r="A2454" s="31" t="n">
        <v>41961</v>
      </c>
      <c r="B2454" s="38" t="n">
        <v>240.173072353</v>
      </c>
      <c r="C2454" s="38" t="n">
        <v>25.689493306</v>
      </c>
      <c r="D2454" s="39">
        <f>SUM(B2454:C2454)</f>
        <v/>
      </c>
      <c r="E2454" s="23">
        <f>SUM(D2435:D2454)</f>
        <v/>
      </c>
    </row>
    <row r="2455">
      <c r="A2455" s="31" t="n">
        <v>41962</v>
      </c>
      <c r="B2455" s="38" t="n">
        <v>375.550007002</v>
      </c>
      <c r="C2455" s="38" t="n">
        <v>20.424264937</v>
      </c>
      <c r="D2455" s="39">
        <f>SUM(B2455:C2455)</f>
        <v/>
      </c>
      <c r="E2455" s="23">
        <f>SUM(D2436:D2455)</f>
        <v/>
      </c>
    </row>
    <row r="2456">
      <c r="A2456" s="31" t="n">
        <v>41963</v>
      </c>
      <c r="B2456" s="38" t="n">
        <v>385.476864838</v>
      </c>
      <c r="C2456" s="38" t="n">
        <v>-22.151591803</v>
      </c>
      <c r="D2456" s="39">
        <f>SUM(B2456:C2456)</f>
        <v/>
      </c>
      <c r="E2456" s="23">
        <f>SUM(D2437:D2456)</f>
        <v/>
      </c>
    </row>
    <row r="2457">
      <c r="A2457" s="31" t="n">
        <v>41964</v>
      </c>
      <c r="B2457" s="38" t="n">
        <v>58.07789931</v>
      </c>
      <c r="C2457" s="38" t="n">
        <v>23.803960688</v>
      </c>
      <c r="D2457" s="39">
        <f>SUM(B2457:C2457)</f>
        <v/>
      </c>
      <c r="E2457" s="23">
        <f>SUM(D2438:D2457)</f>
        <v/>
      </c>
    </row>
    <row r="2458">
      <c r="A2458" s="31" t="n">
        <v>41967</v>
      </c>
      <c r="B2458" s="38" t="n">
        <v>349.266244762</v>
      </c>
      <c r="C2458" s="38" t="n">
        <v>-22.764752235</v>
      </c>
      <c r="D2458" s="39">
        <f>SUM(B2458:C2458)</f>
        <v/>
      </c>
      <c r="E2458" s="23">
        <f>SUM(D2439:D2458)</f>
        <v/>
      </c>
    </row>
    <row r="2459">
      <c r="A2459" s="31" t="n">
        <v>41968</v>
      </c>
      <c r="B2459" s="38" t="n">
        <v>387.5442765</v>
      </c>
      <c r="C2459" s="38" t="n">
        <v>148.008353135</v>
      </c>
      <c r="D2459" s="39">
        <f>SUM(B2459:C2459)</f>
        <v/>
      </c>
      <c r="E2459" s="23">
        <f>SUM(D2440:D2459)</f>
        <v/>
      </c>
    </row>
    <row r="2460">
      <c r="A2460" s="31" t="n">
        <v>41969</v>
      </c>
      <c r="B2460" s="38" t="n">
        <v>76.612366002</v>
      </c>
      <c r="C2460" s="38" t="n">
        <v>11.208611542</v>
      </c>
      <c r="D2460" s="39">
        <f>SUM(B2460:C2460)</f>
        <v/>
      </c>
      <c r="E2460" s="23">
        <f>SUM(D2441:D2460)</f>
        <v/>
      </c>
    </row>
    <row r="2461">
      <c r="A2461" s="31" t="n">
        <v>41970</v>
      </c>
      <c r="B2461" s="38" t="n">
        <v>-19.220303419</v>
      </c>
      <c r="C2461" s="38" t="n">
        <v>-27.263151709</v>
      </c>
      <c r="D2461" s="39">
        <f>SUM(B2461:C2461)</f>
        <v/>
      </c>
      <c r="E2461" s="23">
        <f>SUM(D2442:D2461)</f>
        <v/>
      </c>
    </row>
    <row r="2462">
      <c r="A2462" s="31" t="n">
        <v>41971</v>
      </c>
      <c r="B2462" s="38" t="n">
        <v>52.420922965</v>
      </c>
      <c r="C2462" s="38" t="n">
        <v>0.974174536</v>
      </c>
      <c r="D2462" s="39">
        <f>SUM(B2462:C2462)</f>
        <v/>
      </c>
      <c r="E2462" s="23">
        <f>SUM(D2443:D2462)</f>
        <v/>
      </c>
    </row>
    <row r="2463">
      <c r="A2463" s="31" t="n">
        <v>41974</v>
      </c>
      <c r="B2463" s="38" t="n">
        <v>62.175476</v>
      </c>
      <c r="C2463" s="38" t="n">
        <v>20.413338733</v>
      </c>
      <c r="D2463" s="39">
        <f>SUM(B2463:C2463)</f>
        <v/>
      </c>
      <c r="E2463" s="23">
        <f>SUM(D2444:D2463)</f>
        <v/>
      </c>
    </row>
    <row r="2464">
      <c r="A2464" s="31" t="n">
        <v>41975</v>
      </c>
      <c r="B2464" s="38" t="n">
        <v>43.274776979</v>
      </c>
      <c r="C2464" s="38" t="n">
        <v>13.041414659</v>
      </c>
      <c r="D2464" s="39">
        <f>SUM(B2464:C2464)</f>
        <v/>
      </c>
      <c r="E2464" s="23">
        <f>SUM(D2445:D2464)</f>
        <v/>
      </c>
    </row>
    <row r="2465">
      <c r="A2465" s="31" t="n">
        <v>41976</v>
      </c>
      <c r="B2465" s="38" t="n">
        <v>45.998015851</v>
      </c>
      <c r="C2465" s="38" t="n">
        <v>14.419896445</v>
      </c>
      <c r="D2465" s="39">
        <f>SUM(B2465:C2465)</f>
        <v/>
      </c>
      <c r="E2465" s="23">
        <f>SUM(D2446:D2465)</f>
        <v/>
      </c>
    </row>
    <row r="2466">
      <c r="A2466" s="31" t="n">
        <v>41977</v>
      </c>
      <c r="B2466" s="38" t="n">
        <v>43.716910274</v>
      </c>
      <c r="C2466" s="38" t="n">
        <v>15.725393361</v>
      </c>
      <c r="D2466" s="39">
        <f>SUM(B2466:C2466)</f>
        <v/>
      </c>
      <c r="E2466" s="23">
        <f>SUM(D2447:D2466)</f>
        <v/>
      </c>
    </row>
    <row r="2467">
      <c r="A2467" s="31" t="n">
        <v>41978</v>
      </c>
      <c r="B2467" s="38" t="n">
        <v>230.381911286</v>
      </c>
      <c r="C2467" s="38" t="n">
        <v>36.3697835</v>
      </c>
      <c r="D2467" s="39">
        <f>SUM(B2467:C2467)</f>
        <v/>
      </c>
      <c r="E2467" s="23">
        <f>SUM(D2448:D2467)</f>
        <v/>
      </c>
    </row>
    <row r="2468">
      <c r="A2468" s="31" t="n">
        <v>41981</v>
      </c>
      <c r="B2468" s="38" t="n">
        <v>106.505623259</v>
      </c>
      <c r="C2468" s="38" t="n">
        <v>-0.774555</v>
      </c>
      <c r="D2468" s="39">
        <f>SUM(B2468:C2468)</f>
        <v/>
      </c>
      <c r="E2468" s="23">
        <f>SUM(D2449:D2468)</f>
        <v/>
      </c>
    </row>
    <row r="2469">
      <c r="A2469" s="31" t="n">
        <v>41982</v>
      </c>
      <c r="B2469" s="38" t="n">
        <v>228.690910543</v>
      </c>
      <c r="C2469" s="38" t="n">
        <v>-11.694428493</v>
      </c>
      <c r="D2469" s="39">
        <f>SUM(B2469:C2469)</f>
        <v/>
      </c>
      <c r="E2469" s="23">
        <f>SUM(D2450:D2469)</f>
        <v/>
      </c>
    </row>
    <row r="2470">
      <c r="A2470" s="31" t="n">
        <v>41983</v>
      </c>
      <c r="B2470" s="38" t="n">
        <v>-130.928717343</v>
      </c>
      <c r="C2470" s="38" t="n">
        <v>21.491162998</v>
      </c>
      <c r="D2470" s="39">
        <f>SUM(B2470:C2470)</f>
        <v/>
      </c>
      <c r="E2470" s="23">
        <f>SUM(D2451:D2470)</f>
        <v/>
      </c>
    </row>
    <row r="2471">
      <c r="A2471" s="31" t="n">
        <v>41984</v>
      </c>
      <c r="B2471" s="38" t="n">
        <v>-706.827255851</v>
      </c>
      <c r="C2471" s="38" t="n">
        <v>-26.636126908</v>
      </c>
      <c r="D2471" s="39">
        <f>SUM(B2471:C2471)</f>
        <v/>
      </c>
      <c r="E2471" s="23">
        <f>SUM(D2452:D2471)</f>
        <v/>
      </c>
    </row>
    <row r="2472">
      <c r="A2472" s="31" t="n">
        <v>41985</v>
      </c>
      <c r="B2472" s="38" t="n">
        <v>-248.816259989</v>
      </c>
      <c r="C2472" s="38" t="n">
        <v>2.076764814</v>
      </c>
      <c r="D2472" s="39">
        <f>SUM(B2472:C2472)</f>
        <v/>
      </c>
      <c r="E2472" s="23">
        <f>SUM(D2453:D2472)</f>
        <v/>
      </c>
    </row>
    <row r="2473">
      <c r="A2473" s="31" t="n">
        <v>41988</v>
      </c>
      <c r="B2473" s="38" t="n">
        <v>-304.449730139</v>
      </c>
      <c r="C2473" s="38" t="n">
        <v>28.431363229</v>
      </c>
      <c r="D2473" s="39">
        <f>SUM(B2473:C2473)</f>
        <v/>
      </c>
      <c r="E2473" s="23">
        <f>SUM(D2454:D2473)</f>
        <v/>
      </c>
    </row>
    <row r="2474">
      <c r="A2474" s="31" t="n">
        <v>41989</v>
      </c>
      <c r="B2474" s="38" t="n">
        <v>-489.897606726</v>
      </c>
      <c r="C2474" s="38" t="n">
        <v>-14.956570405</v>
      </c>
      <c r="D2474" s="39">
        <f>SUM(B2474:C2474)</f>
        <v/>
      </c>
      <c r="E2474" s="23">
        <f>SUM(D2455:D2474)</f>
        <v/>
      </c>
    </row>
    <row r="2475">
      <c r="A2475" s="31" t="n">
        <v>41990</v>
      </c>
      <c r="B2475" s="38" t="n">
        <v>-408.589675047</v>
      </c>
      <c r="C2475" s="38" t="n">
        <v>10.9081158</v>
      </c>
      <c r="D2475" s="39">
        <f>SUM(B2475:C2475)</f>
        <v/>
      </c>
      <c r="E2475" s="23">
        <f>SUM(D2456:D2475)</f>
        <v/>
      </c>
    </row>
    <row r="2476">
      <c r="A2476" s="31" t="n">
        <v>41991</v>
      </c>
      <c r="B2476" s="38" t="n">
        <v>-522.0044032770001</v>
      </c>
      <c r="C2476" s="38" t="n">
        <v>8.278861288</v>
      </c>
      <c r="D2476" s="39">
        <f>SUM(B2476:C2476)</f>
        <v/>
      </c>
      <c r="E2476" s="23">
        <f>SUM(D2457:D2476)</f>
        <v/>
      </c>
    </row>
    <row r="2477">
      <c r="A2477" s="31" t="n">
        <v>41992</v>
      </c>
      <c r="B2477" s="38" t="n">
        <v>-2.395346871</v>
      </c>
      <c r="C2477" s="38" t="n">
        <v>39.998831553</v>
      </c>
      <c r="D2477" s="39">
        <f>SUM(B2477:C2477)</f>
        <v/>
      </c>
      <c r="E2477" s="23">
        <f>SUM(D2458:D2477)</f>
        <v/>
      </c>
    </row>
    <row r="2478">
      <c r="A2478" s="31" t="n">
        <v>41995</v>
      </c>
      <c r="B2478" s="38" t="n">
        <v>-55.906112362</v>
      </c>
      <c r="C2478" s="38" t="n">
        <v>-17.078181003</v>
      </c>
      <c r="D2478" s="39">
        <f>SUM(B2478:C2478)</f>
        <v/>
      </c>
      <c r="E2478" s="23">
        <f>SUM(D2459:D2478)</f>
        <v/>
      </c>
    </row>
    <row r="2479">
      <c r="A2479" s="31" t="n">
        <v>41996</v>
      </c>
      <c r="B2479" s="38" t="n">
        <v>-116.628822951</v>
      </c>
      <c r="C2479" s="38" t="n">
        <v>-8.905627902999999</v>
      </c>
      <c r="D2479" s="39">
        <f>SUM(B2479:C2479)</f>
        <v/>
      </c>
      <c r="E2479" s="23">
        <f>SUM(D2460:D2479)</f>
        <v/>
      </c>
    </row>
    <row r="2480">
      <c r="A2480" s="31" t="n">
        <v>41997</v>
      </c>
      <c r="B2480" s="38" t="n">
        <v>53.147429844</v>
      </c>
      <c r="C2480" s="38" t="n">
        <v>18.761042419</v>
      </c>
      <c r="D2480" s="39">
        <f>SUM(B2480:C2480)</f>
        <v/>
      </c>
      <c r="E2480" s="23">
        <f>SUM(D2461:D2480)</f>
        <v/>
      </c>
    </row>
    <row r="2481">
      <c r="A2481" s="31" t="n">
        <v>41999</v>
      </c>
      <c r="B2481" s="38" t="n">
        <v>65.827299966</v>
      </c>
      <c r="C2481" s="38" t="n">
        <v>6.098898902</v>
      </c>
      <c r="D2481" s="39">
        <f>SUM(B2481:C2481)</f>
        <v/>
      </c>
      <c r="E2481" s="23">
        <f>SUM(D2462:D2481)</f>
        <v/>
      </c>
    </row>
    <row r="2482">
      <c r="A2482" s="31" t="n">
        <v>42002</v>
      </c>
      <c r="B2482" s="38" t="n">
        <v>-119.707839715</v>
      </c>
      <c r="C2482" s="38" t="n">
        <v>15.656770706</v>
      </c>
      <c r="D2482" s="39">
        <f>SUM(B2482:C2482)</f>
        <v/>
      </c>
      <c r="E2482" s="23">
        <f>SUM(D2463:D2482)</f>
        <v/>
      </c>
    </row>
    <row r="2483">
      <c r="A2483" s="31" t="n">
        <v>42003</v>
      </c>
      <c r="B2483" s="38" t="n">
        <v>-99.16300465899999</v>
      </c>
      <c r="C2483" s="38" t="n">
        <v>11.068665593</v>
      </c>
      <c r="D2483" s="39">
        <f>SUM(B2483:C2483)</f>
        <v/>
      </c>
      <c r="E2483" s="23">
        <f>SUM(D2464:D2483)</f>
        <v/>
      </c>
    </row>
    <row r="2484">
      <c r="A2484" s="31" t="n">
        <v>42006</v>
      </c>
      <c r="B2484" s="38" t="n">
        <v>28.573859036</v>
      </c>
      <c r="C2484" s="38" t="n">
        <v>4.984829947</v>
      </c>
      <c r="D2484" s="39">
        <f>SUM(B2484:C2484)</f>
        <v/>
      </c>
      <c r="E2484" s="23">
        <f>SUM(D2465:D2484)</f>
        <v/>
      </c>
    </row>
    <row r="2485">
      <c r="A2485" s="31" t="n">
        <v>42009</v>
      </c>
      <c r="B2485" s="38" t="n">
        <v>55.535022041</v>
      </c>
      <c r="C2485" s="38" t="n">
        <v>19.877574965</v>
      </c>
      <c r="D2485" s="39">
        <f>SUM(B2485:C2485)</f>
        <v/>
      </c>
      <c r="E2485" s="23">
        <f>SUM(D2466:D2485)</f>
        <v/>
      </c>
    </row>
    <row r="2486">
      <c r="A2486" s="31" t="n">
        <v>42010</v>
      </c>
      <c r="B2486" s="38" t="n">
        <v>-330.933228371</v>
      </c>
      <c r="C2486" s="38" t="n">
        <v>-31.216976553</v>
      </c>
      <c r="D2486" s="39">
        <f>SUM(B2486:C2486)</f>
        <v/>
      </c>
      <c r="E2486" s="23">
        <f>SUM(D2467:D2486)</f>
        <v/>
      </c>
    </row>
    <row r="2487">
      <c r="A2487" s="31" t="n">
        <v>42011</v>
      </c>
      <c r="B2487" s="38" t="n">
        <v>-220.961696618</v>
      </c>
      <c r="C2487" s="38" t="n">
        <v>-15.847138363</v>
      </c>
      <c r="D2487" s="39">
        <f>SUM(B2487:C2487)</f>
        <v/>
      </c>
      <c r="E2487" s="23">
        <f>SUM(D2468:D2487)</f>
        <v/>
      </c>
    </row>
    <row r="2488">
      <c r="A2488" s="31" t="n">
        <v>42012</v>
      </c>
      <c r="B2488" s="38" t="n">
        <v>193.78049335</v>
      </c>
      <c r="C2488" s="38" t="n">
        <v>17.324765691</v>
      </c>
      <c r="D2488" s="39">
        <f>SUM(B2488:C2488)</f>
        <v/>
      </c>
      <c r="E2488" s="23">
        <f>SUM(D2469:D2488)</f>
        <v/>
      </c>
    </row>
    <row r="2489">
      <c r="A2489" s="31" t="n">
        <v>42013</v>
      </c>
      <c r="B2489" s="38" t="n">
        <v>159.152481302</v>
      </c>
      <c r="C2489" s="38" t="n">
        <v>21.579472109</v>
      </c>
      <c r="D2489" s="39">
        <f>SUM(B2489:C2489)</f>
        <v/>
      </c>
      <c r="E2489" s="23">
        <f>SUM(D2470:D2489)</f>
        <v/>
      </c>
    </row>
    <row r="2490">
      <c r="A2490" s="31" t="n">
        <v>42016</v>
      </c>
      <c r="B2490" s="38" t="n">
        <v>-81.387385896</v>
      </c>
      <c r="C2490" s="38" t="n">
        <v>-19.447635245</v>
      </c>
      <c r="D2490" s="39">
        <f>SUM(B2490:C2490)</f>
        <v/>
      </c>
      <c r="E2490" s="23">
        <f>SUM(D2471:D2490)</f>
        <v/>
      </c>
    </row>
    <row r="2491">
      <c r="A2491" s="31" t="n">
        <v>42017</v>
      </c>
      <c r="B2491" s="38" t="n">
        <v>-54.079483422</v>
      </c>
      <c r="C2491" s="38" t="n">
        <v>-29.521692734</v>
      </c>
      <c r="D2491" s="39">
        <f>SUM(B2491:C2491)</f>
        <v/>
      </c>
      <c r="E2491" s="23">
        <f>SUM(D2472:D2491)</f>
        <v/>
      </c>
    </row>
    <row r="2492">
      <c r="A2492" s="31" t="n">
        <v>42018</v>
      </c>
      <c r="B2492" s="38" t="n">
        <v>-90.646091916</v>
      </c>
      <c r="C2492" s="38" t="n">
        <v>18.783739886</v>
      </c>
      <c r="D2492" s="39">
        <f>SUM(B2492:C2492)</f>
        <v/>
      </c>
      <c r="E2492" s="23">
        <f>SUM(D2473:D2492)</f>
        <v/>
      </c>
    </row>
    <row r="2493">
      <c r="A2493" s="31" t="n">
        <v>42019</v>
      </c>
      <c r="B2493" s="38" t="n">
        <v>-206.630829454</v>
      </c>
      <c r="C2493" s="38" t="n">
        <v>6.405264533</v>
      </c>
      <c r="D2493" s="39">
        <f>SUM(B2493:C2493)</f>
        <v/>
      </c>
      <c r="E2493" s="23">
        <f>SUM(D2474:D2493)</f>
        <v/>
      </c>
    </row>
    <row r="2494">
      <c r="A2494" s="31" t="n">
        <v>42020</v>
      </c>
      <c r="B2494" s="38" t="n">
        <v>-300.057015291</v>
      </c>
      <c r="C2494" s="38" t="n">
        <v>-45.939772148</v>
      </c>
      <c r="D2494" s="39">
        <f>SUM(B2494:C2494)</f>
        <v/>
      </c>
      <c r="E2494" s="23">
        <f>SUM(D2475:D2494)</f>
        <v/>
      </c>
    </row>
    <row r="2495">
      <c r="A2495" s="31" t="n">
        <v>42023</v>
      </c>
      <c r="B2495" s="38" t="n">
        <v>-25.597956969</v>
      </c>
      <c r="C2495" s="38" t="n">
        <v>-37.125465043</v>
      </c>
      <c r="D2495" s="39">
        <f>SUM(B2495:C2495)</f>
        <v/>
      </c>
      <c r="E2495" s="23">
        <f>SUM(D2476:D2495)</f>
        <v/>
      </c>
    </row>
    <row r="2496">
      <c r="A2496" s="31" t="n">
        <v>42024</v>
      </c>
      <c r="B2496" s="38" t="n">
        <v>32.026813931</v>
      </c>
      <c r="C2496" s="38" t="n">
        <v>14.41563594</v>
      </c>
      <c r="D2496" s="39">
        <f>SUM(B2496:C2496)</f>
        <v/>
      </c>
      <c r="E2496" s="23">
        <f>SUM(D2477:D2496)</f>
        <v/>
      </c>
    </row>
    <row r="2497">
      <c r="A2497" s="31" t="n">
        <v>42025</v>
      </c>
      <c r="B2497" s="38" t="n">
        <v>70.414251808</v>
      </c>
      <c r="C2497" s="38" t="n">
        <v>-16.722162727</v>
      </c>
      <c r="D2497" s="39">
        <f>SUM(B2497:C2497)</f>
        <v/>
      </c>
      <c r="E2497" s="23">
        <f>SUM(D2478:D2497)</f>
        <v/>
      </c>
    </row>
    <row r="2498">
      <c r="A2498" s="31" t="n">
        <v>42026</v>
      </c>
      <c r="B2498" s="38" t="n">
        <v>61.467585185</v>
      </c>
      <c r="C2498" s="38" t="n">
        <v>-7.010552717</v>
      </c>
      <c r="D2498" s="39">
        <f>SUM(B2498:C2498)</f>
        <v/>
      </c>
      <c r="E2498" s="23">
        <f>SUM(D2479:D2498)</f>
        <v/>
      </c>
    </row>
    <row r="2499">
      <c r="A2499" s="31" t="n">
        <v>42027</v>
      </c>
      <c r="B2499" s="38" t="n">
        <v>98.68809828000001</v>
      </c>
      <c r="C2499" s="38" t="n">
        <v>35.242008429</v>
      </c>
      <c r="D2499" s="39">
        <f>SUM(B2499:C2499)</f>
        <v/>
      </c>
      <c r="E2499" s="23">
        <f>SUM(D2480:D2499)</f>
        <v/>
      </c>
    </row>
    <row r="2500">
      <c r="A2500" s="31" t="n">
        <v>42030</v>
      </c>
      <c r="B2500" s="38" t="n">
        <v>-109.122091452</v>
      </c>
      <c r="C2500" s="38" t="n">
        <v>-32.316261376</v>
      </c>
      <c r="D2500" s="39">
        <f>SUM(B2500:C2500)</f>
        <v/>
      </c>
      <c r="E2500" s="23">
        <f>SUM(D2481:D2500)</f>
        <v/>
      </c>
    </row>
    <row r="2501">
      <c r="A2501" s="31" t="n">
        <v>42031</v>
      </c>
      <c r="B2501" s="38" t="n">
        <v>82.40457253700001</v>
      </c>
      <c r="C2501" s="38" t="n">
        <v>6.255128306</v>
      </c>
      <c r="D2501" s="39">
        <f>SUM(B2501:C2501)</f>
        <v/>
      </c>
      <c r="E2501" s="23">
        <f>SUM(D2482:D2501)</f>
        <v/>
      </c>
    </row>
    <row r="2502">
      <c r="A2502" s="31" t="n">
        <v>42032</v>
      </c>
      <c r="B2502" s="38" t="n">
        <v>-69.29768862</v>
      </c>
      <c r="C2502" s="38" t="n">
        <v>41.478899313</v>
      </c>
      <c r="D2502" s="39">
        <f>SUM(B2502:C2502)</f>
        <v/>
      </c>
      <c r="E2502" s="23">
        <f>SUM(D2483:D2502)</f>
        <v/>
      </c>
    </row>
    <row r="2503">
      <c r="A2503" s="31" t="n">
        <v>42033</v>
      </c>
      <c r="B2503" s="38" t="n">
        <v>-243.151844622</v>
      </c>
      <c r="C2503" s="38" t="n">
        <v>-21.623112679</v>
      </c>
      <c r="D2503" s="39">
        <f>SUM(B2503:C2503)</f>
        <v/>
      </c>
      <c r="E2503" s="23">
        <f>SUM(D2484:D2503)</f>
        <v/>
      </c>
    </row>
    <row r="2504">
      <c r="A2504" s="31" t="n">
        <v>42034</v>
      </c>
      <c r="B2504" s="38" t="n">
        <v>-95.133793345</v>
      </c>
      <c r="C2504" s="38" t="n">
        <v>-10.78006165</v>
      </c>
      <c r="D2504" s="39">
        <f>SUM(B2504:C2504)</f>
        <v/>
      </c>
      <c r="E2504" s="23">
        <f>SUM(D2485:D2504)</f>
        <v/>
      </c>
    </row>
    <row r="2505">
      <c r="A2505" s="31" t="n">
        <v>42037</v>
      </c>
      <c r="B2505" s="38" t="n">
        <v>4.211364896</v>
      </c>
      <c r="C2505" s="38" t="n">
        <v>-4.710587091</v>
      </c>
      <c r="D2505" s="39">
        <f>SUM(B2505:C2505)</f>
        <v/>
      </c>
      <c r="E2505" s="23">
        <f>SUM(D2486:D2505)</f>
        <v/>
      </c>
    </row>
    <row r="2506">
      <c r="A2506" s="31" t="n">
        <v>42038</v>
      </c>
      <c r="B2506" s="38" t="n">
        <v>-29.479249063</v>
      </c>
      <c r="C2506" s="38" t="n">
        <v>6.403666602</v>
      </c>
      <c r="D2506" s="39">
        <f>SUM(B2506:C2506)</f>
        <v/>
      </c>
      <c r="E2506" s="23">
        <f>SUM(D2487:D2506)</f>
        <v/>
      </c>
    </row>
    <row r="2507">
      <c r="A2507" s="31" t="n">
        <v>42039</v>
      </c>
      <c r="B2507" s="38" t="n">
        <v>224.665579731</v>
      </c>
      <c r="C2507" s="38" t="n">
        <v>-6.354714258</v>
      </c>
      <c r="D2507" s="39">
        <f>SUM(B2507:C2507)</f>
        <v/>
      </c>
      <c r="E2507" s="23">
        <f>SUM(D2488:D2507)</f>
        <v/>
      </c>
    </row>
    <row r="2508">
      <c r="A2508" s="31" t="n">
        <v>42040</v>
      </c>
      <c r="B2508" s="38" t="n">
        <v>-114.05009277</v>
      </c>
      <c r="C2508" s="38" t="n">
        <v>-18.3043538</v>
      </c>
      <c r="D2508" s="39">
        <f>SUM(B2508:C2508)</f>
        <v/>
      </c>
      <c r="E2508" s="23">
        <f>SUM(D2489:D2508)</f>
        <v/>
      </c>
    </row>
    <row r="2509">
      <c r="A2509" s="31" t="n">
        <v>42041</v>
      </c>
      <c r="B2509" s="38" t="n">
        <v>429.707138749</v>
      </c>
      <c r="C2509" s="38" t="n">
        <v>-14.315253583</v>
      </c>
      <c r="D2509" s="39">
        <f>SUM(B2509:C2509)</f>
        <v/>
      </c>
      <c r="E2509" s="23">
        <f>SUM(D2490:D2509)</f>
        <v/>
      </c>
    </row>
    <row r="2510">
      <c r="A2510" s="31" t="n">
        <v>42044</v>
      </c>
      <c r="B2510" s="38" t="n">
        <v>-107.653765791</v>
      </c>
      <c r="C2510" s="38" t="n">
        <v>-82.34299925099999</v>
      </c>
      <c r="D2510" s="39">
        <f>SUM(B2510:C2510)</f>
        <v/>
      </c>
      <c r="E2510" s="23">
        <f>SUM(D2491:D2510)</f>
        <v/>
      </c>
    </row>
    <row r="2511">
      <c r="A2511" s="31" t="n">
        <v>42045</v>
      </c>
      <c r="B2511" s="38" t="n">
        <v>-129.777157124</v>
      </c>
      <c r="C2511" s="38" t="n">
        <v>24.337619358</v>
      </c>
      <c r="D2511" s="39">
        <f>SUM(B2511:C2511)</f>
        <v/>
      </c>
      <c r="E2511" s="23">
        <f>SUM(D2492:D2511)</f>
        <v/>
      </c>
    </row>
    <row r="2512">
      <c r="A2512" s="31" t="n">
        <v>42046</v>
      </c>
      <c r="B2512" s="38" t="n">
        <v>100.019008189</v>
      </c>
      <c r="C2512" s="38" t="n">
        <v>-3.540140754</v>
      </c>
      <c r="D2512" s="39">
        <f>SUM(B2512:C2512)</f>
        <v/>
      </c>
      <c r="E2512" s="23">
        <f>SUM(D2493:D2512)</f>
        <v/>
      </c>
    </row>
    <row r="2513">
      <c r="A2513" s="31" t="n">
        <v>42047</v>
      </c>
      <c r="B2513" s="38" t="n">
        <v>-59.209239802</v>
      </c>
      <c r="C2513" s="38" t="n">
        <v>-24.984091974</v>
      </c>
      <c r="D2513" s="39">
        <f>SUM(B2513:C2513)</f>
        <v/>
      </c>
      <c r="E2513" s="23">
        <f>SUM(D2494:D2513)</f>
        <v/>
      </c>
    </row>
    <row r="2514">
      <c r="A2514" s="31" t="n">
        <v>42048</v>
      </c>
      <c r="B2514" s="38" t="n">
        <v>173.501897083</v>
      </c>
      <c r="C2514" s="38" t="n">
        <v>11.793047104</v>
      </c>
      <c r="D2514" s="39">
        <f>SUM(B2514:C2514)</f>
        <v/>
      </c>
      <c r="E2514" s="23">
        <f>SUM(D2495:D2514)</f>
        <v/>
      </c>
    </row>
    <row r="2515">
      <c r="A2515" s="31" t="n">
        <v>42051</v>
      </c>
      <c r="B2515" s="38" t="n">
        <v>132.729567671</v>
      </c>
      <c r="C2515" s="38" t="n">
        <v>27.954586564</v>
      </c>
      <c r="D2515" s="39">
        <f>SUM(B2515:C2515)</f>
        <v/>
      </c>
      <c r="E2515" s="23">
        <f>SUM(D2496:D2515)</f>
        <v/>
      </c>
    </row>
    <row r="2516">
      <c r="A2516" s="31" t="n">
        <v>42052</v>
      </c>
      <c r="B2516" s="38" t="n">
        <v>-25.566046956</v>
      </c>
      <c r="C2516" s="38" t="n">
        <v>6.740288056</v>
      </c>
      <c r="D2516" s="39">
        <f>SUM(B2516:C2516)</f>
        <v/>
      </c>
      <c r="E2516" s="23">
        <f>SUM(D2497:D2516)</f>
        <v/>
      </c>
    </row>
    <row r="2517">
      <c r="A2517" s="31" t="n">
        <v>42058</v>
      </c>
      <c r="B2517" s="38" t="n">
        <v>127.210738598</v>
      </c>
      <c r="C2517" s="38" t="n">
        <v>21.85640651</v>
      </c>
      <c r="D2517" s="39">
        <f>SUM(B2517:C2517)</f>
        <v/>
      </c>
      <c r="E2517" s="23">
        <f>SUM(D2498:D2517)</f>
        <v/>
      </c>
    </row>
    <row r="2518">
      <c r="A2518" s="31" t="n">
        <v>42059</v>
      </c>
      <c r="B2518" s="38" t="n">
        <v>79.55578618600001</v>
      </c>
      <c r="C2518" s="38" t="n">
        <v>12.044247985</v>
      </c>
      <c r="D2518" s="39">
        <f>SUM(B2518:C2518)</f>
        <v/>
      </c>
      <c r="E2518" s="23">
        <f>SUM(D2499:D2518)</f>
        <v/>
      </c>
    </row>
    <row r="2519">
      <c r="A2519" s="31" t="n">
        <v>42060</v>
      </c>
      <c r="B2519" s="38" t="n">
        <v>207.441607885</v>
      </c>
      <c r="C2519" s="38" t="n">
        <v>-31.272030392</v>
      </c>
      <c r="D2519" s="39">
        <f>SUM(B2519:C2519)</f>
        <v/>
      </c>
      <c r="E2519" s="23">
        <f>SUM(D2500:D2519)</f>
        <v/>
      </c>
    </row>
    <row r="2520">
      <c r="A2520" s="31" t="n">
        <v>42061</v>
      </c>
      <c r="B2520" s="38" t="n">
        <v>230.762772845</v>
      </c>
      <c r="C2520" s="38" t="n">
        <v>-12.98597811</v>
      </c>
      <c r="D2520" s="39">
        <f>SUM(B2520:C2520)</f>
        <v/>
      </c>
      <c r="E2520" s="23">
        <f>SUM(D2501:D2520)</f>
        <v/>
      </c>
    </row>
    <row r="2521">
      <c r="A2521" s="31" t="n">
        <v>42062</v>
      </c>
      <c r="B2521" s="38" t="n">
        <v>83.799461486</v>
      </c>
      <c r="C2521" s="38" t="n">
        <v>44.778982164</v>
      </c>
      <c r="D2521" s="39">
        <f>SUM(B2521:C2521)</f>
        <v/>
      </c>
      <c r="E2521" s="23">
        <f>SUM(D2502:D2521)</f>
        <v/>
      </c>
    </row>
    <row r="2522">
      <c r="A2522" s="31" t="n">
        <v>42065</v>
      </c>
      <c r="B2522" s="38" t="n">
        <v>158.132311324</v>
      </c>
      <c r="C2522" s="38" t="n">
        <v>-33.572197076</v>
      </c>
      <c r="D2522" s="39">
        <f>SUM(B2522:C2522)</f>
        <v/>
      </c>
      <c r="E2522" s="23">
        <f>SUM(D2503:D2522)</f>
        <v/>
      </c>
    </row>
    <row r="2523">
      <c r="A2523" s="31" t="n">
        <v>42066</v>
      </c>
      <c r="B2523" s="38" t="n">
        <v>179.310648523</v>
      </c>
      <c r="C2523" s="38" t="n">
        <v>19.149245873</v>
      </c>
      <c r="D2523" s="39">
        <f>SUM(B2523:C2523)</f>
        <v/>
      </c>
      <c r="E2523" s="23">
        <f>SUM(D2504:D2523)</f>
        <v/>
      </c>
    </row>
    <row r="2524">
      <c r="A2524" s="31" t="n">
        <v>42067</v>
      </c>
      <c r="B2524" s="38" t="n">
        <v>235.343307403</v>
      </c>
      <c r="C2524" s="38" t="n">
        <v>10.766387614</v>
      </c>
      <c r="D2524" s="39">
        <f>SUM(B2524:C2524)</f>
        <v/>
      </c>
      <c r="E2524" s="23">
        <f>SUM(D2505:D2524)</f>
        <v/>
      </c>
    </row>
    <row r="2525">
      <c r="A2525" s="31" t="n">
        <v>42068</v>
      </c>
      <c r="B2525" s="38" t="n">
        <v>123.342938093</v>
      </c>
      <c r="C2525" s="38" t="n">
        <v>-11.413236267</v>
      </c>
      <c r="D2525" s="39">
        <f>SUM(B2525:C2525)</f>
        <v/>
      </c>
      <c r="E2525" s="23">
        <f>SUM(D2506:D2525)</f>
        <v/>
      </c>
    </row>
    <row r="2526">
      <c r="A2526" s="31" t="n">
        <v>42069</v>
      </c>
      <c r="B2526" s="38" t="n">
        <v>282.767761665</v>
      </c>
      <c r="C2526" s="38" t="n">
        <v>15.916614764</v>
      </c>
      <c r="D2526" s="39">
        <f>SUM(B2526:C2526)</f>
        <v/>
      </c>
      <c r="E2526" s="23">
        <f>SUM(D2507:D2526)</f>
        <v/>
      </c>
    </row>
    <row r="2527">
      <c r="A2527" s="31" t="n">
        <v>42072</v>
      </c>
      <c r="B2527" s="38" t="n">
        <v>-62.709710328</v>
      </c>
      <c r="C2527" s="38" t="n">
        <v>-40.620864996</v>
      </c>
      <c r="D2527" s="39">
        <f>SUM(B2527:C2527)</f>
        <v/>
      </c>
      <c r="E2527" s="23">
        <f>SUM(D2508:D2527)</f>
        <v/>
      </c>
    </row>
    <row r="2528">
      <c r="A2528" s="31" t="n">
        <v>42073</v>
      </c>
      <c r="B2528" s="38" t="n">
        <v>80.034126367</v>
      </c>
      <c r="C2528" s="38" t="n">
        <v>-3.687327975</v>
      </c>
      <c r="D2528" s="39">
        <f>SUM(B2528:C2528)</f>
        <v/>
      </c>
      <c r="E2528" s="23">
        <f>SUM(D2509:D2528)</f>
        <v/>
      </c>
    </row>
    <row r="2529">
      <c r="A2529" s="31" t="n">
        <v>42074</v>
      </c>
      <c r="B2529" s="38" t="n">
        <v>90.295255209</v>
      </c>
      <c r="C2529" s="38" t="n">
        <v>11.989339989</v>
      </c>
      <c r="D2529" s="39">
        <f>SUM(B2529:C2529)</f>
        <v/>
      </c>
      <c r="E2529" s="23">
        <f>SUM(D2510:D2529)</f>
        <v/>
      </c>
    </row>
    <row r="2530">
      <c r="A2530" s="31" t="n">
        <v>42075</v>
      </c>
      <c r="B2530" s="38" t="n">
        <v>-118.153214214</v>
      </c>
      <c r="C2530" s="38" t="n">
        <v>38.052152348</v>
      </c>
      <c r="D2530" s="39">
        <f>SUM(B2530:C2530)</f>
        <v/>
      </c>
      <c r="E2530" s="23">
        <f>SUM(D2511:D2530)</f>
        <v/>
      </c>
    </row>
    <row r="2531">
      <c r="A2531" s="31" t="n">
        <v>42076</v>
      </c>
      <c r="B2531" s="38" t="n">
        <v>105.034489031</v>
      </c>
      <c r="C2531" s="38" t="n">
        <v>0.703965724</v>
      </c>
      <c r="D2531" s="39">
        <f>SUM(B2531:C2531)</f>
        <v/>
      </c>
      <c r="E2531" s="23">
        <f>SUM(D2512:D2531)</f>
        <v/>
      </c>
    </row>
    <row r="2532">
      <c r="A2532" s="31" t="n">
        <v>42079</v>
      </c>
      <c r="B2532" s="38" t="n">
        <v>3.132983901</v>
      </c>
      <c r="C2532" s="38" t="n">
        <v>-16.546001927</v>
      </c>
      <c r="D2532" s="39">
        <f>SUM(B2532:C2532)</f>
        <v/>
      </c>
      <c r="E2532" s="23">
        <f>SUM(D2513:D2532)</f>
        <v/>
      </c>
    </row>
    <row r="2533">
      <c r="A2533" s="31" t="n">
        <v>42080</v>
      </c>
      <c r="B2533" s="38" t="n">
        <v>497.081810936</v>
      </c>
      <c r="C2533" s="38" t="n">
        <v>-41.307480079</v>
      </c>
      <c r="D2533" s="39">
        <f>SUM(B2533:C2533)</f>
        <v/>
      </c>
      <c r="E2533" s="23">
        <f>SUM(D2514:D2533)</f>
        <v/>
      </c>
    </row>
    <row r="2534">
      <c r="A2534" s="31" t="n">
        <v>42081</v>
      </c>
      <c r="B2534" s="38" t="n">
        <v>329.860842556</v>
      </c>
      <c r="C2534" s="38" t="n">
        <v>-29.775554534</v>
      </c>
      <c r="D2534" s="39">
        <f>SUM(B2534:C2534)</f>
        <v/>
      </c>
      <c r="E2534" s="23">
        <f>SUM(D2515:D2534)</f>
        <v/>
      </c>
    </row>
    <row r="2535">
      <c r="A2535" s="31" t="n">
        <v>42082</v>
      </c>
      <c r="B2535" s="38" t="n">
        <v>399.635642084</v>
      </c>
      <c r="C2535" s="38" t="n">
        <v>24.064467451</v>
      </c>
      <c r="D2535" s="39">
        <f>SUM(B2535:C2535)</f>
        <v/>
      </c>
      <c r="E2535" s="23">
        <f>SUM(D2516:D2535)</f>
        <v/>
      </c>
    </row>
    <row r="2536">
      <c r="A2536" s="31" t="n">
        <v>42083</v>
      </c>
      <c r="B2536" s="38" t="n">
        <v>218.695158549</v>
      </c>
      <c r="C2536" s="38" t="n">
        <v>72.447230088</v>
      </c>
      <c r="D2536" s="39">
        <f>SUM(B2536:C2536)</f>
        <v/>
      </c>
      <c r="E2536" s="23">
        <f>SUM(D2517:D2536)</f>
        <v/>
      </c>
    </row>
    <row r="2537">
      <c r="A2537" s="31" t="n">
        <v>42086</v>
      </c>
      <c r="B2537" s="38" t="n">
        <v>143.652652109</v>
      </c>
      <c r="C2537" s="38" t="n">
        <v>-10.745990898</v>
      </c>
      <c r="D2537" s="39">
        <f>SUM(B2537:C2537)</f>
        <v/>
      </c>
      <c r="E2537" s="23">
        <f>SUM(D2518:D2537)</f>
        <v/>
      </c>
    </row>
    <row r="2538">
      <c r="A2538" s="31" t="n">
        <v>42087</v>
      </c>
      <c r="B2538" s="38" t="n">
        <v>62.994883915</v>
      </c>
      <c r="C2538" s="38" t="n">
        <v>15.379441774</v>
      </c>
      <c r="D2538" s="39">
        <f>SUM(B2538:C2538)</f>
        <v/>
      </c>
      <c r="E2538" s="23">
        <f>SUM(D2519:D2538)</f>
        <v/>
      </c>
    </row>
    <row r="2539">
      <c r="A2539" s="31" t="n">
        <v>42088</v>
      </c>
      <c r="B2539" s="38" t="n">
        <v>115.852947732</v>
      </c>
      <c r="C2539" s="38" t="n">
        <v>19.414139899</v>
      </c>
      <c r="D2539" s="39">
        <f>SUM(B2539:C2539)</f>
        <v/>
      </c>
      <c r="E2539" s="23">
        <f>SUM(D2520:D2539)</f>
        <v/>
      </c>
    </row>
    <row r="2540">
      <c r="A2540" s="31" t="n">
        <v>42089</v>
      </c>
      <c r="B2540" s="38" t="n">
        <v>-113.801151149</v>
      </c>
      <c r="C2540" s="38" t="n">
        <v>-74.181472218</v>
      </c>
      <c r="D2540" s="39">
        <f>SUM(B2540:C2540)</f>
        <v/>
      </c>
      <c r="E2540" s="23">
        <f>SUM(D2521:D2540)</f>
        <v/>
      </c>
    </row>
    <row r="2541">
      <c r="A2541" s="31" t="n">
        <v>42090</v>
      </c>
      <c r="B2541" s="38" t="n">
        <v>-80.000975774</v>
      </c>
      <c r="C2541" s="38" t="n">
        <v>-79.293580916</v>
      </c>
      <c r="D2541" s="39">
        <f>SUM(B2541:C2541)</f>
        <v/>
      </c>
      <c r="E2541" s="23">
        <f>SUM(D2522:D2541)</f>
        <v/>
      </c>
    </row>
    <row r="2542">
      <c r="A2542" s="31" t="n">
        <v>42093</v>
      </c>
      <c r="B2542" s="38" t="n">
        <v>76.262240163</v>
      </c>
      <c r="C2542" s="38" t="n">
        <v>29.202438952</v>
      </c>
      <c r="D2542" s="39">
        <f>SUM(B2542:C2542)</f>
        <v/>
      </c>
      <c r="E2542" s="23">
        <f>SUM(D2523:D2542)</f>
        <v/>
      </c>
    </row>
    <row r="2543">
      <c r="A2543" s="31" t="n">
        <v>42094</v>
      </c>
      <c r="B2543" s="38" t="n">
        <v>137.403764522</v>
      </c>
      <c r="C2543" s="38" t="n">
        <v>-4.594265945</v>
      </c>
      <c r="D2543" s="39">
        <f>SUM(B2543:C2543)</f>
        <v/>
      </c>
      <c r="E2543" s="23">
        <f>SUM(D2524:D2543)</f>
        <v/>
      </c>
    </row>
    <row r="2544">
      <c r="A2544" s="31" t="n">
        <v>42095</v>
      </c>
      <c r="B2544" s="38" t="n">
        <v>-70.731548053</v>
      </c>
      <c r="C2544" s="38" t="n">
        <v>-4.127188199</v>
      </c>
      <c r="D2544" s="39">
        <f>SUM(B2544:C2544)</f>
        <v/>
      </c>
      <c r="E2544" s="23">
        <f>SUM(D2525:D2544)</f>
        <v/>
      </c>
    </row>
    <row r="2545">
      <c r="A2545" s="31" t="n">
        <v>42096</v>
      </c>
      <c r="B2545" s="38" t="n">
        <v>-18.277772653</v>
      </c>
      <c r="C2545" s="38" t="n">
        <v>-3.815183271</v>
      </c>
      <c r="D2545" s="39">
        <f>SUM(B2545:C2545)</f>
        <v/>
      </c>
      <c r="E2545" s="23">
        <f>SUM(D2526:D2545)</f>
        <v/>
      </c>
    </row>
    <row r="2546">
      <c r="A2546" s="31" t="n">
        <v>42097</v>
      </c>
      <c r="B2546" s="38" t="n">
        <v>43.224590902</v>
      </c>
      <c r="C2546" s="38" t="n">
        <v>41.256791585</v>
      </c>
      <c r="D2546" s="39">
        <f>SUM(B2546:C2546)</f>
        <v/>
      </c>
      <c r="E2546" s="23">
        <f>SUM(D2527:D2546)</f>
        <v/>
      </c>
    </row>
    <row r="2547">
      <c r="A2547" s="31" t="n">
        <v>42100</v>
      </c>
      <c r="B2547" s="38" t="n">
        <v>-21.534884346</v>
      </c>
      <c r="C2547" s="38" t="n">
        <v>-7.990542873</v>
      </c>
      <c r="D2547" s="39">
        <f>SUM(B2547:C2547)</f>
        <v/>
      </c>
      <c r="E2547" s="23">
        <f>SUM(D2528:D2547)</f>
        <v/>
      </c>
    </row>
    <row r="2548">
      <c r="A2548" s="31" t="n">
        <v>42101</v>
      </c>
      <c r="B2548" s="38" t="n">
        <v>43.992131068</v>
      </c>
      <c r="C2548" s="38" t="n">
        <v>-0.732580327</v>
      </c>
      <c r="D2548" s="39">
        <f>SUM(B2548:C2548)</f>
        <v/>
      </c>
      <c r="E2548" s="23">
        <f>SUM(D2529:D2548)</f>
        <v/>
      </c>
    </row>
    <row r="2549">
      <c r="A2549" s="31" t="n">
        <v>42102</v>
      </c>
      <c r="B2549" s="38" t="n">
        <v>91.68779402</v>
      </c>
      <c r="C2549" s="38" t="n">
        <v>-14.64631647</v>
      </c>
      <c r="D2549" s="39">
        <f>SUM(B2549:C2549)</f>
        <v/>
      </c>
      <c r="E2549" s="23">
        <f>SUM(D2530:D2549)</f>
        <v/>
      </c>
    </row>
    <row r="2550">
      <c r="A2550" s="31" t="n">
        <v>42103</v>
      </c>
      <c r="B2550" s="38" t="n">
        <v>153.261023091</v>
      </c>
      <c r="C2550" s="38" t="n">
        <v>49.513703926</v>
      </c>
      <c r="D2550" s="39">
        <f>SUM(B2550:C2550)</f>
        <v/>
      </c>
      <c r="E2550" s="23">
        <f>SUM(D2531:D2550)</f>
        <v/>
      </c>
    </row>
    <row r="2551">
      <c r="A2551" s="31" t="n">
        <v>42104</v>
      </c>
      <c r="B2551" s="38" t="n">
        <v>287.934304807</v>
      </c>
      <c r="C2551" s="38" t="n">
        <v>-21.535115492</v>
      </c>
      <c r="D2551" s="39">
        <f>SUM(B2551:C2551)</f>
        <v/>
      </c>
      <c r="E2551" s="23">
        <f>SUM(D2532:D2551)</f>
        <v/>
      </c>
    </row>
    <row r="2552">
      <c r="A2552" s="31" t="n">
        <v>42107</v>
      </c>
      <c r="B2552" s="38" t="n">
        <v>277.04668001</v>
      </c>
      <c r="C2552" s="38" t="n">
        <v>54.942559439</v>
      </c>
      <c r="D2552" s="39">
        <f>SUM(B2552:C2552)</f>
        <v/>
      </c>
      <c r="E2552" s="23">
        <f>SUM(D2533:D2552)</f>
        <v/>
      </c>
    </row>
    <row r="2553">
      <c r="A2553" s="31" t="n">
        <v>42108</v>
      </c>
      <c r="B2553" s="38" t="n">
        <v>392.643833192</v>
      </c>
      <c r="C2553" s="38" t="n">
        <v>10.110354216</v>
      </c>
      <c r="D2553" s="39">
        <f>SUM(B2553:C2553)</f>
        <v/>
      </c>
      <c r="E2553" s="23">
        <f>SUM(D2534:D2553)</f>
        <v/>
      </c>
    </row>
    <row r="2554">
      <c r="A2554" s="31" t="n">
        <v>42109</v>
      </c>
      <c r="B2554" s="38" t="n">
        <v>322.423079079</v>
      </c>
      <c r="C2554" s="38" t="n">
        <v>33.348693817</v>
      </c>
      <c r="D2554" s="39">
        <f>SUM(B2554:C2554)</f>
        <v/>
      </c>
      <c r="E2554" s="23">
        <f>SUM(D2535:D2554)</f>
        <v/>
      </c>
    </row>
    <row r="2555">
      <c r="A2555" s="31" t="n">
        <v>42110</v>
      </c>
      <c r="B2555" s="38" t="n">
        <v>370.312190339</v>
      </c>
      <c r="C2555" s="38" t="n">
        <v>-48.937155604</v>
      </c>
      <c r="D2555" s="39">
        <f>SUM(B2555:C2555)</f>
        <v/>
      </c>
      <c r="E2555" s="23">
        <f>SUM(D2536:D2555)</f>
        <v/>
      </c>
    </row>
    <row r="2556">
      <c r="A2556" s="31" t="n">
        <v>42111</v>
      </c>
      <c r="B2556" s="38" t="n">
        <v>281.633692391</v>
      </c>
      <c r="C2556" s="38" t="n">
        <v>-89.80673176499999</v>
      </c>
      <c r="D2556" s="39">
        <f>SUM(B2556:C2556)</f>
        <v/>
      </c>
      <c r="E2556" s="23">
        <f>SUM(D2537:D2556)</f>
        <v/>
      </c>
    </row>
    <row r="2557">
      <c r="A2557" s="31" t="n">
        <v>42114</v>
      </c>
      <c r="B2557" s="38" t="n">
        <v>283.905384809</v>
      </c>
      <c r="C2557" s="38" t="n">
        <v>-74.74538739</v>
      </c>
      <c r="D2557" s="39">
        <f>SUM(B2557:C2557)</f>
        <v/>
      </c>
      <c r="E2557" s="23">
        <f>SUM(D2538:D2557)</f>
        <v/>
      </c>
    </row>
    <row r="2558">
      <c r="A2558" s="31" t="n">
        <v>42115</v>
      </c>
      <c r="B2558" s="38" t="n">
        <v>245.175584191</v>
      </c>
      <c r="C2558" s="38" t="n">
        <v>26.898839845</v>
      </c>
      <c r="D2558" s="39">
        <f>SUM(B2558:C2558)</f>
        <v/>
      </c>
      <c r="E2558" s="23">
        <f>SUM(D2539:D2558)</f>
        <v/>
      </c>
    </row>
    <row r="2559">
      <c r="A2559" s="31" t="n">
        <v>42116</v>
      </c>
      <c r="B2559" s="38" t="n">
        <v>743.1329334120001</v>
      </c>
      <c r="C2559" s="38" t="n">
        <v>-65.602587353</v>
      </c>
      <c r="D2559" s="39">
        <f>SUM(B2559:C2559)</f>
        <v/>
      </c>
      <c r="E2559" s="23">
        <f>SUM(D2540:D2559)</f>
        <v/>
      </c>
    </row>
    <row r="2560">
      <c r="A2560" s="31" t="n">
        <v>42117</v>
      </c>
      <c r="B2560" s="38" t="n">
        <v>439.73991761</v>
      </c>
      <c r="C2560" s="38" t="n">
        <v>-44.624322322</v>
      </c>
      <c r="D2560" s="39">
        <f>SUM(B2560:C2560)</f>
        <v/>
      </c>
      <c r="E2560" s="23">
        <f>SUM(D2541:D2560)</f>
        <v/>
      </c>
    </row>
    <row r="2561">
      <c r="A2561" s="31" t="n">
        <v>42118</v>
      </c>
      <c r="B2561" s="38" t="n">
        <v>533.889611772</v>
      </c>
      <c r="C2561" s="38" t="n">
        <v>11.572587403</v>
      </c>
      <c r="D2561" s="39">
        <f>SUM(B2561:C2561)</f>
        <v/>
      </c>
      <c r="E2561" s="23">
        <f>SUM(D2542:D2561)</f>
        <v/>
      </c>
    </row>
    <row r="2562">
      <c r="A2562" s="31" t="n">
        <v>42121</v>
      </c>
      <c r="B2562" s="38" t="n">
        <v>208.030823491</v>
      </c>
      <c r="C2562" s="38" t="n">
        <v>28.176991877</v>
      </c>
      <c r="D2562" s="39">
        <f>SUM(B2562:C2562)</f>
        <v/>
      </c>
      <c r="E2562" s="23">
        <f>SUM(D2543:D2562)</f>
        <v/>
      </c>
    </row>
    <row r="2563">
      <c r="A2563" s="31" t="n">
        <v>42122</v>
      </c>
      <c r="B2563" s="38" t="n">
        <v>-0.700447103</v>
      </c>
      <c r="C2563" s="38" t="n">
        <v>-83.973359456</v>
      </c>
      <c r="D2563" s="39">
        <f>SUM(B2563:C2563)</f>
        <v/>
      </c>
      <c r="E2563" s="23">
        <f>SUM(D2544:D2563)</f>
        <v/>
      </c>
    </row>
    <row r="2564">
      <c r="A2564" s="31" t="n">
        <v>42123</v>
      </c>
      <c r="B2564" s="38" t="n">
        <v>-60.270972632</v>
      </c>
      <c r="C2564" s="38" t="n">
        <v>-27.963184207</v>
      </c>
      <c r="D2564" s="39">
        <f>SUM(B2564:C2564)</f>
        <v/>
      </c>
      <c r="E2564" s="23">
        <f>SUM(D2545:D2564)</f>
        <v/>
      </c>
    </row>
    <row r="2565">
      <c r="A2565" s="31" t="n">
        <v>42124</v>
      </c>
      <c r="B2565" s="38" t="n">
        <v>71.64673637200001</v>
      </c>
      <c r="C2565" s="38" t="n">
        <v>-75.69319115</v>
      </c>
      <c r="D2565" s="39">
        <f>SUM(B2565:C2565)</f>
        <v/>
      </c>
      <c r="E2565" s="23">
        <f>SUM(D2546:D2565)</f>
        <v/>
      </c>
    </row>
    <row r="2566">
      <c r="A2566" s="31" t="n">
        <v>42128</v>
      </c>
      <c r="B2566" s="38" t="n">
        <v>129.54101238</v>
      </c>
      <c r="C2566" s="38" t="n">
        <v>-32.164156704</v>
      </c>
      <c r="D2566" s="39">
        <f>SUM(B2566:C2566)</f>
        <v/>
      </c>
      <c r="E2566" s="23">
        <f>SUM(D2547:D2566)</f>
        <v/>
      </c>
    </row>
    <row r="2567">
      <c r="A2567" s="31" t="n">
        <v>42130</v>
      </c>
      <c r="B2567" s="38" t="n">
        <v>93.70012497</v>
      </c>
      <c r="C2567" s="38" t="n">
        <v>-17.05825785</v>
      </c>
      <c r="D2567" s="39">
        <f>SUM(B2567:C2567)</f>
        <v/>
      </c>
      <c r="E2567" s="23">
        <f>SUM(D2548:D2567)</f>
        <v/>
      </c>
    </row>
    <row r="2568">
      <c r="A2568" s="31" t="n">
        <v>42131</v>
      </c>
      <c r="B2568" s="38" t="n">
        <v>-67.18206749700001</v>
      </c>
      <c r="C2568" s="38" t="n">
        <v>17.617802677</v>
      </c>
      <c r="D2568" s="39">
        <f>SUM(B2568:C2568)</f>
        <v/>
      </c>
      <c r="E2568" s="23">
        <f>SUM(D2549:D2568)</f>
        <v/>
      </c>
    </row>
    <row r="2569">
      <c r="A2569" s="31" t="n">
        <v>42132</v>
      </c>
      <c r="B2569" s="38" t="n">
        <v>-23.946795042</v>
      </c>
      <c r="C2569" s="38" t="n">
        <v>19.632527174</v>
      </c>
      <c r="D2569" s="39">
        <f>SUM(B2569:C2569)</f>
        <v/>
      </c>
      <c r="E2569" s="23">
        <f>SUM(D2550:D2569)</f>
        <v/>
      </c>
    </row>
    <row r="2570">
      <c r="A2570" s="31" t="n">
        <v>42135</v>
      </c>
      <c r="B2570" s="38" t="n">
        <v>-46.123536271</v>
      </c>
      <c r="C2570" s="38" t="n">
        <v>12.106654093</v>
      </c>
      <c r="D2570" s="39">
        <f>SUM(B2570:C2570)</f>
        <v/>
      </c>
      <c r="E2570" s="23">
        <f>SUM(D2551:D2570)</f>
        <v/>
      </c>
    </row>
    <row r="2571">
      <c r="A2571" s="31" t="n">
        <v>42136</v>
      </c>
      <c r="B2571" s="38" t="n">
        <v>5.371522961</v>
      </c>
      <c r="C2571" s="38" t="n">
        <v>-42.294839537</v>
      </c>
      <c r="D2571" s="39">
        <f>SUM(B2571:C2571)</f>
        <v/>
      </c>
      <c r="E2571" s="23">
        <f>SUM(D2552:D2571)</f>
        <v/>
      </c>
    </row>
    <row r="2572">
      <c r="A2572" s="31" t="n">
        <v>42137</v>
      </c>
      <c r="B2572" s="38" t="n">
        <v>77.522862113</v>
      </c>
      <c r="C2572" s="38" t="n">
        <v>48.096898468</v>
      </c>
      <c r="D2572" s="39">
        <f>SUM(B2572:C2572)</f>
        <v/>
      </c>
      <c r="E2572" s="23">
        <f>SUM(D2553:D2572)</f>
        <v/>
      </c>
    </row>
    <row r="2573">
      <c r="A2573" s="31" t="n">
        <v>42138</v>
      </c>
      <c r="B2573" s="38" t="n">
        <v>23.499310889</v>
      </c>
      <c r="C2573" s="38" t="n">
        <v>-46.507074118</v>
      </c>
      <c r="D2573" s="39">
        <f>SUM(B2573:C2573)</f>
        <v/>
      </c>
      <c r="E2573" s="23">
        <f>SUM(D2554:D2573)</f>
        <v/>
      </c>
    </row>
    <row r="2574">
      <c r="A2574" s="31" t="n">
        <v>42139</v>
      </c>
      <c r="B2574" s="38" t="n">
        <v>479.364613955</v>
      </c>
      <c r="C2574" s="38" t="n">
        <v>25.661435733</v>
      </c>
      <c r="D2574" s="39">
        <f>SUM(B2574:C2574)</f>
        <v/>
      </c>
      <c r="E2574" s="23">
        <f>SUM(D2555:D2574)</f>
        <v/>
      </c>
    </row>
    <row r="2575">
      <c r="A2575" s="31" t="n">
        <v>42142</v>
      </c>
      <c r="B2575" s="38" t="n">
        <v>162.147222629</v>
      </c>
      <c r="C2575" s="38" t="n">
        <v>-7.430047173</v>
      </c>
      <c r="D2575" s="39">
        <f>SUM(B2575:C2575)</f>
        <v/>
      </c>
      <c r="E2575" s="23">
        <f>SUM(D2556:D2575)</f>
        <v/>
      </c>
    </row>
    <row r="2576">
      <c r="A2576" s="31" t="n">
        <v>42143</v>
      </c>
      <c r="B2576" s="38" t="n">
        <v>77.62255250600001</v>
      </c>
      <c r="C2576" s="38" t="n">
        <v>33.47485699</v>
      </c>
      <c r="D2576" s="39">
        <f>SUM(B2576:C2576)</f>
        <v/>
      </c>
      <c r="E2576" s="23">
        <f>SUM(D2557:D2576)</f>
        <v/>
      </c>
    </row>
    <row r="2577">
      <c r="A2577" s="31" t="n">
        <v>42144</v>
      </c>
      <c r="B2577" s="38" t="n">
        <v>134.385094568</v>
      </c>
      <c r="C2577" s="38" t="n">
        <v>79.227736873</v>
      </c>
      <c r="D2577" s="39">
        <f>SUM(B2577:C2577)</f>
        <v/>
      </c>
      <c r="E2577" s="23">
        <f>SUM(D2558:D2577)</f>
        <v/>
      </c>
    </row>
    <row r="2578">
      <c r="A2578" s="31" t="n">
        <v>42145</v>
      </c>
      <c r="B2578" s="38" t="n">
        <v>60.802436455</v>
      </c>
      <c r="C2578" s="38" t="n">
        <v>68.742281209</v>
      </c>
      <c r="D2578" s="39">
        <f>SUM(B2578:C2578)</f>
        <v/>
      </c>
      <c r="E2578" s="23">
        <f>SUM(D2559:D2578)</f>
        <v/>
      </c>
    </row>
    <row r="2579">
      <c r="A2579" s="31" t="n">
        <v>42146</v>
      </c>
      <c r="B2579" s="38" t="n">
        <v>294.522611143</v>
      </c>
      <c r="C2579" s="38" t="n">
        <v>-8.378879320999999</v>
      </c>
      <c r="D2579" s="39">
        <f>SUM(B2579:C2579)</f>
        <v/>
      </c>
      <c r="E2579" s="23">
        <f>SUM(D2560:D2579)</f>
        <v/>
      </c>
    </row>
    <row r="2580">
      <c r="A2580" s="31" t="n">
        <v>42150</v>
      </c>
      <c r="B2580" s="38" t="n">
        <v>-10.031178704</v>
      </c>
      <c r="C2580" s="38" t="n">
        <v>38.322607338</v>
      </c>
      <c r="D2580" s="39">
        <f>SUM(B2580:C2580)</f>
        <v/>
      </c>
      <c r="E2580" s="23">
        <f>SUM(D2561:D2580)</f>
        <v/>
      </c>
    </row>
    <row r="2581">
      <c r="A2581" s="31" t="n">
        <v>42151</v>
      </c>
      <c r="B2581" s="38" t="n">
        <v>-230.959163794</v>
      </c>
      <c r="C2581" s="38" t="n">
        <v>26.393108705</v>
      </c>
      <c r="D2581" s="39">
        <f>SUM(B2581:C2581)</f>
        <v/>
      </c>
      <c r="E2581" s="23">
        <f>SUM(D2562:D2581)</f>
        <v/>
      </c>
    </row>
    <row r="2582">
      <c r="A2582" s="31" t="n">
        <v>42152</v>
      </c>
      <c r="B2582" s="38" t="n">
        <v>248.429711138</v>
      </c>
      <c r="C2582" s="38" t="n">
        <v>25.814266225</v>
      </c>
      <c r="D2582" s="39">
        <f>SUM(B2582:C2582)</f>
        <v/>
      </c>
      <c r="E2582" s="23">
        <f>SUM(D2563:D2582)</f>
        <v/>
      </c>
    </row>
    <row r="2583">
      <c r="A2583" s="31" t="n">
        <v>42153</v>
      </c>
      <c r="B2583" s="38" t="n">
        <v>255.105987181</v>
      </c>
      <c r="C2583" s="38" t="n">
        <v>6.027388408</v>
      </c>
      <c r="D2583" s="39">
        <f>SUM(B2583:C2583)</f>
        <v/>
      </c>
      <c r="E2583" s="23">
        <f>SUM(D2564:D2583)</f>
        <v/>
      </c>
    </row>
    <row r="2584">
      <c r="A2584" s="31" t="n">
        <v>42156</v>
      </c>
      <c r="B2584" s="38" t="n">
        <v>39.119685306</v>
      </c>
      <c r="C2584" s="38" t="n">
        <v>46.41683972</v>
      </c>
      <c r="D2584" s="39">
        <f>SUM(B2584:C2584)</f>
        <v/>
      </c>
      <c r="E2584" s="23">
        <f>SUM(D2565:D2584)</f>
        <v/>
      </c>
    </row>
    <row r="2585">
      <c r="A2585" s="31" t="n">
        <v>42157</v>
      </c>
      <c r="B2585" s="38" t="n">
        <v>12.253557153</v>
      </c>
      <c r="C2585" s="38" t="n">
        <v>-9.233118275000001</v>
      </c>
      <c r="D2585" s="39">
        <f>SUM(B2585:C2585)</f>
        <v/>
      </c>
      <c r="E2585" s="23">
        <f>SUM(D2566:D2585)</f>
        <v/>
      </c>
    </row>
    <row r="2586">
      <c r="A2586" s="31" t="n">
        <v>42158</v>
      </c>
      <c r="B2586" s="38" t="n">
        <v>149.929297502</v>
      </c>
      <c r="C2586" s="38" t="n">
        <v>36.914153173</v>
      </c>
      <c r="D2586" s="39">
        <f>SUM(B2586:C2586)</f>
        <v/>
      </c>
      <c r="E2586" s="23">
        <f>SUM(D2567:D2586)</f>
        <v/>
      </c>
    </row>
    <row r="2587">
      <c r="A2587" s="31" t="n">
        <v>42159</v>
      </c>
      <c r="B2587" s="38" t="n">
        <v>374.637680786</v>
      </c>
      <c r="C2587" s="38" t="n">
        <v>26.786647531</v>
      </c>
      <c r="D2587" s="39">
        <f>SUM(B2587:C2587)</f>
        <v/>
      </c>
      <c r="E2587" s="23">
        <f>SUM(D2568:D2587)</f>
        <v/>
      </c>
    </row>
    <row r="2588">
      <c r="A2588" s="31" t="n">
        <v>42160</v>
      </c>
      <c r="B2588" s="38" t="n">
        <v>109.353988325</v>
      </c>
      <c r="C2588" s="38" t="n">
        <v>-20.360642509</v>
      </c>
      <c r="D2588" s="39">
        <f>SUM(B2588:C2588)</f>
        <v/>
      </c>
      <c r="E2588" s="23">
        <f>SUM(D2569:D2588)</f>
        <v/>
      </c>
    </row>
    <row r="2589">
      <c r="A2589" s="31" t="n">
        <v>42163</v>
      </c>
      <c r="B2589" s="38" t="n">
        <v>-74.102885614</v>
      </c>
      <c r="C2589" s="38" t="n">
        <v>34.8879137</v>
      </c>
      <c r="D2589" s="39">
        <f>SUM(B2589:C2589)</f>
        <v/>
      </c>
      <c r="E2589" s="23">
        <f>SUM(D2570:D2589)</f>
        <v/>
      </c>
    </row>
    <row r="2590">
      <c r="A2590" s="31" t="n">
        <v>42164</v>
      </c>
      <c r="B2590" s="38" t="n">
        <v>-145.393663755</v>
      </c>
      <c r="C2590" s="38" t="n">
        <v>26.190574336</v>
      </c>
      <c r="D2590" s="39">
        <f>SUM(B2590:C2590)</f>
        <v/>
      </c>
      <c r="E2590" s="23">
        <f>SUM(D2571:D2590)</f>
        <v/>
      </c>
    </row>
    <row r="2591">
      <c r="A2591" s="31" t="n">
        <v>42165</v>
      </c>
      <c r="B2591" s="38" t="n">
        <v>-196.222673098</v>
      </c>
      <c r="C2591" s="38" t="n">
        <v>-50.878433338</v>
      </c>
      <c r="D2591" s="39">
        <f>SUM(B2591:C2591)</f>
        <v/>
      </c>
      <c r="E2591" s="23">
        <f>SUM(D2572:D2591)</f>
        <v/>
      </c>
    </row>
    <row r="2592">
      <c r="A2592" s="31" t="n">
        <v>42166</v>
      </c>
      <c r="B2592" s="38" t="n">
        <v>-164.157836683</v>
      </c>
      <c r="C2592" s="38" t="n">
        <v>-14.463332009</v>
      </c>
      <c r="D2592" s="39">
        <f>SUM(B2592:C2592)</f>
        <v/>
      </c>
      <c r="E2592" s="23">
        <f>SUM(D2573:D2592)</f>
        <v/>
      </c>
    </row>
    <row r="2593">
      <c r="A2593" s="31" t="n">
        <v>42167</v>
      </c>
      <c r="B2593" s="38" t="n">
        <v>-82.642970113</v>
      </c>
      <c r="C2593" s="38" t="n">
        <v>-12.021172519</v>
      </c>
      <c r="D2593" s="39">
        <f>SUM(B2593:C2593)</f>
        <v/>
      </c>
      <c r="E2593" s="23">
        <f>SUM(D2574:D2593)</f>
        <v/>
      </c>
    </row>
    <row r="2594">
      <c r="A2594" s="31" t="n">
        <v>42170</v>
      </c>
      <c r="B2594" s="38" t="n">
        <v>122.535096672</v>
      </c>
      <c r="C2594" s="38" t="n">
        <v>8.405638973</v>
      </c>
      <c r="D2594" s="39">
        <f>SUM(B2594:C2594)</f>
        <v/>
      </c>
      <c r="E2594" s="23">
        <f>SUM(D2575:D2594)</f>
        <v/>
      </c>
    </row>
    <row r="2595">
      <c r="A2595" s="31" t="n">
        <v>42171</v>
      </c>
      <c r="B2595" s="38" t="n">
        <v>-313.684717153</v>
      </c>
      <c r="C2595" s="38" t="n">
        <v>18.073586793</v>
      </c>
      <c r="D2595" s="39">
        <f>SUM(B2595:C2595)</f>
        <v/>
      </c>
      <c r="E2595" s="23">
        <f>SUM(D2576:D2595)</f>
        <v/>
      </c>
    </row>
    <row r="2596">
      <c r="A2596" s="31" t="n">
        <v>42172</v>
      </c>
      <c r="B2596" s="38" t="n">
        <v>-154.526813112</v>
      </c>
      <c r="C2596" s="38" t="n">
        <v>-4.545685184</v>
      </c>
      <c r="D2596" s="39">
        <f>SUM(B2596:C2596)</f>
        <v/>
      </c>
      <c r="E2596" s="23">
        <f>SUM(D2577:D2596)</f>
        <v/>
      </c>
    </row>
    <row r="2597">
      <c r="A2597" s="31" t="n">
        <v>42173</v>
      </c>
      <c r="B2597" s="38" t="n">
        <v>-264.58149627</v>
      </c>
      <c r="C2597" s="38" t="n">
        <v>-80.431171549</v>
      </c>
      <c r="D2597" s="39">
        <f>SUM(B2597:C2597)</f>
        <v/>
      </c>
      <c r="E2597" s="23">
        <f>SUM(D2578:D2597)</f>
        <v/>
      </c>
    </row>
    <row r="2598">
      <c r="A2598" s="31" t="n">
        <v>42174</v>
      </c>
      <c r="B2598" s="38" t="n">
        <v>-284.153492257</v>
      </c>
      <c r="C2598" s="38" t="n">
        <v>-22.05524201</v>
      </c>
      <c r="D2598" s="39">
        <f>SUM(B2598:C2598)</f>
        <v/>
      </c>
      <c r="E2598" s="23">
        <f>SUM(D2579:D2598)</f>
        <v/>
      </c>
    </row>
    <row r="2599">
      <c r="A2599" s="31" t="n">
        <v>42177</v>
      </c>
      <c r="B2599" s="38" t="n">
        <v>-123.997419839</v>
      </c>
      <c r="C2599" s="38" t="n">
        <v>-33.444423839</v>
      </c>
      <c r="D2599" s="39">
        <f>SUM(B2599:C2599)</f>
        <v/>
      </c>
      <c r="E2599" s="23">
        <f>SUM(D2580:D2599)</f>
        <v/>
      </c>
    </row>
    <row r="2600">
      <c r="A2600" s="31" t="n">
        <v>42178</v>
      </c>
      <c r="B2600" s="38" t="n">
        <v>-10.502233704</v>
      </c>
      <c r="C2600" s="38" t="n">
        <v>-8.153219550999999</v>
      </c>
      <c r="D2600" s="39">
        <f>SUM(B2600:C2600)</f>
        <v/>
      </c>
      <c r="E2600" s="23">
        <f>SUM(D2581:D2600)</f>
        <v/>
      </c>
    </row>
    <row r="2601">
      <c r="A2601" s="31" t="n">
        <v>42179</v>
      </c>
      <c r="B2601" s="38" t="n">
        <v>54.10263847</v>
      </c>
      <c r="C2601" s="38" t="n">
        <v>38.72765806</v>
      </c>
      <c r="D2601" s="39">
        <f>SUM(B2601:C2601)</f>
        <v/>
      </c>
      <c r="E2601" s="23">
        <f>SUM(D2582:D2601)</f>
        <v/>
      </c>
    </row>
    <row r="2602">
      <c r="A2602" s="31" t="n">
        <v>42180</v>
      </c>
      <c r="B2602" s="38" t="n">
        <v>6.147537394</v>
      </c>
      <c r="C2602" s="38" t="n">
        <v>-11.389150003</v>
      </c>
      <c r="D2602" s="39">
        <f>SUM(B2602:C2602)</f>
        <v/>
      </c>
      <c r="E2602" s="23">
        <f>SUM(D2583:D2602)</f>
        <v/>
      </c>
    </row>
    <row r="2603">
      <c r="A2603" s="31" t="n">
        <v>42181</v>
      </c>
      <c r="B2603" s="38" t="n">
        <v>59.021204041</v>
      </c>
      <c r="C2603" s="38" t="n">
        <v>-32.243826069</v>
      </c>
      <c r="D2603" s="39">
        <f>SUM(B2603:C2603)</f>
        <v/>
      </c>
      <c r="E2603" s="23">
        <f>SUM(D2584:D2603)</f>
        <v/>
      </c>
    </row>
    <row r="2604">
      <c r="A2604" s="31" t="n">
        <v>42184</v>
      </c>
      <c r="B2604" s="38" t="n">
        <v>-112.473984881</v>
      </c>
      <c r="C2604" s="38" t="n">
        <v>-8.197617167000001</v>
      </c>
      <c r="D2604" s="39">
        <f>SUM(B2604:C2604)</f>
        <v/>
      </c>
      <c r="E2604" s="23">
        <f>SUM(D2585:D2604)</f>
        <v/>
      </c>
    </row>
    <row r="2605">
      <c r="A2605" s="31" t="n">
        <v>42185</v>
      </c>
      <c r="B2605" s="38" t="n">
        <v>-51.282489759</v>
      </c>
      <c r="C2605" s="38" t="n">
        <v>43.774405503</v>
      </c>
      <c r="D2605" s="39">
        <f>SUM(B2605:C2605)</f>
        <v/>
      </c>
      <c r="E2605" s="23">
        <f>SUM(D2586:D2605)</f>
        <v/>
      </c>
    </row>
    <row r="2606">
      <c r="A2606" s="31" t="n">
        <v>42186</v>
      </c>
      <c r="B2606" s="38" t="n">
        <v>6.352609454</v>
      </c>
      <c r="C2606" s="38" t="n">
        <v>-9.625642713</v>
      </c>
      <c r="D2606" s="39">
        <f>SUM(B2606:C2606)</f>
        <v/>
      </c>
      <c r="E2606" s="23">
        <f>SUM(D2587:D2606)</f>
        <v/>
      </c>
    </row>
    <row r="2607">
      <c r="A2607" s="31" t="n">
        <v>42187</v>
      </c>
      <c r="B2607" s="38" t="n">
        <v>112.677535396</v>
      </c>
      <c r="C2607" s="38" t="n">
        <v>-11.010200079</v>
      </c>
      <c r="D2607" s="39">
        <f>SUM(B2607:C2607)</f>
        <v/>
      </c>
      <c r="E2607" s="23">
        <f>SUM(D2588:D2607)</f>
        <v/>
      </c>
    </row>
    <row r="2608">
      <c r="A2608" s="31" t="n">
        <v>42188</v>
      </c>
      <c r="B2608" s="38" t="n">
        <v>-11.857319631</v>
      </c>
      <c r="C2608" s="38" t="n">
        <v>-9.265253617000001</v>
      </c>
      <c r="D2608" s="39">
        <f>SUM(B2608:C2608)</f>
        <v/>
      </c>
      <c r="E2608" s="23">
        <f>SUM(D2589:D2608)</f>
        <v/>
      </c>
    </row>
    <row r="2609">
      <c r="A2609" s="31" t="n">
        <v>42191</v>
      </c>
      <c r="B2609" s="38" t="n">
        <v>-280.644195444</v>
      </c>
      <c r="C2609" s="38" t="n">
        <v>-52.826815703</v>
      </c>
      <c r="D2609" s="39">
        <f>SUM(B2609:C2609)</f>
        <v/>
      </c>
      <c r="E2609" s="23">
        <f>SUM(D2590:D2609)</f>
        <v/>
      </c>
    </row>
    <row r="2610">
      <c r="A2610" s="31" t="n">
        <v>42192</v>
      </c>
      <c r="B2610" s="38" t="n">
        <v>-103.288355438</v>
      </c>
      <c r="C2610" s="38" t="n">
        <v>-10.425132758</v>
      </c>
      <c r="D2610" s="39">
        <f>SUM(B2610:C2610)</f>
        <v/>
      </c>
      <c r="E2610" s="23">
        <f>SUM(D2591:D2610)</f>
        <v/>
      </c>
    </row>
    <row r="2611">
      <c r="A2611" s="31" t="n">
        <v>42193</v>
      </c>
      <c r="B2611" s="38" t="n">
        <v>-398.506238935</v>
      </c>
      <c r="C2611" s="38" t="n">
        <v>-25.602353306</v>
      </c>
      <c r="D2611" s="39">
        <f>SUM(B2611:C2611)</f>
        <v/>
      </c>
      <c r="E2611" s="23">
        <f>SUM(D2592:D2611)</f>
        <v/>
      </c>
    </row>
    <row r="2612">
      <c r="A2612" s="31" t="n">
        <v>42194</v>
      </c>
      <c r="B2612" s="38" t="n">
        <v>-349.590133984</v>
      </c>
      <c r="C2612" s="38" t="n">
        <v>-78.186494415</v>
      </c>
      <c r="D2612" s="39">
        <f>SUM(B2612:C2612)</f>
        <v/>
      </c>
      <c r="E2612" s="23">
        <f>SUM(D2593:D2612)</f>
        <v/>
      </c>
    </row>
    <row r="2613">
      <c r="A2613" s="31" t="n">
        <v>42195</v>
      </c>
      <c r="B2613" s="38" t="n">
        <v>-71.405175551</v>
      </c>
      <c r="C2613" s="38" t="n">
        <v>-18.426718074</v>
      </c>
      <c r="D2613" s="39">
        <f>SUM(B2613:C2613)</f>
        <v/>
      </c>
      <c r="E2613" s="23">
        <f>SUM(D2594:D2613)</f>
        <v/>
      </c>
    </row>
    <row r="2614">
      <c r="A2614" s="31" t="n">
        <v>42198</v>
      </c>
      <c r="B2614" s="38" t="n">
        <v>4.475837415</v>
      </c>
      <c r="C2614" s="38" t="n">
        <v>61.722786148</v>
      </c>
      <c r="D2614" s="39">
        <f>SUM(B2614:C2614)</f>
        <v/>
      </c>
      <c r="E2614" s="23">
        <f>SUM(D2595:D2614)</f>
        <v/>
      </c>
    </row>
    <row r="2615">
      <c r="A2615" s="31" t="n">
        <v>42199</v>
      </c>
      <c r="B2615" s="38" t="n">
        <v>-38.410839485</v>
      </c>
      <c r="C2615" s="38" t="n">
        <v>-12.094084821</v>
      </c>
      <c r="D2615" s="39">
        <f>SUM(B2615:C2615)</f>
        <v/>
      </c>
      <c r="E2615" s="23">
        <f>SUM(D2596:D2615)</f>
        <v/>
      </c>
    </row>
    <row r="2616">
      <c r="A2616" s="31" t="n">
        <v>42200</v>
      </c>
      <c r="B2616" s="38" t="n">
        <v>235.119532596</v>
      </c>
      <c r="C2616" s="38" t="n">
        <v>2.390733542</v>
      </c>
      <c r="D2616" s="39">
        <f>SUM(B2616:C2616)</f>
        <v/>
      </c>
      <c r="E2616" s="23">
        <f>SUM(D2597:D2616)</f>
        <v/>
      </c>
    </row>
    <row r="2617">
      <c r="A2617" s="31" t="n">
        <v>42201</v>
      </c>
      <c r="B2617" s="38" t="n">
        <v>181.465191696</v>
      </c>
      <c r="C2617" s="38" t="n">
        <v>50.166645581</v>
      </c>
      <c r="D2617" s="39">
        <f>SUM(B2617:C2617)</f>
        <v/>
      </c>
      <c r="E2617" s="23">
        <f>SUM(D2598:D2617)</f>
        <v/>
      </c>
    </row>
    <row r="2618">
      <c r="A2618" s="31" t="n">
        <v>42202</v>
      </c>
      <c r="B2618" s="38" t="n">
        <v>-75.51573484399999</v>
      </c>
      <c r="C2618" s="38" t="n">
        <v>-43.520127417</v>
      </c>
      <c r="D2618" s="39">
        <f>SUM(B2618:C2618)</f>
        <v/>
      </c>
      <c r="E2618" s="23">
        <f>SUM(D2599:D2618)</f>
        <v/>
      </c>
    </row>
    <row r="2619">
      <c r="A2619" s="31" t="n">
        <v>42205</v>
      </c>
      <c r="B2619" s="38" t="n">
        <v>-18.953542714</v>
      </c>
      <c r="C2619" s="38" t="n">
        <v>37.126364949</v>
      </c>
      <c r="D2619" s="39">
        <f>SUM(B2619:C2619)</f>
        <v/>
      </c>
      <c r="E2619" s="23">
        <f>SUM(D2600:D2619)</f>
        <v/>
      </c>
    </row>
    <row r="2620">
      <c r="A2620" s="31" t="n">
        <v>42206</v>
      </c>
      <c r="B2620" s="38" t="n">
        <v>-128.517133727</v>
      </c>
      <c r="C2620" s="38" t="n">
        <v>-64.982353244</v>
      </c>
      <c r="D2620" s="39">
        <f>SUM(B2620:C2620)</f>
        <v/>
      </c>
      <c r="E2620" s="23">
        <f>SUM(D2601:D2620)</f>
        <v/>
      </c>
    </row>
    <row r="2621">
      <c r="A2621" s="31" t="n">
        <v>42207</v>
      </c>
      <c r="B2621" s="38" t="n">
        <v>-375.831710932</v>
      </c>
      <c r="C2621" s="38" t="n">
        <v>-15.39440006</v>
      </c>
      <c r="D2621" s="39">
        <f>SUM(B2621:C2621)</f>
        <v/>
      </c>
      <c r="E2621" s="23">
        <f>SUM(D2602:D2621)</f>
        <v/>
      </c>
    </row>
    <row r="2622">
      <c r="A2622" s="31" t="n">
        <v>42208</v>
      </c>
      <c r="B2622" s="38" t="n">
        <v>-188.851965427</v>
      </c>
      <c r="C2622" s="38" t="n">
        <v>-10.476718564</v>
      </c>
      <c r="D2622" s="39">
        <f>SUM(B2622:C2622)</f>
        <v/>
      </c>
      <c r="E2622" s="23">
        <f>SUM(D2603:D2622)</f>
        <v/>
      </c>
    </row>
    <row r="2623">
      <c r="A2623" s="31" t="n">
        <v>42209</v>
      </c>
      <c r="B2623" s="38" t="n">
        <v>-258.500355268</v>
      </c>
      <c r="C2623" s="38" t="n">
        <v>9.720531802</v>
      </c>
      <c r="D2623" s="39">
        <f>SUM(B2623:C2623)</f>
        <v/>
      </c>
      <c r="E2623" s="23">
        <f>SUM(D2604:D2623)</f>
        <v/>
      </c>
    </row>
    <row r="2624">
      <c r="A2624" s="31" t="n">
        <v>42212</v>
      </c>
      <c r="B2624" s="38" t="n">
        <v>-1.13713426</v>
      </c>
      <c r="C2624" s="38" t="n">
        <v>-87.392373783</v>
      </c>
      <c r="D2624" s="39">
        <f>SUM(B2624:C2624)</f>
        <v/>
      </c>
      <c r="E2624" s="23">
        <f>SUM(D2605:D2624)</f>
        <v/>
      </c>
    </row>
    <row r="2625">
      <c r="A2625" s="31" t="n">
        <v>42213</v>
      </c>
      <c r="B2625" s="38" t="n">
        <v>-125.633878619</v>
      </c>
      <c r="C2625" s="38" t="n">
        <v>20.499325552</v>
      </c>
      <c r="D2625" s="39">
        <f>SUM(B2625:C2625)</f>
        <v/>
      </c>
      <c r="E2625" s="23">
        <f>SUM(D2606:D2625)</f>
        <v/>
      </c>
    </row>
    <row r="2626">
      <c r="A2626" s="31" t="n">
        <v>42214</v>
      </c>
      <c r="B2626" s="38" t="n">
        <v>1.128690361</v>
      </c>
      <c r="C2626" s="38" t="n">
        <v>1.334593936</v>
      </c>
      <c r="D2626" s="39">
        <f>SUM(B2626:C2626)</f>
        <v/>
      </c>
      <c r="E2626" s="23">
        <f>SUM(D2607:D2626)</f>
        <v/>
      </c>
    </row>
    <row r="2627">
      <c r="A2627" s="31" t="n">
        <v>42215</v>
      </c>
      <c r="B2627" s="38" t="n">
        <v>-81.236398119</v>
      </c>
      <c r="C2627" s="38" t="n">
        <v>50.375862756</v>
      </c>
      <c r="D2627" s="39">
        <f>SUM(B2627:C2627)</f>
        <v/>
      </c>
      <c r="E2627" s="23">
        <f>SUM(D2608:D2627)</f>
        <v/>
      </c>
    </row>
    <row r="2628">
      <c r="A2628" s="31" t="n">
        <v>42216</v>
      </c>
      <c r="B2628" s="38" t="n">
        <v>166.83683378</v>
      </c>
      <c r="C2628" s="38" t="n">
        <v>76.09137711</v>
      </c>
      <c r="D2628" s="39">
        <f>SUM(B2628:C2628)</f>
        <v/>
      </c>
      <c r="E2628" s="23">
        <f>SUM(D2609:D2628)</f>
        <v/>
      </c>
    </row>
    <row r="2629">
      <c r="A2629" s="31" t="n">
        <v>42219</v>
      </c>
      <c r="B2629" s="38" t="n">
        <v>-8.905187231999999</v>
      </c>
      <c r="C2629" s="38" t="n">
        <v>-53.680107756</v>
      </c>
      <c r="D2629" s="39">
        <f>SUM(B2629:C2629)</f>
        <v/>
      </c>
      <c r="E2629" s="23">
        <f>SUM(D2610:D2629)</f>
        <v/>
      </c>
    </row>
    <row r="2630">
      <c r="A2630" s="31" t="n">
        <v>42220</v>
      </c>
      <c r="B2630" s="38" t="n">
        <v>57.276837475</v>
      </c>
      <c r="C2630" s="38" t="n">
        <v>31.742253202</v>
      </c>
      <c r="D2630" s="39">
        <f>SUM(B2630:C2630)</f>
        <v/>
      </c>
      <c r="E2630" s="23">
        <f>SUM(D2611:D2630)</f>
        <v/>
      </c>
    </row>
    <row r="2631">
      <c r="A2631" s="31" t="n">
        <v>42221</v>
      </c>
      <c r="B2631" s="38" t="n">
        <v>-26.079072738</v>
      </c>
      <c r="C2631" s="38" t="n">
        <v>-20.390382394</v>
      </c>
      <c r="D2631" s="39">
        <f>SUM(B2631:C2631)</f>
        <v/>
      </c>
      <c r="E2631" s="23">
        <f>SUM(D2612:D2631)</f>
        <v/>
      </c>
    </row>
    <row r="2632">
      <c r="A2632" s="31" t="n">
        <v>42222</v>
      </c>
      <c r="B2632" s="38" t="n">
        <v>-100.449738052</v>
      </c>
      <c r="C2632" s="38" t="n">
        <v>-39.400518084</v>
      </c>
      <c r="D2632" s="39">
        <f>SUM(B2632:C2632)</f>
        <v/>
      </c>
      <c r="E2632" s="23">
        <f>SUM(D2613:D2632)</f>
        <v/>
      </c>
    </row>
    <row r="2633">
      <c r="A2633" s="31" t="n">
        <v>42223</v>
      </c>
      <c r="B2633" s="38" t="n">
        <v>-30.748776436</v>
      </c>
      <c r="C2633" s="38" t="n">
        <v>-27.198615261</v>
      </c>
      <c r="D2633" s="39">
        <f>SUM(B2633:C2633)</f>
        <v/>
      </c>
      <c r="E2633" s="23">
        <f>SUM(D2614:D2633)</f>
        <v/>
      </c>
    </row>
    <row r="2634">
      <c r="A2634" s="31" t="n">
        <v>42226</v>
      </c>
      <c r="B2634" s="38" t="n">
        <v>-58.381125594</v>
      </c>
      <c r="C2634" s="38" t="n">
        <v>-67.16299674</v>
      </c>
      <c r="D2634" s="39">
        <f>SUM(B2634:C2634)</f>
        <v/>
      </c>
      <c r="E2634" s="23">
        <f>SUM(D2615:D2634)</f>
        <v/>
      </c>
    </row>
    <row r="2635">
      <c r="A2635" s="31" t="n">
        <v>42227</v>
      </c>
      <c r="B2635" s="38" t="n">
        <v>-81.988036364</v>
      </c>
      <c r="C2635" s="38" t="n">
        <v>17.778225215</v>
      </c>
      <c r="D2635" s="39">
        <f>SUM(B2635:C2635)</f>
        <v/>
      </c>
      <c r="E2635" s="23">
        <f>SUM(D2616:D2635)</f>
        <v/>
      </c>
    </row>
    <row r="2636">
      <c r="A2636" s="31" t="n">
        <v>42228</v>
      </c>
      <c r="B2636" s="38" t="n">
        <v>-303.614381537</v>
      </c>
      <c r="C2636" s="38" t="n">
        <v>34.727524968</v>
      </c>
      <c r="D2636" s="39">
        <f>SUM(B2636:C2636)</f>
        <v/>
      </c>
      <c r="E2636" s="23">
        <f>SUM(D2617:D2636)</f>
        <v/>
      </c>
    </row>
    <row r="2637">
      <c r="A2637" s="31" t="n">
        <v>42229</v>
      </c>
      <c r="B2637" s="38" t="n">
        <v>-216.7953938</v>
      </c>
      <c r="C2637" s="38" t="n">
        <v>46.540226795</v>
      </c>
      <c r="D2637" s="39">
        <f>SUM(B2637:C2637)</f>
        <v/>
      </c>
      <c r="E2637" s="23">
        <f>SUM(D2618:D2637)</f>
        <v/>
      </c>
    </row>
    <row r="2638">
      <c r="A2638" s="31" t="n">
        <v>42233</v>
      </c>
      <c r="B2638" s="38" t="n">
        <v>-322.322407172</v>
      </c>
      <c r="C2638" s="38" t="n">
        <v>-72.473742835</v>
      </c>
      <c r="D2638" s="39">
        <f>SUM(B2638:C2638)</f>
        <v/>
      </c>
      <c r="E2638" s="23">
        <f>SUM(D2619:D2638)</f>
        <v/>
      </c>
    </row>
    <row r="2639">
      <c r="A2639" s="31" t="n">
        <v>42234</v>
      </c>
      <c r="B2639" s="38" t="n">
        <v>-18.92901163</v>
      </c>
      <c r="C2639" s="38" t="n">
        <v>-26.191880757</v>
      </c>
      <c r="D2639" s="39">
        <f>SUM(B2639:C2639)</f>
        <v/>
      </c>
      <c r="E2639" s="23">
        <f>SUM(D2620:D2639)</f>
        <v/>
      </c>
    </row>
    <row r="2640">
      <c r="A2640" s="31" t="n">
        <v>42235</v>
      </c>
      <c r="B2640" s="38" t="n">
        <v>-25.639965503</v>
      </c>
      <c r="C2640" s="38" t="n">
        <v>22.739347274</v>
      </c>
      <c r="D2640" s="39">
        <f>SUM(B2640:C2640)</f>
        <v/>
      </c>
      <c r="E2640" s="23">
        <f>SUM(D2621:D2640)</f>
        <v/>
      </c>
    </row>
    <row r="2641">
      <c r="A2641" s="31" t="n">
        <v>42236</v>
      </c>
      <c r="B2641" s="38" t="n">
        <v>-293.588391307</v>
      </c>
      <c r="C2641" s="38" t="n">
        <v>31.077934196</v>
      </c>
      <c r="D2641" s="39">
        <f>SUM(B2641:C2641)</f>
        <v/>
      </c>
      <c r="E2641" s="23">
        <f>SUM(D2622:D2641)</f>
        <v/>
      </c>
    </row>
    <row r="2642">
      <c r="A2642" s="31" t="n">
        <v>42237</v>
      </c>
      <c r="B2642" s="38" t="n">
        <v>-446.330268875</v>
      </c>
      <c r="C2642" s="38" t="n">
        <v>78.82818094300001</v>
      </c>
      <c r="D2642" s="39">
        <f>SUM(B2642:C2642)</f>
        <v/>
      </c>
      <c r="E2642" s="23">
        <f>SUM(D2623:D2642)</f>
        <v/>
      </c>
    </row>
    <row r="2643">
      <c r="A2643" s="31" t="n">
        <v>42240</v>
      </c>
      <c r="B2643" s="38" t="n">
        <v>-729.066598773</v>
      </c>
      <c r="C2643" s="38" t="n">
        <v>-7.183162186</v>
      </c>
      <c r="D2643" s="39">
        <f>SUM(B2643:C2643)</f>
        <v/>
      </c>
      <c r="E2643" s="23">
        <f>SUM(D2624:D2643)</f>
        <v/>
      </c>
    </row>
    <row r="2644">
      <c r="A2644" s="31" t="n">
        <v>42241</v>
      </c>
      <c r="B2644" s="38" t="n">
        <v>-528.851023223</v>
      </c>
      <c r="C2644" s="38" t="n">
        <v>35.085692482</v>
      </c>
      <c r="D2644" s="39">
        <f>SUM(B2644:C2644)</f>
        <v/>
      </c>
      <c r="E2644" s="23">
        <f>SUM(D2625:D2644)</f>
        <v/>
      </c>
    </row>
    <row r="2645">
      <c r="A2645" s="31" t="n">
        <v>42242</v>
      </c>
      <c r="B2645" s="38" t="n">
        <v>-550.504177865</v>
      </c>
      <c r="C2645" s="38" t="n">
        <v>-88.339813584</v>
      </c>
      <c r="D2645" s="39">
        <f>SUM(B2645:C2645)</f>
        <v/>
      </c>
      <c r="E2645" s="23">
        <f>SUM(D2626:D2645)</f>
        <v/>
      </c>
    </row>
    <row r="2646">
      <c r="A2646" s="31" t="n">
        <v>42243</v>
      </c>
      <c r="B2646" s="38" t="n">
        <v>-348.346313858</v>
      </c>
      <c r="C2646" s="38" t="n">
        <v>-37.354616968</v>
      </c>
      <c r="D2646" s="39">
        <f>SUM(B2646:C2646)</f>
        <v/>
      </c>
      <c r="E2646" s="23">
        <f>SUM(D2627:D2646)</f>
        <v/>
      </c>
    </row>
    <row r="2647">
      <c r="A2647" s="31" t="n">
        <v>42244</v>
      </c>
      <c r="B2647" s="38" t="n">
        <v>-38.304103453</v>
      </c>
      <c r="C2647" s="38" t="n">
        <v>-18.677614334</v>
      </c>
      <c r="D2647" s="39">
        <f>SUM(B2647:C2647)</f>
        <v/>
      </c>
      <c r="E2647" s="23">
        <f>SUM(D2628:D2647)</f>
        <v/>
      </c>
    </row>
    <row r="2648">
      <c r="A2648" s="31" t="n">
        <v>42247</v>
      </c>
      <c r="B2648" s="38" t="n">
        <v>-36.746334146</v>
      </c>
      <c r="C2648" s="38" t="n">
        <v>-23.531783271</v>
      </c>
      <c r="D2648" s="39">
        <f>SUM(B2648:C2648)</f>
        <v/>
      </c>
      <c r="E2648" s="23">
        <f>SUM(D2629:D2648)</f>
        <v/>
      </c>
    </row>
    <row r="2649">
      <c r="A2649" s="31" t="n">
        <v>42248</v>
      </c>
      <c r="B2649" s="38" t="n">
        <v>-7.691526624</v>
      </c>
      <c r="C2649" s="38" t="n">
        <v>-43.649167857</v>
      </c>
      <c r="D2649" s="39">
        <f>SUM(B2649:C2649)</f>
        <v/>
      </c>
      <c r="E2649" s="23">
        <f>SUM(D2630:D2649)</f>
        <v/>
      </c>
    </row>
    <row r="2650">
      <c r="A2650" s="31" t="n">
        <v>42249</v>
      </c>
      <c r="B2650" s="38" t="n">
        <v>-88.52210075000001</v>
      </c>
      <c r="C2650" s="38" t="n">
        <v>23.784546035</v>
      </c>
      <c r="D2650" s="39">
        <f>SUM(B2650:C2650)</f>
        <v/>
      </c>
      <c r="E2650" s="23">
        <f>SUM(D2631:D2650)</f>
        <v/>
      </c>
    </row>
    <row r="2651">
      <c r="A2651" s="31" t="n">
        <v>42250</v>
      </c>
      <c r="B2651" s="38" t="n">
        <v>-121.088960893</v>
      </c>
      <c r="C2651" s="38" t="n">
        <v>-45.059569195</v>
      </c>
      <c r="D2651" s="39">
        <f>SUM(B2651:C2651)</f>
        <v/>
      </c>
      <c r="E2651" s="23">
        <f>SUM(D2632:D2651)</f>
        <v/>
      </c>
    </row>
    <row r="2652">
      <c r="A2652" s="31" t="n">
        <v>42251</v>
      </c>
      <c r="B2652" s="38" t="n">
        <v>-23.104558376</v>
      </c>
      <c r="C2652" s="38" t="n">
        <v>-74.23106823400001</v>
      </c>
      <c r="D2652" s="39">
        <f>SUM(B2652:C2652)</f>
        <v/>
      </c>
      <c r="E2652" s="23">
        <f>SUM(D2633:D2652)</f>
        <v/>
      </c>
    </row>
    <row r="2653">
      <c r="A2653" s="31" t="n">
        <v>42254</v>
      </c>
      <c r="B2653" s="38" t="n">
        <v>-286.713378496</v>
      </c>
      <c r="C2653" s="38" t="n">
        <v>37.414322753</v>
      </c>
      <c r="D2653" s="39">
        <f>SUM(B2653:C2653)</f>
        <v/>
      </c>
      <c r="E2653" s="23">
        <f>SUM(D2634:D2653)</f>
        <v/>
      </c>
    </row>
    <row r="2654">
      <c r="A2654" s="31" t="n">
        <v>42255</v>
      </c>
      <c r="B2654" s="38" t="n">
        <v>-250.563132027</v>
      </c>
      <c r="C2654" s="38" t="n">
        <v>-36.305814469</v>
      </c>
      <c r="D2654" s="39">
        <f>SUM(B2654:C2654)</f>
        <v/>
      </c>
      <c r="E2654" s="23">
        <f>SUM(D2635:D2654)</f>
        <v/>
      </c>
    </row>
    <row r="2655">
      <c r="A2655" s="31" t="n">
        <v>42256</v>
      </c>
      <c r="B2655" s="38" t="n">
        <v>-147.714206934</v>
      </c>
      <c r="C2655" s="38" t="n">
        <v>55.738004966</v>
      </c>
      <c r="D2655" s="39">
        <f>SUM(B2655:C2655)</f>
        <v/>
      </c>
      <c r="E2655" s="23">
        <f>SUM(D2636:D2655)</f>
        <v/>
      </c>
    </row>
    <row r="2656">
      <c r="A2656" s="31" t="n">
        <v>42257</v>
      </c>
      <c r="B2656" s="38" t="n">
        <v>-232.295245137</v>
      </c>
      <c r="C2656" s="38" t="n">
        <v>10.815222511</v>
      </c>
      <c r="D2656" s="39">
        <f>SUM(B2656:C2656)</f>
        <v/>
      </c>
      <c r="E2656" s="23">
        <f>SUM(D2637:D2656)</f>
        <v/>
      </c>
    </row>
    <row r="2657">
      <c r="A2657" s="31" t="n">
        <v>42258</v>
      </c>
      <c r="B2657" s="38" t="n">
        <v>-56.69075118</v>
      </c>
      <c r="C2657" s="38" t="n">
        <v>-38.282055789</v>
      </c>
      <c r="D2657" s="39">
        <f>SUM(B2657:C2657)</f>
        <v/>
      </c>
      <c r="E2657" s="23">
        <f>SUM(D2638:D2657)</f>
        <v/>
      </c>
    </row>
    <row r="2658">
      <c r="A2658" s="31" t="n">
        <v>42261</v>
      </c>
      <c r="B2658" s="38" t="n">
        <v>-59.641840926</v>
      </c>
      <c r="C2658" s="38" t="n">
        <v>-33.075437257</v>
      </c>
      <c r="D2658" s="39">
        <f>SUM(B2658:C2658)</f>
        <v/>
      </c>
      <c r="E2658" s="23">
        <f>SUM(D2639:D2658)</f>
        <v/>
      </c>
    </row>
    <row r="2659">
      <c r="A2659" s="31" t="n">
        <v>42262</v>
      </c>
      <c r="B2659" s="38" t="n">
        <v>-118.347377369</v>
      </c>
      <c r="C2659" s="38" t="n">
        <v>-24.217801825</v>
      </c>
      <c r="D2659" s="39">
        <f>SUM(B2659:C2659)</f>
        <v/>
      </c>
      <c r="E2659" s="23">
        <f>SUM(D2640:D2659)</f>
        <v/>
      </c>
    </row>
    <row r="2660">
      <c r="A2660" s="31" t="n">
        <v>42263</v>
      </c>
      <c r="B2660" s="38" t="n">
        <v>218.539761605</v>
      </c>
      <c r="C2660" s="38" t="n">
        <v>-1.886341641</v>
      </c>
      <c r="D2660" s="39">
        <f>SUM(B2660:C2660)</f>
        <v/>
      </c>
      <c r="E2660" s="23">
        <f>SUM(D2641:D2660)</f>
        <v/>
      </c>
    </row>
    <row r="2661">
      <c r="A2661" s="31" t="n">
        <v>42264</v>
      </c>
      <c r="B2661" s="38" t="n">
        <v>122.673610516</v>
      </c>
      <c r="C2661" s="38" t="n">
        <v>-9.251288468</v>
      </c>
      <c r="D2661" s="39">
        <f>SUM(B2661:C2661)</f>
        <v/>
      </c>
      <c r="E2661" s="23">
        <f>SUM(D2642:D2661)</f>
        <v/>
      </c>
    </row>
    <row r="2662">
      <c r="A2662" s="31" t="n">
        <v>42265</v>
      </c>
      <c r="B2662" s="38" t="n">
        <v>170.27668465</v>
      </c>
      <c r="C2662" s="38" t="n">
        <v>99.108824627</v>
      </c>
      <c r="D2662" s="39">
        <f>SUM(B2662:C2662)</f>
        <v/>
      </c>
      <c r="E2662" s="23">
        <f>SUM(D2643:D2662)</f>
        <v/>
      </c>
    </row>
    <row r="2663">
      <c r="A2663" s="31" t="n">
        <v>42268</v>
      </c>
      <c r="B2663" s="38" t="n">
        <v>-192.553721163</v>
      </c>
      <c r="C2663" s="38" t="n">
        <v>-29.300683345</v>
      </c>
      <c r="D2663" s="39">
        <f>SUM(B2663:C2663)</f>
        <v/>
      </c>
      <c r="E2663" s="23">
        <f>SUM(D2644:D2663)</f>
        <v/>
      </c>
    </row>
    <row r="2664">
      <c r="A2664" s="31" t="n">
        <v>42269</v>
      </c>
      <c r="B2664" s="38" t="n">
        <v>-19.775897245</v>
      </c>
      <c r="C2664" s="38" t="n">
        <v>13.631875285</v>
      </c>
      <c r="D2664" s="39">
        <f>SUM(B2664:C2664)</f>
        <v/>
      </c>
      <c r="E2664" s="23">
        <f>SUM(D2645:D2664)</f>
        <v/>
      </c>
    </row>
    <row r="2665">
      <c r="A2665" s="31" t="n">
        <v>42270</v>
      </c>
      <c r="B2665" s="38" t="n">
        <v>-299.748290345</v>
      </c>
      <c r="C2665" s="38" t="n">
        <v>-60.045736355</v>
      </c>
      <c r="D2665" s="39">
        <f>SUM(B2665:C2665)</f>
        <v/>
      </c>
      <c r="E2665" s="23">
        <f>SUM(D2646:D2665)</f>
        <v/>
      </c>
    </row>
    <row r="2666">
      <c r="A2666" s="31" t="n">
        <v>42271</v>
      </c>
      <c r="B2666" s="38" t="n">
        <v>-220.303814815</v>
      </c>
      <c r="C2666" s="38" t="n">
        <v>38.464321565</v>
      </c>
      <c r="D2666" s="39">
        <f>SUM(B2666:C2666)</f>
        <v/>
      </c>
      <c r="E2666" s="23">
        <f>SUM(D2647:D2666)</f>
        <v/>
      </c>
    </row>
    <row r="2667">
      <c r="A2667" s="31" t="n">
        <v>42272</v>
      </c>
      <c r="B2667" s="38" t="n">
        <v>-300.217973157</v>
      </c>
      <c r="C2667" s="38" t="n">
        <v>-29.496026897</v>
      </c>
      <c r="D2667" s="39">
        <f>SUM(B2667:C2667)</f>
        <v/>
      </c>
      <c r="E2667" s="23">
        <f>SUM(D2648:D2667)</f>
        <v/>
      </c>
    </row>
    <row r="2668">
      <c r="A2668" s="31" t="n">
        <v>42277</v>
      </c>
      <c r="B2668" s="38" t="n">
        <v>147.949580573</v>
      </c>
      <c r="C2668" s="38" t="n">
        <v>-19.236907888</v>
      </c>
      <c r="D2668" s="39">
        <f>SUM(B2668:C2668)</f>
        <v/>
      </c>
      <c r="E2668" s="23">
        <f>SUM(D2649:D2668)</f>
        <v/>
      </c>
    </row>
    <row r="2669">
      <c r="A2669" s="31" t="n">
        <v>42278</v>
      </c>
      <c r="B2669" s="38" t="n">
        <v>100.739105177</v>
      </c>
      <c r="C2669" s="38" t="n">
        <v>4.098916141</v>
      </c>
      <c r="D2669" s="39">
        <f>SUM(B2669:C2669)</f>
        <v/>
      </c>
      <c r="E2669" s="23">
        <f>SUM(D2650:D2669)</f>
        <v/>
      </c>
    </row>
    <row r="2670">
      <c r="A2670" s="31" t="n">
        <v>42279</v>
      </c>
      <c r="B2670" s="38" t="n">
        <v>-128.047186205</v>
      </c>
      <c r="C2670" s="38" t="n">
        <v>33.278801391</v>
      </c>
      <c r="D2670" s="39">
        <f>SUM(B2670:C2670)</f>
        <v/>
      </c>
      <c r="E2670" s="23">
        <f>SUM(D2651:D2670)</f>
        <v/>
      </c>
    </row>
    <row r="2671">
      <c r="A2671" s="31" t="n">
        <v>42282</v>
      </c>
      <c r="B2671" s="38" t="n">
        <v>-16.072486279</v>
      </c>
      <c r="C2671" s="38" t="n">
        <v>20.026104871</v>
      </c>
      <c r="D2671" s="39">
        <f>SUM(B2671:C2671)</f>
        <v/>
      </c>
      <c r="E2671" s="23">
        <f>SUM(D2652:D2671)</f>
        <v/>
      </c>
    </row>
    <row r="2672">
      <c r="A2672" s="31" t="n">
        <v>42283</v>
      </c>
      <c r="B2672" s="38" t="n">
        <v>138.024548537</v>
      </c>
      <c r="C2672" s="38" t="n">
        <v>-6.128568104</v>
      </c>
      <c r="D2672" s="39">
        <f>SUM(B2672:C2672)</f>
        <v/>
      </c>
      <c r="E2672" s="23">
        <f>SUM(D2653:D2672)</f>
        <v/>
      </c>
    </row>
    <row r="2673">
      <c r="A2673" s="31" t="n">
        <v>42284</v>
      </c>
      <c r="B2673" s="38" t="n">
        <v>87.880376592</v>
      </c>
      <c r="C2673" s="38" t="n">
        <v>-37.294151658</v>
      </c>
      <c r="D2673" s="39">
        <f>SUM(B2673:C2673)</f>
        <v/>
      </c>
      <c r="E2673" s="23">
        <f>SUM(D2654:D2673)</f>
        <v/>
      </c>
    </row>
    <row r="2674">
      <c r="A2674" s="31" t="n">
        <v>42285</v>
      </c>
      <c r="B2674" s="38" t="n">
        <v>188.523730249</v>
      </c>
      <c r="C2674" s="38" t="n">
        <v>-23.935830705</v>
      </c>
      <c r="D2674" s="39">
        <f>SUM(B2674:C2674)</f>
        <v/>
      </c>
      <c r="E2674" s="23">
        <f>SUM(D2655:D2674)</f>
        <v/>
      </c>
    </row>
    <row r="2675">
      <c r="A2675" s="31" t="n">
        <v>42289</v>
      </c>
      <c r="B2675" s="38" t="n">
        <v>132.981113199</v>
      </c>
      <c r="C2675" s="38" t="n">
        <v>-3.71964953</v>
      </c>
      <c r="D2675" s="39">
        <f>SUM(B2675:C2675)</f>
        <v/>
      </c>
      <c r="E2675" s="23">
        <f>SUM(D2656:D2675)</f>
        <v/>
      </c>
    </row>
    <row r="2676">
      <c r="A2676" s="31" t="n">
        <v>42290</v>
      </c>
      <c r="B2676" s="38" t="n">
        <v>103.956570549</v>
      </c>
      <c r="C2676" s="38" t="n">
        <v>1.183110991</v>
      </c>
      <c r="D2676" s="39">
        <f>SUM(B2676:C2676)</f>
        <v/>
      </c>
      <c r="E2676" s="23">
        <f>SUM(D2657:D2676)</f>
        <v/>
      </c>
    </row>
    <row r="2677">
      <c r="A2677" s="31" t="n">
        <v>42291</v>
      </c>
      <c r="B2677" s="38" t="n">
        <v>-111.43424298</v>
      </c>
      <c r="C2677" s="38" t="n">
        <v>-18.756768155</v>
      </c>
      <c r="D2677" s="39">
        <f>SUM(B2677:C2677)</f>
        <v/>
      </c>
      <c r="E2677" s="23">
        <f>SUM(D2658:D2677)</f>
        <v/>
      </c>
    </row>
    <row r="2678">
      <c r="A2678" s="31" t="n">
        <v>42292</v>
      </c>
      <c r="B2678" s="38" t="n">
        <v>38.215623757</v>
      </c>
      <c r="C2678" s="38" t="n">
        <v>19.683520659</v>
      </c>
      <c r="D2678" s="39">
        <f>SUM(B2678:C2678)</f>
        <v/>
      </c>
      <c r="E2678" s="23">
        <f>SUM(D2659:D2678)</f>
        <v/>
      </c>
    </row>
    <row r="2679">
      <c r="A2679" s="31" t="n">
        <v>42293</v>
      </c>
      <c r="B2679" s="38" t="n">
        <v>-215.470856332</v>
      </c>
      <c r="C2679" s="38" t="n">
        <v>-24.221853339</v>
      </c>
      <c r="D2679" s="39">
        <f>SUM(B2679:C2679)</f>
        <v/>
      </c>
      <c r="E2679" s="23">
        <f>SUM(D2660:D2679)</f>
        <v/>
      </c>
    </row>
    <row r="2680">
      <c r="A2680" s="31" t="n">
        <v>42296</v>
      </c>
      <c r="B2680" s="38" t="n">
        <v>63.101675821</v>
      </c>
      <c r="C2680" s="38" t="n">
        <v>-11.067891969</v>
      </c>
      <c r="D2680" s="39">
        <f>SUM(B2680:C2680)</f>
        <v/>
      </c>
      <c r="E2680" s="23">
        <f>SUM(D2661:D2680)</f>
        <v/>
      </c>
    </row>
    <row r="2681">
      <c r="A2681" s="31" t="n">
        <v>42297</v>
      </c>
      <c r="B2681" s="38" t="n">
        <v>37.315108656</v>
      </c>
      <c r="C2681" s="38" t="n">
        <v>14.922381414</v>
      </c>
      <c r="D2681" s="39">
        <f>SUM(B2681:C2681)</f>
        <v/>
      </c>
      <c r="E2681" s="23">
        <f>SUM(D2662:D2681)</f>
        <v/>
      </c>
    </row>
    <row r="2682">
      <c r="A2682" s="31" t="n">
        <v>42298</v>
      </c>
      <c r="B2682" s="38" t="n">
        <v>-6.043919522</v>
      </c>
      <c r="C2682" s="38" t="n">
        <v>-44.73689504</v>
      </c>
      <c r="D2682" s="39">
        <f>SUM(B2682:C2682)</f>
        <v/>
      </c>
      <c r="E2682" s="23">
        <f>SUM(D2663:D2682)</f>
        <v/>
      </c>
    </row>
    <row r="2683">
      <c r="A2683" s="31" t="n">
        <v>42299</v>
      </c>
      <c r="B2683" s="38" t="n">
        <v>-286.752146603</v>
      </c>
      <c r="C2683" s="38" t="n">
        <v>-8.814270715999999</v>
      </c>
      <c r="D2683" s="39">
        <f>SUM(B2683:C2683)</f>
        <v/>
      </c>
      <c r="E2683" s="23">
        <f>SUM(D2664:D2683)</f>
        <v/>
      </c>
    </row>
    <row r="2684">
      <c r="A2684" s="31" t="n">
        <v>42300</v>
      </c>
      <c r="B2684" s="38" t="n">
        <v>112.341504802</v>
      </c>
      <c r="C2684" s="38" t="n">
        <v>19.458165791</v>
      </c>
      <c r="D2684" s="39">
        <f>SUM(B2684:C2684)</f>
        <v/>
      </c>
      <c r="E2684" s="23">
        <f>SUM(D2665:D2684)</f>
        <v/>
      </c>
    </row>
    <row r="2685">
      <c r="A2685" s="31" t="n">
        <v>42303</v>
      </c>
      <c r="B2685" s="38" t="n">
        <v>158.889613826</v>
      </c>
      <c r="C2685" s="38" t="n">
        <v>32.779485097</v>
      </c>
      <c r="D2685" s="39">
        <f>SUM(B2685:C2685)</f>
        <v/>
      </c>
      <c r="E2685" s="23">
        <f>SUM(D2666:D2685)</f>
        <v/>
      </c>
    </row>
    <row r="2686">
      <c r="A2686" s="31" t="n">
        <v>42304</v>
      </c>
      <c r="B2686" s="38" t="n">
        <v>-12.436890904</v>
      </c>
      <c r="C2686" s="38" t="n">
        <v>-21.216883654</v>
      </c>
      <c r="D2686" s="39">
        <f>SUM(B2686:C2686)</f>
        <v/>
      </c>
      <c r="E2686" s="23">
        <f>SUM(D2667:D2686)</f>
        <v/>
      </c>
    </row>
    <row r="2687">
      <c r="A2687" s="31" t="n">
        <v>42305</v>
      </c>
      <c r="B2687" s="38" t="n">
        <v>-221.541044309</v>
      </c>
      <c r="C2687" s="38" t="n">
        <v>-0.748642252</v>
      </c>
      <c r="D2687" s="39">
        <f>SUM(B2687:C2687)</f>
        <v/>
      </c>
      <c r="E2687" s="23">
        <f>SUM(D2668:D2687)</f>
        <v/>
      </c>
    </row>
    <row r="2688">
      <c r="A2688" s="31" t="n">
        <v>42306</v>
      </c>
      <c r="B2688" s="38" t="n">
        <v>-28.535423184</v>
      </c>
      <c r="C2688" s="38" t="n">
        <v>-10.045693801</v>
      </c>
      <c r="D2688" s="39">
        <f>SUM(B2688:C2688)</f>
        <v/>
      </c>
      <c r="E2688" s="23">
        <f>SUM(D2669:D2688)</f>
        <v/>
      </c>
    </row>
    <row r="2689">
      <c r="A2689" s="31" t="n">
        <v>42307</v>
      </c>
      <c r="B2689" s="38" t="n">
        <v>-27.688832592</v>
      </c>
      <c r="C2689" s="38" t="n">
        <v>-23.238938313</v>
      </c>
      <c r="D2689" s="39">
        <f>SUM(B2689:C2689)</f>
        <v/>
      </c>
      <c r="E2689" s="23">
        <f>SUM(D2670:D2689)</f>
        <v/>
      </c>
    </row>
    <row r="2690">
      <c r="A2690" s="31" t="n">
        <v>42310</v>
      </c>
      <c r="B2690" s="38" t="n">
        <v>132.513800645</v>
      </c>
      <c r="C2690" s="38" t="n">
        <v>10.491374629</v>
      </c>
      <c r="D2690" s="39">
        <f>SUM(B2690:C2690)</f>
        <v/>
      </c>
      <c r="E2690" s="23">
        <f>SUM(D2671:D2690)</f>
        <v/>
      </c>
    </row>
    <row r="2691">
      <c r="A2691" s="31" t="n">
        <v>42311</v>
      </c>
      <c r="B2691" s="38" t="n">
        <v>29.803607278</v>
      </c>
      <c r="C2691" s="38" t="n">
        <v>-8.065944297</v>
      </c>
      <c r="D2691" s="39">
        <f>SUM(B2691:C2691)</f>
        <v/>
      </c>
      <c r="E2691" s="23">
        <f>SUM(D2672:D2691)</f>
        <v/>
      </c>
    </row>
    <row r="2692">
      <c r="A2692" s="31" t="n">
        <v>42312</v>
      </c>
      <c r="B2692" s="38" t="n">
        <v>115.004321231</v>
      </c>
      <c r="C2692" s="38" t="n">
        <v>-14.073277651</v>
      </c>
      <c r="D2692" s="39">
        <f>SUM(B2692:C2692)</f>
        <v/>
      </c>
      <c r="E2692" s="23">
        <f>SUM(D2673:D2692)</f>
        <v/>
      </c>
    </row>
    <row r="2693">
      <c r="A2693" s="31" t="n">
        <v>42313</v>
      </c>
      <c r="B2693" s="38" t="n">
        <v>-30.305426128</v>
      </c>
      <c r="C2693" s="38" t="n">
        <v>27.710051529</v>
      </c>
      <c r="D2693" s="39">
        <f>SUM(B2693:C2693)</f>
        <v/>
      </c>
      <c r="E2693" s="23">
        <f>SUM(D2674:D2693)</f>
        <v/>
      </c>
    </row>
    <row r="2694">
      <c r="A2694" s="31" t="n">
        <v>42314</v>
      </c>
      <c r="B2694" s="38" t="n">
        <v>-51.348606116</v>
      </c>
      <c r="C2694" s="38" t="n">
        <v>-17.691963819</v>
      </c>
      <c r="D2694" s="39">
        <f>SUM(B2694:C2694)</f>
        <v/>
      </c>
      <c r="E2694" s="23">
        <f>SUM(D2675:D2694)</f>
        <v/>
      </c>
    </row>
    <row r="2695">
      <c r="A2695" s="31" t="n">
        <v>42317</v>
      </c>
      <c r="B2695" s="38" t="n">
        <v>2.950137559</v>
      </c>
      <c r="C2695" s="38" t="n">
        <v>-51.007567934</v>
      </c>
      <c r="D2695" s="39">
        <f>SUM(B2695:C2695)</f>
        <v/>
      </c>
      <c r="E2695" s="23">
        <f>SUM(D2676:D2695)</f>
        <v/>
      </c>
    </row>
    <row r="2696">
      <c r="A2696" s="31" t="n">
        <v>42318</v>
      </c>
      <c r="B2696" s="38" t="n">
        <v>-67.256015296</v>
      </c>
      <c r="C2696" s="38" t="n">
        <v>4.384084229</v>
      </c>
      <c r="D2696" s="39">
        <f>SUM(B2696:C2696)</f>
        <v/>
      </c>
      <c r="E2696" s="23">
        <f>SUM(D2677:D2696)</f>
        <v/>
      </c>
    </row>
    <row r="2697">
      <c r="A2697" s="31" t="n">
        <v>42319</v>
      </c>
      <c r="B2697" s="38" t="n">
        <v>-224.559278798</v>
      </c>
      <c r="C2697" s="38" t="n">
        <v>47.587720201</v>
      </c>
      <c r="D2697" s="39">
        <f>SUM(B2697:C2697)</f>
        <v/>
      </c>
      <c r="E2697" s="23">
        <f>SUM(D2678:D2697)</f>
        <v/>
      </c>
    </row>
    <row r="2698">
      <c r="A2698" s="31" t="n">
        <v>42320</v>
      </c>
      <c r="B2698" s="38" t="n">
        <v>-220.007709357</v>
      </c>
      <c r="C2698" s="38" t="n">
        <v>36.745528634</v>
      </c>
      <c r="D2698" s="39">
        <f>SUM(B2698:C2698)</f>
        <v/>
      </c>
      <c r="E2698" s="23">
        <f>SUM(D2679:D2698)</f>
        <v/>
      </c>
    </row>
    <row r="2699">
      <c r="A2699" s="31" t="n">
        <v>42321</v>
      </c>
      <c r="B2699" s="38" t="n">
        <v>-210.22390022</v>
      </c>
      <c r="C2699" s="38" t="n">
        <v>1.934627241</v>
      </c>
      <c r="D2699" s="39">
        <f>SUM(B2699:C2699)</f>
        <v/>
      </c>
      <c r="E2699" s="23">
        <f>SUM(D2680:D2699)</f>
        <v/>
      </c>
    </row>
    <row r="2700">
      <c r="A2700" s="31" t="n">
        <v>42324</v>
      </c>
      <c r="B2700" s="38" t="n">
        <v>-235.578694998</v>
      </c>
      <c r="C2700" s="38" t="n">
        <v>-17.300400078</v>
      </c>
      <c r="D2700" s="39">
        <f>SUM(B2700:C2700)</f>
        <v/>
      </c>
      <c r="E2700" s="23">
        <f>SUM(D2681:D2700)</f>
        <v/>
      </c>
    </row>
    <row r="2701">
      <c r="A2701" s="31" t="n">
        <v>42325</v>
      </c>
      <c r="B2701" s="38" t="n">
        <v>-165.611243339</v>
      </c>
      <c r="C2701" s="38" t="n">
        <v>41.85942302</v>
      </c>
      <c r="D2701" s="39">
        <f>SUM(B2701:C2701)</f>
        <v/>
      </c>
      <c r="E2701" s="23">
        <f>SUM(D2682:D2701)</f>
        <v/>
      </c>
    </row>
    <row r="2702">
      <c r="A2702" s="31" t="n">
        <v>42326</v>
      </c>
      <c r="B2702" s="38" t="n">
        <v>-142.632570445</v>
      </c>
      <c r="C2702" s="38" t="n">
        <v>44.191928003</v>
      </c>
      <c r="D2702" s="39">
        <f>SUM(B2702:C2702)</f>
        <v/>
      </c>
      <c r="E2702" s="23">
        <f>SUM(D2683:D2702)</f>
        <v/>
      </c>
    </row>
    <row r="2703">
      <c r="A2703" s="31" t="n">
        <v>42327</v>
      </c>
      <c r="B2703" s="38" t="n">
        <v>287.610280255</v>
      </c>
      <c r="C2703" s="38" t="n">
        <v>52.412007358</v>
      </c>
      <c r="D2703" s="39">
        <f>SUM(B2703:C2703)</f>
        <v/>
      </c>
      <c r="E2703" s="23">
        <f>SUM(D2684:D2703)</f>
        <v/>
      </c>
    </row>
    <row r="2704">
      <c r="A2704" s="31" t="n">
        <v>42328</v>
      </c>
      <c r="B2704" s="38" t="n">
        <v>-178.394644789</v>
      </c>
      <c r="C2704" s="38" t="n">
        <v>22.398807891</v>
      </c>
      <c r="D2704" s="39">
        <f>SUM(B2704:C2704)</f>
        <v/>
      </c>
      <c r="E2704" s="23">
        <f>SUM(D2685:D2704)</f>
        <v/>
      </c>
    </row>
    <row r="2705">
      <c r="A2705" s="31" t="n">
        <v>42331</v>
      </c>
      <c r="B2705" s="38" t="n">
        <v>-105.633471736</v>
      </c>
      <c r="C2705" s="38" t="n">
        <v>16.174987811</v>
      </c>
      <c r="D2705" s="39">
        <f>SUM(B2705:C2705)</f>
        <v/>
      </c>
      <c r="E2705" s="23">
        <f>SUM(D2686:D2705)</f>
        <v/>
      </c>
    </row>
    <row r="2706">
      <c r="A2706" s="31" t="n">
        <v>42332</v>
      </c>
      <c r="B2706" s="38" t="n">
        <v>-183.104392874</v>
      </c>
      <c r="C2706" s="38" t="n">
        <v>17.560541025</v>
      </c>
      <c r="D2706" s="39">
        <f>SUM(B2706:C2706)</f>
        <v/>
      </c>
      <c r="E2706" s="23">
        <f>SUM(D2687:D2706)</f>
        <v/>
      </c>
    </row>
    <row r="2707">
      <c r="A2707" s="31" t="n">
        <v>42333</v>
      </c>
      <c r="B2707" s="38" t="n">
        <v>-196.627919956</v>
      </c>
      <c r="C2707" s="38" t="n">
        <v>20.896187038</v>
      </c>
      <c r="D2707" s="39">
        <f>SUM(B2707:C2707)</f>
        <v/>
      </c>
      <c r="E2707" s="23">
        <f>SUM(D2688:D2707)</f>
        <v/>
      </c>
    </row>
    <row r="2708">
      <c r="A2708" s="31" t="n">
        <v>42334</v>
      </c>
      <c r="B2708" s="38" t="n">
        <v>64.28435562600001</v>
      </c>
      <c r="C2708" s="38" t="n">
        <v>17.171275582</v>
      </c>
      <c r="D2708" s="39">
        <f>SUM(B2708:C2708)</f>
        <v/>
      </c>
      <c r="E2708" s="23">
        <f>SUM(D2689:D2708)</f>
        <v/>
      </c>
    </row>
    <row r="2709">
      <c r="A2709" s="31" t="n">
        <v>42335</v>
      </c>
      <c r="B2709" s="38" t="n">
        <v>-30.038028591</v>
      </c>
      <c r="C2709" s="38" t="n">
        <v>-4.477443081</v>
      </c>
      <c r="D2709" s="39">
        <f>SUM(B2709:C2709)</f>
        <v/>
      </c>
      <c r="E2709" s="23">
        <f>SUM(D2690:D2709)</f>
        <v/>
      </c>
    </row>
    <row r="2710">
      <c r="A2710" s="31" t="n">
        <v>42338</v>
      </c>
      <c r="B2710" s="38" t="n">
        <v>-539.387560239</v>
      </c>
      <c r="C2710" s="38" t="n">
        <v>-5.310878424</v>
      </c>
      <c r="D2710" s="39">
        <f>SUM(B2710:C2710)</f>
        <v/>
      </c>
      <c r="E2710" s="23">
        <f>SUM(D2691:D2710)</f>
        <v/>
      </c>
    </row>
    <row r="2711">
      <c r="A2711" s="31" t="n">
        <v>42339</v>
      </c>
      <c r="B2711" s="38" t="n">
        <v>110.67541081</v>
      </c>
      <c r="C2711" s="38" t="n">
        <v>20.565659835</v>
      </c>
      <c r="D2711" s="39">
        <f>SUM(B2711:C2711)</f>
        <v/>
      </c>
      <c r="E2711" s="23">
        <f>SUM(D2692:D2711)</f>
        <v/>
      </c>
    </row>
    <row r="2712">
      <c r="A2712" s="31" t="n">
        <v>42340</v>
      </c>
      <c r="B2712" s="38" t="n">
        <v>-304.036567688</v>
      </c>
      <c r="C2712" s="38" t="n">
        <v>17.314721285</v>
      </c>
      <c r="D2712" s="39">
        <f>SUM(B2712:C2712)</f>
        <v/>
      </c>
      <c r="E2712" s="23">
        <f>SUM(D2693:D2712)</f>
        <v/>
      </c>
    </row>
    <row r="2713">
      <c r="A2713" s="31" t="n">
        <v>42341</v>
      </c>
      <c r="B2713" s="38" t="n">
        <v>-255.623086601</v>
      </c>
      <c r="C2713" s="38" t="n">
        <v>11.268957354</v>
      </c>
      <c r="D2713" s="39">
        <f>SUM(B2713:C2713)</f>
        <v/>
      </c>
      <c r="E2713" s="23">
        <f>SUM(D2694:D2713)</f>
        <v/>
      </c>
    </row>
    <row r="2714">
      <c r="A2714" s="31" t="n">
        <v>42342</v>
      </c>
      <c r="B2714" s="38" t="n">
        <v>-363.429911792</v>
      </c>
      <c r="C2714" s="38" t="n">
        <v>-29.532245269</v>
      </c>
      <c r="D2714" s="39">
        <f>SUM(B2714:C2714)</f>
        <v/>
      </c>
      <c r="E2714" s="23">
        <f>SUM(D2695:D2714)</f>
        <v/>
      </c>
    </row>
    <row r="2715">
      <c r="A2715" s="31" t="n">
        <v>42345</v>
      </c>
      <c r="B2715" s="38" t="n">
        <v>-147.806140699</v>
      </c>
      <c r="C2715" s="38" t="n">
        <v>6.000827649</v>
      </c>
      <c r="D2715" s="39">
        <f>SUM(B2715:C2715)</f>
        <v/>
      </c>
      <c r="E2715" s="23">
        <f>SUM(D2696:D2715)</f>
        <v/>
      </c>
    </row>
    <row r="2716">
      <c r="A2716" s="31" t="n">
        <v>42346</v>
      </c>
      <c r="B2716" s="38" t="n">
        <v>-181.348759146</v>
      </c>
      <c r="C2716" s="38" t="n">
        <v>13.439135573</v>
      </c>
      <c r="D2716" s="39">
        <f>SUM(B2716:C2716)</f>
        <v/>
      </c>
      <c r="E2716" s="23">
        <f>SUM(D2697:D2716)</f>
        <v/>
      </c>
    </row>
    <row r="2717">
      <c r="A2717" s="31" t="n">
        <v>42347</v>
      </c>
      <c r="B2717" s="38" t="n">
        <v>-244.314886877</v>
      </c>
      <c r="C2717" s="38" t="n">
        <v>10.801222569</v>
      </c>
      <c r="D2717" s="39">
        <f>SUM(B2717:C2717)</f>
        <v/>
      </c>
      <c r="E2717" s="23">
        <f>SUM(D2698:D2717)</f>
        <v/>
      </c>
    </row>
    <row r="2718">
      <c r="A2718" s="31" t="n">
        <v>42348</v>
      </c>
      <c r="B2718" s="38" t="n">
        <v>-356.514701415</v>
      </c>
      <c r="C2718" s="38" t="n">
        <v>-2.488298757</v>
      </c>
      <c r="D2718" s="39">
        <f>SUM(B2718:C2718)</f>
        <v/>
      </c>
      <c r="E2718" s="23">
        <f>SUM(D2699:D2718)</f>
        <v/>
      </c>
    </row>
    <row r="2719">
      <c r="A2719" s="31" t="n">
        <v>42349</v>
      </c>
      <c r="B2719" s="38" t="n">
        <v>-230.604594682</v>
      </c>
      <c r="C2719" s="38" t="n">
        <v>1.673576446</v>
      </c>
      <c r="D2719" s="39">
        <f>SUM(B2719:C2719)</f>
        <v/>
      </c>
      <c r="E2719" s="23">
        <f>SUM(D2700:D2719)</f>
        <v/>
      </c>
    </row>
    <row r="2720">
      <c r="A2720" s="31" t="n">
        <v>42352</v>
      </c>
      <c r="B2720" s="38" t="n">
        <v>-295.878432693</v>
      </c>
      <c r="C2720" s="38" t="n">
        <v>-7.19997599</v>
      </c>
      <c r="D2720" s="39">
        <f>SUM(B2720:C2720)</f>
        <v/>
      </c>
      <c r="E2720" s="23">
        <f>SUM(D2701:D2720)</f>
        <v/>
      </c>
    </row>
    <row r="2721">
      <c r="A2721" s="31" t="n">
        <v>42353</v>
      </c>
      <c r="B2721" s="38" t="n">
        <v>-356.227556166</v>
      </c>
      <c r="C2721" s="38" t="n">
        <v>48.768280578</v>
      </c>
      <c r="D2721" s="39">
        <f>SUM(B2721:C2721)</f>
        <v/>
      </c>
      <c r="E2721" s="23">
        <f>SUM(D2702:D2721)</f>
        <v/>
      </c>
    </row>
    <row r="2722">
      <c r="A2722" s="31" t="n">
        <v>42354</v>
      </c>
      <c r="B2722" s="38" t="n">
        <v>-161.015008314</v>
      </c>
      <c r="C2722" s="38" t="n">
        <v>-16.453092863</v>
      </c>
      <c r="D2722" s="39">
        <f>SUM(B2722:C2722)</f>
        <v/>
      </c>
      <c r="E2722" s="23">
        <f>SUM(D2703:D2722)</f>
        <v/>
      </c>
    </row>
    <row r="2723">
      <c r="A2723" s="31" t="n">
        <v>42355</v>
      </c>
      <c r="B2723" s="38" t="n">
        <v>-65.194504881</v>
      </c>
      <c r="C2723" s="38" t="n">
        <v>71.16141124799999</v>
      </c>
      <c r="D2723" s="39">
        <f>SUM(B2723:C2723)</f>
        <v/>
      </c>
      <c r="E2723" s="23">
        <f>SUM(D2704:D2723)</f>
        <v/>
      </c>
    </row>
    <row r="2724">
      <c r="A2724" s="31" t="n">
        <v>42356</v>
      </c>
      <c r="B2724" s="38" t="n">
        <v>-142.014722606</v>
      </c>
      <c r="C2724" s="38" t="n">
        <v>31.459983772</v>
      </c>
      <c r="D2724" s="39">
        <f>SUM(B2724:C2724)</f>
        <v/>
      </c>
      <c r="E2724" s="23">
        <f>SUM(D2705:D2724)</f>
        <v/>
      </c>
    </row>
    <row r="2725">
      <c r="A2725" s="31" t="n">
        <v>42359</v>
      </c>
      <c r="B2725" s="38" t="n">
        <v>-120.832068677</v>
      </c>
      <c r="C2725" s="38" t="n">
        <v>-10.9006261</v>
      </c>
      <c r="D2725" s="39">
        <f>SUM(B2725:C2725)</f>
        <v/>
      </c>
      <c r="E2725" s="23">
        <f>SUM(D2706:D2725)</f>
        <v/>
      </c>
    </row>
    <row r="2726">
      <c r="A2726" s="31" t="n">
        <v>42360</v>
      </c>
      <c r="B2726" s="38" t="n">
        <v>-7.182729569</v>
      </c>
      <c r="C2726" s="38" t="n">
        <v>-8.276516686000001</v>
      </c>
      <c r="D2726" s="39">
        <f>SUM(B2726:C2726)</f>
        <v/>
      </c>
      <c r="E2726" s="23">
        <f>SUM(D2707:D2726)</f>
        <v/>
      </c>
    </row>
    <row r="2727">
      <c r="A2727" s="31" t="n">
        <v>42361</v>
      </c>
      <c r="B2727" s="38" t="n">
        <v>-6.09395967</v>
      </c>
      <c r="C2727" s="38" t="n">
        <v>11.708455729</v>
      </c>
      <c r="D2727" s="39">
        <f>SUM(B2727:C2727)</f>
        <v/>
      </c>
      <c r="E2727" s="23">
        <f>SUM(D2708:D2727)</f>
        <v/>
      </c>
    </row>
    <row r="2728">
      <c r="A2728" s="31" t="n">
        <v>42362</v>
      </c>
      <c r="B2728" s="38" t="n">
        <v>-7.119469825</v>
      </c>
      <c r="C2728" s="38" t="n">
        <v>33.710480325</v>
      </c>
      <c r="D2728" s="39">
        <f>SUM(B2728:C2728)</f>
        <v/>
      </c>
      <c r="E2728" s="23">
        <f>SUM(D2709:D2728)</f>
        <v/>
      </c>
    </row>
    <row r="2729">
      <c r="A2729" s="31" t="n">
        <v>42366</v>
      </c>
      <c r="B2729" s="38" t="n">
        <v>-32.307841128</v>
      </c>
      <c r="C2729" s="38" t="n">
        <v>47.35915133</v>
      </c>
      <c r="D2729" s="39">
        <f>SUM(B2729:C2729)</f>
        <v/>
      </c>
      <c r="E2729" s="23">
        <f>SUM(D2710:D2729)</f>
        <v/>
      </c>
    </row>
    <row r="2730">
      <c r="A2730" s="31" t="n">
        <v>42367</v>
      </c>
      <c r="B2730" s="38" t="n">
        <v>-93.254807826</v>
      </c>
      <c r="C2730" s="38" t="n">
        <v>57.199462374</v>
      </c>
      <c r="D2730" s="39">
        <f>SUM(B2730:C2730)</f>
        <v/>
      </c>
      <c r="E2730" s="23">
        <f>SUM(D2711:D2730)</f>
        <v/>
      </c>
    </row>
    <row r="2731">
      <c r="A2731" s="31" t="n">
        <v>42368</v>
      </c>
      <c r="B2731" s="38" t="n">
        <v>-36.511545942</v>
      </c>
      <c r="C2731" s="38" t="n">
        <v>-17.294954992</v>
      </c>
      <c r="D2731" s="39">
        <f>SUM(B2731:C2731)</f>
        <v/>
      </c>
      <c r="E2731" s="23">
        <f>SUM(D2712:D2731)</f>
        <v/>
      </c>
    </row>
    <row r="2732">
      <c r="A2732" s="31" t="n">
        <v>42373</v>
      </c>
      <c r="B2732" s="38" t="n">
        <v>-156.680906204</v>
      </c>
      <c r="C2732" s="38" t="n">
        <v>-22.862957971</v>
      </c>
      <c r="D2732" s="39">
        <f>SUM(B2732:C2732)</f>
        <v/>
      </c>
      <c r="E2732" s="23">
        <f>SUM(D2713:D2732)</f>
        <v/>
      </c>
    </row>
    <row r="2733">
      <c r="A2733" s="31" t="n">
        <v>42374</v>
      </c>
      <c r="B2733" s="38" t="n">
        <v>-189.360362819</v>
      </c>
      <c r="C2733" s="38" t="n">
        <v>6.354355047</v>
      </c>
      <c r="D2733" s="39">
        <f>SUM(B2733:C2733)</f>
        <v/>
      </c>
      <c r="E2733" s="23">
        <f>SUM(D2714:D2733)</f>
        <v/>
      </c>
    </row>
    <row r="2734">
      <c r="A2734" s="31" t="n">
        <v>42375</v>
      </c>
      <c r="B2734" s="38" t="n">
        <v>164.184879114</v>
      </c>
      <c r="C2734" s="38" t="n">
        <v>-6.019295957</v>
      </c>
      <c r="D2734" s="39">
        <f>SUM(B2734:C2734)</f>
        <v/>
      </c>
      <c r="E2734" s="23">
        <f>SUM(D2715:D2734)</f>
        <v/>
      </c>
    </row>
    <row r="2735">
      <c r="A2735" s="31" t="n">
        <v>42376</v>
      </c>
      <c r="B2735" s="38" t="n">
        <v>-267.997509972</v>
      </c>
      <c r="C2735" s="38" t="n">
        <v>-16.43503222</v>
      </c>
      <c r="D2735" s="39">
        <f>SUM(B2735:C2735)</f>
        <v/>
      </c>
      <c r="E2735" s="23">
        <f>SUM(D2716:D2735)</f>
        <v/>
      </c>
    </row>
    <row r="2736">
      <c r="A2736" s="31" t="n">
        <v>42377</v>
      </c>
      <c r="B2736" s="38" t="n">
        <v>-150.044027623</v>
      </c>
      <c r="C2736" s="38" t="n">
        <v>23.350361592</v>
      </c>
      <c r="D2736" s="39">
        <f>SUM(B2736:C2736)</f>
        <v/>
      </c>
      <c r="E2736" s="23">
        <f>SUM(D2717:D2736)</f>
        <v/>
      </c>
    </row>
    <row r="2737">
      <c r="A2737" s="31" t="n">
        <v>42380</v>
      </c>
      <c r="B2737" s="38" t="n">
        <v>-113.026006958</v>
      </c>
      <c r="C2737" s="38" t="n">
        <v>-45.537407145</v>
      </c>
      <c r="D2737" s="39">
        <f>SUM(B2737:C2737)</f>
        <v/>
      </c>
      <c r="E2737" s="23">
        <f>SUM(D2718:D2737)</f>
        <v/>
      </c>
    </row>
    <row r="2738">
      <c r="A2738" s="31" t="n">
        <v>42381</v>
      </c>
      <c r="B2738" s="38" t="n">
        <v>-221.320412415</v>
      </c>
      <c r="C2738" s="38" t="n">
        <v>35.091983961</v>
      </c>
      <c r="D2738" s="39">
        <f>SUM(B2738:C2738)</f>
        <v/>
      </c>
      <c r="E2738" s="23">
        <f>SUM(D2719:D2738)</f>
        <v/>
      </c>
    </row>
    <row r="2739">
      <c r="A2739" s="31" t="n">
        <v>42382</v>
      </c>
      <c r="B2739" s="38" t="n">
        <v>-50.326861515</v>
      </c>
      <c r="C2739" s="38" t="n">
        <v>111.67806706</v>
      </c>
      <c r="D2739" s="39">
        <f>SUM(B2739:C2739)</f>
        <v/>
      </c>
      <c r="E2739" s="23">
        <f>SUM(D2720:D2739)</f>
        <v/>
      </c>
    </row>
    <row r="2740">
      <c r="A2740" s="31" t="n">
        <v>42383</v>
      </c>
      <c r="B2740" s="38" t="n">
        <v>-372.96647215</v>
      </c>
      <c r="C2740" s="38" t="n">
        <v>-17.652308674</v>
      </c>
      <c r="D2740" s="39">
        <f>SUM(B2740:C2740)</f>
        <v/>
      </c>
      <c r="E2740" s="23">
        <f>SUM(D2721:D2740)</f>
        <v/>
      </c>
    </row>
    <row r="2741">
      <c r="A2741" s="31" t="n">
        <v>42384</v>
      </c>
      <c r="B2741" s="38" t="n">
        <v>-216.82879518</v>
      </c>
      <c r="C2741" s="38" t="n">
        <v>-20.868166882</v>
      </c>
      <c r="D2741" s="39">
        <f>SUM(B2741:C2741)</f>
        <v/>
      </c>
      <c r="E2741" s="23">
        <f>SUM(D2722:D2741)</f>
        <v/>
      </c>
    </row>
    <row r="2742">
      <c r="A2742" s="31" t="n">
        <v>42387</v>
      </c>
      <c r="B2742" s="38" t="n">
        <v>-346.288142692</v>
      </c>
      <c r="C2742" s="38" t="n">
        <v>54.012394292</v>
      </c>
      <c r="D2742" s="39">
        <f>SUM(B2742:C2742)</f>
        <v/>
      </c>
      <c r="E2742" s="23">
        <f>SUM(D2723:D2742)</f>
        <v/>
      </c>
    </row>
    <row r="2743">
      <c r="A2743" s="31" t="n">
        <v>42388</v>
      </c>
      <c r="B2743" s="38" t="n">
        <v>-279.227243843</v>
      </c>
      <c r="C2743" s="38" t="n">
        <v>-51.429997195</v>
      </c>
      <c r="D2743" s="39">
        <f>SUM(B2743:C2743)</f>
        <v/>
      </c>
      <c r="E2743" s="23">
        <f>SUM(D2724:D2743)</f>
        <v/>
      </c>
    </row>
    <row r="2744">
      <c r="A2744" s="31" t="n">
        <v>42389</v>
      </c>
      <c r="B2744" s="38" t="n">
        <v>-227.77617546</v>
      </c>
      <c r="C2744" s="38" t="n">
        <v>65.74541783700001</v>
      </c>
      <c r="D2744" s="39">
        <f>SUM(B2744:C2744)</f>
        <v/>
      </c>
      <c r="E2744" s="23">
        <f>SUM(D2725:D2744)</f>
        <v/>
      </c>
    </row>
    <row r="2745">
      <c r="A2745" s="31" t="n">
        <v>42390</v>
      </c>
      <c r="B2745" s="38" t="n">
        <v>-297.525478075</v>
      </c>
      <c r="C2745" s="38" t="n">
        <v>7.629313345</v>
      </c>
      <c r="D2745" s="39">
        <f>SUM(B2745:C2745)</f>
        <v/>
      </c>
      <c r="E2745" s="23">
        <f>SUM(D2726:D2745)</f>
        <v/>
      </c>
    </row>
    <row r="2746">
      <c r="A2746" s="31" t="n">
        <v>42391</v>
      </c>
      <c r="B2746" s="38" t="n">
        <v>-157.705999634</v>
      </c>
      <c r="C2746" s="38" t="n">
        <v>-33.527968897</v>
      </c>
      <c r="D2746" s="39">
        <f>SUM(B2746:C2746)</f>
        <v/>
      </c>
      <c r="E2746" s="23">
        <f>SUM(D2727:D2746)</f>
        <v/>
      </c>
    </row>
    <row r="2747">
      <c r="A2747" s="31" t="n">
        <v>42394</v>
      </c>
      <c r="B2747" s="38" t="n">
        <v>-82.555247307</v>
      </c>
      <c r="C2747" s="38" t="n">
        <v>58.24004319</v>
      </c>
      <c r="D2747" s="39">
        <f>SUM(B2747:C2747)</f>
        <v/>
      </c>
      <c r="E2747" s="23">
        <f>SUM(D2728:D2747)</f>
        <v/>
      </c>
    </row>
    <row r="2748">
      <c r="A2748" s="31" t="n">
        <v>42395</v>
      </c>
      <c r="B2748" s="38" t="n">
        <v>-191.376279807</v>
      </c>
      <c r="C2748" s="38" t="n">
        <v>-14.447765404</v>
      </c>
      <c r="D2748" s="39">
        <f>SUM(B2748:C2748)</f>
        <v/>
      </c>
      <c r="E2748" s="23">
        <f>SUM(D2729:D2748)</f>
        <v/>
      </c>
    </row>
    <row r="2749">
      <c r="A2749" s="31" t="n">
        <v>42396</v>
      </c>
      <c r="B2749" s="38" t="n">
        <v>32.205321895</v>
      </c>
      <c r="C2749" s="38" t="n">
        <v>-49.067696884</v>
      </c>
      <c r="D2749" s="39">
        <f>SUM(B2749:C2749)</f>
        <v/>
      </c>
      <c r="E2749" s="23">
        <f>SUM(D2730:D2749)</f>
        <v/>
      </c>
    </row>
    <row r="2750">
      <c r="A2750" s="31" t="n">
        <v>42397</v>
      </c>
      <c r="B2750" s="38" t="n">
        <v>-17.189776055</v>
      </c>
      <c r="C2750" s="38" t="n">
        <v>58.287578576</v>
      </c>
      <c r="D2750" s="39">
        <f>SUM(B2750:C2750)</f>
        <v/>
      </c>
      <c r="E2750" s="23">
        <f>SUM(D2731:D2750)</f>
        <v/>
      </c>
    </row>
    <row r="2751">
      <c r="A2751" s="31" t="n">
        <v>42398</v>
      </c>
      <c r="B2751" s="38" t="n">
        <v>174.967723357</v>
      </c>
      <c r="C2751" s="38" t="n">
        <v>20.752557095</v>
      </c>
      <c r="D2751" s="39">
        <f>SUM(B2751:C2751)</f>
        <v/>
      </c>
      <c r="E2751" s="23">
        <f>SUM(D2732:D2751)</f>
        <v/>
      </c>
    </row>
    <row r="2752">
      <c r="A2752" s="31" t="n">
        <v>42401</v>
      </c>
      <c r="B2752" s="38" t="n">
        <v>182.57268792</v>
      </c>
      <c r="C2752" s="38" t="n">
        <v>32.550345151</v>
      </c>
      <c r="D2752" s="39">
        <f>SUM(B2752:C2752)</f>
        <v/>
      </c>
      <c r="E2752" s="23">
        <f>SUM(D2733:D2752)</f>
        <v/>
      </c>
    </row>
    <row r="2753">
      <c r="A2753" s="31" t="n">
        <v>42402</v>
      </c>
      <c r="B2753" s="38" t="n">
        <v>-32.101010202</v>
      </c>
      <c r="C2753" s="38" t="n">
        <v>-12.932979626</v>
      </c>
      <c r="D2753" s="39">
        <f>SUM(B2753:C2753)</f>
        <v/>
      </c>
      <c r="E2753" s="23">
        <f>SUM(D2734:D2753)</f>
        <v/>
      </c>
    </row>
    <row r="2754">
      <c r="A2754" s="31" t="n">
        <v>42403</v>
      </c>
      <c r="B2754" s="38" t="n">
        <v>-191.159039147</v>
      </c>
      <c r="C2754" s="38" t="n">
        <v>-26.868264231</v>
      </c>
      <c r="D2754" s="39">
        <f>SUM(B2754:C2754)</f>
        <v/>
      </c>
      <c r="E2754" s="23">
        <f>SUM(D2735:D2754)</f>
        <v/>
      </c>
    </row>
    <row r="2755">
      <c r="A2755" s="31" t="n">
        <v>42404</v>
      </c>
      <c r="B2755" s="38" t="n">
        <v>148.045703505</v>
      </c>
      <c r="C2755" s="38" t="n">
        <v>17.545230636</v>
      </c>
      <c r="D2755" s="39">
        <f>SUM(B2755:C2755)</f>
        <v/>
      </c>
      <c r="E2755" s="23">
        <f>SUM(D2736:D2755)</f>
        <v/>
      </c>
    </row>
    <row r="2756">
      <c r="A2756" s="31" t="n">
        <v>42405</v>
      </c>
      <c r="B2756" s="38" t="n">
        <v>-1.399358188</v>
      </c>
      <c r="C2756" s="38" t="n">
        <v>-9.288767891999999</v>
      </c>
      <c r="D2756" s="39">
        <f>SUM(B2756:C2756)</f>
        <v/>
      </c>
      <c r="E2756" s="23">
        <f>SUM(D2737:D2756)</f>
        <v/>
      </c>
    </row>
    <row r="2757">
      <c r="A2757" s="31" t="n">
        <v>42411</v>
      </c>
      <c r="B2757" s="38" t="n">
        <v>-166.153532409</v>
      </c>
      <c r="C2757" s="38" t="n">
        <v>-111.563866906</v>
      </c>
      <c r="D2757" s="39">
        <f>SUM(B2757:C2757)</f>
        <v/>
      </c>
      <c r="E2757" s="23">
        <f>SUM(D2738:D2757)</f>
        <v/>
      </c>
    </row>
    <row r="2758">
      <c r="A2758" s="31" t="n">
        <v>42412</v>
      </c>
      <c r="B2758" s="38" t="n">
        <v>-301.7033094</v>
      </c>
      <c r="C2758" s="38" t="n">
        <v>-79.72038485900001</v>
      </c>
      <c r="D2758" s="39">
        <f>SUM(B2758:C2758)</f>
        <v/>
      </c>
      <c r="E2758" s="23">
        <f>SUM(D2739:D2758)</f>
        <v/>
      </c>
    </row>
    <row r="2759">
      <c r="A2759" s="31" t="n">
        <v>42415</v>
      </c>
      <c r="B2759" s="38" t="n">
        <v>-125.741608744</v>
      </c>
      <c r="C2759" s="38" t="n">
        <v>-7.226693214</v>
      </c>
      <c r="D2759" s="39">
        <f>SUM(B2759:C2759)</f>
        <v/>
      </c>
      <c r="E2759" s="23">
        <f>SUM(D2740:D2759)</f>
        <v/>
      </c>
    </row>
    <row r="2760">
      <c r="A2760" s="31" t="n">
        <v>42416</v>
      </c>
      <c r="B2760" s="38" t="n">
        <v>81.30016855</v>
      </c>
      <c r="C2760" s="38" t="n">
        <v>-41.747181904</v>
      </c>
      <c r="D2760" s="39">
        <f>SUM(B2760:C2760)</f>
        <v/>
      </c>
      <c r="E2760" s="23">
        <f>SUM(D2741:D2760)</f>
        <v/>
      </c>
    </row>
    <row r="2761">
      <c r="A2761" s="31" t="n">
        <v>42417</v>
      </c>
      <c r="B2761" s="38" t="n">
        <v>-22.050586371</v>
      </c>
      <c r="C2761" s="38" t="n">
        <v>-60.765663301</v>
      </c>
      <c r="D2761" s="39">
        <f>SUM(B2761:C2761)</f>
        <v/>
      </c>
      <c r="E2761" s="23">
        <f>SUM(D2742:D2761)</f>
        <v/>
      </c>
    </row>
    <row r="2762">
      <c r="A2762" s="31" t="n">
        <v>42418</v>
      </c>
      <c r="B2762" s="38" t="n">
        <v>85.76498883799999</v>
      </c>
      <c r="C2762" s="38" t="n">
        <v>53.891771607</v>
      </c>
      <c r="D2762" s="39">
        <f>SUM(B2762:C2762)</f>
        <v/>
      </c>
      <c r="E2762" s="23">
        <f>SUM(D2743:D2762)</f>
        <v/>
      </c>
    </row>
    <row r="2763">
      <c r="A2763" s="31" t="n">
        <v>42419</v>
      </c>
      <c r="B2763" s="38" t="n">
        <v>166.867960214</v>
      </c>
      <c r="C2763" s="38" t="n">
        <v>-15.112017384</v>
      </c>
      <c r="D2763" s="39">
        <f>SUM(B2763:C2763)</f>
        <v/>
      </c>
      <c r="E2763" s="23">
        <f>SUM(D2744:D2763)</f>
        <v/>
      </c>
    </row>
    <row r="2764">
      <c r="A2764" s="31" t="n">
        <v>42422</v>
      </c>
      <c r="B2764" s="38" t="n">
        <v>33.527420064</v>
      </c>
      <c r="C2764" s="38" t="n">
        <v>-25.192116932</v>
      </c>
      <c r="D2764" s="39">
        <f>SUM(B2764:C2764)</f>
        <v/>
      </c>
      <c r="E2764" s="23">
        <f>SUM(D2745:D2764)</f>
        <v/>
      </c>
    </row>
    <row r="2765">
      <c r="A2765" s="31" t="n">
        <v>42423</v>
      </c>
      <c r="B2765" s="38" t="n">
        <v>-6.65408674</v>
      </c>
      <c r="C2765" s="38" t="n">
        <v>-67.883656903</v>
      </c>
      <c r="D2765" s="39">
        <f>SUM(B2765:C2765)</f>
        <v/>
      </c>
      <c r="E2765" s="23">
        <f>SUM(D2746:D2765)</f>
        <v/>
      </c>
    </row>
    <row r="2766">
      <c r="A2766" s="31" t="n">
        <v>42424</v>
      </c>
      <c r="B2766" s="38" t="n">
        <v>-19.96972466</v>
      </c>
      <c r="C2766" s="38" t="n">
        <v>34.306901567</v>
      </c>
      <c r="D2766" s="39">
        <f>SUM(B2766:C2766)</f>
        <v/>
      </c>
      <c r="E2766" s="23">
        <f>SUM(D2747:D2766)</f>
        <v/>
      </c>
    </row>
    <row r="2767">
      <c r="A2767" s="31" t="n">
        <v>42425</v>
      </c>
      <c r="B2767" s="38" t="n">
        <v>19.738675609</v>
      </c>
      <c r="C2767" s="38" t="n">
        <v>-9.453692554</v>
      </c>
      <c r="D2767" s="39">
        <f>SUM(B2767:C2767)</f>
        <v/>
      </c>
      <c r="E2767" s="23">
        <f>SUM(D2748:D2767)</f>
        <v/>
      </c>
    </row>
    <row r="2768">
      <c r="A2768" s="31" t="n">
        <v>42426</v>
      </c>
      <c r="B2768" s="38" t="n">
        <v>242.418540598</v>
      </c>
      <c r="C2768" s="38" t="n">
        <v>20.473973701</v>
      </c>
      <c r="D2768" s="39">
        <f>SUM(B2768:C2768)</f>
        <v/>
      </c>
      <c r="E2768" s="23">
        <f>SUM(D2749:D2768)</f>
        <v/>
      </c>
    </row>
    <row r="2769">
      <c r="A2769" s="31" t="n">
        <v>42429</v>
      </c>
      <c r="B2769" s="38" t="n">
        <v>171.91583879</v>
      </c>
      <c r="C2769" s="38" t="n">
        <v>8.571331839999999</v>
      </c>
      <c r="D2769" s="39">
        <f>SUM(B2769:C2769)</f>
        <v/>
      </c>
      <c r="E2769" s="23">
        <f>SUM(D2750:D2769)</f>
        <v/>
      </c>
    </row>
    <row r="2770">
      <c r="A2770" s="31" t="n">
        <v>42431</v>
      </c>
      <c r="B2770" s="38" t="n">
        <v>375.963988046</v>
      </c>
      <c r="C2770" s="38" t="n">
        <v>61.567585447</v>
      </c>
      <c r="D2770" s="39">
        <f>SUM(B2770:C2770)</f>
        <v/>
      </c>
      <c r="E2770" s="23">
        <f>SUM(D2751:D2770)</f>
        <v/>
      </c>
    </row>
    <row r="2771">
      <c r="A2771" s="31" t="n">
        <v>42432</v>
      </c>
      <c r="B2771" s="38" t="n">
        <v>495.972758892</v>
      </c>
      <c r="C2771" s="38" t="n">
        <v>48.915394308</v>
      </c>
      <c r="D2771" s="39">
        <f>SUM(B2771:C2771)</f>
        <v/>
      </c>
      <c r="E2771" s="23">
        <f>SUM(D2752:D2771)</f>
        <v/>
      </c>
    </row>
    <row r="2772">
      <c r="A2772" s="31" t="n">
        <v>42433</v>
      </c>
      <c r="B2772" s="38" t="n">
        <v>159.78096463</v>
      </c>
      <c r="C2772" s="38" t="n">
        <v>40.163997775</v>
      </c>
      <c r="D2772" s="39">
        <f>SUM(B2772:C2772)</f>
        <v/>
      </c>
      <c r="E2772" s="23">
        <f>SUM(D2753:D2772)</f>
        <v/>
      </c>
    </row>
    <row r="2773">
      <c r="A2773" s="31" t="n">
        <v>42436</v>
      </c>
      <c r="B2773" s="38" t="n">
        <v>201.059199935</v>
      </c>
      <c r="C2773" s="38" t="n">
        <v>-64.292404723</v>
      </c>
      <c r="D2773" s="39">
        <f>SUM(B2773:C2773)</f>
        <v/>
      </c>
      <c r="E2773" s="23">
        <f>SUM(D2754:D2773)</f>
        <v/>
      </c>
    </row>
    <row r="2774">
      <c r="A2774" s="31" t="n">
        <v>42437</v>
      </c>
      <c r="B2774" s="38" t="n">
        <v>-96.053767009</v>
      </c>
      <c r="C2774" s="38" t="n">
        <v>-31.033287116</v>
      </c>
      <c r="D2774" s="39">
        <f>SUM(B2774:C2774)</f>
        <v/>
      </c>
      <c r="E2774" s="23">
        <f>SUM(D2755:D2774)</f>
        <v/>
      </c>
    </row>
    <row r="2775">
      <c r="A2775" s="31" t="n">
        <v>42438</v>
      </c>
      <c r="B2775" s="38" t="n">
        <v>-20.653092325</v>
      </c>
      <c r="C2775" s="38" t="n">
        <v>6.194454218</v>
      </c>
      <c r="D2775" s="39">
        <f>SUM(B2775:C2775)</f>
        <v/>
      </c>
      <c r="E2775" s="23">
        <f>SUM(D2756:D2775)</f>
        <v/>
      </c>
    </row>
    <row r="2776">
      <c r="A2776" s="31" t="n">
        <v>42439</v>
      </c>
      <c r="B2776" s="38" t="n">
        <v>650.325242029</v>
      </c>
      <c r="C2776" s="38" t="n">
        <v>-19.192737803</v>
      </c>
      <c r="D2776" s="39">
        <f>SUM(B2776:C2776)</f>
        <v/>
      </c>
      <c r="E2776" s="23">
        <f>SUM(D2757:D2776)</f>
        <v/>
      </c>
    </row>
    <row r="2777">
      <c r="A2777" s="31" t="n">
        <v>42440</v>
      </c>
      <c r="B2777" s="38" t="n">
        <v>147.513753309</v>
      </c>
      <c r="C2777" s="38" t="n">
        <v>-5.613413775</v>
      </c>
      <c r="D2777" s="39">
        <f>SUM(B2777:C2777)</f>
        <v/>
      </c>
      <c r="E2777" s="23">
        <f>SUM(D2758:D2777)</f>
        <v/>
      </c>
    </row>
    <row r="2778">
      <c r="A2778" s="31" t="n">
        <v>42443</v>
      </c>
      <c r="B2778" s="38" t="n">
        <v>81.94962559299999</v>
      </c>
      <c r="C2778" s="38" t="n">
        <v>4.215831733</v>
      </c>
      <c r="D2778" s="39">
        <f>SUM(B2778:C2778)</f>
        <v/>
      </c>
      <c r="E2778" s="23">
        <f>SUM(D2759:D2778)</f>
        <v/>
      </c>
    </row>
    <row r="2779">
      <c r="A2779" s="31" t="n">
        <v>42444</v>
      </c>
      <c r="B2779" s="38" t="n">
        <v>63.055655902</v>
      </c>
      <c r="C2779" s="38" t="n">
        <v>11.083617</v>
      </c>
      <c r="D2779" s="39">
        <f>SUM(B2779:C2779)</f>
        <v/>
      </c>
      <c r="E2779" s="23">
        <f>SUM(D2760:D2779)</f>
        <v/>
      </c>
    </row>
    <row r="2780">
      <c r="A2780" s="31" t="n">
        <v>42445</v>
      </c>
      <c r="B2780" s="38" t="n">
        <v>97.600484546</v>
      </c>
      <c r="C2780" s="38" t="n">
        <v>24.149214478</v>
      </c>
      <c r="D2780" s="39">
        <f>SUM(B2780:C2780)</f>
        <v/>
      </c>
      <c r="E2780" s="23">
        <f>SUM(D2761:D2780)</f>
        <v/>
      </c>
    </row>
    <row r="2781">
      <c r="A2781" s="31" t="n">
        <v>42446</v>
      </c>
      <c r="B2781" s="38" t="n">
        <v>736.402984616</v>
      </c>
      <c r="C2781" s="38" t="n">
        <v>26.484642998</v>
      </c>
      <c r="D2781" s="39">
        <f>SUM(B2781:C2781)</f>
        <v/>
      </c>
      <c r="E2781" s="23">
        <f>SUM(D2762:D2781)</f>
        <v/>
      </c>
    </row>
    <row r="2782">
      <c r="A2782" s="31" t="n">
        <v>42447</v>
      </c>
      <c r="B2782" s="38" t="n">
        <v>278.25479634</v>
      </c>
      <c r="C2782" s="38" t="n">
        <v>87.26162417499999</v>
      </c>
      <c r="D2782" s="39">
        <f>SUM(B2782:C2782)</f>
        <v/>
      </c>
      <c r="E2782" s="23">
        <f>SUM(D2763:D2782)</f>
        <v/>
      </c>
    </row>
    <row r="2783">
      <c r="A2783" s="31" t="n">
        <v>42450</v>
      </c>
      <c r="B2783" s="38" t="n">
        <v>135.315954352</v>
      </c>
      <c r="C2783" s="38" t="n">
        <v>-11.930367258</v>
      </c>
      <c r="D2783" s="39">
        <f>SUM(B2783:C2783)</f>
        <v/>
      </c>
      <c r="E2783" s="23">
        <f>SUM(D2764:D2783)</f>
        <v/>
      </c>
    </row>
    <row r="2784">
      <c r="A2784" s="31" t="n">
        <v>42451</v>
      </c>
      <c r="B2784" s="38" t="n">
        <v>135.960660365</v>
      </c>
      <c r="C2784" s="38" t="n">
        <v>36.071095541</v>
      </c>
      <c r="D2784" s="39">
        <f>SUM(B2784:C2784)</f>
        <v/>
      </c>
      <c r="E2784" s="23">
        <f>SUM(D2765:D2784)</f>
        <v/>
      </c>
    </row>
    <row r="2785">
      <c r="A2785" s="31" t="n">
        <v>42452</v>
      </c>
      <c r="B2785" s="38" t="n">
        <v>11.473627066</v>
      </c>
      <c r="C2785" s="38" t="n">
        <v>-4.802270149</v>
      </c>
      <c r="D2785" s="39">
        <f>SUM(B2785:C2785)</f>
        <v/>
      </c>
      <c r="E2785" s="23">
        <f>SUM(D2766:D2785)</f>
        <v/>
      </c>
    </row>
    <row r="2786">
      <c r="A2786" s="31" t="n">
        <v>42453</v>
      </c>
      <c r="B2786" s="38" t="n">
        <v>45.515265842</v>
      </c>
      <c r="C2786" s="38" t="n">
        <v>-3.485938804</v>
      </c>
      <c r="D2786" s="39">
        <f>SUM(B2786:C2786)</f>
        <v/>
      </c>
      <c r="E2786" s="23">
        <f>SUM(D2767:D2786)</f>
        <v/>
      </c>
    </row>
    <row r="2787">
      <c r="A2787" s="31" t="n">
        <v>42454</v>
      </c>
      <c r="B2787" s="38" t="n">
        <v>-42.417304498</v>
      </c>
      <c r="C2787" s="38" t="n">
        <v>-3.663731285</v>
      </c>
      <c r="D2787" s="39">
        <f>SUM(B2787:C2787)</f>
        <v/>
      </c>
      <c r="E2787" s="23">
        <f>SUM(D2768:D2787)</f>
        <v/>
      </c>
    </row>
    <row r="2788">
      <c r="A2788" s="31" t="n">
        <v>42457</v>
      </c>
      <c r="B2788" s="38" t="n">
        <v>-12.632244372</v>
      </c>
      <c r="C2788" s="38" t="n">
        <v>-8.462350581999999</v>
      </c>
      <c r="D2788" s="39">
        <f>SUM(B2788:C2788)</f>
        <v/>
      </c>
      <c r="E2788" s="23">
        <f>SUM(D2769:D2788)</f>
        <v/>
      </c>
    </row>
    <row r="2789">
      <c r="A2789" s="31" t="n">
        <v>42458</v>
      </c>
      <c r="B2789" s="38" t="n">
        <v>147.43180204</v>
      </c>
      <c r="C2789" s="38" t="n">
        <v>117.758013914</v>
      </c>
      <c r="D2789" s="39">
        <f>SUM(B2789:C2789)</f>
        <v/>
      </c>
      <c r="E2789" s="23">
        <f>SUM(D2770:D2789)</f>
        <v/>
      </c>
    </row>
    <row r="2790">
      <c r="A2790" s="31" t="n">
        <v>42459</v>
      </c>
      <c r="B2790" s="38" t="n">
        <v>37.076550842</v>
      </c>
      <c r="C2790" s="38" t="n">
        <v>4.795064755</v>
      </c>
      <c r="D2790" s="39">
        <f>SUM(B2790:C2790)</f>
        <v/>
      </c>
      <c r="E2790" s="23">
        <f>SUM(D2771:D2790)</f>
        <v/>
      </c>
    </row>
    <row r="2791">
      <c r="A2791" s="31" t="n">
        <v>42460</v>
      </c>
      <c r="B2791" s="38" t="n">
        <v>-209.964598605</v>
      </c>
      <c r="C2791" s="38" t="n">
        <v>-21.346497425</v>
      </c>
      <c r="D2791" s="39">
        <f>SUM(B2791:C2791)</f>
        <v/>
      </c>
      <c r="E2791" s="23">
        <f>SUM(D2772:D2791)</f>
        <v/>
      </c>
    </row>
    <row r="2792">
      <c r="A2792" s="31" t="n">
        <v>42461</v>
      </c>
      <c r="B2792" s="38" t="n">
        <v>-210.577409289</v>
      </c>
      <c r="C2792" s="38" t="n">
        <v>65.63756829099999</v>
      </c>
      <c r="D2792" s="39">
        <f>SUM(B2792:C2792)</f>
        <v/>
      </c>
      <c r="E2792" s="23">
        <f>SUM(D2773:D2792)</f>
        <v/>
      </c>
    </row>
    <row r="2793">
      <c r="A2793" s="31" t="n">
        <v>42464</v>
      </c>
      <c r="B2793" s="38" t="n">
        <v>57.435994972</v>
      </c>
      <c r="C2793" s="38" t="n">
        <v>6.521069681</v>
      </c>
      <c r="D2793" s="39">
        <f>SUM(B2793:C2793)</f>
        <v/>
      </c>
      <c r="E2793" s="23">
        <f>SUM(D2774:D2793)</f>
        <v/>
      </c>
    </row>
    <row r="2794">
      <c r="A2794" s="31" t="n">
        <v>42465</v>
      </c>
      <c r="B2794" s="38" t="n">
        <v>-192.618288099</v>
      </c>
      <c r="C2794" s="38" t="n">
        <v>-29.641194482</v>
      </c>
      <c r="D2794" s="39">
        <f>SUM(B2794:C2794)</f>
        <v/>
      </c>
      <c r="E2794" s="23">
        <f>SUM(D2775:D2794)</f>
        <v/>
      </c>
    </row>
    <row r="2795">
      <c r="A2795" s="31" t="n">
        <v>42466</v>
      </c>
      <c r="B2795" s="38" t="n">
        <v>117.240391277</v>
      </c>
      <c r="C2795" s="38" t="n">
        <v>-22.344948798</v>
      </c>
      <c r="D2795" s="39">
        <f>SUM(B2795:C2795)</f>
        <v/>
      </c>
      <c r="E2795" s="23">
        <f>SUM(D2776:D2795)</f>
        <v/>
      </c>
    </row>
    <row r="2796">
      <c r="A2796" s="31" t="n">
        <v>42467</v>
      </c>
      <c r="B2796" s="38" t="n">
        <v>225.861200689</v>
      </c>
      <c r="C2796" s="38" t="n">
        <v>54.364876811</v>
      </c>
      <c r="D2796" s="39">
        <f>SUM(B2796:C2796)</f>
        <v/>
      </c>
      <c r="E2796" s="23">
        <f>SUM(D2777:D2796)</f>
        <v/>
      </c>
    </row>
    <row r="2797">
      <c r="A2797" s="31" t="n">
        <v>42468</v>
      </c>
      <c r="B2797" s="38" t="n">
        <v>165.081255758</v>
      </c>
      <c r="C2797" s="38" t="n">
        <v>14.016217614</v>
      </c>
      <c r="D2797" s="39">
        <f>SUM(B2797:C2797)</f>
        <v/>
      </c>
      <c r="E2797" s="23">
        <f>SUM(D2778:D2797)</f>
        <v/>
      </c>
    </row>
    <row r="2798">
      <c r="A2798" s="31" t="n">
        <v>42471</v>
      </c>
      <c r="B2798" s="38" t="n">
        <v>-15.64914608</v>
      </c>
      <c r="C2798" s="38" t="n">
        <v>-17.094525257</v>
      </c>
      <c r="D2798" s="39">
        <f>SUM(B2798:C2798)</f>
        <v/>
      </c>
      <c r="E2798" s="23">
        <f>SUM(D2779:D2798)</f>
        <v/>
      </c>
    </row>
    <row r="2799">
      <c r="A2799" s="31" t="n">
        <v>42472</v>
      </c>
      <c r="B2799" s="38" t="n">
        <v>116.001392856</v>
      </c>
      <c r="C2799" s="38" t="n">
        <v>32.724769294</v>
      </c>
      <c r="D2799" s="39">
        <f>SUM(B2799:C2799)</f>
        <v/>
      </c>
      <c r="E2799" s="23">
        <f>SUM(D2780:D2799)</f>
        <v/>
      </c>
    </row>
    <row r="2800">
      <c r="A2800" s="31" t="n">
        <v>42474</v>
      </c>
      <c r="B2800" s="38" t="n">
        <v>550.324941304</v>
      </c>
      <c r="C2800" s="38" t="n">
        <v>26.784741261</v>
      </c>
      <c r="D2800" s="39">
        <f>SUM(B2800:C2800)</f>
        <v/>
      </c>
      <c r="E2800" s="23">
        <f>SUM(D2781:D2800)</f>
        <v/>
      </c>
    </row>
    <row r="2801">
      <c r="A2801" s="31" t="n">
        <v>42475</v>
      </c>
      <c r="B2801" s="38" t="n">
        <v>102.801247018</v>
      </c>
      <c r="C2801" s="38" t="n">
        <v>37.610568178</v>
      </c>
      <c r="D2801" s="39">
        <f>SUM(B2801:C2801)</f>
        <v/>
      </c>
      <c r="E2801" s="23">
        <f>SUM(D2782:D2801)</f>
        <v/>
      </c>
    </row>
    <row r="2802">
      <c r="A2802" s="31" t="n">
        <v>42478</v>
      </c>
      <c r="B2802" s="38" t="n">
        <v>199.634758419</v>
      </c>
      <c r="C2802" s="38" t="n">
        <v>5.693090574</v>
      </c>
      <c r="D2802" s="39">
        <f>SUM(B2802:C2802)</f>
        <v/>
      </c>
      <c r="E2802" s="23">
        <f>SUM(D2783:D2802)</f>
        <v/>
      </c>
    </row>
    <row r="2803">
      <c r="A2803" s="31" t="n">
        <v>42479</v>
      </c>
      <c r="B2803" s="38" t="n">
        <v>28.594160239</v>
      </c>
      <c r="C2803" s="38" t="n">
        <v>38.117341541</v>
      </c>
      <c r="D2803" s="39">
        <f>SUM(B2803:C2803)</f>
        <v/>
      </c>
      <c r="E2803" s="23">
        <f>SUM(D2784:D2803)</f>
        <v/>
      </c>
    </row>
    <row r="2804">
      <c r="A2804" s="31" t="n">
        <v>42480</v>
      </c>
      <c r="B2804" s="38" t="n">
        <v>111.680433149</v>
      </c>
      <c r="C2804" s="38" t="n">
        <v>12.314206654</v>
      </c>
      <c r="D2804" s="39">
        <f>SUM(B2804:C2804)</f>
        <v/>
      </c>
      <c r="E2804" s="23">
        <f>SUM(D2785:D2804)</f>
        <v/>
      </c>
    </row>
    <row r="2805">
      <c r="A2805" s="31" t="n">
        <v>42481</v>
      </c>
      <c r="B2805" s="38" t="n">
        <v>159.794727836</v>
      </c>
      <c r="C2805" s="38" t="n">
        <v>13.465943882</v>
      </c>
      <c r="D2805" s="39">
        <f>SUM(B2805:C2805)</f>
        <v/>
      </c>
      <c r="E2805" s="23">
        <f>SUM(D2786:D2805)</f>
        <v/>
      </c>
    </row>
    <row r="2806">
      <c r="A2806" s="31" t="n">
        <v>42482</v>
      </c>
      <c r="B2806" s="38" t="n">
        <v>155.055129915</v>
      </c>
      <c r="C2806" s="38" t="n">
        <v>-11.10972542</v>
      </c>
      <c r="D2806" s="39">
        <f>SUM(B2806:C2806)</f>
        <v/>
      </c>
      <c r="E2806" s="23">
        <f>SUM(D2787:D2806)</f>
        <v/>
      </c>
    </row>
    <row r="2807">
      <c r="A2807" s="31" t="n">
        <v>42485</v>
      </c>
      <c r="B2807" s="38" t="n">
        <v>208.060320922</v>
      </c>
      <c r="C2807" s="38" t="n">
        <v>-6.79080039</v>
      </c>
      <c r="D2807" s="39">
        <f>SUM(B2807:C2807)</f>
        <v/>
      </c>
      <c r="E2807" s="23">
        <f>SUM(D2788:D2807)</f>
        <v/>
      </c>
    </row>
    <row r="2808">
      <c r="A2808" s="31" t="n">
        <v>42486</v>
      </c>
      <c r="B2808" s="38" t="n">
        <v>135.752262467</v>
      </c>
      <c r="C2808" s="38" t="n">
        <v>-50.861781856</v>
      </c>
      <c r="D2808" s="39">
        <f>SUM(B2808:C2808)</f>
        <v/>
      </c>
      <c r="E2808" s="23">
        <f>SUM(D2789:D2808)</f>
        <v/>
      </c>
    </row>
    <row r="2809">
      <c r="A2809" s="31" t="n">
        <v>42487</v>
      </c>
      <c r="B2809" s="38" t="n">
        <v>181.814048333</v>
      </c>
      <c r="C2809" s="38" t="n">
        <v>-4.781107167</v>
      </c>
      <c r="D2809" s="39">
        <f>SUM(B2809:C2809)</f>
        <v/>
      </c>
      <c r="E2809" s="23">
        <f>SUM(D2790:D2809)</f>
        <v/>
      </c>
    </row>
    <row r="2810">
      <c r="A2810" s="31" t="n">
        <v>42488</v>
      </c>
      <c r="B2810" s="38" t="n">
        <v>-203.259756486</v>
      </c>
      <c r="C2810" s="38" t="n">
        <v>-3.072585244</v>
      </c>
      <c r="D2810" s="39">
        <f>SUM(B2810:C2810)</f>
        <v/>
      </c>
      <c r="E2810" s="23">
        <f>SUM(D2791:D2810)</f>
        <v/>
      </c>
    </row>
    <row r="2811">
      <c r="A2811" s="31" t="n">
        <v>42489</v>
      </c>
      <c r="B2811" s="38" t="n">
        <v>63.853276174</v>
      </c>
      <c r="C2811" s="38" t="n">
        <v>-21.262989158</v>
      </c>
      <c r="D2811" s="39">
        <f>SUM(B2811:C2811)</f>
        <v/>
      </c>
      <c r="E2811" s="23">
        <f>SUM(D2792:D2811)</f>
        <v/>
      </c>
    </row>
    <row r="2812">
      <c r="A2812" s="31" t="n">
        <v>42492</v>
      </c>
      <c r="B2812" s="38" t="n">
        <v>-31.718850782</v>
      </c>
      <c r="C2812" s="38" t="n">
        <v>-53.343435767</v>
      </c>
      <c r="D2812" s="39">
        <f>SUM(B2812:C2812)</f>
        <v/>
      </c>
      <c r="E2812" s="23">
        <f>SUM(D2793:D2812)</f>
        <v/>
      </c>
    </row>
    <row r="2813">
      <c r="A2813" s="31" t="n">
        <v>42493</v>
      </c>
      <c r="B2813" s="38" t="n">
        <v>86.7890087</v>
      </c>
      <c r="C2813" s="38" t="n">
        <v>51.515938406</v>
      </c>
      <c r="D2813" s="39">
        <f>SUM(B2813:C2813)</f>
        <v/>
      </c>
      <c r="E2813" s="23">
        <f>SUM(D2794:D2813)</f>
        <v/>
      </c>
    </row>
    <row r="2814">
      <c r="A2814" s="31" t="n">
        <v>42494</v>
      </c>
      <c r="B2814" s="38" t="n">
        <v>171.909452307</v>
      </c>
      <c r="C2814" s="38" t="n">
        <v>-28.318495653</v>
      </c>
      <c r="D2814" s="39">
        <f>SUM(B2814:C2814)</f>
        <v/>
      </c>
      <c r="E2814" s="23">
        <f>SUM(D2795:D2814)</f>
        <v/>
      </c>
    </row>
    <row r="2815">
      <c r="A2815" s="31" t="n">
        <v>42499</v>
      </c>
      <c r="B2815" s="38" t="n">
        <v>-99.087781089</v>
      </c>
      <c r="C2815" s="38" t="n">
        <v>-55.796463213</v>
      </c>
      <c r="D2815" s="39">
        <f>SUM(B2815:C2815)</f>
        <v/>
      </c>
      <c r="E2815" s="23">
        <f>SUM(D2796:D2815)</f>
        <v/>
      </c>
    </row>
    <row r="2816">
      <c r="A2816" s="31" t="n">
        <v>42500</v>
      </c>
      <c r="B2816" s="38" t="n">
        <v>35.483909026</v>
      </c>
      <c r="C2816" s="38" t="n">
        <v>23.243588986</v>
      </c>
      <c r="D2816" s="39">
        <f>SUM(B2816:C2816)</f>
        <v/>
      </c>
      <c r="E2816" s="23">
        <f>SUM(D2797:D2816)</f>
        <v/>
      </c>
    </row>
    <row r="2817">
      <c r="A2817" s="31" t="n">
        <v>42501</v>
      </c>
      <c r="B2817" s="38" t="n">
        <v>70.413880636</v>
      </c>
      <c r="C2817" s="38" t="n">
        <v>14.900821712</v>
      </c>
      <c r="D2817" s="39">
        <f>SUM(B2817:C2817)</f>
        <v/>
      </c>
      <c r="E2817" s="23">
        <f>SUM(D2798:D2817)</f>
        <v/>
      </c>
    </row>
    <row r="2818">
      <c r="A2818" s="31" t="n">
        <v>42502</v>
      </c>
      <c r="B2818" s="38" t="n">
        <v>24.2673529</v>
      </c>
      <c r="C2818" s="38" t="n">
        <v>-10.684704284</v>
      </c>
      <c r="D2818" s="39">
        <f>SUM(B2818:C2818)</f>
        <v/>
      </c>
      <c r="E2818" s="23">
        <f>SUM(D2799:D2818)</f>
        <v/>
      </c>
    </row>
    <row r="2819">
      <c r="A2819" s="31" t="n">
        <v>42503</v>
      </c>
      <c r="B2819" s="38" t="n">
        <v>-143.724581241</v>
      </c>
      <c r="C2819" s="38" t="n">
        <v>-15.861495223</v>
      </c>
      <c r="D2819" s="39">
        <f>SUM(B2819:C2819)</f>
        <v/>
      </c>
      <c r="E2819" s="23">
        <f>SUM(D2800:D2819)</f>
        <v/>
      </c>
    </row>
    <row r="2820">
      <c r="A2820" s="31" t="n">
        <v>42506</v>
      </c>
      <c r="B2820" s="38" t="n">
        <v>15.126125224</v>
      </c>
      <c r="C2820" s="38" t="n">
        <v>-28.017940738</v>
      </c>
      <c r="D2820" s="39">
        <f>SUM(B2820:C2820)</f>
        <v/>
      </c>
      <c r="E2820" s="23">
        <f>SUM(D2801:D2820)</f>
        <v/>
      </c>
    </row>
    <row r="2821">
      <c r="A2821" s="31" t="n">
        <v>42507</v>
      </c>
      <c r="B2821" s="38" t="n">
        <v>-53.532045283</v>
      </c>
      <c r="C2821" s="38" t="n">
        <v>-26.410292845</v>
      </c>
      <c r="D2821" s="39">
        <f>SUM(B2821:C2821)</f>
        <v/>
      </c>
      <c r="E2821" s="23">
        <f>SUM(D2802:D2821)</f>
        <v/>
      </c>
    </row>
    <row r="2822">
      <c r="A2822" s="31" t="n">
        <v>42508</v>
      </c>
      <c r="B2822" s="38" t="n">
        <v>35.610006087</v>
      </c>
      <c r="C2822" s="38" t="n">
        <v>-38.465908895</v>
      </c>
      <c r="D2822" s="39">
        <f>SUM(B2822:C2822)</f>
        <v/>
      </c>
      <c r="E2822" s="23">
        <f>SUM(D2803:D2822)</f>
        <v/>
      </c>
    </row>
    <row r="2823">
      <c r="A2823" s="31" t="n">
        <v>42509</v>
      </c>
      <c r="B2823" s="38" t="n">
        <v>-20.540325638</v>
      </c>
      <c r="C2823" s="38" t="n">
        <v>-19.973518186</v>
      </c>
      <c r="D2823" s="39">
        <f>SUM(B2823:C2823)</f>
        <v/>
      </c>
      <c r="E2823" s="23">
        <f>SUM(D2804:D2823)</f>
        <v/>
      </c>
    </row>
    <row r="2824">
      <c r="A2824" s="31" t="n">
        <v>42510</v>
      </c>
      <c r="B2824" s="38" t="n">
        <v>-127.66065225</v>
      </c>
      <c r="C2824" s="38" t="n">
        <v>39.073329153</v>
      </c>
      <c r="D2824" s="39">
        <f>SUM(B2824:C2824)</f>
        <v/>
      </c>
      <c r="E2824" s="23">
        <f>SUM(D2805:D2824)</f>
        <v/>
      </c>
    </row>
    <row r="2825">
      <c r="A2825" s="31" t="n">
        <v>42513</v>
      </c>
      <c r="B2825" s="38" t="n">
        <v>2.575542862</v>
      </c>
      <c r="C2825" s="38" t="n">
        <v>-5.385989145</v>
      </c>
      <c r="D2825" s="39">
        <f>SUM(B2825:C2825)</f>
        <v/>
      </c>
      <c r="E2825" s="23">
        <f>SUM(D2806:D2825)</f>
        <v/>
      </c>
    </row>
    <row r="2826">
      <c r="A2826" s="31" t="n">
        <v>42514</v>
      </c>
      <c r="B2826" s="38" t="n">
        <v>-59.787289973</v>
      </c>
      <c r="C2826" s="38" t="n">
        <v>-35.191278784</v>
      </c>
      <c r="D2826" s="39">
        <f>SUM(B2826:C2826)</f>
        <v/>
      </c>
      <c r="E2826" s="23">
        <f>SUM(D2807:D2826)</f>
        <v/>
      </c>
    </row>
    <row r="2827">
      <c r="A2827" s="31" t="n">
        <v>42515</v>
      </c>
      <c r="B2827" s="38" t="n">
        <v>124.930517203</v>
      </c>
      <c r="C2827" s="38" t="n">
        <v>34.008790658</v>
      </c>
      <c r="D2827" s="39">
        <f>SUM(B2827:C2827)</f>
        <v/>
      </c>
      <c r="E2827" s="23">
        <f>SUM(D2808:D2827)</f>
        <v/>
      </c>
    </row>
    <row r="2828">
      <c r="A2828" s="31" t="n">
        <v>42516</v>
      </c>
      <c r="B2828" s="38" t="n">
        <v>5.905170343</v>
      </c>
      <c r="C2828" s="38" t="n">
        <v>-14.971565928</v>
      </c>
      <c r="D2828" s="39">
        <f>SUM(B2828:C2828)</f>
        <v/>
      </c>
      <c r="E2828" s="23">
        <f>SUM(D2809:D2828)</f>
        <v/>
      </c>
    </row>
    <row r="2829">
      <c r="A2829" s="31" t="n">
        <v>42517</v>
      </c>
      <c r="B2829" s="38" t="n">
        <v>151.364272528</v>
      </c>
      <c r="C2829" s="38" t="n">
        <v>1.136208741</v>
      </c>
      <c r="D2829" s="39">
        <f>SUM(B2829:C2829)</f>
        <v/>
      </c>
      <c r="E2829" s="23">
        <f>SUM(D2810:D2829)</f>
        <v/>
      </c>
    </row>
    <row r="2830">
      <c r="A2830" s="31" t="n">
        <v>42520</v>
      </c>
      <c r="B2830" s="38" t="n">
        <v>121.023199202</v>
      </c>
      <c r="C2830" s="38" t="n">
        <v>-7.084360044</v>
      </c>
      <c r="D2830" s="39">
        <f>SUM(B2830:C2830)</f>
        <v/>
      </c>
      <c r="E2830" s="23">
        <f>SUM(D2811:D2830)</f>
        <v/>
      </c>
    </row>
    <row r="2831">
      <c r="A2831" s="31" t="n">
        <v>42521</v>
      </c>
      <c r="B2831" s="38" t="n">
        <v>-129.638540314</v>
      </c>
      <c r="C2831" s="38" t="n">
        <v>92.581995535</v>
      </c>
      <c r="D2831" s="39">
        <f>SUM(B2831:C2831)</f>
        <v/>
      </c>
      <c r="E2831" s="23">
        <f>SUM(D2812:D2831)</f>
        <v/>
      </c>
    </row>
    <row r="2832">
      <c r="A2832" s="31" t="n">
        <v>42522</v>
      </c>
      <c r="B2832" s="38" t="n">
        <v>240.141891315</v>
      </c>
      <c r="C2832" s="38" t="n">
        <v>18.204907956</v>
      </c>
      <c r="D2832" s="39">
        <f>SUM(B2832:C2832)</f>
        <v/>
      </c>
      <c r="E2832" s="23">
        <f>SUM(D2813:D2832)</f>
        <v/>
      </c>
    </row>
    <row r="2833">
      <c r="A2833" s="31" t="n">
        <v>42523</v>
      </c>
      <c r="B2833" s="38" t="n">
        <v>387.555402155</v>
      </c>
      <c r="C2833" s="38" t="n">
        <v>-0.94632885</v>
      </c>
      <c r="D2833" s="39">
        <f>SUM(B2833:C2833)</f>
        <v/>
      </c>
      <c r="E2833" s="23">
        <f>SUM(D2814:D2833)</f>
        <v/>
      </c>
    </row>
    <row r="2834">
      <c r="A2834" s="31" t="n">
        <v>42524</v>
      </c>
      <c r="B2834" s="38" t="n">
        <v>-129.592700518</v>
      </c>
      <c r="C2834" s="38" t="n">
        <v>-19.501180507</v>
      </c>
      <c r="D2834" s="39">
        <f>SUM(B2834:C2834)</f>
        <v/>
      </c>
      <c r="E2834" s="23">
        <f>SUM(D2815:D2834)</f>
        <v/>
      </c>
    </row>
    <row r="2835">
      <c r="A2835" s="31" t="n">
        <v>42528</v>
      </c>
      <c r="B2835" s="38" t="n">
        <v>260.398348015</v>
      </c>
      <c r="C2835" s="38" t="n">
        <v>15.699487927</v>
      </c>
      <c r="D2835" s="39">
        <f>SUM(B2835:C2835)</f>
        <v/>
      </c>
      <c r="E2835" s="23">
        <f>SUM(D2816:D2835)</f>
        <v/>
      </c>
    </row>
    <row r="2836">
      <c r="A2836" s="31" t="n">
        <v>42529</v>
      </c>
      <c r="B2836" s="38" t="n">
        <v>309.51465889</v>
      </c>
      <c r="C2836" s="38" t="n">
        <v>1.109115692</v>
      </c>
      <c r="D2836" s="39">
        <f>SUM(B2836:C2836)</f>
        <v/>
      </c>
      <c r="E2836" s="23">
        <f>SUM(D2817:D2836)</f>
        <v/>
      </c>
    </row>
    <row r="2837">
      <c r="A2837" s="31" t="n">
        <v>42530</v>
      </c>
      <c r="B2837" s="38" t="n">
        <v>413.203464041</v>
      </c>
      <c r="C2837" s="38" t="n">
        <v>-2.858014614</v>
      </c>
      <c r="D2837" s="39">
        <f>SUM(B2837:C2837)</f>
        <v/>
      </c>
      <c r="E2837" s="23">
        <f>SUM(D2818:D2837)</f>
        <v/>
      </c>
    </row>
    <row r="2838">
      <c r="A2838" s="31" t="n">
        <v>42531</v>
      </c>
      <c r="B2838" s="38" t="n">
        <v>-27.576847934</v>
      </c>
      <c r="C2838" s="38" t="n">
        <v>16.668523241</v>
      </c>
      <c r="D2838" s="39">
        <f>SUM(B2838:C2838)</f>
        <v/>
      </c>
      <c r="E2838" s="23">
        <f>SUM(D2819:D2838)</f>
        <v/>
      </c>
    </row>
    <row r="2839">
      <c r="A2839" s="31" t="n">
        <v>42534</v>
      </c>
      <c r="B2839" s="38" t="n">
        <v>-147.989870591</v>
      </c>
      <c r="C2839" s="38" t="n">
        <v>-47.722157266</v>
      </c>
      <c r="D2839" s="39">
        <f>SUM(B2839:C2839)</f>
        <v/>
      </c>
      <c r="E2839" s="23">
        <f>SUM(D2820:D2839)</f>
        <v/>
      </c>
    </row>
    <row r="2840">
      <c r="A2840" s="31" t="n">
        <v>42535</v>
      </c>
      <c r="B2840" s="38" t="n">
        <v>-105.821924601</v>
      </c>
      <c r="C2840" s="38" t="n">
        <v>-21.540719203</v>
      </c>
      <c r="D2840" s="39">
        <f>SUM(B2840:C2840)</f>
        <v/>
      </c>
      <c r="E2840" s="23">
        <f>SUM(D2821:D2840)</f>
        <v/>
      </c>
    </row>
    <row r="2841">
      <c r="A2841" s="31" t="n">
        <v>42536</v>
      </c>
      <c r="B2841" s="38" t="n">
        <v>-21.136227204</v>
      </c>
      <c r="C2841" s="38" t="n">
        <v>12.331210241</v>
      </c>
      <c r="D2841" s="39">
        <f>SUM(B2841:C2841)</f>
        <v/>
      </c>
      <c r="E2841" s="23">
        <f>SUM(D2822:D2841)</f>
        <v/>
      </c>
    </row>
    <row r="2842">
      <c r="A2842" s="31" t="n">
        <v>42537</v>
      </c>
      <c r="B2842" s="38" t="n">
        <v>44.251434087</v>
      </c>
      <c r="C2842" s="38" t="n">
        <v>-69.44623722199999</v>
      </c>
      <c r="D2842" s="39">
        <f>SUM(B2842:C2842)</f>
        <v/>
      </c>
      <c r="E2842" s="23">
        <f>SUM(D2823:D2842)</f>
        <v/>
      </c>
    </row>
    <row r="2843">
      <c r="A2843" s="31" t="n">
        <v>42538</v>
      </c>
      <c r="B2843" s="38" t="n">
        <v>-102.242740891</v>
      </c>
      <c r="C2843" s="38" t="n">
        <v>30.477975508</v>
      </c>
      <c r="D2843" s="39">
        <f>SUM(B2843:C2843)</f>
        <v/>
      </c>
      <c r="E2843" s="23">
        <f>SUM(D2824:D2843)</f>
        <v/>
      </c>
    </row>
    <row r="2844">
      <c r="A2844" s="31" t="n">
        <v>42541</v>
      </c>
      <c r="B2844" s="38" t="n">
        <v>18.774559871</v>
      </c>
      <c r="C2844" s="38" t="n">
        <v>53.845454527</v>
      </c>
      <c r="D2844" s="39">
        <f>SUM(B2844:C2844)</f>
        <v/>
      </c>
      <c r="E2844" s="23">
        <f>SUM(D2825:D2844)</f>
        <v/>
      </c>
    </row>
    <row r="2845">
      <c r="A2845" s="31" t="n">
        <v>42542</v>
      </c>
      <c r="B2845" s="38" t="n">
        <v>-112.023678177</v>
      </c>
      <c r="C2845" s="38" t="n">
        <v>-64.364851664</v>
      </c>
      <c r="D2845" s="39">
        <f>SUM(B2845:C2845)</f>
        <v/>
      </c>
      <c r="E2845" s="23">
        <f>SUM(D2826:D2845)</f>
        <v/>
      </c>
    </row>
    <row r="2846">
      <c r="A2846" s="31" t="n">
        <v>42543</v>
      </c>
      <c r="B2846" s="38" t="n">
        <v>28.291091306</v>
      </c>
      <c r="C2846" s="38" t="n">
        <v>7.416752772</v>
      </c>
      <c r="D2846" s="39">
        <f>SUM(B2846:C2846)</f>
        <v/>
      </c>
      <c r="E2846" s="23">
        <f>SUM(D2827:D2846)</f>
        <v/>
      </c>
    </row>
    <row r="2847">
      <c r="A2847" s="31" t="n">
        <v>42544</v>
      </c>
      <c r="B2847" s="38" t="n">
        <v>27.602552036</v>
      </c>
      <c r="C2847" s="38" t="n">
        <v>-52.663078429</v>
      </c>
      <c r="D2847" s="39">
        <f>SUM(B2847:C2847)</f>
        <v/>
      </c>
      <c r="E2847" s="23">
        <f>SUM(D2828:D2847)</f>
        <v/>
      </c>
    </row>
    <row r="2848">
      <c r="A2848" s="31" t="n">
        <v>42545</v>
      </c>
      <c r="B2848" s="38" t="n">
        <v>-146.728790246</v>
      </c>
      <c r="C2848" s="38" t="n">
        <v>87.723274217</v>
      </c>
      <c r="D2848" s="39">
        <f>SUM(B2848:C2848)</f>
        <v/>
      </c>
      <c r="E2848" s="23">
        <f>SUM(D2829:D2848)</f>
        <v/>
      </c>
    </row>
    <row r="2849">
      <c r="A2849" s="31" t="n">
        <v>42548</v>
      </c>
      <c r="B2849" s="38" t="n">
        <v>-239.264963526</v>
      </c>
      <c r="C2849" s="38" t="n">
        <v>113.692042428</v>
      </c>
      <c r="D2849" s="39">
        <f>SUM(B2849:C2849)</f>
        <v/>
      </c>
      <c r="E2849" s="23">
        <f>SUM(D2830:D2849)</f>
        <v/>
      </c>
    </row>
    <row r="2850">
      <c r="A2850" s="31" t="n">
        <v>42549</v>
      </c>
      <c r="B2850" s="38" t="n">
        <v>-368.641624036</v>
      </c>
      <c r="C2850" s="38" t="n">
        <v>-27.036932798</v>
      </c>
      <c r="D2850" s="39">
        <f>SUM(B2850:C2850)</f>
        <v/>
      </c>
      <c r="E2850" s="23">
        <f>SUM(D2831:D2850)</f>
        <v/>
      </c>
    </row>
    <row r="2851">
      <c r="A2851" s="31" t="n">
        <v>42550</v>
      </c>
      <c r="B2851" s="38" t="n">
        <v>56.392955779</v>
      </c>
      <c r="C2851" s="38" t="n">
        <v>-49.526045821</v>
      </c>
      <c r="D2851" s="39">
        <f>SUM(B2851:C2851)</f>
        <v/>
      </c>
      <c r="E2851" s="23">
        <f>SUM(D2832:D2851)</f>
        <v/>
      </c>
    </row>
    <row r="2852">
      <c r="A2852" s="31" t="n">
        <v>42551</v>
      </c>
      <c r="B2852" s="38" t="n">
        <v>403.965043318</v>
      </c>
      <c r="C2852" s="38" t="n">
        <v>-1.411680994</v>
      </c>
      <c r="D2852" s="39">
        <f>SUM(B2852:C2852)</f>
        <v/>
      </c>
      <c r="E2852" s="23">
        <f>SUM(D2833:D2852)</f>
        <v/>
      </c>
    </row>
    <row r="2853">
      <c r="A2853" s="31" t="n">
        <v>42552</v>
      </c>
      <c r="B2853" s="38" t="n">
        <v>251.728370767</v>
      </c>
      <c r="C2853" s="38" t="n">
        <v>34.605662386</v>
      </c>
      <c r="D2853" s="39">
        <f>SUM(B2853:C2853)</f>
        <v/>
      </c>
      <c r="E2853" s="23">
        <f>SUM(D2834:D2853)</f>
        <v/>
      </c>
    </row>
    <row r="2854">
      <c r="A2854" s="31" t="n">
        <v>42555</v>
      </c>
      <c r="B2854" s="38" t="n">
        <v>160.185377655</v>
      </c>
      <c r="C2854" s="38" t="n">
        <v>-41.612310031</v>
      </c>
      <c r="D2854" s="39">
        <f>SUM(B2854:C2854)</f>
        <v/>
      </c>
      <c r="E2854" s="23">
        <f>SUM(D2835:D2854)</f>
        <v/>
      </c>
    </row>
    <row r="2855">
      <c r="A2855" s="31" t="n">
        <v>42556</v>
      </c>
      <c r="B2855" s="38" t="n">
        <v>13.448080687</v>
      </c>
      <c r="C2855" s="38" t="n">
        <v>-7.725769852</v>
      </c>
      <c r="D2855" s="39">
        <f>SUM(B2855:C2855)</f>
        <v/>
      </c>
      <c r="E2855" s="23">
        <f>SUM(D2836:D2855)</f>
        <v/>
      </c>
    </row>
    <row r="2856">
      <c r="A2856" s="31" t="n">
        <v>42557</v>
      </c>
      <c r="B2856" s="38" t="n">
        <v>-427.70123084</v>
      </c>
      <c r="C2856" s="38" t="n">
        <v>-42.474188983</v>
      </c>
      <c r="D2856" s="39">
        <f>SUM(B2856:C2856)</f>
        <v/>
      </c>
      <c r="E2856" s="23">
        <f>SUM(D2837:D2856)</f>
        <v/>
      </c>
    </row>
    <row r="2857">
      <c r="A2857" s="31" t="n">
        <v>42558</v>
      </c>
      <c r="B2857" s="38" t="n">
        <v>169.324311396</v>
      </c>
      <c r="C2857" s="38" t="n">
        <v>64.085057156</v>
      </c>
      <c r="D2857" s="39">
        <f>SUM(B2857:C2857)</f>
        <v/>
      </c>
      <c r="E2857" s="23">
        <f>SUM(D2838:D2857)</f>
        <v/>
      </c>
    </row>
    <row r="2858">
      <c r="A2858" s="31" t="n">
        <v>42559</v>
      </c>
      <c r="B2858" s="38" t="n">
        <v>40.668803682</v>
      </c>
      <c r="C2858" s="38" t="n">
        <v>-55.78794194</v>
      </c>
      <c r="D2858" s="39">
        <f>SUM(B2858:C2858)</f>
        <v/>
      </c>
      <c r="E2858" s="23">
        <f>SUM(D2839:D2858)</f>
        <v/>
      </c>
    </row>
    <row r="2859">
      <c r="A2859" s="31" t="n">
        <v>42562</v>
      </c>
      <c r="B2859" s="38" t="n">
        <v>269.77787968</v>
      </c>
      <c r="C2859" s="38" t="n">
        <v>43.561912852</v>
      </c>
      <c r="D2859" s="39">
        <f>SUM(B2859:C2859)</f>
        <v/>
      </c>
      <c r="E2859" s="23">
        <f>SUM(D2840:D2859)</f>
        <v/>
      </c>
    </row>
    <row r="2860">
      <c r="A2860" s="31" t="n">
        <v>42563</v>
      </c>
      <c r="B2860" s="38" t="n">
        <v>192.191938222</v>
      </c>
      <c r="C2860" s="38" t="n">
        <v>-15.510330283</v>
      </c>
      <c r="D2860" s="39">
        <f>SUM(B2860:C2860)</f>
        <v/>
      </c>
      <c r="E2860" s="23">
        <f>SUM(D2841:D2860)</f>
        <v/>
      </c>
    </row>
    <row r="2861">
      <c r="A2861" s="31" t="n">
        <v>42564</v>
      </c>
      <c r="B2861" s="38" t="n">
        <v>580.208401952</v>
      </c>
      <c r="C2861" s="38" t="n">
        <v>38.285480514</v>
      </c>
      <c r="D2861" s="39">
        <f>SUM(B2861:C2861)</f>
        <v/>
      </c>
      <c r="E2861" s="23">
        <f>SUM(D2842:D2861)</f>
        <v/>
      </c>
    </row>
    <row r="2862">
      <c r="A2862" s="31" t="n">
        <v>42565</v>
      </c>
      <c r="B2862" s="38" t="n">
        <v>367.545588509</v>
      </c>
      <c r="C2862" s="38" t="n">
        <v>15.090161134</v>
      </c>
      <c r="D2862" s="39">
        <f>SUM(B2862:C2862)</f>
        <v/>
      </c>
      <c r="E2862" s="23">
        <f>SUM(D2843:D2862)</f>
        <v/>
      </c>
    </row>
    <row r="2863">
      <c r="A2863" s="31" t="n">
        <v>42566</v>
      </c>
      <c r="B2863" s="38" t="n">
        <v>490.250428473</v>
      </c>
      <c r="C2863" s="38" t="n">
        <v>-14.066731769</v>
      </c>
      <c r="D2863" s="39">
        <f>SUM(B2863:C2863)</f>
        <v/>
      </c>
      <c r="E2863" s="23">
        <f>SUM(D2844:D2863)</f>
        <v/>
      </c>
    </row>
    <row r="2864">
      <c r="A2864" s="31" t="n">
        <v>42569</v>
      </c>
      <c r="B2864" s="38" t="n">
        <v>223.792906055</v>
      </c>
      <c r="C2864" s="38" t="n">
        <v>4.543490992</v>
      </c>
      <c r="D2864" s="39">
        <f>SUM(B2864:C2864)</f>
        <v/>
      </c>
      <c r="E2864" s="23">
        <f>SUM(D2845:D2864)</f>
        <v/>
      </c>
    </row>
    <row r="2865">
      <c r="A2865" s="31" t="n">
        <v>42570</v>
      </c>
      <c r="B2865" s="38" t="n">
        <v>313.166527096</v>
      </c>
      <c r="C2865" s="38" t="n">
        <v>-23.203870137</v>
      </c>
      <c r="D2865" s="39">
        <f>SUM(B2865:C2865)</f>
        <v/>
      </c>
      <c r="E2865" s="23">
        <f>SUM(D2846:D2865)</f>
        <v/>
      </c>
    </row>
    <row r="2866">
      <c r="A2866" s="31" t="n">
        <v>42571</v>
      </c>
      <c r="B2866" s="38" t="n">
        <v>179.388017791</v>
      </c>
      <c r="C2866" s="38" t="n">
        <v>10.886341142</v>
      </c>
      <c r="D2866" s="39">
        <f>SUM(B2866:C2866)</f>
        <v/>
      </c>
      <c r="E2866" s="23">
        <f>SUM(D2847:D2866)</f>
        <v/>
      </c>
    </row>
    <row r="2867">
      <c r="A2867" s="31" t="n">
        <v>42572</v>
      </c>
      <c r="B2867" s="38" t="n">
        <v>44.632764989</v>
      </c>
      <c r="C2867" s="38" t="n">
        <v>93.00278095199999</v>
      </c>
      <c r="D2867" s="39">
        <f>SUM(B2867:C2867)</f>
        <v/>
      </c>
      <c r="E2867" s="23">
        <f>SUM(D2848:D2867)</f>
        <v/>
      </c>
    </row>
    <row r="2868">
      <c r="A2868" s="31" t="n">
        <v>42573</v>
      </c>
      <c r="B2868" s="38" t="n">
        <v>71.958534218</v>
      </c>
      <c r="C2868" s="38" t="n">
        <v>11.74885875</v>
      </c>
      <c r="D2868" s="39">
        <f>SUM(B2868:C2868)</f>
        <v/>
      </c>
      <c r="E2868" s="23">
        <f>SUM(D2849:D2868)</f>
        <v/>
      </c>
    </row>
    <row r="2869">
      <c r="A2869" s="31" t="n">
        <v>42576</v>
      </c>
      <c r="B2869" s="38" t="n">
        <v>193.390936316</v>
      </c>
      <c r="C2869" s="38" t="n">
        <v>8.379918072000001</v>
      </c>
      <c r="D2869" s="39">
        <f>SUM(B2869:C2869)</f>
        <v/>
      </c>
      <c r="E2869" s="23">
        <f>SUM(D2850:D2869)</f>
        <v/>
      </c>
    </row>
    <row r="2870">
      <c r="A2870" s="31" t="n">
        <v>42577</v>
      </c>
      <c r="B2870" s="38" t="n">
        <v>192.626084854</v>
      </c>
      <c r="C2870" s="38" t="n">
        <v>26.045265383</v>
      </c>
      <c r="D2870" s="39">
        <f>SUM(B2870:C2870)</f>
        <v/>
      </c>
      <c r="E2870" s="23">
        <f>SUM(D2851:D2870)</f>
        <v/>
      </c>
    </row>
    <row r="2871">
      <c r="A2871" s="31" t="n">
        <v>42578</v>
      </c>
      <c r="B2871" s="38" t="n">
        <v>243.62247842</v>
      </c>
      <c r="C2871" s="38" t="n">
        <v>-18.009075304</v>
      </c>
      <c r="D2871" s="39">
        <f>SUM(B2871:C2871)</f>
        <v/>
      </c>
      <c r="E2871" s="23">
        <f>SUM(D2852:D2871)</f>
        <v/>
      </c>
    </row>
    <row r="2872">
      <c r="A2872" s="31" t="n">
        <v>42579</v>
      </c>
      <c r="B2872" s="38" t="n">
        <v>196.116855844</v>
      </c>
      <c r="C2872" s="38" t="n">
        <v>52.159728746</v>
      </c>
      <c r="D2872" s="39">
        <f>SUM(B2872:C2872)</f>
        <v/>
      </c>
      <c r="E2872" s="23">
        <f>SUM(D2853:D2872)</f>
        <v/>
      </c>
    </row>
    <row r="2873">
      <c r="A2873" s="31" t="n">
        <v>42580</v>
      </c>
      <c r="B2873" s="38" t="n">
        <v>211.485069328</v>
      </c>
      <c r="C2873" s="38" t="n">
        <v>22.914660279</v>
      </c>
      <c r="D2873" s="39">
        <f>SUM(B2873:C2873)</f>
        <v/>
      </c>
      <c r="E2873" s="23">
        <f>SUM(D2854:D2873)</f>
        <v/>
      </c>
    </row>
    <row r="2874">
      <c r="A2874" s="31" t="n">
        <v>42583</v>
      </c>
      <c r="B2874" s="38" t="n">
        <v>307.363865459</v>
      </c>
      <c r="C2874" s="38" t="n">
        <v>-20.121616181</v>
      </c>
      <c r="D2874" s="39">
        <f>SUM(B2874:C2874)</f>
        <v/>
      </c>
      <c r="E2874" s="23">
        <f>SUM(D2855:D2874)</f>
        <v/>
      </c>
    </row>
    <row r="2875">
      <c r="A2875" s="31" t="n">
        <v>42584</v>
      </c>
      <c r="B2875" s="38" t="n">
        <v>52.787742478</v>
      </c>
      <c r="C2875" s="38" t="n">
        <v>-0.765488019</v>
      </c>
      <c r="D2875" s="39">
        <f>SUM(B2875:C2875)</f>
        <v/>
      </c>
      <c r="E2875" s="23">
        <f>SUM(D2856:D2875)</f>
        <v/>
      </c>
    </row>
    <row r="2876">
      <c r="A2876" s="31" t="n">
        <v>42585</v>
      </c>
      <c r="B2876" s="38" t="n">
        <v>-86.814003853</v>
      </c>
      <c r="C2876" s="38" t="n">
        <v>11.445195258</v>
      </c>
      <c r="D2876" s="39">
        <f>SUM(B2876:C2876)</f>
        <v/>
      </c>
      <c r="E2876" s="23">
        <f>SUM(D2857:D2876)</f>
        <v/>
      </c>
    </row>
    <row r="2877">
      <c r="A2877" s="31" t="n">
        <v>42586</v>
      </c>
      <c r="B2877" s="38" t="n">
        <v>37.574978879</v>
      </c>
      <c r="C2877" s="38" t="n">
        <v>31.997444896</v>
      </c>
      <c r="D2877" s="39">
        <f>SUM(B2877:C2877)</f>
        <v/>
      </c>
      <c r="E2877" s="23">
        <f>SUM(D2858:D2877)</f>
        <v/>
      </c>
    </row>
    <row r="2878">
      <c r="A2878" s="31" t="n">
        <v>42587</v>
      </c>
      <c r="B2878" s="38" t="n">
        <v>246.951654399</v>
      </c>
      <c r="C2878" s="38" t="n">
        <v>-28.40467756</v>
      </c>
      <c r="D2878" s="39">
        <f>SUM(B2878:C2878)</f>
        <v/>
      </c>
      <c r="E2878" s="23">
        <f>SUM(D2859:D2878)</f>
        <v/>
      </c>
    </row>
    <row r="2879">
      <c r="A2879" s="31" t="n">
        <v>42590</v>
      </c>
      <c r="B2879" s="38" t="n">
        <v>79.72693234400001</v>
      </c>
      <c r="C2879" s="38" t="n">
        <v>10.948880586</v>
      </c>
      <c r="D2879" s="39">
        <f>SUM(B2879:C2879)</f>
        <v/>
      </c>
      <c r="E2879" s="23">
        <f>SUM(D2860:D2879)</f>
        <v/>
      </c>
    </row>
    <row r="2880">
      <c r="A2880" s="31" t="n">
        <v>42591</v>
      </c>
      <c r="B2880" s="38" t="n">
        <v>207.199682808</v>
      </c>
      <c r="C2880" s="38" t="n">
        <v>35.524173438</v>
      </c>
      <c r="D2880" s="39">
        <f>SUM(B2880:C2880)</f>
        <v/>
      </c>
      <c r="E2880" s="23">
        <f>SUM(D2861:D2880)</f>
        <v/>
      </c>
    </row>
    <row r="2881">
      <c r="A2881" s="31" t="n">
        <v>42592</v>
      </c>
      <c r="B2881" s="38" t="n">
        <v>307.696486371</v>
      </c>
      <c r="C2881" s="38" t="n">
        <v>95.29621829</v>
      </c>
      <c r="D2881" s="39">
        <f>SUM(B2881:C2881)</f>
        <v/>
      </c>
      <c r="E2881" s="23">
        <f>SUM(D2862:D2881)</f>
        <v/>
      </c>
    </row>
    <row r="2882">
      <c r="A2882" s="31" t="n">
        <v>42593</v>
      </c>
      <c r="B2882" s="38" t="n">
        <v>-17.55675287</v>
      </c>
      <c r="C2882" s="38" t="n">
        <v>-51.688400818</v>
      </c>
      <c r="D2882" s="39">
        <f>SUM(B2882:C2882)</f>
        <v/>
      </c>
      <c r="E2882" s="23">
        <f>SUM(D2863:D2882)</f>
        <v/>
      </c>
    </row>
    <row r="2883">
      <c r="A2883" s="31" t="n">
        <v>42594</v>
      </c>
      <c r="B2883" s="38" t="n">
        <v>57.769417166</v>
      </c>
      <c r="C2883" s="38" t="n">
        <v>13.24995134</v>
      </c>
      <c r="D2883" s="39">
        <f>SUM(B2883:C2883)</f>
        <v/>
      </c>
      <c r="E2883" s="23">
        <f>SUM(D2864:D2883)</f>
        <v/>
      </c>
    </row>
    <row r="2884">
      <c r="A2884" s="31" t="n">
        <v>42598</v>
      </c>
      <c r="B2884" s="38" t="n">
        <v>33.066586151</v>
      </c>
      <c r="C2884" s="38" t="n">
        <v>-56.409038203</v>
      </c>
      <c r="D2884" s="39">
        <f>SUM(B2884:C2884)</f>
        <v/>
      </c>
      <c r="E2884" s="23">
        <f>SUM(D2865:D2884)</f>
        <v/>
      </c>
    </row>
    <row r="2885">
      <c r="A2885" s="31" t="n">
        <v>42599</v>
      </c>
      <c r="B2885" s="38" t="n">
        <v>12.763493338</v>
      </c>
      <c r="C2885" s="38" t="n">
        <v>-1.425128218</v>
      </c>
      <c r="D2885" s="39">
        <f>SUM(B2885:C2885)</f>
        <v/>
      </c>
      <c r="E2885" s="23">
        <f>SUM(D2866:D2885)</f>
        <v/>
      </c>
    </row>
    <row r="2886">
      <c r="A2886" s="31" t="n">
        <v>42600</v>
      </c>
      <c r="B2886" s="38" t="n">
        <v>188.623874261</v>
      </c>
      <c r="C2886" s="38" t="n">
        <v>40.086947407</v>
      </c>
      <c r="D2886" s="39">
        <f>SUM(B2886:C2886)</f>
        <v/>
      </c>
      <c r="E2886" s="23">
        <f>SUM(D2867:D2886)</f>
        <v/>
      </c>
    </row>
    <row r="2887">
      <c r="A2887" s="31" t="n">
        <v>42601</v>
      </c>
      <c r="B2887" s="38" t="n">
        <v>218.618039092</v>
      </c>
      <c r="C2887" s="38" t="n">
        <v>16.570477719</v>
      </c>
      <c r="D2887" s="39">
        <f>SUM(B2887:C2887)</f>
        <v/>
      </c>
      <c r="E2887" s="23">
        <f>SUM(D2868:D2887)</f>
        <v/>
      </c>
    </row>
    <row r="2888">
      <c r="A2888" s="31" t="n">
        <v>42604</v>
      </c>
      <c r="B2888" s="38" t="n">
        <v>-13.051679763</v>
      </c>
      <c r="C2888" s="38" t="n">
        <v>-32.426339738</v>
      </c>
      <c r="D2888" s="39">
        <f>SUM(B2888:C2888)</f>
        <v/>
      </c>
      <c r="E2888" s="23">
        <f>SUM(D2869:D2888)</f>
        <v/>
      </c>
    </row>
    <row r="2889">
      <c r="A2889" s="31" t="n">
        <v>42605</v>
      </c>
      <c r="B2889" s="38" t="n">
        <v>44.973704876</v>
      </c>
      <c r="C2889" s="38" t="n">
        <v>15.191033224</v>
      </c>
      <c r="D2889" s="39">
        <f>SUM(B2889:C2889)</f>
        <v/>
      </c>
      <c r="E2889" s="23">
        <f>SUM(D2870:D2889)</f>
        <v/>
      </c>
    </row>
    <row r="2890">
      <c r="A2890" s="31" t="n">
        <v>42606</v>
      </c>
      <c r="B2890" s="38" t="n">
        <v>-47.539058336</v>
      </c>
      <c r="C2890" s="38" t="n">
        <v>6.400668663</v>
      </c>
      <c r="D2890" s="39">
        <f>SUM(B2890:C2890)</f>
        <v/>
      </c>
      <c r="E2890" s="23">
        <f>SUM(D2871:D2890)</f>
        <v/>
      </c>
    </row>
    <row r="2891">
      <c r="A2891" s="31" t="n">
        <v>42607</v>
      </c>
      <c r="B2891" s="38" t="n">
        <v>-320.723501023</v>
      </c>
      <c r="C2891" s="38" t="n">
        <v>-6.600623007</v>
      </c>
      <c r="D2891" s="39">
        <f>SUM(B2891:C2891)</f>
        <v/>
      </c>
      <c r="E2891" s="23">
        <f>SUM(D2872:D2891)</f>
        <v/>
      </c>
    </row>
    <row r="2892">
      <c r="A2892" s="31" t="n">
        <v>42608</v>
      </c>
      <c r="B2892" s="38" t="n">
        <v>-384.143433881</v>
      </c>
      <c r="C2892" s="38" t="n">
        <v>-10.965126648</v>
      </c>
      <c r="D2892" s="39">
        <f>SUM(B2892:C2892)</f>
        <v/>
      </c>
      <c r="E2892" s="23">
        <f>SUM(D2873:D2892)</f>
        <v/>
      </c>
    </row>
    <row r="2893">
      <c r="A2893" s="31" t="n">
        <v>42611</v>
      </c>
      <c r="B2893" s="38" t="n">
        <v>83.010574054</v>
      </c>
      <c r="C2893" s="38" t="n">
        <v>-4.668760804</v>
      </c>
      <c r="D2893" s="39">
        <f>SUM(B2893:C2893)</f>
        <v/>
      </c>
      <c r="E2893" s="23">
        <f>SUM(D2874:D2893)</f>
        <v/>
      </c>
    </row>
    <row r="2894">
      <c r="A2894" s="31" t="n">
        <v>42612</v>
      </c>
      <c r="B2894" s="38" t="n">
        <v>50.270817526</v>
      </c>
      <c r="C2894" s="38" t="n">
        <v>53.425236192</v>
      </c>
      <c r="D2894" s="39">
        <f>SUM(B2894:C2894)</f>
        <v/>
      </c>
      <c r="E2894" s="23">
        <f>SUM(D2875:D2894)</f>
        <v/>
      </c>
    </row>
    <row r="2895">
      <c r="A2895" s="31" t="n">
        <v>42613</v>
      </c>
      <c r="B2895" s="38" t="n">
        <v>20.389532369</v>
      </c>
      <c r="C2895" s="38" t="n">
        <v>-24.759350819</v>
      </c>
      <c r="D2895" s="39">
        <f>SUM(B2895:C2895)</f>
        <v/>
      </c>
      <c r="E2895" s="23">
        <f>SUM(D2876:D2895)</f>
        <v/>
      </c>
    </row>
    <row r="2896">
      <c r="A2896" s="31" t="n">
        <v>42614</v>
      </c>
      <c r="B2896" s="38" t="n">
        <v>-140.719388598</v>
      </c>
      <c r="C2896" s="38" t="n">
        <v>40.075262928</v>
      </c>
      <c r="D2896" s="39">
        <f>SUM(B2896:C2896)</f>
        <v/>
      </c>
      <c r="E2896" s="23">
        <f>SUM(D2877:D2896)</f>
        <v/>
      </c>
    </row>
    <row r="2897">
      <c r="A2897" s="31" t="n">
        <v>42615</v>
      </c>
      <c r="B2897" s="38" t="n">
        <v>216.16942853</v>
      </c>
      <c r="C2897" s="38" t="n">
        <v>12.013879562</v>
      </c>
      <c r="D2897" s="39">
        <f>SUM(B2897:C2897)</f>
        <v/>
      </c>
      <c r="E2897" s="23">
        <f>SUM(D2878:D2897)</f>
        <v/>
      </c>
    </row>
    <row r="2898">
      <c r="A2898" s="31" t="n">
        <v>42618</v>
      </c>
      <c r="B2898" s="38" t="n">
        <v>269.382659324</v>
      </c>
      <c r="C2898" s="38" t="n">
        <v>-28.293311799</v>
      </c>
      <c r="D2898" s="39">
        <f>SUM(B2898:C2898)</f>
        <v/>
      </c>
      <c r="E2898" s="23">
        <f>SUM(D2879:D2898)</f>
        <v/>
      </c>
    </row>
    <row r="2899">
      <c r="A2899" s="31" t="n">
        <v>42619</v>
      </c>
      <c r="B2899" s="38" t="n">
        <v>268.786333661</v>
      </c>
      <c r="C2899" s="38" t="n">
        <v>-19.400458729</v>
      </c>
      <c r="D2899" s="39">
        <f>SUM(B2899:C2899)</f>
        <v/>
      </c>
      <c r="E2899" s="23">
        <f>SUM(D2880:D2899)</f>
        <v/>
      </c>
    </row>
    <row r="2900">
      <c r="A2900" s="31" t="n">
        <v>42620</v>
      </c>
      <c r="B2900" s="38" t="n">
        <v>81.440525857</v>
      </c>
      <c r="C2900" s="38" t="n">
        <v>-22.914619171</v>
      </c>
      <c r="D2900" s="39">
        <f>SUM(B2900:C2900)</f>
        <v/>
      </c>
      <c r="E2900" s="23">
        <f>SUM(D2881:D2900)</f>
        <v/>
      </c>
    </row>
    <row r="2901">
      <c r="A2901" s="31" t="n">
        <v>42621</v>
      </c>
      <c r="B2901" s="38" t="n">
        <v>180.050751916</v>
      </c>
      <c r="C2901" s="38" t="n">
        <v>19.605074483</v>
      </c>
      <c r="D2901" s="39">
        <f>SUM(B2901:C2901)</f>
        <v/>
      </c>
      <c r="E2901" s="23">
        <f>SUM(D2882:D2901)</f>
        <v/>
      </c>
    </row>
    <row r="2902">
      <c r="A2902" s="31" t="n">
        <v>42622</v>
      </c>
      <c r="B2902" s="38" t="n">
        <v>-50.270603947</v>
      </c>
      <c r="C2902" s="38" t="n">
        <v>53.935483088</v>
      </c>
      <c r="D2902" s="39">
        <f>SUM(B2902:C2902)</f>
        <v/>
      </c>
      <c r="E2902" s="23">
        <f>SUM(D2883:D2902)</f>
        <v/>
      </c>
    </row>
    <row r="2903">
      <c r="A2903" s="31" t="n">
        <v>42625</v>
      </c>
      <c r="B2903" s="38" t="n">
        <v>-218.348284667</v>
      </c>
      <c r="C2903" s="38" t="n">
        <v>27.333465763</v>
      </c>
      <c r="D2903" s="39">
        <f>SUM(B2903:C2903)</f>
        <v/>
      </c>
      <c r="E2903" s="23">
        <f>SUM(D2884:D2903)</f>
        <v/>
      </c>
    </row>
    <row r="2904">
      <c r="A2904" s="31" t="n">
        <v>42626</v>
      </c>
      <c r="B2904" s="38" t="n">
        <v>247.582314819</v>
      </c>
      <c r="C2904" s="38" t="n">
        <v>69.594374719</v>
      </c>
      <c r="D2904" s="39">
        <f>SUM(B2904:C2904)</f>
        <v/>
      </c>
      <c r="E2904" s="23">
        <f>SUM(D2885:D2904)</f>
        <v/>
      </c>
    </row>
    <row r="2905">
      <c r="A2905" s="31" t="n">
        <v>42632</v>
      </c>
      <c r="B2905" s="38" t="n">
        <v>46.901108689</v>
      </c>
      <c r="C2905" s="38" t="n">
        <v>3.788387649</v>
      </c>
      <c r="D2905" s="39">
        <f>SUM(B2905:C2905)</f>
        <v/>
      </c>
      <c r="E2905" s="23">
        <f>SUM(D2886:D2905)</f>
        <v/>
      </c>
    </row>
    <row r="2906">
      <c r="A2906" s="31" t="n">
        <v>42633</v>
      </c>
      <c r="B2906" s="38" t="n">
        <v>98.714584851</v>
      </c>
      <c r="C2906" s="38" t="n">
        <v>-0.019268471</v>
      </c>
      <c r="D2906" s="39">
        <f>SUM(B2906:C2906)</f>
        <v/>
      </c>
      <c r="E2906" s="23">
        <f>SUM(D2887:D2906)</f>
        <v/>
      </c>
    </row>
    <row r="2907">
      <c r="A2907" s="31" t="n">
        <v>42634</v>
      </c>
      <c r="B2907" s="38" t="n">
        <v>87.789727485</v>
      </c>
      <c r="C2907" s="38" t="n">
        <v>-5.747300188</v>
      </c>
      <c r="D2907" s="39">
        <f>SUM(B2907:C2907)</f>
        <v/>
      </c>
      <c r="E2907" s="23">
        <f>SUM(D2888:D2907)</f>
        <v/>
      </c>
    </row>
    <row r="2908">
      <c r="A2908" s="31" t="n">
        <v>42635</v>
      </c>
      <c r="B2908" s="38" t="n">
        <v>126.618642005</v>
      </c>
      <c r="C2908" s="38" t="n">
        <v>47.788350058</v>
      </c>
      <c r="D2908" s="39">
        <f>SUM(B2908:C2908)</f>
        <v/>
      </c>
      <c r="E2908" s="23">
        <f>SUM(D2889:D2908)</f>
        <v/>
      </c>
    </row>
    <row r="2909">
      <c r="A2909" s="31" t="n">
        <v>42636</v>
      </c>
      <c r="B2909" s="38" t="n">
        <v>-45.998213819</v>
      </c>
      <c r="C2909" s="38" t="n">
        <v>42.756904338</v>
      </c>
      <c r="D2909" s="39">
        <f>SUM(B2909:C2909)</f>
        <v/>
      </c>
      <c r="E2909" s="23">
        <f>SUM(D2890:D2909)</f>
        <v/>
      </c>
    </row>
    <row r="2910">
      <c r="A2910" s="31" t="n">
        <v>42639</v>
      </c>
      <c r="B2910" s="38" t="n">
        <v>-17.634090205</v>
      </c>
      <c r="C2910" s="38" t="n">
        <v>163.512151091</v>
      </c>
      <c r="D2910" s="39">
        <f>SUM(B2910:C2910)</f>
        <v/>
      </c>
      <c r="E2910" s="23">
        <f>SUM(D2891:D2910)</f>
        <v/>
      </c>
    </row>
    <row r="2911">
      <c r="A2911" s="31" t="n">
        <v>42640</v>
      </c>
      <c r="B2911" s="38" t="n">
        <v>22.529337357</v>
      </c>
      <c r="C2911" s="38" t="n">
        <v>-13.658080874</v>
      </c>
      <c r="D2911" s="39">
        <f>SUM(B2911:C2911)</f>
        <v/>
      </c>
      <c r="E2911" s="23">
        <f>SUM(D2892:D2911)</f>
        <v/>
      </c>
    </row>
    <row r="2912">
      <c r="A2912" s="31" t="n">
        <v>42641</v>
      </c>
      <c r="B2912" s="38" t="n">
        <v>-116.503678717</v>
      </c>
      <c r="C2912" s="38" t="n">
        <v>3.469580402</v>
      </c>
      <c r="D2912" s="39">
        <f>SUM(B2912:C2912)</f>
        <v/>
      </c>
      <c r="E2912" s="23">
        <f>SUM(D2893:D2912)</f>
        <v/>
      </c>
    </row>
    <row r="2913">
      <c r="A2913" s="31" t="n">
        <v>42642</v>
      </c>
      <c r="B2913" s="38" t="n">
        <v>180.864029285</v>
      </c>
      <c r="C2913" s="38" t="n">
        <v>31.696503957</v>
      </c>
      <c r="D2913" s="39">
        <f>SUM(B2913:C2913)</f>
        <v/>
      </c>
      <c r="E2913" s="23">
        <f>SUM(D2894:D2913)</f>
        <v/>
      </c>
    </row>
    <row r="2914">
      <c r="A2914" s="31" t="n">
        <v>42643</v>
      </c>
      <c r="B2914" s="38" t="n">
        <v>-155.815292646</v>
      </c>
      <c r="C2914" s="38" t="n">
        <v>-37.032228514</v>
      </c>
      <c r="D2914" s="39">
        <f>SUM(B2914:C2914)</f>
        <v/>
      </c>
      <c r="E2914" s="23">
        <f>SUM(D2895:D2914)</f>
        <v/>
      </c>
    </row>
    <row r="2915">
      <c r="A2915" s="31" t="n">
        <v>42647</v>
      </c>
      <c r="B2915" s="38" t="n">
        <v>179.267594796</v>
      </c>
      <c r="C2915" s="38" t="n">
        <v>79.054141981</v>
      </c>
      <c r="D2915" s="39">
        <f>SUM(B2915:C2915)</f>
        <v/>
      </c>
      <c r="E2915" s="23">
        <f>SUM(D2896:D2915)</f>
        <v/>
      </c>
    </row>
    <row r="2916">
      <c r="A2916" s="31" t="n">
        <v>42648</v>
      </c>
      <c r="B2916" s="38" t="n">
        <v>-2.622720312</v>
      </c>
      <c r="C2916" s="38" t="n">
        <v>-7.478755774</v>
      </c>
      <c r="D2916" s="39">
        <f>SUM(B2916:C2916)</f>
        <v/>
      </c>
      <c r="E2916" s="23">
        <f>SUM(D2897:D2916)</f>
        <v/>
      </c>
    </row>
    <row r="2917">
      <c r="A2917" s="31" t="n">
        <v>42649</v>
      </c>
      <c r="B2917" s="38" t="n">
        <v>91.91620762399999</v>
      </c>
      <c r="C2917" s="38" t="n">
        <v>25.776840679</v>
      </c>
      <c r="D2917" s="39">
        <f>SUM(B2917:C2917)</f>
        <v/>
      </c>
      <c r="E2917" s="23">
        <f>SUM(D2898:D2917)</f>
        <v/>
      </c>
    </row>
    <row r="2918">
      <c r="A2918" s="31" t="n">
        <v>42650</v>
      </c>
      <c r="B2918" s="38" t="n">
        <v>38.529546157</v>
      </c>
      <c r="C2918" s="38" t="n">
        <v>-23.538282454</v>
      </c>
      <c r="D2918" s="39">
        <f>SUM(B2918:C2918)</f>
        <v/>
      </c>
      <c r="E2918" s="23">
        <f>SUM(D2899:D2918)</f>
        <v/>
      </c>
    </row>
    <row r="2919">
      <c r="A2919" s="31" t="n">
        <v>42653</v>
      </c>
      <c r="B2919" s="38" t="n">
        <v>-41.952020337</v>
      </c>
      <c r="C2919" s="38" t="n">
        <v>15.031154865</v>
      </c>
      <c r="D2919" s="39">
        <f>SUM(B2919:C2919)</f>
        <v/>
      </c>
      <c r="E2919" s="23">
        <f>SUM(D2900:D2919)</f>
        <v/>
      </c>
    </row>
    <row r="2920">
      <c r="A2920" s="31" t="n">
        <v>42654</v>
      </c>
      <c r="B2920" s="38" t="n">
        <v>-336.764771858</v>
      </c>
      <c r="C2920" s="38" t="n">
        <v>-6.258909964</v>
      </c>
      <c r="D2920" s="39">
        <f>SUM(B2920:C2920)</f>
        <v/>
      </c>
      <c r="E2920" s="23">
        <f>SUM(D2901:D2920)</f>
        <v/>
      </c>
    </row>
    <row r="2921">
      <c r="A2921" s="31" t="n">
        <v>42655</v>
      </c>
      <c r="B2921" s="38" t="n">
        <v>-554.380935827</v>
      </c>
      <c r="C2921" s="38" t="n">
        <v>-4.018808037</v>
      </c>
      <c r="D2921" s="39">
        <f>SUM(B2921:C2921)</f>
        <v/>
      </c>
      <c r="E2921" s="23">
        <f>SUM(D2902:D2921)</f>
        <v/>
      </c>
    </row>
    <row r="2922">
      <c r="A2922" s="31" t="n">
        <v>42656</v>
      </c>
      <c r="B2922" s="38" t="n">
        <v>194.38921585</v>
      </c>
      <c r="C2922" s="38" t="n">
        <v>-57.811443263</v>
      </c>
      <c r="D2922" s="39">
        <f>SUM(B2922:C2922)</f>
        <v/>
      </c>
      <c r="E2922" s="23">
        <f>SUM(D2903:D2922)</f>
        <v/>
      </c>
    </row>
    <row r="2923">
      <c r="A2923" s="31" t="n">
        <v>42657</v>
      </c>
      <c r="B2923" s="38" t="n">
        <v>32.752082829</v>
      </c>
      <c r="C2923" s="38" t="n">
        <v>5.266129816</v>
      </c>
      <c r="D2923" s="39">
        <f>SUM(B2923:C2923)</f>
        <v/>
      </c>
      <c r="E2923" s="23">
        <f>SUM(D2904:D2923)</f>
        <v/>
      </c>
    </row>
    <row r="2924">
      <c r="A2924" s="31" t="n">
        <v>42660</v>
      </c>
      <c r="B2924" s="38" t="n">
        <v>291.130389689</v>
      </c>
      <c r="C2924" s="38" t="n">
        <v>-56.176430741</v>
      </c>
      <c r="D2924" s="39">
        <f>SUM(B2924:C2924)</f>
        <v/>
      </c>
      <c r="E2924" s="23">
        <f>SUM(D2905:D2924)</f>
        <v/>
      </c>
    </row>
    <row r="2925">
      <c r="A2925" s="31" t="n">
        <v>42661</v>
      </c>
      <c r="B2925" s="38" t="n">
        <v>187.477438773</v>
      </c>
      <c r="C2925" s="38" t="n">
        <v>-35.122153587</v>
      </c>
      <c r="D2925" s="39">
        <f>SUM(B2925:C2925)</f>
        <v/>
      </c>
      <c r="E2925" s="23">
        <f>SUM(D2906:D2925)</f>
        <v/>
      </c>
    </row>
    <row r="2926">
      <c r="A2926" s="31" t="n">
        <v>42662</v>
      </c>
      <c r="B2926" s="38" t="n">
        <v>227.632204743</v>
      </c>
      <c r="C2926" s="38" t="n">
        <v>-8.431354017</v>
      </c>
      <c r="D2926" s="39">
        <f>SUM(B2926:C2926)</f>
        <v/>
      </c>
      <c r="E2926" s="23">
        <f>SUM(D2907:D2926)</f>
        <v/>
      </c>
    </row>
    <row r="2927">
      <c r="A2927" s="31" t="n">
        <v>42663</v>
      </c>
      <c r="B2927" s="38" t="n">
        <v>107.029845903</v>
      </c>
      <c r="C2927" s="38" t="n">
        <v>-51.633118185</v>
      </c>
      <c r="D2927" s="39">
        <f>SUM(B2927:C2927)</f>
        <v/>
      </c>
      <c r="E2927" s="23">
        <f>SUM(D2908:D2927)</f>
        <v/>
      </c>
    </row>
    <row r="2928">
      <c r="A2928" s="31" t="n">
        <v>42664</v>
      </c>
      <c r="B2928" s="38" t="n">
        <v>43.997534519</v>
      </c>
      <c r="C2928" s="38" t="n">
        <v>-4.958018377</v>
      </c>
      <c r="D2928" s="39">
        <f>SUM(B2928:C2928)</f>
        <v/>
      </c>
      <c r="E2928" s="23">
        <f>SUM(D2909:D2928)</f>
        <v/>
      </c>
    </row>
    <row r="2929">
      <c r="A2929" s="31" t="n">
        <v>42667</v>
      </c>
      <c r="B2929" s="38" t="n">
        <v>90.306823005</v>
      </c>
      <c r="C2929" s="38" t="n">
        <v>-8.824077747</v>
      </c>
      <c r="D2929" s="39">
        <f>SUM(B2929:C2929)</f>
        <v/>
      </c>
      <c r="E2929" s="23">
        <f>SUM(D2910:D2929)</f>
        <v/>
      </c>
    </row>
    <row r="2930">
      <c r="A2930" s="31" t="n">
        <v>42668</v>
      </c>
      <c r="B2930" s="38" t="n">
        <v>-67.826557092</v>
      </c>
      <c r="C2930" s="38" t="n">
        <v>6.483225552</v>
      </c>
      <c r="D2930" s="39">
        <f>SUM(B2930:C2930)</f>
        <v/>
      </c>
      <c r="E2930" s="23">
        <f>SUM(D2911:D2930)</f>
        <v/>
      </c>
    </row>
    <row r="2931">
      <c r="A2931" s="31" t="n">
        <v>42669</v>
      </c>
      <c r="B2931" s="38" t="n">
        <v>-85.742593052</v>
      </c>
      <c r="C2931" s="38" t="n">
        <v>17.416927267</v>
      </c>
      <c r="D2931" s="39">
        <f>SUM(B2931:C2931)</f>
        <v/>
      </c>
      <c r="E2931" s="23">
        <f>SUM(D2912:D2931)</f>
        <v/>
      </c>
    </row>
    <row r="2932">
      <c r="A2932" s="31" t="n">
        <v>42670</v>
      </c>
      <c r="B2932" s="38" t="n">
        <v>27.7201127</v>
      </c>
      <c r="C2932" s="38" t="n">
        <v>60.890343027</v>
      </c>
      <c r="D2932" s="39">
        <f>SUM(B2932:C2932)</f>
        <v/>
      </c>
      <c r="E2932" s="23">
        <f>SUM(D2913:D2932)</f>
        <v/>
      </c>
    </row>
    <row r="2933">
      <c r="A2933" s="31" t="n">
        <v>42671</v>
      </c>
      <c r="B2933" s="38" t="n">
        <v>-33.853092491</v>
      </c>
      <c r="C2933" s="38" t="n">
        <v>-65.735832808</v>
      </c>
      <c r="D2933" s="39">
        <f>SUM(B2933:C2933)</f>
        <v/>
      </c>
      <c r="E2933" s="23">
        <f>SUM(D2914:D2933)</f>
        <v/>
      </c>
    </row>
    <row r="2934">
      <c r="A2934" s="31" t="n">
        <v>42674</v>
      </c>
      <c r="B2934" s="38" t="n">
        <v>9.67043702</v>
      </c>
      <c r="C2934" s="38" t="n">
        <v>11.472248425</v>
      </c>
      <c r="D2934" s="39">
        <f>SUM(B2934:C2934)</f>
        <v/>
      </c>
      <c r="E2934" s="23">
        <f>SUM(D2915:D2934)</f>
        <v/>
      </c>
    </row>
    <row r="2935">
      <c r="A2935" s="31" t="n">
        <v>42675</v>
      </c>
      <c r="B2935" s="38" t="n">
        <v>14.021714132</v>
      </c>
      <c r="C2935" s="38" t="n">
        <v>53.150560288</v>
      </c>
      <c r="D2935" s="39">
        <f>SUM(B2935:C2935)</f>
        <v/>
      </c>
      <c r="E2935" s="23">
        <f>SUM(D2916:D2935)</f>
        <v/>
      </c>
    </row>
    <row r="2936">
      <c r="A2936" s="31" t="n">
        <v>42676</v>
      </c>
      <c r="B2936" s="38" t="n">
        <v>-22.404027078</v>
      </c>
      <c r="C2936" s="38" t="n">
        <v>-31.748351543</v>
      </c>
      <c r="D2936" s="39">
        <f>SUM(B2936:C2936)</f>
        <v/>
      </c>
      <c r="E2936" s="23">
        <f>SUM(D2917:D2936)</f>
        <v/>
      </c>
    </row>
    <row r="2937">
      <c r="A2937" s="31" t="n">
        <v>42677</v>
      </c>
      <c r="B2937" s="38" t="n">
        <v>-205.523134057</v>
      </c>
      <c r="C2937" s="38" t="n">
        <v>51.042591759</v>
      </c>
      <c r="D2937" s="39">
        <f>SUM(B2937:C2937)</f>
        <v/>
      </c>
      <c r="E2937" s="23">
        <f>SUM(D2918:D2937)</f>
        <v/>
      </c>
    </row>
    <row r="2938">
      <c r="A2938" s="31" t="n">
        <v>42678</v>
      </c>
      <c r="B2938" s="38" t="n">
        <v>-191.50447193</v>
      </c>
      <c r="C2938" s="38" t="n">
        <v>-22.431452927</v>
      </c>
      <c r="D2938" s="39">
        <f>SUM(B2938:C2938)</f>
        <v/>
      </c>
      <c r="E2938" s="23">
        <f>SUM(D2919:D2938)</f>
        <v/>
      </c>
    </row>
    <row r="2939">
      <c r="A2939" s="31" t="n">
        <v>42681</v>
      </c>
      <c r="B2939" s="38" t="n">
        <v>-219.115182681</v>
      </c>
      <c r="C2939" s="38" t="n">
        <v>22.841824707</v>
      </c>
      <c r="D2939" s="39">
        <f>SUM(B2939:C2939)</f>
        <v/>
      </c>
      <c r="E2939" s="23">
        <f>SUM(D2920:D2939)</f>
        <v/>
      </c>
    </row>
    <row r="2940">
      <c r="A2940" s="31" t="n">
        <v>42682</v>
      </c>
      <c r="B2940" s="38" t="n">
        <v>-56.983342146</v>
      </c>
      <c r="C2940" s="38" t="n">
        <v>-64.686779996</v>
      </c>
      <c r="D2940" s="39">
        <f>SUM(B2940:C2940)</f>
        <v/>
      </c>
      <c r="E2940" s="23">
        <f>SUM(D2921:D2940)</f>
        <v/>
      </c>
    </row>
    <row r="2941">
      <c r="A2941" s="31" t="n">
        <v>42683</v>
      </c>
      <c r="B2941" s="38" t="n">
        <v>-213.160255283</v>
      </c>
      <c r="C2941" s="38" t="n">
        <v>4.939811405</v>
      </c>
      <c r="D2941" s="39">
        <f>SUM(B2941:C2941)</f>
        <v/>
      </c>
      <c r="E2941" s="23">
        <f>SUM(D2922:D2941)</f>
        <v/>
      </c>
    </row>
    <row r="2942">
      <c r="A2942" s="31" t="n">
        <v>42684</v>
      </c>
      <c r="B2942" s="38" t="n">
        <v>48.201886495</v>
      </c>
      <c r="C2942" s="38" t="n">
        <v>51.288793617</v>
      </c>
      <c r="D2942" s="39">
        <f>SUM(B2942:C2942)</f>
        <v/>
      </c>
      <c r="E2942" s="23">
        <f>SUM(D2923:D2942)</f>
        <v/>
      </c>
    </row>
    <row r="2943">
      <c r="A2943" s="31" t="n">
        <v>42685</v>
      </c>
      <c r="B2943" s="38" t="n">
        <v>-449.541340026</v>
      </c>
      <c r="C2943" s="38" t="n">
        <v>-28.952446099</v>
      </c>
      <c r="D2943" s="39">
        <f>SUM(B2943:C2943)</f>
        <v/>
      </c>
      <c r="E2943" s="23">
        <f>SUM(D2924:D2943)</f>
        <v/>
      </c>
    </row>
    <row r="2944">
      <c r="A2944" s="31" t="n">
        <v>42688</v>
      </c>
      <c r="B2944" s="38" t="n">
        <v>-337.068441829</v>
      </c>
      <c r="C2944" s="38" t="n">
        <v>-11.552237304</v>
      </c>
      <c r="D2944" s="39">
        <f>SUM(B2944:C2944)</f>
        <v/>
      </c>
      <c r="E2944" s="23">
        <f>SUM(D2925:D2944)</f>
        <v/>
      </c>
    </row>
    <row r="2945">
      <c r="A2945" s="31" t="n">
        <v>42689</v>
      </c>
      <c r="B2945" s="38" t="n">
        <v>-208.337774737</v>
      </c>
      <c r="C2945" s="38" t="n">
        <v>-41.404094597</v>
      </c>
      <c r="D2945" s="39">
        <f>SUM(B2945:C2945)</f>
        <v/>
      </c>
      <c r="E2945" s="23">
        <f>SUM(D2926:D2945)</f>
        <v/>
      </c>
    </row>
    <row r="2946">
      <c r="A2946" s="31" t="n">
        <v>42690</v>
      </c>
      <c r="B2946" s="38" t="n">
        <v>-9.787129605000001</v>
      </c>
      <c r="C2946" s="38" t="n">
        <v>54.763892645</v>
      </c>
      <c r="D2946" s="39">
        <f>SUM(B2946:C2946)</f>
        <v/>
      </c>
      <c r="E2946" s="23">
        <f>SUM(D2927:D2946)</f>
        <v/>
      </c>
    </row>
    <row r="2947">
      <c r="A2947" s="31" t="n">
        <v>42691</v>
      </c>
      <c r="B2947" s="38" t="n">
        <v>60.505497371</v>
      </c>
      <c r="C2947" s="38" t="n">
        <v>-19.129432785</v>
      </c>
      <c r="D2947" s="39">
        <f>SUM(B2947:C2947)</f>
        <v/>
      </c>
      <c r="E2947" s="23">
        <f>SUM(D2928:D2947)</f>
        <v/>
      </c>
    </row>
    <row r="2948">
      <c r="A2948" s="31" t="n">
        <v>42692</v>
      </c>
      <c r="B2948" s="38" t="n">
        <v>60.960850426</v>
      </c>
      <c r="C2948" s="38" t="n">
        <v>-67.445711293</v>
      </c>
      <c r="D2948" s="39">
        <f>SUM(B2948:C2948)</f>
        <v/>
      </c>
      <c r="E2948" s="23">
        <f>SUM(D2929:D2948)</f>
        <v/>
      </c>
    </row>
    <row r="2949">
      <c r="A2949" s="31" t="n">
        <v>42695</v>
      </c>
      <c r="B2949" s="38" t="n">
        <v>66.955226822</v>
      </c>
      <c r="C2949" s="38" t="n">
        <v>-10.826203717</v>
      </c>
      <c r="D2949" s="39">
        <f>SUM(B2949:C2949)</f>
        <v/>
      </c>
      <c r="E2949" s="23">
        <f>SUM(D2930:D2949)</f>
        <v/>
      </c>
    </row>
    <row r="2950">
      <c r="A2950" s="31" t="n">
        <v>42696</v>
      </c>
      <c r="B2950" s="38" t="n">
        <v>339.683848482</v>
      </c>
      <c r="C2950" s="38" t="n">
        <v>5.425374147</v>
      </c>
      <c r="D2950" s="39">
        <f>SUM(B2950:C2950)</f>
        <v/>
      </c>
      <c r="E2950" s="23">
        <f>SUM(D2931:D2950)</f>
        <v/>
      </c>
    </row>
    <row r="2951">
      <c r="A2951" s="31" t="n">
        <v>42697</v>
      </c>
      <c r="B2951" s="38" t="n">
        <v>164.116996771</v>
      </c>
      <c r="C2951" s="38" t="n">
        <v>-48.23055665</v>
      </c>
      <c r="D2951" s="39">
        <f>SUM(B2951:C2951)</f>
        <v/>
      </c>
      <c r="E2951" s="23">
        <f>SUM(D2932:D2951)</f>
        <v/>
      </c>
    </row>
    <row r="2952">
      <c r="A2952" s="31" t="n">
        <v>42698</v>
      </c>
      <c r="B2952" s="38" t="n">
        <v>-142.59943646</v>
      </c>
      <c r="C2952" s="38" t="n">
        <v>6.01317257</v>
      </c>
      <c r="D2952" s="39">
        <f>SUM(B2952:C2952)</f>
        <v/>
      </c>
      <c r="E2952" s="23">
        <f>SUM(D2933:D2952)</f>
        <v/>
      </c>
    </row>
    <row r="2953">
      <c r="A2953" s="31" t="n">
        <v>42699</v>
      </c>
      <c r="B2953" s="38" t="n">
        <v>18.547809381</v>
      </c>
      <c r="C2953" s="38" t="n">
        <v>43.692773126</v>
      </c>
      <c r="D2953" s="39">
        <f>SUM(B2953:C2953)</f>
        <v/>
      </c>
      <c r="E2953" s="23">
        <f>SUM(D2934:D2953)</f>
        <v/>
      </c>
    </row>
    <row r="2954">
      <c r="A2954" s="31" t="n">
        <v>42702</v>
      </c>
      <c r="B2954" s="38" t="n">
        <v>206.623988085</v>
      </c>
      <c r="C2954" s="38" t="n">
        <v>-57.802655819</v>
      </c>
      <c r="D2954" s="39">
        <f>SUM(B2954:C2954)</f>
        <v/>
      </c>
      <c r="E2954" s="23">
        <f>SUM(D2935:D2954)</f>
        <v/>
      </c>
    </row>
    <row r="2955">
      <c r="A2955" s="31" t="n">
        <v>42703</v>
      </c>
      <c r="B2955" s="38" t="n">
        <v>449.358247191</v>
      </c>
      <c r="C2955" s="38" t="n">
        <v>19.40141673</v>
      </c>
      <c r="D2955" s="39">
        <f>SUM(B2955:C2955)</f>
        <v/>
      </c>
      <c r="E2955" s="23">
        <f>SUM(D2936:D2955)</f>
        <v/>
      </c>
    </row>
    <row r="2956">
      <c r="A2956" s="31" t="n">
        <v>42704</v>
      </c>
      <c r="B2956" s="38" t="n">
        <v>271.43621971</v>
      </c>
      <c r="C2956" s="38" t="n">
        <v>-37.78905408</v>
      </c>
      <c r="D2956" s="39">
        <f>SUM(B2956:C2956)</f>
        <v/>
      </c>
      <c r="E2956" s="23">
        <f>SUM(D2937:D2956)</f>
        <v/>
      </c>
    </row>
    <row r="2957">
      <c r="A2957" s="31" t="n">
        <v>42705</v>
      </c>
      <c r="B2957" s="38" t="n">
        <v>31.005382616</v>
      </c>
      <c r="C2957" s="38" t="n">
        <v>-23.425193683</v>
      </c>
      <c r="D2957" s="39">
        <f>SUM(B2957:C2957)</f>
        <v/>
      </c>
      <c r="E2957" s="23">
        <f>SUM(D2938:D2957)</f>
        <v/>
      </c>
    </row>
    <row r="2958">
      <c r="A2958" s="31" t="n">
        <v>42706</v>
      </c>
      <c r="B2958" s="38" t="n">
        <v>-2.037755994</v>
      </c>
      <c r="C2958" s="38" t="n">
        <v>-20.056524</v>
      </c>
      <c r="D2958" s="39">
        <f>SUM(B2958:C2958)</f>
        <v/>
      </c>
      <c r="E2958" s="23">
        <f>SUM(D2939:D2958)</f>
        <v/>
      </c>
    </row>
    <row r="2959">
      <c r="A2959" s="31" t="n">
        <v>42709</v>
      </c>
      <c r="B2959" s="38" t="n">
        <v>-4.889188944</v>
      </c>
      <c r="C2959" s="38" t="n">
        <v>-4.470710421</v>
      </c>
      <c r="D2959" s="39">
        <f>SUM(B2959:C2959)</f>
        <v/>
      </c>
      <c r="E2959" s="23">
        <f>SUM(D2940:D2959)</f>
        <v/>
      </c>
    </row>
    <row r="2960">
      <c r="A2960" s="31" t="n">
        <v>42710</v>
      </c>
      <c r="B2960" s="38" t="n">
        <v>79.13755962</v>
      </c>
      <c r="C2960" s="38" t="n">
        <v>33.780633451</v>
      </c>
      <c r="D2960" s="39">
        <f>SUM(B2960:C2960)</f>
        <v/>
      </c>
      <c r="E2960" s="23">
        <f>SUM(D2941:D2960)</f>
        <v/>
      </c>
    </row>
    <row r="2961">
      <c r="A2961" s="31" t="n">
        <v>42711</v>
      </c>
      <c r="B2961" s="38" t="n">
        <v>78.348007732</v>
      </c>
      <c r="C2961" s="38" t="n">
        <v>-8.030032322</v>
      </c>
      <c r="D2961" s="39">
        <f>SUM(B2961:C2961)</f>
        <v/>
      </c>
      <c r="E2961" s="23">
        <f>SUM(D2942:D2961)</f>
        <v/>
      </c>
    </row>
    <row r="2962">
      <c r="A2962" s="31" t="n">
        <v>42712</v>
      </c>
      <c r="B2962" s="38" t="n">
        <v>28.313601129</v>
      </c>
      <c r="C2962" s="38" t="n">
        <v>72.994215952</v>
      </c>
      <c r="D2962" s="39">
        <f>SUM(B2962:C2962)</f>
        <v/>
      </c>
      <c r="E2962" s="23">
        <f>SUM(D2943:D2962)</f>
        <v/>
      </c>
    </row>
    <row r="2963">
      <c r="A2963" s="31" t="n">
        <v>42713</v>
      </c>
      <c r="B2963" s="38" t="n">
        <v>55.868208899</v>
      </c>
      <c r="C2963" s="38" t="n">
        <v>26.14340871</v>
      </c>
      <c r="D2963" s="39">
        <f>SUM(B2963:C2963)</f>
        <v/>
      </c>
      <c r="E2963" s="23">
        <f>SUM(D2944:D2963)</f>
        <v/>
      </c>
    </row>
    <row r="2964">
      <c r="A2964" s="31" t="n">
        <v>42716</v>
      </c>
      <c r="B2964" s="38" t="n">
        <v>84.71802636699999</v>
      </c>
      <c r="C2964" s="38" t="n">
        <v>7.256986143</v>
      </c>
      <c r="D2964" s="39">
        <f>SUM(B2964:C2964)</f>
        <v/>
      </c>
      <c r="E2964" s="23">
        <f>SUM(D2945:D2964)</f>
        <v/>
      </c>
    </row>
    <row r="2965">
      <c r="A2965" s="31" t="n">
        <v>42717</v>
      </c>
      <c r="B2965" s="38" t="n">
        <v>111.969536206</v>
      </c>
      <c r="C2965" s="38" t="n">
        <v>38.384089801</v>
      </c>
      <c r="D2965" s="39">
        <f>SUM(B2965:C2965)</f>
        <v/>
      </c>
      <c r="E2965" s="23">
        <f>SUM(D2946:D2965)</f>
        <v/>
      </c>
    </row>
    <row r="2966">
      <c r="A2966" s="31" t="n">
        <v>42718</v>
      </c>
      <c r="B2966" s="38" t="n">
        <v>176.904343227</v>
      </c>
      <c r="C2966" s="38" t="n">
        <v>-18.887454926</v>
      </c>
      <c r="D2966" s="39">
        <f>SUM(B2966:C2966)</f>
        <v/>
      </c>
      <c r="E2966" s="23">
        <f>SUM(D2947:D2966)</f>
        <v/>
      </c>
    </row>
    <row r="2967">
      <c r="A2967" s="31" t="n">
        <v>42719</v>
      </c>
      <c r="B2967" s="38" t="n">
        <v>-3.390755712</v>
      </c>
      <c r="C2967" s="38" t="n">
        <v>46.685923814</v>
      </c>
      <c r="D2967" s="39">
        <f>SUM(B2967:C2967)</f>
        <v/>
      </c>
      <c r="E2967" s="23">
        <f>SUM(D2948:D2967)</f>
        <v/>
      </c>
    </row>
    <row r="2968">
      <c r="A2968" s="31" t="n">
        <v>42720</v>
      </c>
      <c r="B2968" s="38" t="n">
        <v>67.776048956</v>
      </c>
      <c r="C2968" s="38" t="n">
        <v>-23.504963144</v>
      </c>
      <c r="D2968" s="39">
        <f>SUM(B2968:C2968)</f>
        <v/>
      </c>
      <c r="E2968" s="23">
        <f>SUM(D2949:D2968)</f>
        <v/>
      </c>
    </row>
    <row r="2969">
      <c r="A2969" s="31" t="n">
        <v>42723</v>
      </c>
      <c r="B2969" s="38" t="n">
        <v>4.866548733</v>
      </c>
      <c r="C2969" s="38" t="n">
        <v>5.382877211</v>
      </c>
      <c r="D2969" s="39">
        <f>SUM(B2969:C2969)</f>
        <v/>
      </c>
      <c r="E2969" s="23">
        <f>SUM(D2950:D2969)</f>
        <v/>
      </c>
    </row>
    <row r="2970">
      <c r="A2970" s="31" t="n">
        <v>42724</v>
      </c>
      <c r="B2970" s="38" t="n">
        <v>60.074862236</v>
      </c>
      <c r="C2970" s="38" t="n">
        <v>-22.333874786</v>
      </c>
      <c r="D2970" s="39">
        <f>SUM(B2970:C2970)</f>
        <v/>
      </c>
      <c r="E2970" s="23">
        <f>SUM(D2951:D2970)</f>
        <v/>
      </c>
    </row>
    <row r="2971">
      <c r="A2971" s="31" t="n">
        <v>42725</v>
      </c>
      <c r="B2971" s="38" t="n">
        <v>77.466709307</v>
      </c>
      <c r="C2971" s="38" t="n">
        <v>51.384851982</v>
      </c>
      <c r="D2971" s="39">
        <f>SUM(B2971:C2971)</f>
        <v/>
      </c>
      <c r="E2971" s="23">
        <f>SUM(D2952:D2971)</f>
        <v/>
      </c>
    </row>
    <row r="2972">
      <c r="A2972" s="31" t="n">
        <v>42726</v>
      </c>
      <c r="B2972" s="38" t="n">
        <v>-53.931693463</v>
      </c>
      <c r="C2972" s="38" t="n">
        <v>-8.990931061</v>
      </c>
      <c r="D2972" s="39">
        <f>SUM(B2972:C2972)</f>
        <v/>
      </c>
      <c r="E2972" s="23">
        <f>SUM(D2953:D2972)</f>
        <v/>
      </c>
    </row>
    <row r="2973">
      <c r="A2973" s="31" t="n">
        <v>42727</v>
      </c>
      <c r="B2973" s="38" t="n">
        <v>-97.681231884</v>
      </c>
      <c r="C2973" s="38" t="n">
        <v>41.20716842</v>
      </c>
      <c r="D2973" s="39">
        <f>SUM(B2973:C2973)</f>
        <v/>
      </c>
      <c r="E2973" s="23">
        <f>SUM(D2954:D2973)</f>
        <v/>
      </c>
    </row>
    <row r="2974">
      <c r="A2974" s="31" t="n">
        <v>42730</v>
      </c>
      <c r="B2974" s="38" t="n">
        <v>-35.322600751</v>
      </c>
      <c r="C2974" s="38" t="n">
        <v>-15.027357856</v>
      </c>
      <c r="D2974" s="39">
        <f>SUM(B2974:C2974)</f>
        <v/>
      </c>
      <c r="E2974" s="23">
        <f>SUM(D2955:D2974)</f>
        <v/>
      </c>
    </row>
    <row r="2975">
      <c r="A2975" s="31" t="n">
        <v>42731</v>
      </c>
      <c r="B2975" s="38" t="n">
        <v>92.284668356</v>
      </c>
      <c r="C2975" s="38" t="n">
        <v>70.104654372</v>
      </c>
      <c r="D2975" s="39">
        <f>SUM(B2975:C2975)</f>
        <v/>
      </c>
      <c r="E2975" s="23">
        <f>SUM(D2956:D2975)</f>
        <v/>
      </c>
    </row>
    <row r="2976">
      <c r="A2976" s="31" t="n">
        <v>42732</v>
      </c>
      <c r="B2976" s="38" t="n">
        <v>130.638880155</v>
      </c>
      <c r="C2976" s="38" t="n">
        <v>69.326481452</v>
      </c>
      <c r="D2976" s="39">
        <f>SUM(B2976:C2976)</f>
        <v/>
      </c>
      <c r="E2976" s="23">
        <f>SUM(D2957:D2976)</f>
        <v/>
      </c>
    </row>
    <row r="2977">
      <c r="A2977" s="31" t="n">
        <v>42733</v>
      </c>
      <c r="B2977" s="38" t="n">
        <v>128.419432982</v>
      </c>
      <c r="C2977" s="38" t="n">
        <v>9.5416852</v>
      </c>
      <c r="D2977" s="39">
        <f>SUM(B2977:C2977)</f>
        <v/>
      </c>
      <c r="E2977" s="23">
        <f>SUM(D2958:D2977)</f>
        <v/>
      </c>
    </row>
    <row r="2978">
      <c r="A2978" s="31" t="n">
        <v>42737</v>
      </c>
      <c r="B2978" s="38" t="n">
        <v>27.470502536</v>
      </c>
      <c r="C2978" s="38" t="n">
        <v>-33.815641532</v>
      </c>
      <c r="D2978" s="39">
        <f>SUM(B2978:C2978)</f>
        <v/>
      </c>
      <c r="E2978" s="23">
        <f>SUM(D2959:D2978)</f>
        <v/>
      </c>
    </row>
    <row r="2979">
      <c r="A2979" s="31" t="n">
        <v>42738</v>
      </c>
      <c r="B2979" s="38" t="n">
        <v>171.734486979</v>
      </c>
      <c r="C2979" s="38" t="n">
        <v>16.396170132</v>
      </c>
      <c r="D2979" s="39">
        <f>SUM(B2979:C2979)</f>
        <v/>
      </c>
      <c r="E2979" s="23">
        <f>SUM(D2960:D2979)</f>
        <v/>
      </c>
    </row>
    <row r="2980">
      <c r="A2980" s="31" t="n">
        <v>42739</v>
      </c>
      <c r="B2980" s="38" t="n">
        <v>214.706047926</v>
      </c>
      <c r="C2980" s="38" t="n">
        <v>41.049745295</v>
      </c>
      <c r="D2980" s="39">
        <f>SUM(B2980:C2980)</f>
        <v/>
      </c>
      <c r="E2980" s="23">
        <f>SUM(D2961:D2980)</f>
        <v/>
      </c>
    </row>
    <row r="2981">
      <c r="A2981" s="31" t="n">
        <v>42740</v>
      </c>
      <c r="B2981" s="38" t="n">
        <v>86.796144641</v>
      </c>
      <c r="C2981" s="38" t="n">
        <v>31.077383284</v>
      </c>
      <c r="D2981" s="39">
        <f>SUM(B2981:C2981)</f>
        <v/>
      </c>
      <c r="E2981" s="23">
        <f>SUM(D2962:D2981)</f>
        <v/>
      </c>
    </row>
    <row r="2982">
      <c r="A2982" s="31" t="n">
        <v>42741</v>
      </c>
      <c r="B2982" s="38" t="n">
        <v>168.637369243</v>
      </c>
      <c r="C2982" s="38" t="n">
        <v>-9.778905566000001</v>
      </c>
      <c r="D2982" s="39">
        <f>SUM(B2982:C2982)</f>
        <v/>
      </c>
      <c r="E2982" s="23">
        <f>SUM(D2963:D2982)</f>
        <v/>
      </c>
    </row>
    <row r="2983">
      <c r="A2983" s="31" t="n">
        <v>42744</v>
      </c>
      <c r="B2983" s="38" t="n">
        <v>251.028620985</v>
      </c>
      <c r="C2983" s="38" t="n">
        <v>-19.43935384</v>
      </c>
      <c r="D2983" s="39">
        <f>SUM(B2983:C2983)</f>
        <v/>
      </c>
      <c r="E2983" s="23">
        <f>SUM(D2964:D2983)</f>
        <v/>
      </c>
    </row>
    <row r="2984">
      <c r="A2984" s="31" t="n">
        <v>42745</v>
      </c>
      <c r="B2984" s="38" t="n">
        <v>99.621478633</v>
      </c>
      <c r="C2984" s="38" t="n">
        <v>-31.990158115</v>
      </c>
      <c r="D2984" s="39">
        <f>SUM(B2984:C2984)</f>
        <v/>
      </c>
      <c r="E2984" s="23">
        <f>SUM(D2965:D2984)</f>
        <v/>
      </c>
    </row>
    <row r="2985">
      <c r="A2985" s="31" t="n">
        <v>42746</v>
      </c>
      <c r="B2985" s="38" t="n">
        <v>483.844046969</v>
      </c>
      <c r="C2985" s="38" t="n">
        <v>0.08168300100000001</v>
      </c>
      <c r="D2985" s="39">
        <f>SUM(B2985:C2985)</f>
        <v/>
      </c>
      <c r="E2985" s="23">
        <f>SUM(D2966:D2985)</f>
        <v/>
      </c>
    </row>
    <row r="2986">
      <c r="A2986" s="31" t="n">
        <v>42747</v>
      </c>
      <c r="B2986" s="38" t="n">
        <v>34.162583463</v>
      </c>
      <c r="C2986" s="38" t="n">
        <v>-18.185569514</v>
      </c>
      <c r="D2986" s="39">
        <f>SUM(B2986:C2986)</f>
        <v/>
      </c>
      <c r="E2986" s="23">
        <f>SUM(D2967:D2986)</f>
        <v/>
      </c>
    </row>
    <row r="2987">
      <c r="A2987" s="31" t="n">
        <v>42748</v>
      </c>
      <c r="B2987" s="38" t="n">
        <v>-106.577246321</v>
      </c>
      <c r="C2987" s="38" t="n">
        <v>-19.980939287</v>
      </c>
      <c r="D2987" s="39">
        <f>SUM(B2987:C2987)</f>
        <v/>
      </c>
      <c r="E2987" s="23">
        <f>SUM(D2968:D2987)</f>
        <v/>
      </c>
    </row>
    <row r="2988">
      <c r="A2988" s="31" t="n">
        <v>42751</v>
      </c>
      <c r="B2988" s="38" t="n">
        <v>-239.348371569</v>
      </c>
      <c r="C2988" s="38" t="n">
        <v>-52.998833571</v>
      </c>
      <c r="D2988" s="39">
        <f>SUM(B2988:C2988)</f>
        <v/>
      </c>
      <c r="E2988" s="23">
        <f>SUM(D2969:D2988)</f>
        <v/>
      </c>
    </row>
    <row r="2989">
      <c r="A2989" s="31" t="n">
        <v>42752</v>
      </c>
      <c r="B2989" s="38" t="n">
        <v>-8.134802334</v>
      </c>
      <c r="C2989" s="38" t="n">
        <v>-21.817539875</v>
      </c>
      <c r="D2989" s="39">
        <f>SUM(B2989:C2989)</f>
        <v/>
      </c>
      <c r="E2989" s="23">
        <f>SUM(D2970:D2989)</f>
        <v/>
      </c>
    </row>
    <row r="2990">
      <c r="A2990" s="31" t="n">
        <v>42753</v>
      </c>
      <c r="B2990" s="38" t="n">
        <v>-19.44546343</v>
      </c>
      <c r="C2990" s="38" t="n">
        <v>21.992057841</v>
      </c>
      <c r="D2990" s="39">
        <f>SUM(B2990:C2990)</f>
        <v/>
      </c>
      <c r="E2990" s="23">
        <f>SUM(D2971:D2990)</f>
        <v/>
      </c>
    </row>
    <row r="2991">
      <c r="A2991" s="31" t="n">
        <v>42754</v>
      </c>
      <c r="B2991" s="38" t="n">
        <v>147.096687121</v>
      </c>
      <c r="C2991" s="38" t="n">
        <v>-17.078459122</v>
      </c>
      <c r="D2991" s="39">
        <f>SUM(B2991:C2991)</f>
        <v/>
      </c>
      <c r="E2991" s="23">
        <f>SUM(D2972:D2991)</f>
        <v/>
      </c>
    </row>
    <row r="2992">
      <c r="A2992" s="31" t="n">
        <v>42755</v>
      </c>
      <c r="B2992" s="38" t="n">
        <v>-46.543921455</v>
      </c>
      <c r="C2992" s="38" t="n">
        <v>-25.638953436</v>
      </c>
      <c r="D2992" s="39">
        <f>SUM(B2992:C2992)</f>
        <v/>
      </c>
      <c r="E2992" s="23">
        <f>SUM(D2973:D2992)</f>
        <v/>
      </c>
    </row>
    <row r="2993">
      <c r="A2993" s="31" t="n">
        <v>42758</v>
      </c>
      <c r="B2993" s="38" t="n">
        <v>117.048965552</v>
      </c>
      <c r="C2993" s="38" t="n">
        <v>-5.202959713</v>
      </c>
      <c r="D2993" s="39">
        <f>SUM(B2993:C2993)</f>
        <v/>
      </c>
      <c r="E2993" s="23">
        <f>SUM(D2974:D2993)</f>
        <v/>
      </c>
    </row>
    <row r="2994">
      <c r="A2994" s="31" t="n">
        <v>42759</v>
      </c>
      <c r="B2994" s="38" t="n">
        <v>-13.149126952</v>
      </c>
      <c r="C2994" s="38" t="n">
        <v>21.022203771</v>
      </c>
      <c r="D2994" s="39">
        <f>SUM(B2994:C2994)</f>
        <v/>
      </c>
      <c r="E2994" s="23">
        <f>SUM(D2975:D2994)</f>
        <v/>
      </c>
    </row>
    <row r="2995">
      <c r="A2995" s="31" t="n">
        <v>42760</v>
      </c>
      <c r="B2995" s="38" t="n">
        <v>208.44682748</v>
      </c>
      <c r="C2995" s="38" t="n">
        <v>-32.232230735</v>
      </c>
      <c r="D2995" s="39">
        <f>SUM(B2995:C2995)</f>
        <v/>
      </c>
      <c r="E2995" s="23">
        <f>SUM(D2976:D2995)</f>
        <v/>
      </c>
    </row>
    <row r="2996">
      <c r="A2996" s="31" t="n">
        <v>42761</v>
      </c>
      <c r="B2996" s="38" t="n">
        <v>363.961699257</v>
      </c>
      <c r="C2996" s="38" t="n">
        <v>50.128118589</v>
      </c>
      <c r="D2996" s="39">
        <f>SUM(B2996:C2996)</f>
        <v/>
      </c>
      <c r="E2996" s="23">
        <f>SUM(D2977:D2996)</f>
        <v/>
      </c>
    </row>
    <row r="2997">
      <c r="A2997" s="31" t="n">
        <v>42766</v>
      </c>
      <c r="B2997" s="38" t="n">
        <v>-301.785644448</v>
      </c>
      <c r="C2997" s="38" t="n">
        <v>-40.717051843</v>
      </c>
      <c r="D2997" s="39">
        <f>SUM(B2997:C2997)</f>
        <v/>
      </c>
      <c r="E2997" s="23">
        <f>SUM(D2978:D2997)</f>
        <v/>
      </c>
    </row>
    <row r="2998">
      <c r="A2998" s="31" t="n">
        <v>42767</v>
      </c>
      <c r="B2998" s="38" t="n">
        <v>-12.298666053</v>
      </c>
      <c r="C2998" s="38" t="n">
        <v>21.32577897</v>
      </c>
      <c r="D2998" s="39">
        <f>SUM(B2998:C2998)</f>
        <v/>
      </c>
      <c r="E2998" s="23">
        <f>SUM(D2979:D2998)</f>
        <v/>
      </c>
    </row>
    <row r="2999">
      <c r="A2999" s="31" t="n">
        <v>42768</v>
      </c>
      <c r="B2999" s="38" t="n">
        <v>70.71558881999999</v>
      </c>
      <c r="C2999" s="38" t="n">
        <v>-41.565083397</v>
      </c>
      <c r="D2999" s="39">
        <f>SUM(B2999:C2999)</f>
        <v/>
      </c>
      <c r="E2999" s="23">
        <f>SUM(D2980:D2999)</f>
        <v/>
      </c>
    </row>
    <row r="3000">
      <c r="A3000" s="31" t="n">
        <v>42769</v>
      </c>
      <c r="B3000" s="38" t="n">
        <v>-108.69168187</v>
      </c>
      <c r="C3000" s="38" t="n">
        <v>11.071358044</v>
      </c>
      <c r="D3000" s="39">
        <f>SUM(B3000:C3000)</f>
        <v/>
      </c>
      <c r="E3000" s="23">
        <f>SUM(D2981:D3000)</f>
        <v/>
      </c>
    </row>
    <row r="3001">
      <c r="A3001" s="31" t="n">
        <v>42772</v>
      </c>
      <c r="B3001" s="38" t="n">
        <v>2.363971199</v>
      </c>
      <c r="C3001" s="38" t="n">
        <v>21.79175721</v>
      </c>
      <c r="D3001" s="39">
        <f>SUM(B3001:C3001)</f>
        <v/>
      </c>
      <c r="E3001" s="23">
        <f>SUM(D2982:D3001)</f>
        <v/>
      </c>
    </row>
    <row r="3002">
      <c r="A3002" s="31" t="n">
        <v>42773</v>
      </c>
      <c r="B3002" s="38" t="n">
        <v>-158.568407069</v>
      </c>
      <c r="C3002" s="38" t="n">
        <v>-36.1009213</v>
      </c>
      <c r="D3002" s="39">
        <f>SUM(B3002:C3002)</f>
        <v/>
      </c>
      <c r="E3002" s="23">
        <f>SUM(D2983:D3002)</f>
        <v/>
      </c>
    </row>
    <row r="3003">
      <c r="A3003" s="31" t="n">
        <v>42774</v>
      </c>
      <c r="B3003" s="38" t="n">
        <v>-242.475404177</v>
      </c>
      <c r="C3003" s="38" t="n">
        <v>27.798702562</v>
      </c>
      <c r="D3003" s="39">
        <f>SUM(B3003:C3003)</f>
        <v/>
      </c>
      <c r="E3003" s="23">
        <f>SUM(D2984:D3003)</f>
        <v/>
      </c>
    </row>
    <row r="3004">
      <c r="A3004" s="31" t="n">
        <v>42775</v>
      </c>
      <c r="B3004" s="38" t="n">
        <v>62.387588256</v>
      </c>
      <c r="C3004" s="38" t="n">
        <v>34.937647315</v>
      </c>
      <c r="D3004" s="39">
        <f>SUM(B3004:C3004)</f>
        <v/>
      </c>
      <c r="E3004" s="23">
        <f>SUM(D2985:D3004)</f>
        <v/>
      </c>
    </row>
    <row r="3005">
      <c r="A3005" s="31" t="n">
        <v>42776</v>
      </c>
      <c r="B3005" s="38" t="n">
        <v>-107.407343519</v>
      </c>
      <c r="C3005" s="38" t="n">
        <v>-5.11902613</v>
      </c>
      <c r="D3005" s="39">
        <f>SUM(B3005:C3005)</f>
        <v/>
      </c>
      <c r="E3005" s="23">
        <f>SUM(D2986:D3005)</f>
        <v/>
      </c>
    </row>
    <row r="3006">
      <c r="A3006" s="31" t="n">
        <v>42779</v>
      </c>
      <c r="B3006" s="38" t="n">
        <v>5.354235258</v>
      </c>
      <c r="C3006" s="38" t="n">
        <v>50.2553002</v>
      </c>
      <c r="D3006" s="39">
        <f>SUM(B3006:C3006)</f>
        <v/>
      </c>
      <c r="E3006" s="23">
        <f>SUM(D2987:D3006)</f>
        <v/>
      </c>
    </row>
    <row r="3007">
      <c r="A3007" s="31" t="n">
        <v>42780</v>
      </c>
      <c r="B3007" s="38" t="n">
        <v>-122.334856277</v>
      </c>
      <c r="C3007" s="38" t="n">
        <v>-13.449639409</v>
      </c>
      <c r="D3007" s="39">
        <f>SUM(B3007:C3007)</f>
        <v/>
      </c>
      <c r="E3007" s="23">
        <f>SUM(D2988:D3007)</f>
        <v/>
      </c>
    </row>
    <row r="3008">
      <c r="A3008" s="31" t="n">
        <v>42781</v>
      </c>
      <c r="B3008" s="38" t="n">
        <v>-29.601007433</v>
      </c>
      <c r="C3008" s="38" t="n">
        <v>26.248809537</v>
      </c>
      <c r="D3008" s="39">
        <f>SUM(B3008:C3008)</f>
        <v/>
      </c>
      <c r="E3008" s="23">
        <f>SUM(D2989:D3008)</f>
        <v/>
      </c>
    </row>
    <row r="3009">
      <c r="A3009" s="31" t="n">
        <v>42782</v>
      </c>
      <c r="B3009" s="38" t="n">
        <v>164.853339799</v>
      </c>
      <c r="C3009" s="38" t="n">
        <v>-16.453099285</v>
      </c>
      <c r="D3009" s="39">
        <f>SUM(B3009:C3009)</f>
        <v/>
      </c>
      <c r="E3009" s="23">
        <f>SUM(D2990:D3009)</f>
        <v/>
      </c>
    </row>
    <row r="3010">
      <c r="A3010" s="31" t="n">
        <v>42783</v>
      </c>
      <c r="B3010" s="38" t="n">
        <v>289.436744712</v>
      </c>
      <c r="C3010" s="38" t="n">
        <v>6.851535464</v>
      </c>
      <c r="D3010" s="39">
        <f>SUM(B3010:C3010)</f>
        <v/>
      </c>
      <c r="E3010" s="23">
        <f>SUM(D2991:D3010)</f>
        <v/>
      </c>
    </row>
    <row r="3011">
      <c r="A3011" s="31" t="n">
        <v>42786</v>
      </c>
      <c r="B3011" s="38" t="n">
        <v>53.829776295</v>
      </c>
      <c r="C3011" s="38" t="n">
        <v>-0.516514809</v>
      </c>
      <c r="D3011" s="39">
        <f>SUM(B3011:C3011)</f>
        <v/>
      </c>
      <c r="E3011" s="23">
        <f>SUM(D2992:D3011)</f>
        <v/>
      </c>
    </row>
    <row r="3012">
      <c r="A3012" s="31" t="n">
        <v>42787</v>
      </c>
      <c r="B3012" s="38" t="n">
        <v>124.332296777</v>
      </c>
      <c r="C3012" s="38" t="n">
        <v>0.978666599</v>
      </c>
      <c r="D3012" s="39">
        <f>SUM(B3012:C3012)</f>
        <v/>
      </c>
      <c r="E3012" s="23">
        <f>SUM(D2993:D3012)</f>
        <v/>
      </c>
    </row>
    <row r="3013">
      <c r="A3013" s="31" t="n">
        <v>42788</v>
      </c>
      <c r="B3013" s="38" t="n">
        <v>453.52838014</v>
      </c>
      <c r="C3013" s="38" t="n">
        <v>27.817416508</v>
      </c>
      <c r="D3013" s="39">
        <f>SUM(B3013:C3013)</f>
        <v/>
      </c>
      <c r="E3013" s="23">
        <f>SUM(D2994:D3013)</f>
        <v/>
      </c>
    </row>
    <row r="3014">
      <c r="A3014" s="31" t="n">
        <v>42789</v>
      </c>
      <c r="B3014" s="38" t="n">
        <v>35.158035481</v>
      </c>
      <c r="C3014" s="38" t="n">
        <v>-22.679697779</v>
      </c>
      <c r="D3014" s="39">
        <f>SUM(B3014:C3014)</f>
        <v/>
      </c>
      <c r="E3014" s="23">
        <f>SUM(D2995:D3014)</f>
        <v/>
      </c>
    </row>
    <row r="3015">
      <c r="A3015" s="31" t="n">
        <v>42790</v>
      </c>
      <c r="B3015" s="38" t="n">
        <v>-5.15170274</v>
      </c>
      <c r="C3015" s="38" t="n">
        <v>22.445037675</v>
      </c>
      <c r="D3015" s="39">
        <f>SUM(B3015:C3015)</f>
        <v/>
      </c>
      <c r="E3015" s="23">
        <f>SUM(D2996:D3015)</f>
        <v/>
      </c>
    </row>
    <row r="3016">
      <c r="A3016" s="31" t="n">
        <v>42793</v>
      </c>
      <c r="B3016" s="38" t="n">
        <v>-226.216046387</v>
      </c>
      <c r="C3016" s="38" t="n">
        <v>18.223234767</v>
      </c>
      <c r="D3016" s="39">
        <f>SUM(B3016:C3016)</f>
        <v/>
      </c>
      <c r="E3016" s="23">
        <f>SUM(D2997:D3016)</f>
        <v/>
      </c>
    </row>
    <row r="3017">
      <c r="A3017" s="31" t="n">
        <v>42794</v>
      </c>
      <c r="B3017" s="38" t="n">
        <v>64.515336026</v>
      </c>
      <c r="C3017" s="38" t="n">
        <v>0.746272596</v>
      </c>
      <c r="D3017" s="39">
        <f>SUM(B3017:C3017)</f>
        <v/>
      </c>
      <c r="E3017" s="23">
        <f>SUM(D2998:D3017)</f>
        <v/>
      </c>
    </row>
    <row r="3018">
      <c r="A3018" s="31" t="n">
        <v>42796</v>
      </c>
      <c r="B3018" s="38" t="n">
        <v>680.181064395</v>
      </c>
      <c r="C3018" s="38" t="n">
        <v>4.240871807</v>
      </c>
      <c r="D3018" s="39">
        <f>SUM(B3018:C3018)</f>
        <v/>
      </c>
      <c r="E3018" s="23">
        <f>SUM(D2999:D3018)</f>
        <v/>
      </c>
    </row>
    <row r="3019">
      <c r="A3019" s="31" t="n">
        <v>42797</v>
      </c>
      <c r="B3019" s="38" t="n">
        <v>-32.364432238</v>
      </c>
      <c r="C3019" s="38" t="n">
        <v>11.345868543</v>
      </c>
      <c r="D3019" s="39">
        <f>SUM(B3019:C3019)</f>
        <v/>
      </c>
      <c r="E3019" s="23">
        <f>SUM(D3000:D3019)</f>
        <v/>
      </c>
    </row>
    <row r="3020">
      <c r="A3020" s="31" t="n">
        <v>42800</v>
      </c>
      <c r="B3020" s="38" t="n">
        <v>256.165144214</v>
      </c>
      <c r="C3020" s="38" t="n">
        <v>78.606922676</v>
      </c>
      <c r="D3020" s="39">
        <f>SUM(B3020:C3020)</f>
        <v/>
      </c>
      <c r="E3020" s="23">
        <f>SUM(D3001:D3020)</f>
        <v/>
      </c>
    </row>
    <row r="3021">
      <c r="A3021" s="31" t="n">
        <v>42801</v>
      </c>
      <c r="B3021" s="38" t="n">
        <v>92.37436934</v>
      </c>
      <c r="C3021" s="38" t="n">
        <v>-36.312508974</v>
      </c>
      <c r="D3021" s="39">
        <f>SUM(B3021:C3021)</f>
        <v/>
      </c>
      <c r="E3021" s="23">
        <f>SUM(D3002:D3021)</f>
        <v/>
      </c>
    </row>
    <row r="3022">
      <c r="A3022" s="31" t="n">
        <v>42802</v>
      </c>
      <c r="B3022" s="38" t="n">
        <v>153.570703769</v>
      </c>
      <c r="C3022" s="38" t="n">
        <v>7.796627657</v>
      </c>
      <c r="D3022" s="39">
        <f>SUM(B3022:C3022)</f>
        <v/>
      </c>
      <c r="E3022" s="23">
        <f>SUM(D3003:D3022)</f>
        <v/>
      </c>
    </row>
    <row r="3023">
      <c r="A3023" s="31" t="n">
        <v>42803</v>
      </c>
      <c r="B3023" s="38" t="n">
        <v>443.444446012</v>
      </c>
      <c r="C3023" s="38" t="n">
        <v>7.101209542</v>
      </c>
      <c r="D3023" s="39">
        <f>SUM(B3023:C3023)</f>
        <v/>
      </c>
      <c r="E3023" s="23">
        <f>SUM(D3004:D3023)</f>
        <v/>
      </c>
    </row>
    <row r="3024">
      <c r="A3024" s="31" t="n">
        <v>42804</v>
      </c>
      <c r="B3024" s="38" t="n">
        <v>158.858062608</v>
      </c>
      <c r="C3024" s="38" t="n">
        <v>18.004471078</v>
      </c>
      <c r="D3024" s="39">
        <f>SUM(B3024:C3024)</f>
        <v/>
      </c>
      <c r="E3024" s="23">
        <f>SUM(D3005:D3024)</f>
        <v/>
      </c>
    </row>
    <row r="3025">
      <c r="A3025" s="31" t="n">
        <v>42807</v>
      </c>
      <c r="B3025" s="38" t="n">
        <v>454.228513128</v>
      </c>
      <c r="C3025" s="38" t="n">
        <v>14.686344649</v>
      </c>
      <c r="D3025" s="39">
        <f>SUM(B3025:C3025)</f>
        <v/>
      </c>
      <c r="E3025" s="23">
        <f>SUM(D3006:D3025)</f>
        <v/>
      </c>
    </row>
    <row r="3026">
      <c r="A3026" s="31" t="n">
        <v>42808</v>
      </c>
      <c r="B3026" s="38" t="n">
        <v>406.031993878</v>
      </c>
      <c r="C3026" s="38" t="n">
        <v>-0.92122794</v>
      </c>
      <c r="D3026" s="39">
        <f>SUM(B3026:C3026)</f>
        <v/>
      </c>
      <c r="E3026" s="23">
        <f>SUM(D3007:D3026)</f>
        <v/>
      </c>
    </row>
    <row r="3027">
      <c r="A3027" s="31" t="n">
        <v>42809</v>
      </c>
      <c r="B3027" s="38" t="n">
        <v>129.190330461</v>
      </c>
      <c r="C3027" s="38" t="n">
        <v>-24.470065994</v>
      </c>
      <c r="D3027" s="39">
        <f>SUM(B3027:C3027)</f>
        <v/>
      </c>
      <c r="E3027" s="23">
        <f>SUM(D3008:D3027)</f>
        <v/>
      </c>
    </row>
    <row r="3028">
      <c r="A3028" s="31" t="n">
        <v>42810</v>
      </c>
      <c r="B3028" s="38" t="n">
        <v>277.634250004</v>
      </c>
      <c r="C3028" s="38" t="n">
        <v>67.47260493899999</v>
      </c>
      <c r="D3028" s="39">
        <f>SUM(B3028:C3028)</f>
        <v/>
      </c>
      <c r="E3028" s="23">
        <f>SUM(D3009:D3028)</f>
        <v/>
      </c>
    </row>
    <row r="3029">
      <c r="A3029" s="31" t="n">
        <v>42811</v>
      </c>
      <c r="B3029" s="38" t="n">
        <v>250.351521676</v>
      </c>
      <c r="C3029" s="38" t="n">
        <v>-0.435397452</v>
      </c>
      <c r="D3029" s="39">
        <f>SUM(B3029:C3029)</f>
        <v/>
      </c>
      <c r="E3029" s="23">
        <f>SUM(D3010:D3029)</f>
        <v/>
      </c>
    </row>
    <row r="3030">
      <c r="A3030" s="31" t="n">
        <v>42814</v>
      </c>
      <c r="B3030" s="38" t="n">
        <v>-84.43983940699999</v>
      </c>
      <c r="C3030" s="38" t="n">
        <v>-47.352187822</v>
      </c>
      <c r="D3030" s="39">
        <f>SUM(B3030:C3030)</f>
        <v/>
      </c>
      <c r="E3030" s="23">
        <f>SUM(D3011:D3030)</f>
        <v/>
      </c>
    </row>
    <row r="3031">
      <c r="A3031" s="31" t="n">
        <v>42815</v>
      </c>
      <c r="B3031" s="38" t="n">
        <v>361.331466439</v>
      </c>
      <c r="C3031" s="38" t="n">
        <v>5.581615184</v>
      </c>
      <c r="D3031" s="39">
        <f>SUM(B3031:C3031)</f>
        <v/>
      </c>
      <c r="E3031" s="23">
        <f>SUM(D3012:D3031)</f>
        <v/>
      </c>
    </row>
    <row r="3032">
      <c r="A3032" s="31" t="n">
        <v>42816</v>
      </c>
      <c r="B3032" s="38" t="n">
        <v>-95.727958638</v>
      </c>
      <c r="C3032" s="38" t="n">
        <v>-21.080856567</v>
      </c>
      <c r="D3032" s="39">
        <f>SUM(B3032:C3032)</f>
        <v/>
      </c>
      <c r="E3032" s="23">
        <f>SUM(D3013:D3032)</f>
        <v/>
      </c>
    </row>
    <row r="3033">
      <c r="A3033" s="31" t="n">
        <v>42817</v>
      </c>
      <c r="B3033" s="38" t="n">
        <v>53.891536006</v>
      </c>
      <c r="C3033" s="38" t="n">
        <v>-26.208783546</v>
      </c>
      <c r="D3033" s="39">
        <f>SUM(B3033:C3033)</f>
        <v/>
      </c>
      <c r="E3033" s="23">
        <f>SUM(D3014:D3033)</f>
        <v/>
      </c>
    </row>
    <row r="3034">
      <c r="A3034" s="31" t="n">
        <v>42818</v>
      </c>
      <c r="B3034" s="38" t="n">
        <v>-90.49118913700001</v>
      </c>
      <c r="C3034" s="38" t="n">
        <v>2.662357601</v>
      </c>
      <c r="D3034" s="39">
        <f>SUM(B3034:C3034)</f>
        <v/>
      </c>
      <c r="E3034" s="23">
        <f>SUM(D3015:D3034)</f>
        <v/>
      </c>
    </row>
    <row r="3035">
      <c r="A3035" s="31" t="n">
        <v>42821</v>
      </c>
      <c r="B3035" s="38" t="n">
        <v>36.412050585</v>
      </c>
      <c r="C3035" s="38" t="n">
        <v>-45.811141154</v>
      </c>
      <c r="D3035" s="39">
        <f>SUM(B3035:C3035)</f>
        <v/>
      </c>
      <c r="E3035" s="23">
        <f>SUM(D3016:D3035)</f>
        <v/>
      </c>
    </row>
    <row r="3036">
      <c r="A3036" s="31" t="n">
        <v>42822</v>
      </c>
      <c r="B3036" s="38" t="n">
        <v>21.585934608</v>
      </c>
      <c r="C3036" s="38" t="n">
        <v>39.982273703</v>
      </c>
      <c r="D3036" s="39">
        <f>SUM(B3036:C3036)</f>
        <v/>
      </c>
      <c r="E3036" s="23">
        <f>SUM(D3017:D3036)</f>
        <v/>
      </c>
    </row>
    <row r="3037">
      <c r="A3037" s="31" t="n">
        <v>42823</v>
      </c>
      <c r="B3037" s="38" t="n">
        <v>-61.840777184</v>
      </c>
      <c r="C3037" s="38" t="n">
        <v>-10.209913983</v>
      </c>
      <c r="D3037" s="39">
        <f>SUM(B3037:C3037)</f>
        <v/>
      </c>
      <c r="E3037" s="23">
        <f>SUM(D3018:D3037)</f>
        <v/>
      </c>
    </row>
    <row r="3038">
      <c r="A3038" s="31" t="n">
        <v>42824</v>
      </c>
      <c r="B3038" s="38" t="n">
        <v>90.194704999</v>
      </c>
      <c r="C3038" s="38" t="n">
        <v>-5.137077858</v>
      </c>
      <c r="D3038" s="39">
        <f>SUM(B3038:C3038)</f>
        <v/>
      </c>
      <c r="E3038" s="23">
        <f>SUM(D3019:D3038)</f>
        <v/>
      </c>
    </row>
    <row r="3039">
      <c r="A3039" s="31" t="n">
        <v>42825</v>
      </c>
      <c r="B3039" s="38" t="n">
        <v>26.490680836</v>
      </c>
      <c r="C3039" s="38" t="n">
        <v>24.674540028</v>
      </c>
      <c r="D3039" s="39">
        <f>SUM(B3039:C3039)</f>
        <v/>
      </c>
      <c r="E3039" s="23">
        <f>SUM(D3020:D3039)</f>
        <v/>
      </c>
    </row>
    <row r="3040">
      <c r="A3040" s="31" t="n">
        <v>42828</v>
      </c>
      <c r="B3040" s="38" t="n">
        <v>-23.34351518</v>
      </c>
      <c r="C3040" s="38" t="n">
        <v>67.65018610200001</v>
      </c>
      <c r="D3040" s="39">
        <f>SUM(B3040:C3040)</f>
        <v/>
      </c>
      <c r="E3040" s="23">
        <f>SUM(D3021:D3040)</f>
        <v/>
      </c>
    </row>
    <row r="3041">
      <c r="A3041" s="31" t="n">
        <v>42829</v>
      </c>
      <c r="B3041" s="38" t="n">
        <v>-102.863584039</v>
      </c>
      <c r="C3041" s="38" t="n">
        <v>55.41880388</v>
      </c>
      <c r="D3041" s="39">
        <f>SUM(B3041:C3041)</f>
        <v/>
      </c>
      <c r="E3041" s="23">
        <f>SUM(D3022:D3041)</f>
        <v/>
      </c>
    </row>
    <row r="3042">
      <c r="A3042" s="31" t="n">
        <v>42830</v>
      </c>
      <c r="B3042" s="38" t="n">
        <v>-7.412548534</v>
      </c>
      <c r="C3042" s="38" t="n">
        <v>50.438312138</v>
      </c>
      <c r="D3042" s="39">
        <f>SUM(B3042:C3042)</f>
        <v/>
      </c>
      <c r="E3042" s="23">
        <f>SUM(D3023:D3042)</f>
        <v/>
      </c>
    </row>
    <row r="3043">
      <c r="A3043" s="31" t="n">
        <v>42831</v>
      </c>
      <c r="B3043" s="38" t="n">
        <v>-93.30681279300001</v>
      </c>
      <c r="C3043" s="38" t="n">
        <v>75.09521285300001</v>
      </c>
      <c r="D3043" s="39">
        <f>SUM(B3043:C3043)</f>
        <v/>
      </c>
      <c r="E3043" s="23">
        <f>SUM(D3024:D3043)</f>
        <v/>
      </c>
    </row>
    <row r="3044">
      <c r="A3044" s="31" t="n">
        <v>42832</v>
      </c>
      <c r="B3044" s="38" t="n">
        <v>-79.08004431800001</v>
      </c>
      <c r="C3044" s="38" t="n">
        <v>2.084590792</v>
      </c>
      <c r="D3044" s="39">
        <f>SUM(B3044:C3044)</f>
        <v/>
      </c>
      <c r="E3044" s="23">
        <f>SUM(D3025:D3044)</f>
        <v/>
      </c>
    </row>
    <row r="3045">
      <c r="A3045" s="31" t="n">
        <v>42835</v>
      </c>
      <c r="B3045" s="38" t="n">
        <v>-54.133926278</v>
      </c>
      <c r="C3045" s="38" t="n">
        <v>-50.273858674</v>
      </c>
      <c r="D3045" s="39">
        <f>SUM(B3045:C3045)</f>
        <v/>
      </c>
      <c r="E3045" s="23">
        <f>SUM(D3026:D3045)</f>
        <v/>
      </c>
    </row>
    <row r="3046">
      <c r="A3046" s="31" t="n">
        <v>42836</v>
      </c>
      <c r="B3046" s="38" t="n">
        <v>-127.565725495</v>
      </c>
      <c r="C3046" s="38" t="n">
        <v>25.647720401</v>
      </c>
      <c r="D3046" s="39">
        <f>SUM(B3046:C3046)</f>
        <v/>
      </c>
      <c r="E3046" s="23">
        <f>SUM(D3027:D3046)</f>
        <v/>
      </c>
    </row>
    <row r="3047">
      <c r="A3047" s="31" t="n">
        <v>42837</v>
      </c>
      <c r="B3047" s="38" t="n">
        <v>74.103457765</v>
      </c>
      <c r="C3047" s="38" t="n">
        <v>-32.105086348</v>
      </c>
      <c r="D3047" s="39">
        <f>SUM(B3047:C3047)</f>
        <v/>
      </c>
      <c r="E3047" s="23">
        <f>SUM(D3028:D3047)</f>
        <v/>
      </c>
    </row>
    <row r="3048">
      <c r="A3048" s="31" t="n">
        <v>42838</v>
      </c>
      <c r="B3048" s="38" t="n">
        <v>-1.896692384</v>
      </c>
      <c r="C3048" s="38" t="n">
        <v>-19.463309442</v>
      </c>
      <c r="D3048" s="39">
        <f>SUM(B3048:C3048)</f>
        <v/>
      </c>
      <c r="E3048" s="23">
        <f>SUM(D3029:D3048)</f>
        <v/>
      </c>
    </row>
    <row r="3049">
      <c r="A3049" s="31" t="n">
        <v>42839</v>
      </c>
      <c r="B3049" s="38" t="n">
        <v>-75.502037429</v>
      </c>
      <c r="C3049" s="38" t="n">
        <v>-10.083348038</v>
      </c>
      <c r="D3049" s="39">
        <f>SUM(B3049:C3049)</f>
        <v/>
      </c>
      <c r="E3049" s="23">
        <f>SUM(D3030:D3049)</f>
        <v/>
      </c>
    </row>
    <row r="3050">
      <c r="A3050" s="31" t="n">
        <v>42842</v>
      </c>
      <c r="B3050" s="38" t="n">
        <v>-114.566296753</v>
      </c>
      <c r="C3050" s="38" t="n">
        <v>97.20255679100001</v>
      </c>
      <c r="D3050" s="39">
        <f>SUM(B3050:C3050)</f>
        <v/>
      </c>
      <c r="E3050" s="23">
        <f>SUM(D3031:D3050)</f>
        <v/>
      </c>
    </row>
    <row r="3051">
      <c r="A3051" s="31" t="n">
        <v>42843</v>
      </c>
      <c r="B3051" s="38" t="n">
        <v>9.751659350000001</v>
      </c>
      <c r="C3051" s="38" t="n">
        <v>8.405927457000001</v>
      </c>
      <c r="D3051" s="39">
        <f>SUM(B3051:C3051)</f>
        <v/>
      </c>
      <c r="E3051" s="23">
        <f>SUM(D3032:D3051)</f>
        <v/>
      </c>
    </row>
    <row r="3052">
      <c r="A3052" s="31" t="n">
        <v>42844</v>
      </c>
      <c r="B3052" s="38" t="n">
        <v>-226.237219114</v>
      </c>
      <c r="C3052" s="38" t="n">
        <v>11.517918786</v>
      </c>
      <c r="D3052" s="39">
        <f>SUM(B3052:C3052)</f>
        <v/>
      </c>
      <c r="E3052" s="23">
        <f>SUM(D3033:D3052)</f>
        <v/>
      </c>
    </row>
    <row r="3053">
      <c r="A3053" s="31" t="n">
        <v>42845</v>
      </c>
      <c r="B3053" s="38" t="n">
        <v>73.896421656</v>
      </c>
      <c r="C3053" s="38" t="n">
        <v>-6.099591716</v>
      </c>
      <c r="D3053" s="39">
        <f>SUM(B3053:C3053)</f>
        <v/>
      </c>
      <c r="E3053" s="23">
        <f>SUM(D3034:D3053)</f>
        <v/>
      </c>
    </row>
    <row r="3054">
      <c r="A3054" s="31" t="n">
        <v>42846</v>
      </c>
      <c r="B3054" s="38" t="n">
        <v>234.21635771</v>
      </c>
      <c r="C3054" s="38" t="n">
        <v>5.82689216</v>
      </c>
      <c r="D3054" s="39">
        <f>SUM(B3054:C3054)</f>
        <v/>
      </c>
      <c r="E3054" s="23">
        <f>SUM(D3035:D3054)</f>
        <v/>
      </c>
    </row>
    <row r="3055">
      <c r="A3055" s="31" t="n">
        <v>42849</v>
      </c>
      <c r="B3055" s="38" t="n">
        <v>335.492487373</v>
      </c>
      <c r="C3055" s="38" t="n">
        <v>-50.917320775</v>
      </c>
      <c r="D3055" s="39">
        <f>SUM(B3055:C3055)</f>
        <v/>
      </c>
      <c r="E3055" s="23">
        <f>SUM(D3036:D3055)</f>
        <v/>
      </c>
    </row>
    <row r="3056">
      <c r="A3056" s="31" t="n">
        <v>42850</v>
      </c>
      <c r="B3056" s="38" t="n">
        <v>648.642228806</v>
      </c>
      <c r="C3056" s="38" t="n">
        <v>59.282819097</v>
      </c>
      <c r="D3056" s="39">
        <f>SUM(B3056:C3056)</f>
        <v/>
      </c>
      <c r="E3056" s="23">
        <f>SUM(D3037:D3056)</f>
        <v/>
      </c>
    </row>
    <row r="3057">
      <c r="A3057" s="31" t="n">
        <v>42851</v>
      </c>
      <c r="B3057" s="38" t="n">
        <v>293.485004</v>
      </c>
      <c r="C3057" s="38" t="n">
        <v>34.331118352</v>
      </c>
      <c r="D3057" s="39">
        <f>SUM(B3057:C3057)</f>
        <v/>
      </c>
      <c r="E3057" s="23">
        <f>SUM(D3038:D3057)</f>
        <v/>
      </c>
    </row>
    <row r="3058">
      <c r="A3058" s="31" t="n">
        <v>42852</v>
      </c>
      <c r="B3058" s="38" t="n">
        <v>11.57342813</v>
      </c>
      <c r="C3058" s="38" t="n">
        <v>-5.865704271</v>
      </c>
      <c r="D3058" s="39">
        <f>SUM(B3058:C3058)</f>
        <v/>
      </c>
      <c r="E3058" s="23">
        <f>SUM(D3039:D3058)</f>
        <v/>
      </c>
    </row>
    <row r="3059">
      <c r="A3059" s="31" t="n">
        <v>42853</v>
      </c>
      <c r="B3059" s="38" t="n">
        <v>-16.23853662</v>
      </c>
      <c r="C3059" s="38" t="n">
        <v>-2.940907339</v>
      </c>
      <c r="D3059" s="39">
        <f>SUM(B3059:C3059)</f>
        <v/>
      </c>
      <c r="E3059" s="23">
        <f>SUM(D3040:D3059)</f>
        <v/>
      </c>
    </row>
    <row r="3060">
      <c r="A3060" s="31" t="n">
        <v>42857</v>
      </c>
      <c r="B3060" s="38" t="n">
        <v>133.318757951</v>
      </c>
      <c r="C3060" s="38" t="n">
        <v>-1.053541371</v>
      </c>
      <c r="D3060" s="39">
        <f>SUM(B3060:C3060)</f>
        <v/>
      </c>
      <c r="E3060" s="23">
        <f>SUM(D3041:D3060)</f>
        <v/>
      </c>
    </row>
    <row r="3061">
      <c r="A3061" s="31" t="n">
        <v>42859</v>
      </c>
      <c r="B3061" s="38" t="n">
        <v>361.183754971</v>
      </c>
      <c r="C3061" s="38" t="n">
        <v>96.39375605799999</v>
      </c>
      <c r="D3061" s="39">
        <f>SUM(B3061:C3061)</f>
        <v/>
      </c>
      <c r="E3061" s="23">
        <f>SUM(D3042:D3061)</f>
        <v/>
      </c>
    </row>
    <row r="3062">
      <c r="A3062" s="31" t="n">
        <v>42863</v>
      </c>
      <c r="B3062" s="38" t="n">
        <v>539.422766119</v>
      </c>
      <c r="C3062" s="38" t="n">
        <v>69.202859793</v>
      </c>
      <c r="D3062" s="39">
        <f>SUM(B3062:C3062)</f>
        <v/>
      </c>
      <c r="E3062" s="23">
        <f>SUM(D3043:D3062)</f>
        <v/>
      </c>
    </row>
    <row r="3063">
      <c r="A3063" s="31" t="n">
        <v>42865</v>
      </c>
      <c r="B3063" s="38" t="n">
        <v>111.651972477</v>
      </c>
      <c r="C3063" s="38" t="n">
        <v>47.490782482</v>
      </c>
      <c r="D3063" s="39">
        <f>SUM(B3063:C3063)</f>
        <v/>
      </c>
      <c r="E3063" s="23">
        <f>SUM(D3044:D3063)</f>
        <v/>
      </c>
    </row>
    <row r="3064">
      <c r="A3064" s="31" t="n">
        <v>42866</v>
      </c>
      <c r="B3064" s="38" t="n">
        <v>101.736268372</v>
      </c>
      <c r="C3064" s="38" t="n">
        <v>67.611791659</v>
      </c>
      <c r="D3064" s="39">
        <f>SUM(B3064:C3064)</f>
        <v/>
      </c>
      <c r="E3064" s="23">
        <f>SUM(D3045:D3064)</f>
        <v/>
      </c>
    </row>
    <row r="3065">
      <c r="A3065" s="31" t="n">
        <v>42867</v>
      </c>
      <c r="B3065" s="38" t="n">
        <v>-303.762712913</v>
      </c>
      <c r="C3065" s="38" t="n">
        <v>-35.747578804</v>
      </c>
      <c r="D3065" s="39">
        <f>SUM(B3065:C3065)</f>
        <v/>
      </c>
      <c r="E3065" s="23">
        <f>SUM(D3046:D3065)</f>
        <v/>
      </c>
    </row>
    <row r="3066">
      <c r="A3066" s="31" t="n">
        <v>42870</v>
      </c>
      <c r="B3066" s="38" t="n">
        <v>-97.056673928</v>
      </c>
      <c r="C3066" s="38" t="n">
        <v>28.087812015</v>
      </c>
      <c r="D3066" s="39">
        <f>SUM(B3066:C3066)</f>
        <v/>
      </c>
      <c r="E3066" s="23">
        <f>SUM(D3047:D3066)</f>
        <v/>
      </c>
    </row>
    <row r="3067">
      <c r="A3067" s="31" t="n">
        <v>42871</v>
      </c>
      <c r="B3067" s="38" t="n">
        <v>234.512737772</v>
      </c>
      <c r="C3067" s="38" t="n">
        <v>-24.63604366</v>
      </c>
      <c r="D3067" s="39">
        <f>SUM(B3067:C3067)</f>
        <v/>
      </c>
      <c r="E3067" s="23">
        <f>SUM(D3048:D3067)</f>
        <v/>
      </c>
    </row>
    <row r="3068">
      <c r="A3068" s="31" t="n">
        <v>42872</v>
      </c>
      <c r="B3068" s="38" t="n">
        <v>7.938253941</v>
      </c>
      <c r="C3068" s="38" t="n">
        <v>56.854728647</v>
      </c>
      <c r="D3068" s="39">
        <f>SUM(B3068:C3068)</f>
        <v/>
      </c>
      <c r="E3068" s="23">
        <f>SUM(D3049:D3068)</f>
        <v/>
      </c>
    </row>
    <row r="3069">
      <c r="A3069" s="31" t="n">
        <v>42873</v>
      </c>
      <c r="B3069" s="38" t="n">
        <v>25.947692144</v>
      </c>
      <c r="C3069" s="38" t="n">
        <v>18.384542588</v>
      </c>
      <c r="D3069" s="39">
        <f>SUM(B3069:C3069)</f>
        <v/>
      </c>
      <c r="E3069" s="23">
        <f>SUM(D3050:D3069)</f>
        <v/>
      </c>
    </row>
    <row r="3070">
      <c r="A3070" s="31" t="n">
        <v>42874</v>
      </c>
      <c r="B3070" s="38" t="n">
        <v>40.061619771</v>
      </c>
      <c r="C3070" s="38" t="n">
        <v>59.064841381</v>
      </c>
      <c r="D3070" s="39">
        <f>SUM(B3070:C3070)</f>
        <v/>
      </c>
      <c r="E3070" s="23">
        <f>SUM(D3051:D3070)</f>
        <v/>
      </c>
    </row>
    <row r="3071">
      <c r="A3071" s="31" t="n">
        <v>42877</v>
      </c>
      <c r="B3071" s="38" t="n">
        <v>288.152581415</v>
      </c>
      <c r="C3071" s="38" t="n">
        <v>9.645547049999999</v>
      </c>
      <c r="D3071" s="39">
        <f>SUM(B3071:C3071)</f>
        <v/>
      </c>
      <c r="E3071" s="23">
        <f>SUM(D3052:D3071)</f>
        <v/>
      </c>
    </row>
    <row r="3072">
      <c r="A3072" s="31" t="n">
        <v>42878</v>
      </c>
      <c r="B3072" s="38" t="n">
        <v>-54.085593396</v>
      </c>
      <c r="C3072" s="38" t="n">
        <v>24.09438309</v>
      </c>
      <c r="D3072" s="39">
        <f>SUM(B3072:C3072)</f>
        <v/>
      </c>
      <c r="E3072" s="23">
        <f>SUM(D3053:D3072)</f>
        <v/>
      </c>
    </row>
    <row r="3073">
      <c r="A3073" s="31" t="n">
        <v>42879</v>
      </c>
      <c r="B3073" s="38" t="n">
        <v>77.498708201</v>
      </c>
      <c r="C3073" s="38" t="n">
        <v>30.657300474</v>
      </c>
      <c r="D3073" s="39">
        <f>SUM(B3073:C3073)</f>
        <v/>
      </c>
      <c r="E3073" s="23">
        <f>SUM(D3054:D3073)</f>
        <v/>
      </c>
    </row>
    <row r="3074">
      <c r="A3074" s="31" t="n">
        <v>42880</v>
      </c>
      <c r="B3074" s="38" t="n">
        <v>118.349460012</v>
      </c>
      <c r="C3074" s="38" t="n">
        <v>-24.48825782</v>
      </c>
      <c r="D3074" s="39">
        <f>SUM(B3074:C3074)</f>
        <v/>
      </c>
      <c r="E3074" s="23">
        <f>SUM(D3055:D3074)</f>
        <v/>
      </c>
    </row>
    <row r="3075">
      <c r="A3075" s="31" t="n">
        <v>42881</v>
      </c>
      <c r="B3075" s="38" t="n">
        <v>120.82185864</v>
      </c>
      <c r="C3075" s="38" t="n">
        <v>37.108431196</v>
      </c>
      <c r="D3075" s="39">
        <f>SUM(B3075:C3075)</f>
        <v/>
      </c>
      <c r="E3075" s="23">
        <f>SUM(D3056:D3075)</f>
        <v/>
      </c>
    </row>
    <row r="3076">
      <c r="A3076" s="31" t="n">
        <v>42884</v>
      </c>
      <c r="B3076" s="38" t="n">
        <v>24.05043144</v>
      </c>
      <c r="C3076" s="38" t="n">
        <v>-9.940168591000001</v>
      </c>
      <c r="D3076" s="39">
        <f>SUM(B3076:C3076)</f>
        <v/>
      </c>
      <c r="E3076" s="23">
        <f>SUM(D3057:D3076)</f>
        <v/>
      </c>
    </row>
    <row r="3077">
      <c r="A3077" s="31" t="n">
        <v>42885</v>
      </c>
      <c r="B3077" s="38" t="n">
        <v>-45.626691704</v>
      </c>
      <c r="C3077" s="38" t="n">
        <v>73.938440289</v>
      </c>
      <c r="D3077" s="39">
        <f>SUM(B3077:C3077)</f>
        <v/>
      </c>
      <c r="E3077" s="23">
        <f>SUM(D3058:D3077)</f>
        <v/>
      </c>
    </row>
    <row r="3078">
      <c r="A3078" s="31" t="n">
        <v>42886</v>
      </c>
      <c r="B3078" s="38" t="n">
        <v>-362.302159836</v>
      </c>
      <c r="C3078" s="38" t="n">
        <v>2.393328983</v>
      </c>
      <c r="D3078" s="39">
        <f>SUM(B3078:C3078)</f>
        <v/>
      </c>
      <c r="E3078" s="23">
        <f>SUM(D3059:D3078)</f>
        <v/>
      </c>
    </row>
    <row r="3079">
      <c r="A3079" s="31" t="n">
        <v>42887</v>
      </c>
      <c r="B3079" s="38" t="n">
        <v>-10.332794588</v>
      </c>
      <c r="C3079" s="38" t="n">
        <v>2.383091563</v>
      </c>
      <c r="D3079" s="39">
        <f>SUM(B3079:C3079)</f>
        <v/>
      </c>
      <c r="E3079" s="23">
        <f>SUM(D3060:D3079)</f>
        <v/>
      </c>
    </row>
    <row r="3080">
      <c r="A3080" s="31" t="n">
        <v>42888</v>
      </c>
      <c r="B3080" s="38" t="n">
        <v>447.498379268</v>
      </c>
      <c r="C3080" s="38" t="n">
        <v>-33.594765458</v>
      </c>
      <c r="D3080" s="39">
        <f>SUM(B3080:C3080)</f>
        <v/>
      </c>
      <c r="E3080" s="23">
        <f>SUM(D3061:D3080)</f>
        <v/>
      </c>
    </row>
    <row r="3081">
      <c r="A3081" s="31" t="n">
        <v>42891</v>
      </c>
      <c r="B3081" s="38" t="n">
        <v>274.012726471</v>
      </c>
      <c r="C3081" s="38" t="n">
        <v>52.558233798</v>
      </c>
      <c r="D3081" s="39">
        <f>SUM(B3081:C3081)</f>
        <v/>
      </c>
      <c r="E3081" s="23">
        <f>SUM(D3062:D3081)</f>
        <v/>
      </c>
    </row>
    <row r="3082">
      <c r="A3082" s="31" t="n">
        <v>42893</v>
      </c>
      <c r="B3082" s="38" t="n">
        <v>114.853508713</v>
      </c>
      <c r="C3082" s="38" t="n">
        <v>47.742429074</v>
      </c>
      <c r="D3082" s="39">
        <f>SUM(B3082:C3082)</f>
        <v/>
      </c>
      <c r="E3082" s="23">
        <f>SUM(D3063:D3082)</f>
        <v/>
      </c>
    </row>
    <row r="3083">
      <c r="A3083" s="31" t="n">
        <v>42894</v>
      </c>
      <c r="B3083" s="38" t="n">
        <v>283.543232575</v>
      </c>
      <c r="C3083" s="38" t="n">
        <v>62.801467236</v>
      </c>
      <c r="D3083" s="39">
        <f>SUM(B3083:C3083)</f>
        <v/>
      </c>
      <c r="E3083" s="23">
        <f>SUM(D3064:D3083)</f>
        <v/>
      </c>
    </row>
    <row r="3084">
      <c r="A3084" s="31" t="n">
        <v>42895</v>
      </c>
      <c r="B3084" s="38" t="n">
        <v>152.538429164</v>
      </c>
      <c r="C3084" s="38" t="n">
        <v>1.230776205</v>
      </c>
      <c r="D3084" s="39">
        <f>SUM(B3084:C3084)</f>
        <v/>
      </c>
      <c r="E3084" s="23">
        <f>SUM(D3065:D3084)</f>
        <v/>
      </c>
    </row>
    <row r="3085">
      <c r="A3085" s="31" t="n">
        <v>42898</v>
      </c>
      <c r="B3085" s="38" t="n">
        <v>-144.536855506</v>
      </c>
      <c r="C3085" s="38" t="n">
        <v>-61.704410522</v>
      </c>
      <c r="D3085" s="39">
        <f>SUM(B3085:C3085)</f>
        <v/>
      </c>
      <c r="E3085" s="23">
        <f>SUM(D3066:D3085)</f>
        <v/>
      </c>
    </row>
    <row r="3086">
      <c r="A3086" s="31" t="n">
        <v>42899</v>
      </c>
      <c r="B3086" s="38" t="n">
        <v>-78.21336674299999</v>
      </c>
      <c r="C3086" s="38" t="n">
        <v>40.868056333</v>
      </c>
      <c r="D3086" s="39">
        <f>SUM(B3086:C3086)</f>
        <v/>
      </c>
      <c r="E3086" s="23">
        <f>SUM(D3067:D3086)</f>
        <v/>
      </c>
    </row>
    <row r="3087">
      <c r="A3087" s="31" t="n">
        <v>42900</v>
      </c>
      <c r="B3087" s="38" t="n">
        <v>23.610545261</v>
      </c>
      <c r="C3087" s="38" t="n">
        <v>34.099174526</v>
      </c>
      <c r="D3087" s="39">
        <f>SUM(B3087:C3087)</f>
        <v/>
      </c>
      <c r="E3087" s="23">
        <f>SUM(D3068:D3087)</f>
        <v/>
      </c>
    </row>
    <row r="3088">
      <c r="A3088" s="31" t="n">
        <v>42901</v>
      </c>
      <c r="B3088" s="38" t="n">
        <v>12.342007587</v>
      </c>
      <c r="C3088" s="38" t="n">
        <v>-11.615630405</v>
      </c>
      <c r="D3088" s="39">
        <f>SUM(B3088:C3088)</f>
        <v/>
      </c>
      <c r="E3088" s="23">
        <f>SUM(D3069:D3088)</f>
        <v/>
      </c>
    </row>
    <row r="3089">
      <c r="A3089" s="31" t="n">
        <v>42902</v>
      </c>
      <c r="B3089" s="38" t="n">
        <v>-162.894603791</v>
      </c>
      <c r="C3089" s="38" t="n">
        <v>31.274884791</v>
      </c>
      <c r="D3089" s="39">
        <f>SUM(B3089:C3089)</f>
        <v/>
      </c>
      <c r="E3089" s="23">
        <f>SUM(D3070:D3089)</f>
        <v/>
      </c>
    </row>
    <row r="3090">
      <c r="A3090" s="31" t="n">
        <v>42905</v>
      </c>
      <c r="B3090" s="38" t="n">
        <v>123.468713347</v>
      </c>
      <c r="C3090" s="38" t="n">
        <v>37.344196537</v>
      </c>
      <c r="D3090" s="39">
        <f>SUM(B3090:C3090)</f>
        <v/>
      </c>
      <c r="E3090" s="23">
        <f>SUM(D3071:D3090)</f>
        <v/>
      </c>
    </row>
    <row r="3091">
      <c r="A3091" s="31" t="n">
        <v>42906</v>
      </c>
      <c r="B3091" s="38" t="n">
        <v>488.657176419</v>
      </c>
      <c r="C3091" s="38" t="n">
        <v>-20.944769984</v>
      </c>
      <c r="D3091" s="39">
        <f>SUM(B3091:C3091)</f>
        <v/>
      </c>
      <c r="E3091" s="23">
        <f>SUM(D3072:D3091)</f>
        <v/>
      </c>
    </row>
    <row r="3092">
      <c r="A3092" s="31" t="n">
        <v>42907</v>
      </c>
      <c r="B3092" s="38" t="n">
        <v>-182.58265523</v>
      </c>
      <c r="C3092" s="38" t="n">
        <v>21.135337848</v>
      </c>
      <c r="D3092" s="39">
        <f>SUM(B3092:C3092)</f>
        <v/>
      </c>
      <c r="E3092" s="23">
        <f>SUM(D3073:D3092)</f>
        <v/>
      </c>
    </row>
    <row r="3093">
      <c r="A3093" s="31" t="n">
        <v>42908</v>
      </c>
      <c r="B3093" s="38" t="n">
        <v>183.122683746</v>
      </c>
      <c r="C3093" s="38" t="n">
        <v>-3.30195492</v>
      </c>
      <c r="D3093" s="39">
        <f>SUM(B3093:C3093)</f>
        <v/>
      </c>
      <c r="E3093" s="23">
        <f>SUM(D3074:D3093)</f>
        <v/>
      </c>
    </row>
    <row r="3094">
      <c r="A3094" s="31" t="n">
        <v>42909</v>
      </c>
      <c r="B3094" s="38" t="n">
        <v>166.412091838</v>
      </c>
      <c r="C3094" s="38" t="n">
        <v>39.820022422</v>
      </c>
      <c r="D3094" s="39">
        <f>SUM(B3094:C3094)</f>
        <v/>
      </c>
      <c r="E3094" s="23">
        <f>SUM(D3075:D3094)</f>
        <v/>
      </c>
    </row>
    <row r="3095">
      <c r="A3095" s="31" t="n">
        <v>42912</v>
      </c>
      <c r="B3095" s="38" t="n">
        <v>44.148304882</v>
      </c>
      <c r="C3095" s="38" t="n">
        <v>-8.890728648</v>
      </c>
      <c r="D3095" s="39">
        <f>SUM(B3095:C3095)</f>
        <v/>
      </c>
      <c r="E3095" s="23">
        <f>SUM(D3076:D3095)</f>
        <v/>
      </c>
    </row>
    <row r="3096">
      <c r="A3096" s="31" t="n">
        <v>42913</v>
      </c>
      <c r="B3096" s="38" t="n">
        <v>54.106788113</v>
      </c>
      <c r="C3096" s="38" t="n">
        <v>27.881298808</v>
      </c>
      <c r="D3096" s="39">
        <f>SUM(B3096:C3096)</f>
        <v/>
      </c>
      <c r="E3096" s="23">
        <f>SUM(D3077:D3096)</f>
        <v/>
      </c>
    </row>
    <row r="3097">
      <c r="A3097" s="31" t="n">
        <v>42914</v>
      </c>
      <c r="B3097" s="38" t="n">
        <v>-181.028182551</v>
      </c>
      <c r="C3097" s="38" t="n">
        <v>-55.11765774</v>
      </c>
      <c r="D3097" s="39">
        <f>SUM(B3097:C3097)</f>
        <v/>
      </c>
      <c r="E3097" s="23">
        <f>SUM(D3078:D3097)</f>
        <v/>
      </c>
    </row>
    <row r="3098">
      <c r="A3098" s="31" t="n">
        <v>42915</v>
      </c>
      <c r="B3098" s="38" t="n">
        <v>99.88367087100001</v>
      </c>
      <c r="C3098" s="38" t="n">
        <v>-2.508761961</v>
      </c>
      <c r="D3098" s="39">
        <f>SUM(B3098:C3098)</f>
        <v/>
      </c>
      <c r="E3098" s="23">
        <f>SUM(D3079:D3098)</f>
        <v/>
      </c>
    </row>
    <row r="3099">
      <c r="A3099" s="31" t="n">
        <v>42916</v>
      </c>
      <c r="B3099" s="38" t="n">
        <v>-38.509165219</v>
      </c>
      <c r="C3099" s="38" t="n">
        <v>-3.826649075</v>
      </c>
      <c r="D3099" s="39">
        <f>SUM(B3099:C3099)</f>
        <v/>
      </c>
      <c r="E3099" s="23">
        <f>SUM(D3080:D3099)</f>
        <v/>
      </c>
    </row>
    <row r="3100">
      <c r="A3100" s="31" t="n">
        <v>42919</v>
      </c>
      <c r="B3100" s="38" t="n">
        <v>107.586140315</v>
      </c>
      <c r="C3100" s="38" t="n">
        <v>-58.377304112</v>
      </c>
      <c r="D3100" s="39">
        <f>SUM(B3100:C3100)</f>
        <v/>
      </c>
      <c r="E3100" s="23">
        <f>SUM(D3081:D3100)</f>
        <v/>
      </c>
    </row>
    <row r="3101">
      <c r="A3101" s="31" t="n">
        <v>42920</v>
      </c>
      <c r="B3101" s="38" t="n">
        <v>-193.559299635</v>
      </c>
      <c r="C3101" s="38" t="n">
        <v>22.185200135</v>
      </c>
      <c r="D3101" s="39">
        <f>SUM(B3101:C3101)</f>
        <v/>
      </c>
      <c r="E3101" s="23">
        <f>SUM(D3082:D3101)</f>
        <v/>
      </c>
    </row>
    <row r="3102">
      <c r="A3102" s="31" t="n">
        <v>42921</v>
      </c>
      <c r="B3102" s="38" t="n">
        <v>-6.122255617</v>
      </c>
      <c r="C3102" s="38" t="n">
        <v>58.418656056</v>
      </c>
      <c r="D3102" s="39">
        <f>SUM(B3102:C3102)</f>
        <v/>
      </c>
      <c r="E3102" s="23">
        <f>SUM(D3083:D3102)</f>
        <v/>
      </c>
    </row>
    <row r="3103">
      <c r="A3103" s="31" t="n">
        <v>42922</v>
      </c>
      <c r="B3103" s="38" t="n">
        <v>218.952868072</v>
      </c>
      <c r="C3103" s="38" t="n">
        <v>9.661163951000001</v>
      </c>
      <c r="D3103" s="39">
        <f>SUM(B3103:C3103)</f>
        <v/>
      </c>
      <c r="E3103" s="23">
        <f>SUM(D3084:D3103)</f>
        <v/>
      </c>
    </row>
    <row r="3104">
      <c r="A3104" s="31" t="n">
        <v>42923</v>
      </c>
      <c r="B3104" s="38" t="n">
        <v>276.55178267</v>
      </c>
      <c r="C3104" s="38" t="n">
        <v>-0.296719573</v>
      </c>
      <c r="D3104" s="39">
        <f>SUM(B3104:C3104)</f>
        <v/>
      </c>
      <c r="E3104" s="23">
        <f>SUM(D3085:D3104)</f>
        <v/>
      </c>
    </row>
    <row r="3105">
      <c r="A3105" s="31" t="n">
        <v>42926</v>
      </c>
      <c r="B3105" s="38" t="n">
        <v>-58.042735139</v>
      </c>
      <c r="C3105" s="38" t="n">
        <v>-49.436787743</v>
      </c>
      <c r="D3105" s="39">
        <f>SUM(B3105:C3105)</f>
        <v/>
      </c>
      <c r="E3105" s="23">
        <f>SUM(D3086:D3105)</f>
        <v/>
      </c>
    </row>
    <row r="3106">
      <c r="A3106" s="31" t="n">
        <v>42927</v>
      </c>
      <c r="B3106" s="38" t="n">
        <v>98.165609609</v>
      </c>
      <c r="C3106" s="38" t="n">
        <v>-13.512384688</v>
      </c>
      <c r="D3106" s="39">
        <f>SUM(B3106:C3106)</f>
        <v/>
      </c>
      <c r="E3106" s="23">
        <f>SUM(D3087:D3106)</f>
        <v/>
      </c>
    </row>
    <row r="3107">
      <c r="A3107" s="31" t="n">
        <v>42928</v>
      </c>
      <c r="B3107" s="38" t="n">
        <v>383.887408132</v>
      </c>
      <c r="C3107" s="38" t="n">
        <v>2.261733243</v>
      </c>
      <c r="D3107" s="39">
        <f>SUM(B3107:C3107)</f>
        <v/>
      </c>
      <c r="E3107" s="23">
        <f>SUM(D3088:D3107)</f>
        <v/>
      </c>
    </row>
    <row r="3108">
      <c r="A3108" s="31" t="n">
        <v>42929</v>
      </c>
      <c r="B3108" s="38" t="n">
        <v>340.256588525</v>
      </c>
      <c r="C3108" s="38" t="n">
        <v>51.211070508</v>
      </c>
      <c r="D3108" s="39">
        <f>SUM(B3108:C3108)</f>
        <v/>
      </c>
      <c r="E3108" s="23">
        <f>SUM(D3089:D3108)</f>
        <v/>
      </c>
    </row>
    <row r="3109">
      <c r="A3109" s="31" t="n">
        <v>42930</v>
      </c>
      <c r="B3109" s="38" t="n">
        <v>198.885598721</v>
      </c>
      <c r="C3109" s="38" t="n">
        <v>23.204463187</v>
      </c>
      <c r="D3109" s="39">
        <f>SUM(B3109:C3109)</f>
        <v/>
      </c>
      <c r="E3109" s="23">
        <f>SUM(D3090:D3109)</f>
        <v/>
      </c>
    </row>
    <row r="3110">
      <c r="A3110" s="31" t="n">
        <v>42933</v>
      </c>
      <c r="B3110" s="38" t="n">
        <v>-42.754161214</v>
      </c>
      <c r="C3110" s="38" t="n">
        <v>47.685539562</v>
      </c>
      <c r="D3110" s="39">
        <f>SUM(B3110:C3110)</f>
        <v/>
      </c>
      <c r="E3110" s="23">
        <f>SUM(D3091:D3110)</f>
        <v/>
      </c>
    </row>
    <row r="3111">
      <c r="A3111" s="31" t="n">
        <v>42934</v>
      </c>
      <c r="B3111" s="38" t="n">
        <v>-217.487400372</v>
      </c>
      <c r="C3111" s="38" t="n">
        <v>38.216530824</v>
      </c>
      <c r="D3111" s="39">
        <f>SUM(B3111:C3111)</f>
        <v/>
      </c>
      <c r="E3111" s="23">
        <f>SUM(D3092:D3111)</f>
        <v/>
      </c>
    </row>
    <row r="3112">
      <c r="A3112" s="31" t="n">
        <v>42935</v>
      </c>
      <c r="B3112" s="38" t="n">
        <v>-97.82440026800001</v>
      </c>
      <c r="C3112" s="38" t="n">
        <v>65.074189809</v>
      </c>
      <c r="D3112" s="39">
        <f>SUM(B3112:C3112)</f>
        <v/>
      </c>
      <c r="E3112" s="23">
        <f>SUM(D3093:D3112)</f>
        <v/>
      </c>
    </row>
    <row r="3113">
      <c r="A3113" s="31" t="n">
        <v>42936</v>
      </c>
      <c r="B3113" s="38" t="n">
        <v>58.195027626</v>
      </c>
      <c r="C3113" s="38" t="n">
        <v>60.759510307</v>
      </c>
      <c r="D3113" s="39">
        <f>SUM(B3113:C3113)</f>
        <v/>
      </c>
      <c r="E3113" s="23">
        <f>SUM(D3094:D3113)</f>
        <v/>
      </c>
    </row>
    <row r="3114">
      <c r="A3114" s="31" t="n">
        <v>42937</v>
      </c>
      <c r="B3114" s="38" t="n">
        <v>288.41820601</v>
      </c>
      <c r="C3114" s="38" t="n">
        <v>-17.822226621</v>
      </c>
      <c r="D3114" s="39">
        <f>SUM(B3114:C3114)</f>
        <v/>
      </c>
      <c r="E3114" s="23">
        <f>SUM(D3095:D3114)</f>
        <v/>
      </c>
    </row>
    <row r="3115">
      <c r="A3115" s="31" t="n">
        <v>42940</v>
      </c>
      <c r="B3115" s="38" t="n">
        <v>-168.326834676</v>
      </c>
      <c r="C3115" s="38" t="n">
        <v>8.963532157</v>
      </c>
      <c r="D3115" s="39">
        <f>SUM(B3115:C3115)</f>
        <v/>
      </c>
      <c r="E3115" s="23">
        <f>SUM(D3096:D3115)</f>
        <v/>
      </c>
    </row>
    <row r="3116">
      <c r="A3116" s="31" t="n">
        <v>42941</v>
      </c>
      <c r="B3116" s="38" t="n">
        <v>-341.07020231</v>
      </c>
      <c r="C3116" s="38" t="n">
        <v>-48.750053552</v>
      </c>
      <c r="D3116" s="39">
        <f>SUM(B3116:C3116)</f>
        <v/>
      </c>
      <c r="E3116" s="23">
        <f>SUM(D3097:D3116)</f>
        <v/>
      </c>
    </row>
    <row r="3117">
      <c r="A3117" s="31" t="n">
        <v>42942</v>
      </c>
      <c r="B3117" s="38" t="n">
        <v>-355.098871544</v>
      </c>
      <c r="C3117" s="38" t="n">
        <v>19.036414529</v>
      </c>
      <c r="D3117" s="39">
        <f>SUM(B3117:C3117)</f>
        <v/>
      </c>
      <c r="E3117" s="23">
        <f>SUM(D3098:D3117)</f>
        <v/>
      </c>
    </row>
    <row r="3118">
      <c r="A3118" s="31" t="n">
        <v>42943</v>
      </c>
      <c r="B3118" s="38" t="n">
        <v>-208.257512442</v>
      </c>
      <c r="C3118" s="38" t="n">
        <v>9.619153985000001</v>
      </c>
      <c r="D3118" s="39">
        <f>SUM(B3118:C3118)</f>
        <v/>
      </c>
      <c r="E3118" s="23">
        <f>SUM(D3099:D3118)</f>
        <v/>
      </c>
    </row>
    <row r="3119">
      <c r="A3119" s="31" t="n">
        <v>42944</v>
      </c>
      <c r="B3119" s="38" t="n">
        <v>-559.892538431</v>
      </c>
      <c r="C3119" s="38" t="n">
        <v>-92.50362255100001</v>
      </c>
      <c r="D3119" s="39">
        <f>SUM(B3119:C3119)</f>
        <v/>
      </c>
      <c r="E3119" s="23">
        <f>SUM(D3100:D3119)</f>
        <v/>
      </c>
    </row>
    <row r="3120">
      <c r="A3120" s="31" t="n">
        <v>42947</v>
      </c>
      <c r="B3120" s="38" t="n">
        <v>-255.051781664</v>
      </c>
      <c r="C3120" s="38" t="n">
        <v>-3.856619818</v>
      </c>
      <c r="D3120" s="39">
        <f>SUM(B3120:C3120)</f>
        <v/>
      </c>
      <c r="E3120" s="23">
        <f>SUM(D3101:D3120)</f>
        <v/>
      </c>
    </row>
    <row r="3121">
      <c r="A3121" s="31" t="n">
        <v>42948</v>
      </c>
      <c r="B3121" s="38" t="n">
        <v>-36.203493062</v>
      </c>
      <c r="C3121" s="38" t="n">
        <v>-31.427159367</v>
      </c>
      <c r="D3121" s="39">
        <f>SUM(B3121:C3121)</f>
        <v/>
      </c>
      <c r="E3121" s="23">
        <f>SUM(D3102:D3121)</f>
        <v/>
      </c>
    </row>
    <row r="3122">
      <c r="A3122" s="31" t="n">
        <v>42949</v>
      </c>
      <c r="B3122" s="38" t="n">
        <v>135.625155301</v>
      </c>
      <c r="C3122" s="38" t="n">
        <v>20.494881869</v>
      </c>
      <c r="D3122" s="39">
        <f>SUM(B3122:C3122)</f>
        <v/>
      </c>
      <c r="E3122" s="23">
        <f>SUM(D3103:D3122)</f>
        <v/>
      </c>
    </row>
    <row r="3123">
      <c r="A3123" s="31" t="n">
        <v>42950</v>
      </c>
      <c r="B3123" s="38" t="n">
        <v>-402.654991377</v>
      </c>
      <c r="C3123" s="38" t="n">
        <v>-56.764987789</v>
      </c>
      <c r="D3123" s="39">
        <f>SUM(B3123:C3123)</f>
        <v/>
      </c>
      <c r="E3123" s="23">
        <f>SUM(D3104:D3123)</f>
        <v/>
      </c>
    </row>
    <row r="3124">
      <c r="A3124" s="31" t="n">
        <v>42951</v>
      </c>
      <c r="B3124" s="38" t="n">
        <v>-163.721149214</v>
      </c>
      <c r="C3124" s="38" t="n">
        <v>-33.241196183</v>
      </c>
      <c r="D3124" s="39">
        <f>SUM(B3124:C3124)</f>
        <v/>
      </c>
      <c r="E3124" s="23">
        <f>SUM(D3105:D3124)</f>
        <v/>
      </c>
    </row>
    <row r="3125">
      <c r="A3125" s="31" t="n">
        <v>42954</v>
      </c>
      <c r="B3125" s="38" t="n">
        <v>93.281003052</v>
      </c>
      <c r="C3125" s="38" t="n">
        <v>9.022957843</v>
      </c>
      <c r="D3125" s="39">
        <f>SUM(B3125:C3125)</f>
        <v/>
      </c>
      <c r="E3125" s="23">
        <f>SUM(D3106:D3125)</f>
        <v/>
      </c>
    </row>
    <row r="3126">
      <c r="A3126" s="31" t="n">
        <v>42955</v>
      </c>
      <c r="B3126" s="38" t="n">
        <v>91.708654369</v>
      </c>
      <c r="C3126" s="38" t="n">
        <v>-17.086023952</v>
      </c>
      <c r="D3126" s="39">
        <f>SUM(B3126:C3126)</f>
        <v/>
      </c>
      <c r="E3126" s="23">
        <f>SUM(D3107:D3126)</f>
        <v/>
      </c>
    </row>
    <row r="3127">
      <c r="A3127" s="31" t="n">
        <v>42956</v>
      </c>
      <c r="B3127" s="38" t="n">
        <v>-256.300497578</v>
      </c>
      <c r="C3127" s="38" t="n">
        <v>-49.095580398</v>
      </c>
      <c r="D3127" s="39">
        <f>SUM(B3127:C3127)</f>
        <v/>
      </c>
      <c r="E3127" s="23">
        <f>SUM(D3108:D3127)</f>
        <v/>
      </c>
    </row>
    <row r="3128">
      <c r="A3128" s="31" t="n">
        <v>42957</v>
      </c>
      <c r="B3128" s="38" t="n">
        <v>-225.792628968</v>
      </c>
      <c r="C3128" s="38" t="n">
        <v>23.37625465</v>
      </c>
      <c r="D3128" s="39">
        <f>SUM(B3128:C3128)</f>
        <v/>
      </c>
      <c r="E3128" s="23">
        <f>SUM(D3109:D3128)</f>
        <v/>
      </c>
    </row>
    <row r="3129">
      <c r="A3129" s="31" t="n">
        <v>42958</v>
      </c>
      <c r="B3129" s="38" t="n">
        <v>-586.19275649</v>
      </c>
      <c r="C3129" s="38" t="n">
        <v>-11.210006434</v>
      </c>
      <c r="D3129" s="39">
        <f>SUM(B3129:C3129)</f>
        <v/>
      </c>
      <c r="E3129" s="23">
        <f>SUM(D3110:D3129)</f>
        <v/>
      </c>
    </row>
    <row r="3130">
      <c r="A3130" s="31" t="n">
        <v>42961</v>
      </c>
      <c r="B3130" s="38" t="n">
        <v>-258.219169521</v>
      </c>
      <c r="C3130" s="38" t="n">
        <v>13.347767712</v>
      </c>
      <c r="D3130" s="39">
        <f>SUM(B3130:C3130)</f>
        <v/>
      </c>
      <c r="E3130" s="23">
        <f>SUM(D3111:D3130)</f>
        <v/>
      </c>
    </row>
    <row r="3131">
      <c r="A3131" s="31" t="n">
        <v>42963</v>
      </c>
      <c r="B3131" s="38" t="n">
        <v>-103.76830211</v>
      </c>
      <c r="C3131" s="38" t="n">
        <v>59.202730651</v>
      </c>
      <c r="D3131" s="39">
        <f>SUM(B3131:C3131)</f>
        <v/>
      </c>
      <c r="E3131" s="23">
        <f>SUM(D3112:D3131)</f>
        <v/>
      </c>
    </row>
    <row r="3132">
      <c r="A3132" s="31" t="n">
        <v>42964</v>
      </c>
      <c r="B3132" s="38" t="n">
        <v>174.388592264</v>
      </c>
      <c r="C3132" s="38" t="n">
        <v>51.573758113</v>
      </c>
      <c r="D3132" s="39">
        <f>SUM(B3132:C3132)</f>
        <v/>
      </c>
      <c r="E3132" s="23">
        <f>SUM(D3113:D3132)</f>
        <v/>
      </c>
    </row>
    <row r="3133">
      <c r="A3133" s="31" t="n">
        <v>42965</v>
      </c>
      <c r="B3133" s="38" t="n">
        <v>6.174706506</v>
      </c>
      <c r="C3133" s="38" t="n">
        <v>35.601695083</v>
      </c>
      <c r="D3133" s="39">
        <f>SUM(B3133:C3133)</f>
        <v/>
      </c>
      <c r="E3133" s="23">
        <f>SUM(D3114:D3133)</f>
        <v/>
      </c>
    </row>
    <row r="3134">
      <c r="A3134" s="31" t="n">
        <v>42968</v>
      </c>
      <c r="B3134" s="38" t="n">
        <v>-21.152213588</v>
      </c>
      <c r="C3134" s="38" t="n">
        <v>-42.075959246</v>
      </c>
      <c r="D3134" s="39">
        <f>SUM(B3134:C3134)</f>
        <v/>
      </c>
      <c r="E3134" s="23">
        <f>SUM(D3115:D3134)</f>
        <v/>
      </c>
    </row>
    <row r="3135">
      <c r="A3135" s="31" t="n">
        <v>42969</v>
      </c>
      <c r="B3135" s="38" t="n">
        <v>65.90731609300001</v>
      </c>
      <c r="C3135" s="38" t="n">
        <v>51.184170951</v>
      </c>
      <c r="D3135" s="39">
        <f>SUM(B3135:C3135)</f>
        <v/>
      </c>
      <c r="E3135" s="23">
        <f>SUM(D3116:D3135)</f>
        <v/>
      </c>
    </row>
    <row r="3136">
      <c r="A3136" s="31" t="n">
        <v>42970</v>
      </c>
      <c r="B3136" s="38" t="n">
        <v>109.119801035</v>
      </c>
      <c r="C3136" s="38" t="n">
        <v>14.679654078</v>
      </c>
      <c r="D3136" s="39">
        <f>SUM(B3136:C3136)</f>
        <v/>
      </c>
      <c r="E3136" s="23">
        <f>SUM(D3117:D3136)</f>
        <v/>
      </c>
    </row>
    <row r="3137">
      <c r="A3137" s="31" t="n">
        <v>42971</v>
      </c>
      <c r="B3137" s="38" t="n">
        <v>17.168583834</v>
      </c>
      <c r="C3137" s="38" t="n">
        <v>58.632887725</v>
      </c>
      <c r="D3137" s="39">
        <f>SUM(B3137:C3137)</f>
        <v/>
      </c>
      <c r="E3137" s="23">
        <f>SUM(D3118:D3137)</f>
        <v/>
      </c>
    </row>
    <row r="3138">
      <c r="A3138" s="31" t="n">
        <v>42972</v>
      </c>
      <c r="B3138" s="38" t="n">
        <v>-25.917430816</v>
      </c>
      <c r="C3138" s="38" t="n">
        <v>42.922872894</v>
      </c>
      <c r="D3138" s="39">
        <f>SUM(B3138:C3138)</f>
        <v/>
      </c>
      <c r="E3138" s="23">
        <f>SUM(D3119:D3138)</f>
        <v/>
      </c>
    </row>
    <row r="3139">
      <c r="A3139" s="31" t="n">
        <v>42975</v>
      </c>
      <c r="B3139" s="38" t="n">
        <v>-59.8920375</v>
      </c>
      <c r="C3139" s="38" t="n">
        <v>31.249795422</v>
      </c>
      <c r="D3139" s="39">
        <f>SUM(B3139:C3139)</f>
        <v/>
      </c>
      <c r="E3139" s="23">
        <f>SUM(D3120:D3139)</f>
        <v/>
      </c>
    </row>
    <row r="3140">
      <c r="A3140" s="31" t="n">
        <v>42976</v>
      </c>
      <c r="B3140" s="38" t="n">
        <v>-264.007450249</v>
      </c>
      <c r="C3140" s="38" t="n">
        <v>27.165471819</v>
      </c>
      <c r="D3140" s="39">
        <f>SUM(B3140:C3140)</f>
        <v/>
      </c>
      <c r="E3140" s="23">
        <f>SUM(D3121:D3140)</f>
        <v/>
      </c>
    </row>
    <row r="3141">
      <c r="A3141" s="31" t="n">
        <v>42977</v>
      </c>
      <c r="B3141" s="38" t="n">
        <v>-67.587518911</v>
      </c>
      <c r="C3141" s="38" t="n">
        <v>7.262627508</v>
      </c>
      <c r="D3141" s="39">
        <f>SUM(B3141:C3141)</f>
        <v/>
      </c>
      <c r="E3141" s="23">
        <f>SUM(D3122:D3141)</f>
        <v/>
      </c>
    </row>
    <row r="3142">
      <c r="A3142" s="31" t="n">
        <v>42978</v>
      </c>
      <c r="B3142" s="38" t="n">
        <v>-109.956525228</v>
      </c>
      <c r="C3142" s="38" t="n">
        <v>74.016892451</v>
      </c>
      <c r="D3142" s="39">
        <f>SUM(B3142:C3142)</f>
        <v/>
      </c>
      <c r="E3142" s="23">
        <f>SUM(D3123:D3142)</f>
        <v/>
      </c>
    </row>
    <row r="3143">
      <c r="A3143" s="31" t="n">
        <v>42979</v>
      </c>
      <c r="B3143" s="38" t="n">
        <v>76.343945921</v>
      </c>
      <c r="C3143" s="38" t="n">
        <v>27.21919897</v>
      </c>
      <c r="D3143" s="39">
        <f>SUM(B3143:C3143)</f>
        <v/>
      </c>
      <c r="E3143" s="23">
        <f>SUM(D3124:D3143)</f>
        <v/>
      </c>
    </row>
    <row r="3144">
      <c r="A3144" s="31" t="n">
        <v>42982</v>
      </c>
      <c r="B3144" s="38" t="n">
        <v>4.332530655</v>
      </c>
      <c r="C3144" s="38" t="n">
        <v>20.760545032</v>
      </c>
      <c r="D3144" s="39">
        <f>SUM(B3144:C3144)</f>
        <v/>
      </c>
      <c r="E3144" s="23">
        <f>SUM(D3125:D3144)</f>
        <v/>
      </c>
    </row>
    <row r="3145">
      <c r="A3145" s="31" t="n">
        <v>42983</v>
      </c>
      <c r="B3145" s="38" t="n">
        <v>-213.300459179</v>
      </c>
      <c r="C3145" s="38" t="n">
        <v>-50.572458805</v>
      </c>
      <c r="D3145" s="39">
        <f>SUM(B3145:C3145)</f>
        <v/>
      </c>
      <c r="E3145" s="23">
        <f>SUM(D3126:D3145)</f>
        <v/>
      </c>
    </row>
    <row r="3146">
      <c r="A3146" s="31" t="n">
        <v>42984</v>
      </c>
      <c r="B3146" s="38" t="n">
        <v>-325.284219857</v>
      </c>
      <c r="C3146" s="38" t="n">
        <v>19.321094542</v>
      </c>
      <c r="D3146" s="39">
        <f>SUM(B3146:C3146)</f>
        <v/>
      </c>
      <c r="E3146" s="23">
        <f>SUM(D3127:D3146)</f>
        <v/>
      </c>
    </row>
    <row r="3147">
      <c r="A3147" s="31" t="n">
        <v>42985</v>
      </c>
      <c r="B3147" s="38" t="n">
        <v>72.37039217900001</v>
      </c>
      <c r="C3147" s="38" t="n">
        <v>37.664108648</v>
      </c>
      <c r="D3147" s="39">
        <f>SUM(B3147:C3147)</f>
        <v/>
      </c>
      <c r="E3147" s="23">
        <f>SUM(D3128:D3147)</f>
        <v/>
      </c>
    </row>
    <row r="3148">
      <c r="A3148" s="31" t="n">
        <v>42986</v>
      </c>
      <c r="B3148" s="38" t="n">
        <v>13.869413147</v>
      </c>
      <c r="C3148" s="38" t="n">
        <v>-31.740618963</v>
      </c>
      <c r="D3148" s="39">
        <f>SUM(B3148:C3148)</f>
        <v/>
      </c>
      <c r="E3148" s="23">
        <f>SUM(D3129:D3148)</f>
        <v/>
      </c>
    </row>
    <row r="3149">
      <c r="A3149" s="31" t="n">
        <v>42989</v>
      </c>
      <c r="B3149" s="38" t="n">
        <v>-150.553474745</v>
      </c>
      <c r="C3149" s="38" t="n">
        <v>37.636601069</v>
      </c>
      <c r="D3149" s="39">
        <f>SUM(B3149:C3149)</f>
        <v/>
      </c>
      <c r="E3149" s="23">
        <f>SUM(D3130:D3149)</f>
        <v/>
      </c>
    </row>
    <row r="3150">
      <c r="A3150" s="31" t="n">
        <v>42990</v>
      </c>
      <c r="B3150" s="38" t="n">
        <v>-185.890050839</v>
      </c>
      <c r="C3150" s="38" t="n">
        <v>76.758281627</v>
      </c>
      <c r="D3150" s="39">
        <f>SUM(B3150:C3150)</f>
        <v/>
      </c>
      <c r="E3150" s="23">
        <f>SUM(D3131:D3150)</f>
        <v/>
      </c>
    </row>
    <row r="3151">
      <c r="A3151" s="31" t="n">
        <v>42991</v>
      </c>
      <c r="B3151" s="38" t="n">
        <v>-5.769392157</v>
      </c>
      <c r="C3151" s="38" t="n">
        <v>-2.848100093</v>
      </c>
      <c r="D3151" s="39">
        <f>SUM(B3151:C3151)</f>
        <v/>
      </c>
      <c r="E3151" s="23">
        <f>SUM(D3132:D3151)</f>
        <v/>
      </c>
    </row>
    <row r="3152">
      <c r="A3152" s="31" t="n">
        <v>42992</v>
      </c>
      <c r="B3152" s="38" t="n">
        <v>-23.126983292</v>
      </c>
      <c r="C3152" s="38" t="n">
        <v>59.657074184</v>
      </c>
      <c r="D3152" s="39">
        <f>SUM(B3152:C3152)</f>
        <v/>
      </c>
      <c r="E3152" s="23">
        <f>SUM(D3133:D3152)</f>
        <v/>
      </c>
    </row>
    <row r="3153">
      <c r="A3153" s="31" t="n">
        <v>42993</v>
      </c>
      <c r="B3153" s="38" t="n">
        <v>-88.073266948</v>
      </c>
      <c r="C3153" s="38" t="n">
        <v>39.782617728</v>
      </c>
      <c r="D3153" s="39">
        <f>SUM(B3153:C3153)</f>
        <v/>
      </c>
      <c r="E3153" s="23">
        <f>SUM(D3134:D3153)</f>
        <v/>
      </c>
    </row>
    <row r="3154">
      <c r="A3154" s="31" t="n">
        <v>42996</v>
      </c>
      <c r="B3154" s="38" t="n">
        <v>219.564826874</v>
      </c>
      <c r="C3154" s="38" t="n">
        <v>81.156003282</v>
      </c>
      <c r="D3154" s="39">
        <f>SUM(B3154:C3154)</f>
        <v/>
      </c>
      <c r="E3154" s="23">
        <f>SUM(D3135:D3154)</f>
        <v/>
      </c>
    </row>
    <row r="3155">
      <c r="A3155" s="31" t="n">
        <v>42997</v>
      </c>
      <c r="B3155" s="38" t="n">
        <v>-143.389962448</v>
      </c>
      <c r="C3155" s="38" t="n">
        <v>-21.851218929</v>
      </c>
      <c r="D3155" s="39">
        <f>SUM(B3155:C3155)</f>
        <v/>
      </c>
      <c r="E3155" s="23">
        <f>SUM(D3136:D3155)</f>
        <v/>
      </c>
    </row>
    <row r="3156">
      <c r="A3156" s="31" t="n">
        <v>42998</v>
      </c>
      <c r="B3156" s="38" t="n">
        <v>-188.111490105</v>
      </c>
      <c r="C3156" s="38" t="n">
        <v>42.147659527</v>
      </c>
      <c r="D3156" s="39">
        <f>SUM(B3156:C3156)</f>
        <v/>
      </c>
      <c r="E3156" s="23">
        <f>SUM(D3137:D3156)</f>
        <v/>
      </c>
    </row>
    <row r="3157">
      <c r="A3157" s="31" t="n">
        <v>42999</v>
      </c>
      <c r="B3157" s="38" t="n">
        <v>97.080232936</v>
      </c>
      <c r="C3157" s="38" t="n">
        <v>26.682211898</v>
      </c>
      <c r="D3157" s="39">
        <f>SUM(B3157:C3157)</f>
        <v/>
      </c>
      <c r="E3157" s="23">
        <f>SUM(D3138:D3157)</f>
        <v/>
      </c>
    </row>
    <row r="3158">
      <c r="A3158" s="31" t="n">
        <v>43000</v>
      </c>
      <c r="B3158" s="38" t="n">
        <v>25.446097618</v>
      </c>
      <c r="C3158" s="38" t="n">
        <v>5.97315658</v>
      </c>
      <c r="D3158" s="39">
        <f>SUM(B3158:C3158)</f>
        <v/>
      </c>
      <c r="E3158" s="23">
        <f>SUM(D3139:D3158)</f>
        <v/>
      </c>
    </row>
    <row r="3159">
      <c r="A3159" s="31" t="n">
        <v>43003</v>
      </c>
      <c r="B3159" s="38" t="n">
        <v>-33.498784309</v>
      </c>
      <c r="C3159" s="38" t="n">
        <v>23.205237445</v>
      </c>
      <c r="D3159" s="39">
        <f>SUM(B3159:C3159)</f>
        <v/>
      </c>
      <c r="E3159" s="23">
        <f>SUM(D3140:D3159)</f>
        <v/>
      </c>
    </row>
    <row r="3160">
      <c r="A3160" s="31" t="n">
        <v>43004</v>
      </c>
      <c r="B3160" s="38" t="n">
        <v>-385.235650697</v>
      </c>
      <c r="C3160" s="38" t="n">
        <v>41.425564682</v>
      </c>
      <c r="D3160" s="39">
        <f>SUM(B3160:C3160)</f>
        <v/>
      </c>
      <c r="E3160" s="23">
        <f>SUM(D3141:D3160)</f>
        <v/>
      </c>
    </row>
    <row r="3161">
      <c r="A3161" s="31" t="n">
        <v>43005</v>
      </c>
      <c r="B3161" s="38" t="n">
        <v>-280.804081193</v>
      </c>
      <c r="C3161" s="38" t="n">
        <v>30.150715469</v>
      </c>
      <c r="D3161" s="39">
        <f>SUM(B3161:C3161)</f>
        <v/>
      </c>
      <c r="E3161" s="23">
        <f>SUM(D3142:D3161)</f>
        <v/>
      </c>
    </row>
    <row r="3162">
      <c r="A3162" s="31" t="n">
        <v>43006</v>
      </c>
      <c r="B3162" s="38" t="n">
        <v>-129.081272819</v>
      </c>
      <c r="C3162" s="38" t="n">
        <v>-12.260975187</v>
      </c>
      <c r="D3162" s="39">
        <f>SUM(B3162:C3162)</f>
        <v/>
      </c>
      <c r="E3162" s="23">
        <f>SUM(D3143:D3162)</f>
        <v/>
      </c>
    </row>
    <row r="3163">
      <c r="A3163" s="31" t="n">
        <v>43007</v>
      </c>
      <c r="B3163" s="38" t="n">
        <v>30.949234401</v>
      </c>
      <c r="C3163" s="38" t="n">
        <v>44.363813439</v>
      </c>
      <c r="D3163" s="39">
        <f>SUM(B3163:C3163)</f>
        <v/>
      </c>
      <c r="E3163" s="23">
        <f>SUM(D3144:D3163)</f>
        <v/>
      </c>
    </row>
    <row r="3164">
      <c r="A3164" s="31" t="n">
        <v>43018</v>
      </c>
      <c r="B3164" s="38" t="n">
        <v>817.655604877</v>
      </c>
      <c r="C3164" s="38" t="n">
        <v>0.679180411</v>
      </c>
      <c r="D3164" s="39">
        <f>SUM(B3164:C3164)</f>
        <v/>
      </c>
      <c r="E3164" s="23">
        <f>SUM(D3145:D3164)</f>
        <v/>
      </c>
    </row>
    <row r="3165">
      <c r="A3165" s="31" t="n">
        <v>43019</v>
      </c>
      <c r="B3165" s="38" t="n">
        <v>700.677432714</v>
      </c>
      <c r="C3165" s="38" t="n">
        <v>91.81688796100001</v>
      </c>
      <c r="D3165" s="39">
        <f>SUM(B3165:C3165)</f>
        <v/>
      </c>
      <c r="E3165" s="23">
        <f>SUM(D3146:D3165)</f>
        <v/>
      </c>
    </row>
    <row r="3166">
      <c r="A3166" s="31" t="n">
        <v>43020</v>
      </c>
      <c r="B3166" s="38" t="n">
        <v>243.994747926</v>
      </c>
      <c r="C3166" s="38" t="n">
        <v>-33.149456493</v>
      </c>
      <c r="D3166" s="39">
        <f>SUM(B3166:C3166)</f>
        <v/>
      </c>
      <c r="E3166" s="23">
        <f>SUM(D3147:D3166)</f>
        <v/>
      </c>
    </row>
    <row r="3167">
      <c r="A3167" s="31" t="n">
        <v>43021</v>
      </c>
      <c r="B3167" s="38" t="n">
        <v>-35.806703709</v>
      </c>
      <c r="C3167" s="38" t="n">
        <v>22.803850203</v>
      </c>
      <c r="D3167" s="39">
        <f>SUM(B3167:C3167)</f>
        <v/>
      </c>
      <c r="E3167" s="23">
        <f>SUM(D3148:D3167)</f>
        <v/>
      </c>
    </row>
    <row r="3168">
      <c r="A3168" s="31" t="n">
        <v>43024</v>
      </c>
      <c r="B3168" s="38" t="n">
        <v>-27.375986412</v>
      </c>
      <c r="C3168" s="38" t="n">
        <v>26.017168654</v>
      </c>
      <c r="D3168" s="39">
        <f>SUM(B3168:C3168)</f>
        <v/>
      </c>
      <c r="E3168" s="23">
        <f>SUM(D3149:D3168)</f>
        <v/>
      </c>
    </row>
    <row r="3169">
      <c r="A3169" s="31" t="n">
        <v>43025</v>
      </c>
      <c r="B3169" s="38" t="n">
        <v>-51.491148944</v>
      </c>
      <c r="C3169" s="38" t="n">
        <v>182.419312483</v>
      </c>
      <c r="D3169" s="39">
        <f>SUM(B3169:C3169)</f>
        <v/>
      </c>
      <c r="E3169" s="23">
        <f>SUM(D3150:D3169)</f>
        <v/>
      </c>
    </row>
    <row r="3170">
      <c r="A3170" s="31" t="n">
        <v>43026</v>
      </c>
      <c r="B3170" s="38" t="n">
        <v>-32.044642562</v>
      </c>
      <c r="C3170" s="38" t="n">
        <v>67.512497318</v>
      </c>
      <c r="D3170" s="39">
        <f>SUM(B3170:C3170)</f>
        <v/>
      </c>
      <c r="E3170" s="23">
        <f>SUM(D3151:D3170)</f>
        <v/>
      </c>
    </row>
    <row r="3171">
      <c r="A3171" s="31" t="n">
        <v>43027</v>
      </c>
      <c r="B3171" s="38" t="n">
        <v>2.602325697</v>
      </c>
      <c r="C3171" s="38" t="n">
        <v>25.137483152</v>
      </c>
      <c r="D3171" s="39">
        <f>SUM(B3171:C3171)</f>
        <v/>
      </c>
      <c r="E3171" s="23">
        <f>SUM(D3152:D3171)</f>
        <v/>
      </c>
    </row>
    <row r="3172">
      <c r="A3172" s="31" t="n">
        <v>43028</v>
      </c>
      <c r="B3172" s="38" t="n">
        <v>161.548833171</v>
      </c>
      <c r="C3172" s="38" t="n">
        <v>-14.167121581</v>
      </c>
      <c r="D3172" s="39">
        <f>SUM(B3172:C3172)</f>
        <v/>
      </c>
      <c r="E3172" s="23">
        <f>SUM(D3153:D3172)</f>
        <v/>
      </c>
    </row>
    <row r="3173">
      <c r="A3173" s="31" t="n">
        <v>43031</v>
      </c>
      <c r="B3173" s="38" t="n">
        <v>315.615425787</v>
      </c>
      <c r="C3173" s="38" t="n">
        <v>-32.57600388</v>
      </c>
      <c r="D3173" s="39">
        <f>SUM(B3173:C3173)</f>
        <v/>
      </c>
      <c r="E3173" s="23">
        <f>SUM(D3154:D3173)</f>
        <v/>
      </c>
    </row>
    <row r="3174">
      <c r="A3174" s="31" t="n">
        <v>43032</v>
      </c>
      <c r="B3174" s="38" t="n">
        <v>-101.382954162</v>
      </c>
      <c r="C3174" s="38" t="n">
        <v>4.301706929</v>
      </c>
      <c r="D3174" s="39">
        <f>SUM(B3174:C3174)</f>
        <v/>
      </c>
      <c r="E3174" s="23">
        <f>SUM(D3155:D3174)</f>
        <v/>
      </c>
    </row>
    <row r="3175">
      <c r="A3175" s="31" t="n">
        <v>43033</v>
      </c>
      <c r="B3175" s="38" t="n">
        <v>111.904436626</v>
      </c>
      <c r="C3175" s="38" t="n">
        <v>-23.191941571</v>
      </c>
      <c r="D3175" s="39">
        <f>SUM(B3175:C3175)</f>
        <v/>
      </c>
      <c r="E3175" s="23">
        <f>SUM(D3156:D3175)</f>
        <v/>
      </c>
    </row>
    <row r="3176">
      <c r="A3176" s="31" t="n">
        <v>43034</v>
      </c>
      <c r="B3176" s="38" t="n">
        <v>-26.577941296</v>
      </c>
      <c r="C3176" s="38" t="n">
        <v>-63.741745539</v>
      </c>
      <c r="D3176" s="39">
        <f>SUM(B3176:C3176)</f>
        <v/>
      </c>
      <c r="E3176" s="23">
        <f>SUM(D3157:D3176)</f>
        <v/>
      </c>
    </row>
    <row r="3177">
      <c r="A3177" s="31" t="n">
        <v>43035</v>
      </c>
      <c r="B3177" s="38" t="n">
        <v>96.47363105700001</v>
      </c>
      <c r="C3177" s="38" t="n">
        <v>-14.011640152</v>
      </c>
      <c r="D3177" s="39">
        <f>SUM(B3177:C3177)</f>
        <v/>
      </c>
      <c r="E3177" s="23">
        <f>SUM(D3158:D3177)</f>
        <v/>
      </c>
    </row>
    <row r="3178">
      <c r="A3178" s="31" t="n">
        <v>43038</v>
      </c>
      <c r="B3178" s="38" t="n">
        <v>251.712026868</v>
      </c>
      <c r="C3178" s="38" t="n">
        <v>21.025819278</v>
      </c>
      <c r="D3178" s="39">
        <f>SUM(B3178:C3178)</f>
        <v/>
      </c>
      <c r="E3178" s="23">
        <f>SUM(D3159:D3178)</f>
        <v/>
      </c>
    </row>
    <row r="3179">
      <c r="A3179" s="31" t="n">
        <v>43039</v>
      </c>
      <c r="B3179" s="38" t="n">
        <v>419.135434236</v>
      </c>
      <c r="C3179" s="38" t="n">
        <v>-40.076657577</v>
      </c>
      <c r="D3179" s="39">
        <f>SUM(B3179:C3179)</f>
        <v/>
      </c>
      <c r="E3179" s="23">
        <f>SUM(D3160:D3179)</f>
        <v/>
      </c>
    </row>
    <row r="3180">
      <c r="A3180" s="31" t="n">
        <v>43040</v>
      </c>
      <c r="B3180" s="38" t="n">
        <v>303.24991123</v>
      </c>
      <c r="C3180" s="38" t="n">
        <v>-41.003141468</v>
      </c>
      <c r="D3180" s="39">
        <f>SUM(B3180:C3180)</f>
        <v/>
      </c>
      <c r="E3180" s="23">
        <f>SUM(D3161:D3180)</f>
        <v/>
      </c>
    </row>
    <row r="3181">
      <c r="A3181" s="31" t="n">
        <v>43041</v>
      </c>
      <c r="B3181" s="38" t="n">
        <v>-1.242847918</v>
      </c>
      <c r="C3181" s="38" t="n">
        <v>-14.732738188</v>
      </c>
      <c r="D3181" s="39">
        <f>SUM(B3181:C3181)</f>
        <v/>
      </c>
      <c r="E3181" s="23">
        <f>SUM(D3162:D3181)</f>
        <v/>
      </c>
    </row>
    <row r="3182">
      <c r="A3182" s="31" t="n">
        <v>43042</v>
      </c>
      <c r="B3182" s="38" t="n">
        <v>-147.615936864</v>
      </c>
      <c r="C3182" s="38" t="n">
        <v>-86.32194774600001</v>
      </c>
      <c r="D3182" s="39">
        <f>SUM(B3182:C3182)</f>
        <v/>
      </c>
      <c r="E3182" s="23">
        <f>SUM(D3163:D3182)</f>
        <v/>
      </c>
    </row>
    <row r="3183">
      <c r="A3183" s="31" t="n">
        <v>43045</v>
      </c>
      <c r="B3183" s="38" t="n">
        <v>145.595882187</v>
      </c>
      <c r="C3183" s="38" t="n">
        <v>-80.07360305100001</v>
      </c>
      <c r="D3183" s="39">
        <f>SUM(B3183:C3183)</f>
        <v/>
      </c>
      <c r="E3183" s="23">
        <f>SUM(D3164:D3183)</f>
        <v/>
      </c>
    </row>
    <row r="3184">
      <c r="A3184" s="31" t="n">
        <v>43046</v>
      </c>
      <c r="B3184" s="38" t="n">
        <v>244.386760438</v>
      </c>
      <c r="C3184" s="38" t="n">
        <v>-117.285570386</v>
      </c>
      <c r="D3184" s="39">
        <f>SUM(B3184:C3184)</f>
        <v/>
      </c>
      <c r="E3184" s="23">
        <f>SUM(D3165:D3184)</f>
        <v/>
      </c>
    </row>
    <row r="3185">
      <c r="A3185" s="31" t="n">
        <v>43047</v>
      </c>
      <c r="B3185" s="38" t="n">
        <v>54.005098376</v>
      </c>
      <c r="C3185" s="38" t="n">
        <v>1.949522006</v>
      </c>
      <c r="D3185" s="39">
        <f>SUM(B3185:C3185)</f>
        <v/>
      </c>
      <c r="E3185" s="23">
        <f>SUM(D3166:D3185)</f>
        <v/>
      </c>
    </row>
    <row r="3186">
      <c r="A3186" s="31" t="n">
        <v>43048</v>
      </c>
      <c r="B3186" s="38" t="n">
        <v>-66.973172323</v>
      </c>
      <c r="C3186" s="38" t="n">
        <v>-58.96108864</v>
      </c>
      <c r="D3186" s="39">
        <f>SUM(B3186:C3186)</f>
        <v/>
      </c>
      <c r="E3186" s="23">
        <f>SUM(D3167:D3186)</f>
        <v/>
      </c>
    </row>
    <row r="3187">
      <c r="A3187" s="31" t="n">
        <v>43049</v>
      </c>
      <c r="B3187" s="38" t="n">
        <v>-188.940020155</v>
      </c>
      <c r="C3187" s="38" t="n">
        <v>45.499399824</v>
      </c>
      <c r="D3187" s="39">
        <f>SUM(B3187:C3187)</f>
        <v/>
      </c>
      <c r="E3187" s="23">
        <f>SUM(D3168:D3187)</f>
        <v/>
      </c>
    </row>
    <row r="3188">
      <c r="A3188" s="31" t="n">
        <v>43052</v>
      </c>
      <c r="B3188" s="38" t="n">
        <v>-64.227117531</v>
      </c>
      <c r="C3188" s="38" t="n">
        <v>115.328345253</v>
      </c>
      <c r="D3188" s="39">
        <f>SUM(B3188:C3188)</f>
        <v/>
      </c>
      <c r="E3188" s="23">
        <f>SUM(D3169:D3188)</f>
        <v/>
      </c>
    </row>
    <row r="3189">
      <c r="A3189" s="31" t="n">
        <v>43053</v>
      </c>
      <c r="B3189" s="38" t="n">
        <v>-96.904891058</v>
      </c>
      <c r="C3189" s="38" t="n">
        <v>131.474718002</v>
      </c>
      <c r="D3189" s="39">
        <f>SUM(B3189:C3189)</f>
        <v/>
      </c>
      <c r="E3189" s="23">
        <f>SUM(D3170:D3189)</f>
        <v/>
      </c>
    </row>
    <row r="3190">
      <c r="A3190" s="31" t="n">
        <v>43054</v>
      </c>
      <c r="B3190" s="38" t="n">
        <v>-64.655271517</v>
      </c>
      <c r="C3190" s="38" t="n">
        <v>205.424218173</v>
      </c>
      <c r="D3190" s="39">
        <f>SUM(B3190:C3190)</f>
        <v/>
      </c>
      <c r="E3190" s="23">
        <f>SUM(D3171:D3190)</f>
        <v/>
      </c>
    </row>
    <row r="3191">
      <c r="A3191" s="31" t="n">
        <v>43055</v>
      </c>
      <c r="B3191" s="38" t="n">
        <v>286.234033984</v>
      </c>
      <c r="C3191" s="38" t="n">
        <v>210.380296857</v>
      </c>
      <c r="D3191" s="39">
        <f>SUM(B3191:C3191)</f>
        <v/>
      </c>
      <c r="E3191" s="23">
        <f>SUM(D3172:D3191)</f>
        <v/>
      </c>
    </row>
    <row r="3192">
      <c r="A3192" s="31" t="n">
        <v>43056</v>
      </c>
      <c r="B3192" s="38" t="n">
        <v>548.883713134</v>
      </c>
      <c r="C3192" s="38" t="n">
        <v>57.196536343</v>
      </c>
      <c r="D3192" s="39">
        <f>SUM(B3192:C3192)</f>
        <v/>
      </c>
      <c r="E3192" s="23">
        <f>SUM(D3173:D3192)</f>
        <v/>
      </c>
    </row>
    <row r="3193">
      <c r="A3193" s="31" t="n">
        <v>43059</v>
      </c>
      <c r="B3193" s="38" t="n">
        <v>215.052221432</v>
      </c>
      <c r="C3193" s="38" t="n">
        <v>89.396486647</v>
      </c>
      <c r="D3193" s="39">
        <f>SUM(B3193:C3193)</f>
        <v/>
      </c>
      <c r="E3193" s="23">
        <f>SUM(D3174:D3193)</f>
        <v/>
      </c>
    </row>
    <row r="3194">
      <c r="A3194" s="31" t="n">
        <v>43060</v>
      </c>
      <c r="B3194" s="38" t="n">
        <v>391.610207332</v>
      </c>
      <c r="C3194" s="38" t="n">
        <v>-21.524484701</v>
      </c>
      <c r="D3194" s="39">
        <f>SUM(B3194:C3194)</f>
        <v/>
      </c>
      <c r="E3194" s="23">
        <f>SUM(D3175:D3194)</f>
        <v/>
      </c>
    </row>
    <row r="3195">
      <c r="A3195" s="31" t="n">
        <v>43061</v>
      </c>
      <c r="B3195" s="38" t="n">
        <v>39.685213342</v>
      </c>
      <c r="C3195" s="38" t="n">
        <v>-19.813942444</v>
      </c>
      <c r="D3195" s="39">
        <f>SUM(B3195:C3195)</f>
        <v/>
      </c>
      <c r="E3195" s="23">
        <f>SUM(D3176:D3195)</f>
        <v/>
      </c>
    </row>
    <row r="3196">
      <c r="A3196" s="31" t="n">
        <v>43062</v>
      </c>
      <c r="B3196" s="38" t="n">
        <v>-75.74072922000001</v>
      </c>
      <c r="C3196" s="38" t="n">
        <v>62.071078066</v>
      </c>
      <c r="D3196" s="39">
        <f>SUM(B3196:C3196)</f>
        <v/>
      </c>
      <c r="E3196" s="23">
        <f>SUM(D3177:D3196)</f>
        <v/>
      </c>
    </row>
    <row r="3197">
      <c r="A3197" s="31" t="n">
        <v>43063</v>
      </c>
      <c r="B3197" s="38" t="n">
        <v>-110.521877409</v>
      </c>
      <c r="C3197" s="38" t="n">
        <v>-64.816890375</v>
      </c>
      <c r="D3197" s="39">
        <f>SUM(B3197:C3197)</f>
        <v/>
      </c>
      <c r="E3197" s="23">
        <f>SUM(D3178:D3197)</f>
        <v/>
      </c>
    </row>
    <row r="3198">
      <c r="A3198" s="31" t="n">
        <v>43066</v>
      </c>
      <c r="B3198" s="38" t="n">
        <v>-453.573752302</v>
      </c>
      <c r="C3198" s="38" t="n">
        <v>-9.345411237</v>
      </c>
      <c r="D3198" s="39">
        <f>SUM(B3198:C3198)</f>
        <v/>
      </c>
      <c r="E3198" s="23">
        <f>SUM(D3179:D3198)</f>
        <v/>
      </c>
    </row>
    <row r="3199">
      <c r="A3199" s="31" t="n">
        <v>43067</v>
      </c>
      <c r="B3199" s="38" t="n">
        <v>-163.870751145</v>
      </c>
      <c r="C3199" s="38" t="n">
        <v>-107.017695152</v>
      </c>
      <c r="D3199" s="39">
        <f>SUM(B3199:C3199)</f>
        <v/>
      </c>
      <c r="E3199" s="23">
        <f>SUM(D3180:D3199)</f>
        <v/>
      </c>
    </row>
    <row r="3200">
      <c r="A3200" s="31" t="n">
        <v>43068</v>
      </c>
      <c r="B3200" s="38" t="n">
        <v>-162.113625207</v>
      </c>
      <c r="C3200" s="38" t="n">
        <v>97.44412256699999</v>
      </c>
      <c r="D3200" s="39">
        <f>SUM(B3200:C3200)</f>
        <v/>
      </c>
      <c r="E3200" s="23">
        <f>SUM(D3181:D3200)</f>
        <v/>
      </c>
    </row>
    <row r="3201">
      <c r="A3201" s="31" t="n">
        <v>43069</v>
      </c>
      <c r="B3201" s="38" t="n">
        <v>-600.02551583</v>
      </c>
      <c r="C3201" s="38" t="n">
        <v>40.747527052</v>
      </c>
      <c r="D3201" s="39">
        <f>SUM(B3201:C3201)</f>
        <v/>
      </c>
      <c r="E3201" s="23">
        <f>SUM(D3182:D3201)</f>
        <v/>
      </c>
    </row>
    <row r="3202">
      <c r="A3202" s="31" t="n">
        <v>43070</v>
      </c>
      <c r="B3202" s="38" t="n">
        <v>-193.913386292</v>
      </c>
      <c r="C3202" s="38" t="n">
        <v>49.983570942</v>
      </c>
      <c r="D3202" s="39">
        <f>SUM(B3202:C3202)</f>
        <v/>
      </c>
      <c r="E3202" s="23">
        <f>SUM(D3183:D3202)</f>
        <v/>
      </c>
    </row>
    <row r="3203">
      <c r="A3203" s="31" t="n">
        <v>43073</v>
      </c>
      <c r="B3203" s="38" t="n">
        <v>147.203990781</v>
      </c>
      <c r="C3203" s="38" t="n">
        <v>-41.5558064</v>
      </c>
      <c r="D3203" s="39">
        <f>SUM(B3203:C3203)</f>
        <v/>
      </c>
      <c r="E3203" s="23">
        <f>SUM(D3184:D3203)</f>
        <v/>
      </c>
    </row>
    <row r="3204">
      <c r="A3204" s="31" t="n">
        <v>43074</v>
      </c>
      <c r="B3204" s="38" t="n">
        <v>31.796626834</v>
      </c>
      <c r="C3204" s="38" t="n">
        <v>-36.738237286</v>
      </c>
      <c r="D3204" s="39">
        <f>SUM(B3204:C3204)</f>
        <v/>
      </c>
      <c r="E3204" s="23">
        <f>SUM(D3185:D3204)</f>
        <v/>
      </c>
    </row>
    <row r="3205">
      <c r="A3205" s="31" t="n">
        <v>43075</v>
      </c>
      <c r="B3205" s="38" t="n">
        <v>-338.266538786</v>
      </c>
      <c r="C3205" s="38" t="n">
        <v>92.413838872</v>
      </c>
      <c r="D3205" s="39">
        <f>SUM(B3205:C3205)</f>
        <v/>
      </c>
      <c r="E3205" s="23">
        <f>SUM(D3186:D3205)</f>
        <v/>
      </c>
    </row>
    <row r="3206">
      <c r="A3206" s="31" t="n">
        <v>43076</v>
      </c>
      <c r="B3206" s="38" t="n">
        <v>-338.390604244</v>
      </c>
      <c r="C3206" s="38" t="n">
        <v>-25.66409278</v>
      </c>
      <c r="D3206" s="39">
        <f>SUM(B3206:C3206)</f>
        <v/>
      </c>
      <c r="E3206" s="23">
        <f>SUM(D3187:D3206)</f>
        <v/>
      </c>
    </row>
    <row r="3207">
      <c r="A3207" s="31" t="n">
        <v>43077</v>
      </c>
      <c r="B3207" s="38" t="n">
        <v>-104.194591958</v>
      </c>
      <c r="C3207" s="38" t="n">
        <v>-82.179642718</v>
      </c>
      <c r="D3207" s="39">
        <f>SUM(B3207:C3207)</f>
        <v/>
      </c>
      <c r="E3207" s="23">
        <f>SUM(D3188:D3207)</f>
        <v/>
      </c>
    </row>
    <row r="3208">
      <c r="A3208" s="31" t="n">
        <v>43080</v>
      </c>
      <c r="B3208" s="38" t="n">
        <v>-166.019186104</v>
      </c>
      <c r="C3208" s="38" t="n">
        <v>82.39787947000001</v>
      </c>
      <c r="D3208" s="39">
        <f>SUM(B3208:C3208)</f>
        <v/>
      </c>
      <c r="E3208" s="23">
        <f>SUM(D3189:D3208)</f>
        <v/>
      </c>
    </row>
    <row r="3209">
      <c r="A3209" s="31" t="n">
        <v>43081</v>
      </c>
      <c r="B3209" s="38" t="n">
        <v>-244.510324177</v>
      </c>
      <c r="C3209" s="38" t="n">
        <v>-145.556436407</v>
      </c>
      <c r="D3209" s="39">
        <f>SUM(B3209:C3209)</f>
        <v/>
      </c>
      <c r="E3209" s="23">
        <f>SUM(D3190:D3209)</f>
        <v/>
      </c>
    </row>
    <row r="3210">
      <c r="A3210" s="31" t="n">
        <v>43082</v>
      </c>
      <c r="B3210" s="38" t="n">
        <v>-205.477796308</v>
      </c>
      <c r="C3210" s="38" t="n">
        <v>89.76235477900001</v>
      </c>
      <c r="D3210" s="39">
        <f>SUM(B3210:C3210)</f>
        <v/>
      </c>
      <c r="E3210" s="23">
        <f>SUM(D3191:D3210)</f>
        <v/>
      </c>
    </row>
    <row r="3211">
      <c r="A3211" s="31" t="n">
        <v>43083</v>
      </c>
      <c r="B3211" s="38" t="n">
        <v>384.954485869</v>
      </c>
      <c r="C3211" s="38" t="n">
        <v>-44.864666922</v>
      </c>
      <c r="D3211" s="39">
        <f>SUM(B3211:C3211)</f>
        <v/>
      </c>
      <c r="E3211" s="23">
        <f>SUM(D3192:D3211)</f>
        <v/>
      </c>
    </row>
    <row r="3212">
      <c r="A3212" s="31" t="n">
        <v>43084</v>
      </c>
      <c r="B3212" s="38" t="n">
        <v>-202.079742976</v>
      </c>
      <c r="C3212" s="38" t="n">
        <v>54.758523295</v>
      </c>
      <c r="D3212" s="39">
        <f>SUM(B3212:C3212)</f>
        <v/>
      </c>
      <c r="E3212" s="23">
        <f>SUM(D3193:D3212)</f>
        <v/>
      </c>
    </row>
    <row r="3213">
      <c r="A3213" s="31" t="n">
        <v>43087</v>
      </c>
      <c r="B3213" s="38" t="n">
        <v>-167.750991178</v>
      </c>
      <c r="C3213" s="38" t="n">
        <v>53.324833699</v>
      </c>
      <c r="D3213" s="39">
        <f>SUM(B3213:C3213)</f>
        <v/>
      </c>
      <c r="E3213" s="23">
        <f>SUM(D3194:D3213)</f>
        <v/>
      </c>
    </row>
    <row r="3214">
      <c r="A3214" s="31" t="n">
        <v>43088</v>
      </c>
      <c r="B3214" s="38" t="n">
        <v>63.866670758</v>
      </c>
      <c r="C3214" s="38" t="n">
        <v>67.910746358</v>
      </c>
      <c r="D3214" s="39">
        <f>SUM(B3214:C3214)</f>
        <v/>
      </c>
      <c r="E3214" s="23">
        <f>SUM(D3195:D3214)</f>
        <v/>
      </c>
    </row>
    <row r="3215">
      <c r="A3215" s="31" t="n">
        <v>43089</v>
      </c>
      <c r="B3215" s="38" t="n">
        <v>-307.544755897</v>
      </c>
      <c r="C3215" s="38" t="n">
        <v>-70.69677393800001</v>
      </c>
      <c r="D3215" s="39">
        <f>SUM(B3215:C3215)</f>
        <v/>
      </c>
      <c r="E3215" s="23">
        <f>SUM(D3196:D3215)</f>
        <v/>
      </c>
    </row>
    <row r="3216">
      <c r="A3216" s="31" t="n">
        <v>43090</v>
      </c>
      <c r="B3216" s="38" t="n">
        <v>-327.496164141</v>
      </c>
      <c r="C3216" s="38" t="n">
        <v>27.751778806</v>
      </c>
      <c r="D3216" s="39">
        <f>SUM(B3216:C3216)</f>
        <v/>
      </c>
      <c r="E3216" s="23">
        <f>SUM(D3197:D3216)</f>
        <v/>
      </c>
    </row>
    <row r="3217">
      <c r="A3217" s="31" t="n">
        <v>43091</v>
      </c>
      <c r="B3217" s="38" t="n">
        <v>131.251017096</v>
      </c>
      <c r="C3217" s="38" t="n">
        <v>221.941940341</v>
      </c>
      <c r="D3217" s="39">
        <f>SUM(B3217:C3217)</f>
        <v/>
      </c>
      <c r="E3217" s="23">
        <f>SUM(D3198:D3217)</f>
        <v/>
      </c>
    </row>
    <row r="3218">
      <c r="A3218" s="31" t="n">
        <v>43095</v>
      </c>
      <c r="B3218" s="38" t="n">
        <v>15.792144147</v>
      </c>
      <c r="C3218" s="38" t="n">
        <v>55.797453151</v>
      </c>
      <c r="D3218" s="39">
        <f>SUM(B3218:C3218)</f>
        <v/>
      </c>
      <c r="E3218" s="23">
        <f>SUM(D3199:D3218)</f>
        <v/>
      </c>
    </row>
    <row r="3219">
      <c r="A3219" s="31" t="n">
        <v>43096</v>
      </c>
      <c r="B3219" s="38" t="n">
        <v>-109.278630691</v>
      </c>
      <c r="C3219" s="38" t="n">
        <v>94.64727820900001</v>
      </c>
      <c r="D3219" s="39">
        <f>SUM(B3219:C3219)</f>
        <v/>
      </c>
      <c r="E3219" s="23">
        <f>SUM(D3200:D3219)</f>
        <v/>
      </c>
    </row>
    <row r="3220">
      <c r="A3220" s="31" t="n">
        <v>43097</v>
      </c>
      <c r="B3220" s="38" t="n">
        <v>179.759418792</v>
      </c>
      <c r="C3220" s="38" t="n">
        <v>-38.305830626</v>
      </c>
      <c r="D3220" s="39">
        <f>SUM(B3220:C3220)</f>
        <v/>
      </c>
      <c r="E3220" s="23">
        <f>SUM(D3201:D3220)</f>
        <v/>
      </c>
    </row>
    <row r="3221">
      <c r="A3221" s="31" t="n">
        <v>43102</v>
      </c>
      <c r="B3221" s="38" t="n">
        <v>263.433205967</v>
      </c>
      <c r="C3221" s="38" t="n">
        <v>86.735920022</v>
      </c>
      <c r="D3221" s="39">
        <f>SUM(B3221:C3221)</f>
        <v/>
      </c>
      <c r="E3221" s="23">
        <f>SUM(D3202:D3221)</f>
        <v/>
      </c>
    </row>
    <row r="3222">
      <c r="A3222" s="31" t="n">
        <v>43103</v>
      </c>
      <c r="B3222" s="38" t="n">
        <v>399.235993275</v>
      </c>
      <c r="C3222" s="38" t="n">
        <v>60.74212561</v>
      </c>
      <c r="D3222" s="39">
        <f>SUM(B3222:C3222)</f>
        <v/>
      </c>
      <c r="E3222" s="23">
        <f>SUM(D3203:D3222)</f>
        <v/>
      </c>
    </row>
    <row r="3223">
      <c r="A3223" s="31" t="n">
        <v>43104</v>
      </c>
      <c r="B3223" s="38" t="n">
        <v>335.871564713</v>
      </c>
      <c r="C3223" s="38" t="n">
        <v>-4.987093939</v>
      </c>
      <c r="D3223" s="39">
        <f>SUM(B3223:C3223)</f>
        <v/>
      </c>
      <c r="E3223" s="23">
        <f>SUM(D3204:D3223)</f>
        <v/>
      </c>
    </row>
    <row r="3224">
      <c r="A3224" s="31" t="n">
        <v>43105</v>
      </c>
      <c r="B3224" s="38" t="n">
        <v>245.723401641</v>
      </c>
      <c r="C3224" s="38" t="n">
        <v>185.72543409</v>
      </c>
      <c r="D3224" s="39">
        <f>SUM(B3224:C3224)</f>
        <v/>
      </c>
      <c r="E3224" s="23">
        <f>SUM(D3205:D3224)</f>
        <v/>
      </c>
    </row>
    <row r="3225">
      <c r="A3225" s="31" t="n">
        <v>43108</v>
      </c>
      <c r="B3225" s="38" t="n">
        <v>390.830400345</v>
      </c>
      <c r="C3225" s="38" t="n">
        <v>139.924491276</v>
      </c>
      <c r="D3225" s="39">
        <f>SUM(B3225:C3225)</f>
        <v/>
      </c>
      <c r="E3225" s="23">
        <f>SUM(D3206:D3225)</f>
        <v/>
      </c>
    </row>
    <row r="3226">
      <c r="A3226" s="31" t="n">
        <v>43109</v>
      </c>
      <c r="B3226" s="38" t="n">
        <v>43.809316497</v>
      </c>
      <c r="C3226" s="38" t="n">
        <v>37.658167216</v>
      </c>
      <c r="D3226" s="39">
        <f>SUM(B3226:C3226)</f>
        <v/>
      </c>
      <c r="E3226" s="23">
        <f>SUM(D3207:D3226)</f>
        <v/>
      </c>
    </row>
    <row r="3227">
      <c r="A3227" s="31" t="n">
        <v>43110</v>
      </c>
      <c r="B3227" s="38" t="n">
        <v>-278.866026705</v>
      </c>
      <c r="C3227" s="38" t="n">
        <v>8.072414892999999</v>
      </c>
      <c r="D3227" s="39">
        <f>SUM(B3227:C3227)</f>
        <v/>
      </c>
      <c r="E3227" s="23">
        <f>SUM(D3208:D3227)</f>
        <v/>
      </c>
    </row>
    <row r="3228">
      <c r="A3228" s="31" t="n">
        <v>43111</v>
      </c>
      <c r="B3228" s="38" t="n">
        <v>175.555177186</v>
      </c>
      <c r="C3228" s="38" t="n">
        <v>1.559495108</v>
      </c>
      <c r="D3228" s="39">
        <f>SUM(B3228:C3228)</f>
        <v/>
      </c>
      <c r="E3228" s="23">
        <f>SUM(D3209:D3228)</f>
        <v/>
      </c>
    </row>
    <row r="3229">
      <c r="A3229" s="31" t="n">
        <v>43112</v>
      </c>
      <c r="B3229" s="38" t="n">
        <v>-117.585720788</v>
      </c>
      <c r="C3229" s="38" t="n">
        <v>20.434889751</v>
      </c>
      <c r="D3229" s="39">
        <f>SUM(B3229:C3229)</f>
        <v/>
      </c>
      <c r="E3229" s="23">
        <f>SUM(D3210:D3229)</f>
        <v/>
      </c>
    </row>
    <row r="3230">
      <c r="A3230" s="31" t="n">
        <v>43115</v>
      </c>
      <c r="B3230" s="38" t="n">
        <v>24.403123198</v>
      </c>
      <c r="C3230" s="38" t="n">
        <v>174.075640162</v>
      </c>
      <c r="D3230" s="39">
        <f>SUM(B3230:C3230)</f>
        <v/>
      </c>
      <c r="E3230" s="23">
        <f>SUM(D3211:D3230)</f>
        <v/>
      </c>
    </row>
    <row r="3231">
      <c r="A3231" s="31" t="n">
        <v>43116</v>
      </c>
      <c r="B3231" s="38" t="n">
        <v>276.811459489</v>
      </c>
      <c r="C3231" s="38" t="n">
        <v>50.693255104</v>
      </c>
      <c r="D3231" s="39">
        <f>SUM(B3231:C3231)</f>
        <v/>
      </c>
      <c r="E3231" s="23">
        <f>SUM(D3212:D3231)</f>
        <v/>
      </c>
    </row>
    <row r="3232">
      <c r="A3232" s="31" t="n">
        <v>43117</v>
      </c>
      <c r="B3232" s="38" t="n">
        <v>68.003794732</v>
      </c>
      <c r="C3232" s="38" t="n">
        <v>-121.380050515</v>
      </c>
      <c r="D3232" s="39">
        <f>SUM(B3232:C3232)</f>
        <v/>
      </c>
      <c r="E3232" s="23">
        <f>SUM(D3213:D3232)</f>
        <v/>
      </c>
    </row>
    <row r="3233">
      <c r="A3233" s="31" t="n">
        <v>43118</v>
      </c>
      <c r="B3233" s="38" t="n">
        <v>94.90173310199999</v>
      </c>
      <c r="C3233" s="38" t="n">
        <v>22.090639897</v>
      </c>
      <c r="D3233" s="39">
        <f>SUM(B3233:C3233)</f>
        <v/>
      </c>
      <c r="E3233" s="23">
        <f>SUM(D3214:D3233)</f>
        <v/>
      </c>
    </row>
    <row r="3234">
      <c r="A3234" s="31" t="n">
        <v>43119</v>
      </c>
      <c r="B3234" s="38" t="n">
        <v>-81.36148075</v>
      </c>
      <c r="C3234" s="38" t="n">
        <v>-136.408316436</v>
      </c>
      <c r="D3234" s="39">
        <f>SUM(B3234:C3234)</f>
        <v/>
      </c>
      <c r="E3234" s="23">
        <f>SUM(D3215:D3234)</f>
        <v/>
      </c>
    </row>
    <row r="3235">
      <c r="A3235" s="31" t="n">
        <v>43122</v>
      </c>
      <c r="B3235" s="38" t="n">
        <v>-176.227751269</v>
      </c>
      <c r="C3235" s="38" t="n">
        <v>-73.718673389</v>
      </c>
      <c r="D3235" s="39">
        <f>SUM(B3235:C3235)</f>
        <v/>
      </c>
      <c r="E3235" s="23">
        <f>SUM(D3216:D3235)</f>
        <v/>
      </c>
    </row>
    <row r="3236">
      <c r="A3236" s="31" t="n">
        <v>43123</v>
      </c>
      <c r="B3236" s="38" t="n">
        <v>216.000035457</v>
      </c>
      <c r="C3236" s="38" t="n">
        <v>102.837877486</v>
      </c>
      <c r="D3236" s="39">
        <f>SUM(B3236:C3236)</f>
        <v/>
      </c>
      <c r="E3236" s="23">
        <f>SUM(D3217:D3236)</f>
        <v/>
      </c>
    </row>
    <row r="3237">
      <c r="A3237" s="31" t="n">
        <v>43124</v>
      </c>
      <c r="B3237" s="38" t="n">
        <v>-16.028348259</v>
      </c>
      <c r="C3237" s="38" t="n">
        <v>-68.84836603700001</v>
      </c>
      <c r="D3237" s="39">
        <f>SUM(B3237:C3237)</f>
        <v/>
      </c>
      <c r="E3237" s="23">
        <f>SUM(D3218:D3237)</f>
        <v/>
      </c>
    </row>
    <row r="3238">
      <c r="A3238" s="31" t="n">
        <v>43125</v>
      </c>
      <c r="B3238" s="38" t="n">
        <v>375.377452658</v>
      </c>
      <c r="C3238" s="38" t="n">
        <v>-55.073875478</v>
      </c>
      <c r="D3238" s="39">
        <f>SUM(B3238:C3238)</f>
        <v/>
      </c>
      <c r="E3238" s="23">
        <f>SUM(D3219:D3238)</f>
        <v/>
      </c>
    </row>
    <row r="3239">
      <c r="A3239" s="31" t="n">
        <v>43126</v>
      </c>
      <c r="B3239" s="38" t="n">
        <v>180.834282041</v>
      </c>
      <c r="C3239" s="38" t="n">
        <v>4.248705269</v>
      </c>
      <c r="D3239" s="39">
        <f>SUM(B3239:C3239)</f>
        <v/>
      </c>
      <c r="E3239" s="23">
        <f>SUM(D3220:D3239)</f>
        <v/>
      </c>
    </row>
    <row r="3240">
      <c r="A3240" s="31" t="n">
        <v>43129</v>
      </c>
      <c r="B3240" s="38" t="n">
        <v>322.570361776</v>
      </c>
      <c r="C3240" s="38" t="n">
        <v>-87.893069608</v>
      </c>
      <c r="D3240" s="39">
        <f>SUM(B3240:C3240)</f>
        <v/>
      </c>
      <c r="E3240" s="23">
        <f>SUM(D3221:D3240)</f>
        <v/>
      </c>
    </row>
    <row r="3241">
      <c r="A3241" s="31" t="n">
        <v>43130</v>
      </c>
      <c r="B3241" s="38" t="n">
        <v>-122.288650381</v>
      </c>
      <c r="C3241" s="38" t="n">
        <v>-40.706303716</v>
      </c>
      <c r="D3241" s="39">
        <f>SUM(B3241:C3241)</f>
        <v/>
      </c>
      <c r="E3241" s="23">
        <f>SUM(D3222:D3241)</f>
        <v/>
      </c>
    </row>
    <row r="3242">
      <c r="A3242" s="31" t="n">
        <v>43131</v>
      </c>
      <c r="B3242" s="38" t="n">
        <v>-664.247683642</v>
      </c>
      <c r="C3242" s="38" t="n">
        <v>-176.845852654</v>
      </c>
      <c r="D3242" s="39">
        <f>SUM(B3242:C3242)</f>
        <v/>
      </c>
      <c r="E3242" s="23">
        <f>SUM(D3223:D3242)</f>
        <v/>
      </c>
    </row>
    <row r="3243">
      <c r="A3243" s="31" t="n">
        <v>43132</v>
      </c>
      <c r="B3243" s="38" t="n">
        <v>-272.216741653</v>
      </c>
      <c r="C3243" s="38" t="n">
        <v>-189.636706411</v>
      </c>
      <c r="D3243" s="39">
        <f>SUM(B3243:C3243)</f>
        <v/>
      </c>
      <c r="E3243" s="23">
        <f>SUM(D3224:D3243)</f>
        <v/>
      </c>
    </row>
    <row r="3244">
      <c r="A3244" s="31" t="n">
        <v>43133</v>
      </c>
      <c r="B3244" s="38" t="n">
        <v>-463.981665986</v>
      </c>
      <c r="C3244" s="38" t="n">
        <v>-285.263730023</v>
      </c>
      <c r="D3244" s="39">
        <f>SUM(B3244:C3244)</f>
        <v/>
      </c>
      <c r="E3244" s="23">
        <f>SUM(D3225:D3244)</f>
        <v/>
      </c>
    </row>
    <row r="3245">
      <c r="A3245" s="31" t="n">
        <v>43136</v>
      </c>
      <c r="B3245" s="38" t="n">
        <v>-455.389195307</v>
      </c>
      <c r="C3245" s="38" t="n">
        <v>-222.21595505</v>
      </c>
      <c r="D3245" s="39">
        <f>SUM(B3245:C3245)</f>
        <v/>
      </c>
      <c r="E3245" s="23">
        <f>SUM(D3226:D3245)</f>
        <v/>
      </c>
    </row>
    <row r="3246">
      <c r="A3246" s="31" t="n">
        <v>43137</v>
      </c>
      <c r="B3246" s="38" t="n">
        <v>-280.978893308</v>
      </c>
      <c r="C3246" s="38" t="n">
        <v>0.9766799269999999</v>
      </c>
      <c r="D3246" s="39">
        <f>SUM(B3246:C3246)</f>
        <v/>
      </c>
      <c r="E3246" s="23">
        <f>SUM(D3227:D3246)</f>
        <v/>
      </c>
    </row>
    <row r="3247">
      <c r="A3247" s="31" t="n">
        <v>43138</v>
      </c>
      <c r="B3247" s="38" t="n">
        <v>-191.424547359</v>
      </c>
      <c r="C3247" s="38" t="n">
        <v>-187.313700497</v>
      </c>
      <c r="D3247" s="39">
        <f>SUM(B3247:C3247)</f>
        <v/>
      </c>
      <c r="E3247" s="23">
        <f>SUM(D3228:D3247)</f>
        <v/>
      </c>
    </row>
    <row r="3248">
      <c r="A3248" s="31" t="n">
        <v>43139</v>
      </c>
      <c r="B3248" s="38" t="n">
        <v>90.750061581</v>
      </c>
      <c r="C3248" s="38" t="n">
        <v>9.412613071000001</v>
      </c>
      <c r="D3248" s="39">
        <f>SUM(B3248:C3248)</f>
        <v/>
      </c>
      <c r="E3248" s="23">
        <f>SUM(D3229:D3248)</f>
        <v/>
      </c>
    </row>
    <row r="3249">
      <c r="A3249" s="31" t="n">
        <v>43140</v>
      </c>
      <c r="B3249" s="38" t="n">
        <v>-315.160583868</v>
      </c>
      <c r="C3249" s="38" t="n">
        <v>-228.862480085</v>
      </c>
      <c r="D3249" s="39">
        <f>SUM(B3249:C3249)</f>
        <v/>
      </c>
      <c r="E3249" s="23">
        <f>SUM(D3230:D3249)</f>
        <v/>
      </c>
    </row>
    <row r="3250">
      <c r="A3250" s="31" t="n">
        <v>43143</v>
      </c>
      <c r="B3250" s="38" t="n">
        <v>-78.95442457999999</v>
      </c>
      <c r="C3250" s="38" t="n">
        <v>-100.104423213</v>
      </c>
      <c r="D3250" s="39">
        <f>SUM(B3250:C3250)</f>
        <v/>
      </c>
      <c r="E3250" s="23">
        <f>SUM(D3231:D3250)</f>
        <v/>
      </c>
    </row>
    <row r="3251">
      <c r="A3251" s="31" t="n">
        <v>43144</v>
      </c>
      <c r="B3251" s="38" t="n">
        <v>329.711638937</v>
      </c>
      <c r="C3251" s="38" t="n">
        <v>-68.064105377</v>
      </c>
      <c r="D3251" s="39">
        <f>SUM(B3251:C3251)</f>
        <v/>
      </c>
      <c r="E3251" s="23">
        <f>SUM(D3232:D3251)</f>
        <v/>
      </c>
    </row>
    <row r="3252">
      <c r="A3252" s="31" t="n">
        <v>43145</v>
      </c>
      <c r="B3252" s="38" t="n">
        <v>103.5195736</v>
      </c>
      <c r="C3252" s="38" t="n">
        <v>62.758801832</v>
      </c>
      <c r="D3252" s="39">
        <f>SUM(B3252:C3252)</f>
        <v/>
      </c>
      <c r="E3252" s="23">
        <f>SUM(D3233:D3252)</f>
        <v/>
      </c>
    </row>
    <row r="3253">
      <c r="A3253" s="31" t="n">
        <v>43150</v>
      </c>
      <c r="B3253" s="38" t="n">
        <v>26.348363268</v>
      </c>
      <c r="C3253" s="38" t="n">
        <v>114.645724403</v>
      </c>
      <c r="D3253" s="39">
        <f>SUM(B3253:C3253)</f>
        <v/>
      </c>
      <c r="E3253" s="23">
        <f>SUM(D3234:D3253)</f>
        <v/>
      </c>
    </row>
    <row r="3254">
      <c r="A3254" s="31" t="n">
        <v>43151</v>
      </c>
      <c r="B3254" s="38" t="n">
        <v>28.98966609</v>
      </c>
      <c r="C3254" s="38" t="n">
        <v>-139.880868944</v>
      </c>
      <c r="D3254" s="39">
        <f>SUM(B3254:C3254)</f>
        <v/>
      </c>
      <c r="E3254" s="23">
        <f>SUM(D3235:D3254)</f>
        <v/>
      </c>
    </row>
    <row r="3255">
      <c r="A3255" s="31" t="n">
        <v>43152</v>
      </c>
      <c r="B3255" s="38" t="n">
        <v>-101.562272044</v>
      </c>
      <c r="C3255" s="38" t="n">
        <v>66.585919072</v>
      </c>
      <c r="D3255" s="39">
        <f>SUM(B3255:C3255)</f>
        <v/>
      </c>
      <c r="E3255" s="23">
        <f>SUM(D3236:D3255)</f>
        <v/>
      </c>
    </row>
    <row r="3256">
      <c r="A3256" s="31" t="n">
        <v>43153</v>
      </c>
      <c r="B3256" s="38" t="n">
        <v>-97.654961563</v>
      </c>
      <c r="C3256" s="38" t="n">
        <v>-84.989239877</v>
      </c>
      <c r="D3256" s="39">
        <f>SUM(B3256:C3256)</f>
        <v/>
      </c>
      <c r="E3256" s="23">
        <f>SUM(D3237:D3256)</f>
        <v/>
      </c>
    </row>
    <row r="3257">
      <c r="A3257" s="31" t="n">
        <v>43154</v>
      </c>
      <c r="B3257" s="38" t="n">
        <v>155.586026484</v>
      </c>
      <c r="C3257" s="38" t="n">
        <v>-44.974008438</v>
      </c>
      <c r="D3257" s="39">
        <f>SUM(B3257:C3257)</f>
        <v/>
      </c>
      <c r="E3257" s="23">
        <f>SUM(D3238:D3257)</f>
        <v/>
      </c>
    </row>
    <row r="3258">
      <c r="A3258" s="31" t="n">
        <v>43157</v>
      </c>
      <c r="B3258" s="38" t="n">
        <v>-182.399715957</v>
      </c>
      <c r="C3258" s="38" t="n">
        <v>31.000652125</v>
      </c>
      <c r="D3258" s="39">
        <f>SUM(B3258:C3258)</f>
        <v/>
      </c>
      <c r="E3258" s="23">
        <f>SUM(D3239:D3258)</f>
        <v/>
      </c>
    </row>
    <row r="3259">
      <c r="A3259" s="31" t="n">
        <v>43158</v>
      </c>
      <c r="B3259" s="38" t="n">
        <v>4.442890755</v>
      </c>
      <c r="C3259" s="38" t="n">
        <v>45.52425233</v>
      </c>
      <c r="D3259" s="39">
        <f>SUM(B3259:C3259)</f>
        <v/>
      </c>
      <c r="E3259" s="23">
        <f>SUM(D3240:D3259)</f>
        <v/>
      </c>
    </row>
    <row r="3260">
      <c r="A3260" s="31" t="n">
        <v>43159</v>
      </c>
      <c r="B3260" s="38" t="n">
        <v>143.704245912</v>
      </c>
      <c r="C3260" s="38" t="n">
        <v>-41.061323621</v>
      </c>
      <c r="D3260" s="39">
        <f>SUM(B3260:C3260)</f>
        <v/>
      </c>
      <c r="E3260" s="23">
        <f>SUM(D3241:D3260)</f>
        <v/>
      </c>
    </row>
    <row r="3261">
      <c r="A3261" s="31" t="n">
        <v>43161</v>
      </c>
      <c r="B3261" s="38" t="n">
        <v>-232.744243685</v>
      </c>
      <c r="C3261" s="38" t="n">
        <v>94.67832475599999</v>
      </c>
      <c r="D3261" s="39">
        <f>SUM(B3261:C3261)</f>
        <v/>
      </c>
      <c r="E3261" s="23">
        <f>SUM(D3242:D3261)</f>
        <v/>
      </c>
    </row>
    <row r="3262">
      <c r="A3262" s="31" t="n">
        <v>43164</v>
      </c>
      <c r="B3262" s="38" t="n">
        <v>-88.930874241</v>
      </c>
      <c r="C3262" s="38" t="n">
        <v>10.146563921</v>
      </c>
      <c r="D3262" s="39">
        <f>SUM(B3262:C3262)</f>
        <v/>
      </c>
      <c r="E3262" s="23">
        <f>SUM(D3243:D3262)</f>
        <v/>
      </c>
    </row>
    <row r="3263">
      <c r="A3263" s="31" t="n">
        <v>43165</v>
      </c>
      <c r="B3263" s="38" t="n">
        <v>13.058498255</v>
      </c>
      <c r="C3263" s="38" t="n">
        <v>144.239471252</v>
      </c>
      <c r="D3263" s="39">
        <f>SUM(B3263:C3263)</f>
        <v/>
      </c>
      <c r="E3263" s="23">
        <f>SUM(D3244:D3263)</f>
        <v/>
      </c>
    </row>
    <row r="3264">
      <c r="A3264" s="31" t="n">
        <v>43166</v>
      </c>
      <c r="B3264" s="38" t="n">
        <v>-259.513063836</v>
      </c>
      <c r="C3264" s="38" t="n">
        <v>-225.027749681</v>
      </c>
      <c r="D3264" s="39">
        <f>SUM(B3264:C3264)</f>
        <v/>
      </c>
      <c r="E3264" s="23">
        <f>SUM(D3245:D3264)</f>
        <v/>
      </c>
    </row>
    <row r="3265">
      <c r="A3265" s="31" t="n">
        <v>43167</v>
      </c>
      <c r="B3265" s="38" t="n">
        <v>-174.249352145</v>
      </c>
      <c r="C3265" s="38" t="n">
        <v>129.590314994</v>
      </c>
      <c r="D3265" s="39">
        <f>SUM(B3265:C3265)</f>
        <v/>
      </c>
      <c r="E3265" s="23">
        <f>SUM(D3246:D3265)</f>
        <v/>
      </c>
    </row>
    <row r="3266">
      <c r="A3266" s="31" t="n">
        <v>43168</v>
      </c>
      <c r="B3266" s="38" t="n">
        <v>198.906660492</v>
      </c>
      <c r="C3266" s="38" t="n">
        <v>77.360789798</v>
      </c>
      <c r="D3266" s="39">
        <f>SUM(B3266:C3266)</f>
        <v/>
      </c>
      <c r="E3266" s="23">
        <f>SUM(D3247:D3266)</f>
        <v/>
      </c>
    </row>
    <row r="3267">
      <c r="A3267" s="31" t="n">
        <v>43171</v>
      </c>
      <c r="B3267" s="38" t="n">
        <v>193.801645119</v>
      </c>
      <c r="C3267" s="38" t="n">
        <v>95.635345872</v>
      </c>
      <c r="D3267" s="39">
        <f>SUM(B3267:C3267)</f>
        <v/>
      </c>
      <c r="E3267" s="23">
        <f>SUM(D3248:D3267)</f>
        <v/>
      </c>
    </row>
    <row r="3268">
      <c r="A3268" s="31" t="n">
        <v>43172</v>
      </c>
      <c r="B3268" s="38" t="n">
        <v>581.784209508</v>
      </c>
      <c r="C3268" s="38" t="n">
        <v>2.559760397</v>
      </c>
      <c r="D3268" s="39">
        <f>SUM(B3268:C3268)</f>
        <v/>
      </c>
      <c r="E3268" s="23">
        <f>SUM(D3249:D3268)</f>
        <v/>
      </c>
    </row>
    <row r="3269">
      <c r="A3269" s="31" t="n">
        <v>43173</v>
      </c>
      <c r="B3269" s="38" t="n">
        <v>-129.464904848</v>
      </c>
      <c r="C3269" s="38" t="n">
        <v>-35.356962244</v>
      </c>
      <c r="D3269" s="39">
        <f>SUM(B3269:C3269)</f>
        <v/>
      </c>
      <c r="E3269" s="23">
        <f>SUM(D3250:D3269)</f>
        <v/>
      </c>
    </row>
    <row r="3270">
      <c r="A3270" s="31" t="n">
        <v>43174</v>
      </c>
      <c r="B3270" s="38" t="n">
        <v>-42.076647998</v>
      </c>
      <c r="C3270" s="38" t="n">
        <v>24.353567719</v>
      </c>
      <c r="D3270" s="39">
        <f>SUM(B3270:C3270)</f>
        <v/>
      </c>
      <c r="E3270" s="23">
        <f>SUM(D3251:D3270)</f>
        <v/>
      </c>
    </row>
    <row r="3271">
      <c r="A3271" s="31" t="n">
        <v>43175</v>
      </c>
      <c r="B3271" s="38" t="n">
        <v>163.783830612</v>
      </c>
      <c r="C3271" s="38" t="n">
        <v>109.144743689</v>
      </c>
      <c r="D3271" s="39">
        <f>SUM(B3271:C3271)</f>
        <v/>
      </c>
      <c r="E3271" s="23">
        <f>SUM(D3252:D3271)</f>
        <v/>
      </c>
    </row>
    <row r="3272">
      <c r="A3272" s="31" t="n">
        <v>43178</v>
      </c>
      <c r="B3272" s="38" t="n">
        <v>-83.29524081300001</v>
      </c>
      <c r="C3272" s="38" t="n">
        <v>-59.809156916</v>
      </c>
      <c r="D3272" s="39">
        <f>SUM(B3272:C3272)</f>
        <v/>
      </c>
      <c r="E3272" s="23">
        <f>SUM(D3253:D3272)</f>
        <v/>
      </c>
    </row>
    <row r="3273">
      <c r="A3273" s="31" t="n">
        <v>43179</v>
      </c>
      <c r="B3273" s="38" t="n">
        <v>-123.463247916</v>
      </c>
      <c r="C3273" s="38" t="n">
        <v>75.719483123</v>
      </c>
      <c r="D3273" s="39">
        <f>SUM(B3273:C3273)</f>
        <v/>
      </c>
      <c r="E3273" s="23">
        <f>SUM(D3254:D3273)</f>
        <v/>
      </c>
    </row>
    <row r="3274">
      <c r="A3274" s="31" t="n">
        <v>43180</v>
      </c>
      <c r="B3274" s="38" t="n">
        <v>-65.669720528</v>
      </c>
      <c r="C3274" s="38" t="n">
        <v>-54.20447606</v>
      </c>
      <c r="D3274" s="39">
        <f>SUM(B3274:C3274)</f>
        <v/>
      </c>
      <c r="E3274" s="23">
        <f>SUM(D3255:D3274)</f>
        <v/>
      </c>
    </row>
    <row r="3275">
      <c r="A3275" s="31" t="n">
        <v>43181</v>
      </c>
      <c r="B3275" s="38" t="n">
        <v>208.149009407</v>
      </c>
      <c r="C3275" s="38" t="n">
        <v>-7.982593738</v>
      </c>
      <c r="D3275" s="39">
        <f>SUM(B3275:C3275)</f>
        <v/>
      </c>
      <c r="E3275" s="23">
        <f>SUM(D3256:D3275)</f>
        <v/>
      </c>
    </row>
    <row r="3276">
      <c r="A3276" s="31" t="n">
        <v>43182</v>
      </c>
      <c r="B3276" s="38" t="n">
        <v>-131.671760526</v>
      </c>
      <c r="C3276" s="38" t="n">
        <v>-31.738362858</v>
      </c>
      <c r="D3276" s="39">
        <f>SUM(B3276:C3276)</f>
        <v/>
      </c>
      <c r="E3276" s="23">
        <f>SUM(D3257:D3276)</f>
        <v/>
      </c>
    </row>
    <row r="3277">
      <c r="A3277" s="31" t="n">
        <v>43185</v>
      </c>
      <c r="B3277" s="38" t="n">
        <v>-101.040049029</v>
      </c>
      <c r="C3277" s="38" t="n">
        <v>185.186406588</v>
      </c>
      <c r="D3277" s="39">
        <f>SUM(B3277:C3277)</f>
        <v/>
      </c>
      <c r="E3277" s="23">
        <f>SUM(D3258:D3277)</f>
        <v/>
      </c>
    </row>
    <row r="3278">
      <c r="A3278" s="31" t="n">
        <v>43186</v>
      </c>
      <c r="B3278" s="38" t="n">
        <v>14.406181377</v>
      </c>
      <c r="C3278" s="38" t="n">
        <v>-177.092468979</v>
      </c>
      <c r="D3278" s="39">
        <f>SUM(B3278:C3278)</f>
        <v/>
      </c>
      <c r="E3278" s="23">
        <f>SUM(D3259:D3278)</f>
        <v/>
      </c>
    </row>
    <row r="3279">
      <c r="A3279" s="31" t="n">
        <v>43187</v>
      </c>
      <c r="B3279" s="38" t="n">
        <v>-246.379078327</v>
      </c>
      <c r="C3279" s="38" t="n">
        <v>-82.610672853</v>
      </c>
      <c r="D3279" s="39">
        <f>SUM(B3279:C3279)</f>
        <v/>
      </c>
      <c r="E3279" s="23">
        <f>SUM(D3260:D3279)</f>
        <v/>
      </c>
    </row>
    <row r="3280">
      <c r="A3280" s="31" t="n">
        <v>43188</v>
      </c>
      <c r="B3280" s="38" t="n">
        <v>-270.434251156</v>
      </c>
      <c r="C3280" s="38" t="n">
        <v>-18.353312505</v>
      </c>
      <c r="D3280" s="39">
        <f>SUM(B3280:C3280)</f>
        <v/>
      </c>
      <c r="E3280" s="23">
        <f>SUM(D3261:D3280)</f>
        <v/>
      </c>
    </row>
    <row r="3281">
      <c r="A3281" s="31" t="n">
        <v>43189</v>
      </c>
      <c r="B3281" s="38" t="n">
        <v>-171.723973628</v>
      </c>
      <c r="C3281" s="38" t="n">
        <v>7.428008196</v>
      </c>
      <c r="D3281" s="39">
        <f>SUM(B3281:C3281)</f>
        <v/>
      </c>
      <c r="E3281" s="23">
        <f>SUM(D3262:D3281)</f>
        <v/>
      </c>
    </row>
    <row r="3282">
      <c r="A3282" s="31" t="n">
        <v>43192</v>
      </c>
      <c r="B3282" s="38" t="n">
        <v>-26.929791747</v>
      </c>
      <c r="C3282" s="38" t="n">
        <v>-37.649581972</v>
      </c>
      <c r="D3282" s="39">
        <f>SUM(B3282:C3282)</f>
        <v/>
      </c>
      <c r="E3282" s="23">
        <f>SUM(D3263:D3282)</f>
        <v/>
      </c>
    </row>
    <row r="3283">
      <c r="A3283" s="31" t="n">
        <v>43193</v>
      </c>
      <c r="B3283" s="38" t="n">
        <v>-106.418548613</v>
      </c>
      <c r="C3283" s="38" t="n">
        <v>83.047523896</v>
      </c>
      <c r="D3283" s="39">
        <f>SUM(B3283:C3283)</f>
        <v/>
      </c>
      <c r="E3283" s="23">
        <f>SUM(D3264:D3283)</f>
        <v/>
      </c>
    </row>
    <row r="3284">
      <c r="A3284" s="31" t="n">
        <v>43194</v>
      </c>
      <c r="B3284" s="38" t="n">
        <v>-198.894587111</v>
      </c>
      <c r="C3284" s="38" t="n">
        <v>-89.76878204800001</v>
      </c>
      <c r="D3284" s="39">
        <f>SUM(B3284:C3284)</f>
        <v/>
      </c>
      <c r="E3284" s="23">
        <f>SUM(D3265:D3284)</f>
        <v/>
      </c>
    </row>
    <row r="3285">
      <c r="A3285" s="31" t="n">
        <v>43195</v>
      </c>
      <c r="B3285" s="38" t="n">
        <v>147.46041253</v>
      </c>
      <c r="C3285" s="38" t="n">
        <v>0.92017108</v>
      </c>
      <c r="D3285" s="39">
        <f>SUM(B3285:C3285)</f>
        <v/>
      </c>
      <c r="E3285" s="23">
        <f>SUM(D3266:D3285)</f>
        <v/>
      </c>
    </row>
    <row r="3286">
      <c r="A3286" s="31" t="n">
        <v>43196</v>
      </c>
      <c r="B3286" s="38" t="n">
        <v>-239.227828021</v>
      </c>
      <c r="C3286" s="38" t="n">
        <v>-24.179598295</v>
      </c>
      <c r="D3286" s="39">
        <f>SUM(B3286:C3286)</f>
        <v/>
      </c>
      <c r="E3286" s="23">
        <f>SUM(D3267:D3286)</f>
        <v/>
      </c>
    </row>
    <row r="3287">
      <c r="A3287" s="31" t="n">
        <v>43199</v>
      </c>
      <c r="B3287" s="38" t="n">
        <v>-56.527308187</v>
      </c>
      <c r="C3287" s="38" t="n">
        <v>2.476966417</v>
      </c>
      <c r="D3287" s="39">
        <f>SUM(B3287:C3287)</f>
        <v/>
      </c>
      <c r="E3287" s="23">
        <f>SUM(D3268:D3287)</f>
        <v/>
      </c>
    </row>
    <row r="3288">
      <c r="A3288" s="31" t="n">
        <v>43200</v>
      </c>
      <c r="B3288" s="38" t="n">
        <v>-120.717882511</v>
      </c>
      <c r="C3288" s="38" t="n">
        <v>-14.2100791</v>
      </c>
      <c r="D3288" s="39">
        <f>SUM(B3288:C3288)</f>
        <v/>
      </c>
      <c r="E3288" s="23">
        <f>SUM(D3269:D3288)</f>
        <v/>
      </c>
    </row>
    <row r="3289">
      <c r="A3289" s="31" t="n">
        <v>43201</v>
      </c>
      <c r="B3289" s="38" t="n">
        <v>463.995125358</v>
      </c>
      <c r="C3289" s="38" t="n">
        <v>50.066609703</v>
      </c>
      <c r="D3289" s="39">
        <f>SUM(B3289:C3289)</f>
        <v/>
      </c>
      <c r="E3289" s="23">
        <f>SUM(D3270:D3289)</f>
        <v/>
      </c>
    </row>
    <row r="3290">
      <c r="A3290" s="31" t="n">
        <v>43202</v>
      </c>
      <c r="B3290" s="38" t="n">
        <v>234.569102283</v>
      </c>
      <c r="C3290" s="38" t="n">
        <v>-39.877021045</v>
      </c>
      <c r="D3290" s="39">
        <f>SUM(B3290:C3290)</f>
        <v/>
      </c>
      <c r="E3290" s="23">
        <f>SUM(D3271:D3290)</f>
        <v/>
      </c>
    </row>
    <row r="3291">
      <c r="A3291" s="31" t="n">
        <v>43203</v>
      </c>
      <c r="B3291" s="38" t="n">
        <v>54.332816699</v>
      </c>
      <c r="C3291" s="38" t="n">
        <v>87.47219997000001</v>
      </c>
      <c r="D3291" s="39">
        <f>SUM(B3291:C3291)</f>
        <v/>
      </c>
      <c r="E3291" s="23">
        <f>SUM(D3272:D3291)</f>
        <v/>
      </c>
    </row>
    <row r="3292">
      <c r="A3292" s="31" t="n">
        <v>43206</v>
      </c>
      <c r="B3292" s="38" t="n">
        <v>-36.596283354</v>
      </c>
      <c r="C3292" s="38" t="n">
        <v>44.501625844</v>
      </c>
      <c r="D3292" s="39">
        <f>SUM(B3292:C3292)</f>
        <v/>
      </c>
      <c r="E3292" s="23">
        <f>SUM(D3273:D3292)</f>
        <v/>
      </c>
    </row>
    <row r="3293">
      <c r="A3293" s="31" t="n">
        <v>43207</v>
      </c>
      <c r="B3293" s="38" t="n">
        <v>-275.978225798</v>
      </c>
      <c r="C3293" s="38" t="n">
        <v>7.989094149</v>
      </c>
      <c r="D3293" s="39">
        <f>SUM(B3293:C3293)</f>
        <v/>
      </c>
      <c r="E3293" s="23">
        <f>SUM(D3274:D3293)</f>
        <v/>
      </c>
    </row>
    <row r="3294">
      <c r="A3294" s="31" t="n">
        <v>43208</v>
      </c>
      <c r="B3294" s="38" t="n">
        <v>343.903788857</v>
      </c>
      <c r="C3294" s="38" t="n">
        <v>-102.43035368</v>
      </c>
      <c r="D3294" s="39">
        <f>SUM(B3294:C3294)</f>
        <v/>
      </c>
      <c r="E3294" s="23">
        <f>SUM(D3275:D3294)</f>
        <v/>
      </c>
    </row>
    <row r="3295">
      <c r="A3295" s="31" t="n">
        <v>43209</v>
      </c>
      <c r="B3295" s="38" t="n">
        <v>181.440001732</v>
      </c>
      <c r="C3295" s="38" t="n">
        <v>42.019614904</v>
      </c>
      <c r="D3295" s="39">
        <f>SUM(B3295:C3295)</f>
        <v/>
      </c>
      <c r="E3295" s="23">
        <f>SUM(D3276:D3295)</f>
        <v/>
      </c>
    </row>
    <row r="3296">
      <c r="A3296" s="31" t="n">
        <v>43210</v>
      </c>
      <c r="B3296" s="38" t="n">
        <v>-488.362635468</v>
      </c>
      <c r="C3296" s="38" t="n">
        <v>6.187888686</v>
      </c>
      <c r="D3296" s="39">
        <f>SUM(B3296:C3296)</f>
        <v/>
      </c>
      <c r="E3296" s="23">
        <f>SUM(D3277:D3296)</f>
        <v/>
      </c>
    </row>
    <row r="3297">
      <c r="A3297" s="31" t="n">
        <v>43213</v>
      </c>
      <c r="B3297" s="38" t="n">
        <v>-294.586624765</v>
      </c>
      <c r="C3297" s="38" t="n">
        <v>-125.473350158</v>
      </c>
      <c r="D3297" s="39">
        <f>SUM(B3297:C3297)</f>
        <v/>
      </c>
      <c r="E3297" s="23">
        <f>SUM(D3278:D3297)</f>
        <v/>
      </c>
    </row>
    <row r="3298">
      <c r="A3298" s="31" t="n">
        <v>43214</v>
      </c>
      <c r="B3298" s="38" t="n">
        <v>-438.779746409</v>
      </c>
      <c r="C3298" s="38" t="n">
        <v>-64.07268308899999</v>
      </c>
      <c r="D3298" s="39">
        <f>SUM(B3298:C3298)</f>
        <v/>
      </c>
      <c r="E3298" s="23">
        <f>SUM(D3279:D3298)</f>
        <v/>
      </c>
    </row>
    <row r="3299">
      <c r="A3299" s="31" t="n">
        <v>43215</v>
      </c>
      <c r="B3299" s="38" t="n">
        <v>-761.9597759009999</v>
      </c>
      <c r="C3299" s="38" t="n">
        <v>-92.26381895199999</v>
      </c>
      <c r="D3299" s="39">
        <f>SUM(B3299:C3299)</f>
        <v/>
      </c>
      <c r="E3299" s="23">
        <f>SUM(D3280:D3299)</f>
        <v/>
      </c>
    </row>
    <row r="3300">
      <c r="A3300" s="31" t="n">
        <v>43216</v>
      </c>
      <c r="B3300" s="38" t="n">
        <v>170.990147542</v>
      </c>
      <c r="C3300" s="38" t="n">
        <v>-36.495837132</v>
      </c>
      <c r="D3300" s="39">
        <f>SUM(B3300:C3300)</f>
        <v/>
      </c>
      <c r="E3300" s="23">
        <f>SUM(D3281:D3300)</f>
        <v/>
      </c>
    </row>
    <row r="3301">
      <c r="A3301" s="31" t="n">
        <v>43217</v>
      </c>
      <c r="B3301" s="38" t="n">
        <v>161.111995515</v>
      </c>
      <c r="C3301" s="38" t="n">
        <v>19.729727228</v>
      </c>
      <c r="D3301" s="39">
        <f>SUM(B3301:C3301)</f>
        <v/>
      </c>
      <c r="E3301" s="23">
        <f>SUM(D3282:D3301)</f>
        <v/>
      </c>
    </row>
    <row r="3302">
      <c r="A3302" s="31" t="n">
        <v>43220</v>
      </c>
      <c r="B3302" s="38" t="n">
        <v>243.215875044</v>
      </c>
      <c r="C3302" s="38" t="n">
        <v>11.078570456</v>
      </c>
      <c r="D3302" s="39">
        <f>SUM(B3302:C3302)</f>
        <v/>
      </c>
      <c r="E3302" s="23">
        <f>SUM(D3283:D3302)</f>
        <v/>
      </c>
    </row>
    <row r="3303">
      <c r="A3303" s="31" t="n">
        <v>43222</v>
      </c>
      <c r="B3303" s="38" t="n">
        <v>-163.200738862</v>
      </c>
      <c r="C3303" s="38" t="n">
        <v>151.139477804</v>
      </c>
      <c r="D3303" s="39">
        <f>SUM(B3303:C3303)</f>
        <v/>
      </c>
      <c r="E3303" s="23">
        <f>SUM(D3284:D3303)</f>
        <v/>
      </c>
    </row>
    <row r="3304">
      <c r="A3304" s="31" t="n">
        <v>43223</v>
      </c>
      <c r="B3304" s="38" t="n">
        <v>-323.933743851</v>
      </c>
      <c r="C3304" s="38" t="n">
        <v>-41.948008471</v>
      </c>
      <c r="D3304" s="39">
        <f>SUM(B3304:C3304)</f>
        <v/>
      </c>
      <c r="E3304" s="23">
        <f>SUM(D3285:D3304)</f>
        <v/>
      </c>
    </row>
    <row r="3305">
      <c r="A3305" s="31" t="n">
        <v>43224</v>
      </c>
      <c r="B3305" s="38" t="n">
        <v>-22.442581052</v>
      </c>
      <c r="C3305" s="38" t="n">
        <v>-16.04767467</v>
      </c>
      <c r="D3305" s="39">
        <f>SUM(B3305:C3305)</f>
        <v/>
      </c>
      <c r="E3305" s="23">
        <f>SUM(D3286:D3305)</f>
        <v/>
      </c>
    </row>
    <row r="3306">
      <c r="A3306" s="31" t="n">
        <v>43228</v>
      </c>
      <c r="B3306" s="38" t="n">
        <v>-33.422561818</v>
      </c>
      <c r="C3306" s="38" t="n">
        <v>-22.48247074</v>
      </c>
      <c r="D3306" s="39">
        <f>SUM(B3306:C3306)</f>
        <v/>
      </c>
      <c r="E3306" s="23">
        <f>SUM(D3287:D3306)</f>
        <v/>
      </c>
    </row>
    <row r="3307">
      <c r="A3307" s="31" t="n">
        <v>43229</v>
      </c>
      <c r="B3307" s="38" t="n">
        <v>-230.319984514</v>
      </c>
      <c r="C3307" s="38" t="n">
        <v>87.19073561800001</v>
      </c>
      <c r="D3307" s="39">
        <f>SUM(B3307:C3307)</f>
        <v/>
      </c>
      <c r="E3307" s="23">
        <f>SUM(D3288:D3307)</f>
        <v/>
      </c>
    </row>
    <row r="3308">
      <c r="A3308" s="31" t="n">
        <v>43230</v>
      </c>
      <c r="B3308" s="38" t="n">
        <v>-40.932313584</v>
      </c>
      <c r="C3308" s="38" t="n">
        <v>-96.294458949</v>
      </c>
      <c r="D3308" s="39">
        <f>SUM(B3308:C3308)</f>
        <v/>
      </c>
      <c r="E3308" s="23">
        <f>SUM(D3289:D3308)</f>
        <v/>
      </c>
    </row>
    <row r="3309">
      <c r="A3309" s="31" t="n">
        <v>43231</v>
      </c>
      <c r="B3309" s="38" t="n">
        <v>199.01097509</v>
      </c>
      <c r="C3309" s="38" t="n">
        <v>-10.512863796</v>
      </c>
      <c r="D3309" s="39">
        <f>SUM(B3309:C3309)</f>
        <v/>
      </c>
      <c r="E3309" s="23">
        <f>SUM(D3290:D3309)</f>
        <v/>
      </c>
    </row>
    <row r="3310">
      <c r="A3310" s="31" t="n">
        <v>43234</v>
      </c>
      <c r="B3310" s="38" t="n">
        <v>-94.681012739</v>
      </c>
      <c r="C3310" s="38" t="n">
        <v>-47.243870728</v>
      </c>
      <c r="D3310" s="39">
        <f>SUM(B3310:C3310)</f>
        <v/>
      </c>
      <c r="E3310" s="23">
        <f>SUM(D3291:D3310)</f>
        <v/>
      </c>
    </row>
    <row r="3311">
      <c r="A3311" s="31" t="n">
        <v>43235</v>
      </c>
      <c r="B3311" s="38" t="n">
        <v>-238.222237476</v>
      </c>
      <c r="C3311" s="38" t="n">
        <v>-34.576324767</v>
      </c>
      <c r="D3311" s="39">
        <f>SUM(B3311:C3311)</f>
        <v/>
      </c>
      <c r="E3311" s="23">
        <f>SUM(D3292:D3311)</f>
        <v/>
      </c>
    </row>
    <row r="3312">
      <c r="A3312" s="31" t="n">
        <v>43236</v>
      </c>
      <c r="B3312" s="38" t="n">
        <v>11.194263095</v>
      </c>
      <c r="C3312" s="38" t="n">
        <v>-78.870047361</v>
      </c>
      <c r="D3312" s="39">
        <f>SUM(B3312:C3312)</f>
        <v/>
      </c>
      <c r="E3312" s="23">
        <f>SUM(D3293:D3312)</f>
        <v/>
      </c>
    </row>
    <row r="3313">
      <c r="A3313" s="31" t="n">
        <v>43237</v>
      </c>
      <c r="B3313" s="38" t="n">
        <v>-269.595710194</v>
      </c>
      <c r="C3313" s="38" t="n">
        <v>73.09832060700001</v>
      </c>
      <c r="D3313" s="39">
        <f>SUM(B3313:C3313)</f>
        <v/>
      </c>
      <c r="E3313" s="23">
        <f>SUM(D3294:D3313)</f>
        <v/>
      </c>
    </row>
    <row r="3314">
      <c r="A3314" s="31" t="n">
        <v>43238</v>
      </c>
      <c r="B3314" s="38" t="n">
        <v>-38.705567406</v>
      </c>
      <c r="C3314" s="38" t="n">
        <v>107.451901941</v>
      </c>
      <c r="D3314" s="39">
        <f>SUM(B3314:C3314)</f>
        <v/>
      </c>
      <c r="E3314" s="23">
        <f>SUM(D3295:D3314)</f>
        <v/>
      </c>
    </row>
    <row r="3315">
      <c r="A3315" s="31" t="n">
        <v>43241</v>
      </c>
      <c r="B3315" s="38" t="n">
        <v>-76.13646276599999</v>
      </c>
      <c r="C3315" s="38" t="n">
        <v>-49.851359658</v>
      </c>
      <c r="D3315" s="39">
        <f>SUM(B3315:C3315)</f>
        <v/>
      </c>
      <c r="E3315" s="23">
        <f>SUM(D3296:D3315)</f>
        <v/>
      </c>
    </row>
    <row r="3316">
      <c r="A3316" s="31" t="n">
        <v>43243</v>
      </c>
      <c r="B3316" s="38" t="n">
        <v>273.784916404</v>
      </c>
      <c r="C3316" s="38" t="n">
        <v>-34.3881834</v>
      </c>
      <c r="D3316" s="39">
        <f>SUM(B3316:C3316)</f>
        <v/>
      </c>
      <c r="E3316" s="23">
        <f>SUM(D3297:D3316)</f>
        <v/>
      </c>
    </row>
    <row r="3317">
      <c r="A3317" s="31" t="n">
        <v>43244</v>
      </c>
      <c r="B3317" s="38" t="n">
        <v>32.81355445</v>
      </c>
      <c r="C3317" s="38" t="n">
        <v>118.250601884</v>
      </c>
      <c r="D3317" s="39">
        <f>SUM(B3317:C3317)</f>
        <v/>
      </c>
      <c r="E3317" s="23">
        <f>SUM(D3298:D3317)</f>
        <v/>
      </c>
    </row>
    <row r="3318">
      <c r="A3318" s="31" t="n">
        <v>43245</v>
      </c>
      <c r="B3318" s="38" t="n">
        <v>331.003689292</v>
      </c>
      <c r="C3318" s="38" t="n">
        <v>87.723209113</v>
      </c>
      <c r="D3318" s="39">
        <f>SUM(B3318:C3318)</f>
        <v/>
      </c>
      <c r="E3318" s="23">
        <f>SUM(D3299:D3318)</f>
        <v/>
      </c>
    </row>
    <row r="3319">
      <c r="A3319" s="31" t="n">
        <v>43248</v>
      </c>
      <c r="B3319" s="38" t="n">
        <v>-161.840261219</v>
      </c>
      <c r="C3319" s="38" t="n">
        <v>96.86367386800001</v>
      </c>
      <c r="D3319" s="39">
        <f>SUM(B3319:C3319)</f>
        <v/>
      </c>
      <c r="E3319" s="23">
        <f>SUM(D3300:D3319)</f>
        <v/>
      </c>
    </row>
    <row r="3320">
      <c r="A3320" s="31" t="n">
        <v>43249</v>
      </c>
      <c r="B3320" s="38" t="n">
        <v>-229.410047653</v>
      </c>
      <c r="C3320" s="38" t="n">
        <v>-21.441537712</v>
      </c>
      <c r="D3320" s="39">
        <f>SUM(B3320:C3320)</f>
        <v/>
      </c>
      <c r="E3320" s="23">
        <f>SUM(D3301:D3320)</f>
        <v/>
      </c>
    </row>
    <row r="3321">
      <c r="A3321" s="31" t="n">
        <v>43250</v>
      </c>
      <c r="B3321" s="38" t="n">
        <v>-685.712060755</v>
      </c>
      <c r="C3321" s="38" t="n">
        <v>33.227023777</v>
      </c>
      <c r="D3321" s="39">
        <f>SUM(B3321:C3321)</f>
        <v/>
      </c>
      <c r="E3321" s="23">
        <f>SUM(D3302:D3321)</f>
        <v/>
      </c>
    </row>
    <row r="3322">
      <c r="A3322" s="31" t="n">
        <v>43251</v>
      </c>
      <c r="B3322" s="38" t="n">
        <v>950.655350924</v>
      </c>
      <c r="C3322" s="38" t="n">
        <v>231.725730213</v>
      </c>
      <c r="D3322" s="39">
        <f>SUM(B3322:C3322)</f>
        <v/>
      </c>
      <c r="E3322" s="23">
        <f>SUM(D3303:D3322)</f>
        <v/>
      </c>
    </row>
    <row r="3323">
      <c r="A3323" s="31" t="n">
        <v>43252</v>
      </c>
      <c r="B3323" s="38" t="n">
        <v>238.891765324</v>
      </c>
      <c r="C3323" s="38" t="n">
        <v>56.500100435</v>
      </c>
      <c r="D3323" s="39">
        <f>SUM(B3323:C3323)</f>
        <v/>
      </c>
      <c r="E3323" s="23">
        <f>SUM(D3304:D3323)</f>
        <v/>
      </c>
    </row>
    <row r="3324">
      <c r="A3324" s="31" t="n">
        <v>43255</v>
      </c>
      <c r="B3324" s="38" t="n">
        <v>17.723445977</v>
      </c>
      <c r="C3324" s="38" t="n">
        <v>-51.758765642</v>
      </c>
      <c r="D3324" s="39">
        <f>SUM(B3324:C3324)</f>
        <v/>
      </c>
      <c r="E3324" s="23">
        <f>SUM(D3305:D3324)</f>
        <v/>
      </c>
    </row>
    <row r="3325">
      <c r="A3325" s="31" t="n">
        <v>43256</v>
      </c>
      <c r="B3325" s="38" t="n">
        <v>-8.648368725999999</v>
      </c>
      <c r="C3325" s="38" t="n">
        <v>-0.797131513</v>
      </c>
      <c r="D3325" s="39">
        <f>SUM(B3325:C3325)</f>
        <v/>
      </c>
      <c r="E3325" s="23">
        <f>SUM(D3306:D3325)</f>
        <v/>
      </c>
    </row>
    <row r="3326">
      <c r="A3326" s="31" t="n">
        <v>43258</v>
      </c>
      <c r="B3326" s="38" t="n">
        <v>137.90728658</v>
      </c>
      <c r="C3326" s="38" t="n">
        <v>130.85079367</v>
      </c>
      <c r="D3326" s="39">
        <f>SUM(B3326:C3326)</f>
        <v/>
      </c>
      <c r="E3326" s="23">
        <f>SUM(D3307:D3326)</f>
        <v/>
      </c>
    </row>
    <row r="3327">
      <c r="A3327" s="31" t="n">
        <v>43259</v>
      </c>
      <c r="B3327" s="38" t="n">
        <v>130.381840327</v>
      </c>
      <c r="C3327" s="38" t="n">
        <v>-73.496653685</v>
      </c>
      <c r="D3327" s="39">
        <f>SUM(B3327:C3327)</f>
        <v/>
      </c>
      <c r="E3327" s="23">
        <f>SUM(D3308:D3327)</f>
        <v/>
      </c>
    </row>
    <row r="3328">
      <c r="A3328" s="31" t="n">
        <v>43262</v>
      </c>
      <c r="B3328" s="38" t="n">
        <v>-10.564650351</v>
      </c>
      <c r="C3328" s="38" t="n">
        <v>5.604705131</v>
      </c>
      <c r="D3328" s="39">
        <f>SUM(B3328:C3328)</f>
        <v/>
      </c>
      <c r="E3328" s="23">
        <f>SUM(D3309:D3328)</f>
        <v/>
      </c>
    </row>
    <row r="3329">
      <c r="A3329" s="31" t="n">
        <v>43263</v>
      </c>
      <c r="B3329" s="38" t="n">
        <v>-122.304196296</v>
      </c>
      <c r="C3329" s="38" t="n">
        <v>37.900282684</v>
      </c>
      <c r="D3329" s="39">
        <f>SUM(B3329:C3329)</f>
        <v/>
      </c>
      <c r="E3329" s="23">
        <f>SUM(D3310:D3329)</f>
        <v/>
      </c>
    </row>
    <row r="3330">
      <c r="A3330" s="31" t="n">
        <v>43265</v>
      </c>
      <c r="B3330" s="38" t="n">
        <v>-470.291288676</v>
      </c>
      <c r="C3330" s="38" t="n">
        <v>1.114907053</v>
      </c>
      <c r="D3330" s="39">
        <f>SUM(B3330:C3330)</f>
        <v/>
      </c>
      <c r="E3330" s="23">
        <f>SUM(D3311:D3330)</f>
        <v/>
      </c>
    </row>
    <row r="3331">
      <c r="A3331" s="31" t="n">
        <v>43266</v>
      </c>
      <c r="B3331" s="38" t="n">
        <v>-549.989911965</v>
      </c>
      <c r="C3331" s="38" t="n">
        <v>46.808060624</v>
      </c>
      <c r="D3331" s="39">
        <f>SUM(B3331:C3331)</f>
        <v/>
      </c>
      <c r="E3331" s="23">
        <f>SUM(D3312:D3331)</f>
        <v/>
      </c>
    </row>
    <row r="3332">
      <c r="A3332" s="31" t="n">
        <v>43269</v>
      </c>
      <c r="B3332" s="38" t="n">
        <v>-320.608923826</v>
      </c>
      <c r="C3332" s="38" t="n">
        <v>-21.830839884</v>
      </c>
      <c r="D3332" s="39">
        <f>SUM(B3332:C3332)</f>
        <v/>
      </c>
      <c r="E3332" s="23">
        <f>SUM(D3313:D3332)</f>
        <v/>
      </c>
    </row>
    <row r="3333">
      <c r="A3333" s="31" t="n">
        <v>43270</v>
      </c>
      <c r="B3333" s="38" t="n">
        <v>-215.077915827</v>
      </c>
      <c r="C3333" s="38" t="n">
        <v>46.589873105</v>
      </c>
      <c r="D3333" s="39">
        <f>SUM(B3333:C3333)</f>
        <v/>
      </c>
      <c r="E3333" s="23">
        <f>SUM(D3314:D3333)</f>
        <v/>
      </c>
    </row>
    <row r="3334">
      <c r="A3334" s="31" t="n">
        <v>43271</v>
      </c>
      <c r="B3334" s="38" t="n">
        <v>113.6452204</v>
      </c>
      <c r="C3334" s="38" t="n">
        <v>155.480204618</v>
      </c>
      <c r="D3334" s="39">
        <f>SUM(B3334:C3334)</f>
        <v/>
      </c>
      <c r="E3334" s="23">
        <f>SUM(D3315:D3334)</f>
        <v/>
      </c>
    </row>
    <row r="3335">
      <c r="A3335" s="31" t="n">
        <v>43272</v>
      </c>
      <c r="B3335" s="38" t="n">
        <v>-128.215135617</v>
      </c>
      <c r="C3335" s="38" t="n">
        <v>-93.967885716</v>
      </c>
      <c r="D3335" s="39">
        <f>SUM(B3335:C3335)</f>
        <v/>
      </c>
      <c r="E3335" s="23">
        <f>SUM(D3316:D3335)</f>
        <v/>
      </c>
    </row>
    <row r="3336">
      <c r="A3336" s="31" t="n">
        <v>43273</v>
      </c>
      <c r="B3336" s="38" t="n">
        <v>6.044462273</v>
      </c>
      <c r="C3336" s="38" t="n">
        <v>-16.054901774</v>
      </c>
      <c r="D3336" s="39">
        <f>SUM(B3336:C3336)</f>
        <v/>
      </c>
      <c r="E3336" s="23">
        <f>SUM(D3317:D3336)</f>
        <v/>
      </c>
    </row>
    <row r="3337">
      <c r="A3337" s="31" t="n">
        <v>43276</v>
      </c>
      <c r="B3337" s="38" t="n">
        <v>-110.046626568</v>
      </c>
      <c r="C3337" s="38" t="n">
        <v>15.690793022</v>
      </c>
      <c r="D3337" s="39">
        <f>SUM(B3337:C3337)</f>
        <v/>
      </c>
      <c r="E3337" s="23">
        <f>SUM(D3318:D3337)</f>
        <v/>
      </c>
    </row>
    <row r="3338">
      <c r="A3338" s="31" t="n">
        <v>43277</v>
      </c>
      <c r="B3338" s="38" t="n">
        <v>-323.709252928</v>
      </c>
      <c r="C3338" s="38" t="n">
        <v>-54.736304493</v>
      </c>
      <c r="D3338" s="39">
        <f>SUM(B3338:C3338)</f>
        <v/>
      </c>
      <c r="E3338" s="23">
        <f>SUM(D3319:D3338)</f>
        <v/>
      </c>
    </row>
    <row r="3339">
      <c r="A3339" s="31" t="n">
        <v>43278</v>
      </c>
      <c r="B3339" s="38" t="n">
        <v>158.748579453</v>
      </c>
      <c r="C3339" s="38" t="n">
        <v>32.180410075</v>
      </c>
      <c r="D3339" s="39">
        <f>SUM(B3339:C3339)</f>
        <v/>
      </c>
      <c r="E3339" s="23">
        <f>SUM(D3320:D3339)</f>
        <v/>
      </c>
    </row>
    <row r="3340">
      <c r="A3340" s="31" t="n">
        <v>43279</v>
      </c>
      <c r="B3340" s="38" t="n">
        <v>-288.903152265</v>
      </c>
      <c r="C3340" s="38" t="n">
        <v>17.88149739</v>
      </c>
      <c r="D3340" s="39">
        <f>SUM(B3340:C3340)</f>
        <v/>
      </c>
      <c r="E3340" s="23">
        <f>SUM(D3321:D3340)</f>
        <v/>
      </c>
    </row>
    <row r="3341">
      <c r="A3341" s="31" t="n">
        <v>43280</v>
      </c>
      <c r="B3341" s="38" t="n">
        <v>165.244947384</v>
      </c>
      <c r="C3341" s="38" t="n">
        <v>64.771818372</v>
      </c>
      <c r="D3341" s="39">
        <f>SUM(B3341:C3341)</f>
        <v/>
      </c>
      <c r="E3341" s="23">
        <f>SUM(D3322:D3341)</f>
        <v/>
      </c>
    </row>
    <row r="3342">
      <c r="A3342" s="31" t="n">
        <v>43283</v>
      </c>
      <c r="B3342" s="38" t="n">
        <v>115.617534879</v>
      </c>
      <c r="C3342" s="38" t="n">
        <v>-38.065353229</v>
      </c>
      <c r="D3342" s="39">
        <f>SUM(B3342:C3342)</f>
        <v/>
      </c>
      <c r="E3342" s="23">
        <f>SUM(D3323:D3342)</f>
        <v/>
      </c>
    </row>
    <row r="3343">
      <c r="A3343" s="31" t="n">
        <v>43284</v>
      </c>
      <c r="B3343" s="38" t="n">
        <v>201.804959476</v>
      </c>
      <c r="C3343" s="38" t="n">
        <v>161.681599556</v>
      </c>
      <c r="D3343" s="39">
        <f>SUM(B3343:C3343)</f>
        <v/>
      </c>
      <c r="E3343" s="23">
        <f>SUM(D3324:D3343)</f>
        <v/>
      </c>
    </row>
    <row r="3344">
      <c r="A3344" s="31" t="n">
        <v>43285</v>
      </c>
      <c r="B3344" s="38" t="n">
        <v>0.97707078</v>
      </c>
      <c r="C3344" s="38" t="n">
        <v>-16.775510857</v>
      </c>
      <c r="D3344" s="39">
        <f>SUM(B3344:C3344)</f>
        <v/>
      </c>
      <c r="E3344" s="23">
        <f>SUM(D3325:D3344)</f>
        <v/>
      </c>
    </row>
    <row r="3345">
      <c r="A3345" s="31" t="n">
        <v>43286</v>
      </c>
      <c r="B3345" s="38" t="n">
        <v>-94.73614724700001</v>
      </c>
      <c r="C3345" s="38" t="n">
        <v>34.363938866</v>
      </c>
      <c r="D3345" s="39">
        <f>SUM(B3345:C3345)</f>
        <v/>
      </c>
      <c r="E3345" s="23">
        <f>SUM(D3326:D3345)</f>
        <v/>
      </c>
    </row>
    <row r="3346">
      <c r="A3346" s="31" t="n">
        <v>43287</v>
      </c>
      <c r="B3346" s="38" t="n">
        <v>-381.97738936</v>
      </c>
      <c r="C3346" s="38" t="n">
        <v>-65.60484608199999</v>
      </c>
      <c r="D3346" s="39">
        <f>SUM(B3346:C3346)</f>
        <v/>
      </c>
      <c r="E3346" s="23">
        <f>SUM(D3327:D3346)</f>
        <v/>
      </c>
    </row>
    <row r="3347">
      <c r="A3347" s="31" t="n">
        <v>43290</v>
      </c>
      <c r="B3347" s="38" t="n">
        <v>-59.378806034</v>
      </c>
      <c r="C3347" s="38" t="n">
        <v>-49.244525734</v>
      </c>
      <c r="D3347" s="39">
        <f>SUM(B3347:C3347)</f>
        <v/>
      </c>
      <c r="E3347" s="23">
        <f>SUM(D3328:D3347)</f>
        <v/>
      </c>
    </row>
    <row r="3348">
      <c r="A3348" s="31" t="n">
        <v>43291</v>
      </c>
      <c r="B3348" s="38" t="n">
        <v>32.933235209</v>
      </c>
      <c r="C3348" s="38" t="n">
        <v>35.119325261</v>
      </c>
      <c r="D3348" s="39">
        <f>SUM(B3348:C3348)</f>
        <v/>
      </c>
      <c r="E3348" s="23">
        <f>SUM(D3329:D3348)</f>
        <v/>
      </c>
    </row>
    <row r="3349">
      <c r="A3349" s="31" t="n">
        <v>43292</v>
      </c>
      <c r="B3349" s="38" t="n">
        <v>201.784993053</v>
      </c>
      <c r="C3349" s="38" t="n">
        <v>-62.009294805</v>
      </c>
      <c r="D3349" s="39">
        <f>SUM(B3349:C3349)</f>
        <v/>
      </c>
      <c r="E3349" s="23">
        <f>SUM(D3330:D3349)</f>
        <v/>
      </c>
    </row>
    <row r="3350">
      <c r="A3350" s="31" t="n">
        <v>43293</v>
      </c>
      <c r="B3350" s="38" t="n">
        <v>-17.955836355</v>
      </c>
      <c r="C3350" s="38" t="n">
        <v>65.959474617</v>
      </c>
      <c r="D3350" s="39">
        <f>SUM(B3350:C3350)</f>
        <v/>
      </c>
      <c r="E3350" s="23">
        <f>SUM(D3331:D3350)</f>
        <v/>
      </c>
    </row>
    <row r="3351">
      <c r="A3351" s="31" t="n">
        <v>43294</v>
      </c>
      <c r="B3351" s="38" t="n">
        <v>223.887305527</v>
      </c>
      <c r="C3351" s="38" t="n">
        <v>14.831984911</v>
      </c>
      <c r="D3351" s="39">
        <f>SUM(B3351:C3351)</f>
        <v/>
      </c>
      <c r="E3351" s="23">
        <f>SUM(D3332:D3351)</f>
        <v/>
      </c>
    </row>
    <row r="3352">
      <c r="A3352" s="31" t="n">
        <v>43297</v>
      </c>
      <c r="B3352" s="38" t="n">
        <v>-45.234217332</v>
      </c>
      <c r="C3352" s="38" t="n">
        <v>-68.102546739</v>
      </c>
      <c r="D3352" s="39">
        <f>SUM(B3352:C3352)</f>
        <v/>
      </c>
      <c r="E3352" s="23">
        <f>SUM(D3333:D3352)</f>
        <v/>
      </c>
    </row>
    <row r="3353">
      <c r="A3353" s="31" t="n">
        <v>43298</v>
      </c>
      <c r="B3353" s="38" t="n">
        <v>-88.75168859</v>
      </c>
      <c r="C3353" s="38" t="n">
        <v>-54.088277509</v>
      </c>
      <c r="D3353" s="39">
        <f>SUM(B3353:C3353)</f>
        <v/>
      </c>
      <c r="E3353" s="23">
        <f>SUM(D3334:D3353)</f>
        <v/>
      </c>
    </row>
    <row r="3354">
      <c r="A3354" s="31" t="n">
        <v>43299</v>
      </c>
      <c r="B3354" s="38" t="n">
        <v>92.54145082399999</v>
      </c>
      <c r="C3354" s="38" t="n">
        <v>-14.687183541</v>
      </c>
      <c r="D3354" s="39">
        <f>SUM(B3354:C3354)</f>
        <v/>
      </c>
      <c r="E3354" s="23">
        <f>SUM(D3335:D3354)</f>
        <v/>
      </c>
    </row>
    <row r="3355">
      <c r="A3355" s="31" t="n">
        <v>43300</v>
      </c>
      <c r="B3355" s="38" t="n">
        <v>52.465874889</v>
      </c>
      <c r="C3355" s="38" t="n">
        <v>-72.798238356</v>
      </c>
      <c r="D3355" s="39">
        <f>SUM(B3355:C3355)</f>
        <v/>
      </c>
      <c r="E3355" s="23">
        <f>SUM(D3336:D3355)</f>
        <v/>
      </c>
    </row>
    <row r="3356">
      <c r="A3356" s="31" t="n">
        <v>43301</v>
      </c>
      <c r="B3356" s="38" t="n">
        <v>-121.229695972</v>
      </c>
      <c r="C3356" s="38" t="n">
        <v>-53.96669623</v>
      </c>
      <c r="D3356" s="39">
        <f>SUM(B3356:C3356)</f>
        <v/>
      </c>
      <c r="E3356" s="23">
        <f>SUM(D3337:D3356)</f>
        <v/>
      </c>
    </row>
    <row r="3357">
      <c r="A3357" s="31" t="n">
        <v>43304</v>
      </c>
      <c r="B3357" s="38" t="n">
        <v>-32.487350315</v>
      </c>
      <c r="C3357" s="38" t="n">
        <v>-60.282260819</v>
      </c>
      <c r="D3357" s="39">
        <f>SUM(B3357:C3357)</f>
        <v/>
      </c>
      <c r="E3357" s="23">
        <f>SUM(D3338:D3357)</f>
        <v/>
      </c>
    </row>
    <row r="3358">
      <c r="A3358" s="31" t="n">
        <v>43305</v>
      </c>
      <c r="B3358" s="38" t="n">
        <v>63.100564189</v>
      </c>
      <c r="C3358" s="38" t="n">
        <v>124.318912023</v>
      </c>
      <c r="D3358" s="39">
        <f>SUM(B3358:C3358)</f>
        <v/>
      </c>
      <c r="E3358" s="23">
        <f>SUM(D3339:D3358)</f>
        <v/>
      </c>
    </row>
    <row r="3359">
      <c r="A3359" s="31" t="n">
        <v>43306</v>
      </c>
      <c r="B3359" s="38" t="n">
        <v>-148.583458632</v>
      </c>
      <c r="C3359" s="38" t="n">
        <v>-51.376952723</v>
      </c>
      <c r="D3359" s="39">
        <f>SUM(B3359:C3359)</f>
        <v/>
      </c>
      <c r="E3359" s="23">
        <f>SUM(D3340:D3359)</f>
        <v/>
      </c>
    </row>
    <row r="3360">
      <c r="A3360" s="31" t="n">
        <v>43307</v>
      </c>
      <c r="B3360" s="38" t="n">
        <v>127.612989194</v>
      </c>
      <c r="C3360" s="38" t="n">
        <v>58.732118424</v>
      </c>
      <c r="D3360" s="39">
        <f>SUM(B3360:C3360)</f>
        <v/>
      </c>
      <c r="E3360" s="23">
        <f>SUM(D3341:D3360)</f>
        <v/>
      </c>
    </row>
    <row r="3361">
      <c r="A3361" s="31" t="n">
        <v>43308</v>
      </c>
      <c r="B3361" s="38" t="n">
        <v>162.643205547</v>
      </c>
      <c r="C3361" s="38" t="n">
        <v>-14.65031669</v>
      </c>
      <c r="D3361" s="39">
        <f>SUM(B3361:C3361)</f>
        <v/>
      </c>
      <c r="E3361" s="23">
        <f>SUM(D3342:D3361)</f>
        <v/>
      </c>
    </row>
    <row r="3362">
      <c r="A3362" s="31" t="n">
        <v>43311</v>
      </c>
      <c r="B3362" s="38" t="n">
        <v>162.188952902</v>
      </c>
      <c r="C3362" s="38" t="n">
        <v>-57.080750948</v>
      </c>
      <c r="D3362" s="39">
        <f>SUM(B3362:C3362)</f>
        <v/>
      </c>
      <c r="E3362" s="23">
        <f>SUM(D3343:D3362)</f>
        <v/>
      </c>
    </row>
    <row r="3363">
      <c r="A3363" s="31" t="n">
        <v>43312</v>
      </c>
      <c r="B3363" s="38" t="n">
        <v>-74.89439721399999</v>
      </c>
      <c r="C3363" s="38" t="n">
        <v>-59.806898175</v>
      </c>
      <c r="D3363" s="39">
        <f>SUM(B3363:C3363)</f>
        <v/>
      </c>
      <c r="E3363" s="23">
        <f>SUM(D3344:D3363)</f>
        <v/>
      </c>
    </row>
    <row r="3364">
      <c r="A3364" s="31" t="n">
        <v>43313</v>
      </c>
      <c r="B3364" s="38" t="n">
        <v>172.459734358</v>
      </c>
      <c r="C3364" s="38" t="n">
        <v>9.350942120999999</v>
      </c>
      <c r="D3364" s="39">
        <f>SUM(B3364:C3364)</f>
        <v/>
      </c>
      <c r="E3364" s="23">
        <f>SUM(D3345:D3364)</f>
        <v/>
      </c>
    </row>
    <row r="3365">
      <c r="A3365" s="31" t="n">
        <v>43314</v>
      </c>
      <c r="B3365" s="38" t="n">
        <v>-48.992659954</v>
      </c>
      <c r="C3365" s="38" t="n">
        <v>-104.721229661</v>
      </c>
      <c r="D3365" s="39">
        <f>SUM(B3365:C3365)</f>
        <v/>
      </c>
      <c r="E3365" s="23">
        <f>SUM(D3346:D3365)</f>
        <v/>
      </c>
    </row>
    <row r="3366">
      <c r="A3366" s="31" t="n">
        <v>43315</v>
      </c>
      <c r="B3366" s="38" t="n">
        <v>143.342147885</v>
      </c>
      <c r="C3366" s="38" t="n">
        <v>-9.768774658</v>
      </c>
      <c r="D3366" s="39">
        <f>SUM(B3366:C3366)</f>
        <v/>
      </c>
      <c r="E3366" s="23">
        <f>SUM(D3347:D3366)</f>
        <v/>
      </c>
    </row>
    <row r="3367">
      <c r="A3367" s="31" t="n">
        <v>43318</v>
      </c>
      <c r="B3367" s="38" t="n">
        <v>4.118460838</v>
      </c>
      <c r="C3367" s="38" t="n">
        <v>-25.109691501</v>
      </c>
      <c r="D3367" s="39">
        <f>SUM(B3367:C3367)</f>
        <v/>
      </c>
      <c r="E3367" s="23">
        <f>SUM(D3348:D3367)</f>
        <v/>
      </c>
    </row>
    <row r="3368">
      <c r="A3368" s="31" t="n">
        <v>43319</v>
      </c>
      <c r="B3368" s="38" t="n">
        <v>57.664033716</v>
      </c>
      <c r="C3368" s="38" t="n">
        <v>-12.549668713</v>
      </c>
      <c r="D3368" s="39">
        <f>SUM(B3368:C3368)</f>
        <v/>
      </c>
      <c r="E3368" s="23">
        <f>SUM(D3349:D3368)</f>
        <v/>
      </c>
    </row>
    <row r="3369">
      <c r="A3369" s="31" t="n">
        <v>43320</v>
      </c>
      <c r="B3369" s="38" t="n">
        <v>358.523008032</v>
      </c>
      <c r="C3369" s="38" t="n">
        <v>-11.655139876</v>
      </c>
      <c r="D3369" s="39">
        <f>SUM(B3369:C3369)</f>
        <v/>
      </c>
      <c r="E3369" s="23">
        <f>SUM(D3350:D3369)</f>
        <v/>
      </c>
    </row>
    <row r="3370">
      <c r="A3370" s="31" t="n">
        <v>43321</v>
      </c>
      <c r="B3370" s="38" t="n">
        <v>-224.331400921</v>
      </c>
      <c r="C3370" s="38" t="n">
        <v>5.059696272</v>
      </c>
      <c r="D3370" s="39">
        <f>SUM(B3370:C3370)</f>
        <v/>
      </c>
      <c r="E3370" s="23">
        <f>SUM(D3351:D3370)</f>
        <v/>
      </c>
    </row>
    <row r="3371">
      <c r="A3371" s="31" t="n">
        <v>43322</v>
      </c>
      <c r="B3371" s="38" t="n">
        <v>-114.714400052</v>
      </c>
      <c r="C3371" s="38" t="n">
        <v>-51.504999104</v>
      </c>
      <c r="D3371" s="39">
        <f>SUM(B3371:C3371)</f>
        <v/>
      </c>
      <c r="E3371" s="23">
        <f>SUM(D3352:D3371)</f>
        <v/>
      </c>
    </row>
    <row r="3372">
      <c r="A3372" s="31" t="n">
        <v>43325</v>
      </c>
      <c r="B3372" s="38" t="n">
        <v>-173.830432078</v>
      </c>
      <c r="C3372" s="38" t="n">
        <v>-58.163467453</v>
      </c>
      <c r="D3372" s="39">
        <f>SUM(B3372:C3372)</f>
        <v/>
      </c>
      <c r="E3372" s="23">
        <f>SUM(D3353:D3372)</f>
        <v/>
      </c>
    </row>
    <row r="3373">
      <c r="A3373" s="31" t="n">
        <v>43326</v>
      </c>
      <c r="B3373" s="38" t="n">
        <v>-12.075524733</v>
      </c>
      <c r="C3373" s="38" t="n">
        <v>88.84766824800001</v>
      </c>
      <c r="D3373" s="39">
        <f>SUM(B3373:C3373)</f>
        <v/>
      </c>
      <c r="E3373" s="23">
        <f>SUM(D3354:D3373)</f>
        <v/>
      </c>
    </row>
    <row r="3374">
      <c r="A3374" s="31" t="n">
        <v>43328</v>
      </c>
      <c r="B3374" s="38" t="n">
        <v>-241.681659462</v>
      </c>
      <c r="C3374" s="38" t="n">
        <v>38.235066025</v>
      </c>
      <c r="D3374" s="39">
        <f>SUM(B3374:C3374)</f>
        <v/>
      </c>
      <c r="E3374" s="23">
        <f>SUM(D3355:D3374)</f>
        <v/>
      </c>
    </row>
    <row r="3375">
      <c r="A3375" s="31" t="n">
        <v>43329</v>
      </c>
      <c r="B3375" s="38" t="n">
        <v>101.969434589</v>
      </c>
      <c r="C3375" s="38" t="n">
        <v>68.79919904</v>
      </c>
      <c r="D3375" s="39">
        <f>SUM(B3375:C3375)</f>
        <v/>
      </c>
      <c r="E3375" s="23">
        <f>SUM(D3356:D3375)</f>
        <v/>
      </c>
    </row>
    <row r="3376">
      <c r="A3376" s="31" t="n">
        <v>43332</v>
      </c>
      <c r="B3376" s="38" t="n">
        <v>-54.902818072</v>
      </c>
      <c r="C3376" s="38" t="n">
        <v>-51.420734876</v>
      </c>
      <c r="D3376" s="39">
        <f>SUM(B3376:C3376)</f>
        <v/>
      </c>
      <c r="E3376" s="23">
        <f>SUM(D3357:D3376)</f>
        <v/>
      </c>
    </row>
    <row r="3377">
      <c r="A3377" s="31" t="n">
        <v>43333</v>
      </c>
      <c r="B3377" s="38" t="n">
        <v>106.431745845</v>
      </c>
      <c r="C3377" s="38" t="n">
        <v>111.191694784</v>
      </c>
      <c r="D3377" s="39">
        <f>SUM(B3377:C3377)</f>
        <v/>
      </c>
      <c r="E3377" s="23">
        <f>SUM(D3358:D3377)</f>
        <v/>
      </c>
    </row>
    <row r="3378">
      <c r="A3378" s="31" t="n">
        <v>43334</v>
      </c>
      <c r="B3378" s="38" t="n">
        <v>208.239233124</v>
      </c>
      <c r="C3378" s="38" t="n">
        <v>-42.62430109</v>
      </c>
      <c r="D3378" s="39">
        <f>SUM(B3378:C3378)</f>
        <v/>
      </c>
      <c r="E3378" s="23">
        <f>SUM(D3359:D3378)</f>
        <v/>
      </c>
    </row>
    <row r="3379">
      <c r="A3379" s="31" t="n">
        <v>43335</v>
      </c>
      <c r="B3379" s="38" t="n">
        <v>175.106074626</v>
      </c>
      <c r="C3379" s="38" t="n">
        <v>41.079862645</v>
      </c>
      <c r="D3379" s="39">
        <f>SUM(B3379:C3379)</f>
        <v/>
      </c>
      <c r="E3379" s="23">
        <f>SUM(D3360:D3379)</f>
        <v/>
      </c>
    </row>
    <row r="3380">
      <c r="A3380" s="31" t="n">
        <v>43336</v>
      </c>
      <c r="B3380" s="38" t="n">
        <v>77.010818622</v>
      </c>
      <c r="C3380" s="38" t="n">
        <v>23.007613904</v>
      </c>
      <c r="D3380" s="39">
        <f>SUM(B3380:C3380)</f>
        <v/>
      </c>
      <c r="E3380" s="23">
        <f>SUM(D3361:D3380)</f>
        <v/>
      </c>
    </row>
    <row r="3381">
      <c r="A3381" s="31" t="n">
        <v>43339</v>
      </c>
      <c r="B3381" s="38" t="n">
        <v>237.345707605</v>
      </c>
      <c r="C3381" s="38" t="n">
        <v>38.836595497</v>
      </c>
      <c r="D3381" s="39">
        <f>SUM(B3381:C3381)</f>
        <v/>
      </c>
      <c r="E3381" s="23">
        <f>SUM(D3362:D3381)</f>
        <v/>
      </c>
    </row>
    <row r="3382">
      <c r="A3382" s="31" t="n">
        <v>43340</v>
      </c>
      <c r="B3382" s="38" t="n">
        <v>142.556873898</v>
      </c>
      <c r="C3382" s="38" t="n">
        <v>-4.745029986</v>
      </c>
      <c r="D3382" s="39">
        <f>SUM(B3382:C3382)</f>
        <v/>
      </c>
      <c r="E3382" s="23">
        <f>SUM(D3363:D3382)</f>
        <v/>
      </c>
    </row>
    <row r="3383">
      <c r="A3383" s="31" t="n">
        <v>43341</v>
      </c>
      <c r="B3383" s="38" t="n">
        <v>114.550750698</v>
      </c>
      <c r="C3383" s="38" t="n">
        <v>31.657371797</v>
      </c>
      <c r="D3383" s="39">
        <f>SUM(B3383:C3383)</f>
        <v/>
      </c>
      <c r="E3383" s="23">
        <f>SUM(D3364:D3383)</f>
        <v/>
      </c>
    </row>
    <row r="3384">
      <c r="A3384" s="31" t="n">
        <v>43342</v>
      </c>
      <c r="B3384" s="38" t="n">
        <v>222.32173588</v>
      </c>
      <c r="C3384" s="38" t="n">
        <v>-4.518739622</v>
      </c>
      <c r="D3384" s="39">
        <f>SUM(B3384:C3384)</f>
        <v/>
      </c>
      <c r="E3384" s="23">
        <f>SUM(D3365:D3384)</f>
        <v/>
      </c>
    </row>
    <row r="3385">
      <c r="A3385" s="31" t="n">
        <v>43343</v>
      </c>
      <c r="B3385" s="38" t="n">
        <v>396.666121557</v>
      </c>
      <c r="C3385" s="38" t="n">
        <v>106.968327252</v>
      </c>
      <c r="D3385" s="39">
        <f>SUM(B3385:C3385)</f>
        <v/>
      </c>
      <c r="E3385" s="23">
        <f>SUM(D3366:D3385)</f>
        <v/>
      </c>
    </row>
    <row r="3386">
      <c r="A3386" s="31" t="n">
        <v>43346</v>
      </c>
      <c r="B3386" s="38" t="n">
        <v>-217.314332855</v>
      </c>
      <c r="C3386" s="38" t="n">
        <v>-24.773400252</v>
      </c>
      <c r="D3386" s="39">
        <f>SUM(B3386:C3386)</f>
        <v/>
      </c>
      <c r="E3386" s="23">
        <f>SUM(D3367:D3386)</f>
        <v/>
      </c>
    </row>
    <row r="3387">
      <c r="A3387" s="31" t="n">
        <v>43347</v>
      </c>
      <c r="B3387" s="38" t="n">
        <v>21.879702155</v>
      </c>
      <c r="C3387" s="38" t="n">
        <v>89.91230885500001</v>
      </c>
      <c r="D3387" s="39">
        <f>SUM(B3387:C3387)</f>
        <v/>
      </c>
      <c r="E3387" s="23">
        <f>SUM(D3368:D3387)</f>
        <v/>
      </c>
    </row>
    <row r="3388">
      <c r="A3388" s="31" t="n">
        <v>43348</v>
      </c>
      <c r="B3388" s="38" t="n">
        <v>-97.123109141</v>
      </c>
      <c r="C3388" s="38" t="n">
        <v>23.18292779</v>
      </c>
      <c r="D3388" s="39">
        <f>SUM(B3388:C3388)</f>
        <v/>
      </c>
      <c r="E3388" s="23">
        <f>SUM(D3369:D3388)</f>
        <v/>
      </c>
    </row>
    <row r="3389">
      <c r="A3389" s="31" t="n">
        <v>43349</v>
      </c>
      <c r="B3389" s="38" t="n">
        <v>-293.260803011</v>
      </c>
      <c r="C3389" s="38" t="n">
        <v>-7.160923124</v>
      </c>
      <c r="D3389" s="39">
        <f>SUM(B3389:C3389)</f>
        <v/>
      </c>
      <c r="E3389" s="23">
        <f>SUM(D3370:D3389)</f>
        <v/>
      </c>
    </row>
    <row r="3390">
      <c r="A3390" s="31" t="n">
        <v>43350</v>
      </c>
      <c r="B3390" s="38" t="n">
        <v>-771.897799748</v>
      </c>
      <c r="C3390" s="38" t="n">
        <v>29.349524874</v>
      </c>
      <c r="D3390" s="39">
        <f>SUM(B3390:C3390)</f>
        <v/>
      </c>
      <c r="E3390" s="23">
        <f>SUM(D3371:D3390)</f>
        <v/>
      </c>
    </row>
    <row r="3391">
      <c r="A3391" s="31" t="n">
        <v>43353</v>
      </c>
      <c r="B3391" s="38" t="n">
        <v>121.14143226</v>
      </c>
      <c r="C3391" s="38" t="n">
        <v>2.37441916</v>
      </c>
      <c r="D3391" s="39">
        <f>SUM(B3391:C3391)</f>
        <v/>
      </c>
      <c r="E3391" s="23">
        <f>SUM(D3372:D3391)</f>
        <v/>
      </c>
    </row>
    <row r="3392">
      <c r="A3392" s="31" t="n">
        <v>43354</v>
      </c>
      <c r="B3392" s="38" t="n">
        <v>-189.13992519</v>
      </c>
      <c r="C3392" s="38" t="n">
        <v>32.637597523</v>
      </c>
      <c r="D3392" s="39">
        <f>SUM(B3392:C3392)</f>
        <v/>
      </c>
      <c r="E3392" s="23">
        <f>SUM(D3373:D3392)</f>
        <v/>
      </c>
    </row>
    <row r="3393">
      <c r="A3393" s="31" t="n">
        <v>43355</v>
      </c>
      <c r="B3393" s="38" t="n">
        <v>-415.181894851</v>
      </c>
      <c r="C3393" s="38" t="n">
        <v>69.268622577</v>
      </c>
      <c r="D3393" s="39">
        <f>SUM(B3393:C3393)</f>
        <v/>
      </c>
      <c r="E3393" s="23">
        <f>SUM(D3374:D3393)</f>
        <v/>
      </c>
    </row>
    <row r="3394">
      <c r="A3394" s="31" t="n">
        <v>43356</v>
      </c>
      <c r="B3394" s="38" t="n">
        <v>-269.030691822</v>
      </c>
      <c r="C3394" s="38" t="n">
        <v>-28.617316096</v>
      </c>
      <c r="D3394" s="39">
        <f>SUM(B3394:C3394)</f>
        <v/>
      </c>
      <c r="E3394" s="23">
        <f>SUM(D3375:D3394)</f>
        <v/>
      </c>
    </row>
    <row r="3395">
      <c r="A3395" s="31" t="n">
        <v>43357</v>
      </c>
      <c r="B3395" s="38" t="n">
        <v>203.564266224</v>
      </c>
      <c r="C3395" s="38" t="n">
        <v>127.58964501</v>
      </c>
      <c r="D3395" s="39">
        <f>SUM(B3395:C3395)</f>
        <v/>
      </c>
      <c r="E3395" s="23">
        <f>SUM(D3376:D3395)</f>
        <v/>
      </c>
    </row>
    <row r="3396">
      <c r="A3396" s="31" t="n">
        <v>43360</v>
      </c>
      <c r="B3396" s="38" t="n">
        <v>175.547016571</v>
      </c>
      <c r="C3396" s="38" t="n">
        <v>-27.372445252</v>
      </c>
      <c r="D3396" s="39">
        <f>SUM(B3396:C3396)</f>
        <v/>
      </c>
      <c r="E3396" s="23">
        <f>SUM(D3377:D3396)</f>
        <v/>
      </c>
    </row>
    <row r="3397">
      <c r="A3397" s="31" t="n">
        <v>43361</v>
      </c>
      <c r="B3397" s="38" t="n">
        <v>-82.830795935</v>
      </c>
      <c r="C3397" s="38" t="n">
        <v>7.104699949</v>
      </c>
      <c r="D3397" s="39">
        <f>SUM(B3397:C3397)</f>
        <v/>
      </c>
      <c r="E3397" s="23">
        <f>SUM(D3378:D3397)</f>
        <v/>
      </c>
    </row>
    <row r="3398">
      <c r="A3398" s="31" t="n">
        <v>43362</v>
      </c>
      <c r="B3398" s="38" t="n">
        <v>386.512705282</v>
      </c>
      <c r="C3398" s="38" t="n">
        <v>-146.678189122</v>
      </c>
      <c r="D3398" s="39">
        <f>SUM(B3398:C3398)</f>
        <v/>
      </c>
      <c r="E3398" s="23">
        <f>SUM(D3379:D3398)</f>
        <v/>
      </c>
    </row>
    <row r="3399">
      <c r="A3399" s="31" t="n">
        <v>43363</v>
      </c>
      <c r="B3399" s="38" t="n">
        <v>292.916997723</v>
      </c>
      <c r="C3399" s="38" t="n">
        <v>-25.067534305</v>
      </c>
      <c r="D3399" s="39">
        <f>SUM(B3399:C3399)</f>
        <v/>
      </c>
      <c r="E3399" s="23">
        <f>SUM(D3380:D3399)</f>
        <v/>
      </c>
    </row>
    <row r="3400">
      <c r="A3400" s="31" t="n">
        <v>43364</v>
      </c>
      <c r="B3400" s="38" t="n">
        <v>823.307303368</v>
      </c>
      <c r="C3400" s="38" t="n">
        <v>80.44008628500001</v>
      </c>
      <c r="D3400" s="39">
        <f>SUM(B3400:C3400)</f>
        <v/>
      </c>
      <c r="E3400" s="23">
        <f>SUM(D3381:D3400)</f>
        <v/>
      </c>
    </row>
    <row r="3401">
      <c r="A3401" s="31" t="n">
        <v>43370</v>
      </c>
      <c r="B3401" s="38" t="n">
        <v>228.326565527</v>
      </c>
      <c r="C3401" s="38" t="n">
        <v>20.620176971</v>
      </c>
      <c r="D3401" s="39">
        <f>SUM(B3401:C3401)</f>
        <v/>
      </c>
      <c r="E3401" s="23">
        <f>SUM(D3382:D3401)</f>
        <v/>
      </c>
    </row>
    <row r="3402">
      <c r="A3402" s="31" t="n">
        <v>43371</v>
      </c>
      <c r="B3402" s="38" t="n">
        <v>-224.905569969</v>
      </c>
      <c r="C3402" s="38" t="n">
        <v>-86.63882046400001</v>
      </c>
      <c r="D3402" s="39">
        <f>SUM(B3402:C3402)</f>
        <v/>
      </c>
      <c r="E3402" s="23">
        <f>SUM(D3383:D3402)</f>
        <v/>
      </c>
    </row>
    <row r="3403">
      <c r="A3403" s="31" t="n">
        <v>43374</v>
      </c>
      <c r="B3403" s="38" t="n">
        <v>-54.120854636</v>
      </c>
      <c r="C3403" s="38" t="n">
        <v>-15.866994536</v>
      </c>
      <c r="D3403" s="39">
        <f>SUM(B3403:C3403)</f>
        <v/>
      </c>
      <c r="E3403" s="23">
        <f>SUM(D3384:D3403)</f>
        <v/>
      </c>
    </row>
    <row r="3404">
      <c r="A3404" s="31" t="n">
        <v>43375</v>
      </c>
      <c r="B3404" s="38" t="n">
        <v>-241.132372929</v>
      </c>
      <c r="C3404" s="38" t="n">
        <v>-95.333807241</v>
      </c>
      <c r="D3404" s="39">
        <f>SUM(B3404:C3404)</f>
        <v/>
      </c>
      <c r="E3404" s="23">
        <f>SUM(D3385:D3404)</f>
        <v/>
      </c>
    </row>
    <row r="3405">
      <c r="A3405" s="31" t="n">
        <v>43377</v>
      </c>
      <c r="B3405" s="38" t="n">
        <v>-529.372753393</v>
      </c>
      <c r="C3405" s="38" t="n">
        <v>-1.448291939</v>
      </c>
      <c r="D3405" s="39">
        <f>SUM(B3405:C3405)</f>
        <v/>
      </c>
      <c r="E3405" s="23">
        <f>SUM(D3386:D3405)</f>
        <v/>
      </c>
    </row>
    <row r="3406">
      <c r="A3406" s="31" t="n">
        <v>43378</v>
      </c>
      <c r="B3406" s="38" t="n">
        <v>-330.659453972</v>
      </c>
      <c r="C3406" s="38" t="n">
        <v>-99.560165431</v>
      </c>
      <c r="D3406" s="39">
        <f>SUM(B3406:C3406)</f>
        <v/>
      </c>
      <c r="E3406" s="23">
        <f>SUM(D3387:D3406)</f>
        <v/>
      </c>
    </row>
    <row r="3407">
      <c r="A3407" s="31" t="n">
        <v>43381</v>
      </c>
      <c r="B3407" s="38" t="n">
        <v>-178.161251478</v>
      </c>
      <c r="C3407" s="38" t="n">
        <v>10.828928909</v>
      </c>
      <c r="D3407" s="39">
        <f>SUM(B3407:C3407)</f>
        <v/>
      </c>
      <c r="E3407" s="23">
        <f>SUM(D3388:D3407)</f>
        <v/>
      </c>
    </row>
    <row r="3408">
      <c r="A3408" s="31" t="n">
        <v>43383</v>
      </c>
      <c r="B3408" s="38" t="n">
        <v>-229.658268646</v>
      </c>
      <c r="C3408" s="38" t="n">
        <v>-59.608919136</v>
      </c>
      <c r="D3408" s="39">
        <f>SUM(B3408:C3408)</f>
        <v/>
      </c>
      <c r="E3408" s="23">
        <f>SUM(D3389:D3408)</f>
        <v/>
      </c>
    </row>
    <row r="3409">
      <c r="A3409" s="31" t="n">
        <v>43384</v>
      </c>
      <c r="B3409" s="38" t="n">
        <v>-483.629867338</v>
      </c>
      <c r="C3409" s="38" t="n">
        <v>80.077370754</v>
      </c>
      <c r="D3409" s="39">
        <f>SUM(B3409:C3409)</f>
        <v/>
      </c>
      <c r="E3409" s="23">
        <f>SUM(D3390:D3409)</f>
        <v/>
      </c>
    </row>
    <row r="3410">
      <c r="A3410" s="31" t="n">
        <v>43385</v>
      </c>
      <c r="B3410" s="38" t="n">
        <v>73.473556665</v>
      </c>
      <c r="C3410" s="38" t="n">
        <v>20.510451311</v>
      </c>
      <c r="D3410" s="39">
        <f>SUM(B3410:C3410)</f>
        <v/>
      </c>
      <c r="E3410" s="23">
        <f>SUM(D3391:D3410)</f>
        <v/>
      </c>
    </row>
    <row r="3411">
      <c r="A3411" s="31" t="n">
        <v>43388</v>
      </c>
      <c r="B3411" s="38" t="n">
        <v>22.446855429</v>
      </c>
      <c r="C3411" s="38" t="n">
        <v>-155.452763578</v>
      </c>
      <c r="D3411" s="39">
        <f>SUM(B3411:C3411)</f>
        <v/>
      </c>
      <c r="E3411" s="23">
        <f>SUM(D3392:D3411)</f>
        <v/>
      </c>
    </row>
    <row r="3412">
      <c r="A3412" s="31" t="n">
        <v>43389</v>
      </c>
      <c r="B3412" s="38" t="n">
        <v>-66.419581165</v>
      </c>
      <c r="C3412" s="38" t="n">
        <v>3.630018473</v>
      </c>
      <c r="D3412" s="39">
        <f>SUM(B3412:C3412)</f>
        <v/>
      </c>
      <c r="E3412" s="23">
        <f>SUM(D3393:D3412)</f>
        <v/>
      </c>
    </row>
    <row r="3413">
      <c r="A3413" s="31" t="n">
        <v>43390</v>
      </c>
      <c r="B3413" s="38" t="n">
        <v>6.445079403</v>
      </c>
      <c r="C3413" s="38" t="n">
        <v>-128.041696695</v>
      </c>
      <c r="D3413" s="39">
        <f>SUM(B3413:C3413)</f>
        <v/>
      </c>
      <c r="E3413" s="23">
        <f>SUM(D3394:D3413)</f>
        <v/>
      </c>
    </row>
    <row r="3414">
      <c r="A3414" s="31" t="n">
        <v>43391</v>
      </c>
      <c r="B3414" s="38" t="n">
        <v>-53.658445843</v>
      </c>
      <c r="C3414" s="38" t="n">
        <v>-94.59056660100001</v>
      </c>
      <c r="D3414" s="39">
        <f>SUM(B3414:C3414)</f>
        <v/>
      </c>
      <c r="E3414" s="23">
        <f>SUM(D3395:D3414)</f>
        <v/>
      </c>
    </row>
    <row r="3415">
      <c r="A3415" s="31" t="n">
        <v>43392</v>
      </c>
      <c r="B3415" s="38" t="n">
        <v>-171.48923321</v>
      </c>
      <c r="C3415" s="38" t="n">
        <v>-34.876856726</v>
      </c>
      <c r="D3415" s="39">
        <f>SUM(B3415:C3415)</f>
        <v/>
      </c>
      <c r="E3415" s="23">
        <f>SUM(D3396:D3415)</f>
        <v/>
      </c>
    </row>
    <row r="3416">
      <c r="A3416" s="31" t="n">
        <v>43395</v>
      </c>
      <c r="B3416" s="38" t="n">
        <v>-111.066849282</v>
      </c>
      <c r="C3416" s="38" t="n">
        <v>-41.61935744</v>
      </c>
      <c r="D3416" s="39">
        <f>SUM(B3416:C3416)</f>
        <v/>
      </c>
      <c r="E3416" s="23">
        <f>SUM(D3397:D3416)</f>
        <v/>
      </c>
    </row>
    <row r="3417">
      <c r="A3417" s="31" t="n">
        <v>43396</v>
      </c>
      <c r="B3417" s="38" t="n">
        <v>-562.416465365</v>
      </c>
      <c r="C3417" s="38" t="n">
        <v>-105.746350093</v>
      </c>
      <c r="D3417" s="39">
        <f>SUM(B3417:C3417)</f>
        <v/>
      </c>
      <c r="E3417" s="23">
        <f>SUM(D3398:D3417)</f>
        <v/>
      </c>
    </row>
    <row r="3418">
      <c r="A3418" s="31" t="n">
        <v>43397</v>
      </c>
      <c r="B3418" s="38" t="n">
        <v>-330.913357655</v>
      </c>
      <c r="C3418" s="38" t="n">
        <v>-50.86574153</v>
      </c>
      <c r="D3418" s="39">
        <f>SUM(B3418:C3418)</f>
        <v/>
      </c>
      <c r="E3418" s="23">
        <f>SUM(D3399:D3418)</f>
        <v/>
      </c>
    </row>
    <row r="3419">
      <c r="A3419" s="31" t="n">
        <v>43398</v>
      </c>
      <c r="B3419" s="38" t="n">
        <v>-363.059632785</v>
      </c>
      <c r="C3419" s="38" t="n">
        <v>108.060308968</v>
      </c>
      <c r="D3419" s="39">
        <f>SUM(B3419:C3419)</f>
        <v/>
      </c>
      <c r="E3419" s="23">
        <f>SUM(D3400:D3419)</f>
        <v/>
      </c>
    </row>
    <row r="3420">
      <c r="A3420" s="31" t="n">
        <v>43399</v>
      </c>
      <c r="B3420" s="38" t="n">
        <v>-175.208267844</v>
      </c>
      <c r="C3420" s="38" t="n">
        <v>-51.527278252</v>
      </c>
      <c r="D3420" s="39">
        <f>SUM(B3420:C3420)</f>
        <v/>
      </c>
      <c r="E3420" s="23">
        <f>SUM(D3401:D3420)</f>
        <v/>
      </c>
    </row>
    <row r="3421">
      <c r="A3421" s="31" t="n">
        <v>43402</v>
      </c>
      <c r="B3421" s="38" t="n">
        <v>-159.334340353</v>
      </c>
      <c r="C3421" s="38" t="n">
        <v>104.80942029</v>
      </c>
      <c r="D3421" s="39">
        <f>SUM(B3421:C3421)</f>
        <v/>
      </c>
      <c r="E3421" s="23">
        <f>SUM(D3402:D3421)</f>
        <v/>
      </c>
    </row>
    <row r="3422">
      <c r="A3422" s="31" t="n">
        <v>43403</v>
      </c>
      <c r="B3422" s="38" t="n">
        <v>-186.223010788</v>
      </c>
      <c r="C3422" s="38" t="n">
        <v>106.368904738</v>
      </c>
      <c r="D3422" s="39">
        <f>SUM(B3422:C3422)</f>
        <v/>
      </c>
      <c r="E3422" s="23">
        <f>SUM(D3403:D3422)</f>
        <v/>
      </c>
    </row>
    <row r="3423">
      <c r="A3423" s="31" t="n">
        <v>43404</v>
      </c>
      <c r="B3423" s="38" t="n">
        <v>135.531966968</v>
      </c>
      <c r="C3423" s="38" t="n">
        <v>-114.147308254</v>
      </c>
      <c r="D3423" s="39">
        <f>SUM(B3423:C3423)</f>
        <v/>
      </c>
      <c r="E3423" s="23">
        <f>SUM(D3404:D3423)</f>
        <v/>
      </c>
    </row>
    <row r="3424">
      <c r="A3424" s="31" t="n">
        <v>43405</v>
      </c>
      <c r="B3424" s="38" t="n">
        <v>292.307467614</v>
      </c>
      <c r="C3424" s="38" t="n">
        <v>29.946301457</v>
      </c>
      <c r="D3424" s="39">
        <f>SUM(B3424:C3424)</f>
        <v/>
      </c>
      <c r="E3424" s="23">
        <f>SUM(D3405:D3424)</f>
        <v/>
      </c>
    </row>
    <row r="3425">
      <c r="A3425" s="31" t="n">
        <v>43406</v>
      </c>
      <c r="B3425" s="38" t="n">
        <v>440.761065416</v>
      </c>
      <c r="C3425" s="38" t="n">
        <v>125.986863998</v>
      </c>
      <c r="D3425" s="39">
        <f>SUM(B3425:C3425)</f>
        <v/>
      </c>
      <c r="E3425" s="23">
        <f>SUM(D3406:D3425)</f>
        <v/>
      </c>
    </row>
    <row r="3426">
      <c r="A3426" s="31" t="n">
        <v>43409</v>
      </c>
      <c r="B3426" s="38" t="n">
        <v>-63.830178672</v>
      </c>
      <c r="C3426" s="38" t="n">
        <v>-80.59081928800001</v>
      </c>
      <c r="D3426" s="39">
        <f>SUM(B3426:C3426)</f>
        <v/>
      </c>
      <c r="E3426" s="23">
        <f>SUM(D3407:D3426)</f>
        <v/>
      </c>
    </row>
    <row r="3427">
      <c r="A3427" s="31" t="n">
        <v>43410</v>
      </c>
      <c r="B3427" s="38" t="n">
        <v>3.011938506</v>
      </c>
      <c r="C3427" s="38" t="n">
        <v>-80.56750105899999</v>
      </c>
      <c r="D3427" s="39">
        <f>SUM(B3427:C3427)</f>
        <v/>
      </c>
      <c r="E3427" s="23">
        <f>SUM(D3408:D3427)</f>
        <v/>
      </c>
    </row>
    <row r="3428">
      <c r="A3428" s="31" t="n">
        <v>43411</v>
      </c>
      <c r="B3428" s="38" t="n">
        <v>-63.812099945</v>
      </c>
      <c r="C3428" s="38" t="n">
        <v>-7.877213638</v>
      </c>
      <c r="D3428" s="39">
        <f>SUM(B3428:C3428)</f>
        <v/>
      </c>
      <c r="E3428" s="23">
        <f>SUM(D3409:D3428)</f>
        <v/>
      </c>
    </row>
    <row r="3429">
      <c r="A3429" s="31" t="n">
        <v>43412</v>
      </c>
      <c r="B3429" s="38" t="n">
        <v>490.152284295</v>
      </c>
      <c r="C3429" s="38" t="n">
        <v>23.008277139</v>
      </c>
      <c r="D3429" s="39">
        <f>SUM(B3429:C3429)</f>
        <v/>
      </c>
      <c r="E3429" s="23">
        <f>SUM(D3410:D3429)</f>
        <v/>
      </c>
    </row>
    <row r="3430">
      <c r="A3430" s="31" t="n">
        <v>43413</v>
      </c>
      <c r="B3430" s="38" t="n">
        <v>47.722492352</v>
      </c>
      <c r="C3430" s="38" t="n">
        <v>-91.27663255500001</v>
      </c>
      <c r="D3430" s="39">
        <f>SUM(B3430:C3430)</f>
        <v/>
      </c>
      <c r="E3430" s="23">
        <f>SUM(D3411:D3430)</f>
        <v/>
      </c>
    </row>
    <row r="3431">
      <c r="A3431" s="31" t="n">
        <v>43416</v>
      </c>
      <c r="B3431" s="38" t="n">
        <v>38.451603616</v>
      </c>
      <c r="C3431" s="38" t="n">
        <v>-46.216622888</v>
      </c>
      <c r="D3431" s="39">
        <f>SUM(B3431:C3431)</f>
        <v/>
      </c>
      <c r="E3431" s="23">
        <f>SUM(D3412:D3431)</f>
        <v/>
      </c>
    </row>
    <row r="3432">
      <c r="A3432" s="31" t="n">
        <v>43417</v>
      </c>
      <c r="B3432" s="38" t="n">
        <v>-303.004576357</v>
      </c>
      <c r="C3432" s="38" t="n">
        <v>-13.990894414</v>
      </c>
      <c r="D3432" s="39">
        <f>SUM(B3432:C3432)</f>
        <v/>
      </c>
      <c r="E3432" s="23">
        <f>SUM(D3413:D3432)</f>
        <v/>
      </c>
    </row>
    <row r="3433">
      <c r="A3433" s="31" t="n">
        <v>43418</v>
      </c>
      <c r="B3433" s="38" t="n">
        <v>-132.354746538</v>
      </c>
      <c r="C3433" s="38" t="n">
        <v>4.677538303</v>
      </c>
      <c r="D3433" s="39">
        <f>SUM(B3433:C3433)</f>
        <v/>
      </c>
      <c r="E3433" s="23">
        <f>SUM(D3414:D3433)</f>
        <v/>
      </c>
    </row>
    <row r="3434">
      <c r="A3434" s="31" t="n">
        <v>43419</v>
      </c>
      <c r="B3434" s="38" t="n">
        <v>-170.043045581</v>
      </c>
      <c r="C3434" s="38" t="n">
        <v>-13.59171487</v>
      </c>
      <c r="D3434" s="39">
        <f>SUM(B3434:C3434)</f>
        <v/>
      </c>
      <c r="E3434" s="23">
        <f>SUM(D3415:D3434)</f>
        <v/>
      </c>
    </row>
    <row r="3435">
      <c r="A3435" s="31" t="n">
        <v>43420</v>
      </c>
      <c r="B3435" s="38" t="n">
        <v>-20.613311141</v>
      </c>
      <c r="C3435" s="38" t="n">
        <v>63.12745136</v>
      </c>
      <c r="D3435" s="39">
        <f>SUM(B3435:C3435)</f>
        <v/>
      </c>
      <c r="E3435" s="23">
        <f>SUM(D3416:D3435)</f>
        <v/>
      </c>
    </row>
    <row r="3436">
      <c r="A3436" s="31" t="n">
        <v>43423</v>
      </c>
      <c r="B3436" s="38" t="n">
        <v>-92.648425809</v>
      </c>
      <c r="C3436" s="38" t="n">
        <v>46.4524513</v>
      </c>
      <c r="D3436" s="39">
        <f>SUM(B3436:C3436)</f>
        <v/>
      </c>
      <c r="E3436" s="23">
        <f>SUM(D3417:D3436)</f>
        <v/>
      </c>
    </row>
    <row r="3437">
      <c r="A3437" s="31" t="n">
        <v>43424</v>
      </c>
      <c r="B3437" s="38" t="n">
        <v>-255.809732527</v>
      </c>
      <c r="C3437" s="38" t="n">
        <v>-84.26709184800001</v>
      </c>
      <c r="D3437" s="39">
        <f>SUM(B3437:C3437)</f>
        <v/>
      </c>
      <c r="E3437" s="23">
        <f>SUM(D3418:D3437)</f>
        <v/>
      </c>
    </row>
    <row r="3438">
      <c r="A3438" s="31" t="n">
        <v>43425</v>
      </c>
      <c r="B3438" s="38" t="n">
        <v>-390.824689212</v>
      </c>
      <c r="C3438" s="38" t="n">
        <v>10.515525559</v>
      </c>
      <c r="D3438" s="39">
        <f>SUM(B3438:C3438)</f>
        <v/>
      </c>
      <c r="E3438" s="23">
        <f>SUM(D3419:D3438)</f>
        <v/>
      </c>
    </row>
    <row r="3439">
      <c r="A3439" s="31" t="n">
        <v>43426</v>
      </c>
      <c r="B3439" s="38" t="n">
        <v>-43.368184739</v>
      </c>
      <c r="C3439" s="38" t="n">
        <v>-36.108842875</v>
      </c>
      <c r="D3439" s="39">
        <f>SUM(B3439:C3439)</f>
        <v/>
      </c>
      <c r="E3439" s="23">
        <f>SUM(D3420:D3439)</f>
        <v/>
      </c>
    </row>
    <row r="3440">
      <c r="A3440" s="31" t="n">
        <v>43427</v>
      </c>
      <c r="B3440" s="38" t="n">
        <v>37.165056469</v>
      </c>
      <c r="C3440" s="38" t="n">
        <v>-9.210746656</v>
      </c>
      <c r="D3440" s="39">
        <f>SUM(B3440:C3440)</f>
        <v/>
      </c>
      <c r="E3440" s="23">
        <f>SUM(D3421:D3440)</f>
        <v/>
      </c>
    </row>
    <row r="3441">
      <c r="A3441" s="31" t="n">
        <v>43430</v>
      </c>
      <c r="B3441" s="38" t="n">
        <v>-37.202857315</v>
      </c>
      <c r="C3441" s="38" t="n">
        <v>126.193986105</v>
      </c>
      <c r="D3441" s="39">
        <f>SUM(B3441:C3441)</f>
        <v/>
      </c>
      <c r="E3441" s="23">
        <f>SUM(D3422:D3441)</f>
        <v/>
      </c>
    </row>
    <row r="3442">
      <c r="A3442" s="31" t="n">
        <v>43431</v>
      </c>
      <c r="B3442" s="38" t="n">
        <v>195.365873191</v>
      </c>
      <c r="C3442" s="38" t="n">
        <v>28.836305944</v>
      </c>
      <c r="D3442" s="39">
        <f>SUM(B3442:C3442)</f>
        <v/>
      </c>
      <c r="E3442" s="23">
        <f>SUM(D3423:D3442)</f>
        <v/>
      </c>
    </row>
    <row r="3443">
      <c r="A3443" s="31" t="n">
        <v>43432</v>
      </c>
      <c r="B3443" s="38" t="n">
        <v>93.23185349800001</v>
      </c>
      <c r="C3443" s="38" t="n">
        <v>-57.004369808</v>
      </c>
      <c r="D3443" s="39">
        <f>SUM(B3443:C3443)</f>
        <v/>
      </c>
      <c r="E3443" s="23">
        <f>SUM(D3424:D3443)</f>
        <v/>
      </c>
    </row>
    <row r="3444">
      <c r="A3444" s="31" t="n">
        <v>43433</v>
      </c>
      <c r="B3444" s="38" t="n">
        <v>325.323244232</v>
      </c>
      <c r="C3444" s="38" t="n">
        <v>-10.871566933</v>
      </c>
      <c r="D3444" s="39">
        <f>SUM(B3444:C3444)</f>
        <v/>
      </c>
      <c r="E3444" s="23">
        <f>SUM(D3425:D3444)</f>
        <v/>
      </c>
    </row>
    <row r="3445">
      <c r="A3445" s="31" t="n">
        <v>43434</v>
      </c>
      <c r="B3445" s="38" t="n">
        <v>-36.588918425</v>
      </c>
      <c r="C3445" s="38" t="n">
        <v>84.511306464</v>
      </c>
      <c r="D3445" s="39">
        <f>SUM(B3445:C3445)</f>
        <v/>
      </c>
      <c r="E3445" s="23">
        <f>SUM(D3426:D3445)</f>
        <v/>
      </c>
    </row>
    <row r="3446">
      <c r="A3446" s="31" t="n">
        <v>43437</v>
      </c>
      <c r="B3446" s="38" t="n">
        <v>322.731738821</v>
      </c>
      <c r="C3446" s="38" t="n">
        <v>28.647452136</v>
      </c>
      <c r="D3446" s="39">
        <f>SUM(B3446:C3446)</f>
        <v/>
      </c>
      <c r="E3446" s="23">
        <f>SUM(D3427:D3446)</f>
        <v/>
      </c>
    </row>
    <row r="3447">
      <c r="A3447" s="31" t="n">
        <v>43438</v>
      </c>
      <c r="B3447" s="38" t="n">
        <v>123.442081709</v>
      </c>
      <c r="C3447" s="38" t="n">
        <v>59.898469348</v>
      </c>
      <c r="D3447" s="39">
        <f>SUM(B3447:C3447)</f>
        <v/>
      </c>
      <c r="E3447" s="23">
        <f>SUM(D3428:D3447)</f>
        <v/>
      </c>
    </row>
    <row r="3448">
      <c r="A3448" s="31" t="n">
        <v>43439</v>
      </c>
      <c r="B3448" s="38" t="n">
        <v>-196.692818374</v>
      </c>
      <c r="C3448" s="38" t="n">
        <v>-43.733448694</v>
      </c>
      <c r="D3448" s="39">
        <f>SUM(B3448:C3448)</f>
        <v/>
      </c>
      <c r="E3448" s="23">
        <f>SUM(D3429:D3448)</f>
        <v/>
      </c>
    </row>
    <row r="3449">
      <c r="A3449" s="31" t="n">
        <v>43440</v>
      </c>
      <c r="B3449" s="38" t="n">
        <v>-382.079066287</v>
      </c>
      <c r="C3449" s="38" t="n">
        <v>-84.883215968</v>
      </c>
      <c r="D3449" s="39">
        <f>SUM(B3449:C3449)</f>
        <v/>
      </c>
      <c r="E3449" s="23">
        <f>SUM(D3430:D3449)</f>
        <v/>
      </c>
    </row>
    <row r="3450">
      <c r="A3450" s="31" t="n">
        <v>43441</v>
      </c>
      <c r="B3450" s="38" t="n">
        <v>28.511563458</v>
      </c>
      <c r="C3450" s="38" t="n">
        <v>71.50723227899999</v>
      </c>
      <c r="D3450" s="39">
        <f>SUM(B3450:C3450)</f>
        <v/>
      </c>
      <c r="E3450" s="23">
        <f>SUM(D3431:D3450)</f>
        <v/>
      </c>
    </row>
    <row r="3451">
      <c r="A3451" s="31" t="n">
        <v>43444</v>
      </c>
      <c r="B3451" s="38" t="n">
        <v>-271.561758663</v>
      </c>
      <c r="C3451" s="38" t="n">
        <v>-29.738324776</v>
      </c>
      <c r="D3451" s="39">
        <f>SUM(B3451:C3451)</f>
        <v/>
      </c>
      <c r="E3451" s="23">
        <f>SUM(D3432:D3451)</f>
        <v/>
      </c>
    </row>
    <row r="3452">
      <c r="A3452" s="31" t="n">
        <v>43445</v>
      </c>
      <c r="B3452" s="38" t="n">
        <v>-176.434997922</v>
      </c>
      <c r="C3452" s="38" t="n">
        <v>-9.637077266</v>
      </c>
      <c r="D3452" s="39">
        <f>SUM(B3452:C3452)</f>
        <v/>
      </c>
      <c r="E3452" s="23">
        <f>SUM(D3433:D3452)</f>
        <v/>
      </c>
    </row>
    <row r="3453">
      <c r="A3453" s="31" t="n">
        <v>43446</v>
      </c>
      <c r="B3453" s="38" t="n">
        <v>-42.897129354</v>
      </c>
      <c r="C3453" s="38" t="n">
        <v>89.395031824</v>
      </c>
      <c r="D3453" s="39">
        <f>SUM(B3453:C3453)</f>
        <v/>
      </c>
      <c r="E3453" s="23">
        <f>SUM(D3434:D3453)</f>
        <v/>
      </c>
    </row>
    <row r="3454">
      <c r="A3454" s="31" t="n">
        <v>43447</v>
      </c>
      <c r="B3454" s="38" t="n">
        <v>481.839398234</v>
      </c>
      <c r="C3454" s="38" t="n">
        <v>72.87874589400001</v>
      </c>
      <c r="D3454" s="39">
        <f>SUM(B3454:C3454)</f>
        <v/>
      </c>
      <c r="E3454" s="23">
        <f>SUM(D3435:D3454)</f>
        <v/>
      </c>
    </row>
    <row r="3455">
      <c r="A3455" s="31" t="n">
        <v>43448</v>
      </c>
      <c r="B3455" s="38" t="n">
        <v>-90.597965558</v>
      </c>
      <c r="C3455" s="38" t="n">
        <v>-128.56938184</v>
      </c>
      <c r="D3455" s="39">
        <f>SUM(B3455:C3455)</f>
        <v/>
      </c>
      <c r="E3455" s="23">
        <f>SUM(D3436:D3455)</f>
        <v/>
      </c>
    </row>
    <row r="3456">
      <c r="A3456" s="31" t="n">
        <v>43451</v>
      </c>
      <c r="B3456" s="38" t="n">
        <v>65.296231092</v>
      </c>
      <c r="C3456" s="38" t="n">
        <v>8.434652775</v>
      </c>
      <c r="D3456" s="39">
        <f>SUM(B3456:C3456)</f>
        <v/>
      </c>
      <c r="E3456" s="23">
        <f>SUM(D3437:D3456)</f>
        <v/>
      </c>
    </row>
    <row r="3457">
      <c r="A3457" s="31" t="n">
        <v>43452</v>
      </c>
      <c r="B3457" s="38" t="n">
        <v>-170.904211912</v>
      </c>
      <c r="C3457" s="38" t="n">
        <v>85.202714453</v>
      </c>
      <c r="D3457" s="39">
        <f>SUM(B3457:C3457)</f>
        <v/>
      </c>
      <c r="E3457" s="23">
        <f>SUM(D3438:D3457)</f>
        <v/>
      </c>
    </row>
    <row r="3458">
      <c r="A3458" s="31" t="n">
        <v>43453</v>
      </c>
      <c r="B3458" s="38" t="n">
        <v>8.886109116</v>
      </c>
      <c r="C3458" s="38" t="n">
        <v>89.42345385900001</v>
      </c>
      <c r="D3458" s="39">
        <f>SUM(B3458:C3458)</f>
        <v/>
      </c>
      <c r="E3458" s="23">
        <f>SUM(D3439:D3458)</f>
        <v/>
      </c>
    </row>
    <row r="3459">
      <c r="A3459" s="31" t="n">
        <v>43454</v>
      </c>
      <c r="B3459" s="38" t="n">
        <v>-41.77881612</v>
      </c>
      <c r="C3459" s="38" t="n">
        <v>-16.567340814</v>
      </c>
      <c r="D3459" s="39">
        <f>SUM(B3459:C3459)</f>
        <v/>
      </c>
      <c r="E3459" s="23">
        <f>SUM(D3440:D3459)</f>
        <v/>
      </c>
    </row>
    <row r="3460">
      <c r="A3460" s="31" t="n">
        <v>43455</v>
      </c>
      <c r="B3460" s="38" t="n">
        <v>-225.271277952</v>
      </c>
      <c r="C3460" s="38" t="n">
        <v>64.410968924</v>
      </c>
      <c r="D3460" s="39">
        <f>SUM(B3460:C3460)</f>
        <v/>
      </c>
      <c r="E3460" s="23">
        <f>SUM(D3441:D3460)</f>
        <v/>
      </c>
    </row>
    <row r="3461">
      <c r="A3461" s="31" t="n">
        <v>43458</v>
      </c>
      <c r="B3461" s="38" t="n">
        <v>6.675509941</v>
      </c>
      <c r="C3461" s="38" t="n">
        <v>-18.514398904</v>
      </c>
      <c r="D3461" s="39">
        <f>SUM(B3461:C3461)</f>
        <v/>
      </c>
      <c r="E3461" s="23">
        <f>SUM(D3442:D3461)</f>
        <v/>
      </c>
    </row>
    <row r="3462">
      <c r="A3462" s="31" t="n">
        <v>43460</v>
      </c>
      <c r="B3462" s="38" t="n">
        <v>57.150577994</v>
      </c>
      <c r="C3462" s="38" t="n">
        <v>13.182347639</v>
      </c>
      <c r="D3462" s="39">
        <f>SUM(B3462:C3462)</f>
        <v/>
      </c>
      <c r="E3462" s="23">
        <f>SUM(D3443:D3462)</f>
        <v/>
      </c>
    </row>
    <row r="3463">
      <c r="A3463" s="31" t="n">
        <v>43461</v>
      </c>
      <c r="B3463" s="38" t="n">
        <v>242.035466237</v>
      </c>
      <c r="C3463" s="38" t="n">
        <v>-117.672341348</v>
      </c>
      <c r="D3463" s="39">
        <f>SUM(B3463:C3463)</f>
        <v/>
      </c>
      <c r="E3463" s="23">
        <f>SUM(D3444:D3463)</f>
        <v/>
      </c>
    </row>
    <row r="3464">
      <c r="A3464" s="31" t="n">
        <v>43462</v>
      </c>
      <c r="B3464" s="38" t="n">
        <v>202.544907783</v>
      </c>
      <c r="C3464" s="38" t="n">
        <v>69.858995396</v>
      </c>
      <c r="D3464" s="39">
        <f>SUM(B3464:C3464)</f>
        <v/>
      </c>
      <c r="E3464" s="23">
        <f>SUM(D3445:D3464)</f>
        <v/>
      </c>
    </row>
    <row r="3465">
      <c r="A3465" s="31" t="n">
        <v>43467</v>
      </c>
      <c r="B3465" s="38" t="n">
        <v>-26.234353008</v>
      </c>
      <c r="C3465" s="38" t="n">
        <v>-44.562764851</v>
      </c>
      <c r="D3465" s="39">
        <f>SUM(B3465:C3465)</f>
        <v/>
      </c>
      <c r="E3465" s="23">
        <f>SUM(D3446:D3465)</f>
        <v/>
      </c>
    </row>
    <row r="3466">
      <c r="A3466" s="31" t="n">
        <v>43468</v>
      </c>
      <c r="B3466" s="38" t="n">
        <v>102.287116182</v>
      </c>
      <c r="C3466" s="38" t="n">
        <v>-86.372275042</v>
      </c>
      <c r="D3466" s="39">
        <f>SUM(B3466:C3466)</f>
        <v/>
      </c>
      <c r="E3466" s="23">
        <f>SUM(D3447:D3466)</f>
        <v/>
      </c>
    </row>
    <row r="3467">
      <c r="A3467" s="31" t="n">
        <v>43469</v>
      </c>
      <c r="B3467" s="38" t="n">
        <v>-123.34621486</v>
      </c>
      <c r="C3467" s="38" t="n">
        <v>19.608450132</v>
      </c>
      <c r="D3467" s="39">
        <f>SUM(B3467:C3467)</f>
        <v/>
      </c>
      <c r="E3467" s="23">
        <f>SUM(D3448:D3467)</f>
        <v/>
      </c>
    </row>
    <row r="3468">
      <c r="A3468" s="31" t="n">
        <v>43472</v>
      </c>
      <c r="B3468" s="38" t="n">
        <v>55.869124298</v>
      </c>
      <c r="C3468" s="38" t="n">
        <v>-5.357295259</v>
      </c>
      <c r="D3468" s="39">
        <f>SUM(B3468:C3468)</f>
        <v/>
      </c>
      <c r="E3468" s="23">
        <f>SUM(D3449:D3468)</f>
        <v/>
      </c>
    </row>
    <row r="3469">
      <c r="A3469" s="31" t="n">
        <v>43473</v>
      </c>
      <c r="B3469" s="38" t="n">
        <v>-25.661341789</v>
      </c>
      <c r="C3469" s="38" t="n">
        <v>-49.833706276</v>
      </c>
      <c r="D3469" s="39">
        <f>SUM(B3469:C3469)</f>
        <v/>
      </c>
      <c r="E3469" s="23">
        <f>SUM(D3450:D3469)</f>
        <v/>
      </c>
    </row>
    <row r="3470">
      <c r="A3470" s="31" t="n">
        <v>43474</v>
      </c>
      <c r="B3470" s="38" t="n">
        <v>384.588524626</v>
      </c>
      <c r="C3470" s="38" t="n">
        <v>25.12441122</v>
      </c>
      <c r="D3470" s="39">
        <f>SUM(B3470:C3470)</f>
        <v/>
      </c>
      <c r="E3470" s="23">
        <f>SUM(D3451:D3470)</f>
        <v/>
      </c>
    </row>
    <row r="3471">
      <c r="A3471" s="31" t="n">
        <v>43475</v>
      </c>
      <c r="B3471" s="38" t="n">
        <v>273.247622598</v>
      </c>
      <c r="C3471" s="38" t="n">
        <v>-4.620843229</v>
      </c>
      <c r="D3471" s="39">
        <f>SUM(B3471:C3471)</f>
        <v/>
      </c>
      <c r="E3471" s="23">
        <f>SUM(D3452:D3471)</f>
        <v/>
      </c>
    </row>
    <row r="3472">
      <c r="A3472" s="31" t="n">
        <v>43476</v>
      </c>
      <c r="B3472" s="38" t="n">
        <v>177.067582907</v>
      </c>
      <c r="C3472" s="38" t="n">
        <v>-3.896655654</v>
      </c>
      <c r="D3472" s="39">
        <f>SUM(B3472:C3472)</f>
        <v/>
      </c>
      <c r="E3472" s="23">
        <f>SUM(D3453:D3472)</f>
        <v/>
      </c>
    </row>
    <row r="3473">
      <c r="A3473" s="31" t="n">
        <v>43479</v>
      </c>
      <c r="B3473" s="38" t="n">
        <v>94.764872666</v>
      </c>
      <c r="C3473" s="38" t="n">
        <v>-44.651724551</v>
      </c>
      <c r="D3473" s="39">
        <f>SUM(B3473:C3473)</f>
        <v/>
      </c>
      <c r="E3473" s="23">
        <f>SUM(D3454:D3473)</f>
        <v/>
      </c>
    </row>
    <row r="3474">
      <c r="A3474" s="31" t="n">
        <v>43480</v>
      </c>
      <c r="B3474" s="38" t="n">
        <v>122.843765602</v>
      </c>
      <c r="C3474" s="38" t="n">
        <v>30.122755049</v>
      </c>
      <c r="D3474" s="39">
        <f>SUM(B3474:C3474)</f>
        <v/>
      </c>
      <c r="E3474" s="23">
        <f>SUM(D3455:D3474)</f>
        <v/>
      </c>
    </row>
    <row r="3475">
      <c r="A3475" s="31" t="n">
        <v>43481</v>
      </c>
      <c r="B3475" s="38" t="n">
        <v>99.52991432100001</v>
      </c>
      <c r="C3475" s="38" t="n">
        <v>-44.741032074</v>
      </c>
      <c r="D3475" s="39">
        <f>SUM(B3475:C3475)</f>
        <v/>
      </c>
      <c r="E3475" s="23">
        <f>SUM(D3456:D3475)</f>
        <v/>
      </c>
    </row>
    <row r="3476">
      <c r="A3476" s="31" t="n">
        <v>43482</v>
      </c>
      <c r="B3476" s="38" t="n">
        <v>234.348166464</v>
      </c>
      <c r="C3476" s="38" t="n">
        <v>-71.97304786799999</v>
      </c>
      <c r="D3476" s="39">
        <f>SUM(B3476:C3476)</f>
        <v/>
      </c>
      <c r="E3476" s="23">
        <f>SUM(D3457:D3476)</f>
        <v/>
      </c>
    </row>
    <row r="3477">
      <c r="A3477" s="31" t="n">
        <v>43483</v>
      </c>
      <c r="B3477" s="38" t="n">
        <v>111.93787484</v>
      </c>
      <c r="C3477" s="38" t="n">
        <v>62.371755334</v>
      </c>
      <c r="D3477" s="39">
        <f>SUM(B3477:C3477)</f>
        <v/>
      </c>
      <c r="E3477" s="23">
        <f>SUM(D3458:D3477)</f>
        <v/>
      </c>
    </row>
    <row r="3478">
      <c r="A3478" s="31" t="n">
        <v>43486</v>
      </c>
      <c r="B3478" s="38" t="n">
        <v>64.661534948</v>
      </c>
      <c r="C3478" s="38" t="n">
        <v>-8.027679825</v>
      </c>
      <c r="D3478" s="39">
        <f>SUM(B3478:C3478)</f>
        <v/>
      </c>
      <c r="E3478" s="23">
        <f>SUM(D3459:D3478)</f>
        <v/>
      </c>
    </row>
    <row r="3479">
      <c r="A3479" s="31" t="n">
        <v>43487</v>
      </c>
      <c r="B3479" s="38" t="n">
        <v>134.304527164</v>
      </c>
      <c r="C3479" s="38" t="n">
        <v>-23.104989562</v>
      </c>
      <c r="D3479" s="39">
        <f>SUM(B3479:C3479)</f>
        <v/>
      </c>
      <c r="E3479" s="23">
        <f>SUM(D3460:D3479)</f>
        <v/>
      </c>
    </row>
    <row r="3480">
      <c r="A3480" s="31" t="n">
        <v>43488</v>
      </c>
      <c r="B3480" s="38" t="n">
        <v>-100.581804247</v>
      </c>
      <c r="C3480" s="38" t="n">
        <v>37.097785775</v>
      </c>
      <c r="D3480" s="39">
        <f>SUM(B3480:C3480)</f>
        <v/>
      </c>
      <c r="E3480" s="23">
        <f>SUM(D3461:D3480)</f>
        <v/>
      </c>
    </row>
    <row r="3481">
      <c r="A3481" s="31" t="n">
        <v>43489</v>
      </c>
      <c r="B3481" s="38" t="n">
        <v>495.880482929</v>
      </c>
      <c r="C3481" s="38" t="n">
        <v>51.320108757</v>
      </c>
      <c r="D3481" s="39">
        <f>SUM(B3481:C3481)</f>
        <v/>
      </c>
      <c r="E3481" s="23">
        <f>SUM(D3462:D3481)</f>
        <v/>
      </c>
    </row>
    <row r="3482">
      <c r="A3482" s="31" t="n">
        <v>43490</v>
      </c>
      <c r="B3482" s="38" t="n">
        <v>816.593164958</v>
      </c>
      <c r="C3482" s="38" t="n">
        <v>70.398928521</v>
      </c>
      <c r="D3482" s="39">
        <f>SUM(B3482:C3482)</f>
        <v/>
      </c>
      <c r="E3482" s="23">
        <f>SUM(D3463:D3482)</f>
        <v/>
      </c>
    </row>
    <row r="3483">
      <c r="A3483" s="31" t="n">
        <v>43493</v>
      </c>
      <c r="B3483" s="38" t="n">
        <v>357.31465565</v>
      </c>
      <c r="C3483" s="38" t="n">
        <v>34.107890204</v>
      </c>
      <c r="D3483" s="39">
        <f>SUM(B3483:C3483)</f>
        <v/>
      </c>
      <c r="E3483" s="23">
        <f>SUM(D3464:D3483)</f>
        <v/>
      </c>
    </row>
    <row r="3484">
      <c r="A3484" s="31" t="n">
        <v>43494</v>
      </c>
      <c r="B3484" s="38" t="n">
        <v>190.991912461</v>
      </c>
      <c r="C3484" s="38" t="n">
        <v>-27.553242475</v>
      </c>
      <c r="D3484" s="39">
        <f>SUM(B3484:C3484)</f>
        <v/>
      </c>
      <c r="E3484" s="23">
        <f>SUM(D3465:D3484)</f>
        <v/>
      </c>
    </row>
    <row r="3485">
      <c r="A3485" s="31" t="n">
        <v>43495</v>
      </c>
      <c r="B3485" s="38" t="n">
        <v>309.902490948</v>
      </c>
      <c r="C3485" s="38" t="n">
        <v>82.189648288</v>
      </c>
      <c r="D3485" s="39">
        <f>SUM(B3485:C3485)</f>
        <v/>
      </c>
      <c r="E3485" s="23">
        <f>SUM(D3466:D3485)</f>
        <v/>
      </c>
    </row>
    <row r="3486">
      <c r="A3486" s="31" t="n">
        <v>43496</v>
      </c>
      <c r="B3486" s="38" t="n">
        <v>283.248241896</v>
      </c>
      <c r="C3486" s="38" t="n">
        <v>67.714286871</v>
      </c>
      <c r="D3486" s="39">
        <f>SUM(B3486:C3486)</f>
        <v/>
      </c>
      <c r="E3486" s="23">
        <f>SUM(D3467:D3486)</f>
        <v/>
      </c>
    </row>
    <row r="3487">
      <c r="A3487" s="31" t="n">
        <v>43497</v>
      </c>
      <c r="B3487" s="38" t="n">
        <v>266.762215475</v>
      </c>
      <c r="C3487" s="38" t="n">
        <v>60.026750981</v>
      </c>
      <c r="D3487" s="39">
        <f>SUM(B3487:C3487)</f>
        <v/>
      </c>
      <c r="E3487" s="23">
        <f>SUM(D3468:D3487)</f>
        <v/>
      </c>
    </row>
    <row r="3488">
      <c r="A3488" s="31" t="n">
        <v>43503</v>
      </c>
      <c r="B3488" s="38" t="n">
        <v>160.653491912</v>
      </c>
      <c r="C3488" s="38" t="n">
        <v>164.038776442</v>
      </c>
      <c r="D3488" s="39">
        <f>SUM(B3488:C3488)</f>
        <v/>
      </c>
      <c r="E3488" s="23">
        <f>SUM(D3469:D3488)</f>
        <v/>
      </c>
    </row>
    <row r="3489">
      <c r="A3489" s="31" t="n">
        <v>43504</v>
      </c>
      <c r="B3489" s="38" t="n">
        <v>-280.259032809</v>
      </c>
      <c r="C3489" s="38" t="n">
        <v>11.695864529</v>
      </c>
      <c r="D3489" s="39">
        <f>SUM(B3489:C3489)</f>
        <v/>
      </c>
      <c r="E3489" s="23">
        <f>SUM(D3470:D3489)</f>
        <v/>
      </c>
    </row>
    <row r="3490">
      <c r="A3490" s="31" t="n">
        <v>43507</v>
      </c>
      <c r="B3490" s="38" t="n">
        <v>-57.340663493</v>
      </c>
      <c r="C3490" s="38" t="n">
        <v>2.674733481</v>
      </c>
      <c r="D3490" s="39">
        <f>SUM(B3490:C3490)</f>
        <v/>
      </c>
      <c r="E3490" s="23">
        <f>SUM(D3471:D3490)</f>
        <v/>
      </c>
    </row>
    <row r="3491">
      <c r="A3491" s="31" t="n">
        <v>43508</v>
      </c>
      <c r="B3491" s="38" t="n">
        <v>-37.530351094</v>
      </c>
      <c r="C3491" s="38" t="n">
        <v>-41.150896144</v>
      </c>
      <c r="D3491" s="39">
        <f>SUM(B3491:C3491)</f>
        <v/>
      </c>
      <c r="E3491" s="23">
        <f>SUM(D3472:D3491)</f>
        <v/>
      </c>
    </row>
    <row r="3492">
      <c r="A3492" s="31" t="n">
        <v>43509</v>
      </c>
      <c r="B3492" s="38" t="n">
        <v>-30.643242333</v>
      </c>
      <c r="C3492" s="38" t="n">
        <v>153.679131799</v>
      </c>
      <c r="D3492" s="39">
        <f>SUM(B3492:C3492)</f>
        <v/>
      </c>
      <c r="E3492" s="23">
        <f>SUM(D3473:D3492)</f>
        <v/>
      </c>
    </row>
    <row r="3493">
      <c r="A3493" s="31" t="n">
        <v>43510</v>
      </c>
      <c r="B3493" s="38" t="n">
        <v>-47.598481932</v>
      </c>
      <c r="C3493" s="38" t="n">
        <v>12.788009821</v>
      </c>
      <c r="D3493" s="39">
        <f>SUM(B3493:C3493)</f>
        <v/>
      </c>
      <c r="E3493" s="23">
        <f>SUM(D3474:D3493)</f>
        <v/>
      </c>
    </row>
    <row r="3494">
      <c r="A3494" s="31" t="n">
        <v>43511</v>
      </c>
      <c r="B3494" s="38" t="n">
        <v>-177.735141507</v>
      </c>
      <c r="C3494" s="38" t="n">
        <v>-3.115210501</v>
      </c>
      <c r="D3494" s="39">
        <f>SUM(B3494:C3494)</f>
        <v/>
      </c>
      <c r="E3494" s="23">
        <f>SUM(D3475:D3494)</f>
        <v/>
      </c>
    </row>
    <row r="3495">
      <c r="A3495" s="31" t="n">
        <v>43514</v>
      </c>
      <c r="B3495" s="38" t="n">
        <v>45.572631937</v>
      </c>
      <c r="C3495" s="38" t="n">
        <v>32.230020082</v>
      </c>
      <c r="D3495" s="39">
        <f>SUM(B3495:C3495)</f>
        <v/>
      </c>
      <c r="E3495" s="23">
        <f>SUM(D3476:D3495)</f>
        <v/>
      </c>
    </row>
    <row r="3496">
      <c r="A3496" s="31" t="n">
        <v>43515</v>
      </c>
      <c r="B3496" s="38" t="n">
        <v>-7.595622702</v>
      </c>
      <c r="C3496" s="38" t="n">
        <v>59.128887304</v>
      </c>
      <c r="D3496" s="39">
        <f>SUM(B3496:C3496)</f>
        <v/>
      </c>
      <c r="E3496" s="23">
        <f>SUM(D3477:D3496)</f>
        <v/>
      </c>
    </row>
    <row r="3497">
      <c r="A3497" s="31" t="n">
        <v>43516</v>
      </c>
      <c r="B3497" s="38" t="n">
        <v>434.537456972</v>
      </c>
      <c r="C3497" s="38" t="n">
        <v>3.195282141</v>
      </c>
      <c r="D3497" s="39">
        <f>SUM(B3497:C3497)</f>
        <v/>
      </c>
      <c r="E3497" s="23">
        <f>SUM(D3478:D3497)</f>
        <v/>
      </c>
    </row>
    <row r="3498">
      <c r="A3498" s="31" t="n">
        <v>43517</v>
      </c>
      <c r="B3498" s="38" t="n">
        <v>208.350642084</v>
      </c>
      <c r="C3498" s="38" t="n">
        <v>17.612701129</v>
      </c>
      <c r="D3498" s="39">
        <f>SUM(B3498:C3498)</f>
        <v/>
      </c>
      <c r="E3498" s="23">
        <f>SUM(D3479:D3498)</f>
        <v/>
      </c>
    </row>
    <row r="3499">
      <c r="A3499" s="31" t="n">
        <v>43518</v>
      </c>
      <c r="B3499" s="38" t="n">
        <v>-4.489698991</v>
      </c>
      <c r="C3499" s="38" t="n">
        <v>-20.781806121</v>
      </c>
      <c r="D3499" s="39">
        <f>SUM(B3499:C3499)</f>
        <v/>
      </c>
      <c r="E3499" s="23">
        <f>SUM(D3480:D3499)</f>
        <v/>
      </c>
    </row>
    <row r="3500">
      <c r="A3500" s="31" t="n">
        <v>43521</v>
      </c>
      <c r="B3500" s="38" t="n">
        <v>-79.616430722</v>
      </c>
      <c r="C3500" s="38" t="n">
        <v>76.17925587000001</v>
      </c>
      <c r="D3500" s="39">
        <f>SUM(B3500:C3500)</f>
        <v/>
      </c>
      <c r="E3500" s="23">
        <f>SUM(D3481:D3500)</f>
        <v/>
      </c>
    </row>
    <row r="3501">
      <c r="A3501" s="31" t="n">
        <v>43522</v>
      </c>
      <c r="B3501" s="38" t="n">
        <v>52.587149454</v>
      </c>
      <c r="C3501" s="38" t="n">
        <v>-53.307500354</v>
      </c>
      <c r="D3501" s="39">
        <f>SUM(B3501:C3501)</f>
        <v/>
      </c>
      <c r="E3501" s="23">
        <f>SUM(D3482:D3501)</f>
        <v/>
      </c>
    </row>
    <row r="3502">
      <c r="A3502" s="31" t="n">
        <v>43523</v>
      </c>
      <c r="B3502" s="38" t="n">
        <v>-57.281941122</v>
      </c>
      <c r="C3502" s="38" t="n">
        <v>49.835463409</v>
      </c>
      <c r="D3502" s="39">
        <f>SUM(B3502:C3502)</f>
        <v/>
      </c>
      <c r="E3502" s="23">
        <f>SUM(D3483:D3502)</f>
        <v/>
      </c>
    </row>
    <row r="3503">
      <c r="A3503" s="31" t="n">
        <v>43524</v>
      </c>
      <c r="B3503" s="38" t="n">
        <v>-253.615330622</v>
      </c>
      <c r="C3503" s="38" t="n">
        <v>30.291557612</v>
      </c>
      <c r="D3503" s="39">
        <f>SUM(B3503:C3503)</f>
        <v/>
      </c>
      <c r="E3503" s="23">
        <f>SUM(D3484:D3503)</f>
        <v/>
      </c>
    </row>
    <row r="3504">
      <c r="A3504" s="31" t="n">
        <v>43528</v>
      </c>
      <c r="B3504" s="38" t="n">
        <v>-131.953894891</v>
      </c>
      <c r="C3504" s="38" t="n">
        <v>164.231237313</v>
      </c>
      <c r="D3504" s="39">
        <f>SUM(B3504:C3504)</f>
        <v/>
      </c>
      <c r="E3504" s="23">
        <f>SUM(D3485:D3504)</f>
        <v/>
      </c>
    </row>
    <row r="3505">
      <c r="A3505" s="31" t="n">
        <v>43529</v>
      </c>
      <c r="B3505" s="38" t="n">
        <v>-157.01769571</v>
      </c>
      <c r="C3505" s="38" t="n">
        <v>-38.448840449</v>
      </c>
      <c r="D3505" s="39">
        <f>SUM(B3505:C3505)</f>
        <v/>
      </c>
      <c r="E3505" s="23">
        <f>SUM(D3486:D3505)</f>
        <v/>
      </c>
    </row>
    <row r="3506">
      <c r="A3506" s="31" t="n">
        <v>43530</v>
      </c>
      <c r="B3506" s="38" t="n">
        <v>5.960479949</v>
      </c>
      <c r="C3506" s="38" t="n">
        <v>-76.259581019</v>
      </c>
      <c r="D3506" s="39">
        <f>SUM(B3506:C3506)</f>
        <v/>
      </c>
      <c r="E3506" s="23">
        <f>SUM(D3487:D3506)</f>
        <v/>
      </c>
    </row>
    <row r="3507">
      <c r="A3507" s="31" t="n">
        <v>43531</v>
      </c>
      <c r="B3507" s="38" t="n">
        <v>0.397749809</v>
      </c>
      <c r="C3507" s="38" t="n">
        <v>-59.881283464</v>
      </c>
      <c r="D3507" s="39">
        <f>SUM(B3507:C3507)</f>
        <v/>
      </c>
      <c r="E3507" s="23">
        <f>SUM(D3488:D3507)</f>
        <v/>
      </c>
    </row>
    <row r="3508">
      <c r="A3508" s="31" t="n">
        <v>43532</v>
      </c>
      <c r="B3508" s="38" t="n">
        <v>-173.863396395</v>
      </c>
      <c r="C3508" s="38" t="n">
        <v>-1.74170633</v>
      </c>
      <c r="D3508" s="39">
        <f>SUM(B3508:C3508)</f>
        <v/>
      </c>
      <c r="E3508" s="23">
        <f>SUM(D3489:D3508)</f>
        <v/>
      </c>
    </row>
    <row r="3509">
      <c r="A3509" s="31" t="n">
        <v>43535</v>
      </c>
      <c r="B3509" s="38" t="n">
        <v>-179.309876147</v>
      </c>
      <c r="C3509" s="38" t="n">
        <v>-5.60871232</v>
      </c>
      <c r="D3509" s="39">
        <f>SUM(B3509:C3509)</f>
        <v/>
      </c>
      <c r="E3509" s="23">
        <f>SUM(D3490:D3509)</f>
        <v/>
      </c>
    </row>
    <row r="3510">
      <c r="A3510" s="31" t="n">
        <v>43536</v>
      </c>
      <c r="B3510" s="38" t="n">
        <v>-2.304218047</v>
      </c>
      <c r="C3510" s="38" t="n">
        <v>126.313866922</v>
      </c>
      <c r="D3510" s="39">
        <f>SUM(B3510:C3510)</f>
        <v/>
      </c>
      <c r="E3510" s="23">
        <f>SUM(D3491:D3510)</f>
        <v/>
      </c>
    </row>
    <row r="3511">
      <c r="A3511" s="31" t="n">
        <v>43537</v>
      </c>
      <c r="B3511" s="38" t="n">
        <v>100.064556811</v>
      </c>
      <c r="C3511" s="38" t="n">
        <v>-38.428390574</v>
      </c>
      <c r="D3511" s="39">
        <f>SUM(B3511:C3511)</f>
        <v/>
      </c>
      <c r="E3511" s="23">
        <f>SUM(D3492:D3511)</f>
        <v/>
      </c>
    </row>
    <row r="3512">
      <c r="A3512" s="31" t="n">
        <v>43538</v>
      </c>
      <c r="B3512" s="38" t="n">
        <v>286.699994288</v>
      </c>
      <c r="C3512" s="38" t="n">
        <v>51.115728405</v>
      </c>
      <c r="D3512" s="39">
        <f>SUM(B3512:C3512)</f>
        <v/>
      </c>
      <c r="E3512" s="23">
        <f>SUM(D3493:D3512)</f>
        <v/>
      </c>
    </row>
    <row r="3513">
      <c r="A3513" s="31" t="n">
        <v>43539</v>
      </c>
      <c r="B3513" s="38" t="n">
        <v>-134.219016142</v>
      </c>
      <c r="C3513" s="38" t="n">
        <v>-60.65897927</v>
      </c>
      <c r="D3513" s="39">
        <f>SUM(B3513:C3513)</f>
        <v/>
      </c>
      <c r="E3513" s="23">
        <f>SUM(D3494:D3513)</f>
        <v/>
      </c>
    </row>
    <row r="3514">
      <c r="A3514" s="31" t="n">
        <v>43542</v>
      </c>
      <c r="B3514" s="38" t="n">
        <v>-48.787769406</v>
      </c>
      <c r="C3514" s="38" t="n">
        <v>55.941736129</v>
      </c>
      <c r="D3514" s="39">
        <f>SUM(B3514:C3514)</f>
        <v/>
      </c>
      <c r="E3514" s="23">
        <f>SUM(D3495:D3514)</f>
        <v/>
      </c>
    </row>
    <row r="3515">
      <c r="A3515" s="31" t="n">
        <v>43543</v>
      </c>
      <c r="B3515" s="38" t="n">
        <v>-12.413032485</v>
      </c>
      <c r="C3515" s="38" t="n">
        <v>-49.546666968</v>
      </c>
      <c r="D3515" s="39">
        <f>SUM(B3515:C3515)</f>
        <v/>
      </c>
      <c r="E3515" s="23">
        <f>SUM(D3496:D3515)</f>
        <v/>
      </c>
    </row>
    <row r="3516">
      <c r="A3516" s="31" t="n">
        <v>43544</v>
      </c>
      <c r="B3516" s="38" t="n">
        <v>-123.65408878</v>
      </c>
      <c r="C3516" s="38" t="n">
        <v>4.657616106</v>
      </c>
      <c r="D3516" s="39">
        <f>SUM(B3516:C3516)</f>
        <v/>
      </c>
      <c r="E3516" s="23">
        <f>SUM(D3497:D3516)</f>
        <v/>
      </c>
    </row>
    <row r="3517">
      <c r="A3517" s="31" t="n">
        <v>43545</v>
      </c>
      <c r="B3517" s="38" t="n">
        <v>484.065339759</v>
      </c>
      <c r="C3517" s="38" t="n">
        <v>-66.921412749</v>
      </c>
      <c r="D3517" s="39">
        <f>SUM(B3517:C3517)</f>
        <v/>
      </c>
      <c r="E3517" s="23">
        <f>SUM(D3498:D3517)</f>
        <v/>
      </c>
    </row>
    <row r="3518">
      <c r="A3518" s="31" t="n">
        <v>43546</v>
      </c>
      <c r="B3518" s="38" t="n">
        <v>501.319850079</v>
      </c>
      <c r="C3518" s="38" t="n">
        <v>-43.214811463</v>
      </c>
      <c r="D3518" s="39">
        <f>SUM(B3518:C3518)</f>
        <v/>
      </c>
      <c r="E3518" s="23">
        <f>SUM(D3499:D3518)</f>
        <v/>
      </c>
    </row>
    <row r="3519">
      <c r="A3519" s="31" t="n">
        <v>43549</v>
      </c>
      <c r="B3519" s="38" t="n">
        <v>-70.853127031</v>
      </c>
      <c r="C3519" s="38" t="n">
        <v>-36.526868419</v>
      </c>
      <c r="D3519" s="39">
        <f>SUM(B3519:C3519)</f>
        <v/>
      </c>
      <c r="E3519" s="23">
        <f>SUM(D3500:D3519)</f>
        <v/>
      </c>
    </row>
    <row r="3520">
      <c r="A3520" s="31" t="n">
        <v>43550</v>
      </c>
      <c r="B3520" s="38" t="n">
        <v>37.396934512</v>
      </c>
      <c r="C3520" s="38" t="n">
        <v>86.484398857</v>
      </c>
      <c r="D3520" s="39">
        <f>SUM(B3520:C3520)</f>
        <v/>
      </c>
      <c r="E3520" s="23">
        <f>SUM(D3501:D3520)</f>
        <v/>
      </c>
    </row>
    <row r="3521">
      <c r="A3521" s="31" t="n">
        <v>43551</v>
      </c>
      <c r="B3521" s="38" t="n">
        <v>-156.137630355</v>
      </c>
      <c r="C3521" s="38" t="n">
        <v>-46.500026782</v>
      </c>
      <c r="D3521" s="39">
        <f>SUM(B3521:C3521)</f>
        <v/>
      </c>
      <c r="E3521" s="23">
        <f>SUM(D3502:D3521)</f>
        <v/>
      </c>
    </row>
    <row r="3522">
      <c r="A3522" s="31" t="n">
        <v>43552</v>
      </c>
      <c r="B3522" s="38" t="n">
        <v>-13.904251094</v>
      </c>
      <c r="C3522" s="38" t="n">
        <v>5.155498254</v>
      </c>
      <c r="D3522" s="39">
        <f>SUM(B3522:C3522)</f>
        <v/>
      </c>
      <c r="E3522" s="23">
        <f>SUM(D3503:D3522)</f>
        <v/>
      </c>
    </row>
    <row r="3523">
      <c r="A3523" s="31" t="n">
        <v>43553</v>
      </c>
      <c r="B3523" s="38" t="n">
        <v>89.04164901199999</v>
      </c>
      <c r="C3523" s="38" t="n">
        <v>28.508269404</v>
      </c>
      <c r="D3523" s="39">
        <f>SUM(B3523:C3523)</f>
        <v/>
      </c>
      <c r="E3523" s="23">
        <f>SUM(D3504:D3523)</f>
        <v/>
      </c>
    </row>
    <row r="3524">
      <c r="A3524" s="31" t="n">
        <v>43556</v>
      </c>
      <c r="B3524" s="38" t="n">
        <v>249.088851263</v>
      </c>
      <c r="C3524" s="38" t="n">
        <v>-4.990098264</v>
      </c>
      <c r="D3524" s="39">
        <f>SUM(B3524:C3524)</f>
        <v/>
      </c>
      <c r="E3524" s="23">
        <f>SUM(D3505:D3524)</f>
        <v/>
      </c>
    </row>
    <row r="3525">
      <c r="A3525" s="31" t="n">
        <v>43557</v>
      </c>
      <c r="B3525" s="38" t="n">
        <v>273.406478933</v>
      </c>
      <c r="C3525" s="38" t="n">
        <v>-9.557098493</v>
      </c>
      <c r="D3525" s="39">
        <f>SUM(B3525:C3525)</f>
        <v/>
      </c>
      <c r="E3525" s="23">
        <f>SUM(D3506:D3525)</f>
        <v/>
      </c>
    </row>
    <row r="3526">
      <c r="A3526" s="31" t="n">
        <v>43558</v>
      </c>
      <c r="B3526" s="38" t="n">
        <v>143.111292991</v>
      </c>
      <c r="C3526" s="38" t="n">
        <v>42.123310211</v>
      </c>
      <c r="D3526" s="39">
        <f>SUM(B3526:C3526)</f>
        <v/>
      </c>
      <c r="E3526" s="23">
        <f>SUM(D3507:D3526)</f>
        <v/>
      </c>
    </row>
    <row r="3527">
      <c r="A3527" s="31" t="n">
        <v>43559</v>
      </c>
      <c r="B3527" s="38" t="n">
        <v>244.857022773</v>
      </c>
      <c r="C3527" s="38" t="n">
        <v>20.329386711</v>
      </c>
      <c r="D3527" s="39">
        <f>SUM(B3527:C3527)</f>
        <v/>
      </c>
      <c r="E3527" s="23">
        <f>SUM(D3508:D3527)</f>
        <v/>
      </c>
    </row>
    <row r="3528">
      <c r="A3528" s="31" t="n">
        <v>43560</v>
      </c>
      <c r="B3528" s="38" t="n">
        <v>99.629969828</v>
      </c>
      <c r="C3528" s="38" t="n">
        <v>-4.215266525</v>
      </c>
      <c r="D3528" s="39">
        <f>SUM(B3528:C3528)</f>
        <v/>
      </c>
      <c r="E3528" s="23">
        <f>SUM(D3509:D3528)</f>
        <v/>
      </c>
    </row>
    <row r="3529">
      <c r="A3529" s="31" t="n">
        <v>43563</v>
      </c>
      <c r="B3529" s="38" t="n">
        <v>273.084340534</v>
      </c>
      <c r="C3529" s="38" t="n">
        <v>10.437681394</v>
      </c>
      <c r="D3529" s="39">
        <f>SUM(B3529:C3529)</f>
        <v/>
      </c>
      <c r="E3529" s="23">
        <f>SUM(D3510:D3529)</f>
        <v/>
      </c>
    </row>
    <row r="3530">
      <c r="A3530" s="31" t="n">
        <v>43564</v>
      </c>
      <c r="B3530" s="38" t="n">
        <v>208.9628538</v>
      </c>
      <c r="C3530" s="38" t="n">
        <v>-6.657520141</v>
      </c>
      <c r="D3530" s="39">
        <f>SUM(B3530:C3530)</f>
        <v/>
      </c>
      <c r="E3530" s="23">
        <f>SUM(D3511:D3530)</f>
        <v/>
      </c>
    </row>
    <row r="3531">
      <c r="A3531" s="31" t="n">
        <v>43565</v>
      </c>
      <c r="B3531" s="38" t="n">
        <v>-3.263701331</v>
      </c>
      <c r="C3531" s="38" t="n">
        <v>24.705525677</v>
      </c>
      <c r="D3531" s="39">
        <f>SUM(B3531:C3531)</f>
        <v/>
      </c>
      <c r="E3531" s="23">
        <f>SUM(D3512:D3531)</f>
        <v/>
      </c>
    </row>
    <row r="3532">
      <c r="A3532" s="31" t="n">
        <v>43566</v>
      </c>
      <c r="B3532" s="38" t="n">
        <v>320.810018251</v>
      </c>
      <c r="C3532" s="38" t="n">
        <v>51.495330147</v>
      </c>
      <c r="D3532" s="39">
        <f>SUM(B3532:C3532)</f>
        <v/>
      </c>
      <c r="E3532" s="23">
        <f>SUM(D3513:D3532)</f>
        <v/>
      </c>
    </row>
    <row r="3533">
      <c r="A3533" s="31" t="n">
        <v>43567</v>
      </c>
      <c r="B3533" s="38" t="n">
        <v>244.644342119</v>
      </c>
      <c r="C3533" s="38" t="n">
        <v>20.796887391</v>
      </c>
      <c r="D3533" s="39">
        <f>SUM(B3533:C3533)</f>
        <v/>
      </c>
      <c r="E3533" s="23">
        <f>SUM(D3514:D3533)</f>
        <v/>
      </c>
    </row>
    <row r="3534">
      <c r="A3534" s="31" t="n">
        <v>43570</v>
      </c>
      <c r="B3534" s="38" t="n">
        <v>178.112279612</v>
      </c>
      <c r="C3534" s="38" t="n">
        <v>-12.906799498</v>
      </c>
      <c r="D3534" s="39">
        <f>SUM(B3534:C3534)</f>
        <v/>
      </c>
      <c r="E3534" s="23">
        <f>SUM(D3515:D3534)</f>
        <v/>
      </c>
    </row>
    <row r="3535">
      <c r="A3535" s="31" t="n">
        <v>43571</v>
      </c>
      <c r="B3535" s="38" t="n">
        <v>152.726915563</v>
      </c>
      <c r="C3535" s="38" t="n">
        <v>-27.564583176</v>
      </c>
      <c r="D3535" s="39">
        <f>SUM(B3535:C3535)</f>
        <v/>
      </c>
      <c r="E3535" s="23">
        <f>SUM(D3516:D3535)</f>
        <v/>
      </c>
    </row>
    <row r="3536">
      <c r="A3536" s="31" t="n">
        <v>43572</v>
      </c>
      <c r="B3536" s="38" t="n">
        <v>75.62979426299999</v>
      </c>
      <c r="C3536" s="38" t="n">
        <v>35.154835416</v>
      </c>
      <c r="D3536" s="39">
        <f>SUM(B3536:C3536)</f>
        <v/>
      </c>
      <c r="E3536" s="23">
        <f>SUM(D3517:D3536)</f>
        <v/>
      </c>
    </row>
    <row r="3537">
      <c r="A3537" s="31" t="n">
        <v>43573</v>
      </c>
      <c r="B3537" s="38" t="n">
        <v>-132.046178719</v>
      </c>
      <c r="C3537" s="38" t="n">
        <v>-73.797562668</v>
      </c>
      <c r="D3537" s="39">
        <f>SUM(B3537:C3537)</f>
        <v/>
      </c>
      <c r="E3537" s="23">
        <f>SUM(D3518:D3537)</f>
        <v/>
      </c>
    </row>
    <row r="3538">
      <c r="A3538" s="31" t="n">
        <v>43574</v>
      </c>
      <c r="B3538" s="38" t="n">
        <v>-56.699188826</v>
      </c>
      <c r="C3538" s="38" t="n">
        <v>131.603227703</v>
      </c>
      <c r="D3538" s="39">
        <f>SUM(B3538:C3538)</f>
        <v/>
      </c>
      <c r="E3538" s="23">
        <f>SUM(D3519:D3538)</f>
        <v/>
      </c>
    </row>
    <row r="3539">
      <c r="A3539" s="31" t="n">
        <v>43577</v>
      </c>
      <c r="B3539" s="38" t="n">
        <v>-18.622408526</v>
      </c>
      <c r="C3539" s="38" t="n">
        <v>-14.750372137</v>
      </c>
      <c r="D3539" s="39">
        <f>SUM(B3539:C3539)</f>
        <v/>
      </c>
      <c r="E3539" s="23">
        <f>SUM(D3520:D3539)</f>
        <v/>
      </c>
    </row>
    <row r="3540">
      <c r="A3540" s="31" t="n">
        <v>43578</v>
      </c>
      <c r="B3540" s="38" t="n">
        <v>40.67855207</v>
      </c>
      <c r="C3540" s="38" t="n">
        <v>3.22608466</v>
      </c>
      <c r="D3540" s="39">
        <f>SUM(B3540:C3540)</f>
        <v/>
      </c>
      <c r="E3540" s="23">
        <f>SUM(D3521:D3540)</f>
        <v/>
      </c>
    </row>
    <row r="3541">
      <c r="A3541" s="31" t="n">
        <v>43579</v>
      </c>
      <c r="B3541" s="38" t="n">
        <v>23.034738836</v>
      </c>
      <c r="C3541" s="38" t="n">
        <v>-9.492803795</v>
      </c>
      <c r="D3541" s="39">
        <f>SUM(B3541:C3541)</f>
        <v/>
      </c>
      <c r="E3541" s="23">
        <f>SUM(D3522:D3541)</f>
        <v/>
      </c>
    </row>
    <row r="3542">
      <c r="A3542" s="31" t="n">
        <v>43580</v>
      </c>
      <c r="B3542" s="38" t="n">
        <v>-16.463182533</v>
      </c>
      <c r="C3542" s="38" t="n">
        <v>-31.376705421</v>
      </c>
      <c r="D3542" s="39">
        <f>SUM(B3542:C3542)</f>
        <v/>
      </c>
      <c r="E3542" s="23">
        <f>SUM(D3523:D3542)</f>
        <v/>
      </c>
    </row>
    <row r="3543">
      <c r="A3543" s="31" t="n">
        <v>43581</v>
      </c>
      <c r="B3543" s="38" t="n">
        <v>35.494453987</v>
      </c>
      <c r="C3543" s="38" t="n">
        <v>-8.772714515000001</v>
      </c>
      <c r="D3543" s="39">
        <f>SUM(B3543:C3543)</f>
        <v/>
      </c>
      <c r="E3543" s="23">
        <f>SUM(D3524:D3543)</f>
        <v/>
      </c>
    </row>
    <row r="3544">
      <c r="A3544" s="31" t="n">
        <v>43584</v>
      </c>
      <c r="B3544" s="38" t="n">
        <v>2.993104677</v>
      </c>
      <c r="C3544" s="38" t="n">
        <v>54.342735091</v>
      </c>
      <c r="D3544" s="39">
        <f>SUM(B3544:C3544)</f>
        <v/>
      </c>
      <c r="E3544" s="23">
        <f>SUM(D3525:D3544)</f>
        <v/>
      </c>
    </row>
    <row r="3545">
      <c r="A3545" s="31" t="n">
        <v>43585</v>
      </c>
      <c r="B3545" s="38" t="n">
        <v>42.947077654</v>
      </c>
      <c r="C3545" s="38" t="n">
        <v>-8.413827679000001</v>
      </c>
      <c r="D3545" s="39">
        <f>SUM(B3545:C3545)</f>
        <v/>
      </c>
      <c r="E3545" s="23">
        <f>SUM(D3526:D3545)</f>
        <v/>
      </c>
    </row>
    <row r="3546">
      <c r="A3546" s="31" t="n">
        <v>43587</v>
      </c>
      <c r="B3546" s="38" t="n">
        <v>68.075725901</v>
      </c>
      <c r="C3546" s="38" t="n">
        <v>67.675512269</v>
      </c>
      <c r="D3546" s="39">
        <f>SUM(B3546:C3546)</f>
        <v/>
      </c>
      <c r="E3546" s="23">
        <f>SUM(D3527:D3546)</f>
        <v/>
      </c>
    </row>
    <row r="3547">
      <c r="A3547" s="31" t="n">
        <v>43588</v>
      </c>
      <c r="B3547" s="38" t="n">
        <v>152.121718314</v>
      </c>
      <c r="C3547" s="38" t="n">
        <v>9.450251284</v>
      </c>
      <c r="D3547" s="39">
        <f>SUM(B3547:C3547)</f>
        <v/>
      </c>
      <c r="E3547" s="23">
        <f>SUM(D3528:D3547)</f>
        <v/>
      </c>
    </row>
    <row r="3548">
      <c r="A3548" s="31" t="n">
        <v>43592</v>
      </c>
      <c r="B3548" s="38" t="n">
        <v>202.64532279</v>
      </c>
      <c r="C3548" s="38" t="n">
        <v>-6.869651667</v>
      </c>
      <c r="D3548" s="39">
        <f>SUM(B3548:C3548)</f>
        <v/>
      </c>
      <c r="E3548" s="23">
        <f>SUM(D3529:D3548)</f>
        <v/>
      </c>
    </row>
    <row r="3549">
      <c r="A3549" s="31" t="n">
        <v>43593</v>
      </c>
      <c r="B3549" s="38" t="n">
        <v>8.971530080000001</v>
      </c>
      <c r="C3549" s="38" t="n">
        <v>-73.291414954</v>
      </c>
      <c r="D3549" s="39">
        <f>SUM(B3549:C3549)</f>
        <v/>
      </c>
      <c r="E3549" s="23">
        <f>SUM(D3530:D3549)</f>
        <v/>
      </c>
    </row>
    <row r="3550">
      <c r="A3550" s="31" t="n">
        <v>43594</v>
      </c>
      <c r="B3550" s="38" t="n">
        <v>-201.507722282</v>
      </c>
      <c r="C3550" s="38" t="n">
        <v>-42.040580574</v>
      </c>
      <c r="D3550" s="39">
        <f>SUM(B3550:C3550)</f>
        <v/>
      </c>
      <c r="E3550" s="23">
        <f>SUM(D3531:D3550)</f>
        <v/>
      </c>
    </row>
    <row r="3551">
      <c r="A3551" s="31" t="n">
        <v>43595</v>
      </c>
      <c r="B3551" s="38" t="n">
        <v>-322.345918362</v>
      </c>
      <c r="C3551" s="38" t="n">
        <v>43.594728332</v>
      </c>
      <c r="D3551" s="39">
        <f>SUM(B3551:C3551)</f>
        <v/>
      </c>
      <c r="E3551" s="23">
        <f>SUM(D3532:D3551)</f>
        <v/>
      </c>
    </row>
    <row r="3552">
      <c r="A3552" s="31" t="n">
        <v>43598</v>
      </c>
      <c r="B3552" s="38" t="n">
        <v>-137.329399592</v>
      </c>
      <c r="C3552" s="38" t="n">
        <v>-43.182512249</v>
      </c>
      <c r="D3552" s="39">
        <f>SUM(B3552:C3552)</f>
        <v/>
      </c>
      <c r="E3552" s="23">
        <f>SUM(D3533:D3552)</f>
        <v/>
      </c>
    </row>
    <row r="3553">
      <c r="A3553" s="31" t="n">
        <v>43599</v>
      </c>
      <c r="B3553" s="38" t="n">
        <v>-285.078154873</v>
      </c>
      <c r="C3553" s="38" t="n">
        <v>107.219236854</v>
      </c>
      <c r="D3553" s="39">
        <f>SUM(B3553:C3553)</f>
        <v/>
      </c>
      <c r="E3553" s="23">
        <f>SUM(D3534:D3553)</f>
        <v/>
      </c>
    </row>
    <row r="3554">
      <c r="A3554" s="31" t="n">
        <v>43600</v>
      </c>
      <c r="B3554" s="38" t="n">
        <v>-77.646339392</v>
      </c>
      <c r="C3554" s="38" t="n">
        <v>9.97524595</v>
      </c>
      <c r="D3554" s="39">
        <f>SUM(B3554:C3554)</f>
        <v/>
      </c>
      <c r="E3554" s="23">
        <f>SUM(D3535:D3554)</f>
        <v/>
      </c>
    </row>
    <row r="3555">
      <c r="A3555" s="31" t="n">
        <v>43601</v>
      </c>
      <c r="B3555" s="38" t="n">
        <v>-467.905856517</v>
      </c>
      <c r="C3555" s="38" t="n">
        <v>-162.205696965</v>
      </c>
      <c r="D3555" s="39">
        <f>SUM(B3555:C3555)</f>
        <v/>
      </c>
      <c r="E3555" s="23">
        <f>SUM(D3536:D3555)</f>
        <v/>
      </c>
    </row>
    <row r="3556">
      <c r="A3556" s="31" t="n">
        <v>43602</v>
      </c>
      <c r="B3556" s="38" t="n">
        <v>-199.417320948</v>
      </c>
      <c r="C3556" s="38" t="n">
        <v>-35.005260731</v>
      </c>
      <c r="D3556" s="39">
        <f>SUM(B3556:C3556)</f>
        <v/>
      </c>
      <c r="E3556" s="23">
        <f>SUM(D3537:D3556)</f>
        <v/>
      </c>
    </row>
    <row r="3557">
      <c r="A3557" s="31" t="n">
        <v>43605</v>
      </c>
      <c r="B3557" s="38" t="n">
        <v>-17.762882496</v>
      </c>
      <c r="C3557" s="38" t="n">
        <v>-54.685436955</v>
      </c>
      <c r="D3557" s="39">
        <f>SUM(B3557:C3557)</f>
        <v/>
      </c>
      <c r="E3557" s="23">
        <f>SUM(D3538:D3557)</f>
        <v/>
      </c>
    </row>
    <row r="3558">
      <c r="A3558" s="31" t="n">
        <v>43606</v>
      </c>
      <c r="B3558" s="38" t="n">
        <v>74.360892295</v>
      </c>
      <c r="C3558" s="38" t="n">
        <v>-65.573918878</v>
      </c>
      <c r="D3558" s="39">
        <f>SUM(B3558:C3558)</f>
        <v/>
      </c>
      <c r="E3558" s="23">
        <f>SUM(D3539:D3558)</f>
        <v/>
      </c>
    </row>
    <row r="3559">
      <c r="A3559" s="31" t="n">
        <v>43607</v>
      </c>
      <c r="B3559" s="38" t="n">
        <v>5.300903349</v>
      </c>
      <c r="C3559" s="38" t="n">
        <v>-56.782569277</v>
      </c>
      <c r="D3559" s="39">
        <f>SUM(B3559:C3559)</f>
        <v/>
      </c>
      <c r="E3559" s="23">
        <f>SUM(D3540:D3559)</f>
        <v/>
      </c>
    </row>
    <row r="3560">
      <c r="A3560" s="31" t="n">
        <v>43608</v>
      </c>
      <c r="B3560" s="38" t="n">
        <v>80.91610615</v>
      </c>
      <c r="C3560" s="38" t="n">
        <v>-81.2943314</v>
      </c>
      <c r="D3560" s="39">
        <f>SUM(B3560:C3560)</f>
        <v/>
      </c>
      <c r="E3560" s="23">
        <f>SUM(D3541:D3560)</f>
        <v/>
      </c>
    </row>
    <row r="3561">
      <c r="A3561" s="31" t="n">
        <v>43609</v>
      </c>
      <c r="B3561" s="38" t="n">
        <v>-310.212212215</v>
      </c>
      <c r="C3561" s="38" t="n">
        <v>-42.550325913</v>
      </c>
      <c r="D3561" s="39">
        <f>SUM(B3561:C3561)</f>
        <v/>
      </c>
      <c r="E3561" s="23">
        <f>SUM(D3542:D3561)</f>
        <v/>
      </c>
    </row>
    <row r="3562">
      <c r="A3562" s="31" t="n">
        <v>43612</v>
      </c>
      <c r="B3562" s="38" t="n">
        <v>-193.988659151</v>
      </c>
      <c r="C3562" s="38" t="n">
        <v>-49.940772413</v>
      </c>
      <c r="D3562" s="39">
        <f>SUM(B3562:C3562)</f>
        <v/>
      </c>
      <c r="E3562" s="23">
        <f>SUM(D3543:D3562)</f>
        <v/>
      </c>
    </row>
    <row r="3563">
      <c r="A3563" s="31" t="n">
        <v>43613</v>
      </c>
      <c r="B3563" s="38" t="n">
        <v>-719.057497035</v>
      </c>
      <c r="C3563" s="38" t="n">
        <v>39.295841084</v>
      </c>
      <c r="D3563" s="39">
        <f>SUM(B3563:C3563)</f>
        <v/>
      </c>
      <c r="E3563" s="23">
        <f>SUM(D3544:D3563)</f>
        <v/>
      </c>
    </row>
    <row r="3564">
      <c r="A3564" s="31" t="n">
        <v>43614</v>
      </c>
      <c r="B3564" s="38" t="n">
        <v>-381.531585556</v>
      </c>
      <c r="C3564" s="38" t="n">
        <v>-105.792233141</v>
      </c>
      <c r="D3564" s="39">
        <f>SUM(B3564:C3564)</f>
        <v/>
      </c>
      <c r="E3564" s="23">
        <f>SUM(D3545:D3564)</f>
        <v/>
      </c>
    </row>
    <row r="3565">
      <c r="A3565" s="31" t="n">
        <v>43615</v>
      </c>
      <c r="B3565" s="38" t="n">
        <v>48.406606231</v>
      </c>
      <c r="C3565" s="38" t="n">
        <v>-64.240422275</v>
      </c>
      <c r="D3565" s="39">
        <f>SUM(B3565:C3565)</f>
        <v/>
      </c>
      <c r="E3565" s="23">
        <f>SUM(D3546:D3565)</f>
        <v/>
      </c>
    </row>
    <row r="3566">
      <c r="A3566" s="31" t="n">
        <v>43616</v>
      </c>
      <c r="B3566" s="38" t="n">
        <v>206.222820885</v>
      </c>
      <c r="C3566" s="38" t="n">
        <v>37.865928187</v>
      </c>
      <c r="D3566" s="39">
        <f>SUM(B3566:C3566)</f>
        <v/>
      </c>
      <c r="E3566" s="23">
        <f>SUM(D3547:D3566)</f>
        <v/>
      </c>
    </row>
    <row r="3567">
      <c r="A3567" s="31" t="n">
        <v>43619</v>
      </c>
      <c r="B3567" s="38" t="n">
        <v>291.395679762</v>
      </c>
      <c r="C3567" s="38" t="n">
        <v>-25.507763521</v>
      </c>
      <c r="D3567" s="39">
        <f>SUM(B3567:C3567)</f>
        <v/>
      </c>
      <c r="E3567" s="23">
        <f>SUM(D3548:D3567)</f>
        <v/>
      </c>
    </row>
    <row r="3568">
      <c r="A3568" s="31" t="n">
        <v>43620</v>
      </c>
      <c r="B3568" s="38" t="n">
        <v>-200.164967877</v>
      </c>
      <c r="C3568" s="38" t="n">
        <v>-30.949104346</v>
      </c>
      <c r="D3568" s="39">
        <f>SUM(B3568:C3568)</f>
        <v/>
      </c>
      <c r="E3568" s="23">
        <f>SUM(D3549:D3568)</f>
        <v/>
      </c>
    </row>
    <row r="3569">
      <c r="A3569" s="31" t="n">
        <v>43621</v>
      </c>
      <c r="B3569" s="38" t="n">
        <v>-155.874527876</v>
      </c>
      <c r="C3569" s="38" t="n">
        <v>14.590880527</v>
      </c>
      <c r="D3569" s="39">
        <f>SUM(B3569:C3569)</f>
        <v/>
      </c>
      <c r="E3569" s="23">
        <f>SUM(D3550:D3569)</f>
        <v/>
      </c>
    </row>
    <row r="3570">
      <c r="A3570" s="31" t="n">
        <v>43623</v>
      </c>
      <c r="B3570" s="38" t="n">
        <v>-33.318062866</v>
      </c>
      <c r="C3570" s="38" t="n">
        <v>58.349375686</v>
      </c>
      <c r="D3570" s="39">
        <f>SUM(B3570:C3570)</f>
        <v/>
      </c>
      <c r="E3570" s="23">
        <f>SUM(D3551:D3570)</f>
        <v/>
      </c>
    </row>
    <row r="3571">
      <c r="A3571" s="31" t="n">
        <v>43626</v>
      </c>
      <c r="B3571" s="38" t="n">
        <v>181.86582821</v>
      </c>
      <c r="C3571" s="38" t="n">
        <v>-55.887340164</v>
      </c>
      <c r="D3571" s="39">
        <f>SUM(B3571:C3571)</f>
        <v/>
      </c>
      <c r="E3571" s="23">
        <f>SUM(D3552:D3571)</f>
        <v/>
      </c>
    </row>
    <row r="3572">
      <c r="A3572" s="31" t="n">
        <v>43627</v>
      </c>
      <c r="B3572" s="38" t="n">
        <v>69.23451451299999</v>
      </c>
      <c r="C3572" s="38" t="n">
        <v>12.623761855</v>
      </c>
      <c r="D3572" s="39">
        <f>SUM(B3572:C3572)</f>
        <v/>
      </c>
      <c r="E3572" s="23">
        <f>SUM(D3553:D3572)</f>
        <v/>
      </c>
    </row>
    <row r="3573">
      <c r="A3573" s="31" t="n">
        <v>43628</v>
      </c>
      <c r="B3573" s="38" t="n">
        <v>-2.329064115</v>
      </c>
      <c r="C3573" s="38" t="n">
        <v>-62.193609449</v>
      </c>
      <c r="D3573" s="39">
        <f>SUM(B3573:C3573)</f>
        <v/>
      </c>
      <c r="E3573" s="23">
        <f>SUM(D3554:D3573)</f>
        <v/>
      </c>
    </row>
    <row r="3574">
      <c r="A3574" s="31" t="n">
        <v>43629</v>
      </c>
      <c r="B3574" s="38" t="n">
        <v>-165.712563303</v>
      </c>
      <c r="C3574" s="38" t="n">
        <v>172.867366218</v>
      </c>
      <c r="D3574" s="39">
        <f>SUM(B3574:C3574)</f>
        <v/>
      </c>
      <c r="E3574" s="23">
        <f>SUM(D3555:D3574)</f>
        <v/>
      </c>
    </row>
    <row r="3575">
      <c r="A3575" s="31" t="n">
        <v>43630</v>
      </c>
      <c r="B3575" s="38" t="n">
        <v>-69.368483603</v>
      </c>
      <c r="C3575" s="38" t="n">
        <v>-121.893456091</v>
      </c>
      <c r="D3575" s="39">
        <f>SUM(B3575:C3575)</f>
        <v/>
      </c>
      <c r="E3575" s="23">
        <f>SUM(D3556:D3575)</f>
        <v/>
      </c>
    </row>
    <row r="3576">
      <c r="A3576" s="31" t="n">
        <v>43633</v>
      </c>
      <c r="B3576" s="38" t="n">
        <v>-150.088594638</v>
      </c>
      <c r="C3576" s="38" t="n">
        <v>-33.293016006</v>
      </c>
      <c r="D3576" s="39">
        <f>SUM(B3576:C3576)</f>
        <v/>
      </c>
      <c r="E3576" s="23">
        <f>SUM(D3557:D3576)</f>
        <v/>
      </c>
    </row>
    <row r="3577">
      <c r="A3577" s="31" t="n">
        <v>43634</v>
      </c>
      <c r="B3577" s="38" t="n">
        <v>261.816928364</v>
      </c>
      <c r="C3577" s="38" t="n">
        <v>-45.182211032</v>
      </c>
      <c r="D3577" s="39">
        <f>SUM(B3577:C3577)</f>
        <v/>
      </c>
      <c r="E3577" s="23">
        <f>SUM(D3558:D3577)</f>
        <v/>
      </c>
    </row>
    <row r="3578">
      <c r="A3578" s="31" t="n">
        <v>43635</v>
      </c>
      <c r="B3578" s="38" t="n">
        <v>300.430954174</v>
      </c>
      <c r="C3578" s="38" t="n">
        <v>-23.454071977</v>
      </c>
      <c r="D3578" s="39">
        <f>SUM(B3578:C3578)</f>
        <v/>
      </c>
      <c r="E3578" s="23">
        <f>SUM(D3559:D3578)</f>
        <v/>
      </c>
    </row>
    <row r="3579">
      <c r="A3579" s="31" t="n">
        <v>43636</v>
      </c>
      <c r="B3579" s="38" t="n">
        <v>-18.322575414</v>
      </c>
      <c r="C3579" s="38" t="n">
        <v>51.594095592</v>
      </c>
      <c r="D3579" s="39">
        <f>SUM(B3579:C3579)</f>
        <v/>
      </c>
      <c r="E3579" s="23">
        <f>SUM(D3560:D3579)</f>
        <v/>
      </c>
    </row>
    <row r="3580">
      <c r="A3580" s="31" t="n">
        <v>43637</v>
      </c>
      <c r="B3580" s="38" t="n">
        <v>13.280881909</v>
      </c>
      <c r="C3580" s="38" t="n">
        <v>-66.740795702</v>
      </c>
      <c r="D3580" s="39">
        <f>SUM(B3580:C3580)</f>
        <v/>
      </c>
      <c r="E3580" s="23">
        <f>SUM(D3561:D3580)</f>
        <v/>
      </c>
    </row>
    <row r="3581">
      <c r="A3581" s="31" t="n">
        <v>43640</v>
      </c>
      <c r="B3581" s="38" t="n">
        <v>-99.250349566</v>
      </c>
      <c r="C3581" s="38" t="n">
        <v>-68.243703798</v>
      </c>
      <c r="D3581" s="39">
        <f>SUM(B3581:C3581)</f>
        <v/>
      </c>
      <c r="E3581" s="23">
        <f>SUM(D3562:D3581)</f>
        <v/>
      </c>
    </row>
    <row r="3582">
      <c r="A3582" s="31" t="n">
        <v>43641</v>
      </c>
      <c r="B3582" s="38" t="n">
        <v>0.027387982</v>
      </c>
      <c r="C3582" s="38" t="n">
        <v>-65.76596213099999</v>
      </c>
      <c r="D3582" s="39">
        <f>SUM(B3582:C3582)</f>
        <v/>
      </c>
      <c r="E3582" s="23">
        <f>SUM(D3563:D3582)</f>
        <v/>
      </c>
    </row>
    <row r="3583">
      <c r="A3583" s="31" t="n">
        <v>43642</v>
      </c>
      <c r="B3583" s="38" t="n">
        <v>16.452829619</v>
      </c>
      <c r="C3583" s="38" t="n">
        <v>11.210014923</v>
      </c>
      <c r="D3583" s="39">
        <f>SUM(B3583:C3583)</f>
        <v/>
      </c>
      <c r="E3583" s="23">
        <f>SUM(D3564:D3583)</f>
        <v/>
      </c>
    </row>
    <row r="3584">
      <c r="A3584" s="31" t="n">
        <v>43643</v>
      </c>
      <c r="B3584" s="38" t="n">
        <v>155.887532</v>
      </c>
      <c r="C3584" s="38" t="n">
        <v>-85.068803274</v>
      </c>
      <c r="D3584" s="39">
        <f>SUM(B3584:C3584)</f>
        <v/>
      </c>
      <c r="E3584" s="23">
        <f>SUM(D3565:D3584)</f>
        <v/>
      </c>
    </row>
    <row r="3585">
      <c r="A3585" s="31" t="n">
        <v>43644</v>
      </c>
      <c r="B3585" s="38" t="n">
        <v>312.263760802</v>
      </c>
      <c r="C3585" s="38" t="n">
        <v>-12.141165044</v>
      </c>
      <c r="D3585" s="39">
        <f>SUM(B3585:C3585)</f>
        <v/>
      </c>
      <c r="E3585" s="23">
        <f>SUM(D3566:D3585)</f>
        <v/>
      </c>
    </row>
    <row r="3586">
      <c r="A3586" s="31" t="n">
        <v>43647</v>
      </c>
      <c r="B3586" s="38" t="n">
        <v>154.486503785</v>
      </c>
      <c r="C3586" s="38" t="n">
        <v>71.929201009</v>
      </c>
      <c r="D3586" s="39">
        <f>SUM(B3586:C3586)</f>
        <v/>
      </c>
      <c r="E3586" s="23">
        <f>SUM(D3567:D3586)</f>
        <v/>
      </c>
    </row>
    <row r="3587">
      <c r="A3587" s="31" t="n">
        <v>43648</v>
      </c>
      <c r="B3587" s="38" t="n">
        <v>34.321459071</v>
      </c>
      <c r="C3587" s="38" t="n">
        <v>-18.71775502</v>
      </c>
      <c r="D3587" s="39">
        <f>SUM(B3587:C3587)</f>
        <v/>
      </c>
      <c r="E3587" s="23">
        <f>SUM(D3568:D3587)</f>
        <v/>
      </c>
    </row>
    <row r="3588">
      <c r="A3588" s="31" t="n">
        <v>43649</v>
      </c>
      <c r="B3588" s="38" t="n">
        <v>-86.012247174</v>
      </c>
      <c r="C3588" s="38" t="n">
        <v>-67.951228575</v>
      </c>
      <c r="D3588" s="39">
        <f>SUM(B3588:C3588)</f>
        <v/>
      </c>
      <c r="E3588" s="23">
        <f>SUM(D3569:D3588)</f>
        <v/>
      </c>
    </row>
    <row r="3589">
      <c r="A3589" s="31" t="n">
        <v>43650</v>
      </c>
      <c r="B3589" s="38" t="n">
        <v>40.083736991</v>
      </c>
      <c r="C3589" s="38" t="n">
        <v>-36.835965742</v>
      </c>
      <c r="D3589" s="39">
        <f>SUM(B3589:C3589)</f>
        <v/>
      </c>
      <c r="E3589" s="23">
        <f>SUM(D3570:D3589)</f>
        <v/>
      </c>
    </row>
    <row r="3590">
      <c r="A3590" s="31" t="n">
        <v>43651</v>
      </c>
      <c r="B3590" s="38" t="n">
        <v>-24.977909647</v>
      </c>
      <c r="C3590" s="38" t="n">
        <v>-26.378132823</v>
      </c>
      <c r="D3590" s="39">
        <f>SUM(B3590:C3590)</f>
        <v/>
      </c>
      <c r="E3590" s="23">
        <f>SUM(D3571:D3590)</f>
        <v/>
      </c>
    </row>
    <row r="3591">
      <c r="A3591" s="31" t="n">
        <v>43654</v>
      </c>
      <c r="B3591" s="38" t="n">
        <v>1.833502367</v>
      </c>
      <c r="C3591" s="38" t="n">
        <v>-97.31043357900001</v>
      </c>
      <c r="D3591" s="39">
        <f>SUM(B3591:C3591)</f>
        <v/>
      </c>
      <c r="E3591" s="23">
        <f>SUM(D3572:D3591)</f>
        <v/>
      </c>
    </row>
    <row r="3592">
      <c r="A3592" s="31" t="n">
        <v>43655</v>
      </c>
      <c r="B3592" s="38" t="n">
        <v>24.025285468</v>
      </c>
      <c r="C3592" s="38" t="n">
        <v>41.628929177</v>
      </c>
      <c r="D3592" s="39">
        <f>SUM(B3592:C3592)</f>
        <v/>
      </c>
      <c r="E3592" s="23">
        <f>SUM(D3573:D3592)</f>
        <v/>
      </c>
    </row>
    <row r="3593">
      <c r="A3593" s="31" t="n">
        <v>43656</v>
      </c>
      <c r="B3593" s="38" t="n">
        <v>203.267188727</v>
      </c>
      <c r="C3593" s="38" t="n">
        <v>69.070567698</v>
      </c>
      <c r="D3593" s="39">
        <f>SUM(B3593:C3593)</f>
        <v/>
      </c>
      <c r="E3593" s="23">
        <f>SUM(D3574:D3593)</f>
        <v/>
      </c>
    </row>
    <row r="3594">
      <c r="A3594" s="31" t="n">
        <v>43657</v>
      </c>
      <c r="B3594" s="38" t="n">
        <v>364.888486088</v>
      </c>
      <c r="C3594" s="38" t="n">
        <v>-18.26692758</v>
      </c>
      <c r="D3594" s="39">
        <f>SUM(B3594:C3594)</f>
        <v/>
      </c>
      <c r="E3594" s="23">
        <f>SUM(D3575:D3594)</f>
        <v/>
      </c>
    </row>
    <row r="3595">
      <c r="A3595" s="31" t="n">
        <v>43658</v>
      </c>
      <c r="B3595" s="38" t="n">
        <v>-5.871381643</v>
      </c>
      <c r="C3595" s="38" t="n">
        <v>31.120213797</v>
      </c>
      <c r="D3595" s="39">
        <f>SUM(B3595:C3595)</f>
        <v/>
      </c>
      <c r="E3595" s="23">
        <f>SUM(D3576:D3595)</f>
        <v/>
      </c>
    </row>
    <row r="3596">
      <c r="A3596" s="31" t="n">
        <v>43661</v>
      </c>
      <c r="B3596" s="38" t="n">
        <v>14.282920832</v>
      </c>
      <c r="C3596" s="38" t="n">
        <v>-120.733108458</v>
      </c>
      <c r="D3596" s="39">
        <f>SUM(B3596:C3596)</f>
        <v/>
      </c>
      <c r="E3596" s="23">
        <f>SUM(D3577:D3596)</f>
        <v/>
      </c>
    </row>
    <row r="3597">
      <c r="A3597" s="31" t="n">
        <v>43662</v>
      </c>
      <c r="B3597" s="38" t="n">
        <v>251.192871117</v>
      </c>
      <c r="C3597" s="38" t="n">
        <v>6.119555303</v>
      </c>
      <c r="D3597" s="39">
        <f>SUM(B3597:C3597)</f>
        <v/>
      </c>
      <c r="E3597" s="23">
        <f>SUM(D3578:D3597)</f>
        <v/>
      </c>
    </row>
    <row r="3598">
      <c r="A3598" s="31" t="n">
        <v>43663</v>
      </c>
      <c r="B3598" s="38" t="n">
        <v>23.336932616</v>
      </c>
      <c r="C3598" s="38" t="n">
        <v>-41.691738815</v>
      </c>
      <c r="D3598" s="39">
        <f>SUM(B3598:C3598)</f>
        <v/>
      </c>
      <c r="E3598" s="23">
        <f>SUM(D3579:D3598)</f>
        <v/>
      </c>
    </row>
    <row r="3599">
      <c r="A3599" s="31" t="n">
        <v>43664</v>
      </c>
      <c r="B3599" s="38" t="n">
        <v>70.847522615</v>
      </c>
      <c r="C3599" s="38" t="n">
        <v>9.362683476999999</v>
      </c>
      <c r="D3599" s="39">
        <f>SUM(B3599:C3599)</f>
        <v/>
      </c>
      <c r="E3599" s="23">
        <f>SUM(D3580:D3599)</f>
        <v/>
      </c>
    </row>
    <row r="3600">
      <c r="A3600" s="31" t="n">
        <v>43665</v>
      </c>
      <c r="B3600" s="38" t="n">
        <v>130.614668832</v>
      </c>
      <c r="C3600" s="38" t="n">
        <v>-20.896624525</v>
      </c>
      <c r="D3600" s="39">
        <f>SUM(B3600:C3600)</f>
        <v/>
      </c>
      <c r="E3600" s="23">
        <f>SUM(D3581:D3600)</f>
        <v/>
      </c>
    </row>
    <row r="3601">
      <c r="A3601" s="31" t="n">
        <v>43668</v>
      </c>
      <c r="B3601" s="38" t="n">
        <v>233.499184472</v>
      </c>
      <c r="C3601" s="38" t="n">
        <v>-23.151389354</v>
      </c>
      <c r="D3601" s="39">
        <f>SUM(B3601:C3601)</f>
        <v/>
      </c>
      <c r="E3601" s="23">
        <f>SUM(D3582:D3601)</f>
        <v/>
      </c>
    </row>
    <row r="3602">
      <c r="A3602" s="31" t="n">
        <v>43669</v>
      </c>
      <c r="B3602" s="38" t="n">
        <v>285.705105671</v>
      </c>
      <c r="C3602" s="38" t="n">
        <v>-103.564435282</v>
      </c>
      <c r="D3602" s="39">
        <f>SUM(B3602:C3602)</f>
        <v/>
      </c>
      <c r="E3602" s="23">
        <f>SUM(D3583:D3602)</f>
        <v/>
      </c>
    </row>
    <row r="3603">
      <c r="A3603" s="31" t="n">
        <v>43670</v>
      </c>
      <c r="B3603" s="38" t="n">
        <v>58.544880573</v>
      </c>
      <c r="C3603" s="38" t="n">
        <v>0.6956359989999999</v>
      </c>
      <c r="D3603" s="39">
        <f>SUM(B3603:C3603)</f>
        <v/>
      </c>
      <c r="E3603" s="23">
        <f>SUM(D3584:D3603)</f>
        <v/>
      </c>
    </row>
    <row r="3604">
      <c r="A3604" s="31" t="n">
        <v>43671</v>
      </c>
      <c r="B3604" s="38" t="n">
        <v>112.419778174</v>
      </c>
      <c r="C3604" s="38" t="n">
        <v>34.724803322</v>
      </c>
      <c r="D3604" s="39">
        <f>SUM(B3604:C3604)</f>
        <v/>
      </c>
      <c r="E3604" s="23">
        <f>SUM(D3585:D3604)</f>
        <v/>
      </c>
    </row>
    <row r="3605">
      <c r="A3605" s="31" t="n">
        <v>43672</v>
      </c>
      <c r="B3605" s="38" t="n">
        <v>118.419478003</v>
      </c>
      <c r="C3605" s="38" t="n">
        <v>6.552034303</v>
      </c>
      <c r="D3605" s="39">
        <f>SUM(B3605:C3605)</f>
        <v/>
      </c>
      <c r="E3605" s="23">
        <f>SUM(D3586:D3605)</f>
        <v/>
      </c>
    </row>
    <row r="3606">
      <c r="A3606" s="31" t="n">
        <v>43675</v>
      </c>
      <c r="B3606" s="38" t="n">
        <v>-62.489251406</v>
      </c>
      <c r="C3606" s="38" t="n">
        <v>0.189329653</v>
      </c>
      <c r="D3606" s="39">
        <f>SUM(B3606:C3606)</f>
        <v/>
      </c>
      <c r="E3606" s="23">
        <f>SUM(D3587:D3606)</f>
        <v/>
      </c>
    </row>
    <row r="3607">
      <c r="A3607" s="31" t="n">
        <v>43676</v>
      </c>
      <c r="B3607" s="38" t="n">
        <v>141.017930442</v>
      </c>
      <c r="C3607" s="38" t="n">
        <v>150.068586725</v>
      </c>
      <c r="D3607" s="39">
        <f>SUM(B3607:C3607)</f>
        <v/>
      </c>
      <c r="E3607" s="23">
        <f>SUM(D3588:D3607)</f>
        <v/>
      </c>
    </row>
    <row r="3608">
      <c r="A3608" s="31" t="n">
        <v>43677</v>
      </c>
      <c r="B3608" s="38" t="n">
        <v>-49.58335088</v>
      </c>
      <c r="C3608" s="38" t="n">
        <v>27.279088441</v>
      </c>
      <c r="D3608" s="39">
        <f>SUM(B3608:C3608)</f>
        <v/>
      </c>
      <c r="E3608" s="23">
        <f>SUM(D3589:D3608)</f>
        <v/>
      </c>
    </row>
    <row r="3609">
      <c r="A3609" s="31" t="n">
        <v>43678</v>
      </c>
      <c r="B3609" s="38" t="n">
        <v>-5.092952337</v>
      </c>
      <c r="C3609" s="38" t="n">
        <v>-106.50550548</v>
      </c>
      <c r="D3609" s="39">
        <f>SUM(B3609:C3609)</f>
        <v/>
      </c>
      <c r="E3609" s="23">
        <f>SUM(D3590:D3609)</f>
        <v/>
      </c>
    </row>
    <row r="3610">
      <c r="A3610" s="31" t="n">
        <v>43679</v>
      </c>
      <c r="B3610" s="38" t="n">
        <v>-397.933068513</v>
      </c>
      <c r="C3610" s="38" t="n">
        <v>70.04336397599999</v>
      </c>
      <c r="D3610" s="39">
        <f>SUM(B3610:C3610)</f>
        <v/>
      </c>
      <c r="E3610" s="23">
        <f>SUM(D3591:D3610)</f>
        <v/>
      </c>
    </row>
    <row r="3611">
      <c r="A3611" s="31" t="n">
        <v>43682</v>
      </c>
      <c r="B3611" s="38" t="n">
        <v>-316.921730824</v>
      </c>
      <c r="C3611" s="38" t="n">
        <v>-36.802267608</v>
      </c>
      <c r="D3611" s="39">
        <f>SUM(B3611:C3611)</f>
        <v/>
      </c>
      <c r="E3611" s="23">
        <f>SUM(D3592:D3611)</f>
        <v/>
      </c>
    </row>
    <row r="3612">
      <c r="A3612" s="31" t="n">
        <v>43683</v>
      </c>
      <c r="B3612" s="38" t="n">
        <v>-605.5530381999999</v>
      </c>
      <c r="C3612" s="38" t="n">
        <v>286.802032366</v>
      </c>
      <c r="D3612" s="39">
        <f>SUM(B3612:C3612)</f>
        <v/>
      </c>
      <c r="E3612" s="23">
        <f>SUM(D3593:D3612)</f>
        <v/>
      </c>
    </row>
    <row r="3613">
      <c r="A3613" s="31" t="n">
        <v>43684</v>
      </c>
      <c r="B3613" s="38" t="n">
        <v>-97.98097762800001</v>
      </c>
      <c r="C3613" s="38" t="n">
        <v>73.97309649499999</v>
      </c>
      <c r="D3613" s="39">
        <f>SUM(B3613:C3613)</f>
        <v/>
      </c>
      <c r="E3613" s="23">
        <f>SUM(D3594:D3613)</f>
        <v/>
      </c>
    </row>
    <row r="3614">
      <c r="A3614" s="31" t="n">
        <v>43685</v>
      </c>
      <c r="B3614" s="38" t="n">
        <v>-101.694690381</v>
      </c>
      <c r="C3614" s="38" t="n">
        <v>-49.218740995</v>
      </c>
      <c r="D3614" s="39">
        <f>SUM(B3614:C3614)</f>
        <v/>
      </c>
      <c r="E3614" s="23">
        <f>SUM(D3595:D3614)</f>
        <v/>
      </c>
    </row>
    <row r="3615">
      <c r="A3615" s="31" t="n">
        <v>43686</v>
      </c>
      <c r="B3615" s="38" t="n">
        <v>-4.334615152</v>
      </c>
      <c r="C3615" s="38" t="n">
        <v>-98.651980526</v>
      </c>
      <c r="D3615" s="39">
        <f>SUM(B3615:C3615)</f>
        <v/>
      </c>
      <c r="E3615" s="23">
        <f>SUM(D3596:D3615)</f>
        <v/>
      </c>
    </row>
    <row r="3616">
      <c r="A3616" s="31" t="n">
        <v>43689</v>
      </c>
      <c r="B3616" s="38" t="n">
        <v>-2.395929386</v>
      </c>
      <c r="C3616" s="38" t="n">
        <v>-47.777439776</v>
      </c>
      <c r="D3616" s="39">
        <f>SUM(B3616:C3616)</f>
        <v/>
      </c>
      <c r="E3616" s="23">
        <f>SUM(D3597:D3616)</f>
        <v/>
      </c>
    </row>
    <row r="3617">
      <c r="A3617" s="31" t="n">
        <v>43690</v>
      </c>
      <c r="B3617" s="38" t="n">
        <v>-176.459913402</v>
      </c>
      <c r="C3617" s="38" t="n">
        <v>-71.149265497</v>
      </c>
      <c r="D3617" s="39">
        <f>SUM(B3617:C3617)</f>
        <v/>
      </c>
      <c r="E3617" s="23">
        <f>SUM(D3598:D3617)</f>
        <v/>
      </c>
    </row>
    <row r="3618">
      <c r="A3618" s="31" t="n">
        <v>43691</v>
      </c>
      <c r="B3618" s="38" t="n">
        <v>-50.129997513</v>
      </c>
      <c r="C3618" s="38" t="n">
        <v>-65.48795650300001</v>
      </c>
      <c r="D3618" s="39">
        <f>SUM(B3618:C3618)</f>
        <v/>
      </c>
      <c r="E3618" s="23">
        <f>SUM(D3599:D3618)</f>
        <v/>
      </c>
    </row>
    <row r="3619">
      <c r="A3619" s="31" t="n">
        <v>43693</v>
      </c>
      <c r="B3619" s="38" t="n">
        <v>-93.65657103700001</v>
      </c>
      <c r="C3619" s="38" t="n">
        <v>-11.612771739</v>
      </c>
      <c r="D3619" s="39">
        <f>SUM(B3619:C3619)</f>
        <v/>
      </c>
      <c r="E3619" s="23">
        <f>SUM(D3600:D3619)</f>
        <v/>
      </c>
    </row>
    <row r="3620">
      <c r="A3620" s="31" t="n">
        <v>43696</v>
      </c>
      <c r="B3620" s="38" t="n">
        <v>-139.177830251</v>
      </c>
      <c r="C3620" s="38" t="n">
        <v>-15.838485889</v>
      </c>
      <c r="D3620" s="39">
        <f>SUM(B3620:C3620)</f>
        <v/>
      </c>
      <c r="E3620" s="23">
        <f>SUM(D3601:D3620)</f>
        <v/>
      </c>
    </row>
    <row r="3621">
      <c r="A3621" s="31" t="n">
        <v>43697</v>
      </c>
      <c r="B3621" s="38" t="n">
        <v>113.008010709</v>
      </c>
      <c r="C3621" s="38" t="n">
        <v>0.6450140049999999</v>
      </c>
      <c r="D3621" s="39">
        <f>SUM(B3621:C3621)</f>
        <v/>
      </c>
      <c r="E3621" s="23">
        <f>SUM(D3602:D3621)</f>
        <v/>
      </c>
    </row>
    <row r="3622">
      <c r="A3622" s="31" t="n">
        <v>43698</v>
      </c>
      <c r="B3622" s="38" t="n">
        <v>-127.370846222</v>
      </c>
      <c r="C3622" s="38" t="n">
        <v>-27.843048908</v>
      </c>
      <c r="D3622" s="39">
        <f>SUM(B3622:C3622)</f>
        <v/>
      </c>
      <c r="E3622" s="23">
        <f>SUM(D3603:D3622)</f>
        <v/>
      </c>
    </row>
    <row r="3623">
      <c r="A3623" s="31" t="n">
        <v>43699</v>
      </c>
      <c r="B3623" s="38" t="n">
        <v>-122.875847809</v>
      </c>
      <c r="C3623" s="38" t="n">
        <v>-116.391380409</v>
      </c>
      <c r="D3623" s="39">
        <f>SUM(B3623:C3623)</f>
        <v/>
      </c>
      <c r="E3623" s="23">
        <f>SUM(D3604:D3623)</f>
        <v/>
      </c>
    </row>
    <row r="3624">
      <c r="A3624" s="31" t="n">
        <v>43700</v>
      </c>
      <c r="B3624" s="38" t="n">
        <v>7.492820208</v>
      </c>
      <c r="C3624" s="38" t="n">
        <v>34.506059675</v>
      </c>
      <c r="D3624" s="39">
        <f>SUM(B3624:C3624)</f>
        <v/>
      </c>
      <c r="E3624" s="23">
        <f>SUM(D3605:D3624)</f>
        <v/>
      </c>
    </row>
    <row r="3625">
      <c r="A3625" s="31" t="n">
        <v>43703</v>
      </c>
      <c r="B3625" s="38" t="n">
        <v>-117.499577116</v>
      </c>
      <c r="C3625" s="38" t="n">
        <v>-111.875056719</v>
      </c>
      <c r="D3625" s="39">
        <f>SUM(B3625:C3625)</f>
        <v/>
      </c>
      <c r="E3625" s="23">
        <f>SUM(D3606:D3625)</f>
        <v/>
      </c>
    </row>
    <row r="3626">
      <c r="A3626" s="31" t="n">
        <v>43704</v>
      </c>
      <c r="B3626" s="38" t="n">
        <v>-118.071560217</v>
      </c>
      <c r="C3626" s="38" t="n">
        <v>7.020027975</v>
      </c>
      <c r="D3626" s="39">
        <f>SUM(B3626:C3626)</f>
        <v/>
      </c>
      <c r="E3626" s="23">
        <f>SUM(D3607:D3626)</f>
        <v/>
      </c>
    </row>
    <row r="3627">
      <c r="A3627" s="31" t="n">
        <v>43705</v>
      </c>
      <c r="B3627" s="38" t="n">
        <v>-52.144060447</v>
      </c>
      <c r="C3627" s="38" t="n">
        <v>61.141458994</v>
      </c>
      <c r="D3627" s="39">
        <f>SUM(B3627:C3627)</f>
        <v/>
      </c>
      <c r="E3627" s="23">
        <f>SUM(D3608:D3627)</f>
        <v/>
      </c>
    </row>
    <row r="3628">
      <c r="A3628" s="31" t="n">
        <v>43706</v>
      </c>
      <c r="B3628" s="38" t="n">
        <v>-112.942804811</v>
      </c>
      <c r="C3628" s="38" t="n">
        <v>-114.919906322</v>
      </c>
      <c r="D3628" s="39">
        <f>SUM(B3628:C3628)</f>
        <v/>
      </c>
      <c r="E3628" s="23">
        <f>SUM(D3609:D3628)</f>
        <v/>
      </c>
    </row>
    <row r="3629">
      <c r="A3629" s="31" t="n">
        <v>43707</v>
      </c>
      <c r="B3629" s="38" t="n">
        <v>224.313278883</v>
      </c>
      <c r="C3629" s="38" t="n">
        <v>43.647400882</v>
      </c>
      <c r="D3629" s="39">
        <f>SUM(B3629:C3629)</f>
        <v/>
      </c>
      <c r="E3629" s="23">
        <f>SUM(D3610:D3629)</f>
        <v/>
      </c>
    </row>
    <row r="3630">
      <c r="A3630" s="31" t="n">
        <v>43710</v>
      </c>
      <c r="B3630" s="38" t="n">
        <v>-124.189500551</v>
      </c>
      <c r="C3630" s="38" t="n">
        <v>39.435347984</v>
      </c>
      <c r="D3630" s="39">
        <f>SUM(B3630:C3630)</f>
        <v/>
      </c>
      <c r="E3630" s="23">
        <f>SUM(D3611:D3630)</f>
        <v/>
      </c>
    </row>
    <row r="3631">
      <c r="A3631" s="31" t="n">
        <v>43711</v>
      </c>
      <c r="B3631" s="38" t="n">
        <v>-305.062695357</v>
      </c>
      <c r="C3631" s="38" t="n">
        <v>-47.104717716</v>
      </c>
      <c r="D3631" s="39">
        <f>SUM(B3631:C3631)</f>
        <v/>
      </c>
      <c r="E3631" s="23">
        <f>SUM(D3612:D3631)</f>
        <v/>
      </c>
    </row>
    <row r="3632">
      <c r="A3632" s="31" t="n">
        <v>43712</v>
      </c>
      <c r="B3632" s="38" t="n">
        <v>-350.239221648</v>
      </c>
      <c r="C3632" s="38" t="n">
        <v>60.212727977</v>
      </c>
      <c r="D3632" s="39">
        <f>SUM(B3632:C3632)</f>
        <v/>
      </c>
      <c r="E3632" s="23">
        <f>SUM(D3613:D3632)</f>
        <v/>
      </c>
    </row>
    <row r="3633">
      <c r="A3633" s="31" t="n">
        <v>43713</v>
      </c>
      <c r="B3633" s="38" t="n">
        <v>188.025900794</v>
      </c>
      <c r="C3633" s="38" t="n">
        <v>-5.131668091</v>
      </c>
      <c r="D3633" s="39">
        <f>SUM(B3633:C3633)</f>
        <v/>
      </c>
      <c r="E3633" s="23">
        <f>SUM(D3614:D3633)</f>
        <v/>
      </c>
    </row>
    <row r="3634">
      <c r="A3634" s="31" t="n">
        <v>43714</v>
      </c>
      <c r="B3634" s="38" t="n">
        <v>48.317361339</v>
      </c>
      <c r="C3634" s="38" t="n">
        <v>-37.580247583</v>
      </c>
      <c r="D3634" s="39">
        <f>SUM(B3634:C3634)</f>
        <v/>
      </c>
      <c r="E3634" s="23">
        <f>SUM(D3615:D3634)</f>
        <v/>
      </c>
    </row>
    <row r="3635">
      <c r="A3635" s="31" t="n">
        <v>43717</v>
      </c>
      <c r="B3635" s="38" t="n">
        <v>233.532689344</v>
      </c>
      <c r="C3635" s="38" t="n">
        <v>-53.441749379</v>
      </c>
      <c r="D3635" s="39">
        <f>SUM(B3635:C3635)</f>
        <v/>
      </c>
      <c r="E3635" s="23">
        <f>SUM(D3616:D3635)</f>
        <v/>
      </c>
    </row>
    <row r="3636">
      <c r="A3636" s="31" t="n">
        <v>43718</v>
      </c>
      <c r="B3636" s="38" t="n">
        <v>14.629865416</v>
      </c>
      <c r="C3636" s="38" t="n">
        <v>-21.519765721</v>
      </c>
      <c r="D3636" s="39">
        <f>SUM(B3636:C3636)</f>
        <v/>
      </c>
      <c r="E3636" s="23">
        <f>SUM(D3617:D3636)</f>
        <v/>
      </c>
    </row>
    <row r="3637">
      <c r="A3637" s="31" t="n">
        <v>43719</v>
      </c>
      <c r="B3637" s="38" t="n">
        <v>-283.727737999</v>
      </c>
      <c r="C3637" s="38" t="n">
        <v>30.370580888</v>
      </c>
      <c r="D3637" s="39">
        <f>SUM(B3637:C3637)</f>
        <v/>
      </c>
      <c r="E3637" s="23">
        <f>SUM(D3618:D3637)</f>
        <v/>
      </c>
    </row>
    <row r="3638">
      <c r="A3638" s="31" t="n">
        <v>43724</v>
      </c>
      <c r="B3638" s="38" t="n">
        <v>-160.248644647</v>
      </c>
      <c r="C3638" s="38" t="n">
        <v>23.70301656</v>
      </c>
      <c r="D3638" s="39">
        <f>SUM(B3638:C3638)</f>
        <v/>
      </c>
      <c r="E3638" s="23">
        <f>SUM(D3619:D3638)</f>
        <v/>
      </c>
    </row>
    <row r="3639">
      <c r="A3639" s="31" t="n">
        <v>43725</v>
      </c>
      <c r="B3639" s="38" t="n">
        <v>-80.498635244</v>
      </c>
      <c r="C3639" s="38" t="n">
        <v>-35.765774586</v>
      </c>
      <c r="D3639" s="39">
        <f>SUM(B3639:C3639)</f>
        <v/>
      </c>
      <c r="E3639" s="23">
        <f>SUM(D3620:D3639)</f>
        <v/>
      </c>
    </row>
    <row r="3640">
      <c r="A3640" s="31" t="n">
        <v>43726</v>
      </c>
      <c r="B3640" s="38" t="n">
        <v>55.855959664</v>
      </c>
      <c r="C3640" s="38" t="n">
        <v>-53.912123807</v>
      </c>
      <c r="D3640" s="39">
        <f>SUM(B3640:C3640)</f>
        <v/>
      </c>
      <c r="E3640" s="23">
        <f>SUM(D3621:D3640)</f>
        <v/>
      </c>
    </row>
    <row r="3641">
      <c r="A3641" s="31" t="n">
        <v>43727</v>
      </c>
      <c r="B3641" s="38" t="n">
        <v>218.143869174</v>
      </c>
      <c r="C3641" s="38" t="n">
        <v>32.178730389</v>
      </c>
      <c r="D3641" s="39">
        <f>SUM(B3641:C3641)</f>
        <v/>
      </c>
      <c r="E3641" s="23">
        <f>SUM(D3622:D3641)</f>
        <v/>
      </c>
    </row>
    <row r="3642">
      <c r="A3642" s="31" t="n">
        <v>43728</v>
      </c>
      <c r="B3642" s="38" t="n">
        <v>44.514968772</v>
      </c>
      <c r="C3642" s="38" t="n">
        <v>33.56165612</v>
      </c>
      <c r="D3642" s="39">
        <f>SUM(B3642:C3642)</f>
        <v/>
      </c>
      <c r="E3642" s="23">
        <f>SUM(D3623:D3642)</f>
        <v/>
      </c>
    </row>
    <row r="3643">
      <c r="A3643" s="31" t="n">
        <v>43731</v>
      </c>
      <c r="B3643" s="38" t="n">
        <v>-68.884269086</v>
      </c>
      <c r="C3643" s="38" t="n">
        <v>-55.390686554</v>
      </c>
      <c r="D3643" s="39">
        <f>SUM(B3643:C3643)</f>
        <v/>
      </c>
      <c r="E3643" s="23">
        <f>SUM(D3624:D3643)</f>
        <v/>
      </c>
    </row>
    <row r="3644">
      <c r="A3644" s="31" t="n">
        <v>43732</v>
      </c>
      <c r="B3644" s="38" t="n">
        <v>-216.239549194</v>
      </c>
      <c r="C3644" s="38" t="n">
        <v>21.315236715</v>
      </c>
      <c r="D3644" s="39">
        <f>SUM(B3644:C3644)</f>
        <v/>
      </c>
      <c r="E3644" s="23">
        <f>SUM(D3625:D3644)</f>
        <v/>
      </c>
    </row>
    <row r="3645">
      <c r="A3645" s="31" t="n">
        <v>43733</v>
      </c>
      <c r="B3645" s="38" t="n">
        <v>-366.056304034</v>
      </c>
      <c r="C3645" s="38" t="n">
        <v>-54.220303337</v>
      </c>
      <c r="D3645" s="39">
        <f>SUM(B3645:C3645)</f>
        <v/>
      </c>
      <c r="E3645" s="23">
        <f>SUM(D3626:D3645)</f>
        <v/>
      </c>
    </row>
    <row r="3646">
      <c r="A3646" s="31" t="n">
        <v>43734</v>
      </c>
      <c r="B3646" s="38" t="n">
        <v>315.990133016</v>
      </c>
      <c r="C3646" s="38" t="n">
        <v>13.559553912</v>
      </c>
      <c r="D3646" s="39">
        <f>SUM(B3646:C3646)</f>
        <v/>
      </c>
      <c r="E3646" s="23">
        <f>SUM(D3627:D3646)</f>
        <v/>
      </c>
    </row>
    <row r="3647">
      <c r="A3647" s="31" t="n">
        <v>43735</v>
      </c>
      <c r="B3647" s="38" t="n">
        <v>-24.901280381</v>
      </c>
      <c r="C3647" s="38" t="n">
        <v>-23.823655141</v>
      </c>
      <c r="D3647" s="39">
        <f>SUM(B3647:C3647)</f>
        <v/>
      </c>
      <c r="E3647" s="23">
        <f>SUM(D3628:D3647)</f>
        <v/>
      </c>
    </row>
    <row r="3648">
      <c r="A3648" s="31" t="n">
        <v>43738</v>
      </c>
      <c r="B3648" s="38" t="n">
        <v>-0.475545562</v>
      </c>
      <c r="C3648" s="38" t="n">
        <v>-54.298589391</v>
      </c>
      <c r="D3648" s="39">
        <f>SUM(B3648:C3648)</f>
        <v/>
      </c>
      <c r="E3648" s="23">
        <f>SUM(D3629:D3648)</f>
        <v/>
      </c>
    </row>
    <row r="3649">
      <c r="A3649" s="31" t="n">
        <v>43739</v>
      </c>
      <c r="B3649" s="38" t="n">
        <v>-142.618642344</v>
      </c>
      <c r="C3649" s="38" t="n">
        <v>14.800233096</v>
      </c>
      <c r="D3649" s="39">
        <f>SUM(B3649:C3649)</f>
        <v/>
      </c>
      <c r="E3649" s="23">
        <f>SUM(D3630:D3649)</f>
        <v/>
      </c>
    </row>
    <row r="3650">
      <c r="A3650" s="31" t="n">
        <v>43740</v>
      </c>
      <c r="B3650" s="38" t="n">
        <v>-112.448425614</v>
      </c>
      <c r="C3650" s="38" t="n">
        <v>-20.387344863</v>
      </c>
      <c r="D3650" s="39">
        <f>SUM(B3650:C3650)</f>
        <v/>
      </c>
      <c r="E3650" s="23">
        <f>SUM(D3631:D3650)</f>
        <v/>
      </c>
    </row>
    <row r="3651">
      <c r="A3651" s="31" t="n">
        <v>43742</v>
      </c>
      <c r="B3651" s="38" t="n">
        <v>-149.003748294</v>
      </c>
      <c r="C3651" s="38" t="n">
        <v>-23.821542791</v>
      </c>
      <c r="D3651" s="39">
        <f>SUM(B3651:C3651)</f>
        <v/>
      </c>
      <c r="E3651" s="23">
        <f>SUM(D3632:D3651)</f>
        <v/>
      </c>
    </row>
    <row r="3652">
      <c r="A3652" s="31" t="n">
        <v>43745</v>
      </c>
      <c r="B3652" s="38" t="n">
        <v>-22.884907049</v>
      </c>
      <c r="C3652" s="38" t="n">
        <v>72.75015725900001</v>
      </c>
      <c r="D3652" s="39">
        <f>SUM(B3652:C3652)</f>
        <v/>
      </c>
      <c r="E3652" s="23">
        <f>SUM(D3633:D3652)</f>
        <v/>
      </c>
    </row>
    <row r="3653">
      <c r="A3653" s="31" t="n">
        <v>43746</v>
      </c>
      <c r="B3653" s="38" t="n">
        <v>-46.097194977</v>
      </c>
      <c r="C3653" s="38" t="n">
        <v>231.838314893</v>
      </c>
      <c r="D3653" s="39">
        <f>SUM(B3653:C3653)</f>
        <v/>
      </c>
      <c r="E3653" s="23">
        <f>SUM(D3634:D3653)</f>
        <v/>
      </c>
    </row>
    <row r="3654">
      <c r="A3654" s="31" t="n">
        <v>43748</v>
      </c>
      <c r="B3654" s="38" t="n">
        <v>-137.561655865</v>
      </c>
      <c r="C3654" s="38" t="n">
        <v>-89.015478461</v>
      </c>
      <c r="D3654" s="39">
        <f>SUM(B3654:C3654)</f>
        <v/>
      </c>
      <c r="E3654" s="23">
        <f>SUM(D3635:D3654)</f>
        <v/>
      </c>
    </row>
    <row r="3655">
      <c r="A3655" s="31" t="n">
        <v>43749</v>
      </c>
      <c r="B3655" s="38" t="n">
        <v>109.270821883</v>
      </c>
      <c r="C3655" s="38" t="n">
        <v>-47.578416126</v>
      </c>
      <c r="D3655" s="39">
        <f>SUM(B3655:C3655)</f>
        <v/>
      </c>
      <c r="E3655" s="23">
        <f>SUM(D3636:D3655)</f>
        <v/>
      </c>
    </row>
    <row r="3656">
      <c r="A3656" s="31" t="n">
        <v>43752</v>
      </c>
      <c r="B3656" s="38" t="n">
        <v>22.134976452</v>
      </c>
      <c r="C3656" s="38" t="n">
        <v>28.788762668</v>
      </c>
      <c r="D3656" s="39">
        <f>SUM(B3656:C3656)</f>
        <v/>
      </c>
      <c r="E3656" s="23">
        <f>SUM(D3637:D3656)</f>
        <v/>
      </c>
    </row>
    <row r="3657">
      <c r="A3657" s="31" t="n">
        <v>43753</v>
      </c>
      <c r="B3657" s="38" t="n">
        <v>-60.201552737</v>
      </c>
      <c r="C3657" s="38" t="n">
        <v>60.164660741</v>
      </c>
      <c r="D3657" s="39">
        <f>SUM(B3657:C3657)</f>
        <v/>
      </c>
      <c r="E3657" s="23">
        <f>SUM(D3638:D3657)</f>
        <v/>
      </c>
    </row>
    <row r="3658">
      <c r="A3658" s="31" t="n">
        <v>43754</v>
      </c>
      <c r="B3658" s="38" t="n">
        <v>4.577206853</v>
      </c>
      <c r="C3658" s="38" t="n">
        <v>62.564590799</v>
      </c>
      <c r="D3658" s="39">
        <f>SUM(B3658:C3658)</f>
        <v/>
      </c>
      <c r="E3658" s="23">
        <f>SUM(D3639:D3658)</f>
        <v/>
      </c>
    </row>
    <row r="3659">
      <c r="A3659" s="31" t="n">
        <v>43755</v>
      </c>
      <c r="B3659" s="38" t="n">
        <v>-94.513433384</v>
      </c>
      <c r="C3659" s="38" t="n">
        <v>-81.689644165</v>
      </c>
      <c r="D3659" s="39">
        <f>SUM(B3659:C3659)</f>
        <v/>
      </c>
      <c r="E3659" s="23">
        <f>SUM(D3640:D3659)</f>
        <v/>
      </c>
    </row>
    <row r="3660">
      <c r="A3660" s="31" t="n">
        <v>43756</v>
      </c>
      <c r="B3660" s="38" t="n">
        <v>-130.164300963</v>
      </c>
      <c r="C3660" s="38" t="n">
        <v>0.571781965</v>
      </c>
      <c r="D3660" s="39">
        <f>SUM(B3660:C3660)</f>
        <v/>
      </c>
      <c r="E3660" s="23">
        <f>SUM(D3641:D3660)</f>
        <v/>
      </c>
    </row>
    <row r="3661">
      <c r="A3661" s="31" t="n">
        <v>43759</v>
      </c>
      <c r="B3661" s="38" t="n">
        <v>-120.771694742</v>
      </c>
      <c r="C3661" s="38" t="n">
        <v>-18.938558176</v>
      </c>
      <c r="D3661" s="39">
        <f>SUM(B3661:C3661)</f>
        <v/>
      </c>
      <c r="E3661" s="23">
        <f>SUM(D3642:D3661)</f>
        <v/>
      </c>
    </row>
    <row r="3662">
      <c r="A3662" s="31" t="n">
        <v>43760</v>
      </c>
      <c r="B3662" s="38" t="n">
        <v>86.05976307900001</v>
      </c>
      <c r="C3662" s="38" t="n">
        <v>150.033796728</v>
      </c>
      <c r="D3662" s="39">
        <f>SUM(B3662:C3662)</f>
        <v/>
      </c>
      <c r="E3662" s="23">
        <f>SUM(D3643:D3662)</f>
        <v/>
      </c>
    </row>
    <row r="3663">
      <c r="A3663" s="31" t="n">
        <v>43761</v>
      </c>
      <c r="B3663" s="38" t="n">
        <v>116.755434776</v>
      </c>
      <c r="C3663" s="38" t="n">
        <v>131.68183038</v>
      </c>
      <c r="D3663" s="39">
        <f>SUM(B3663:C3663)</f>
        <v/>
      </c>
      <c r="E3663" s="23">
        <f>SUM(D3644:D3663)</f>
        <v/>
      </c>
    </row>
    <row r="3664">
      <c r="A3664" s="31" t="n">
        <v>43762</v>
      </c>
      <c r="B3664" s="38" t="n">
        <v>174.125653978</v>
      </c>
      <c r="C3664" s="38" t="n">
        <v>-137.090020665</v>
      </c>
      <c r="D3664" s="39">
        <f>SUM(B3664:C3664)</f>
        <v/>
      </c>
      <c r="E3664" s="23">
        <f>SUM(D3645:D3664)</f>
        <v/>
      </c>
    </row>
    <row r="3665">
      <c r="A3665" s="31" t="n">
        <v>43763</v>
      </c>
      <c r="B3665" s="38" t="n">
        <v>57.017451577</v>
      </c>
      <c r="C3665" s="38" t="n">
        <v>-58.0688996</v>
      </c>
      <c r="D3665" s="39">
        <f>SUM(B3665:C3665)</f>
        <v/>
      </c>
      <c r="E3665" s="23">
        <f>SUM(D3646:D3665)</f>
        <v/>
      </c>
    </row>
    <row r="3666">
      <c r="A3666" s="31" t="n">
        <v>43766</v>
      </c>
      <c r="B3666" s="38" t="n">
        <v>-55.958667346</v>
      </c>
      <c r="C3666" s="38" t="n">
        <v>21.736553512</v>
      </c>
      <c r="D3666" s="39">
        <f>SUM(B3666:C3666)</f>
        <v/>
      </c>
      <c r="E3666" s="23">
        <f>SUM(D3647:D3666)</f>
        <v/>
      </c>
    </row>
    <row r="3667">
      <c r="A3667" s="31" t="n">
        <v>43767</v>
      </c>
      <c r="B3667" s="38" t="n">
        <v>-99.643916447</v>
      </c>
      <c r="C3667" s="38" t="n">
        <v>36.124028706</v>
      </c>
      <c r="D3667" s="39">
        <f>SUM(B3667:C3667)</f>
        <v/>
      </c>
      <c r="E3667" s="23">
        <f>SUM(D3648:D3667)</f>
        <v/>
      </c>
    </row>
    <row r="3668">
      <c r="A3668" s="31" t="n">
        <v>43768</v>
      </c>
      <c r="B3668" s="38" t="n">
        <v>10.091359734</v>
      </c>
      <c r="C3668" s="38" t="n">
        <v>-57.890457493</v>
      </c>
      <c r="D3668" s="39">
        <f>SUM(B3668:C3668)</f>
        <v/>
      </c>
      <c r="E3668" s="23">
        <f>SUM(D3649:D3668)</f>
        <v/>
      </c>
    </row>
    <row r="3669">
      <c r="A3669" s="31" t="n">
        <v>43769</v>
      </c>
      <c r="B3669" s="38" t="n">
        <v>34.735932471</v>
      </c>
      <c r="C3669" s="38" t="n">
        <v>29.022020843</v>
      </c>
      <c r="D3669" s="39">
        <f>SUM(B3669:C3669)</f>
        <v/>
      </c>
      <c r="E3669" s="23">
        <f>SUM(D3650:D3669)</f>
        <v/>
      </c>
    </row>
    <row r="3670">
      <c r="A3670" s="31" t="n">
        <v>43770</v>
      </c>
      <c r="B3670" s="38" t="n">
        <v>137.809348775</v>
      </c>
      <c r="C3670" s="38" t="n">
        <v>-11.241586654</v>
      </c>
      <c r="D3670" s="39">
        <f>SUM(B3670:C3670)</f>
        <v/>
      </c>
      <c r="E3670" s="23">
        <f>SUM(D3651:D3670)</f>
        <v/>
      </c>
    </row>
    <row r="3671">
      <c r="A3671" s="31" t="n">
        <v>43773</v>
      </c>
      <c r="B3671" s="38" t="n">
        <v>68.172775844</v>
      </c>
      <c r="C3671" s="38" t="n">
        <v>-44.818067019</v>
      </c>
      <c r="D3671" s="39">
        <f>SUM(B3671:C3671)</f>
        <v/>
      </c>
      <c r="E3671" s="23">
        <f>SUM(D3652:D3671)</f>
        <v/>
      </c>
    </row>
    <row r="3672">
      <c r="A3672" s="31" t="n">
        <v>43774</v>
      </c>
      <c r="B3672" s="38" t="n">
        <v>321.611105712</v>
      </c>
      <c r="C3672" s="38" t="n">
        <v>26.402516436</v>
      </c>
      <c r="D3672" s="39">
        <f>SUM(B3672:C3672)</f>
        <v/>
      </c>
      <c r="E3672" s="23">
        <f>SUM(D3653:D3672)</f>
        <v/>
      </c>
    </row>
    <row r="3673">
      <c r="A3673" s="31" t="n">
        <v>43775</v>
      </c>
      <c r="B3673" s="38" t="n">
        <v>236.949812867</v>
      </c>
      <c r="C3673" s="38" t="n">
        <v>-38.290899029</v>
      </c>
      <c r="D3673" s="39">
        <f>SUM(B3673:C3673)</f>
        <v/>
      </c>
      <c r="E3673" s="23">
        <f>SUM(D3654:D3673)</f>
        <v/>
      </c>
    </row>
    <row r="3674">
      <c r="A3674" s="31" t="n">
        <v>43776</v>
      </c>
      <c r="B3674" s="38" t="n">
        <v>-153.25185363</v>
      </c>
      <c r="C3674" s="38" t="n">
        <v>-67.691988564</v>
      </c>
      <c r="D3674" s="39">
        <f>SUM(B3674:C3674)</f>
        <v/>
      </c>
      <c r="E3674" s="23">
        <f>SUM(D3655:D3674)</f>
        <v/>
      </c>
    </row>
    <row r="3675">
      <c r="A3675" s="31" t="n">
        <v>43777</v>
      </c>
      <c r="B3675" s="38" t="n">
        <v>-103.705132195</v>
      </c>
      <c r="C3675" s="38" t="n">
        <v>-68.77453574</v>
      </c>
      <c r="D3675" s="39">
        <f>SUM(B3675:C3675)</f>
        <v/>
      </c>
      <c r="E3675" s="23">
        <f>SUM(D3656:D3675)</f>
        <v/>
      </c>
    </row>
    <row r="3676">
      <c r="A3676" s="31" t="n">
        <v>43780</v>
      </c>
      <c r="B3676" s="38" t="n">
        <v>-172.228741158</v>
      </c>
      <c r="C3676" s="38" t="n">
        <v>-36.509139749</v>
      </c>
      <c r="D3676" s="39">
        <f>SUM(B3676:C3676)</f>
        <v/>
      </c>
      <c r="E3676" s="23">
        <f>SUM(D3657:D3676)</f>
        <v/>
      </c>
    </row>
    <row r="3677">
      <c r="A3677" s="31" t="n">
        <v>43781</v>
      </c>
      <c r="B3677" s="38" t="n">
        <v>-39.480199447</v>
      </c>
      <c r="C3677" s="38" t="n">
        <v>7.198585953</v>
      </c>
      <c r="D3677" s="39">
        <f>SUM(B3677:C3677)</f>
        <v/>
      </c>
      <c r="E3677" s="23">
        <f>SUM(D3658:D3677)</f>
        <v/>
      </c>
    </row>
    <row r="3678">
      <c r="A3678" s="31" t="n">
        <v>43782</v>
      </c>
      <c r="B3678" s="38" t="n">
        <v>-27.974666537</v>
      </c>
      <c r="C3678" s="38" t="n">
        <v>-49.066539706</v>
      </c>
      <c r="D3678" s="39">
        <f>SUM(B3678:C3678)</f>
        <v/>
      </c>
      <c r="E3678" s="23">
        <f>SUM(D3659:D3678)</f>
        <v/>
      </c>
    </row>
    <row r="3679">
      <c r="A3679" s="31" t="n">
        <v>43783</v>
      </c>
      <c r="B3679" s="38" t="n">
        <v>-208.65419737</v>
      </c>
      <c r="C3679" s="38" t="n">
        <v>-16.948424774</v>
      </c>
      <c r="D3679" s="39">
        <f>SUM(B3679:C3679)</f>
        <v/>
      </c>
      <c r="E3679" s="23">
        <f>SUM(D3660:D3679)</f>
        <v/>
      </c>
    </row>
    <row r="3680">
      <c r="A3680" s="31" t="n">
        <v>43784</v>
      </c>
      <c r="B3680" s="38" t="n">
        <v>-141.601319341</v>
      </c>
      <c r="C3680" s="38" t="n">
        <v>97.193670274</v>
      </c>
      <c r="D3680" s="39">
        <f>SUM(B3680:C3680)</f>
        <v/>
      </c>
      <c r="E3680" s="23">
        <f>SUM(D3661:D3680)</f>
        <v/>
      </c>
    </row>
    <row r="3681">
      <c r="A3681" s="31" t="n">
        <v>43787</v>
      </c>
      <c r="B3681" s="38" t="n">
        <v>-162.737154221</v>
      </c>
      <c r="C3681" s="38" t="n">
        <v>21.008410101</v>
      </c>
      <c r="D3681" s="39">
        <f>SUM(B3681:C3681)</f>
        <v/>
      </c>
      <c r="E3681" s="23">
        <f>SUM(D3662:D3681)</f>
        <v/>
      </c>
    </row>
    <row r="3682">
      <c r="A3682" s="31" t="n">
        <v>43788</v>
      </c>
      <c r="B3682" s="38" t="n">
        <v>-12.765303107</v>
      </c>
      <c r="C3682" s="38" t="n">
        <v>-108.846330037</v>
      </c>
      <c r="D3682" s="39">
        <f>SUM(B3682:C3682)</f>
        <v/>
      </c>
      <c r="E3682" s="23">
        <f>SUM(D3663:D3682)</f>
        <v/>
      </c>
    </row>
    <row r="3683">
      <c r="A3683" s="31" t="n">
        <v>43789</v>
      </c>
      <c r="B3683" s="38" t="n">
        <v>-334.143015722</v>
      </c>
      <c r="C3683" s="38" t="n">
        <v>-20.123669092</v>
      </c>
      <c r="D3683" s="39">
        <f>SUM(B3683:C3683)</f>
        <v/>
      </c>
      <c r="E3683" s="23">
        <f>SUM(D3664:D3683)</f>
        <v/>
      </c>
    </row>
    <row r="3684">
      <c r="A3684" s="31" t="n">
        <v>43790</v>
      </c>
      <c r="B3684" s="38" t="n">
        <v>-570.635361755</v>
      </c>
      <c r="C3684" s="38" t="n">
        <v>4.57884203</v>
      </c>
      <c r="D3684" s="39">
        <f>SUM(B3684:C3684)</f>
        <v/>
      </c>
      <c r="E3684" s="23">
        <f>SUM(D3665:D3684)</f>
        <v/>
      </c>
    </row>
    <row r="3685">
      <c r="A3685" s="31" t="n">
        <v>43791</v>
      </c>
      <c r="B3685" s="38" t="n">
        <v>-186.042384719</v>
      </c>
      <c r="C3685" s="38" t="n">
        <v>13.029037227</v>
      </c>
      <c r="D3685" s="39">
        <f>SUM(B3685:C3685)</f>
        <v/>
      </c>
      <c r="E3685" s="23">
        <f>SUM(D3666:D3685)</f>
        <v/>
      </c>
    </row>
    <row r="3686">
      <c r="A3686" s="31" t="n">
        <v>43794</v>
      </c>
      <c r="B3686" s="38" t="n">
        <v>-259.477724433</v>
      </c>
      <c r="C3686" s="38" t="n">
        <v>44.583031175</v>
      </c>
      <c r="D3686" s="39">
        <f>SUM(B3686:C3686)</f>
        <v/>
      </c>
      <c r="E3686" s="23">
        <f>SUM(D3667:D3686)</f>
        <v/>
      </c>
    </row>
    <row r="3687">
      <c r="A3687" s="31" t="n">
        <v>43795</v>
      </c>
      <c r="B3687" s="38" t="n">
        <v>-857.333987264</v>
      </c>
      <c r="C3687" s="38" t="n">
        <v>0.666566833</v>
      </c>
      <c r="D3687" s="39">
        <f>SUM(B3687:C3687)</f>
        <v/>
      </c>
      <c r="E3687" s="23">
        <f>SUM(D3668:D3687)</f>
        <v/>
      </c>
    </row>
    <row r="3688">
      <c r="A3688" s="31" t="n">
        <v>43796</v>
      </c>
      <c r="B3688" s="38" t="n">
        <v>-143.091070751</v>
      </c>
      <c r="C3688" s="38" t="n">
        <v>-91.666807851</v>
      </c>
      <c r="D3688" s="39">
        <f>SUM(B3688:C3688)</f>
        <v/>
      </c>
      <c r="E3688" s="23">
        <f>SUM(D3669:D3688)</f>
        <v/>
      </c>
    </row>
    <row r="3689">
      <c r="A3689" s="31" t="n">
        <v>43797</v>
      </c>
      <c r="B3689" s="38" t="n">
        <v>-116.674994355</v>
      </c>
      <c r="C3689" s="38" t="n">
        <v>-33.411386614</v>
      </c>
      <c r="D3689" s="39">
        <f>SUM(B3689:C3689)</f>
        <v/>
      </c>
      <c r="E3689" s="23">
        <f>SUM(D3670:D3689)</f>
        <v/>
      </c>
    </row>
    <row r="3690">
      <c r="A3690" s="31" t="n">
        <v>43798</v>
      </c>
      <c r="B3690" s="38" t="n">
        <v>-449.933226868</v>
      </c>
      <c r="C3690" s="38" t="n">
        <v>-6.179933046</v>
      </c>
      <c r="D3690" s="39">
        <f>SUM(B3690:C3690)</f>
        <v/>
      </c>
      <c r="E3690" s="23">
        <f>SUM(D3671:D3690)</f>
        <v/>
      </c>
    </row>
    <row r="3691">
      <c r="A3691" s="31" t="n">
        <v>43801</v>
      </c>
      <c r="B3691" s="38" t="n">
        <v>-392.00003971</v>
      </c>
      <c r="C3691" s="38" t="n">
        <v>74.952179134</v>
      </c>
      <c r="D3691" s="39">
        <f>SUM(B3691:C3691)</f>
        <v/>
      </c>
      <c r="E3691" s="23">
        <f>SUM(D3672:D3691)</f>
        <v/>
      </c>
    </row>
    <row r="3692">
      <c r="A3692" s="31" t="n">
        <v>43802</v>
      </c>
      <c r="B3692" s="38" t="n">
        <v>-269.220100067</v>
      </c>
      <c r="C3692" s="38" t="n">
        <v>-52.025211093</v>
      </c>
      <c r="D3692" s="39">
        <f>SUM(B3692:C3692)</f>
        <v/>
      </c>
      <c r="E3692" s="23">
        <f>SUM(D3673:D3692)</f>
        <v/>
      </c>
    </row>
    <row r="3693">
      <c r="A3693" s="31" t="n">
        <v>43803</v>
      </c>
      <c r="B3693" s="38" t="n">
        <v>-395.33504135</v>
      </c>
      <c r="C3693" s="38" t="n">
        <v>82.98649619699999</v>
      </c>
      <c r="D3693" s="39">
        <f>SUM(B3693:C3693)</f>
        <v/>
      </c>
      <c r="E3693" s="23">
        <f>SUM(D3674:D3693)</f>
        <v/>
      </c>
    </row>
    <row r="3694">
      <c r="A3694" s="31" t="n">
        <v>43804</v>
      </c>
      <c r="B3694" s="38" t="n">
        <v>-67.78879690799999</v>
      </c>
      <c r="C3694" s="38" t="n">
        <v>-35.191529503</v>
      </c>
      <c r="D3694" s="39">
        <f>SUM(B3694:C3694)</f>
        <v/>
      </c>
      <c r="E3694" s="23">
        <f>SUM(D3675:D3694)</f>
        <v/>
      </c>
    </row>
    <row r="3695">
      <c r="A3695" s="31" t="n">
        <v>43805</v>
      </c>
      <c r="B3695" s="38" t="n">
        <v>43.006416008</v>
      </c>
      <c r="C3695" s="38" t="n">
        <v>199.886787637</v>
      </c>
      <c r="D3695" s="39">
        <f>SUM(B3695:C3695)</f>
        <v/>
      </c>
      <c r="E3695" s="23">
        <f>SUM(D3676:D3695)</f>
        <v/>
      </c>
    </row>
    <row r="3696">
      <c r="A3696" s="31" t="n">
        <v>43808</v>
      </c>
      <c r="B3696" s="38" t="n">
        <v>64.964399875</v>
      </c>
      <c r="C3696" s="38" t="n">
        <v>-63.584638067</v>
      </c>
      <c r="D3696" s="39">
        <f>SUM(B3696:C3696)</f>
        <v/>
      </c>
      <c r="E3696" s="23">
        <f>SUM(D3677:D3696)</f>
        <v/>
      </c>
    </row>
    <row r="3697">
      <c r="A3697" s="31" t="n">
        <v>43809</v>
      </c>
      <c r="B3697" s="38" t="n">
        <v>-19.309670716</v>
      </c>
      <c r="C3697" s="38" t="n">
        <v>-25.638636815</v>
      </c>
      <c r="D3697" s="39">
        <f>SUM(B3697:C3697)</f>
        <v/>
      </c>
      <c r="E3697" s="23">
        <f>SUM(D3678:D3697)</f>
        <v/>
      </c>
    </row>
    <row r="3698">
      <c r="A3698" s="31" t="n">
        <v>43810</v>
      </c>
      <c r="B3698" s="38" t="n">
        <v>-7.512087097</v>
      </c>
      <c r="C3698" s="38" t="n">
        <v>24.812764966</v>
      </c>
      <c r="D3698" s="39">
        <f>SUM(B3698:C3698)</f>
        <v/>
      </c>
      <c r="E3698" s="23">
        <f>SUM(D3679:D3698)</f>
        <v/>
      </c>
    </row>
    <row r="3699">
      <c r="A3699" s="31" t="n">
        <v>43811</v>
      </c>
      <c r="B3699" s="38" t="n">
        <v>551.191440405</v>
      </c>
      <c r="C3699" s="38" t="n">
        <v>21.990772017</v>
      </c>
      <c r="D3699" s="39">
        <f>SUM(B3699:C3699)</f>
        <v/>
      </c>
      <c r="E3699" s="23">
        <f>SUM(D3680:D3699)</f>
        <v/>
      </c>
    </row>
    <row r="3700">
      <c r="A3700" s="31" t="n">
        <v>43812</v>
      </c>
      <c r="B3700" s="38" t="n">
        <v>513.911365518</v>
      </c>
      <c r="C3700" s="38" t="n">
        <v>10.3364679</v>
      </c>
      <c r="D3700" s="39">
        <f>SUM(B3700:C3700)</f>
        <v/>
      </c>
      <c r="E3700" s="23">
        <f>SUM(D3681:D3700)</f>
        <v/>
      </c>
    </row>
    <row r="3701">
      <c r="A3701" s="31" t="n">
        <v>43815</v>
      </c>
      <c r="B3701" s="38" t="n">
        <v>-191.411993552</v>
      </c>
      <c r="C3701" s="38" t="n">
        <v>8.987532909</v>
      </c>
      <c r="D3701" s="39">
        <f>SUM(B3701:C3701)</f>
        <v/>
      </c>
      <c r="E3701" s="23">
        <f>SUM(D3682:D3701)</f>
        <v/>
      </c>
    </row>
    <row r="3702">
      <c r="A3702" s="31" t="n">
        <v>43816</v>
      </c>
      <c r="B3702" s="38" t="n">
        <v>513.414323996</v>
      </c>
      <c r="C3702" s="38" t="n">
        <v>26.324579487</v>
      </c>
      <c r="D3702" s="39">
        <f>SUM(B3702:C3702)</f>
        <v/>
      </c>
      <c r="E3702" s="23">
        <f>SUM(D3683:D3702)</f>
        <v/>
      </c>
    </row>
    <row r="3703">
      <c r="A3703" s="31" t="n">
        <v>43817</v>
      </c>
      <c r="B3703" s="38" t="n">
        <v>383.323629368</v>
      </c>
      <c r="C3703" s="38" t="n">
        <v>-22.657705709</v>
      </c>
      <c r="D3703" s="39">
        <f>SUM(B3703:C3703)</f>
        <v/>
      </c>
      <c r="E3703" s="23">
        <f>SUM(D3684:D3703)</f>
        <v/>
      </c>
    </row>
    <row r="3704">
      <c r="A3704" s="31" t="n">
        <v>43818</v>
      </c>
      <c r="B3704" s="38" t="n">
        <v>249.14076782</v>
      </c>
      <c r="C3704" s="38" t="n">
        <v>-21.938247839</v>
      </c>
      <c r="D3704" s="39">
        <f>SUM(B3704:C3704)</f>
        <v/>
      </c>
      <c r="E3704" s="23">
        <f>SUM(D3685:D3704)</f>
        <v/>
      </c>
    </row>
    <row r="3705">
      <c r="A3705" s="31" t="n">
        <v>43819</v>
      </c>
      <c r="B3705" s="38" t="n">
        <v>155.795011754</v>
      </c>
      <c r="C3705" s="38" t="n">
        <v>100.035353791</v>
      </c>
      <c r="D3705" s="39">
        <f>SUM(B3705:C3705)</f>
        <v/>
      </c>
      <c r="E3705" s="23">
        <f>SUM(D3686:D3705)</f>
        <v/>
      </c>
    </row>
    <row r="3706">
      <c r="A3706" s="31" t="n">
        <v>43822</v>
      </c>
      <c r="B3706" s="38" t="n">
        <v>-48.941342493</v>
      </c>
      <c r="C3706" s="38" t="n">
        <v>-64.538494982</v>
      </c>
      <c r="D3706" s="39">
        <f>SUM(B3706:C3706)</f>
        <v/>
      </c>
      <c r="E3706" s="23">
        <f>SUM(D3687:D3706)</f>
        <v/>
      </c>
    </row>
    <row r="3707">
      <c r="A3707" s="31" t="n">
        <v>43823</v>
      </c>
      <c r="B3707" s="38" t="n">
        <v>-166.986286315</v>
      </c>
      <c r="C3707" s="38" t="n">
        <v>-1.739186331</v>
      </c>
      <c r="D3707" s="39">
        <f>SUM(B3707:C3707)</f>
        <v/>
      </c>
      <c r="E3707" s="23">
        <f>SUM(D3688:D3707)</f>
        <v/>
      </c>
    </row>
    <row r="3708">
      <c r="A3708" s="31" t="n">
        <v>43825</v>
      </c>
      <c r="B3708" s="38" t="n">
        <v>-40.140907947</v>
      </c>
      <c r="C3708" s="38" t="n">
        <v>231.621590592</v>
      </c>
      <c r="D3708" s="39">
        <f>SUM(B3708:C3708)</f>
        <v/>
      </c>
      <c r="E3708" s="23">
        <f>SUM(D3689:D3708)</f>
        <v/>
      </c>
    </row>
    <row r="3709">
      <c r="A3709" s="31" t="n">
        <v>43826</v>
      </c>
      <c r="B3709" s="38" t="n">
        <v>64.174016528</v>
      </c>
      <c r="C3709" s="38" t="n">
        <v>43.027141584</v>
      </c>
      <c r="D3709" s="39">
        <f>SUM(B3709:C3709)</f>
        <v/>
      </c>
      <c r="E3709" s="23">
        <f>SUM(D3690:D3709)</f>
        <v/>
      </c>
    </row>
    <row r="3710">
      <c r="A3710" s="31" t="n">
        <v>43829</v>
      </c>
      <c r="B3710" s="38" t="n">
        <v>-340.180301791</v>
      </c>
      <c r="C3710" s="38" t="n">
        <v>47.422527845</v>
      </c>
      <c r="D3710" s="39">
        <f>SUM(B3710:C3710)</f>
        <v/>
      </c>
      <c r="E3710" s="23">
        <f>SUM(D3691:D3710)</f>
        <v/>
      </c>
    </row>
    <row r="3711">
      <c r="A3711" s="31" t="n">
        <v>43832</v>
      </c>
      <c r="B3711" s="38" t="n">
        <v>-4.39639992</v>
      </c>
      <c r="C3711" s="38" t="n">
        <v>-65.107368025</v>
      </c>
      <c r="D3711" s="39">
        <f>SUM(B3711:C3711)</f>
        <v/>
      </c>
      <c r="E3711" s="23">
        <f>SUM(D3692:D3711)</f>
        <v/>
      </c>
    </row>
    <row r="3712">
      <c r="A3712" s="31" t="n">
        <v>43833</v>
      </c>
      <c r="B3712" s="38" t="n">
        <v>262.296725861</v>
      </c>
      <c r="C3712" s="38" t="n">
        <v>-132.088153319</v>
      </c>
      <c r="D3712" s="39">
        <f>SUM(B3712:C3712)</f>
        <v/>
      </c>
      <c r="E3712" s="23">
        <f>SUM(D3693:D3712)</f>
        <v/>
      </c>
    </row>
    <row r="3713">
      <c r="A3713" s="31" t="n">
        <v>43836</v>
      </c>
      <c r="B3713" s="38" t="n">
        <v>99.11504672300001</v>
      </c>
      <c r="C3713" s="38" t="n">
        <v>-73.188051421</v>
      </c>
      <c r="D3713" s="39">
        <f>SUM(B3713:C3713)</f>
        <v/>
      </c>
      <c r="E3713" s="23">
        <f>SUM(D3694:D3713)</f>
        <v/>
      </c>
    </row>
    <row r="3714">
      <c r="A3714" s="31" t="n">
        <v>43837</v>
      </c>
      <c r="B3714" s="38" t="n">
        <v>195.330373094</v>
      </c>
      <c r="C3714" s="38" t="n">
        <v>-31.020558247</v>
      </c>
      <c r="D3714" s="39">
        <f>SUM(B3714:C3714)</f>
        <v/>
      </c>
      <c r="E3714" s="23">
        <f>SUM(D3695:D3714)</f>
        <v/>
      </c>
    </row>
    <row r="3715">
      <c r="A3715" s="31" t="n">
        <v>43838</v>
      </c>
      <c r="B3715" s="38" t="n">
        <v>268.398267835</v>
      </c>
      <c r="C3715" s="38" t="n">
        <v>-40.72111185</v>
      </c>
      <c r="D3715" s="39">
        <f>SUM(B3715:C3715)</f>
        <v/>
      </c>
      <c r="E3715" s="23">
        <f>SUM(D3696:D3715)</f>
        <v/>
      </c>
    </row>
    <row r="3716">
      <c r="A3716" s="31" t="n">
        <v>43839</v>
      </c>
      <c r="B3716" s="38" t="n">
        <v>90.84649426</v>
      </c>
      <c r="C3716" s="38" t="n">
        <v>160.99222679</v>
      </c>
      <c r="D3716" s="39">
        <f>SUM(B3716:C3716)</f>
        <v/>
      </c>
      <c r="E3716" s="23">
        <f>SUM(D3697:D3716)</f>
        <v/>
      </c>
    </row>
    <row r="3717">
      <c r="A3717" s="31" t="n">
        <v>43840</v>
      </c>
      <c r="B3717" s="38" t="n">
        <v>378.500799585</v>
      </c>
      <c r="C3717" s="38" t="n">
        <v>-55.877422618</v>
      </c>
      <c r="D3717" s="39">
        <f>SUM(B3717:C3717)</f>
        <v/>
      </c>
      <c r="E3717" s="23">
        <f>SUM(D3698:D3717)</f>
        <v/>
      </c>
    </row>
    <row r="3718">
      <c r="A3718" s="31" t="n">
        <v>43843</v>
      </c>
      <c r="B3718" s="38" t="n">
        <v>257.405085463</v>
      </c>
      <c r="C3718" s="38" t="n">
        <v>-25.018447352</v>
      </c>
      <c r="D3718" s="39">
        <f>SUM(B3718:C3718)</f>
        <v/>
      </c>
      <c r="E3718" s="23">
        <f>SUM(D3699:D3718)</f>
        <v/>
      </c>
    </row>
    <row r="3719">
      <c r="A3719" s="31" t="n">
        <v>43844</v>
      </c>
      <c r="B3719" s="38" t="n">
        <v>264.010106592</v>
      </c>
      <c r="C3719" s="38" t="n">
        <v>-30.852062233</v>
      </c>
      <c r="D3719" s="39">
        <f>SUM(B3719:C3719)</f>
        <v/>
      </c>
      <c r="E3719" s="23">
        <f>SUM(D3700:D3719)</f>
        <v/>
      </c>
    </row>
    <row r="3720">
      <c r="A3720" s="31" t="n">
        <v>43845</v>
      </c>
      <c r="B3720" s="38" t="n">
        <v>-84.87103642700001</v>
      </c>
      <c r="C3720" s="38" t="n">
        <v>-10.533223502</v>
      </c>
      <c r="D3720" s="39">
        <f>SUM(B3720:C3720)</f>
        <v/>
      </c>
      <c r="E3720" s="23">
        <f>SUM(D3701:D3720)</f>
        <v/>
      </c>
    </row>
    <row r="3721">
      <c r="A3721" s="31" t="n">
        <v>43846</v>
      </c>
      <c r="B3721" s="38" t="n">
        <v>-25.762615666</v>
      </c>
      <c r="C3721" s="38" t="n">
        <v>1.303666786</v>
      </c>
      <c r="D3721" s="39">
        <f>SUM(B3721:C3721)</f>
        <v/>
      </c>
      <c r="E3721" s="23">
        <f>SUM(D3702:D3721)</f>
        <v/>
      </c>
    </row>
    <row r="3722">
      <c r="A3722" s="31" t="n">
        <v>43847</v>
      </c>
      <c r="B3722" s="38" t="n">
        <v>94.81202187300001</v>
      </c>
      <c r="C3722" s="38" t="n">
        <v>10.678407458</v>
      </c>
      <c r="D3722" s="39">
        <f>SUM(B3722:C3722)</f>
        <v/>
      </c>
      <c r="E3722" s="23">
        <f>SUM(D3703:D3722)</f>
        <v/>
      </c>
    </row>
    <row r="3723">
      <c r="A3723" s="31" t="n">
        <v>43850</v>
      </c>
      <c r="B3723" s="38" t="n">
        <v>63.478836355</v>
      </c>
      <c r="C3723" s="38" t="n">
        <v>-73.593247296</v>
      </c>
      <c r="D3723" s="39">
        <f>SUM(B3723:C3723)</f>
        <v/>
      </c>
      <c r="E3723" s="23">
        <f>SUM(D3704:D3723)</f>
        <v/>
      </c>
    </row>
    <row r="3724">
      <c r="A3724" s="31" t="n">
        <v>43851</v>
      </c>
      <c r="B3724" s="38" t="n">
        <v>-204.784021454</v>
      </c>
      <c r="C3724" s="38" t="n">
        <v>-51.53937591</v>
      </c>
      <c r="D3724" s="39">
        <f>SUM(B3724:C3724)</f>
        <v/>
      </c>
      <c r="E3724" s="23">
        <f>SUM(D3705:D3724)</f>
        <v/>
      </c>
    </row>
    <row r="3725">
      <c r="A3725" s="31" t="n">
        <v>43852</v>
      </c>
      <c r="B3725" s="38" t="n">
        <v>-73.468850503</v>
      </c>
      <c r="C3725" s="38" t="n">
        <v>65.59998067399999</v>
      </c>
      <c r="D3725" s="39">
        <f>SUM(B3725:C3725)</f>
        <v/>
      </c>
      <c r="E3725" s="23">
        <f>SUM(D3706:D3725)</f>
        <v/>
      </c>
    </row>
    <row r="3726">
      <c r="A3726" s="31" t="n">
        <v>43853</v>
      </c>
      <c r="B3726" s="38" t="n">
        <v>-133.364341284</v>
      </c>
      <c r="C3726" s="38" t="n">
        <v>-55.36566859</v>
      </c>
      <c r="D3726" s="39">
        <f>SUM(B3726:C3726)</f>
        <v/>
      </c>
      <c r="E3726" s="23">
        <f>SUM(D3707:D3726)</f>
        <v/>
      </c>
    </row>
    <row r="3727">
      <c r="A3727" s="31" t="n">
        <v>43858</v>
      </c>
      <c r="B3727" s="38" t="n">
        <v>-524.751655984</v>
      </c>
      <c r="C3727" s="38" t="n">
        <v>-3.283954455</v>
      </c>
      <c r="D3727" s="39">
        <f>SUM(B3727:C3727)</f>
        <v/>
      </c>
      <c r="E3727" s="23">
        <f>SUM(D3708:D3727)</f>
        <v/>
      </c>
    </row>
    <row r="3728">
      <c r="A3728" s="31" t="n">
        <v>43859</v>
      </c>
      <c r="B3728" s="38" t="n">
        <v>101.18453915</v>
      </c>
      <c r="C3728" s="38" t="n">
        <v>-37.937454876</v>
      </c>
      <c r="D3728" s="39">
        <f>SUM(B3728:C3728)</f>
        <v/>
      </c>
      <c r="E3728" s="23">
        <f>SUM(D3709:D3728)</f>
        <v/>
      </c>
    </row>
    <row r="3729">
      <c r="A3729" s="31" t="n">
        <v>43860</v>
      </c>
      <c r="B3729" s="38" t="n">
        <v>-278.759369045</v>
      </c>
      <c r="C3729" s="38" t="n">
        <v>-83.72795577700001</v>
      </c>
      <c r="D3729" s="39">
        <f>SUM(B3729:C3729)</f>
        <v/>
      </c>
      <c r="E3729" s="23">
        <f>SUM(D3710:D3729)</f>
        <v/>
      </c>
    </row>
    <row r="3730">
      <c r="A3730" s="31" t="n">
        <v>43861</v>
      </c>
      <c r="B3730" s="38" t="n">
        <v>-425.024037117</v>
      </c>
      <c r="C3730" s="38" t="n">
        <v>-14.080018213</v>
      </c>
      <c r="D3730" s="39">
        <f>SUM(B3730:C3730)</f>
        <v/>
      </c>
      <c r="E3730" s="23">
        <f>SUM(D3711:D3730)</f>
        <v/>
      </c>
    </row>
    <row r="3731">
      <c r="A3731" s="31" t="n">
        <v>43864</v>
      </c>
      <c r="B3731" s="38" t="n">
        <v>-307.93299947</v>
      </c>
      <c r="C3731" s="38" t="n">
        <v>153.989038082</v>
      </c>
      <c r="D3731" s="39">
        <f>SUM(B3731:C3731)</f>
        <v/>
      </c>
      <c r="E3731" s="23">
        <f>SUM(D3712:D3731)</f>
        <v/>
      </c>
    </row>
    <row r="3732">
      <c r="A3732" s="31" t="n">
        <v>43865</v>
      </c>
      <c r="B3732" s="38" t="n">
        <v>486.279317067</v>
      </c>
      <c r="C3732" s="38" t="n">
        <v>-32.733849465</v>
      </c>
      <c r="D3732" s="39">
        <f>SUM(B3732:C3732)</f>
        <v/>
      </c>
      <c r="E3732" s="23">
        <f>SUM(D3713:D3732)</f>
        <v/>
      </c>
    </row>
    <row r="3733">
      <c r="A3733" s="31" t="n">
        <v>43866</v>
      </c>
      <c r="B3733" s="38" t="n">
        <v>460.148165299</v>
      </c>
      <c r="C3733" s="38" t="n">
        <v>-42.276757568</v>
      </c>
      <c r="D3733" s="39">
        <f>SUM(B3733:C3733)</f>
        <v/>
      </c>
      <c r="E3733" s="23">
        <f>SUM(D3714:D3733)</f>
        <v/>
      </c>
    </row>
    <row r="3734">
      <c r="A3734" s="31" t="n">
        <v>43867</v>
      </c>
      <c r="B3734" s="38" t="n">
        <v>152.39747394</v>
      </c>
      <c r="C3734" s="38" t="n">
        <v>65.72871041800001</v>
      </c>
      <c r="D3734" s="39">
        <f>SUM(B3734:C3734)</f>
        <v/>
      </c>
      <c r="E3734" s="23">
        <f>SUM(D3715:D3734)</f>
        <v/>
      </c>
    </row>
    <row r="3735">
      <c r="A3735" s="31" t="n">
        <v>43868</v>
      </c>
      <c r="B3735" s="38" t="n">
        <v>25.242959948</v>
      </c>
      <c r="C3735" s="38" t="n">
        <v>-59.291635286</v>
      </c>
      <c r="D3735" s="39">
        <f>SUM(B3735:C3735)</f>
        <v/>
      </c>
      <c r="E3735" s="23">
        <f>SUM(D3716:D3735)</f>
        <v/>
      </c>
    </row>
    <row r="3736">
      <c r="A3736" s="31" t="n">
        <v>43871</v>
      </c>
      <c r="B3736" s="38" t="n">
        <v>-303.632489885</v>
      </c>
      <c r="C3736" s="38" t="n">
        <v>-54.383821178</v>
      </c>
      <c r="D3736" s="39">
        <f>SUM(B3736:C3736)</f>
        <v/>
      </c>
      <c r="E3736" s="23">
        <f>SUM(D3717:D3736)</f>
        <v/>
      </c>
    </row>
    <row r="3737">
      <c r="A3737" s="31" t="n">
        <v>43872</v>
      </c>
      <c r="B3737" s="38" t="n">
        <v>-94.02440061900001</v>
      </c>
      <c r="C3737" s="38" t="n">
        <v>15.054704935</v>
      </c>
      <c r="D3737" s="39">
        <f>SUM(B3737:C3737)</f>
        <v/>
      </c>
      <c r="E3737" s="23">
        <f>SUM(D3718:D3737)</f>
        <v/>
      </c>
    </row>
    <row r="3738">
      <c r="A3738" s="31" t="n">
        <v>43873</v>
      </c>
      <c r="B3738" s="38" t="n">
        <v>-217.494973012</v>
      </c>
      <c r="C3738" s="38" t="n">
        <v>-8.485779415</v>
      </c>
      <c r="D3738" s="39">
        <f>SUM(B3738:C3738)</f>
        <v/>
      </c>
      <c r="E3738" s="23">
        <f>SUM(D3719:D3738)</f>
        <v/>
      </c>
    </row>
    <row r="3739">
      <c r="A3739" s="31" t="n">
        <v>43874</v>
      </c>
      <c r="B3739" s="38" t="n">
        <v>276.82923065</v>
      </c>
      <c r="C3739" s="38" t="n">
        <v>-63.765189375</v>
      </c>
      <c r="D3739" s="39">
        <f>SUM(B3739:C3739)</f>
        <v/>
      </c>
      <c r="E3739" s="23">
        <f>SUM(D3720:D3739)</f>
        <v/>
      </c>
    </row>
    <row r="3740">
      <c r="A3740" s="31" t="n">
        <v>43875</v>
      </c>
      <c r="B3740" s="38" t="n">
        <v>93.686137161</v>
      </c>
      <c r="C3740" s="38" t="n">
        <v>31.966426366</v>
      </c>
      <c r="D3740" s="39">
        <f>SUM(B3740:C3740)</f>
        <v/>
      </c>
      <c r="E3740" s="23">
        <f>SUM(D3721:D3740)</f>
        <v/>
      </c>
    </row>
    <row r="3741">
      <c r="A3741" s="31" t="n">
        <v>43878</v>
      </c>
      <c r="B3741" s="38" t="n">
        <v>-229.392168244</v>
      </c>
      <c r="C3741" s="38" t="n">
        <v>-33.899025405</v>
      </c>
      <c r="D3741" s="39">
        <f>SUM(B3741:C3741)</f>
        <v/>
      </c>
      <c r="E3741" s="23">
        <f>SUM(D3722:D3741)</f>
        <v/>
      </c>
    </row>
    <row r="3742">
      <c r="A3742" s="31" t="n">
        <v>43879</v>
      </c>
      <c r="B3742" s="38" t="n">
        <v>-305.416342384</v>
      </c>
      <c r="C3742" s="38" t="n">
        <v>-125.092526139</v>
      </c>
      <c r="D3742" s="39">
        <f>SUM(B3742:C3742)</f>
        <v/>
      </c>
      <c r="E3742" s="23">
        <f>SUM(D3723:D3742)</f>
        <v/>
      </c>
    </row>
    <row r="3743">
      <c r="A3743" s="31" t="n">
        <v>43880</v>
      </c>
      <c r="B3743" s="38" t="n">
        <v>-220.343210118</v>
      </c>
      <c r="C3743" s="38" t="n">
        <v>48.538178949</v>
      </c>
      <c r="D3743" s="39">
        <f>SUM(B3743:C3743)</f>
        <v/>
      </c>
      <c r="E3743" s="23">
        <f>SUM(D3724:D3743)</f>
        <v/>
      </c>
    </row>
    <row r="3744">
      <c r="A3744" s="31" t="n">
        <v>43881</v>
      </c>
      <c r="B3744" s="38" t="n">
        <v>111.697083258</v>
      </c>
      <c r="C3744" s="38" t="n">
        <v>-18.990608787</v>
      </c>
      <c r="D3744" s="39">
        <f>SUM(B3744:C3744)</f>
        <v/>
      </c>
      <c r="E3744" s="23">
        <f>SUM(D3725:D3744)</f>
        <v/>
      </c>
    </row>
    <row r="3745">
      <c r="A3745" s="31" t="n">
        <v>43882</v>
      </c>
      <c r="B3745" s="38" t="n">
        <v>217.957881472</v>
      </c>
      <c r="C3745" s="38" t="n">
        <v>-18.988474031</v>
      </c>
      <c r="D3745" s="39">
        <f>SUM(B3745:C3745)</f>
        <v/>
      </c>
      <c r="E3745" s="23">
        <f>SUM(D3726:D3745)</f>
        <v/>
      </c>
    </row>
    <row r="3746">
      <c r="A3746" s="31" t="n">
        <v>43885</v>
      </c>
      <c r="B3746" s="38" t="n">
        <v>-781.575346266</v>
      </c>
      <c r="C3746" s="38" t="n">
        <v>43.285570762</v>
      </c>
      <c r="D3746" s="39">
        <f>SUM(B3746:C3746)</f>
        <v/>
      </c>
      <c r="E3746" s="23">
        <f>SUM(D3727:D3746)</f>
        <v/>
      </c>
    </row>
    <row r="3747">
      <c r="A3747" s="31" t="n">
        <v>43886</v>
      </c>
      <c r="B3747" s="38" t="n">
        <v>-768.793137762</v>
      </c>
      <c r="C3747" s="38" t="n">
        <v>120.476791705</v>
      </c>
      <c r="D3747" s="39">
        <f>SUM(B3747:C3747)</f>
        <v/>
      </c>
      <c r="E3747" s="23">
        <f>SUM(D3728:D3747)</f>
        <v/>
      </c>
    </row>
    <row r="3748">
      <c r="A3748" s="31" t="n">
        <v>43887</v>
      </c>
      <c r="B3748" s="38" t="n">
        <v>-873.507608057</v>
      </c>
      <c r="C3748" s="38" t="n">
        <v>-182.380585722</v>
      </c>
      <c r="D3748" s="39">
        <f>SUM(B3748:C3748)</f>
        <v/>
      </c>
      <c r="E3748" s="23">
        <f>SUM(D3729:D3748)</f>
        <v/>
      </c>
    </row>
    <row r="3749">
      <c r="A3749" s="31" t="n">
        <v>43888</v>
      </c>
      <c r="B3749" s="38" t="n">
        <v>-396.799886123</v>
      </c>
      <c r="C3749" s="38" t="n">
        <v>-235.775180908</v>
      </c>
      <c r="D3749" s="39">
        <f>SUM(B3749:C3749)</f>
        <v/>
      </c>
      <c r="E3749" s="23">
        <f>SUM(D3730:D3749)</f>
        <v/>
      </c>
    </row>
    <row r="3750">
      <c r="A3750" s="31" t="n">
        <v>43889</v>
      </c>
      <c r="B3750" s="38" t="n">
        <v>-633.721607966</v>
      </c>
      <c r="C3750" s="38" t="n">
        <v>66.49358348</v>
      </c>
      <c r="D3750" s="39">
        <f>SUM(B3750:C3750)</f>
        <v/>
      </c>
      <c r="E3750" s="23">
        <f>SUM(D3731:D3750)</f>
        <v/>
      </c>
    </row>
    <row r="3751">
      <c r="A3751" s="31" t="n">
        <v>43892</v>
      </c>
      <c r="B3751" s="38" t="n">
        <v>-785.99725767</v>
      </c>
      <c r="C3751" s="38" t="n">
        <v>119.92342533</v>
      </c>
      <c r="D3751" s="39">
        <f>SUM(B3751:C3751)</f>
        <v/>
      </c>
      <c r="E3751" s="23">
        <f>SUM(D3732:D3751)</f>
        <v/>
      </c>
    </row>
    <row r="3752">
      <c r="A3752" s="31" t="n">
        <v>43893</v>
      </c>
      <c r="B3752" s="38" t="n">
        <v>-307.155761558</v>
      </c>
      <c r="C3752" s="38" t="n">
        <v>-220.066012779</v>
      </c>
      <c r="D3752" s="39">
        <f>SUM(B3752:C3752)</f>
        <v/>
      </c>
      <c r="E3752" s="23">
        <f>SUM(D3733:D3752)</f>
        <v/>
      </c>
    </row>
    <row r="3753">
      <c r="A3753" s="31" t="n">
        <v>43894</v>
      </c>
      <c r="B3753" s="38" t="n">
        <v>150.554145265</v>
      </c>
      <c r="C3753" s="38" t="n">
        <v>99.70663212700001</v>
      </c>
      <c r="D3753" s="39">
        <f>SUM(B3753:C3753)</f>
        <v/>
      </c>
      <c r="E3753" s="23">
        <f>SUM(D3734:D3753)</f>
        <v/>
      </c>
    </row>
    <row r="3754">
      <c r="A3754" s="31" t="n">
        <v>43895</v>
      </c>
      <c r="B3754" s="38" t="n">
        <v>-145.880457754</v>
      </c>
      <c r="C3754" s="38" t="n">
        <v>-81.572435989</v>
      </c>
      <c r="D3754" s="39">
        <f>SUM(B3754:C3754)</f>
        <v/>
      </c>
      <c r="E3754" s="23">
        <f>SUM(D3735:D3754)</f>
        <v/>
      </c>
    </row>
    <row r="3755">
      <c r="A3755" s="31" t="n">
        <v>43896</v>
      </c>
      <c r="B3755" s="38" t="n">
        <v>-563.6659520859999</v>
      </c>
      <c r="C3755" s="38" t="n">
        <v>-144.318946602</v>
      </c>
      <c r="D3755" s="39">
        <f>SUM(B3755:C3755)</f>
        <v/>
      </c>
      <c r="E3755" s="23">
        <f>SUM(D3736:D3755)</f>
        <v/>
      </c>
    </row>
    <row r="3756">
      <c r="A3756" s="31" t="n">
        <v>43899</v>
      </c>
      <c r="B3756" s="38" t="n">
        <v>-1307.493088794</v>
      </c>
      <c r="C3756" s="38" t="n">
        <v>-141.675179643</v>
      </c>
      <c r="D3756" s="39">
        <f>SUM(B3756:C3756)</f>
        <v/>
      </c>
      <c r="E3756" s="23">
        <f>SUM(D3737:D3756)</f>
        <v/>
      </c>
    </row>
    <row r="3757">
      <c r="A3757" s="31" t="n">
        <v>43900</v>
      </c>
      <c r="B3757" s="38" t="n">
        <v>-989.663945312</v>
      </c>
      <c r="C3757" s="38" t="n">
        <v>37.514784319</v>
      </c>
      <c r="D3757" s="39">
        <f>SUM(B3757:C3757)</f>
        <v/>
      </c>
      <c r="E3757" s="23">
        <f>SUM(D3738:D3757)</f>
        <v/>
      </c>
    </row>
    <row r="3758">
      <c r="A3758" s="31" t="n">
        <v>43901</v>
      </c>
      <c r="B3758" s="38" t="n">
        <v>-683.496710798</v>
      </c>
      <c r="C3758" s="38" t="n">
        <v>-261.376634541</v>
      </c>
      <c r="D3758" s="39">
        <f>SUM(B3758:C3758)</f>
        <v/>
      </c>
      <c r="E3758" s="23">
        <f>SUM(D3739:D3758)</f>
        <v/>
      </c>
    </row>
    <row r="3759">
      <c r="A3759" s="31" t="n">
        <v>43902</v>
      </c>
      <c r="B3759" s="38" t="n">
        <v>-889.078317706</v>
      </c>
      <c r="C3759" s="38" t="n">
        <v>145.34281872</v>
      </c>
      <c r="D3759" s="39">
        <f>SUM(B3759:C3759)</f>
        <v/>
      </c>
      <c r="E3759" s="23">
        <f>SUM(D3740:D3759)</f>
        <v/>
      </c>
    </row>
    <row r="3760">
      <c r="A3760" s="31" t="n">
        <v>43903</v>
      </c>
      <c r="B3760" s="38" t="n">
        <v>-1162.850421107</v>
      </c>
      <c r="C3760" s="38" t="n">
        <v>174.8209701</v>
      </c>
      <c r="D3760" s="39">
        <f>SUM(B3760:C3760)</f>
        <v/>
      </c>
      <c r="E3760" s="23">
        <f>SUM(D3741:D3760)</f>
        <v/>
      </c>
    </row>
    <row r="3761">
      <c r="A3761" s="31" t="n">
        <v>43906</v>
      </c>
      <c r="B3761" s="38" t="n">
        <v>-678.582718915</v>
      </c>
      <c r="C3761" s="38" t="n">
        <v>15.712486955</v>
      </c>
      <c r="D3761" s="39">
        <f>SUM(B3761:C3761)</f>
        <v/>
      </c>
      <c r="E3761" s="23">
        <f>SUM(D3742:D3761)</f>
        <v/>
      </c>
    </row>
    <row r="3762">
      <c r="A3762" s="31" t="n">
        <v>43907</v>
      </c>
      <c r="B3762" s="38" t="n">
        <v>-1003.055158526</v>
      </c>
      <c r="C3762" s="38" t="n">
        <v>250.617225927</v>
      </c>
      <c r="D3762" s="39">
        <f>SUM(B3762:C3762)</f>
        <v/>
      </c>
      <c r="E3762" s="23">
        <f>SUM(D3743:D3762)</f>
        <v/>
      </c>
    </row>
    <row r="3763">
      <c r="A3763" s="31" t="n">
        <v>43908</v>
      </c>
      <c r="B3763" s="38" t="n">
        <v>-505.772529399</v>
      </c>
      <c r="C3763" s="38" t="n">
        <v>-122.733338718</v>
      </c>
      <c r="D3763" s="39">
        <f>SUM(B3763:C3763)</f>
        <v/>
      </c>
      <c r="E3763" s="23">
        <f>SUM(D3744:D3763)</f>
        <v/>
      </c>
    </row>
    <row r="3764">
      <c r="A3764" s="31" t="n">
        <v>43909</v>
      </c>
      <c r="B3764" s="38" t="n">
        <v>-614.9342680890001</v>
      </c>
      <c r="C3764" s="38" t="n">
        <v>167.562493286</v>
      </c>
      <c r="D3764" s="39">
        <f>SUM(B3764:C3764)</f>
        <v/>
      </c>
      <c r="E3764" s="23">
        <f>SUM(D3745:D3764)</f>
        <v/>
      </c>
    </row>
    <row r="3765">
      <c r="A3765" s="31" t="n">
        <v>43910</v>
      </c>
      <c r="B3765" s="38" t="n">
        <v>-583.24126739</v>
      </c>
      <c r="C3765" s="38" t="n">
        <v>59.97304704</v>
      </c>
      <c r="D3765" s="39">
        <f>SUM(B3765:C3765)</f>
        <v/>
      </c>
      <c r="E3765" s="23">
        <f>SUM(D3746:D3765)</f>
        <v/>
      </c>
    </row>
    <row r="3766">
      <c r="A3766" s="31" t="n">
        <v>43913</v>
      </c>
      <c r="B3766" s="38" t="n">
        <v>-640.488343555</v>
      </c>
      <c r="C3766" s="38" t="n">
        <v>-129.996808444</v>
      </c>
      <c r="D3766" s="39">
        <f>SUM(B3766:C3766)</f>
        <v/>
      </c>
      <c r="E3766" s="23">
        <f>SUM(D3747:D3766)</f>
        <v/>
      </c>
    </row>
    <row r="3767">
      <c r="A3767" s="31" t="n">
        <v>43914</v>
      </c>
      <c r="B3767" s="38" t="n">
        <v>-82.324403168</v>
      </c>
      <c r="C3767" s="38" t="n">
        <v>79.44160198500001</v>
      </c>
      <c r="D3767" s="39">
        <f>SUM(B3767:C3767)</f>
        <v/>
      </c>
      <c r="E3767" s="23">
        <f>SUM(D3748:D3767)</f>
        <v/>
      </c>
    </row>
    <row r="3768">
      <c r="A3768" s="31" t="n">
        <v>43915</v>
      </c>
      <c r="B3768" s="38" t="n">
        <v>-323.000342459</v>
      </c>
      <c r="C3768" s="38" t="n">
        <v>-83.458225304</v>
      </c>
      <c r="D3768" s="39">
        <f>SUM(B3768:C3768)</f>
        <v/>
      </c>
      <c r="E3768" s="23">
        <f>SUM(D3749:D3768)</f>
        <v/>
      </c>
    </row>
    <row r="3769">
      <c r="A3769" s="31" t="n">
        <v>43916</v>
      </c>
      <c r="B3769" s="38" t="n">
        <v>-530.664756139</v>
      </c>
      <c r="C3769" s="38" t="n">
        <v>-92.156915541</v>
      </c>
      <c r="D3769" s="39">
        <f>SUM(B3769:C3769)</f>
        <v/>
      </c>
      <c r="E3769" s="23">
        <f>SUM(D3750:D3769)</f>
        <v/>
      </c>
    </row>
    <row r="3770">
      <c r="A3770" s="31" t="n">
        <v>43917</v>
      </c>
      <c r="B3770" s="38" t="n">
        <v>-372.35114726</v>
      </c>
      <c r="C3770" s="38" t="n">
        <v>-114.249088905</v>
      </c>
      <c r="D3770" s="39">
        <f>SUM(B3770:C3770)</f>
        <v/>
      </c>
      <c r="E3770" s="23">
        <f>SUM(D3751:D3770)</f>
        <v/>
      </c>
    </row>
    <row r="3771">
      <c r="A3771" s="31" t="n">
        <v>43920</v>
      </c>
      <c r="B3771" s="38" t="n">
        <v>-427.217268818</v>
      </c>
      <c r="C3771" s="38" t="n">
        <v>36.379589853</v>
      </c>
      <c r="D3771" s="39">
        <f>SUM(B3771:C3771)</f>
        <v/>
      </c>
      <c r="E3771" s="23">
        <f>SUM(D3752:D3771)</f>
        <v/>
      </c>
    </row>
    <row r="3772">
      <c r="A3772" s="31" t="n">
        <v>43921</v>
      </c>
      <c r="B3772" s="38" t="n">
        <v>-71.068610634</v>
      </c>
      <c r="C3772" s="38" t="n">
        <v>-99.611799057</v>
      </c>
      <c r="D3772" s="39">
        <f>SUM(B3772:C3772)</f>
        <v/>
      </c>
      <c r="E3772" s="23">
        <f>SUM(D3753:D3772)</f>
        <v/>
      </c>
    </row>
    <row r="3773">
      <c r="A3773" s="31" t="n">
        <v>43922</v>
      </c>
      <c r="B3773" s="38" t="n">
        <v>-575.19182425</v>
      </c>
      <c r="C3773" s="38" t="n">
        <v>-92.027261065</v>
      </c>
      <c r="D3773" s="39">
        <f>SUM(B3773:C3773)</f>
        <v/>
      </c>
      <c r="E3773" s="23">
        <f>SUM(D3754:D3773)</f>
        <v/>
      </c>
    </row>
    <row r="3774">
      <c r="A3774" s="31" t="n">
        <v>43923</v>
      </c>
      <c r="B3774" s="38" t="n">
        <v>-623.319508843</v>
      </c>
      <c r="C3774" s="38" t="n">
        <v>-98.976692144</v>
      </c>
      <c r="D3774" s="39">
        <f>SUM(B3774:C3774)</f>
        <v/>
      </c>
      <c r="E3774" s="23">
        <f>SUM(D3755:D3774)</f>
        <v/>
      </c>
    </row>
    <row r="3775">
      <c r="A3775" s="31" t="n">
        <v>43924</v>
      </c>
      <c r="B3775" s="38" t="n">
        <v>-288.265705409</v>
      </c>
      <c r="C3775" s="38" t="n">
        <v>-32.812706337</v>
      </c>
      <c r="D3775" s="39">
        <f>SUM(B3775:C3775)</f>
        <v/>
      </c>
      <c r="E3775" s="23">
        <f>SUM(D3756:D3775)</f>
        <v/>
      </c>
    </row>
    <row r="3776">
      <c r="A3776" s="31" t="n">
        <v>43927</v>
      </c>
      <c r="B3776" s="38" t="n">
        <v>-201.917310769</v>
      </c>
      <c r="C3776" s="38" t="n">
        <v>108.67922765</v>
      </c>
      <c r="D3776" s="39">
        <f>SUM(B3776:C3776)</f>
        <v/>
      </c>
      <c r="E3776" s="23">
        <f>SUM(D3757:D3776)</f>
        <v/>
      </c>
    </row>
    <row r="3777">
      <c r="A3777" s="31" t="n">
        <v>43928</v>
      </c>
      <c r="B3777" s="38" t="n">
        <v>-195.110587313</v>
      </c>
      <c r="C3777" s="38" t="n">
        <v>-141.967088355</v>
      </c>
      <c r="D3777" s="39">
        <f>SUM(B3777:C3777)</f>
        <v/>
      </c>
      <c r="E3777" s="23">
        <f>SUM(D3758:D3777)</f>
        <v/>
      </c>
    </row>
    <row r="3778">
      <c r="A3778" s="31" t="n">
        <v>43929</v>
      </c>
      <c r="B3778" s="38" t="n">
        <v>-134.53329564</v>
      </c>
      <c r="C3778" s="38" t="n">
        <v>-101.47163327</v>
      </c>
      <c r="D3778" s="39">
        <f>SUM(B3778:C3778)</f>
        <v/>
      </c>
      <c r="E3778" s="23">
        <f>SUM(D3759:D3778)</f>
        <v/>
      </c>
    </row>
    <row r="3779">
      <c r="A3779" s="31" t="n">
        <v>43930</v>
      </c>
      <c r="B3779" s="38" t="n">
        <v>-178.284770844</v>
      </c>
      <c r="C3779" s="38" t="n">
        <v>-77.98612246499999</v>
      </c>
      <c r="D3779" s="39">
        <f>SUM(B3779:C3779)</f>
        <v/>
      </c>
      <c r="E3779" s="23">
        <f>SUM(D3760:D3779)</f>
        <v/>
      </c>
    </row>
    <row r="3780">
      <c r="A3780" s="31" t="n">
        <v>43931</v>
      </c>
      <c r="B3780" s="38" t="n">
        <v>-55.835793065</v>
      </c>
      <c r="C3780" s="38" t="n">
        <v>-137.339186413</v>
      </c>
      <c r="D3780" s="39">
        <f>SUM(B3780:C3780)</f>
        <v/>
      </c>
      <c r="E3780" s="23">
        <f>SUM(D3761:D3780)</f>
        <v/>
      </c>
    </row>
    <row r="3781">
      <c r="A3781" s="31" t="n">
        <v>43934</v>
      </c>
      <c r="B3781" s="38" t="n">
        <v>-292.042275327</v>
      </c>
      <c r="C3781" s="38" t="n">
        <v>-93.74304905</v>
      </c>
      <c r="D3781" s="39">
        <f>SUM(B3781:C3781)</f>
        <v/>
      </c>
      <c r="E3781" s="23">
        <f>SUM(D3762:D3781)</f>
        <v/>
      </c>
    </row>
    <row r="3782">
      <c r="A3782" s="31" t="n">
        <v>43935</v>
      </c>
      <c r="B3782" s="38" t="n">
        <v>-31.749385164</v>
      </c>
      <c r="C3782" s="38" t="n">
        <v>178.89227742</v>
      </c>
      <c r="D3782" s="39">
        <f>SUM(B3782:C3782)</f>
        <v/>
      </c>
      <c r="E3782" s="23">
        <f>SUM(D3763:D3782)</f>
        <v/>
      </c>
    </row>
    <row r="3783">
      <c r="A3783" s="31" t="n">
        <v>43937</v>
      </c>
      <c r="B3783" s="38" t="n">
        <v>-568.747434203</v>
      </c>
      <c r="C3783" s="38" t="n">
        <v>71.507395022</v>
      </c>
      <c r="D3783" s="39">
        <f>SUM(B3783:C3783)</f>
        <v/>
      </c>
      <c r="E3783" s="23">
        <f>SUM(D3764:D3783)</f>
        <v/>
      </c>
    </row>
    <row r="3784">
      <c r="A3784" s="31" t="n">
        <v>43938</v>
      </c>
      <c r="B3784" s="38" t="n">
        <v>318.586014752</v>
      </c>
      <c r="C3784" s="38" t="n">
        <v>-37.886995209</v>
      </c>
      <c r="D3784" s="39">
        <f>SUM(B3784:C3784)</f>
        <v/>
      </c>
      <c r="E3784" s="23">
        <f>SUM(D3765:D3784)</f>
        <v/>
      </c>
    </row>
    <row r="3785">
      <c r="A3785" s="31" t="n">
        <v>43941</v>
      </c>
      <c r="B3785" s="38" t="n">
        <v>-498.011083236</v>
      </c>
      <c r="C3785" s="38" t="n">
        <v>-23.660259804</v>
      </c>
      <c r="D3785" s="39">
        <f>SUM(B3785:C3785)</f>
        <v/>
      </c>
      <c r="E3785" s="23">
        <f>SUM(D3766:D3785)</f>
        <v/>
      </c>
    </row>
    <row r="3786">
      <c r="A3786" s="31" t="n">
        <v>43942</v>
      </c>
      <c r="B3786" s="38" t="n">
        <v>-528.183819618</v>
      </c>
      <c r="C3786" s="38" t="n">
        <v>-60.991658552</v>
      </c>
      <c r="D3786" s="39">
        <f>SUM(B3786:C3786)</f>
        <v/>
      </c>
      <c r="E3786" s="23">
        <f>SUM(D3767:D3786)</f>
        <v/>
      </c>
    </row>
    <row r="3787">
      <c r="A3787" s="31" t="n">
        <v>43943</v>
      </c>
      <c r="B3787" s="38" t="n">
        <v>-35.533138241</v>
      </c>
      <c r="C3787" s="38" t="n">
        <v>-24.055883875</v>
      </c>
      <c r="D3787" s="39">
        <f>SUM(B3787:C3787)</f>
        <v/>
      </c>
      <c r="E3787" s="23">
        <f>SUM(D3768:D3787)</f>
        <v/>
      </c>
    </row>
    <row r="3788">
      <c r="A3788" s="31" t="n">
        <v>43944</v>
      </c>
      <c r="B3788" s="38" t="n">
        <v>-106.228160576</v>
      </c>
      <c r="C3788" s="38" t="n">
        <v>-33.959793778</v>
      </c>
      <c r="D3788" s="39">
        <f>SUM(B3788:C3788)</f>
        <v/>
      </c>
      <c r="E3788" s="23">
        <f>SUM(D3769:D3788)</f>
        <v/>
      </c>
    </row>
    <row r="3789">
      <c r="A3789" s="31" t="n">
        <v>43945</v>
      </c>
      <c r="B3789" s="38" t="n">
        <v>-230.741717777</v>
      </c>
      <c r="C3789" s="38" t="n">
        <v>-104.78176085</v>
      </c>
      <c r="D3789" s="39">
        <f>SUM(B3789:C3789)</f>
        <v/>
      </c>
      <c r="E3789" s="23">
        <f>SUM(D3770:D3789)</f>
        <v/>
      </c>
    </row>
    <row r="3790">
      <c r="A3790" s="31" t="n">
        <v>43948</v>
      </c>
      <c r="B3790" s="38" t="n">
        <v>18.318529315</v>
      </c>
      <c r="C3790" s="38" t="n">
        <v>71.756411736</v>
      </c>
      <c r="D3790" s="39">
        <f>SUM(B3790:C3790)</f>
        <v/>
      </c>
      <c r="E3790" s="23">
        <f>SUM(D3771:D3790)</f>
        <v/>
      </c>
    </row>
    <row r="3791">
      <c r="A3791" s="31" t="n">
        <v>43949</v>
      </c>
      <c r="B3791" s="38" t="n">
        <v>-124.950696134</v>
      </c>
      <c r="C3791" s="38" t="n">
        <v>-118.638071358</v>
      </c>
      <c r="D3791" s="39">
        <f>SUM(B3791:C3791)</f>
        <v/>
      </c>
      <c r="E3791" s="23">
        <f>SUM(D3772:D3791)</f>
        <v/>
      </c>
    </row>
    <row r="3792">
      <c r="A3792" s="31" t="n">
        <v>43950</v>
      </c>
      <c r="B3792" s="38" t="n">
        <v>235.790015516</v>
      </c>
      <c r="C3792" s="38" t="n">
        <v>-21.531421727</v>
      </c>
      <c r="D3792" s="39">
        <f>SUM(B3792:C3792)</f>
        <v/>
      </c>
      <c r="E3792" s="23">
        <f>SUM(D3773:D3792)</f>
        <v/>
      </c>
    </row>
    <row r="3793">
      <c r="A3793" s="31" t="n">
        <v>43955</v>
      </c>
      <c r="B3793" s="38" t="n">
        <v>-942.005387746</v>
      </c>
      <c r="C3793" s="38" t="n">
        <v>7.106918769</v>
      </c>
      <c r="D3793" s="39">
        <f>SUM(B3793:C3793)</f>
        <v/>
      </c>
      <c r="E3793" s="23">
        <f>SUM(D3774:D3793)</f>
        <v/>
      </c>
    </row>
    <row r="3794">
      <c r="A3794" s="31" t="n">
        <v>43957</v>
      </c>
      <c r="B3794" s="38" t="n">
        <v>-314.565613287</v>
      </c>
      <c r="C3794" s="38" t="n">
        <v>76.6810421</v>
      </c>
      <c r="D3794" s="39">
        <f>SUM(B3794:C3794)</f>
        <v/>
      </c>
      <c r="E3794" s="23">
        <f>SUM(D3775:D3794)</f>
        <v/>
      </c>
    </row>
    <row r="3795">
      <c r="A3795" s="31" t="n">
        <v>43958</v>
      </c>
      <c r="B3795" s="38" t="n">
        <v>-320.143283944</v>
      </c>
      <c r="C3795" s="38" t="n">
        <v>15.635582604</v>
      </c>
      <c r="D3795" s="39">
        <f>SUM(B3795:C3795)</f>
        <v/>
      </c>
      <c r="E3795" s="23">
        <f>SUM(D3776:D3795)</f>
        <v/>
      </c>
    </row>
    <row r="3796">
      <c r="A3796" s="31" t="n">
        <v>43959</v>
      </c>
      <c r="B3796" s="38" t="n">
        <v>45.125905515</v>
      </c>
      <c r="C3796" s="38" t="n">
        <v>78.289452103</v>
      </c>
      <c r="D3796" s="39">
        <f>SUM(B3796:C3796)</f>
        <v/>
      </c>
      <c r="E3796" s="23">
        <f>SUM(D3777:D3796)</f>
        <v/>
      </c>
    </row>
    <row r="3797">
      <c r="A3797" s="31" t="n">
        <v>43962</v>
      </c>
      <c r="B3797" s="38" t="n">
        <v>-170.06752855</v>
      </c>
      <c r="C3797" s="38" t="n">
        <v>-107.499543598</v>
      </c>
      <c r="D3797" s="39">
        <f>SUM(B3797:C3797)</f>
        <v/>
      </c>
      <c r="E3797" s="23">
        <f>SUM(D3778:D3797)</f>
        <v/>
      </c>
    </row>
    <row r="3798">
      <c r="A3798" s="31" t="n">
        <v>43963</v>
      </c>
      <c r="B3798" s="38" t="n">
        <v>-310.539611416</v>
      </c>
      <c r="C3798" s="38" t="n">
        <v>-47.466210092</v>
      </c>
      <c r="D3798" s="39">
        <f>SUM(B3798:C3798)</f>
        <v/>
      </c>
      <c r="E3798" s="23">
        <f>SUM(D3779:D3798)</f>
        <v/>
      </c>
    </row>
    <row r="3799">
      <c r="A3799" s="31" t="n">
        <v>43964</v>
      </c>
      <c r="B3799" s="38" t="n">
        <v>-317.731541505</v>
      </c>
      <c r="C3799" s="38" t="n">
        <v>-0.956030045</v>
      </c>
      <c r="D3799" s="39">
        <f>SUM(B3799:C3799)</f>
        <v/>
      </c>
      <c r="E3799" s="23">
        <f>SUM(D3780:D3799)</f>
        <v/>
      </c>
    </row>
    <row r="3800">
      <c r="A3800" s="31" t="n">
        <v>43965</v>
      </c>
      <c r="B3800" s="38" t="n">
        <v>-552.090653178</v>
      </c>
      <c r="C3800" s="38" t="n">
        <v>-21.551800829</v>
      </c>
      <c r="D3800" s="39">
        <f>SUM(B3800:C3800)</f>
        <v/>
      </c>
      <c r="E3800" s="23">
        <f>SUM(D3781:D3800)</f>
        <v/>
      </c>
    </row>
    <row r="3801">
      <c r="A3801" s="31" t="n">
        <v>43966</v>
      </c>
      <c r="B3801" s="38" t="n">
        <v>-472.068067826</v>
      </c>
      <c r="C3801" s="38" t="n">
        <v>-52.550042759</v>
      </c>
      <c r="D3801" s="39">
        <f>SUM(B3801:C3801)</f>
        <v/>
      </c>
      <c r="E3801" s="23">
        <f>SUM(D3782:D3801)</f>
        <v/>
      </c>
    </row>
    <row r="3802">
      <c r="A3802" s="31" t="n">
        <v>43969</v>
      </c>
      <c r="B3802" s="38" t="n">
        <v>-93.061608234</v>
      </c>
      <c r="C3802" s="38" t="n">
        <v>-8.287647588</v>
      </c>
      <c r="D3802" s="39">
        <f>SUM(B3802:C3802)</f>
        <v/>
      </c>
      <c r="E3802" s="23">
        <f>SUM(D3783:D3802)</f>
        <v/>
      </c>
    </row>
    <row r="3803">
      <c r="A3803" s="31" t="n">
        <v>43970</v>
      </c>
      <c r="B3803" s="38" t="n">
        <v>365.835080462</v>
      </c>
      <c r="C3803" s="38" t="n">
        <v>18.343931503</v>
      </c>
      <c r="D3803" s="39">
        <f>SUM(B3803:C3803)</f>
        <v/>
      </c>
      <c r="E3803" s="23">
        <f>SUM(D3784:D3803)</f>
        <v/>
      </c>
    </row>
    <row r="3804">
      <c r="A3804" s="31" t="n">
        <v>43971</v>
      </c>
      <c r="B3804" s="38" t="n">
        <v>78.84286868700001</v>
      </c>
      <c r="C3804" s="38" t="n">
        <v>61.382262298</v>
      </c>
      <c r="D3804" s="39">
        <f>SUM(B3804:C3804)</f>
        <v/>
      </c>
      <c r="E3804" s="23">
        <f>SUM(D3785:D3804)</f>
        <v/>
      </c>
    </row>
    <row r="3805">
      <c r="A3805" s="31" t="n">
        <v>43972</v>
      </c>
      <c r="B3805" s="38" t="n">
        <v>76.41785014600001</v>
      </c>
      <c r="C3805" s="38" t="n">
        <v>30.737564729</v>
      </c>
      <c r="D3805" s="39">
        <f>SUM(B3805:C3805)</f>
        <v/>
      </c>
      <c r="E3805" s="23">
        <f>SUM(D3786:D3805)</f>
        <v/>
      </c>
    </row>
    <row r="3806">
      <c r="A3806" s="31" t="n">
        <v>43973</v>
      </c>
      <c r="B3806" s="38" t="n">
        <v>-474.899327332</v>
      </c>
      <c r="C3806" s="38" t="n">
        <v>-134.161581054</v>
      </c>
      <c r="D3806" s="39">
        <f>SUM(B3806:C3806)</f>
        <v/>
      </c>
      <c r="E3806" s="23">
        <f>SUM(D3787:D3806)</f>
        <v/>
      </c>
    </row>
    <row r="3807">
      <c r="A3807" s="31" t="n">
        <v>43976</v>
      </c>
      <c r="B3807" s="38" t="n">
        <v>-141.547194472</v>
      </c>
      <c r="C3807" s="38" t="n">
        <v>98.63352095499999</v>
      </c>
      <c r="D3807" s="39">
        <f>SUM(B3807:C3807)</f>
        <v/>
      </c>
      <c r="E3807" s="23">
        <f>SUM(D3788:D3807)</f>
        <v/>
      </c>
    </row>
    <row r="3808">
      <c r="A3808" s="31" t="n">
        <v>43977</v>
      </c>
      <c r="B3808" s="38" t="n">
        <v>14.145533975</v>
      </c>
      <c r="C3808" s="38" t="n">
        <v>-30.179452111</v>
      </c>
      <c r="D3808" s="39">
        <f>SUM(B3808:C3808)</f>
        <v/>
      </c>
      <c r="E3808" s="23">
        <f>SUM(D3789:D3808)</f>
        <v/>
      </c>
    </row>
    <row r="3809">
      <c r="A3809" s="31" t="n">
        <v>43978</v>
      </c>
      <c r="B3809" s="38" t="n">
        <v>-215.286813521</v>
      </c>
      <c r="C3809" s="38" t="n">
        <v>-301.039112005</v>
      </c>
      <c r="D3809" s="39">
        <f>SUM(B3809:C3809)</f>
        <v/>
      </c>
      <c r="E3809" s="23">
        <f>SUM(D3790:D3809)</f>
        <v/>
      </c>
    </row>
    <row r="3810">
      <c r="A3810" s="31" t="n">
        <v>43979</v>
      </c>
      <c r="B3810" s="38" t="n">
        <v>60.396737233</v>
      </c>
      <c r="C3810" s="38" t="n">
        <v>-38.156233786</v>
      </c>
      <c r="D3810" s="39">
        <f>SUM(B3810:C3810)</f>
        <v/>
      </c>
      <c r="E3810" s="23">
        <f>SUM(D3791:D3810)</f>
        <v/>
      </c>
    </row>
    <row r="3811">
      <c r="A3811" s="31" t="n">
        <v>43980</v>
      </c>
      <c r="B3811" s="38" t="n">
        <v>-199.895157044</v>
      </c>
      <c r="C3811" s="38" t="n">
        <v>173.870760526</v>
      </c>
      <c r="D3811" s="39">
        <f>SUM(B3811:C3811)</f>
        <v/>
      </c>
      <c r="E3811" s="23">
        <f>SUM(D3792:D3811)</f>
        <v/>
      </c>
    </row>
    <row r="3812">
      <c r="A3812" s="31" t="n">
        <v>43983</v>
      </c>
      <c r="B3812" s="38" t="n">
        <v>110.156574694</v>
      </c>
      <c r="C3812" s="38" t="n">
        <v>54.523579687</v>
      </c>
      <c r="D3812" s="39">
        <f>SUM(B3812:C3812)</f>
        <v/>
      </c>
      <c r="E3812" s="23">
        <f>SUM(D3793:D3812)</f>
        <v/>
      </c>
    </row>
    <row r="3813">
      <c r="A3813" s="31" t="n">
        <v>43984</v>
      </c>
      <c r="B3813" s="38" t="n">
        <v>-47.242724139</v>
      </c>
      <c r="C3813" s="38" t="n">
        <v>-8.136107695</v>
      </c>
      <c r="D3813" s="39">
        <f>SUM(B3813:C3813)</f>
        <v/>
      </c>
      <c r="E3813" s="23">
        <f>SUM(D3794:D3813)</f>
        <v/>
      </c>
    </row>
    <row r="3814">
      <c r="A3814" s="31" t="n">
        <v>43985</v>
      </c>
      <c r="B3814" s="38" t="n">
        <v>204.958942708</v>
      </c>
      <c r="C3814" s="38" t="n">
        <v>-95.655467237</v>
      </c>
      <c r="D3814" s="39">
        <f>SUM(B3814:C3814)</f>
        <v/>
      </c>
      <c r="E3814" s="23">
        <f>SUM(D3795:D3814)</f>
        <v/>
      </c>
    </row>
    <row r="3815">
      <c r="A3815" s="31" t="n">
        <v>43986</v>
      </c>
      <c r="B3815" s="38" t="n">
        <v>45.831149415</v>
      </c>
      <c r="C3815" s="38" t="n">
        <v>134.776225555</v>
      </c>
      <c r="D3815" s="39">
        <f>SUM(B3815:C3815)</f>
        <v/>
      </c>
      <c r="E3815" s="23">
        <f>SUM(D3796:D3815)</f>
        <v/>
      </c>
    </row>
    <row r="3816">
      <c r="A3816" s="31" t="n">
        <v>43987</v>
      </c>
      <c r="B3816" s="38" t="n">
        <v>-68.601827945</v>
      </c>
      <c r="C3816" s="38" t="n">
        <v>94.089891114</v>
      </c>
      <c r="D3816" s="39">
        <f>SUM(B3816:C3816)</f>
        <v/>
      </c>
      <c r="E3816" s="23">
        <f>SUM(D3797:D3816)</f>
        <v/>
      </c>
    </row>
    <row r="3817">
      <c r="A3817" s="31" t="n">
        <v>43990</v>
      </c>
      <c r="B3817" s="38" t="n">
        <v>7.629668974</v>
      </c>
      <c r="C3817" s="38" t="n">
        <v>15.923465495</v>
      </c>
      <c r="D3817" s="39">
        <f>SUM(B3817:C3817)</f>
        <v/>
      </c>
      <c r="E3817" s="23">
        <f>SUM(D3798:D3817)</f>
        <v/>
      </c>
    </row>
    <row r="3818">
      <c r="A3818" s="31" t="n">
        <v>43991</v>
      </c>
      <c r="B3818" s="38" t="n">
        <v>-19.168592523</v>
      </c>
      <c r="C3818" s="38" t="n">
        <v>92.03688525299999</v>
      </c>
      <c r="D3818" s="39">
        <f>SUM(B3818:C3818)</f>
        <v/>
      </c>
      <c r="E3818" s="23">
        <f>SUM(D3799:D3818)</f>
        <v/>
      </c>
    </row>
    <row r="3819">
      <c r="A3819" s="31" t="n">
        <v>43992</v>
      </c>
      <c r="B3819" s="38" t="n">
        <v>-45.03193432</v>
      </c>
      <c r="C3819" s="38" t="n">
        <v>65.168936952</v>
      </c>
      <c r="D3819" s="39">
        <f>SUM(B3819:C3819)</f>
        <v/>
      </c>
      <c r="E3819" s="23">
        <f>SUM(D3800:D3819)</f>
        <v/>
      </c>
    </row>
    <row r="3820">
      <c r="A3820" s="31" t="n">
        <v>43993</v>
      </c>
      <c r="B3820" s="38" t="n">
        <v>-116.277840605</v>
      </c>
      <c r="C3820" s="38" t="n">
        <v>-51.905453518</v>
      </c>
      <c r="D3820" s="39">
        <f>SUM(B3820:C3820)</f>
        <v/>
      </c>
      <c r="E3820" s="23">
        <f>SUM(D3801:D3820)</f>
        <v/>
      </c>
    </row>
    <row r="3821">
      <c r="A3821" s="31" t="n">
        <v>43994</v>
      </c>
      <c r="B3821" s="38" t="n">
        <v>-264.805465532</v>
      </c>
      <c r="C3821" s="38" t="n">
        <v>131.263950527</v>
      </c>
      <c r="D3821" s="39">
        <f>SUM(B3821:C3821)</f>
        <v/>
      </c>
      <c r="E3821" s="23">
        <f>SUM(D3802:D3821)</f>
        <v/>
      </c>
    </row>
    <row r="3822">
      <c r="A3822" s="31" t="n">
        <v>43997</v>
      </c>
      <c r="B3822" s="38" t="n">
        <v>-474.07520148</v>
      </c>
      <c r="C3822" s="38" t="n">
        <v>-132.239096278</v>
      </c>
      <c r="D3822" s="39">
        <f>SUM(B3822:C3822)</f>
        <v/>
      </c>
      <c r="E3822" s="23">
        <f>SUM(D3803:D3822)</f>
        <v/>
      </c>
    </row>
    <row r="3823">
      <c r="A3823" s="31" t="n">
        <v>43998</v>
      </c>
      <c r="B3823" s="38" t="n">
        <v>102.913484232</v>
      </c>
      <c r="C3823" s="38" t="n">
        <v>424.533959219</v>
      </c>
      <c r="D3823" s="39">
        <f>SUM(B3823:C3823)</f>
        <v/>
      </c>
      <c r="E3823" s="23">
        <f>SUM(D3804:D3823)</f>
        <v/>
      </c>
    </row>
    <row r="3824">
      <c r="A3824" s="31" t="n">
        <v>43999</v>
      </c>
      <c r="B3824" s="38" t="n">
        <v>-52.797054361</v>
      </c>
      <c r="C3824" s="38" t="n">
        <v>-113.48852948</v>
      </c>
      <c r="D3824" s="39">
        <f>SUM(B3824:C3824)</f>
        <v/>
      </c>
      <c r="E3824" s="23">
        <f>SUM(D3805:D3824)</f>
        <v/>
      </c>
    </row>
    <row r="3825">
      <c r="A3825" s="31" t="n">
        <v>44000</v>
      </c>
      <c r="B3825" s="38" t="n">
        <v>-162.435284552</v>
      </c>
      <c r="C3825" s="38" t="n">
        <v>-95.646195713</v>
      </c>
      <c r="D3825" s="39">
        <f>SUM(B3825:C3825)</f>
        <v/>
      </c>
      <c r="E3825" s="23">
        <f>SUM(D3806:D3825)</f>
        <v/>
      </c>
    </row>
    <row r="3826">
      <c r="A3826" s="31" t="n">
        <v>44001</v>
      </c>
      <c r="B3826" s="38" t="n">
        <v>51.089293961</v>
      </c>
      <c r="C3826" s="38" t="n">
        <v>-69.59740405300001</v>
      </c>
      <c r="D3826" s="39">
        <f>SUM(B3826:C3826)</f>
        <v/>
      </c>
      <c r="E3826" s="23">
        <f>SUM(D3807:D3826)</f>
        <v/>
      </c>
    </row>
    <row r="3827">
      <c r="A3827" s="31" t="n">
        <v>44004</v>
      </c>
      <c r="B3827" s="38" t="n">
        <v>-253.336858963</v>
      </c>
      <c r="C3827" s="38" t="n">
        <v>-22.423187554</v>
      </c>
      <c r="D3827" s="39">
        <f>SUM(B3827:C3827)</f>
        <v/>
      </c>
      <c r="E3827" s="23">
        <f>SUM(D3808:D3827)</f>
        <v/>
      </c>
    </row>
    <row r="3828">
      <c r="A3828" s="31" t="n">
        <v>44005</v>
      </c>
      <c r="B3828" s="38" t="n">
        <v>-52.820501442</v>
      </c>
      <c r="C3828" s="38" t="n">
        <v>-75.868936795</v>
      </c>
      <c r="D3828" s="39">
        <f>SUM(B3828:C3828)</f>
        <v/>
      </c>
      <c r="E3828" s="23">
        <f>SUM(D3809:D3828)</f>
        <v/>
      </c>
    </row>
    <row r="3829">
      <c r="A3829" s="31" t="n">
        <v>44006</v>
      </c>
      <c r="B3829" s="38" t="n">
        <v>349.95307686</v>
      </c>
      <c r="C3829" s="38" t="n">
        <v>67.81292596</v>
      </c>
      <c r="D3829" s="39">
        <f>SUM(B3829:C3829)</f>
        <v/>
      </c>
      <c r="E3829" s="23">
        <f>SUM(D3810:D3829)</f>
        <v/>
      </c>
    </row>
    <row r="3830">
      <c r="A3830" s="31" t="n">
        <v>44007</v>
      </c>
      <c r="B3830" s="38" t="n">
        <v>-276.357266303</v>
      </c>
      <c r="C3830" s="38" t="n">
        <v>-70.999468964</v>
      </c>
      <c r="D3830" s="39">
        <f>SUM(B3830:C3830)</f>
        <v/>
      </c>
      <c r="E3830" s="23">
        <f>SUM(D3811:D3830)</f>
        <v/>
      </c>
    </row>
    <row r="3831">
      <c r="A3831" s="31" t="n">
        <v>44008</v>
      </c>
      <c r="B3831" s="38" t="n">
        <v>61.628609456</v>
      </c>
      <c r="C3831" s="38" t="n">
        <v>19.985666662</v>
      </c>
      <c r="D3831" s="39">
        <f>SUM(B3831:C3831)</f>
        <v/>
      </c>
      <c r="E3831" s="23">
        <f>SUM(D3812:D3831)</f>
        <v/>
      </c>
    </row>
    <row r="3832">
      <c r="A3832" s="31" t="n">
        <v>44011</v>
      </c>
      <c r="B3832" s="38" t="n">
        <v>-228.66105383</v>
      </c>
      <c r="C3832" s="38" t="n">
        <v>-96.869095805</v>
      </c>
      <c r="D3832" s="39">
        <f>SUM(B3832:C3832)</f>
        <v/>
      </c>
      <c r="E3832" s="23">
        <f>SUM(D3813:D3832)</f>
        <v/>
      </c>
    </row>
    <row r="3833">
      <c r="A3833" s="31" t="n">
        <v>44012</v>
      </c>
      <c r="B3833" s="38" t="n">
        <v>-71.786566687</v>
      </c>
      <c r="C3833" s="38" t="n">
        <v>85.309754505</v>
      </c>
      <c r="D3833" s="39">
        <f>SUM(B3833:C3833)</f>
        <v/>
      </c>
      <c r="E3833" s="23">
        <f>SUM(D3814:D3833)</f>
        <v/>
      </c>
    </row>
    <row r="3834">
      <c r="A3834" s="31" t="n">
        <v>44013</v>
      </c>
      <c r="B3834" s="38" t="n">
        <v>-163.970894681</v>
      </c>
      <c r="C3834" s="38" t="n">
        <v>-25.827472379</v>
      </c>
      <c r="D3834" s="39">
        <f>SUM(B3834:C3834)</f>
        <v/>
      </c>
      <c r="E3834" s="23">
        <f>SUM(D3815:D3834)</f>
        <v/>
      </c>
    </row>
    <row r="3835">
      <c r="A3835" s="31" t="n">
        <v>44014</v>
      </c>
      <c r="B3835" s="38" t="n">
        <v>-11.616153709</v>
      </c>
      <c r="C3835" s="38" t="n">
        <v>149.64057128</v>
      </c>
      <c r="D3835" s="39">
        <f>SUM(B3835:C3835)</f>
        <v/>
      </c>
      <c r="E3835" s="23">
        <f>SUM(D3816:D3835)</f>
        <v/>
      </c>
    </row>
    <row r="3836">
      <c r="A3836" s="31" t="n">
        <v>44015</v>
      </c>
      <c r="B3836" s="38" t="n">
        <v>11.871145849</v>
      </c>
      <c r="C3836" s="38" t="n">
        <v>38.545185377</v>
      </c>
      <c r="D3836" s="39">
        <f>SUM(B3836:C3836)</f>
        <v/>
      </c>
      <c r="E3836" s="23">
        <f>SUM(D3817:D3836)</f>
        <v/>
      </c>
    </row>
    <row r="3837">
      <c r="A3837" s="31" t="n">
        <v>44018</v>
      </c>
      <c r="B3837" s="38" t="n">
        <v>-257.382687585</v>
      </c>
      <c r="C3837" s="38" t="n">
        <v>-62.782214937</v>
      </c>
      <c r="D3837" s="39">
        <f>SUM(B3837:C3837)</f>
        <v/>
      </c>
      <c r="E3837" s="23">
        <f>SUM(D3818:D3837)</f>
        <v/>
      </c>
    </row>
    <row r="3838">
      <c r="A3838" s="31" t="n">
        <v>44019</v>
      </c>
      <c r="B3838" s="38" t="n">
        <v>-391.500096703</v>
      </c>
      <c r="C3838" s="38" t="n">
        <v>-234.907105078</v>
      </c>
      <c r="D3838" s="39">
        <f>SUM(B3838:C3838)</f>
        <v/>
      </c>
      <c r="E3838" s="23">
        <f>SUM(D3819:D3838)</f>
        <v/>
      </c>
    </row>
    <row r="3839">
      <c r="A3839" s="31" t="n">
        <v>44020</v>
      </c>
      <c r="B3839" s="38" t="n">
        <v>-342.087479635</v>
      </c>
      <c r="C3839" s="38" t="n">
        <v>24.834437679</v>
      </c>
      <c r="D3839" s="39">
        <f>SUM(B3839:C3839)</f>
        <v/>
      </c>
      <c r="E3839" s="23">
        <f>SUM(D3820:D3839)</f>
        <v/>
      </c>
    </row>
    <row r="3840">
      <c r="A3840" s="31" t="n">
        <v>44021</v>
      </c>
      <c r="B3840" s="38" t="n">
        <v>10.108448975</v>
      </c>
      <c r="C3840" s="38" t="n">
        <v>-9.13963073</v>
      </c>
      <c r="D3840" s="39">
        <f>SUM(B3840:C3840)</f>
        <v/>
      </c>
      <c r="E3840" s="23">
        <f>SUM(D3821:D3840)</f>
        <v/>
      </c>
    </row>
    <row r="3841">
      <c r="A3841" s="31" t="n">
        <v>44022</v>
      </c>
      <c r="B3841" s="38" t="n">
        <v>-345.145721565</v>
      </c>
      <c r="C3841" s="38" t="n">
        <v>-48.146816856</v>
      </c>
      <c r="D3841" s="39">
        <f>SUM(B3841:C3841)</f>
        <v/>
      </c>
      <c r="E3841" s="23">
        <f>SUM(D3822:D3841)</f>
        <v/>
      </c>
    </row>
    <row r="3842">
      <c r="A3842" s="31" t="n">
        <v>44025</v>
      </c>
      <c r="B3842" s="38" t="n">
        <v>102.30252095</v>
      </c>
      <c r="C3842" s="38" t="n">
        <v>-43.845382493</v>
      </c>
      <c r="D3842" s="39">
        <f>SUM(B3842:C3842)</f>
        <v/>
      </c>
      <c r="E3842" s="23">
        <f>SUM(D3823:D3842)</f>
        <v/>
      </c>
    </row>
    <row r="3843">
      <c r="A3843" s="31" t="n">
        <v>44026</v>
      </c>
      <c r="B3843" s="38" t="n">
        <v>5.019822214</v>
      </c>
      <c r="C3843" s="38" t="n">
        <v>-11.899988829</v>
      </c>
      <c r="D3843" s="39">
        <f>SUM(B3843:C3843)</f>
        <v/>
      </c>
      <c r="E3843" s="23">
        <f>SUM(D3824:D3843)</f>
        <v/>
      </c>
    </row>
    <row r="3844">
      <c r="A3844" s="31" t="n">
        <v>44027</v>
      </c>
      <c r="B3844" s="38" t="n">
        <v>268.701878119</v>
      </c>
      <c r="C3844" s="38" t="n">
        <v>41.877451414</v>
      </c>
      <c r="D3844" s="39">
        <f>SUM(B3844:C3844)</f>
        <v/>
      </c>
      <c r="E3844" s="23">
        <f>SUM(D3825:D3844)</f>
        <v/>
      </c>
    </row>
    <row r="3845">
      <c r="A3845" s="31" t="n">
        <v>44028</v>
      </c>
      <c r="B3845" s="38" t="n">
        <v>-133.622210857</v>
      </c>
      <c r="C3845" s="38" t="n">
        <v>-142.243719953</v>
      </c>
      <c r="D3845" s="39">
        <f>SUM(B3845:C3845)</f>
        <v/>
      </c>
      <c r="E3845" s="23">
        <f>SUM(D3826:D3845)</f>
        <v/>
      </c>
    </row>
    <row r="3846">
      <c r="A3846" s="31" t="n">
        <v>44029</v>
      </c>
      <c r="B3846" s="38" t="n">
        <v>112.797901685</v>
      </c>
      <c r="C3846" s="38" t="n">
        <v>116.86879009</v>
      </c>
      <c r="D3846" s="39">
        <f>SUM(B3846:C3846)</f>
        <v/>
      </c>
      <c r="E3846" s="23">
        <f>SUM(D3827:D3846)</f>
        <v/>
      </c>
    </row>
    <row r="3847">
      <c r="A3847" s="31" t="n">
        <v>44032</v>
      </c>
      <c r="B3847" s="38" t="n">
        <v>-75.328827195</v>
      </c>
      <c r="C3847" s="38" t="n">
        <v>-95.33734585400001</v>
      </c>
      <c r="D3847" s="39">
        <f>SUM(B3847:C3847)</f>
        <v/>
      </c>
      <c r="E3847" s="23">
        <f>SUM(D3828:D3847)</f>
        <v/>
      </c>
    </row>
    <row r="3848">
      <c r="A3848" s="31" t="n">
        <v>44033</v>
      </c>
      <c r="B3848" s="38" t="n">
        <v>444.821164297</v>
      </c>
      <c r="C3848" s="38" t="n">
        <v>99.94809201299999</v>
      </c>
      <c r="D3848" s="39">
        <f>SUM(B3848:C3848)</f>
        <v/>
      </c>
      <c r="E3848" s="23">
        <f>SUM(D3829:D3848)</f>
        <v/>
      </c>
    </row>
    <row r="3849">
      <c r="A3849" s="31" t="n">
        <v>44034</v>
      </c>
      <c r="B3849" s="38" t="n">
        <v>-1.057886255</v>
      </c>
      <c r="C3849" s="38" t="n">
        <v>50.303348228</v>
      </c>
      <c r="D3849" s="39">
        <f>SUM(B3849:C3849)</f>
        <v/>
      </c>
      <c r="E3849" s="23">
        <f>SUM(D3830:D3849)</f>
        <v/>
      </c>
    </row>
    <row r="3850">
      <c r="A3850" s="31" t="n">
        <v>44035</v>
      </c>
      <c r="B3850" s="38" t="n">
        <v>-203.922981035</v>
      </c>
      <c r="C3850" s="38" t="n">
        <v>50.732601215</v>
      </c>
      <c r="D3850" s="39">
        <f>SUM(B3850:C3850)</f>
        <v/>
      </c>
      <c r="E3850" s="23">
        <f>SUM(D3831:D3850)</f>
        <v/>
      </c>
    </row>
    <row r="3851">
      <c r="A3851" s="31" t="n">
        <v>44036</v>
      </c>
      <c r="B3851" s="38" t="n">
        <v>87.638725245</v>
      </c>
      <c r="C3851" s="38" t="n">
        <v>-124.518925108</v>
      </c>
      <c r="D3851" s="39">
        <f>SUM(B3851:C3851)</f>
        <v/>
      </c>
      <c r="E3851" s="23">
        <f>SUM(D3832:D3851)</f>
        <v/>
      </c>
    </row>
    <row r="3852">
      <c r="A3852" s="31" t="n">
        <v>44039</v>
      </c>
      <c r="B3852" s="38" t="n">
        <v>158.383068012</v>
      </c>
      <c r="C3852" s="38" t="n">
        <v>82.422977062</v>
      </c>
      <c r="D3852" s="39">
        <f>SUM(B3852:C3852)</f>
        <v/>
      </c>
      <c r="E3852" s="23">
        <f>SUM(D3833:D3852)</f>
        <v/>
      </c>
    </row>
    <row r="3853">
      <c r="A3853" s="31" t="n">
        <v>44040</v>
      </c>
      <c r="B3853" s="38" t="n">
        <v>1306.000058395</v>
      </c>
      <c r="C3853" s="38" t="n">
        <v>-10.331203977</v>
      </c>
      <c r="D3853" s="39">
        <f>SUM(B3853:C3853)</f>
        <v/>
      </c>
      <c r="E3853" s="23">
        <f>SUM(D3834:D3853)</f>
        <v/>
      </c>
    </row>
    <row r="3854">
      <c r="A3854" s="31" t="n">
        <v>44041</v>
      </c>
      <c r="B3854" s="38" t="n">
        <v>293.567289829</v>
      </c>
      <c r="C3854" s="38" t="n">
        <v>74.733774754</v>
      </c>
      <c r="D3854" s="39">
        <f>SUM(B3854:C3854)</f>
        <v/>
      </c>
      <c r="E3854" s="23">
        <f>SUM(D3835:D3854)</f>
        <v/>
      </c>
    </row>
    <row r="3855">
      <c r="A3855" s="31" t="n">
        <v>44042</v>
      </c>
      <c r="B3855" s="38" t="n">
        <v>224.714289648</v>
      </c>
      <c r="C3855" s="38" t="n">
        <v>-10.763446974</v>
      </c>
      <c r="D3855" s="39">
        <f>SUM(B3855:C3855)</f>
        <v/>
      </c>
      <c r="E3855" s="23">
        <f>SUM(D3836:D3855)</f>
        <v/>
      </c>
    </row>
    <row r="3856">
      <c r="A3856" s="31" t="n">
        <v>44043</v>
      </c>
      <c r="B3856" s="38" t="n">
        <v>-55.628037143</v>
      </c>
      <c r="C3856" s="38" t="n">
        <v>-87.912742966</v>
      </c>
      <c r="D3856" s="39">
        <f>SUM(B3856:C3856)</f>
        <v/>
      </c>
      <c r="E3856" s="23">
        <f>SUM(D3837:D3856)</f>
        <v/>
      </c>
    </row>
    <row r="3857">
      <c r="A3857" s="31" t="n">
        <v>44046</v>
      </c>
      <c r="B3857" s="38" t="n">
        <v>-268.73849124</v>
      </c>
      <c r="C3857" s="38" t="n">
        <v>47.744722185</v>
      </c>
      <c r="D3857" s="39">
        <f>SUM(B3857:C3857)</f>
        <v/>
      </c>
      <c r="E3857" s="23">
        <f>SUM(D3838:D3857)</f>
        <v/>
      </c>
    </row>
    <row r="3858">
      <c r="A3858" s="31" t="n">
        <v>44047</v>
      </c>
      <c r="B3858" s="38" t="n">
        <v>-58.313438914</v>
      </c>
      <c r="C3858" s="38" t="n">
        <v>-70.371400988</v>
      </c>
      <c r="D3858" s="39">
        <f>SUM(B3858:C3858)</f>
        <v/>
      </c>
      <c r="E3858" s="23">
        <f>SUM(D3839:D3858)</f>
        <v/>
      </c>
    </row>
    <row r="3859">
      <c r="A3859" s="31" t="n">
        <v>44048</v>
      </c>
      <c r="B3859" s="38" t="n">
        <v>-51.623026945</v>
      </c>
      <c r="C3859" s="38" t="n">
        <v>134.661222745</v>
      </c>
      <c r="D3859" s="39">
        <f>SUM(B3859:C3859)</f>
        <v/>
      </c>
      <c r="E3859" s="23">
        <f>SUM(D3840:D3859)</f>
        <v/>
      </c>
    </row>
    <row r="3860">
      <c r="A3860" s="31" t="n">
        <v>44049</v>
      </c>
      <c r="B3860" s="38" t="n">
        <v>163.846352498</v>
      </c>
      <c r="C3860" s="38" t="n">
        <v>-51.648066424</v>
      </c>
      <c r="D3860" s="39">
        <f>SUM(B3860:C3860)</f>
        <v/>
      </c>
      <c r="E3860" s="23">
        <f>SUM(D3841:D3860)</f>
        <v/>
      </c>
    </row>
    <row r="3861">
      <c r="A3861" s="31" t="n">
        <v>44050</v>
      </c>
      <c r="B3861" s="38" t="n">
        <v>-73.65613697800001</v>
      </c>
      <c r="C3861" s="38" t="n">
        <v>31.507557847</v>
      </c>
      <c r="D3861" s="39">
        <f>SUM(B3861:C3861)</f>
        <v/>
      </c>
      <c r="E3861" s="23">
        <f>SUM(D3842:D3861)</f>
        <v/>
      </c>
    </row>
    <row r="3862">
      <c r="A3862" s="31" t="n">
        <v>44053</v>
      </c>
      <c r="B3862" s="38" t="n">
        <v>-127.774742337</v>
      </c>
      <c r="C3862" s="38" t="n">
        <v>-90.82772023699999</v>
      </c>
      <c r="D3862" s="39">
        <f>SUM(B3862:C3862)</f>
        <v/>
      </c>
      <c r="E3862" s="23">
        <f>SUM(D3843:D3862)</f>
        <v/>
      </c>
    </row>
    <row r="3863">
      <c r="A3863" s="31" t="n">
        <v>44054</v>
      </c>
      <c r="B3863" s="38" t="n">
        <v>146.762103174</v>
      </c>
      <c r="C3863" s="38" t="n">
        <v>-38.204566535</v>
      </c>
      <c r="D3863" s="39">
        <f>SUM(B3863:C3863)</f>
        <v/>
      </c>
      <c r="E3863" s="23">
        <f>SUM(D3844:D3863)</f>
        <v/>
      </c>
    </row>
    <row r="3864">
      <c r="A3864" s="31" t="n">
        <v>44055</v>
      </c>
      <c r="B3864" s="38" t="n">
        <v>-153.807824674</v>
      </c>
      <c r="C3864" s="38" t="n">
        <v>-115.036652141</v>
      </c>
      <c r="D3864" s="39">
        <f>SUM(B3864:C3864)</f>
        <v/>
      </c>
      <c r="E3864" s="23">
        <f>SUM(D3845:D3864)</f>
        <v/>
      </c>
    </row>
    <row r="3865">
      <c r="A3865" s="31" t="n">
        <v>44056</v>
      </c>
      <c r="B3865" s="38" t="n">
        <v>-342.10234515</v>
      </c>
      <c r="C3865" s="38" t="n">
        <v>187.276196337</v>
      </c>
      <c r="D3865" s="39">
        <f>SUM(B3865:C3865)</f>
        <v/>
      </c>
      <c r="E3865" s="23">
        <f>SUM(D3846:D3865)</f>
        <v/>
      </c>
    </row>
    <row r="3866">
      <c r="A3866" s="31" t="n">
        <v>44057</v>
      </c>
      <c r="B3866" s="38" t="n">
        <v>-461.873161338</v>
      </c>
      <c r="C3866" s="38" t="n">
        <v>-79.735359473</v>
      </c>
      <c r="D3866" s="39">
        <f>SUM(B3866:C3866)</f>
        <v/>
      </c>
      <c r="E3866" s="23">
        <f>SUM(D3847:D3866)</f>
        <v/>
      </c>
    </row>
    <row r="3867">
      <c r="A3867" s="31" t="n">
        <v>44061</v>
      </c>
      <c r="B3867" s="38" t="n">
        <v>73.32310411900001</v>
      </c>
      <c r="C3867" s="38" t="n">
        <v>-93.63958601</v>
      </c>
      <c r="D3867" s="39">
        <f>SUM(B3867:C3867)</f>
        <v/>
      </c>
      <c r="E3867" s="23">
        <f>SUM(D3848:D3867)</f>
        <v/>
      </c>
    </row>
    <row r="3868">
      <c r="A3868" s="31" t="n">
        <v>44062</v>
      </c>
      <c r="B3868" s="38" t="n">
        <v>-266.533180733</v>
      </c>
      <c r="C3868" s="38" t="n">
        <v>118.417296372</v>
      </c>
      <c r="D3868" s="39">
        <f>SUM(B3868:C3868)</f>
        <v/>
      </c>
      <c r="E3868" s="23">
        <f>SUM(D3849:D3868)</f>
        <v/>
      </c>
    </row>
    <row r="3869">
      <c r="A3869" s="31" t="n">
        <v>44063</v>
      </c>
      <c r="B3869" s="38" t="n">
        <v>-272.76006057</v>
      </c>
      <c r="C3869" s="38" t="n">
        <v>-187.785325032</v>
      </c>
      <c r="D3869" s="39">
        <f>SUM(B3869:C3869)</f>
        <v/>
      </c>
      <c r="E3869" s="23">
        <f>SUM(D3850:D3869)</f>
        <v/>
      </c>
    </row>
    <row r="3870">
      <c r="A3870" s="31" t="n">
        <v>44064</v>
      </c>
      <c r="B3870" s="38" t="n">
        <v>196.9680899</v>
      </c>
      <c r="C3870" s="38" t="n">
        <v>17.374752871</v>
      </c>
      <c r="D3870" s="39">
        <f>SUM(B3870:C3870)</f>
        <v/>
      </c>
      <c r="E3870" s="23">
        <f>SUM(D3851:D3870)</f>
        <v/>
      </c>
    </row>
    <row r="3871">
      <c r="A3871" s="31" t="n">
        <v>44067</v>
      </c>
      <c r="B3871" s="38" t="n">
        <v>197.565880875</v>
      </c>
      <c r="C3871" s="38" t="n">
        <v>166.286315355</v>
      </c>
      <c r="D3871" s="39">
        <f>SUM(B3871:C3871)</f>
        <v/>
      </c>
      <c r="E3871" s="23">
        <f>SUM(D3852:D3871)</f>
        <v/>
      </c>
    </row>
    <row r="3872">
      <c r="A3872" s="31" t="n">
        <v>44068</v>
      </c>
      <c r="B3872" s="38" t="n">
        <v>157.011258067</v>
      </c>
      <c r="C3872" s="38" t="n">
        <v>33.116162983</v>
      </c>
      <c r="D3872" s="39">
        <f>SUM(B3872:C3872)</f>
        <v/>
      </c>
      <c r="E3872" s="23">
        <f>SUM(D3853:D3872)</f>
        <v/>
      </c>
    </row>
    <row r="3873">
      <c r="A3873" s="31" t="n">
        <v>44069</v>
      </c>
      <c r="B3873" s="38" t="n">
        <v>190.985316726</v>
      </c>
      <c r="C3873" s="38" t="n">
        <v>-80.444418977</v>
      </c>
      <c r="D3873" s="39">
        <f>SUM(B3873:C3873)</f>
        <v/>
      </c>
      <c r="E3873" s="23">
        <f>SUM(D3854:D3873)</f>
        <v/>
      </c>
    </row>
    <row r="3874">
      <c r="A3874" s="31" t="n">
        <v>44070</v>
      </c>
      <c r="B3874" s="38" t="n">
        <v>-24.514239181</v>
      </c>
      <c r="C3874" s="38" t="n">
        <v>-124.744561345</v>
      </c>
      <c r="D3874" s="39">
        <f>SUM(B3874:C3874)</f>
        <v/>
      </c>
      <c r="E3874" s="23">
        <f>SUM(D3855:D3874)</f>
        <v/>
      </c>
    </row>
    <row r="3875">
      <c r="A3875" s="31" t="n">
        <v>44071</v>
      </c>
      <c r="B3875" s="38" t="n">
        <v>-224.246987234</v>
      </c>
      <c r="C3875" s="38" t="n">
        <v>60.439139726</v>
      </c>
      <c r="D3875" s="39">
        <f>SUM(B3875:C3875)</f>
        <v/>
      </c>
      <c r="E3875" s="23">
        <f>SUM(D3856:D3875)</f>
        <v/>
      </c>
    </row>
    <row r="3876">
      <c r="A3876" s="31" t="n">
        <v>44074</v>
      </c>
      <c r="B3876" s="38" t="n">
        <v>-1632.635918107</v>
      </c>
      <c r="C3876" s="38" t="n">
        <v>244.449112665</v>
      </c>
      <c r="D3876" s="39">
        <f>SUM(B3876:C3876)</f>
        <v/>
      </c>
      <c r="E3876" s="23">
        <f>SUM(D3857:D3876)</f>
        <v/>
      </c>
    </row>
    <row r="3877">
      <c r="A3877" s="31" t="n">
        <v>44075</v>
      </c>
      <c r="B3877" s="38" t="n">
        <v>-205.749326504</v>
      </c>
      <c r="C3877" s="38" t="n">
        <v>-103.746253124</v>
      </c>
      <c r="D3877" s="39">
        <f>SUM(B3877:C3877)</f>
        <v/>
      </c>
      <c r="E3877" s="23">
        <f>SUM(D3858:D3877)</f>
        <v/>
      </c>
    </row>
    <row r="3878">
      <c r="A3878" s="31" t="n">
        <v>44076</v>
      </c>
      <c r="B3878" s="38" t="n">
        <v>-256.046503785</v>
      </c>
      <c r="C3878" s="38" t="n">
        <v>146.23868348</v>
      </c>
      <c r="D3878" s="39">
        <f>SUM(B3878:C3878)</f>
        <v/>
      </c>
      <c r="E3878" s="23">
        <f>SUM(D3859:D3878)</f>
        <v/>
      </c>
    </row>
    <row r="3879">
      <c r="A3879" s="31" t="n">
        <v>44077</v>
      </c>
      <c r="B3879" s="38" t="n">
        <v>193.87506003</v>
      </c>
      <c r="C3879" s="38" t="n">
        <v>-6.955028663</v>
      </c>
      <c r="D3879" s="39">
        <f>SUM(B3879:C3879)</f>
        <v/>
      </c>
      <c r="E3879" s="23">
        <f>SUM(D3860:D3879)</f>
        <v/>
      </c>
    </row>
    <row r="3880">
      <c r="A3880" s="31" t="n">
        <v>44078</v>
      </c>
      <c r="B3880" s="38" t="n">
        <v>-467.758759425</v>
      </c>
      <c r="C3880" s="38" t="n">
        <v>-32.368269143</v>
      </c>
      <c r="D3880" s="39">
        <f>SUM(B3880:C3880)</f>
        <v/>
      </c>
      <c r="E3880" s="23">
        <f>SUM(D3861:D3880)</f>
        <v/>
      </c>
    </row>
    <row r="3881">
      <c r="A3881" s="31" t="n">
        <v>44081</v>
      </c>
      <c r="B3881" s="38" t="n">
        <v>-250.798512237</v>
      </c>
      <c r="C3881" s="38" t="n">
        <v>-25.364647781</v>
      </c>
      <c r="D3881" s="39">
        <f>SUM(B3881:C3881)</f>
        <v/>
      </c>
      <c r="E3881" s="23">
        <f>SUM(D3862:D3881)</f>
        <v/>
      </c>
    </row>
    <row r="3882">
      <c r="A3882" s="31" t="n">
        <v>44082</v>
      </c>
      <c r="B3882" s="38" t="n">
        <v>-29.87345217</v>
      </c>
      <c r="C3882" s="38" t="n">
        <v>-75.81764816099999</v>
      </c>
      <c r="D3882" s="39">
        <f>SUM(B3882:C3882)</f>
        <v/>
      </c>
      <c r="E3882" s="23">
        <f>SUM(D3863:D3882)</f>
        <v/>
      </c>
    </row>
    <row r="3883">
      <c r="A3883" s="31" t="n">
        <v>44083</v>
      </c>
      <c r="B3883" s="38" t="n">
        <v>-111.620722798</v>
      </c>
      <c r="C3883" s="38" t="n">
        <v>-32.553447701</v>
      </c>
      <c r="D3883" s="39">
        <f>SUM(B3883:C3883)</f>
        <v/>
      </c>
      <c r="E3883" s="23">
        <f>SUM(D3864:D3883)</f>
        <v/>
      </c>
    </row>
    <row r="3884">
      <c r="A3884" s="31" t="n">
        <v>44084</v>
      </c>
      <c r="B3884" s="38" t="n">
        <v>381.817441964</v>
      </c>
      <c r="C3884" s="38" t="n">
        <v>14.503062877</v>
      </c>
      <c r="D3884" s="39">
        <f>SUM(B3884:C3884)</f>
        <v/>
      </c>
      <c r="E3884" s="23">
        <f>SUM(D3865:D3884)</f>
        <v/>
      </c>
    </row>
    <row r="3885">
      <c r="A3885" s="31" t="n">
        <v>44085</v>
      </c>
      <c r="B3885" s="38" t="n">
        <v>-149.822604987</v>
      </c>
      <c r="C3885" s="38" t="n">
        <v>-191.898857487</v>
      </c>
      <c r="D3885" s="39">
        <f>SUM(B3885:C3885)</f>
        <v/>
      </c>
      <c r="E3885" s="23">
        <f>SUM(D3866:D3885)</f>
        <v/>
      </c>
    </row>
    <row r="3886">
      <c r="A3886" s="31" t="n">
        <v>44088</v>
      </c>
      <c r="B3886" s="38" t="n">
        <v>142.703639573</v>
      </c>
      <c r="C3886" s="38" t="n">
        <v>-13.840033378</v>
      </c>
      <c r="D3886" s="39">
        <f>SUM(B3886:C3886)</f>
        <v/>
      </c>
      <c r="E3886" s="23">
        <f>SUM(D3867:D3886)</f>
        <v/>
      </c>
    </row>
    <row r="3887">
      <c r="A3887" s="31" t="n">
        <v>44089</v>
      </c>
      <c r="B3887" s="38" t="n">
        <v>253.219682545</v>
      </c>
      <c r="C3887" s="38" t="n">
        <v>-30.922756706</v>
      </c>
      <c r="D3887" s="39">
        <f>SUM(B3887:C3887)</f>
        <v/>
      </c>
      <c r="E3887" s="23">
        <f>SUM(D3868:D3887)</f>
        <v/>
      </c>
    </row>
    <row r="3888">
      <c r="A3888" s="31" t="n">
        <v>44090</v>
      </c>
      <c r="B3888" s="38" t="n">
        <v>179.244347398</v>
      </c>
      <c r="C3888" s="38" t="n">
        <v>-5.067355681</v>
      </c>
      <c r="D3888" s="39">
        <f>SUM(B3888:C3888)</f>
        <v/>
      </c>
      <c r="E3888" s="23">
        <f>SUM(D3869:D3888)</f>
        <v/>
      </c>
    </row>
    <row r="3889">
      <c r="A3889" s="31" t="n">
        <v>44091</v>
      </c>
      <c r="B3889" s="38" t="n">
        <v>-124.372046133</v>
      </c>
      <c r="C3889" s="38" t="n">
        <v>-31.143739014</v>
      </c>
      <c r="D3889" s="39">
        <f>SUM(B3889:C3889)</f>
        <v/>
      </c>
      <c r="E3889" s="23">
        <f>SUM(D3870:D3889)</f>
        <v/>
      </c>
    </row>
    <row r="3890">
      <c r="A3890" s="31" t="n">
        <v>44092</v>
      </c>
      <c r="B3890" s="38" t="n">
        <v>147.325437572</v>
      </c>
      <c r="C3890" s="38" t="n">
        <v>134.95510137</v>
      </c>
      <c r="D3890" s="39">
        <f>SUM(B3890:C3890)</f>
        <v/>
      </c>
      <c r="E3890" s="23">
        <f>SUM(D3871:D3890)</f>
        <v/>
      </c>
    </row>
    <row r="3891">
      <c r="A3891" s="31" t="n">
        <v>44095</v>
      </c>
      <c r="B3891" s="38" t="n">
        <v>-78.29067876400001</v>
      </c>
      <c r="C3891" s="38" t="n">
        <v>-149.332265397</v>
      </c>
      <c r="D3891" s="39">
        <f>SUM(B3891:C3891)</f>
        <v/>
      </c>
      <c r="E3891" s="23">
        <f>SUM(D3872:D3891)</f>
        <v/>
      </c>
    </row>
    <row r="3892">
      <c r="A3892" s="31" t="n">
        <v>44096</v>
      </c>
      <c r="B3892" s="38" t="n">
        <v>-14.263176305</v>
      </c>
      <c r="C3892" s="38" t="n">
        <v>31.448975209</v>
      </c>
      <c r="D3892" s="39">
        <f>SUM(B3892:C3892)</f>
        <v/>
      </c>
      <c r="E3892" s="23">
        <f>SUM(D3873:D3892)</f>
        <v/>
      </c>
    </row>
    <row r="3893">
      <c r="A3893" s="31" t="n">
        <v>44097</v>
      </c>
      <c r="B3893" s="38" t="n">
        <v>-57.71886495</v>
      </c>
      <c r="C3893" s="38" t="n">
        <v>12.730412762</v>
      </c>
      <c r="D3893" s="39">
        <f>SUM(B3893:C3893)</f>
        <v/>
      </c>
      <c r="E3893" s="23">
        <f>SUM(D3874:D3893)</f>
        <v/>
      </c>
    </row>
    <row r="3894">
      <c r="A3894" s="31" t="n">
        <v>44098</v>
      </c>
      <c r="B3894" s="38" t="n">
        <v>-192.246020354</v>
      </c>
      <c r="C3894" s="38" t="n">
        <v>-36.439803105</v>
      </c>
      <c r="D3894" s="39">
        <f>SUM(B3894:C3894)</f>
        <v/>
      </c>
      <c r="E3894" s="23">
        <f>SUM(D3875:D3894)</f>
        <v/>
      </c>
    </row>
    <row r="3895">
      <c r="A3895" s="31" t="n">
        <v>44099</v>
      </c>
      <c r="B3895" s="38" t="n">
        <v>-89.798153915</v>
      </c>
      <c r="C3895" s="38" t="n">
        <v>64.871441346</v>
      </c>
      <c r="D3895" s="39">
        <f>SUM(B3895:C3895)</f>
        <v/>
      </c>
      <c r="E3895" s="23">
        <f>SUM(D3876:D3895)</f>
        <v/>
      </c>
    </row>
    <row r="3896">
      <c r="A3896" s="31" t="n">
        <v>44102</v>
      </c>
      <c r="B3896" s="38" t="n">
        <v>-58.912921821</v>
      </c>
      <c r="C3896" s="38" t="n">
        <v>80.066359108</v>
      </c>
      <c r="D3896" s="39">
        <f>SUM(B3896:C3896)</f>
        <v/>
      </c>
      <c r="E3896" s="23">
        <f>SUM(D3877:D3896)</f>
        <v/>
      </c>
    </row>
    <row r="3897">
      <c r="A3897" s="31" t="n">
        <v>44103</v>
      </c>
      <c r="B3897" s="38" t="n">
        <v>-73.554910326</v>
      </c>
      <c r="C3897" s="38" t="n">
        <v>-60.790574847</v>
      </c>
      <c r="D3897" s="39">
        <f>SUM(B3897:C3897)</f>
        <v/>
      </c>
      <c r="E3897" s="23">
        <f>SUM(D3878:D3897)</f>
        <v/>
      </c>
    </row>
    <row r="3898">
      <c r="A3898" s="31" t="n">
        <v>44109</v>
      </c>
      <c r="B3898" s="38" t="n">
        <v>173.965662928</v>
      </c>
      <c r="C3898" s="38" t="n">
        <v>-4.526061978</v>
      </c>
      <c r="D3898" s="39">
        <f>SUM(B3898:C3898)</f>
        <v/>
      </c>
      <c r="E3898" s="23">
        <f>SUM(D3879:D3898)</f>
        <v/>
      </c>
    </row>
    <row r="3899">
      <c r="A3899" s="31" t="n">
        <v>44110</v>
      </c>
      <c r="B3899" s="38" t="n">
        <v>172.556011712</v>
      </c>
      <c r="C3899" s="38" t="n">
        <v>-56.825173676</v>
      </c>
      <c r="D3899" s="39">
        <f>SUM(B3899:C3899)</f>
        <v/>
      </c>
      <c r="E3899" s="23">
        <f>SUM(D3880:D3899)</f>
        <v/>
      </c>
    </row>
    <row r="3900">
      <c r="A3900" s="31" t="n">
        <v>44111</v>
      </c>
      <c r="B3900" s="38" t="n">
        <v>-95.339328103</v>
      </c>
      <c r="C3900" s="38" t="n">
        <v>40.39145475</v>
      </c>
      <c r="D3900" s="39">
        <f>SUM(B3900:C3900)</f>
        <v/>
      </c>
      <c r="E3900" s="23">
        <f>SUM(D3881:D3900)</f>
        <v/>
      </c>
    </row>
    <row r="3901">
      <c r="A3901" s="31" t="n">
        <v>44112</v>
      </c>
      <c r="B3901" s="38" t="n">
        <v>760.359392161</v>
      </c>
      <c r="C3901" s="38" t="n">
        <v>2.98552125</v>
      </c>
      <c r="D3901" s="39">
        <f>SUM(B3901:C3901)</f>
        <v/>
      </c>
      <c r="E3901" s="23">
        <f>SUM(D3882:D3901)</f>
        <v/>
      </c>
    </row>
    <row r="3902">
      <c r="A3902" s="31" t="n">
        <v>44116</v>
      </c>
      <c r="B3902" s="38" t="n">
        <v>139.242371318</v>
      </c>
      <c r="C3902" s="38" t="n">
        <v>-20.435105738</v>
      </c>
      <c r="D3902" s="39">
        <f>SUM(B3902:C3902)</f>
        <v/>
      </c>
      <c r="E3902" s="23">
        <f>SUM(D3883:D3902)</f>
        <v/>
      </c>
    </row>
    <row r="3903">
      <c r="A3903" s="31" t="n">
        <v>44117</v>
      </c>
      <c r="B3903" s="38" t="n">
        <v>213.678241081</v>
      </c>
      <c r="C3903" s="38" t="n">
        <v>-61.391573375</v>
      </c>
      <c r="D3903" s="39">
        <f>SUM(B3903:C3903)</f>
        <v/>
      </c>
      <c r="E3903" s="23">
        <f>SUM(D3884:D3903)</f>
        <v/>
      </c>
    </row>
    <row r="3904">
      <c r="A3904" s="31" t="n">
        <v>44118</v>
      </c>
      <c r="B3904" s="38" t="n">
        <v>-34.539123749</v>
      </c>
      <c r="C3904" s="38" t="n">
        <v>-28.874021541</v>
      </c>
      <c r="D3904" s="39">
        <f>SUM(B3904:C3904)</f>
        <v/>
      </c>
      <c r="E3904" s="23">
        <f>SUM(D3885:D3904)</f>
        <v/>
      </c>
    </row>
    <row r="3905">
      <c r="A3905" s="31" t="n">
        <v>44119</v>
      </c>
      <c r="B3905" s="38" t="n">
        <v>-18.422667088</v>
      </c>
      <c r="C3905" s="38" t="n">
        <v>-11.493001517</v>
      </c>
      <c r="D3905" s="39">
        <f>SUM(B3905:C3905)</f>
        <v/>
      </c>
      <c r="E3905" s="23">
        <f>SUM(D3886:D3905)</f>
        <v/>
      </c>
    </row>
    <row r="3906">
      <c r="A3906" s="31" t="n">
        <v>44120</v>
      </c>
      <c r="B3906" s="38" t="n">
        <v>-171.027496754</v>
      </c>
      <c r="C3906" s="38" t="n">
        <v>-8.052845502</v>
      </c>
      <c r="D3906" s="39">
        <f>SUM(B3906:C3906)</f>
        <v/>
      </c>
      <c r="E3906" s="23">
        <f>SUM(D3887:D3906)</f>
        <v/>
      </c>
    </row>
    <row r="3907">
      <c r="A3907" s="31" t="n">
        <v>44123</v>
      </c>
      <c r="B3907" s="38" t="n">
        <v>34.398950576</v>
      </c>
      <c r="C3907" s="38" t="n">
        <v>27.270703104</v>
      </c>
      <c r="D3907" s="39">
        <f>SUM(B3907:C3907)</f>
        <v/>
      </c>
      <c r="E3907" s="23">
        <f>SUM(D3888:D3907)</f>
        <v/>
      </c>
    </row>
    <row r="3908">
      <c r="A3908" s="31" t="n">
        <v>44124</v>
      </c>
      <c r="B3908" s="38" t="n">
        <v>43.730294447</v>
      </c>
      <c r="C3908" s="38" t="n">
        <v>94.825934792</v>
      </c>
      <c r="D3908" s="39">
        <f>SUM(B3908:C3908)</f>
        <v/>
      </c>
      <c r="E3908" s="23">
        <f>SUM(D3889:D3908)</f>
        <v/>
      </c>
    </row>
    <row r="3909">
      <c r="A3909" s="31" t="n">
        <v>44125</v>
      </c>
      <c r="B3909" s="38" t="n">
        <v>-24.583366363</v>
      </c>
      <c r="C3909" s="38" t="n">
        <v>-71.479641868</v>
      </c>
      <c r="D3909" s="39">
        <f>SUM(B3909:C3909)</f>
        <v/>
      </c>
      <c r="E3909" s="23">
        <f>SUM(D3890:D3909)</f>
        <v/>
      </c>
    </row>
    <row r="3910">
      <c r="A3910" s="31" t="n">
        <v>44126</v>
      </c>
      <c r="B3910" s="38" t="n">
        <v>-73.422050889</v>
      </c>
      <c r="C3910" s="38" t="n">
        <v>-38.480237648</v>
      </c>
      <c r="D3910" s="39">
        <f>SUM(B3910:C3910)</f>
        <v/>
      </c>
      <c r="E3910" s="23">
        <f>SUM(D3891:D3910)</f>
        <v/>
      </c>
    </row>
    <row r="3911">
      <c r="A3911" s="31" t="n">
        <v>44127</v>
      </c>
      <c r="B3911" s="38" t="n">
        <v>38.817404912</v>
      </c>
      <c r="C3911" s="38" t="n">
        <v>58.667429487</v>
      </c>
      <c r="D3911" s="39">
        <f>SUM(B3911:C3911)</f>
        <v/>
      </c>
      <c r="E3911" s="23">
        <f>SUM(D3892:D3911)</f>
        <v/>
      </c>
    </row>
    <row r="3912">
      <c r="A3912" s="31" t="n">
        <v>44130</v>
      </c>
      <c r="B3912" s="38" t="n">
        <v>-143.711095939</v>
      </c>
      <c r="C3912" s="38" t="n">
        <v>33.762577074</v>
      </c>
      <c r="D3912" s="39">
        <f>SUM(B3912:C3912)</f>
        <v/>
      </c>
      <c r="E3912" s="23">
        <f>SUM(D3893:D3912)</f>
        <v/>
      </c>
    </row>
    <row r="3913">
      <c r="A3913" s="31" t="n">
        <v>44131</v>
      </c>
      <c r="B3913" s="38" t="n">
        <v>104.643702362</v>
      </c>
      <c r="C3913" s="38" t="n">
        <v>237.076205564</v>
      </c>
      <c r="D3913" s="39">
        <f>SUM(B3913:C3913)</f>
        <v/>
      </c>
      <c r="E3913" s="23">
        <f>SUM(D3894:D3913)</f>
        <v/>
      </c>
    </row>
    <row r="3914">
      <c r="A3914" s="31" t="n">
        <v>44132</v>
      </c>
      <c r="B3914" s="38" t="n">
        <v>13.347363745</v>
      </c>
      <c r="C3914" s="38" t="n">
        <v>78.123132993</v>
      </c>
      <c r="D3914" s="39">
        <f>SUM(B3914:C3914)</f>
        <v/>
      </c>
      <c r="E3914" s="23">
        <f>SUM(D3895:D3914)</f>
        <v/>
      </c>
    </row>
    <row r="3915">
      <c r="A3915" s="31" t="n">
        <v>44133</v>
      </c>
      <c r="B3915" s="38" t="n">
        <v>-537.749269048</v>
      </c>
      <c r="C3915" s="38" t="n">
        <v>-81.747094894</v>
      </c>
      <c r="D3915" s="39">
        <f>SUM(B3915:C3915)</f>
        <v/>
      </c>
      <c r="E3915" s="23">
        <f>SUM(D3896:D3915)</f>
        <v/>
      </c>
    </row>
    <row r="3916">
      <c r="A3916" s="31" t="n">
        <v>44134</v>
      </c>
      <c r="B3916" s="38" t="n">
        <v>-978.034155491</v>
      </c>
      <c r="C3916" s="38" t="n">
        <v>-287.009197055</v>
      </c>
      <c r="D3916" s="39">
        <f>SUM(B3916:C3916)</f>
        <v/>
      </c>
      <c r="E3916" s="23">
        <f>SUM(D3897:D3916)</f>
        <v/>
      </c>
    </row>
    <row r="3917">
      <c r="A3917" s="31" t="n">
        <v>44137</v>
      </c>
      <c r="B3917" s="38" t="n">
        <v>50.660209702</v>
      </c>
      <c r="C3917" s="38" t="n">
        <v>123.258835389</v>
      </c>
      <c r="D3917" s="39">
        <f>SUM(B3917:C3917)</f>
        <v/>
      </c>
      <c r="E3917" s="23">
        <f>SUM(D3898:D3917)</f>
        <v/>
      </c>
    </row>
    <row r="3918">
      <c r="A3918" s="31" t="n">
        <v>44138</v>
      </c>
      <c r="B3918" s="38" t="n">
        <v>213.841479225</v>
      </c>
      <c r="C3918" s="38" t="n">
        <v>70.38241209900001</v>
      </c>
      <c r="D3918" s="39">
        <f>SUM(B3918:C3918)</f>
        <v/>
      </c>
      <c r="E3918" s="23">
        <f>SUM(D3899:D3918)</f>
        <v/>
      </c>
    </row>
    <row r="3919">
      <c r="A3919" s="31" t="n">
        <v>44139</v>
      </c>
      <c r="B3919" s="38" t="n">
        <v>-218.035556012</v>
      </c>
      <c r="C3919" s="38" t="n">
        <v>10.83598131</v>
      </c>
      <c r="D3919" s="39">
        <f>SUM(B3919:C3919)</f>
        <v/>
      </c>
      <c r="E3919" s="23">
        <f>SUM(D3900:D3919)</f>
        <v/>
      </c>
    </row>
    <row r="3920">
      <c r="A3920" s="31" t="n">
        <v>44140</v>
      </c>
      <c r="B3920" s="38" t="n">
        <v>1134.855408441</v>
      </c>
      <c r="C3920" s="38" t="n">
        <v>268.798337418</v>
      </c>
      <c r="D3920" s="39">
        <f>SUM(B3920:C3920)</f>
        <v/>
      </c>
      <c r="E3920" s="23">
        <f>SUM(D3901:D3920)</f>
        <v/>
      </c>
    </row>
    <row r="3921">
      <c r="A3921" s="31" t="n">
        <v>44141</v>
      </c>
      <c r="B3921" s="38" t="n">
        <v>790.664315607</v>
      </c>
      <c r="C3921" s="38" t="n">
        <v>-333.852835471</v>
      </c>
      <c r="D3921" s="39">
        <f>SUM(B3921:C3921)</f>
        <v/>
      </c>
      <c r="E3921" s="23">
        <f>SUM(D3902:D3921)</f>
        <v/>
      </c>
    </row>
    <row r="3922">
      <c r="A3922" s="31" t="n">
        <v>44144</v>
      </c>
      <c r="B3922" s="38" t="n">
        <v>329.08241016</v>
      </c>
      <c r="C3922" s="38" t="n">
        <v>146.963344601</v>
      </c>
      <c r="D3922" s="39">
        <f>SUM(B3922:C3922)</f>
        <v/>
      </c>
      <c r="E3922" s="23">
        <f>SUM(D3903:D3922)</f>
        <v/>
      </c>
    </row>
    <row r="3923">
      <c r="A3923" s="31" t="n">
        <v>44145</v>
      </c>
      <c r="B3923" s="38" t="n">
        <v>156.73632767</v>
      </c>
      <c r="C3923" s="38" t="n">
        <v>-184.990949729</v>
      </c>
      <c r="D3923" s="39">
        <f>SUM(B3923:C3923)</f>
        <v/>
      </c>
      <c r="E3923" s="23">
        <f>SUM(D3904:D3923)</f>
        <v/>
      </c>
    </row>
    <row r="3924">
      <c r="A3924" s="31" t="n">
        <v>44146</v>
      </c>
      <c r="B3924" s="38" t="n">
        <v>816.237012136</v>
      </c>
      <c r="C3924" s="38" t="n">
        <v>-10.952868786</v>
      </c>
      <c r="D3924" s="39">
        <f>SUM(B3924:C3924)</f>
        <v/>
      </c>
      <c r="E3924" s="23">
        <f>SUM(D3905:D3924)</f>
        <v/>
      </c>
    </row>
    <row r="3925">
      <c r="A3925" s="31" t="n">
        <v>44147</v>
      </c>
      <c r="B3925" s="38" t="n">
        <v>491.220442922</v>
      </c>
      <c r="C3925" s="38" t="n">
        <v>6.135868055</v>
      </c>
      <c r="D3925" s="39">
        <f>SUM(B3925:C3925)</f>
        <v/>
      </c>
      <c r="E3925" s="23">
        <f>SUM(D3906:D3925)</f>
        <v/>
      </c>
    </row>
    <row r="3926">
      <c r="A3926" s="31" t="n">
        <v>44148</v>
      </c>
      <c r="B3926" s="38" t="n">
        <v>521.548179721</v>
      </c>
      <c r="C3926" s="38" t="n">
        <v>-40.280551884</v>
      </c>
      <c r="D3926" s="39">
        <f>SUM(B3926:C3926)</f>
        <v/>
      </c>
      <c r="E3926" s="23">
        <f>SUM(D3907:D3926)</f>
        <v/>
      </c>
    </row>
    <row r="3927">
      <c r="A3927" s="31" t="n">
        <v>44151</v>
      </c>
      <c r="B3927" s="38" t="n">
        <v>461.706942983</v>
      </c>
      <c r="C3927" s="38" t="n">
        <v>113.301709643</v>
      </c>
      <c r="D3927" s="39">
        <f>SUM(B3927:C3927)</f>
        <v/>
      </c>
      <c r="E3927" s="23">
        <f>SUM(D3908:D3927)</f>
        <v/>
      </c>
    </row>
    <row r="3928">
      <c r="A3928" s="31" t="n">
        <v>44152</v>
      </c>
      <c r="B3928" s="38" t="n">
        <v>357.451340872</v>
      </c>
      <c r="C3928" s="38" t="n">
        <v>-125.729173199</v>
      </c>
      <c r="D3928" s="39">
        <f>SUM(B3928:C3928)</f>
        <v/>
      </c>
      <c r="E3928" s="23">
        <f>SUM(D3909:D3928)</f>
        <v/>
      </c>
    </row>
    <row r="3929">
      <c r="A3929" s="31" t="n">
        <v>44153</v>
      </c>
      <c r="B3929" s="38" t="n">
        <v>67.62182713</v>
      </c>
      <c r="C3929" s="38" t="n">
        <v>273.383629976</v>
      </c>
      <c r="D3929" s="39">
        <f>SUM(B3929:C3929)</f>
        <v/>
      </c>
      <c r="E3929" s="23">
        <f>SUM(D3910:D3929)</f>
        <v/>
      </c>
    </row>
    <row r="3930">
      <c r="A3930" s="31" t="n">
        <v>44154</v>
      </c>
      <c r="B3930" s="38" t="n">
        <v>106.333217015</v>
      </c>
      <c r="C3930" s="38" t="n">
        <v>11.449068115</v>
      </c>
      <c r="D3930" s="39">
        <f>SUM(B3930:C3930)</f>
        <v/>
      </c>
      <c r="E3930" s="23">
        <f>SUM(D3911:D3930)</f>
        <v/>
      </c>
    </row>
    <row r="3931">
      <c r="A3931" s="31" t="n">
        <v>44155</v>
      </c>
      <c r="B3931" s="38" t="n">
        <v>103.861943365</v>
      </c>
      <c r="C3931" s="38" t="n">
        <v>139.794638931</v>
      </c>
      <c r="D3931" s="39">
        <f>SUM(B3931:C3931)</f>
        <v/>
      </c>
      <c r="E3931" s="23">
        <f>SUM(D3912:D3931)</f>
        <v/>
      </c>
    </row>
    <row r="3932">
      <c r="A3932" s="31" t="n">
        <v>44158</v>
      </c>
      <c r="B3932" s="38" t="n">
        <v>983.378630247</v>
      </c>
      <c r="C3932" s="38" t="n">
        <v>-42.007369572</v>
      </c>
      <c r="D3932" s="39">
        <f>SUM(B3932:C3932)</f>
        <v/>
      </c>
      <c r="E3932" s="23">
        <f>SUM(D3913:D3932)</f>
        <v/>
      </c>
    </row>
    <row r="3933">
      <c r="A3933" s="31" t="n">
        <v>44159</v>
      </c>
      <c r="B3933" s="38" t="n">
        <v>726.2622480909999</v>
      </c>
      <c r="C3933" s="38" t="n">
        <v>179.650895209</v>
      </c>
      <c r="D3933" s="39">
        <f>SUM(B3933:C3933)</f>
        <v/>
      </c>
      <c r="E3933" s="23">
        <f>SUM(D3914:D3933)</f>
        <v/>
      </c>
    </row>
    <row r="3934">
      <c r="A3934" s="31" t="n">
        <v>44160</v>
      </c>
      <c r="B3934" s="38" t="n">
        <v>-36.87168815</v>
      </c>
      <c r="C3934" s="38" t="n">
        <v>-84.345846931</v>
      </c>
      <c r="D3934" s="39">
        <f>SUM(B3934:C3934)</f>
        <v/>
      </c>
      <c r="E3934" s="23">
        <f>SUM(D3915:D3934)</f>
        <v/>
      </c>
    </row>
    <row r="3935">
      <c r="A3935" s="31" t="n">
        <v>44161</v>
      </c>
      <c r="B3935" s="38" t="n">
        <v>253.934428042</v>
      </c>
      <c r="C3935" s="38" t="n">
        <v>124.254737857</v>
      </c>
      <c r="D3935" s="39">
        <f>SUM(B3935:C3935)</f>
        <v/>
      </c>
      <c r="E3935" s="23">
        <f>SUM(D3916:D3935)</f>
        <v/>
      </c>
    </row>
    <row r="3936">
      <c r="A3936" s="31" t="n">
        <v>44162</v>
      </c>
      <c r="B3936" s="38" t="n">
        <v>78.548380853</v>
      </c>
      <c r="C3936" s="38" t="n">
        <v>265.275701162</v>
      </c>
      <c r="D3936" s="39">
        <f>SUM(B3936:C3936)</f>
        <v/>
      </c>
      <c r="E3936" s="23">
        <f>SUM(D3917:D3936)</f>
        <v/>
      </c>
    </row>
    <row r="3937">
      <c r="A3937" s="31" t="n">
        <v>44165</v>
      </c>
      <c r="B3937" s="38" t="n">
        <v>-2427.80081444</v>
      </c>
      <c r="C3937" s="38" t="n">
        <v>-56.510491726</v>
      </c>
      <c r="D3937" s="39">
        <f>SUM(B3937:C3937)</f>
        <v/>
      </c>
      <c r="E3937" s="23">
        <f>SUM(D3918:D3937)</f>
        <v/>
      </c>
    </row>
    <row r="3938">
      <c r="A3938" s="31" t="n">
        <v>44166</v>
      </c>
      <c r="B3938" s="38" t="n">
        <v>73.467863024</v>
      </c>
      <c r="C3938" s="38" t="n">
        <v>18.03861821</v>
      </c>
      <c r="D3938" s="39">
        <f>SUM(B3938:C3938)</f>
        <v/>
      </c>
      <c r="E3938" s="23">
        <f>SUM(D3919:D3938)</f>
        <v/>
      </c>
    </row>
    <row r="3939">
      <c r="A3939" s="31" t="n">
        <v>44167</v>
      </c>
      <c r="B3939" s="38" t="n">
        <v>517.552491493</v>
      </c>
      <c r="C3939" s="38" t="n">
        <v>29.033427609</v>
      </c>
      <c r="D3939" s="39">
        <f>SUM(B3939:C3939)</f>
        <v/>
      </c>
      <c r="E3939" s="23">
        <f>SUM(D3920:D3939)</f>
        <v/>
      </c>
    </row>
    <row r="3940">
      <c r="A3940" s="31" t="n">
        <v>44168</v>
      </c>
      <c r="B3940" s="38" t="n">
        <v>209.735619249</v>
      </c>
      <c r="C3940" s="38" t="n">
        <v>-29.82269121</v>
      </c>
      <c r="D3940" s="39">
        <f>SUM(B3940:C3940)</f>
        <v/>
      </c>
      <c r="E3940" s="23">
        <f>SUM(D3921:D3940)</f>
        <v/>
      </c>
    </row>
    <row r="3941">
      <c r="A3941" s="31" t="n">
        <v>44169</v>
      </c>
      <c r="B3941" s="38" t="n">
        <v>761.041035857</v>
      </c>
      <c r="C3941" s="38" t="n">
        <v>46.315414026</v>
      </c>
      <c r="D3941" s="39">
        <f>SUM(B3941:C3941)</f>
        <v/>
      </c>
      <c r="E3941" s="23">
        <f>SUM(D3922:D3941)</f>
        <v/>
      </c>
    </row>
    <row r="3942">
      <c r="A3942" s="31" t="n">
        <v>44172</v>
      </c>
      <c r="B3942" s="38" t="n">
        <v>-62.91730889</v>
      </c>
      <c r="C3942" s="38" t="n">
        <v>100.064863195</v>
      </c>
      <c r="D3942" s="39">
        <f>SUM(B3942:C3942)</f>
        <v/>
      </c>
      <c r="E3942" s="23">
        <f>SUM(D3923:D3942)</f>
        <v/>
      </c>
    </row>
    <row r="3943">
      <c r="A3943" s="31" t="n">
        <v>44173</v>
      </c>
      <c r="B3943" s="38" t="n">
        <v>-844.954090034</v>
      </c>
      <c r="C3943" s="38" t="n">
        <v>-95.773603845</v>
      </c>
      <c r="D3943" s="39">
        <f>SUM(B3943:C3943)</f>
        <v/>
      </c>
      <c r="E3943" s="23">
        <f>SUM(D3924:D3943)</f>
        <v/>
      </c>
    </row>
    <row r="3944">
      <c r="A3944" s="31" t="n">
        <v>44174</v>
      </c>
      <c r="B3944" s="38" t="n">
        <v>162.551608134</v>
      </c>
      <c r="C3944" s="38" t="n">
        <v>65.095251758</v>
      </c>
      <c r="D3944" s="39">
        <f>SUM(B3944:C3944)</f>
        <v/>
      </c>
      <c r="E3944" s="23">
        <f>SUM(D3925:D3944)</f>
        <v/>
      </c>
    </row>
    <row r="3945">
      <c r="A3945" s="31" t="n">
        <v>44175</v>
      </c>
      <c r="B3945" s="38" t="n">
        <v>-1363.633046746</v>
      </c>
      <c r="C3945" s="38" t="n">
        <v>6.16284114</v>
      </c>
      <c r="D3945" s="39">
        <f>SUM(B3945:C3945)</f>
        <v/>
      </c>
      <c r="E3945" s="23">
        <f>SUM(D3926:D3945)</f>
        <v/>
      </c>
    </row>
    <row r="3946">
      <c r="A3946" s="31" t="n">
        <v>44176</v>
      </c>
      <c r="B3946" s="38" t="n">
        <v>-162.677140596</v>
      </c>
      <c r="C3946" s="38" t="n">
        <v>-9.458209554</v>
      </c>
      <c r="D3946" s="39">
        <f>SUM(B3946:C3946)</f>
        <v/>
      </c>
      <c r="E3946" s="23">
        <f>SUM(D3927:D3946)</f>
        <v/>
      </c>
    </row>
    <row r="3947">
      <c r="A3947" s="31" t="n">
        <v>44179</v>
      </c>
      <c r="B3947" s="38" t="n">
        <v>-358.90330412</v>
      </c>
      <c r="C3947" s="38" t="n">
        <v>77.67800884099999</v>
      </c>
      <c r="D3947" s="39">
        <f>SUM(B3947:C3947)</f>
        <v/>
      </c>
      <c r="E3947" s="23">
        <f>SUM(D3928:D3947)</f>
        <v/>
      </c>
    </row>
    <row r="3948">
      <c r="A3948" s="31" t="n">
        <v>44180</v>
      </c>
      <c r="B3948" s="38" t="n">
        <v>-373.573380469</v>
      </c>
      <c r="C3948" s="38" t="n">
        <v>-50.085808307</v>
      </c>
      <c r="D3948" s="39">
        <f>SUM(B3948:C3948)</f>
        <v/>
      </c>
      <c r="E3948" s="23">
        <f>SUM(D3929:D3948)</f>
        <v/>
      </c>
    </row>
    <row r="3949">
      <c r="A3949" s="31" t="n">
        <v>44181</v>
      </c>
      <c r="B3949" s="38" t="n">
        <v>93.352122839</v>
      </c>
      <c r="C3949" s="38" t="n">
        <v>98.956058615</v>
      </c>
      <c r="D3949" s="39">
        <f>SUM(B3949:C3949)</f>
        <v/>
      </c>
      <c r="E3949" s="23">
        <f>SUM(D3930:D3949)</f>
        <v/>
      </c>
    </row>
    <row r="3950">
      <c r="A3950" s="31" t="n">
        <v>44182</v>
      </c>
      <c r="B3950" s="38" t="n">
        <v>-258.398295097</v>
      </c>
      <c r="C3950" s="38" t="n">
        <v>65.01013109500001</v>
      </c>
      <c r="D3950" s="39">
        <f>SUM(B3950:C3950)</f>
        <v/>
      </c>
      <c r="E3950" s="23">
        <f>SUM(D3931:D3950)</f>
        <v/>
      </c>
    </row>
    <row r="3951">
      <c r="A3951" s="31" t="n">
        <v>44183</v>
      </c>
      <c r="B3951" s="38" t="n">
        <v>-191.764566545</v>
      </c>
      <c r="C3951" s="38" t="n">
        <v>64.48486521300001</v>
      </c>
      <c r="D3951" s="39">
        <f>SUM(B3951:C3951)</f>
        <v/>
      </c>
      <c r="E3951" s="23">
        <f>SUM(D3932:D3951)</f>
        <v/>
      </c>
    </row>
    <row r="3952">
      <c r="A3952" s="31" t="n">
        <v>44186</v>
      </c>
      <c r="B3952" s="38" t="n">
        <v>-10.731438568</v>
      </c>
      <c r="C3952" s="38" t="n">
        <v>80.534335586</v>
      </c>
      <c r="D3952" s="39">
        <f>SUM(B3952:C3952)</f>
        <v/>
      </c>
      <c r="E3952" s="23">
        <f>SUM(D3933:D3952)</f>
        <v/>
      </c>
    </row>
    <row r="3953">
      <c r="A3953" s="31" t="n">
        <v>44187</v>
      </c>
      <c r="B3953" s="38" t="n">
        <v>-169.595643396</v>
      </c>
      <c r="C3953" s="38" t="n">
        <v>-183.238859757</v>
      </c>
      <c r="D3953" s="39">
        <f>SUM(B3953:C3953)</f>
        <v/>
      </c>
      <c r="E3953" s="23">
        <f>SUM(D3934:D3953)</f>
        <v/>
      </c>
    </row>
    <row r="3954">
      <c r="A3954" s="31" t="n">
        <v>44188</v>
      </c>
      <c r="B3954" s="38" t="n">
        <v>82.921538609</v>
      </c>
      <c r="C3954" s="38" t="n">
        <v>181.382497258</v>
      </c>
      <c r="D3954" s="39">
        <f>SUM(B3954:C3954)</f>
        <v/>
      </c>
      <c r="E3954" s="23">
        <f>SUM(D3935:D3954)</f>
        <v/>
      </c>
    </row>
    <row r="3955">
      <c r="A3955" s="31" t="n">
        <v>44189</v>
      </c>
      <c r="B3955" s="38" t="n">
        <v>119.237494352</v>
      </c>
      <c r="C3955" s="38" t="n">
        <v>312.176469484</v>
      </c>
      <c r="D3955" s="39">
        <f>SUM(B3955:C3955)</f>
        <v/>
      </c>
      <c r="E3955" s="23">
        <f>SUM(D3936:D3955)</f>
        <v/>
      </c>
    </row>
    <row r="3956">
      <c r="A3956" s="31" t="n">
        <v>44193</v>
      </c>
      <c r="B3956" s="38" t="n">
        <v>78.012525475</v>
      </c>
      <c r="C3956" s="38" t="n">
        <v>280.327135288</v>
      </c>
      <c r="D3956" s="39">
        <f>SUM(B3956:C3956)</f>
        <v/>
      </c>
      <c r="E3956" s="23">
        <f>SUM(D3937:D3956)</f>
        <v/>
      </c>
    </row>
    <row r="3957">
      <c r="A3957" s="31" t="n">
        <v>44194</v>
      </c>
      <c r="B3957" s="38" t="n">
        <v>-310.625348053</v>
      </c>
      <c r="C3957" s="38" t="n">
        <v>111.580568803</v>
      </c>
      <c r="D3957" s="39">
        <f>SUM(B3957:C3957)</f>
        <v/>
      </c>
      <c r="E3957" s="23">
        <f>SUM(D3938:D3957)</f>
        <v/>
      </c>
    </row>
    <row r="3958">
      <c r="A3958" s="31" t="n">
        <v>44195</v>
      </c>
      <c r="B3958" s="38" t="n">
        <v>245.810649079</v>
      </c>
      <c r="C3958" s="38" t="n">
        <v>-61.804322809</v>
      </c>
      <c r="D3958" s="39">
        <f>SUM(B3958:C3958)</f>
        <v/>
      </c>
      <c r="E3958" s="23">
        <f>SUM(D3939:D3958)</f>
        <v/>
      </c>
    </row>
    <row r="3959">
      <c r="A3959" s="31" t="n">
        <v>44200</v>
      </c>
      <c r="B3959" s="38" t="n">
        <v>89.697391137</v>
      </c>
      <c r="C3959" s="38" t="n">
        <v>-80.13015621300001</v>
      </c>
      <c r="D3959" s="39">
        <f>SUM(B3959:C3959)</f>
        <v/>
      </c>
      <c r="E3959" s="23">
        <f>SUM(D3940:D3959)</f>
        <v/>
      </c>
    </row>
    <row r="3960">
      <c r="A3960" s="31" t="n">
        <v>44201</v>
      </c>
      <c r="B3960" s="38" t="n">
        <v>-208.220599741</v>
      </c>
      <c r="C3960" s="38" t="n">
        <v>-133.05704499</v>
      </c>
      <c r="D3960" s="39">
        <f>SUM(B3960:C3960)</f>
        <v/>
      </c>
      <c r="E3960" s="23">
        <f>SUM(D3941:D3960)</f>
        <v/>
      </c>
    </row>
    <row r="3961">
      <c r="A3961" s="31" t="n">
        <v>44202</v>
      </c>
      <c r="B3961" s="38" t="n">
        <v>-397.475822573</v>
      </c>
      <c r="C3961" s="38" t="n">
        <v>-99.864649297</v>
      </c>
      <c r="D3961" s="39">
        <f>SUM(B3961:C3961)</f>
        <v/>
      </c>
      <c r="E3961" s="23">
        <f>SUM(D3942:D3961)</f>
        <v/>
      </c>
    </row>
    <row r="3962">
      <c r="A3962" s="31" t="n">
        <v>44203</v>
      </c>
      <c r="B3962" s="38" t="n">
        <v>113.375307173</v>
      </c>
      <c r="C3962" s="38" t="n">
        <v>10.837560796</v>
      </c>
      <c r="D3962" s="39">
        <f>SUM(B3962:C3962)</f>
        <v/>
      </c>
      <c r="E3962" s="23">
        <f>SUM(D3943:D3962)</f>
        <v/>
      </c>
    </row>
    <row r="3963">
      <c r="A3963" s="31" t="n">
        <v>44204</v>
      </c>
      <c r="B3963" s="38" t="n">
        <v>1643.47709766</v>
      </c>
      <c r="C3963" s="38" t="n">
        <v>-9.994873312999999</v>
      </c>
      <c r="D3963" s="39">
        <f>SUM(B3963:C3963)</f>
        <v/>
      </c>
      <c r="E3963" s="23">
        <f>SUM(D3944:D3963)</f>
        <v/>
      </c>
    </row>
    <row r="3964">
      <c r="A3964" s="31" t="n">
        <v>44207</v>
      </c>
      <c r="B3964" s="38" t="n">
        <v>-717.613160366</v>
      </c>
      <c r="C3964" s="38" t="n">
        <v>33.698007203</v>
      </c>
      <c r="D3964" s="39">
        <f>SUM(B3964:C3964)</f>
        <v/>
      </c>
      <c r="E3964" s="23">
        <f>SUM(D3945:D3964)</f>
        <v/>
      </c>
    </row>
    <row r="3965">
      <c r="A3965" s="31" t="n">
        <v>44208</v>
      </c>
      <c r="B3965" s="38" t="n">
        <v>-618.935309579</v>
      </c>
      <c r="C3965" s="38" t="n">
        <v>-86.76544669899999</v>
      </c>
      <c r="D3965" s="39">
        <f>SUM(B3965:C3965)</f>
        <v/>
      </c>
      <c r="E3965" s="23">
        <f>SUM(D3946:D3965)</f>
        <v/>
      </c>
    </row>
    <row r="3966">
      <c r="A3966" s="31" t="n">
        <v>44209</v>
      </c>
      <c r="B3966" s="38" t="n">
        <v>193.496162646</v>
      </c>
      <c r="C3966" s="38" t="n">
        <v>25.314620295</v>
      </c>
      <c r="D3966" s="39">
        <f>SUM(B3966:C3966)</f>
        <v/>
      </c>
      <c r="E3966" s="23">
        <f>SUM(D3947:D3966)</f>
        <v/>
      </c>
    </row>
    <row r="3967">
      <c r="A3967" s="31" t="n">
        <v>44210</v>
      </c>
      <c r="B3967" s="38" t="n">
        <v>677.507176342</v>
      </c>
      <c r="C3967" s="38" t="n">
        <v>51.173337283</v>
      </c>
      <c r="D3967" s="39">
        <f>SUM(B3967:C3967)</f>
        <v/>
      </c>
      <c r="E3967" s="23">
        <f>SUM(D3948:D3967)</f>
        <v/>
      </c>
    </row>
    <row r="3968">
      <c r="A3968" s="31" t="n">
        <v>44211</v>
      </c>
      <c r="B3968" s="38" t="n">
        <v>-753.6224458310001</v>
      </c>
      <c r="C3968" s="38" t="n">
        <v>-143.447267966</v>
      </c>
      <c r="D3968" s="39">
        <f>SUM(B3968:C3968)</f>
        <v/>
      </c>
      <c r="E3968" s="23">
        <f>SUM(D3949:D3968)</f>
        <v/>
      </c>
    </row>
    <row r="3969">
      <c r="A3969" s="31" t="n">
        <v>44214</v>
      </c>
      <c r="B3969" s="38" t="n">
        <v>-209.413497051</v>
      </c>
      <c r="C3969" s="38" t="n">
        <v>26.244670114</v>
      </c>
      <c r="D3969" s="39">
        <f>SUM(B3969:C3969)</f>
        <v/>
      </c>
      <c r="E3969" s="23">
        <f>SUM(D3950:D3969)</f>
        <v/>
      </c>
    </row>
    <row r="3970">
      <c r="A3970" s="31" t="n">
        <v>44215</v>
      </c>
      <c r="B3970" s="38" t="n">
        <v>409.990175112</v>
      </c>
      <c r="C3970" s="38" t="n">
        <v>254.269192836</v>
      </c>
      <c r="D3970" s="39">
        <f>SUM(B3970:C3970)</f>
        <v/>
      </c>
      <c r="E3970" s="23">
        <f>SUM(D3951:D3970)</f>
        <v/>
      </c>
    </row>
    <row r="3971">
      <c r="A3971" s="31" t="n">
        <v>44216</v>
      </c>
      <c r="B3971" s="38" t="n">
        <v>-236.817416245</v>
      </c>
      <c r="C3971" s="38" t="n">
        <v>267.52327594</v>
      </c>
      <c r="D3971" s="39">
        <f>SUM(B3971:C3971)</f>
        <v/>
      </c>
      <c r="E3971" s="23">
        <f>SUM(D3952:D3971)</f>
        <v/>
      </c>
    </row>
    <row r="3972">
      <c r="A3972" s="31" t="n">
        <v>44217</v>
      </c>
      <c r="B3972" s="38" t="n">
        <v>368.31139522</v>
      </c>
      <c r="C3972" s="38" t="n">
        <v>-117.131390389</v>
      </c>
      <c r="D3972" s="39">
        <f>SUM(B3972:C3972)</f>
        <v/>
      </c>
      <c r="E3972" s="23">
        <f>SUM(D3953:D3972)</f>
        <v/>
      </c>
    </row>
    <row r="3973">
      <c r="A3973" s="31" t="n">
        <v>44218</v>
      </c>
      <c r="B3973" s="38" t="n">
        <v>-268.005095088</v>
      </c>
      <c r="C3973" s="38" t="n">
        <v>-78.23588341599999</v>
      </c>
      <c r="D3973" s="39">
        <f>SUM(B3973:C3973)</f>
        <v/>
      </c>
      <c r="E3973" s="23">
        <f>SUM(D3954:D3973)</f>
        <v/>
      </c>
    </row>
    <row r="3974">
      <c r="A3974" s="31" t="n">
        <v>44221</v>
      </c>
      <c r="B3974" s="38" t="n">
        <v>279.275314881</v>
      </c>
      <c r="C3974" s="38" t="n">
        <v>91.12067293200001</v>
      </c>
      <c r="D3974" s="39">
        <f>SUM(B3974:C3974)</f>
        <v/>
      </c>
      <c r="E3974" s="23">
        <f>SUM(D3955:D3974)</f>
        <v/>
      </c>
    </row>
    <row r="3975">
      <c r="A3975" s="31" t="n">
        <v>44222</v>
      </c>
      <c r="B3975" s="38" t="n">
        <v>-1969.853301708</v>
      </c>
      <c r="C3975" s="38" t="n">
        <v>-210.025942188</v>
      </c>
      <c r="D3975" s="39">
        <f>SUM(B3975:C3975)</f>
        <v/>
      </c>
      <c r="E3975" s="23">
        <f>SUM(D3956:D3975)</f>
        <v/>
      </c>
    </row>
    <row r="3976">
      <c r="A3976" s="31" t="n">
        <v>44223</v>
      </c>
      <c r="B3976" s="38" t="n">
        <v>-621.560961693</v>
      </c>
      <c r="C3976" s="38" t="n">
        <v>-150.699898276</v>
      </c>
      <c r="D3976" s="39">
        <f>SUM(B3976:C3976)</f>
        <v/>
      </c>
      <c r="E3976" s="23">
        <f>SUM(D3957:D3976)</f>
        <v/>
      </c>
    </row>
    <row r="3977">
      <c r="A3977" s="31" t="n">
        <v>44224</v>
      </c>
      <c r="B3977" s="38" t="n">
        <v>-1567.005298418</v>
      </c>
      <c r="C3977" s="38" t="n">
        <v>-193.239948547</v>
      </c>
      <c r="D3977" s="39">
        <f>SUM(B3977:C3977)</f>
        <v/>
      </c>
      <c r="E3977" s="23">
        <f>SUM(D3958:D3977)</f>
        <v/>
      </c>
    </row>
    <row r="3978">
      <c r="A3978" s="31" t="n">
        <v>44225</v>
      </c>
      <c r="B3978" s="38" t="n">
        <v>-1422.035460238</v>
      </c>
      <c r="C3978" s="38" t="n">
        <v>-75.480160098</v>
      </c>
      <c r="D3978" s="39">
        <f>SUM(B3978:C3978)</f>
        <v/>
      </c>
      <c r="E3978" s="23">
        <f>SUM(D3959:D3978)</f>
        <v/>
      </c>
    </row>
    <row r="3979">
      <c r="A3979" s="31" t="n">
        <v>44228</v>
      </c>
      <c r="B3979" s="38" t="n">
        <v>131.915231727</v>
      </c>
      <c r="C3979" s="38" t="n">
        <v>366.869302612</v>
      </c>
      <c r="D3979" s="39">
        <f>SUM(B3979:C3979)</f>
        <v/>
      </c>
      <c r="E3979" s="23">
        <f>SUM(D3960:D3979)</f>
        <v/>
      </c>
    </row>
    <row r="3980">
      <c r="A3980" s="31" t="n">
        <v>44229</v>
      </c>
      <c r="B3980" s="38" t="n">
        <v>196.5598914</v>
      </c>
      <c r="C3980" s="38" t="n">
        <v>-37.34349314</v>
      </c>
      <c r="D3980" s="39">
        <f>SUM(B3980:C3980)</f>
        <v/>
      </c>
      <c r="E3980" s="23">
        <f>SUM(D3961:D3980)</f>
        <v/>
      </c>
    </row>
    <row r="3981">
      <c r="A3981" s="31" t="n">
        <v>44230</v>
      </c>
      <c r="B3981" s="38" t="n">
        <v>426.513866072</v>
      </c>
      <c r="C3981" s="38" t="n">
        <v>7.568522644</v>
      </c>
      <c r="D3981" s="39">
        <f>SUM(B3981:C3981)</f>
        <v/>
      </c>
      <c r="E3981" s="23">
        <f>SUM(D3962:D3981)</f>
        <v/>
      </c>
    </row>
    <row r="3982">
      <c r="A3982" s="31" t="n">
        <v>44231</v>
      </c>
      <c r="B3982" s="38" t="n">
        <v>-639.391030862</v>
      </c>
      <c r="C3982" s="38" t="n">
        <v>-118.863439175</v>
      </c>
      <c r="D3982" s="39">
        <f>SUM(B3982:C3982)</f>
        <v/>
      </c>
      <c r="E3982" s="23">
        <f>SUM(D3963:D3982)</f>
        <v/>
      </c>
    </row>
    <row r="3983">
      <c r="A3983" s="31" t="n">
        <v>44232</v>
      </c>
      <c r="B3983" s="38" t="n">
        <v>189.960227174</v>
      </c>
      <c r="C3983" s="38" t="n">
        <v>-34.952444127</v>
      </c>
      <c r="D3983" s="39">
        <f>SUM(B3983:C3983)</f>
        <v/>
      </c>
      <c r="E3983" s="23">
        <f>SUM(D3964:D3983)</f>
        <v/>
      </c>
    </row>
    <row r="3984">
      <c r="A3984" s="31" t="n">
        <v>44235</v>
      </c>
      <c r="B3984" s="38" t="n">
        <v>-358.438027068</v>
      </c>
      <c r="C3984" s="38" t="n">
        <v>18.45587442</v>
      </c>
      <c r="D3984" s="39">
        <f>SUM(B3984:C3984)</f>
        <v/>
      </c>
      <c r="E3984" s="23">
        <f>SUM(D3965:D3984)</f>
        <v/>
      </c>
    </row>
    <row r="3985">
      <c r="A3985" s="31" t="n">
        <v>44236</v>
      </c>
      <c r="B3985" s="38" t="n">
        <v>-222.315609299</v>
      </c>
      <c r="C3985" s="38" t="n">
        <v>12.026372409</v>
      </c>
      <c r="D3985" s="39">
        <f>SUM(B3985:C3985)</f>
        <v/>
      </c>
      <c r="E3985" s="23">
        <f>SUM(D3966:D3985)</f>
        <v/>
      </c>
    </row>
    <row r="3986">
      <c r="A3986" s="31" t="n">
        <v>44237</v>
      </c>
      <c r="B3986" s="38" t="n">
        <v>751.967459592</v>
      </c>
      <c r="C3986" s="38" t="n">
        <v>-0.877313092</v>
      </c>
      <c r="D3986" s="39">
        <f>SUM(B3986:C3986)</f>
        <v/>
      </c>
      <c r="E3986" s="23">
        <f>SUM(D3967:D3986)</f>
        <v/>
      </c>
    </row>
    <row r="3987">
      <c r="A3987" s="31" t="n">
        <v>44242</v>
      </c>
      <c r="B3987" s="38" t="n">
        <v>731.687603285</v>
      </c>
      <c r="C3987" s="38" t="n">
        <v>106.279182111</v>
      </c>
      <c r="D3987" s="39">
        <f>SUM(B3987:C3987)</f>
        <v/>
      </c>
      <c r="E3987" s="23">
        <f>SUM(D3968:D3987)</f>
        <v/>
      </c>
    </row>
    <row r="3988">
      <c r="A3988" s="31" t="n">
        <v>44243</v>
      </c>
      <c r="B3988" s="38" t="n">
        <v>241.595114779</v>
      </c>
      <c r="C3988" s="38" t="n">
        <v>-93.354390233</v>
      </c>
      <c r="D3988" s="39">
        <f>SUM(B3988:C3988)</f>
        <v/>
      </c>
      <c r="E3988" s="23">
        <f>SUM(D3969:D3988)</f>
        <v/>
      </c>
    </row>
    <row r="3989">
      <c r="A3989" s="31" t="n">
        <v>44244</v>
      </c>
      <c r="B3989" s="38" t="n">
        <v>-481.49745454</v>
      </c>
      <c r="C3989" s="38" t="n">
        <v>67.12522326600001</v>
      </c>
      <c r="D3989" s="39">
        <f>SUM(B3989:C3989)</f>
        <v/>
      </c>
      <c r="E3989" s="23">
        <f>SUM(D3970:D3989)</f>
        <v/>
      </c>
    </row>
    <row r="3990">
      <c r="A3990" s="31" t="n">
        <v>44245</v>
      </c>
      <c r="B3990" s="38" t="n">
        <v>-857.095273285</v>
      </c>
      <c r="C3990" s="38" t="n">
        <v>-105.871442275</v>
      </c>
      <c r="D3990" s="39">
        <f>SUM(B3990:C3990)</f>
        <v/>
      </c>
      <c r="E3990" s="23">
        <f>SUM(D3971:D3990)</f>
        <v/>
      </c>
    </row>
    <row r="3991">
      <c r="A3991" s="31" t="n">
        <v>44246</v>
      </c>
      <c r="B3991" s="38" t="n">
        <v>-298.106234374</v>
      </c>
      <c r="C3991" s="38" t="n">
        <v>-19.650180537</v>
      </c>
      <c r="D3991" s="39">
        <f>SUM(B3991:C3991)</f>
        <v/>
      </c>
      <c r="E3991" s="23">
        <f>SUM(D3972:D3991)</f>
        <v/>
      </c>
    </row>
    <row r="3992">
      <c r="A3992" s="31" t="n">
        <v>44249</v>
      </c>
      <c r="B3992" s="38" t="n">
        <v>-315.518932669</v>
      </c>
      <c r="C3992" s="38" t="n">
        <v>-86.932564751</v>
      </c>
      <c r="D3992" s="39">
        <f>SUM(B3992:C3992)</f>
        <v/>
      </c>
      <c r="E3992" s="23">
        <f>SUM(D3973:D3992)</f>
        <v/>
      </c>
    </row>
    <row r="3993">
      <c r="A3993" s="31" t="n">
        <v>44250</v>
      </c>
      <c r="B3993" s="38" t="n">
        <v>-295.508148093</v>
      </c>
      <c r="C3993" s="38" t="n">
        <v>-45.745645538</v>
      </c>
      <c r="D3993" s="39">
        <f>SUM(B3993:C3993)</f>
        <v/>
      </c>
      <c r="E3993" s="23">
        <f>SUM(D3974:D3993)</f>
        <v/>
      </c>
    </row>
    <row r="3994">
      <c r="A3994" s="31" t="n">
        <v>44251</v>
      </c>
      <c r="B3994" s="38" t="n">
        <v>636.617887644</v>
      </c>
      <c r="C3994" s="38" t="n">
        <v>31.880621576</v>
      </c>
      <c r="D3994" s="39">
        <f>SUM(B3994:C3994)</f>
        <v/>
      </c>
      <c r="E3994" s="23">
        <f>SUM(D3975:D3994)</f>
        <v/>
      </c>
    </row>
    <row r="3995">
      <c r="A3995" s="31" t="n">
        <v>44252</v>
      </c>
      <c r="B3995" s="38" t="n">
        <v>970.125508977</v>
      </c>
      <c r="C3995" s="38" t="n">
        <v>129.195553941</v>
      </c>
      <c r="D3995" s="39">
        <f>SUM(B3995:C3995)</f>
        <v/>
      </c>
      <c r="E3995" s="23">
        <f>SUM(D3976:D3995)</f>
        <v/>
      </c>
    </row>
    <row r="3996">
      <c r="A3996" s="31" t="n">
        <v>44253</v>
      </c>
      <c r="B3996" s="38" t="n">
        <v>-2817.35902099</v>
      </c>
      <c r="C3996" s="38" t="n">
        <v>-216.068929868</v>
      </c>
      <c r="D3996" s="39">
        <f>SUM(B3996:C3996)</f>
        <v/>
      </c>
      <c r="E3996" s="23">
        <f>SUM(D3977:D3996)</f>
        <v/>
      </c>
    </row>
    <row r="3997">
      <c r="A3997" s="31" t="n">
        <v>44257</v>
      </c>
      <c r="B3997" s="38" t="n">
        <v>208.144451955</v>
      </c>
      <c r="C3997" s="38" t="n">
        <v>56.902552751</v>
      </c>
      <c r="D3997" s="39">
        <f>SUM(B3997:C3997)</f>
        <v/>
      </c>
      <c r="E3997" s="23">
        <f>SUM(D3978:D3997)</f>
        <v/>
      </c>
    </row>
    <row r="3998">
      <c r="A3998" s="31" t="n">
        <v>44258</v>
      </c>
      <c r="B3998" s="38" t="n">
        <v>-11.935771157</v>
      </c>
      <c r="C3998" s="38" t="n">
        <v>-13.41138009</v>
      </c>
      <c r="D3998" s="39">
        <f>SUM(B3998:C3998)</f>
        <v/>
      </c>
      <c r="E3998" s="23">
        <f>SUM(D3979:D3998)</f>
        <v/>
      </c>
    </row>
    <row r="3999">
      <c r="A3999" s="31" t="n">
        <v>44259</v>
      </c>
      <c r="B3999" s="38" t="n">
        <v>-929.266719843</v>
      </c>
      <c r="C3999" s="38" t="n">
        <v>-106.050351212</v>
      </c>
      <c r="D3999" s="39">
        <f>SUM(B3999:C3999)</f>
        <v/>
      </c>
      <c r="E3999" s="23">
        <f>SUM(D3980:D3999)</f>
        <v/>
      </c>
    </row>
    <row r="4000">
      <c r="A4000" s="31" t="n">
        <v>44260</v>
      </c>
      <c r="B4000" s="38" t="n">
        <v>-373.404055717</v>
      </c>
      <c r="C4000" s="38" t="n">
        <v>-93.742824345</v>
      </c>
      <c r="D4000" s="39">
        <f>SUM(B4000:C4000)</f>
        <v/>
      </c>
      <c r="E4000" s="23">
        <f>SUM(D3981:D4000)</f>
        <v/>
      </c>
    </row>
    <row r="4001">
      <c r="A4001" s="31" t="n">
        <v>44263</v>
      </c>
      <c r="B4001" s="38" t="n">
        <v>-125.758253099</v>
      </c>
      <c r="C4001" s="38" t="n">
        <v>-177.272928579</v>
      </c>
      <c r="D4001" s="39">
        <f>SUM(B4001:C4001)</f>
        <v/>
      </c>
      <c r="E4001" s="23">
        <f>SUM(D3982:D4001)</f>
        <v/>
      </c>
    </row>
    <row r="4002">
      <c r="A4002" s="31" t="n">
        <v>44264</v>
      </c>
      <c r="B4002" s="38" t="n">
        <v>-530.511669094</v>
      </c>
      <c r="C4002" s="38" t="n">
        <v>90.970443018</v>
      </c>
      <c r="D4002" s="39">
        <f>SUM(B4002:C4002)</f>
        <v/>
      </c>
      <c r="E4002" s="23">
        <f>SUM(D3983:D4002)</f>
        <v/>
      </c>
    </row>
    <row r="4003">
      <c r="A4003" s="31" t="n">
        <v>44265</v>
      </c>
      <c r="B4003" s="38" t="n">
        <v>480.32210753</v>
      </c>
      <c r="C4003" s="38" t="n">
        <v>-108.590308848</v>
      </c>
      <c r="D4003" s="39">
        <f>SUM(B4003:C4003)</f>
        <v/>
      </c>
      <c r="E4003" s="23">
        <f>SUM(D3984:D4003)</f>
        <v/>
      </c>
    </row>
    <row r="4004">
      <c r="A4004" s="31" t="n">
        <v>44266</v>
      </c>
      <c r="B4004" s="38" t="n">
        <v>1706.879707474</v>
      </c>
      <c r="C4004" s="38" t="n">
        <v>212.199359434</v>
      </c>
      <c r="D4004" s="39">
        <f>SUM(B4004:C4004)</f>
        <v/>
      </c>
      <c r="E4004" s="23">
        <f>SUM(D3985:D4004)</f>
        <v/>
      </c>
    </row>
    <row r="4005">
      <c r="A4005" s="31" t="n">
        <v>44267</v>
      </c>
      <c r="B4005" s="38" t="n">
        <v>407.001538565</v>
      </c>
      <c r="C4005" s="38" t="n">
        <v>169.148500242</v>
      </c>
      <c r="D4005" s="39">
        <f>SUM(B4005:C4005)</f>
        <v/>
      </c>
      <c r="E4005" s="23">
        <f>SUM(D3986:D4005)</f>
        <v/>
      </c>
    </row>
    <row r="4006">
      <c r="A4006" s="31" t="n">
        <v>44270</v>
      </c>
      <c r="B4006" s="38" t="n">
        <v>-213.26083491</v>
      </c>
      <c r="C4006" s="38" t="n">
        <v>-73.872256978</v>
      </c>
      <c r="D4006" s="39">
        <f>SUM(B4006:C4006)</f>
        <v/>
      </c>
      <c r="E4006" s="23">
        <f>SUM(D3987:D4006)</f>
        <v/>
      </c>
    </row>
    <row r="4007">
      <c r="A4007" s="31" t="n">
        <v>44271</v>
      </c>
      <c r="B4007" s="38" t="n">
        <v>-26.158133439</v>
      </c>
      <c r="C4007" s="38" t="n">
        <v>45.306392411</v>
      </c>
      <c r="D4007" s="39">
        <f>SUM(B4007:C4007)</f>
        <v/>
      </c>
      <c r="E4007" s="23">
        <f>SUM(D3988:D4007)</f>
        <v/>
      </c>
    </row>
    <row r="4008">
      <c r="A4008" s="31" t="n">
        <v>44272</v>
      </c>
      <c r="B4008" s="38" t="n">
        <v>-523.994273941</v>
      </c>
      <c r="C4008" s="38" t="n">
        <v>-51.523656606</v>
      </c>
      <c r="D4008" s="39">
        <f>SUM(B4008:C4008)</f>
        <v/>
      </c>
      <c r="E4008" s="23">
        <f>SUM(D3989:D4008)</f>
        <v/>
      </c>
    </row>
    <row r="4009">
      <c r="A4009" s="31" t="n">
        <v>44273</v>
      </c>
      <c r="B4009" s="38" t="n">
        <v>482.312354138</v>
      </c>
      <c r="C4009" s="38" t="n">
        <v>-1.345409308</v>
      </c>
      <c r="D4009" s="39">
        <f>SUM(B4009:C4009)</f>
        <v/>
      </c>
      <c r="E4009" s="23">
        <f>SUM(D3990:D4009)</f>
        <v/>
      </c>
    </row>
    <row r="4010">
      <c r="A4010" s="31" t="n">
        <v>44274</v>
      </c>
      <c r="B4010" s="38" t="n">
        <v>-580.565300465</v>
      </c>
      <c r="C4010" s="38" t="n">
        <v>86.226313617</v>
      </c>
      <c r="D4010" s="39">
        <f>SUM(B4010:C4010)</f>
        <v/>
      </c>
      <c r="E4010" s="23">
        <f>SUM(D3991:D4010)</f>
        <v/>
      </c>
    </row>
    <row r="4011">
      <c r="A4011" s="31" t="n">
        <v>44277</v>
      </c>
      <c r="B4011" s="38" t="n">
        <v>-546.4545988580001</v>
      </c>
      <c r="C4011" s="38" t="n">
        <v>-100.52600277</v>
      </c>
      <c r="D4011" s="39">
        <f>SUM(B4011:C4011)</f>
        <v/>
      </c>
      <c r="E4011" s="23">
        <f>SUM(D3992:D4011)</f>
        <v/>
      </c>
    </row>
    <row r="4012">
      <c r="A4012" s="31" t="n">
        <v>44278</v>
      </c>
      <c r="B4012" s="38" t="n">
        <v>-476.878322696</v>
      </c>
      <c r="C4012" s="38" t="n">
        <v>-48.078313723</v>
      </c>
      <c r="D4012" s="39">
        <f>SUM(B4012:C4012)</f>
        <v/>
      </c>
      <c r="E4012" s="23">
        <f>SUM(D3993:D4012)</f>
        <v/>
      </c>
    </row>
    <row r="4013">
      <c r="A4013" s="31" t="n">
        <v>44279</v>
      </c>
      <c r="B4013" s="38" t="n">
        <v>-478.041565158</v>
      </c>
      <c r="C4013" s="38" t="n">
        <v>85.43187170900001</v>
      </c>
      <c r="D4013" s="39">
        <f>SUM(B4013:C4013)</f>
        <v/>
      </c>
      <c r="E4013" s="23">
        <f>SUM(D3994:D4013)</f>
        <v/>
      </c>
    </row>
    <row r="4014">
      <c r="A4014" s="31" t="n">
        <v>44280</v>
      </c>
      <c r="B4014" s="38" t="n">
        <v>-82.663623892</v>
      </c>
      <c r="C4014" s="38" t="n">
        <v>-90.35934920299999</v>
      </c>
      <c r="D4014" s="39">
        <f>SUM(B4014:C4014)</f>
        <v/>
      </c>
      <c r="E4014" s="23">
        <f>SUM(D3995:D4014)</f>
        <v/>
      </c>
    </row>
    <row r="4015">
      <c r="A4015" s="31" t="n">
        <v>44281</v>
      </c>
      <c r="B4015" s="38" t="n">
        <v>295.657344791</v>
      </c>
      <c r="C4015" s="38" t="n">
        <v>-88.31500958300001</v>
      </c>
      <c r="D4015" s="39">
        <f>SUM(B4015:C4015)</f>
        <v/>
      </c>
      <c r="E4015" s="23">
        <f>SUM(D3996:D4015)</f>
        <v/>
      </c>
    </row>
    <row r="4016">
      <c r="A4016" s="31" t="n">
        <v>44284</v>
      </c>
      <c r="B4016" s="38" t="n">
        <v>49.621458702</v>
      </c>
      <c r="C4016" s="38" t="n">
        <v>-36.611843948</v>
      </c>
      <c r="D4016" s="39">
        <f>SUM(B4016:C4016)</f>
        <v/>
      </c>
      <c r="E4016" s="23">
        <f>SUM(D3997:D4016)</f>
        <v/>
      </c>
    </row>
    <row r="4017">
      <c r="A4017" s="31" t="n">
        <v>44285</v>
      </c>
      <c r="B4017" s="38" t="n">
        <v>346.716611341</v>
      </c>
      <c r="C4017" s="38" t="n">
        <v>52.67766099</v>
      </c>
      <c r="D4017" s="39">
        <f>SUM(B4017:C4017)</f>
        <v/>
      </c>
      <c r="E4017" s="23">
        <f>SUM(D3998:D4017)</f>
        <v/>
      </c>
    </row>
    <row r="4018">
      <c r="A4018" s="31" t="n">
        <v>44286</v>
      </c>
      <c r="B4018" s="38" t="n">
        <v>-293.793905699</v>
      </c>
      <c r="C4018" s="38" t="n">
        <v>-75.21749938400001</v>
      </c>
      <c r="D4018" s="39">
        <f>SUM(B4018:C4018)</f>
        <v/>
      </c>
      <c r="E4018" s="23">
        <f>SUM(D3999:D4018)</f>
        <v/>
      </c>
    </row>
    <row r="4019">
      <c r="A4019" s="31" t="n">
        <v>44287</v>
      </c>
      <c r="B4019" s="38" t="n">
        <v>574.756082222</v>
      </c>
      <c r="C4019" s="38" t="n">
        <v>136.524765274</v>
      </c>
      <c r="D4019" s="39">
        <f>SUM(B4019:C4019)</f>
        <v/>
      </c>
      <c r="E4019" s="23">
        <f>SUM(D4000:D4019)</f>
        <v/>
      </c>
    </row>
    <row r="4020">
      <c r="A4020" s="31" t="n">
        <v>44288</v>
      </c>
      <c r="B4020" s="38" t="n">
        <v>563.4166692380001</v>
      </c>
      <c r="C4020" s="38" t="n">
        <v>-11.90734466</v>
      </c>
      <c r="D4020" s="39">
        <f>SUM(B4020:C4020)</f>
        <v/>
      </c>
      <c r="E4020" s="23">
        <f>SUM(D4001:D4020)</f>
        <v/>
      </c>
    </row>
    <row r="4021">
      <c r="A4021" s="31" t="n">
        <v>44291</v>
      </c>
      <c r="B4021" s="38" t="n">
        <v>170.579094464</v>
      </c>
      <c r="C4021" s="38" t="n">
        <v>7.65991731</v>
      </c>
      <c r="D4021" s="39">
        <f>SUM(B4021:C4021)</f>
        <v/>
      </c>
      <c r="E4021" s="23">
        <f>SUM(D4002:D4021)</f>
        <v/>
      </c>
    </row>
    <row r="4022">
      <c r="A4022" s="31" t="n">
        <v>44292</v>
      </c>
      <c r="B4022" s="38" t="n">
        <v>581.684221922</v>
      </c>
      <c r="C4022" s="38" t="n">
        <v>-156.248569333</v>
      </c>
      <c r="D4022" s="39">
        <f>SUM(B4022:C4022)</f>
        <v/>
      </c>
      <c r="E4022" s="23">
        <f>SUM(D4003:D4022)</f>
        <v/>
      </c>
    </row>
    <row r="4023">
      <c r="A4023" s="31" t="n">
        <v>44293</v>
      </c>
      <c r="B4023" s="38" t="n">
        <v>324.188794995</v>
      </c>
      <c r="C4023" s="38" t="n">
        <v>52.758010387</v>
      </c>
      <c r="D4023" s="39">
        <f>SUM(B4023:C4023)</f>
        <v/>
      </c>
      <c r="E4023" s="23">
        <f>SUM(D4004:D4023)</f>
        <v/>
      </c>
    </row>
    <row r="4024">
      <c r="A4024" s="31" t="n">
        <v>44294</v>
      </c>
      <c r="B4024" s="38" t="n">
        <v>107.895900604</v>
      </c>
      <c r="C4024" s="38" t="n">
        <v>-5.068055605</v>
      </c>
      <c r="D4024" s="39">
        <f>SUM(B4024:C4024)</f>
        <v/>
      </c>
      <c r="E4024" s="23">
        <f>SUM(D4005:D4024)</f>
        <v/>
      </c>
    </row>
    <row r="4025">
      <c r="A4025" s="31" t="n">
        <v>44295</v>
      </c>
      <c r="B4025" s="38" t="n">
        <v>-152.497594313</v>
      </c>
      <c r="C4025" s="38" t="n">
        <v>55.109739052</v>
      </c>
      <c r="D4025" s="39">
        <f>SUM(B4025:C4025)</f>
        <v/>
      </c>
      <c r="E4025" s="23">
        <f>SUM(D4006:D4025)</f>
        <v/>
      </c>
    </row>
    <row r="4026">
      <c r="A4026" s="31" t="n">
        <v>44298</v>
      </c>
      <c r="B4026" s="38" t="n">
        <v>-324.709885245</v>
      </c>
      <c r="C4026" s="38" t="n">
        <v>39.5125309</v>
      </c>
      <c r="D4026" s="39">
        <f>SUM(B4026:C4026)</f>
        <v/>
      </c>
      <c r="E4026" s="23">
        <f>SUM(D4007:D4026)</f>
        <v/>
      </c>
    </row>
    <row r="4027">
      <c r="A4027" s="31" t="n">
        <v>44299</v>
      </c>
      <c r="B4027" s="38" t="n">
        <v>442.708925736</v>
      </c>
      <c r="C4027" s="38" t="n">
        <v>-26.955194268</v>
      </c>
      <c r="D4027" s="39">
        <f>SUM(B4027:C4027)</f>
        <v/>
      </c>
      <c r="E4027" s="23">
        <f>SUM(D4008:D4027)</f>
        <v/>
      </c>
    </row>
    <row r="4028">
      <c r="A4028" s="31" t="n">
        <v>44300</v>
      </c>
      <c r="B4028" s="38" t="n">
        <v>105.005786771</v>
      </c>
      <c r="C4028" s="38" t="n">
        <v>21.867413166</v>
      </c>
      <c r="D4028" s="39">
        <f>SUM(B4028:C4028)</f>
        <v/>
      </c>
      <c r="E4028" s="23">
        <f>SUM(D4009:D4028)</f>
        <v/>
      </c>
    </row>
    <row r="4029">
      <c r="A4029" s="31" t="n">
        <v>44301</v>
      </c>
      <c r="B4029" s="38" t="n">
        <v>263.172915288</v>
      </c>
      <c r="C4029" s="38" t="n">
        <v>-56.81693752</v>
      </c>
      <c r="D4029" s="39">
        <f>SUM(B4029:C4029)</f>
        <v/>
      </c>
      <c r="E4029" s="23">
        <f>SUM(D4010:D4029)</f>
        <v/>
      </c>
    </row>
    <row r="4030">
      <c r="A4030" s="31" t="n">
        <v>44302</v>
      </c>
      <c r="B4030" s="38" t="n">
        <v>276.51856192</v>
      </c>
      <c r="C4030" s="38" t="n">
        <v>17.664990756</v>
      </c>
      <c r="D4030" s="39">
        <f>SUM(B4030:C4030)</f>
        <v/>
      </c>
      <c r="E4030" s="23">
        <f>SUM(D4011:D4030)</f>
        <v/>
      </c>
    </row>
    <row r="4031">
      <c r="A4031" s="31" t="n">
        <v>44305</v>
      </c>
      <c r="B4031" s="38" t="n">
        <v>-320.081602428</v>
      </c>
      <c r="C4031" s="38" t="n">
        <v>92.19208049300001</v>
      </c>
      <c r="D4031" s="39">
        <f>SUM(B4031:C4031)</f>
        <v/>
      </c>
      <c r="E4031" s="23">
        <f>SUM(D4012:D4031)</f>
        <v/>
      </c>
    </row>
    <row r="4032">
      <c r="A4032" s="31" t="n">
        <v>44306</v>
      </c>
      <c r="B4032" s="38" t="n">
        <v>328.141840451</v>
      </c>
      <c r="C4032" s="38" t="n">
        <v>-64.616692505</v>
      </c>
      <c r="D4032" s="39">
        <f>SUM(B4032:C4032)</f>
        <v/>
      </c>
      <c r="E4032" s="23">
        <f>SUM(D4013:D4032)</f>
        <v/>
      </c>
    </row>
    <row r="4033">
      <c r="A4033" s="31" t="n">
        <v>44307</v>
      </c>
      <c r="B4033" s="38" t="n">
        <v>-1428.563884279</v>
      </c>
      <c r="C4033" s="38" t="n">
        <v>-104.669989296</v>
      </c>
      <c r="D4033" s="39">
        <f>SUM(B4033:C4033)</f>
        <v/>
      </c>
      <c r="E4033" s="23">
        <f>SUM(D4014:D4033)</f>
        <v/>
      </c>
    </row>
    <row r="4034">
      <c r="A4034" s="31" t="n">
        <v>44308</v>
      </c>
      <c r="B4034" s="38" t="n">
        <v>-153.174967002</v>
      </c>
      <c r="C4034" s="38" t="n">
        <v>22.641206</v>
      </c>
      <c r="D4034" s="39">
        <f>SUM(B4034:C4034)</f>
        <v/>
      </c>
      <c r="E4034" s="23">
        <f>SUM(D4015:D4034)</f>
        <v/>
      </c>
    </row>
    <row r="4035">
      <c r="A4035" s="31" t="n">
        <v>44309</v>
      </c>
      <c r="B4035" s="38" t="n">
        <v>-24.045605651</v>
      </c>
      <c r="C4035" s="38" t="n">
        <v>32.489991952</v>
      </c>
      <c r="D4035" s="39">
        <f>SUM(B4035:C4035)</f>
        <v/>
      </c>
      <c r="E4035" s="23">
        <f>SUM(D4016:D4035)</f>
        <v/>
      </c>
    </row>
    <row r="4036">
      <c r="A4036" s="31" t="n">
        <v>44312</v>
      </c>
      <c r="B4036" s="38" t="n">
        <v>392.2118311</v>
      </c>
      <c r="C4036" s="38" t="n">
        <v>-48.20523043</v>
      </c>
      <c r="D4036" s="39">
        <f>SUM(B4036:C4036)</f>
        <v/>
      </c>
      <c r="E4036" s="23">
        <f>SUM(D4017:D4036)</f>
        <v/>
      </c>
    </row>
    <row r="4037">
      <c r="A4037" s="31" t="n">
        <v>44313</v>
      </c>
      <c r="B4037" s="38" t="n">
        <v>-166.689446402</v>
      </c>
      <c r="C4037" s="38" t="n">
        <v>-145.024028064</v>
      </c>
      <c r="D4037" s="39">
        <f>SUM(B4037:C4037)</f>
        <v/>
      </c>
      <c r="E4037" s="23">
        <f>SUM(D4018:D4037)</f>
        <v/>
      </c>
    </row>
    <row r="4038">
      <c r="A4038" s="31" t="n">
        <v>44314</v>
      </c>
      <c r="B4038" s="38" t="n">
        <v>-592.916547871</v>
      </c>
      <c r="C4038" s="38" t="n">
        <v>-145.90716238</v>
      </c>
      <c r="D4038" s="39">
        <f>SUM(B4038:C4038)</f>
        <v/>
      </c>
      <c r="E4038" s="23">
        <f>SUM(D4019:D4038)</f>
        <v/>
      </c>
    </row>
    <row r="4039">
      <c r="A4039" s="31" t="n">
        <v>44315</v>
      </c>
      <c r="B4039" s="38" t="n">
        <v>-19.160491631</v>
      </c>
      <c r="C4039" s="38" t="n">
        <v>12.795823521</v>
      </c>
      <c r="D4039" s="39">
        <f>SUM(B4039:C4039)</f>
        <v/>
      </c>
      <c r="E4039" s="23">
        <f>SUM(D4020:D4039)</f>
        <v/>
      </c>
    </row>
    <row r="4040">
      <c r="A4040" s="31" t="n">
        <v>44316</v>
      </c>
      <c r="B4040" s="38" t="n">
        <v>-562.753992437</v>
      </c>
      <c r="C4040" s="38" t="n">
        <v>-19.610994463</v>
      </c>
      <c r="D4040" s="39">
        <f>SUM(B4040:C4040)</f>
        <v/>
      </c>
      <c r="E4040" s="23">
        <f>SUM(D4021:D4040)</f>
        <v/>
      </c>
    </row>
    <row r="4041">
      <c r="A4041" s="31" t="n">
        <v>44319</v>
      </c>
      <c r="B4041" s="38" t="n">
        <v>-440.361181844</v>
      </c>
      <c r="C4041" s="38" t="n">
        <v>-182.435439855</v>
      </c>
      <c r="D4041" s="39">
        <f>SUM(B4041:C4041)</f>
        <v/>
      </c>
      <c r="E4041" s="23">
        <f>SUM(D4022:D4041)</f>
        <v/>
      </c>
    </row>
    <row r="4042">
      <c r="A4042" s="31" t="n">
        <v>44320</v>
      </c>
      <c r="B4042" s="38" t="n">
        <v>-73.025991585</v>
      </c>
      <c r="C4042" s="38" t="n">
        <v>34.661314353</v>
      </c>
      <c r="D4042" s="39">
        <f>SUM(B4042:C4042)</f>
        <v/>
      </c>
      <c r="E4042" s="23">
        <f>SUM(D4023:D4042)</f>
        <v/>
      </c>
    </row>
    <row r="4043">
      <c r="A4043" s="31" t="n">
        <v>44322</v>
      </c>
      <c r="B4043" s="38" t="n">
        <v>-98.36179984</v>
      </c>
      <c r="C4043" s="38" t="n">
        <v>-188.157988808</v>
      </c>
      <c r="D4043" s="39">
        <f>SUM(B4043:C4043)</f>
        <v/>
      </c>
      <c r="E4043" s="23">
        <f>SUM(D4024:D4043)</f>
        <v/>
      </c>
    </row>
    <row r="4044">
      <c r="A4044" s="31" t="n">
        <v>44323</v>
      </c>
      <c r="B4044" s="38" t="n">
        <v>-194.972711179</v>
      </c>
      <c r="C4044" s="38" t="n">
        <v>-40.142184267</v>
      </c>
      <c r="D4044" s="39">
        <f>SUM(B4044:C4044)</f>
        <v/>
      </c>
      <c r="E4044" s="23">
        <f>SUM(D4025:D4044)</f>
        <v/>
      </c>
    </row>
    <row r="4045">
      <c r="A4045" s="31" t="n">
        <v>44326</v>
      </c>
      <c r="B4045" s="38" t="n">
        <v>235.730147846</v>
      </c>
      <c r="C4045" s="38" t="n">
        <v>-21.345906721</v>
      </c>
      <c r="D4045" s="39">
        <f>SUM(B4045:C4045)</f>
        <v/>
      </c>
      <c r="E4045" s="23">
        <f>SUM(D4026:D4045)</f>
        <v/>
      </c>
    </row>
    <row r="4046">
      <c r="A4046" s="31" t="n">
        <v>44327</v>
      </c>
      <c r="B4046" s="38" t="n">
        <v>-2022.153165598</v>
      </c>
      <c r="C4046" s="38" t="n">
        <v>-220.4555832</v>
      </c>
      <c r="D4046" s="39">
        <f>SUM(B4046:C4046)</f>
        <v/>
      </c>
      <c r="E4046" s="23">
        <f>SUM(D4027:D4046)</f>
        <v/>
      </c>
    </row>
    <row r="4047">
      <c r="A4047" s="31" t="n">
        <v>44328</v>
      </c>
      <c r="B4047" s="38" t="n">
        <v>-2700.520659254</v>
      </c>
      <c r="C4047" s="38" t="n">
        <v>-170.745868465</v>
      </c>
      <c r="D4047" s="39">
        <f>SUM(B4047:C4047)</f>
        <v/>
      </c>
      <c r="E4047" s="23">
        <f>SUM(D4028:D4047)</f>
        <v/>
      </c>
    </row>
    <row r="4048">
      <c r="A4048" s="31" t="n">
        <v>44329</v>
      </c>
      <c r="B4048" s="38" t="n">
        <v>-1429.798167239</v>
      </c>
      <c r="C4048" s="38" t="n">
        <v>-30.108581617</v>
      </c>
      <c r="D4048" s="39">
        <f>SUM(B4048:C4048)</f>
        <v/>
      </c>
      <c r="E4048" s="23">
        <f>SUM(D4029:D4048)</f>
        <v/>
      </c>
    </row>
    <row r="4049">
      <c r="A4049" s="31" t="n">
        <v>44330</v>
      </c>
      <c r="B4049" s="38" t="n">
        <v>-419.042048384</v>
      </c>
      <c r="C4049" s="38" t="n">
        <v>81.518479943</v>
      </c>
      <c r="D4049" s="39">
        <f>SUM(B4049:C4049)</f>
        <v/>
      </c>
      <c r="E4049" s="23">
        <f>SUM(D4030:D4049)</f>
        <v/>
      </c>
    </row>
    <row r="4050">
      <c r="A4050" s="31" t="n">
        <v>44333</v>
      </c>
      <c r="B4050" s="38" t="n">
        <v>-600.00083591</v>
      </c>
      <c r="C4050" s="38" t="n">
        <v>-159.115864769</v>
      </c>
      <c r="D4050" s="39">
        <f>SUM(B4050:C4050)</f>
        <v/>
      </c>
      <c r="E4050" s="23">
        <f>SUM(D4031:D4050)</f>
        <v/>
      </c>
    </row>
    <row r="4051">
      <c r="A4051" s="31" t="n">
        <v>44334</v>
      </c>
      <c r="B4051" s="38" t="n">
        <v>-347.286333474</v>
      </c>
      <c r="C4051" s="38" t="n">
        <v>100.656180015</v>
      </c>
      <c r="D4051" s="39">
        <f>SUM(B4051:C4051)</f>
        <v/>
      </c>
      <c r="E4051" s="23">
        <f>SUM(D4032:D4051)</f>
        <v/>
      </c>
    </row>
    <row r="4052">
      <c r="A4052" s="31" t="n">
        <v>44336</v>
      </c>
      <c r="B4052" s="38" t="n">
        <v>-511.463799094</v>
      </c>
      <c r="C4052" s="38" t="n">
        <v>101.120769518</v>
      </c>
      <c r="D4052" s="39">
        <f>SUM(B4052:C4052)</f>
        <v/>
      </c>
      <c r="E4052" s="23">
        <f>SUM(D4033:D4052)</f>
        <v/>
      </c>
    </row>
    <row r="4053">
      <c r="A4053" s="31" t="n">
        <v>44337</v>
      </c>
      <c r="B4053" s="38" t="n">
        <v>-135.146222775</v>
      </c>
      <c r="C4053" s="38" t="n">
        <v>-71.27442141900001</v>
      </c>
      <c r="D4053" s="39">
        <f>SUM(B4053:C4053)</f>
        <v/>
      </c>
      <c r="E4053" s="23">
        <f>SUM(D4034:D4053)</f>
        <v/>
      </c>
    </row>
    <row r="4054">
      <c r="A4054" s="31" t="n">
        <v>44340</v>
      </c>
      <c r="B4054" s="38" t="n">
        <v>-223.331420572</v>
      </c>
      <c r="C4054" s="38" t="n">
        <v>12.127934537</v>
      </c>
      <c r="D4054" s="39">
        <f>SUM(B4054:C4054)</f>
        <v/>
      </c>
      <c r="E4054" s="23">
        <f>SUM(D4035:D4054)</f>
        <v/>
      </c>
    </row>
    <row r="4055">
      <c r="A4055" s="31" t="n">
        <v>44341</v>
      </c>
      <c r="B4055" s="38" t="n">
        <v>68.269956944</v>
      </c>
      <c r="C4055" s="38" t="n">
        <v>215.84515376</v>
      </c>
      <c r="D4055" s="39">
        <f>SUM(B4055:C4055)</f>
        <v/>
      </c>
      <c r="E4055" s="23">
        <f>SUM(D4036:D4055)</f>
        <v/>
      </c>
    </row>
    <row r="4056">
      <c r="A4056" s="31" t="n">
        <v>44342</v>
      </c>
      <c r="B4056" s="38" t="n">
        <v>-18.74447961</v>
      </c>
      <c r="C4056" s="38" t="n">
        <v>-0.33697069</v>
      </c>
      <c r="D4056" s="39">
        <f>SUM(B4056:C4056)</f>
        <v/>
      </c>
      <c r="E4056" s="23">
        <f>SUM(D4037:D4056)</f>
        <v/>
      </c>
    </row>
    <row r="4057">
      <c r="A4057" s="31" t="n">
        <v>44343</v>
      </c>
      <c r="B4057" s="38" t="n">
        <v>-244.766882949</v>
      </c>
      <c r="C4057" s="38" t="n">
        <v>108.262352584</v>
      </c>
      <c r="D4057" s="39">
        <f>SUM(B4057:C4057)</f>
        <v/>
      </c>
      <c r="E4057" s="23">
        <f>SUM(D4038:D4057)</f>
        <v/>
      </c>
    </row>
    <row r="4058">
      <c r="A4058" s="31" t="n">
        <v>44344</v>
      </c>
      <c r="B4058" s="38" t="n">
        <v>144.738777851</v>
      </c>
      <c r="C4058" s="38" t="n">
        <v>-86.728446389</v>
      </c>
      <c r="D4058" s="39">
        <f>SUM(B4058:C4058)</f>
        <v/>
      </c>
      <c r="E4058" s="23">
        <f>SUM(D4039:D4058)</f>
        <v/>
      </c>
    </row>
    <row r="4059">
      <c r="A4059" s="31" t="n">
        <v>44347</v>
      </c>
      <c r="B4059" s="38" t="n">
        <v>519.193964245</v>
      </c>
      <c r="C4059" s="38" t="n">
        <v>19.040498906</v>
      </c>
      <c r="D4059" s="39">
        <f>SUM(B4059:C4059)</f>
        <v/>
      </c>
      <c r="E4059" s="23">
        <f>SUM(D4040:D4059)</f>
        <v/>
      </c>
    </row>
    <row r="4060">
      <c r="A4060" s="31" t="n">
        <v>44348</v>
      </c>
      <c r="B4060" s="38" t="n">
        <v>-53.906715708</v>
      </c>
      <c r="C4060" s="38" t="n">
        <v>-17.614428895</v>
      </c>
      <c r="D4060" s="39">
        <f>SUM(B4060:C4060)</f>
        <v/>
      </c>
      <c r="E4060" s="23">
        <f>SUM(D4041:D4060)</f>
        <v/>
      </c>
    </row>
    <row r="4061">
      <c r="A4061" s="31" t="n">
        <v>44349</v>
      </c>
      <c r="B4061" s="38" t="n">
        <v>36.256762407</v>
      </c>
      <c r="C4061" s="38" t="n">
        <v>-96.534182254</v>
      </c>
      <c r="D4061" s="39">
        <f>SUM(B4061:C4061)</f>
        <v/>
      </c>
      <c r="E4061" s="23">
        <f>SUM(D4042:D4061)</f>
        <v/>
      </c>
    </row>
    <row r="4062">
      <c r="A4062" s="31" t="n">
        <v>44350</v>
      </c>
      <c r="B4062" s="38" t="n">
        <v>236.265229198</v>
      </c>
      <c r="C4062" s="38" t="n">
        <v>144.243698822</v>
      </c>
      <c r="D4062" s="39">
        <f>SUM(B4062:C4062)</f>
        <v/>
      </c>
      <c r="E4062" s="23">
        <f>SUM(D4043:D4062)</f>
        <v/>
      </c>
    </row>
    <row r="4063">
      <c r="A4063" s="31" t="n">
        <v>44351</v>
      </c>
      <c r="B4063" s="38" t="n">
        <v>175.616804169</v>
      </c>
      <c r="C4063" s="38" t="n">
        <v>-80.965026978</v>
      </c>
      <c r="D4063" s="39">
        <f>SUM(B4063:C4063)</f>
        <v/>
      </c>
      <c r="E4063" s="23">
        <f>SUM(D4044:D4063)</f>
        <v/>
      </c>
    </row>
    <row r="4064">
      <c r="A4064" s="31" t="n">
        <v>44354</v>
      </c>
      <c r="B4064" s="38" t="n">
        <v>-183.318166757</v>
      </c>
      <c r="C4064" s="38" t="n">
        <v>-98.46299177100001</v>
      </c>
      <c r="D4064" s="39">
        <f>SUM(B4064:C4064)</f>
        <v/>
      </c>
      <c r="E4064" s="23">
        <f>SUM(D4045:D4064)</f>
        <v/>
      </c>
    </row>
    <row r="4065">
      <c r="A4065" s="31" t="n">
        <v>44355</v>
      </c>
      <c r="B4065" s="38" t="n">
        <v>-206.006314119</v>
      </c>
      <c r="C4065" s="38" t="n">
        <v>-18.006638599</v>
      </c>
      <c r="D4065" s="39">
        <f>SUM(B4065:C4065)</f>
        <v/>
      </c>
      <c r="E4065" s="23">
        <f>SUM(D4046:D4065)</f>
        <v/>
      </c>
    </row>
    <row r="4066">
      <c r="A4066" s="31" t="n">
        <v>44356</v>
      </c>
      <c r="B4066" s="38" t="n">
        <v>-329.478393792</v>
      </c>
      <c r="C4066" s="38" t="n">
        <v>-104.626194078</v>
      </c>
      <c r="D4066" s="39">
        <f>SUM(B4066:C4066)</f>
        <v/>
      </c>
      <c r="E4066" s="23">
        <f>SUM(D4047:D4066)</f>
        <v/>
      </c>
    </row>
    <row r="4067">
      <c r="A4067" s="31" t="n">
        <v>44357</v>
      </c>
      <c r="B4067" s="38" t="n">
        <v>717.655956931</v>
      </c>
      <c r="C4067" s="38" t="n">
        <v>41.012785237</v>
      </c>
      <c r="D4067" s="39">
        <f>SUM(B4067:C4067)</f>
        <v/>
      </c>
      <c r="E4067" s="23">
        <f>SUM(D4048:D4067)</f>
        <v/>
      </c>
    </row>
    <row r="4068">
      <c r="A4068" s="31" t="n">
        <v>44358</v>
      </c>
      <c r="B4068" s="38" t="n">
        <v>176.446109364</v>
      </c>
      <c r="C4068" s="38" t="n">
        <v>-110.03033894</v>
      </c>
      <c r="D4068" s="39">
        <f>SUM(B4068:C4068)</f>
        <v/>
      </c>
      <c r="E4068" s="23">
        <f>SUM(D4049:D4068)</f>
        <v/>
      </c>
    </row>
    <row r="4069">
      <c r="A4069" s="31" t="n">
        <v>44361</v>
      </c>
      <c r="B4069" s="38" t="n">
        <v>-10.3222773</v>
      </c>
      <c r="C4069" s="38" t="n">
        <v>-31.240554295</v>
      </c>
      <c r="D4069" s="39">
        <f>SUM(B4069:C4069)</f>
        <v/>
      </c>
      <c r="E4069" s="23">
        <f>SUM(D4050:D4069)</f>
        <v/>
      </c>
    </row>
    <row r="4070">
      <c r="A4070" s="31" t="n">
        <v>44362</v>
      </c>
      <c r="B4070" s="38" t="n">
        <v>-118.971468443</v>
      </c>
      <c r="C4070" s="38" t="n">
        <v>-135.686802641</v>
      </c>
      <c r="D4070" s="39">
        <f>SUM(B4070:C4070)</f>
        <v/>
      </c>
      <c r="E4070" s="23">
        <f>SUM(D4051:D4070)</f>
        <v/>
      </c>
    </row>
    <row r="4071">
      <c r="A4071" s="31" t="n">
        <v>44363</v>
      </c>
      <c r="B4071" s="38" t="n">
        <v>286.609733501</v>
      </c>
      <c r="C4071" s="38" t="n">
        <v>-32.461466979</v>
      </c>
      <c r="D4071" s="39">
        <f>SUM(B4071:C4071)</f>
        <v/>
      </c>
      <c r="E4071" s="23">
        <f>SUM(D4052:D4071)</f>
        <v/>
      </c>
    </row>
    <row r="4072">
      <c r="A4072" s="31" t="n">
        <v>44364</v>
      </c>
      <c r="B4072" s="38" t="n">
        <v>-312.576596413</v>
      </c>
      <c r="C4072" s="38" t="n">
        <v>122.673053002</v>
      </c>
      <c r="D4072" s="39">
        <f>SUM(B4072:C4072)</f>
        <v/>
      </c>
      <c r="E4072" s="23">
        <f>SUM(D4053:D4072)</f>
        <v/>
      </c>
    </row>
    <row r="4073">
      <c r="A4073" s="31" t="n">
        <v>44365</v>
      </c>
      <c r="B4073" s="38" t="n">
        <v>-707.139733915</v>
      </c>
      <c r="C4073" s="38" t="n">
        <v>270.276900009</v>
      </c>
      <c r="D4073" s="39">
        <f>SUM(B4073:C4073)</f>
        <v/>
      </c>
      <c r="E4073" s="23">
        <f>SUM(D4054:D4073)</f>
        <v/>
      </c>
    </row>
    <row r="4074">
      <c r="A4074" s="31" t="n">
        <v>44368</v>
      </c>
      <c r="B4074" s="38" t="n">
        <v>-891.965514949</v>
      </c>
      <c r="C4074" s="38" t="n">
        <v>-74.566802141</v>
      </c>
      <c r="D4074" s="39">
        <f>SUM(B4074:C4074)</f>
        <v/>
      </c>
      <c r="E4074" s="23">
        <f>SUM(D4055:D4074)</f>
        <v/>
      </c>
    </row>
    <row r="4075">
      <c r="A4075" s="31" t="n">
        <v>44369</v>
      </c>
      <c r="B4075" s="38" t="n">
        <v>362.457670529</v>
      </c>
      <c r="C4075" s="38" t="n">
        <v>-174.399818374</v>
      </c>
      <c r="D4075" s="39">
        <f>SUM(B4075:C4075)</f>
        <v/>
      </c>
      <c r="E4075" s="23">
        <f>SUM(D4056:D4075)</f>
        <v/>
      </c>
    </row>
    <row r="4076">
      <c r="A4076" s="31" t="n">
        <v>44370</v>
      </c>
      <c r="B4076" s="38" t="n">
        <v>-9.791148048</v>
      </c>
      <c r="C4076" s="38" t="n">
        <v>97.112210679</v>
      </c>
      <c r="D4076" s="39">
        <f>SUM(B4076:C4076)</f>
        <v/>
      </c>
      <c r="E4076" s="23">
        <f>SUM(D4057:D4076)</f>
        <v/>
      </c>
    </row>
    <row r="4077">
      <c r="A4077" s="31" t="n">
        <v>44371</v>
      </c>
      <c r="B4077" s="38" t="n">
        <v>-102.82857784</v>
      </c>
      <c r="C4077" s="38" t="n">
        <v>-148.89704873</v>
      </c>
      <c r="D4077" s="39">
        <f>SUM(B4077:C4077)</f>
        <v/>
      </c>
      <c r="E4077" s="23">
        <f>SUM(D4058:D4077)</f>
        <v/>
      </c>
    </row>
    <row r="4078">
      <c r="A4078" s="31" t="n">
        <v>44372</v>
      </c>
      <c r="B4078" s="38" t="n">
        <v>245.126007676</v>
      </c>
      <c r="C4078" s="38" t="n">
        <v>38.086662529</v>
      </c>
      <c r="D4078" s="39">
        <f>SUM(B4078:C4078)</f>
        <v/>
      </c>
      <c r="E4078" s="23">
        <f>SUM(D4059:D4078)</f>
        <v/>
      </c>
    </row>
    <row r="4079">
      <c r="A4079" s="31" t="n">
        <v>44375</v>
      </c>
      <c r="B4079" s="38" t="n">
        <v>-84.88426649100001</v>
      </c>
      <c r="C4079" s="38" t="n">
        <v>83.00546005299999</v>
      </c>
      <c r="D4079" s="39">
        <f>SUM(B4079:C4079)</f>
        <v/>
      </c>
      <c r="E4079" s="23">
        <f>SUM(D4060:D4079)</f>
        <v/>
      </c>
    </row>
    <row r="4080">
      <c r="A4080" s="31" t="n">
        <v>44376</v>
      </c>
      <c r="B4080" s="38" t="n">
        <v>70.772217626</v>
      </c>
      <c r="C4080" s="38" t="n">
        <v>37.542443666</v>
      </c>
      <c r="D4080" s="39">
        <f>SUM(B4080:C4080)</f>
        <v/>
      </c>
      <c r="E4080" s="23">
        <f>SUM(D4061:D4080)</f>
        <v/>
      </c>
    </row>
    <row r="4081">
      <c r="A4081" s="31" t="n">
        <v>44377</v>
      </c>
      <c r="B4081" s="38" t="n">
        <v>3.942529984</v>
      </c>
      <c r="C4081" s="38" t="n">
        <v>87.520210475</v>
      </c>
      <c r="D4081" s="39">
        <f>SUM(B4081:C4081)</f>
        <v/>
      </c>
      <c r="E4081" s="23">
        <f>SUM(D4062:D4081)</f>
        <v/>
      </c>
    </row>
    <row r="4082">
      <c r="A4082" s="31" t="n">
        <v>44378</v>
      </c>
      <c r="B4082" s="38" t="n">
        <v>-405.643340198</v>
      </c>
      <c r="C4082" s="38" t="n">
        <v>4.709326977</v>
      </c>
      <c r="D4082" s="39">
        <f>SUM(B4082:C4082)</f>
        <v/>
      </c>
      <c r="E4082" s="23">
        <f>SUM(D4063:D4082)</f>
        <v/>
      </c>
    </row>
    <row r="4083">
      <c r="A4083" s="31" t="n">
        <v>44379</v>
      </c>
      <c r="B4083" s="38" t="n">
        <v>-121.237177607</v>
      </c>
      <c r="C4083" s="38" t="n">
        <v>-91.08815775799999</v>
      </c>
      <c r="D4083" s="39">
        <f>SUM(B4083:C4083)</f>
        <v/>
      </c>
      <c r="E4083" s="23">
        <f>SUM(D4064:D4083)</f>
        <v/>
      </c>
    </row>
    <row r="4084">
      <c r="A4084" s="31" t="n">
        <v>44382</v>
      </c>
      <c r="B4084" s="38" t="n">
        <v>0.779970922</v>
      </c>
      <c r="C4084" s="38" t="n">
        <v>186.978955692</v>
      </c>
      <c r="D4084" s="39">
        <f>SUM(B4084:C4084)</f>
        <v/>
      </c>
      <c r="E4084" s="23">
        <f>SUM(D4065:D4084)</f>
        <v/>
      </c>
    </row>
    <row r="4085">
      <c r="A4085" s="31" t="n">
        <v>44383</v>
      </c>
      <c r="B4085" s="38" t="n">
        <v>223.965729</v>
      </c>
      <c r="C4085" s="38" t="n">
        <v>-50.104627353</v>
      </c>
      <c r="D4085" s="39">
        <f>SUM(B4085:C4085)</f>
        <v/>
      </c>
      <c r="E4085" s="23">
        <f>SUM(D4066:D4085)</f>
        <v/>
      </c>
    </row>
    <row r="4086">
      <c r="A4086" s="31" t="n">
        <v>44384</v>
      </c>
      <c r="B4086" s="38" t="n">
        <v>-338.16471407</v>
      </c>
      <c r="C4086" s="38" t="n">
        <v>170.131578859</v>
      </c>
      <c r="D4086" s="39">
        <f>SUM(B4086:C4086)</f>
        <v/>
      </c>
      <c r="E4086" s="23">
        <f>SUM(D4067:D4086)</f>
        <v/>
      </c>
    </row>
    <row r="4087">
      <c r="A4087" s="31" t="n">
        <v>44385</v>
      </c>
      <c r="B4087" s="38" t="n">
        <v>-498.539945492</v>
      </c>
      <c r="C4087" s="38" t="n">
        <v>-211.688913653</v>
      </c>
      <c r="D4087" s="39">
        <f>SUM(B4087:C4087)</f>
        <v/>
      </c>
      <c r="E4087" s="23">
        <f>SUM(D4068:D4087)</f>
        <v/>
      </c>
    </row>
    <row r="4088">
      <c r="A4088" s="31" t="n">
        <v>44386</v>
      </c>
      <c r="B4088" s="38" t="n">
        <v>-1333.196984129</v>
      </c>
      <c r="C4088" s="38" t="n">
        <v>72.19557040700001</v>
      </c>
      <c r="D4088" s="39">
        <f>SUM(B4088:C4088)</f>
        <v/>
      </c>
      <c r="E4088" s="23">
        <f>SUM(D4069:D4088)</f>
        <v/>
      </c>
    </row>
    <row r="4089">
      <c r="A4089" s="31" t="n">
        <v>44389</v>
      </c>
      <c r="B4089" s="38" t="n">
        <v>39.363126216</v>
      </c>
      <c r="C4089" s="38" t="n">
        <v>-84.441843259</v>
      </c>
      <c r="D4089" s="39">
        <f>SUM(B4089:C4089)</f>
        <v/>
      </c>
      <c r="E4089" s="23">
        <f>SUM(D4070:D4089)</f>
        <v/>
      </c>
    </row>
    <row r="4090">
      <c r="A4090" s="31" t="n">
        <v>44390</v>
      </c>
      <c r="B4090" s="38" t="n">
        <v>271.260082323</v>
      </c>
      <c r="C4090" s="38" t="n">
        <v>163.187098396</v>
      </c>
      <c r="D4090" s="39">
        <f>SUM(B4090:C4090)</f>
        <v/>
      </c>
      <c r="E4090" s="23">
        <f>SUM(D4071:D4090)</f>
        <v/>
      </c>
    </row>
    <row r="4091">
      <c r="A4091" s="31" t="n">
        <v>44391</v>
      </c>
      <c r="B4091" s="38" t="n">
        <v>-272.582067189</v>
      </c>
      <c r="C4091" s="38" t="n">
        <v>23.450411603</v>
      </c>
      <c r="D4091" s="39">
        <f>SUM(B4091:C4091)</f>
        <v/>
      </c>
      <c r="E4091" s="23">
        <f>SUM(D4072:D4091)</f>
        <v/>
      </c>
    </row>
    <row r="4092">
      <c r="A4092" s="31" t="n">
        <v>44392</v>
      </c>
      <c r="B4092" s="38" t="n">
        <v>100.343011697</v>
      </c>
      <c r="C4092" s="38" t="n">
        <v>120.602525523</v>
      </c>
      <c r="D4092" s="39">
        <f>SUM(B4092:C4092)</f>
        <v/>
      </c>
      <c r="E4092" s="23">
        <f>SUM(D4073:D4092)</f>
        <v/>
      </c>
    </row>
    <row r="4093">
      <c r="A4093" s="31" t="n">
        <v>44393</v>
      </c>
      <c r="B4093" s="38" t="n">
        <v>-89.932671744</v>
      </c>
      <c r="C4093" s="38" t="n">
        <v>-14.057650786</v>
      </c>
      <c r="D4093" s="39">
        <f>SUM(B4093:C4093)</f>
        <v/>
      </c>
      <c r="E4093" s="23">
        <f>SUM(D4074:D4093)</f>
        <v/>
      </c>
    </row>
    <row r="4094">
      <c r="A4094" s="31" t="n">
        <v>44396</v>
      </c>
      <c r="B4094" s="38" t="n">
        <v>-454.318617188</v>
      </c>
      <c r="C4094" s="38" t="n">
        <v>-34.174873111</v>
      </c>
      <c r="D4094" s="39">
        <f>SUM(B4094:C4094)</f>
        <v/>
      </c>
      <c r="E4094" s="23">
        <f>SUM(D4075:D4094)</f>
        <v/>
      </c>
    </row>
    <row r="4095">
      <c r="A4095" s="31" t="n">
        <v>44397</v>
      </c>
      <c r="B4095" s="38" t="n">
        <v>-180.746180242</v>
      </c>
      <c r="C4095" s="38" t="n">
        <v>86.295706904</v>
      </c>
      <c r="D4095" s="39">
        <f>SUM(B4095:C4095)</f>
        <v/>
      </c>
      <c r="E4095" s="23">
        <f>SUM(D4076:D4095)</f>
        <v/>
      </c>
    </row>
    <row r="4096">
      <c r="A4096" s="31" t="n">
        <v>44398</v>
      </c>
      <c r="B4096" s="38" t="n">
        <v>-492.250415868</v>
      </c>
      <c r="C4096" s="38" t="n">
        <v>-103.458368924</v>
      </c>
      <c r="D4096" s="39">
        <f>SUM(B4096:C4096)</f>
        <v/>
      </c>
      <c r="E4096" s="23">
        <f>SUM(D4077:D4096)</f>
        <v/>
      </c>
    </row>
    <row r="4097">
      <c r="A4097" s="31" t="n">
        <v>44399</v>
      </c>
      <c r="B4097" s="38" t="n">
        <v>58.077275933</v>
      </c>
      <c r="C4097" s="38" t="n">
        <v>256.131280341</v>
      </c>
      <c r="D4097" s="39">
        <f>SUM(B4097:C4097)</f>
        <v/>
      </c>
      <c r="E4097" s="23">
        <f>SUM(D4078:D4097)</f>
        <v/>
      </c>
    </row>
    <row r="4098">
      <c r="A4098" s="31" t="n">
        <v>44400</v>
      </c>
      <c r="B4098" s="38" t="n">
        <v>111.928350911</v>
      </c>
      <c r="C4098" s="38" t="n">
        <v>69.113954119</v>
      </c>
      <c r="D4098" s="39">
        <f>SUM(B4098:C4098)</f>
        <v/>
      </c>
      <c r="E4098" s="23">
        <f>SUM(D4079:D4098)</f>
        <v/>
      </c>
    </row>
    <row r="4099">
      <c r="A4099" s="31" t="n">
        <v>44403</v>
      </c>
      <c r="B4099" s="38" t="n">
        <v>-375.393374547</v>
      </c>
      <c r="C4099" s="38" t="n">
        <v>-181.412187887</v>
      </c>
      <c r="D4099" s="39">
        <f>SUM(B4099:C4099)</f>
        <v/>
      </c>
      <c r="E4099" s="23">
        <f>SUM(D4080:D4099)</f>
        <v/>
      </c>
    </row>
    <row r="4100">
      <c r="A4100" s="31" t="n">
        <v>44404</v>
      </c>
      <c r="B4100" s="38" t="n">
        <v>42.910465659</v>
      </c>
      <c r="C4100" s="38" t="n">
        <v>-61.025382564</v>
      </c>
      <c r="D4100" s="39">
        <f>SUM(B4100:C4100)</f>
        <v/>
      </c>
      <c r="E4100" s="23">
        <f>SUM(D4081:D4100)</f>
        <v/>
      </c>
    </row>
    <row r="4101">
      <c r="A4101" s="31" t="n">
        <v>44405</v>
      </c>
      <c r="B4101" s="38" t="n">
        <v>-421.132280036</v>
      </c>
      <c r="C4101" s="38" t="n">
        <v>-72.919286386</v>
      </c>
      <c r="D4101" s="39">
        <f>SUM(B4101:C4101)</f>
        <v/>
      </c>
      <c r="E4101" s="23">
        <f>SUM(D4082:D4101)</f>
        <v/>
      </c>
    </row>
    <row r="4102">
      <c r="A4102" s="31" t="n">
        <v>44406</v>
      </c>
      <c r="B4102" s="38" t="n">
        <v>-226.149523095</v>
      </c>
      <c r="C4102" s="38" t="n">
        <v>96.48585932899999</v>
      </c>
      <c r="D4102" s="39">
        <f>SUM(B4102:C4102)</f>
        <v/>
      </c>
      <c r="E4102" s="23">
        <f>SUM(D4083:D4102)</f>
        <v/>
      </c>
    </row>
    <row r="4103">
      <c r="A4103" s="31" t="n">
        <v>44407</v>
      </c>
      <c r="B4103" s="38" t="n">
        <v>-711.796544406</v>
      </c>
      <c r="C4103" s="38" t="n">
        <v>-122.839006821</v>
      </c>
      <c r="D4103" s="39">
        <f>SUM(B4103:C4103)</f>
        <v/>
      </c>
      <c r="E4103" s="23">
        <f>SUM(D4084:D4103)</f>
        <v/>
      </c>
    </row>
    <row r="4104">
      <c r="A4104" s="31" t="n">
        <v>44410</v>
      </c>
      <c r="B4104" s="38" t="n">
        <v>-147.234168008</v>
      </c>
      <c r="C4104" s="38" t="n">
        <v>81.799472197</v>
      </c>
      <c r="D4104" s="39">
        <f>SUM(B4104:C4104)</f>
        <v/>
      </c>
      <c r="E4104" s="23">
        <f>SUM(D4085:D4104)</f>
        <v/>
      </c>
    </row>
    <row r="4105">
      <c r="A4105" s="31" t="n">
        <v>44411</v>
      </c>
      <c r="B4105" s="38" t="n">
        <v>662.912374192</v>
      </c>
      <c r="C4105" s="38" t="n">
        <v>-35.855340741</v>
      </c>
      <c r="D4105" s="39">
        <f>SUM(B4105:C4105)</f>
        <v/>
      </c>
      <c r="E4105" s="23">
        <f>SUM(D4086:D4105)</f>
        <v/>
      </c>
    </row>
    <row r="4106">
      <c r="A4106" s="31" t="n">
        <v>44412</v>
      </c>
      <c r="B4106" s="38" t="n">
        <v>907.455120173</v>
      </c>
      <c r="C4106" s="38" t="n">
        <v>76.236621923</v>
      </c>
      <c r="D4106" s="39">
        <f>SUM(B4106:C4106)</f>
        <v/>
      </c>
      <c r="E4106" s="23">
        <f>SUM(D4087:D4106)</f>
        <v/>
      </c>
    </row>
    <row r="4107">
      <c r="A4107" s="31" t="n">
        <v>44413</v>
      </c>
      <c r="B4107" s="38" t="n">
        <v>67.299913828</v>
      </c>
      <c r="C4107" s="38" t="n">
        <v>239.433330166</v>
      </c>
      <c r="D4107" s="39">
        <f>SUM(B4107:C4107)</f>
        <v/>
      </c>
      <c r="E4107" s="23">
        <f>SUM(D4088:D4107)</f>
        <v/>
      </c>
    </row>
    <row r="4108">
      <c r="A4108" s="31" t="n">
        <v>44414</v>
      </c>
      <c r="B4108" s="38" t="n">
        <v>56.864595109</v>
      </c>
      <c r="C4108" s="38" t="n">
        <v>2.930911334</v>
      </c>
      <c r="D4108" s="39">
        <f>SUM(B4108:C4108)</f>
        <v/>
      </c>
      <c r="E4108" s="23">
        <f>SUM(D4089:D4108)</f>
        <v/>
      </c>
    </row>
    <row r="4109">
      <c r="A4109" s="31" t="n">
        <v>44417</v>
      </c>
      <c r="B4109" s="38" t="n">
        <v>-200.520664112</v>
      </c>
      <c r="C4109" s="38" t="n">
        <v>-73.597373057</v>
      </c>
      <c r="D4109" s="39">
        <f>SUM(B4109:C4109)</f>
        <v/>
      </c>
      <c r="E4109" s="23">
        <f>SUM(D4090:D4109)</f>
        <v/>
      </c>
    </row>
    <row r="4110">
      <c r="A4110" s="31" t="n">
        <v>44418</v>
      </c>
      <c r="B4110" s="38" t="n">
        <v>-637.325523675</v>
      </c>
      <c r="C4110" s="38" t="n">
        <v>-97.516817425</v>
      </c>
      <c r="D4110" s="39">
        <f>SUM(B4110:C4110)</f>
        <v/>
      </c>
      <c r="E4110" s="23">
        <f>SUM(D4091:D4110)</f>
        <v/>
      </c>
    </row>
    <row r="4111">
      <c r="A4111" s="31" t="n">
        <v>44419</v>
      </c>
      <c r="B4111" s="38" t="n">
        <v>-1613.414229206</v>
      </c>
      <c r="C4111" s="38" t="n">
        <v>53.004705148</v>
      </c>
      <c r="D4111" s="39">
        <f>SUM(B4111:C4111)</f>
        <v/>
      </c>
      <c r="E4111" s="23">
        <f>SUM(D4092:D4111)</f>
        <v/>
      </c>
    </row>
    <row r="4112">
      <c r="A4112" s="31" t="n">
        <v>44420</v>
      </c>
      <c r="B4112" s="38" t="n">
        <v>-1882.320137915</v>
      </c>
      <c r="C4112" s="38" t="n">
        <v>-31.572773236</v>
      </c>
      <c r="D4112" s="39">
        <f>SUM(B4112:C4112)</f>
        <v/>
      </c>
      <c r="E4112" s="23">
        <f>SUM(D4093:D4112)</f>
        <v/>
      </c>
    </row>
    <row r="4113">
      <c r="A4113" s="31" t="n">
        <v>44421</v>
      </c>
      <c r="B4113" s="38" t="n">
        <v>-2692.584855599</v>
      </c>
      <c r="C4113" s="38" t="n">
        <v>98.84767002</v>
      </c>
      <c r="D4113" s="39">
        <f>SUM(B4113:C4113)</f>
        <v/>
      </c>
      <c r="E4113" s="23">
        <f>SUM(D4094:D4113)</f>
        <v/>
      </c>
    </row>
    <row r="4114">
      <c r="A4114" s="31" t="n">
        <v>44425</v>
      </c>
      <c r="B4114" s="38" t="n">
        <v>-420.908486335</v>
      </c>
      <c r="C4114" s="38" t="n">
        <v>-65.97600063199999</v>
      </c>
      <c r="D4114" s="39">
        <f>SUM(B4114:C4114)</f>
        <v/>
      </c>
      <c r="E4114" s="23">
        <f>SUM(D4095:D4114)</f>
        <v/>
      </c>
    </row>
    <row r="4115">
      <c r="A4115" s="31" t="n">
        <v>44426</v>
      </c>
      <c r="B4115" s="38" t="n">
        <v>-259.418966577</v>
      </c>
      <c r="C4115" s="38" t="n">
        <v>181.926464431</v>
      </c>
      <c r="D4115" s="39">
        <f>SUM(B4115:C4115)</f>
        <v/>
      </c>
      <c r="E4115" s="23">
        <f>SUM(D4096:D4115)</f>
        <v/>
      </c>
    </row>
    <row r="4116">
      <c r="A4116" s="31" t="n">
        <v>44427</v>
      </c>
      <c r="B4116" s="38" t="n">
        <v>-266.570991112</v>
      </c>
      <c r="C4116" s="38" t="n">
        <v>-154.086445636</v>
      </c>
      <c r="D4116" s="39">
        <f>SUM(B4116:C4116)</f>
        <v/>
      </c>
      <c r="E4116" s="23">
        <f>SUM(D4097:D4116)</f>
        <v/>
      </c>
    </row>
    <row r="4117">
      <c r="A4117" s="31" t="n">
        <v>44428</v>
      </c>
      <c r="B4117" s="38" t="n">
        <v>-253.788436059</v>
      </c>
      <c r="C4117" s="38" t="n">
        <v>-67.12644407400001</v>
      </c>
      <c r="D4117" s="39">
        <f>SUM(B4117:C4117)</f>
        <v/>
      </c>
      <c r="E4117" s="23">
        <f>SUM(D4098:D4117)</f>
        <v/>
      </c>
    </row>
    <row r="4118">
      <c r="A4118" s="31" t="n">
        <v>44431</v>
      </c>
      <c r="B4118" s="38" t="n">
        <v>-30.287442756</v>
      </c>
      <c r="C4118" s="38" t="n">
        <v>328.959829784</v>
      </c>
      <c r="D4118" s="39">
        <f>SUM(B4118:C4118)</f>
        <v/>
      </c>
      <c r="E4118" s="23">
        <f>SUM(D4099:D4118)</f>
        <v/>
      </c>
    </row>
    <row r="4119">
      <c r="A4119" s="31" t="n">
        <v>44432</v>
      </c>
      <c r="B4119" s="38" t="n">
        <v>153.594583765</v>
      </c>
      <c r="C4119" s="38" t="n">
        <v>88.143265593</v>
      </c>
      <c r="D4119" s="39">
        <f>SUM(B4119:C4119)</f>
        <v/>
      </c>
      <c r="E4119" s="23">
        <f>SUM(D4100:D4119)</f>
        <v/>
      </c>
    </row>
    <row r="4120">
      <c r="A4120" s="31" t="n">
        <v>44433</v>
      </c>
      <c r="B4120" s="38" t="n">
        <v>163.378675877</v>
      </c>
      <c r="C4120" s="38" t="n">
        <v>-113.938750926</v>
      </c>
      <c r="D4120" s="39">
        <f>SUM(B4120:C4120)</f>
        <v/>
      </c>
      <c r="E4120" s="23">
        <f>SUM(D4101:D4120)</f>
        <v/>
      </c>
    </row>
    <row r="4121">
      <c r="A4121" s="31" t="n">
        <v>44434</v>
      </c>
      <c r="B4121" s="38" t="n">
        <v>-363.19149642</v>
      </c>
      <c r="C4121" s="38" t="n">
        <v>-111.387840102</v>
      </c>
      <c r="D4121" s="39">
        <f>SUM(B4121:C4121)</f>
        <v/>
      </c>
      <c r="E4121" s="23">
        <f>SUM(D4102:D4121)</f>
        <v/>
      </c>
    </row>
    <row r="4122">
      <c r="A4122" s="31" t="n">
        <v>44435</v>
      </c>
      <c r="B4122" s="38" t="n">
        <v>-370.827157637</v>
      </c>
      <c r="C4122" s="38" t="n">
        <v>-80.353733941</v>
      </c>
      <c r="D4122" s="39">
        <f>SUM(B4122:C4122)</f>
        <v/>
      </c>
      <c r="E4122" s="23">
        <f>SUM(D4103:D4122)</f>
        <v/>
      </c>
    </row>
    <row r="4123">
      <c r="A4123" s="31" t="n">
        <v>44438</v>
      </c>
      <c r="B4123" s="38" t="n">
        <v>-236.642169823</v>
      </c>
      <c r="C4123" s="38" t="n">
        <v>17.004709199</v>
      </c>
      <c r="D4123" s="39">
        <f>SUM(B4123:C4123)</f>
        <v/>
      </c>
      <c r="E4123" s="23">
        <f>SUM(D4104:D4123)</f>
        <v/>
      </c>
    </row>
    <row r="4124">
      <c r="A4124" s="31" t="n">
        <v>44439</v>
      </c>
      <c r="B4124" s="38" t="n">
        <v>1123.333558771</v>
      </c>
      <c r="C4124" s="38" t="n">
        <v>-48.863348076</v>
      </c>
      <c r="D4124" s="39">
        <f>SUM(B4124:C4124)</f>
        <v/>
      </c>
      <c r="E4124" s="23">
        <f>SUM(D4105:D4124)</f>
        <v/>
      </c>
    </row>
    <row r="4125">
      <c r="A4125" s="31" t="n">
        <v>44440</v>
      </c>
      <c r="B4125" s="38" t="n">
        <v>74.78552124700001</v>
      </c>
      <c r="C4125" s="38" t="n">
        <v>59.522991949</v>
      </c>
      <c r="D4125" s="39">
        <f>SUM(B4125:C4125)</f>
        <v/>
      </c>
      <c r="E4125" s="23">
        <f>SUM(D4106:D4125)</f>
        <v/>
      </c>
    </row>
    <row r="4126">
      <c r="A4126" s="31" t="n">
        <v>44441</v>
      </c>
      <c r="B4126" s="38" t="n">
        <v>549.497759556</v>
      </c>
      <c r="C4126" s="38" t="n">
        <v>-84.115428091</v>
      </c>
      <c r="D4126" s="39">
        <f>SUM(B4126:C4126)</f>
        <v/>
      </c>
      <c r="E4126" s="23">
        <f>SUM(D4107:D4126)</f>
        <v/>
      </c>
    </row>
    <row r="4127">
      <c r="A4127" s="31" t="n">
        <v>44442</v>
      </c>
      <c r="B4127" s="38" t="n">
        <v>584.47848229</v>
      </c>
      <c r="C4127" s="38" t="n">
        <v>113.707603208</v>
      </c>
      <c r="D4127" s="39">
        <f>SUM(B4127:C4127)</f>
        <v/>
      </c>
      <c r="E4127" s="23">
        <f>SUM(D4108:D4127)</f>
        <v/>
      </c>
    </row>
    <row r="4128">
      <c r="A4128" s="31" t="n">
        <v>44445</v>
      </c>
      <c r="B4128" s="38" t="n">
        <v>62.302135591</v>
      </c>
      <c r="C4128" s="38" t="n">
        <v>-115.803955091</v>
      </c>
      <c r="D4128" s="39">
        <f>SUM(B4128:C4128)</f>
        <v/>
      </c>
      <c r="E4128" s="23">
        <f>SUM(D4109:D4128)</f>
        <v/>
      </c>
    </row>
    <row r="4129">
      <c r="A4129" s="31" t="n">
        <v>44446</v>
      </c>
      <c r="B4129" s="38" t="n">
        <v>-310.486087546</v>
      </c>
      <c r="C4129" s="38" t="n">
        <v>40.427668706</v>
      </c>
      <c r="D4129" s="39">
        <f>SUM(B4129:C4129)</f>
        <v/>
      </c>
      <c r="E4129" s="23">
        <f>SUM(D4110:D4129)</f>
        <v/>
      </c>
    </row>
    <row r="4130">
      <c r="A4130" s="31" t="n">
        <v>44447</v>
      </c>
      <c r="B4130" s="38" t="n">
        <v>-222.942588903</v>
      </c>
      <c r="C4130" s="38" t="n">
        <v>-182.479649655</v>
      </c>
      <c r="D4130" s="39">
        <f>SUM(B4130:C4130)</f>
        <v/>
      </c>
      <c r="E4130" s="23">
        <f>SUM(D4111:D4130)</f>
        <v/>
      </c>
    </row>
    <row r="4131">
      <c r="A4131" s="31" t="n">
        <v>44448</v>
      </c>
      <c r="B4131" s="38" t="n">
        <v>-317.289935731</v>
      </c>
      <c r="C4131" s="38" t="n">
        <v>-46.109865848</v>
      </c>
      <c r="D4131" s="39">
        <f>SUM(B4131:C4131)</f>
        <v/>
      </c>
      <c r="E4131" s="23">
        <f>SUM(D4112:D4131)</f>
        <v/>
      </c>
    </row>
    <row r="4132">
      <c r="A4132" s="31" t="n">
        <v>44449</v>
      </c>
      <c r="B4132" s="38" t="n">
        <v>-517.3967092619999</v>
      </c>
      <c r="C4132" s="38" t="n">
        <v>117.371889791</v>
      </c>
      <c r="D4132" s="39">
        <f>SUM(B4132:C4132)</f>
        <v/>
      </c>
      <c r="E4132" s="23">
        <f>SUM(D4113:D4132)</f>
        <v/>
      </c>
    </row>
    <row r="4133">
      <c r="A4133" s="31" t="n">
        <v>44452</v>
      </c>
      <c r="B4133" s="38" t="n">
        <v>144.48344974</v>
      </c>
      <c r="C4133" s="38" t="n">
        <v>-95.207631167</v>
      </c>
      <c r="D4133" s="39">
        <f>SUM(B4133:C4133)</f>
        <v/>
      </c>
      <c r="E4133" s="23">
        <f>SUM(D4114:D4133)</f>
        <v/>
      </c>
    </row>
    <row r="4134">
      <c r="A4134" s="31" t="n">
        <v>44453</v>
      </c>
      <c r="B4134" s="38" t="n">
        <v>293.899649806</v>
      </c>
      <c r="C4134" s="38" t="n">
        <v>215.432471689</v>
      </c>
      <c r="D4134" s="39">
        <f>SUM(B4134:C4134)</f>
        <v/>
      </c>
      <c r="E4134" s="23">
        <f>SUM(D4115:D4134)</f>
        <v/>
      </c>
    </row>
    <row r="4135">
      <c r="A4135" s="31" t="n">
        <v>44454</v>
      </c>
      <c r="B4135" s="38" t="n">
        <v>293.954953628</v>
      </c>
      <c r="C4135" s="38" t="n">
        <v>94.293463011</v>
      </c>
      <c r="D4135" s="39">
        <f>SUM(B4135:C4135)</f>
        <v/>
      </c>
      <c r="E4135" s="23">
        <f>SUM(D4116:D4135)</f>
        <v/>
      </c>
    </row>
    <row r="4136">
      <c r="A4136" s="31" t="n">
        <v>44455</v>
      </c>
      <c r="B4136" s="38" t="n">
        <v>26.024130997</v>
      </c>
      <c r="C4136" s="38" t="n">
        <v>-120.507554403</v>
      </c>
      <c r="D4136" s="39">
        <f>SUM(B4136:C4136)</f>
        <v/>
      </c>
      <c r="E4136" s="23">
        <f>SUM(D4117:D4136)</f>
        <v/>
      </c>
    </row>
    <row r="4137">
      <c r="A4137" s="31" t="n">
        <v>44456</v>
      </c>
      <c r="B4137" s="38" t="n">
        <v>53.094799071</v>
      </c>
      <c r="C4137" s="38" t="n">
        <v>89.332341055</v>
      </c>
      <c r="D4137" s="39">
        <f>SUM(B4137:C4137)</f>
        <v/>
      </c>
      <c r="E4137" s="23">
        <f>SUM(D4118:D4137)</f>
        <v/>
      </c>
    </row>
    <row r="4138">
      <c r="A4138" s="31" t="n">
        <v>44462</v>
      </c>
      <c r="B4138" s="38" t="n">
        <v>570.903254974</v>
      </c>
      <c r="C4138" s="38" t="n">
        <v>54.586554784</v>
      </c>
      <c r="D4138" s="39">
        <f>SUM(B4138:C4138)</f>
        <v/>
      </c>
      <c r="E4138" s="23">
        <f>SUM(D4119:D4138)</f>
        <v/>
      </c>
    </row>
    <row r="4139">
      <c r="A4139" s="31" t="n">
        <v>44463</v>
      </c>
      <c r="B4139" s="38" t="n">
        <v>83.51196075599999</v>
      </c>
      <c r="C4139" s="38" t="n">
        <v>-78.08600935600001</v>
      </c>
      <c r="D4139" s="39">
        <f>SUM(B4139:C4139)</f>
        <v/>
      </c>
      <c r="E4139" s="23">
        <f>SUM(D4120:D4139)</f>
        <v/>
      </c>
    </row>
    <row r="4140">
      <c r="A4140" s="31" t="n">
        <v>44466</v>
      </c>
      <c r="B4140" s="38" t="n">
        <v>339.353568589</v>
      </c>
      <c r="C4140" s="38" t="n">
        <v>44.414060713</v>
      </c>
      <c r="D4140" s="39">
        <f>SUM(B4140:C4140)</f>
        <v/>
      </c>
      <c r="E4140" s="23">
        <f>SUM(D4121:D4140)</f>
        <v/>
      </c>
    </row>
    <row r="4141">
      <c r="A4141" s="31" t="n">
        <v>44467</v>
      </c>
      <c r="B4141" s="38" t="n">
        <v>6.022982711</v>
      </c>
      <c r="C4141" s="38" t="n">
        <v>-205.40280616</v>
      </c>
      <c r="D4141" s="39">
        <f>SUM(B4141:C4141)</f>
        <v/>
      </c>
      <c r="E4141" s="23">
        <f>SUM(D4122:D4141)</f>
        <v/>
      </c>
    </row>
    <row r="4142">
      <c r="A4142" s="31" t="n">
        <v>44468</v>
      </c>
      <c r="B4142" s="38" t="n">
        <v>-659.800765827</v>
      </c>
      <c r="C4142" s="38" t="n">
        <v>83.830136534</v>
      </c>
      <c r="D4142" s="39">
        <f>SUM(B4142:C4142)</f>
        <v/>
      </c>
      <c r="E4142" s="23">
        <f>SUM(D4123:D4142)</f>
        <v/>
      </c>
    </row>
    <row r="4143">
      <c r="A4143" s="31" t="n">
        <v>44469</v>
      </c>
      <c r="B4143" s="38" t="n">
        <v>39.032562456</v>
      </c>
      <c r="C4143" s="38" t="n">
        <v>-62.920955215</v>
      </c>
      <c r="D4143" s="39">
        <f>SUM(B4143:C4143)</f>
        <v/>
      </c>
      <c r="E4143" s="23">
        <f>SUM(D4124:D4143)</f>
        <v/>
      </c>
    </row>
    <row r="4144">
      <c r="A4144" s="31" t="n">
        <v>44470</v>
      </c>
      <c r="B4144" s="38" t="n">
        <v>-300.038335044</v>
      </c>
      <c r="C4144" s="38" t="n">
        <v>-96.618178157</v>
      </c>
      <c r="D4144" s="39">
        <f>SUM(B4144:C4144)</f>
        <v/>
      </c>
      <c r="E4144" s="23">
        <f>SUM(D4125:D4144)</f>
        <v/>
      </c>
    </row>
    <row r="4145">
      <c r="A4145" s="31" t="n">
        <v>44474</v>
      </c>
      <c r="B4145" s="38" t="n">
        <v>-623.16288232</v>
      </c>
      <c r="C4145" s="38" t="n">
        <v>117.804963567</v>
      </c>
      <c r="D4145" s="39">
        <f>SUM(B4145:C4145)</f>
        <v/>
      </c>
      <c r="E4145" s="23">
        <f>SUM(D4126:D4145)</f>
        <v/>
      </c>
    </row>
    <row r="4146">
      <c r="A4146" s="31" t="n">
        <v>44475</v>
      </c>
      <c r="B4146" s="38" t="n">
        <v>-276.048872555</v>
      </c>
      <c r="C4146" s="38" t="n">
        <v>-49.268715376</v>
      </c>
      <c r="D4146" s="39">
        <f>SUM(B4146:C4146)</f>
        <v/>
      </c>
      <c r="E4146" s="23">
        <f>SUM(D4127:D4146)</f>
        <v/>
      </c>
    </row>
    <row r="4147">
      <c r="A4147" s="31" t="n">
        <v>44476</v>
      </c>
      <c r="B4147" s="38" t="n">
        <v>-107.051731042</v>
      </c>
      <c r="C4147" s="38" t="n">
        <v>338.148177756</v>
      </c>
      <c r="D4147" s="39">
        <f>SUM(B4147:C4147)</f>
        <v/>
      </c>
      <c r="E4147" s="23">
        <f>SUM(D4128:D4147)</f>
        <v/>
      </c>
    </row>
    <row r="4148">
      <c r="A4148" s="31" t="n">
        <v>44477</v>
      </c>
      <c r="B4148" s="38" t="n">
        <v>-46.314872059</v>
      </c>
      <c r="C4148" s="38" t="n">
        <v>-219.972878267</v>
      </c>
      <c r="D4148" s="39">
        <f>SUM(B4148:C4148)</f>
        <v/>
      </c>
      <c r="E4148" s="23">
        <f>SUM(D4129:D4148)</f>
        <v/>
      </c>
    </row>
    <row r="4149">
      <c r="A4149" s="31" t="n">
        <v>44481</v>
      </c>
      <c r="B4149" s="38" t="n">
        <v>-820.585336073</v>
      </c>
      <c r="C4149" s="38" t="n">
        <v>-162.493393438</v>
      </c>
      <c r="D4149" s="39">
        <f>SUM(B4149:C4149)</f>
        <v/>
      </c>
      <c r="E4149" s="23">
        <f>SUM(D4130:D4149)</f>
        <v/>
      </c>
    </row>
    <row r="4150">
      <c r="A4150" s="31" t="n">
        <v>44482</v>
      </c>
      <c r="B4150" s="38" t="n">
        <v>-271.067372258</v>
      </c>
      <c r="C4150" s="38" t="n">
        <v>234.390024564</v>
      </c>
      <c r="D4150" s="39">
        <f>SUM(B4150:C4150)</f>
        <v/>
      </c>
      <c r="E4150" s="23">
        <f>SUM(D4131:D4150)</f>
        <v/>
      </c>
    </row>
    <row r="4151">
      <c r="A4151" s="31" t="n">
        <v>44483</v>
      </c>
      <c r="B4151" s="38" t="n">
        <v>-384.898462873</v>
      </c>
      <c r="C4151" s="38" t="n">
        <v>186.380928501</v>
      </c>
      <c r="D4151" s="39">
        <f>SUM(B4151:C4151)</f>
        <v/>
      </c>
      <c r="E4151" s="23">
        <f>SUM(D4132:D4151)</f>
        <v/>
      </c>
    </row>
    <row r="4152">
      <c r="A4152" s="31" t="n">
        <v>44484</v>
      </c>
      <c r="B4152" s="38" t="n">
        <v>86.274847018</v>
      </c>
      <c r="C4152" s="38" t="n">
        <v>-113.185406462</v>
      </c>
      <c r="D4152" s="39">
        <f>SUM(B4152:C4152)</f>
        <v/>
      </c>
      <c r="E4152" s="23">
        <f>SUM(D4133:D4152)</f>
        <v/>
      </c>
    </row>
    <row r="4153">
      <c r="A4153" s="31" t="n">
        <v>44487</v>
      </c>
      <c r="B4153" s="38" t="n">
        <v>39.260011323</v>
      </c>
      <c r="C4153" s="38" t="n">
        <v>-66.27963248099999</v>
      </c>
      <c r="D4153" s="39">
        <f>SUM(B4153:C4153)</f>
        <v/>
      </c>
      <c r="E4153" s="23">
        <f>SUM(D4134:D4153)</f>
        <v/>
      </c>
    </row>
    <row r="4154">
      <c r="A4154" s="31" t="n">
        <v>44488</v>
      </c>
      <c r="B4154" s="38" t="n">
        <v>145.533021206</v>
      </c>
      <c r="C4154" s="38" t="n">
        <v>-9.081097443000001</v>
      </c>
      <c r="D4154" s="39">
        <f>SUM(B4154:C4154)</f>
        <v/>
      </c>
      <c r="E4154" s="23">
        <f>SUM(D4135:D4154)</f>
        <v/>
      </c>
    </row>
    <row r="4155">
      <c r="A4155" s="31" t="n">
        <v>44489</v>
      </c>
      <c r="B4155" s="38" t="n">
        <v>-68.94446397999999</v>
      </c>
      <c r="C4155" s="38" t="n">
        <v>-98.60946210199999</v>
      </c>
      <c r="D4155" s="39">
        <f>SUM(B4155:C4155)</f>
        <v/>
      </c>
      <c r="E4155" s="23">
        <f>SUM(D4136:D4155)</f>
        <v/>
      </c>
    </row>
    <row r="4156">
      <c r="A4156" s="31" t="n">
        <v>44490</v>
      </c>
      <c r="B4156" s="38" t="n">
        <v>52.856548932</v>
      </c>
      <c r="C4156" s="38" t="n">
        <v>-156.269903843</v>
      </c>
      <c r="D4156" s="39">
        <f>SUM(B4156:C4156)</f>
        <v/>
      </c>
      <c r="E4156" s="23">
        <f>SUM(D4137:D4156)</f>
        <v/>
      </c>
    </row>
    <row r="4157">
      <c r="A4157" s="31" t="n">
        <v>44491</v>
      </c>
      <c r="B4157" s="38" t="n">
        <v>-107.9526243</v>
      </c>
      <c r="C4157" s="38" t="n">
        <v>150.918669551</v>
      </c>
      <c r="D4157" s="39">
        <f>SUM(B4157:C4157)</f>
        <v/>
      </c>
      <c r="E4157" s="23">
        <f>SUM(D4138:D4157)</f>
        <v/>
      </c>
    </row>
    <row r="4158">
      <c r="A4158" s="31" t="n">
        <v>44494</v>
      </c>
      <c r="B4158" s="38" t="n">
        <v>36.432084179</v>
      </c>
      <c r="C4158" s="38" t="n">
        <v>-40.628548737</v>
      </c>
      <c r="D4158" s="39">
        <f>SUM(B4158:C4158)</f>
        <v/>
      </c>
      <c r="E4158" s="23">
        <f>SUM(D4139:D4158)</f>
        <v/>
      </c>
    </row>
    <row r="4159">
      <c r="A4159" s="31" t="n">
        <v>44495</v>
      </c>
      <c r="B4159" s="38" t="n">
        <v>106.128682423</v>
      </c>
      <c r="C4159" s="38" t="n">
        <v>141.470942554</v>
      </c>
      <c r="D4159" s="39">
        <f>SUM(B4159:C4159)</f>
        <v/>
      </c>
      <c r="E4159" s="23">
        <f>SUM(D4140:D4159)</f>
        <v/>
      </c>
    </row>
    <row r="4160">
      <c r="A4160" s="31" t="n">
        <v>44496</v>
      </c>
      <c r="B4160" s="38" t="n">
        <v>-284.521623914</v>
      </c>
      <c r="C4160" s="38" t="n">
        <v>-79.32310135500001</v>
      </c>
      <c r="D4160" s="39">
        <f>SUM(B4160:C4160)</f>
        <v/>
      </c>
      <c r="E4160" s="23">
        <f>SUM(D4141:D4160)</f>
        <v/>
      </c>
    </row>
    <row r="4161">
      <c r="A4161" s="31" t="n">
        <v>44497</v>
      </c>
      <c r="B4161" s="38" t="n">
        <v>-248.443261504</v>
      </c>
      <c r="C4161" s="38" t="n">
        <v>-67.022425205</v>
      </c>
      <c r="D4161" s="39">
        <f>SUM(B4161:C4161)</f>
        <v/>
      </c>
      <c r="E4161" s="23">
        <f>SUM(D4142:D4161)</f>
        <v/>
      </c>
    </row>
    <row r="4162">
      <c r="A4162" s="31" t="n">
        <v>44498</v>
      </c>
      <c r="B4162" s="38" t="n">
        <v>-800.520807485</v>
      </c>
      <c r="C4162" s="38" t="n">
        <v>37.892896656</v>
      </c>
      <c r="D4162" s="39">
        <f>SUM(B4162:C4162)</f>
        <v/>
      </c>
      <c r="E4162" s="23">
        <f>SUM(D4143:D4162)</f>
        <v/>
      </c>
    </row>
    <row r="4163">
      <c r="A4163" s="31" t="n">
        <v>44501</v>
      </c>
      <c r="B4163" s="38" t="n">
        <v>-358.644213912</v>
      </c>
      <c r="C4163" s="38" t="n">
        <v>71.004089135</v>
      </c>
      <c r="D4163" s="39">
        <f>SUM(B4163:C4163)</f>
        <v/>
      </c>
      <c r="E4163" s="23">
        <f>SUM(D4144:D4163)</f>
        <v/>
      </c>
    </row>
    <row r="4164">
      <c r="A4164" s="31" t="n">
        <v>44502</v>
      </c>
      <c r="B4164" s="38" t="n">
        <v>316.636562821</v>
      </c>
      <c r="C4164" s="38" t="n">
        <v>151.165862578</v>
      </c>
      <c r="D4164" s="39">
        <f>SUM(B4164:C4164)</f>
        <v/>
      </c>
      <c r="E4164" s="23">
        <f>SUM(D4145:D4164)</f>
        <v/>
      </c>
    </row>
    <row r="4165">
      <c r="A4165" s="31" t="n">
        <v>44503</v>
      </c>
      <c r="B4165" s="38" t="n">
        <v>-444.430187675</v>
      </c>
      <c r="C4165" s="38" t="n">
        <v>54.894624362</v>
      </c>
      <c r="D4165" s="39">
        <f>SUM(B4165:C4165)</f>
        <v/>
      </c>
      <c r="E4165" s="23">
        <f>SUM(D4146:D4165)</f>
        <v/>
      </c>
    </row>
    <row r="4166">
      <c r="A4166" s="31" t="n">
        <v>44504</v>
      </c>
      <c r="B4166" s="38" t="n">
        <v>347.410703762</v>
      </c>
      <c r="C4166" s="38" t="n">
        <v>14.248941849</v>
      </c>
      <c r="D4166" s="39">
        <f>SUM(B4166:C4166)</f>
        <v/>
      </c>
      <c r="E4166" s="23">
        <f>SUM(D4147:D4166)</f>
        <v/>
      </c>
    </row>
    <row r="4167">
      <c r="A4167" s="31" t="n">
        <v>44505</v>
      </c>
      <c r="B4167" s="38" t="n">
        <v>102.293861962</v>
      </c>
      <c r="C4167" s="38" t="n">
        <v>100.555086252</v>
      </c>
      <c r="D4167" s="39">
        <f>SUM(B4167:C4167)</f>
        <v/>
      </c>
      <c r="E4167" s="23">
        <f>SUM(D4148:D4167)</f>
        <v/>
      </c>
    </row>
    <row r="4168">
      <c r="A4168" s="31" t="n">
        <v>44508</v>
      </c>
      <c r="B4168" s="38" t="n">
        <v>-117.396594531</v>
      </c>
      <c r="C4168" s="38" t="n">
        <v>15.956632436</v>
      </c>
      <c r="D4168" s="39">
        <f>SUM(B4168:C4168)</f>
        <v/>
      </c>
      <c r="E4168" s="23">
        <f>SUM(D4149:D4168)</f>
        <v/>
      </c>
    </row>
    <row r="4169">
      <c r="A4169" s="31" t="n">
        <v>44509</v>
      </c>
      <c r="B4169" s="38" t="n">
        <v>-137.305951707</v>
      </c>
      <c r="C4169" s="38" t="n">
        <v>126.500552498</v>
      </c>
      <c r="D4169" s="39">
        <f>SUM(B4169:C4169)</f>
        <v/>
      </c>
      <c r="E4169" s="23">
        <f>SUM(D4150:D4169)</f>
        <v/>
      </c>
    </row>
    <row r="4170">
      <c r="A4170" s="31" t="n">
        <v>44510</v>
      </c>
      <c r="B4170" s="38" t="n">
        <v>-17.698188468</v>
      </c>
      <c r="C4170" s="38" t="n">
        <v>-238.046679554</v>
      </c>
      <c r="D4170" s="39">
        <f>SUM(B4170:C4170)</f>
        <v/>
      </c>
      <c r="E4170" s="23">
        <f>SUM(D4151:D4170)</f>
        <v/>
      </c>
    </row>
    <row r="4171">
      <c r="A4171" s="31" t="n">
        <v>44511</v>
      </c>
      <c r="B4171" s="38" t="n">
        <v>88.502043633</v>
      </c>
      <c r="C4171" s="38" t="n">
        <v>164.280558128</v>
      </c>
      <c r="D4171" s="39">
        <f>SUM(B4171:C4171)</f>
        <v/>
      </c>
      <c r="E4171" s="23">
        <f>SUM(D4152:D4171)</f>
        <v/>
      </c>
    </row>
    <row r="4172">
      <c r="A4172" s="31" t="n">
        <v>44512</v>
      </c>
      <c r="B4172" s="38" t="n">
        <v>427.073234449</v>
      </c>
      <c r="C4172" s="38" t="n">
        <v>221.862005375</v>
      </c>
      <c r="D4172" s="39">
        <f>SUM(B4172:C4172)</f>
        <v/>
      </c>
      <c r="E4172" s="23">
        <f>SUM(D4153:D4172)</f>
        <v/>
      </c>
    </row>
    <row r="4173">
      <c r="A4173" s="31" t="n">
        <v>44515</v>
      </c>
      <c r="B4173" s="38" t="n">
        <v>398.26027555</v>
      </c>
      <c r="C4173" s="38" t="n">
        <v>69.023149565</v>
      </c>
      <c r="D4173" s="39">
        <f>SUM(B4173:C4173)</f>
        <v/>
      </c>
      <c r="E4173" s="23">
        <f>SUM(D4154:D4173)</f>
        <v/>
      </c>
    </row>
    <row r="4174">
      <c r="A4174" s="31" t="n">
        <v>44516</v>
      </c>
      <c r="B4174" s="38" t="n">
        <v>648.749568032</v>
      </c>
      <c r="C4174" s="38" t="n">
        <v>127.631589537</v>
      </c>
      <c r="D4174" s="39">
        <f>SUM(B4174:C4174)</f>
        <v/>
      </c>
      <c r="E4174" s="23">
        <f>SUM(D4155:D4174)</f>
        <v/>
      </c>
    </row>
    <row r="4175">
      <c r="A4175" s="31" t="n">
        <v>44517</v>
      </c>
      <c r="B4175" s="38" t="n">
        <v>109.728715223</v>
      </c>
      <c r="C4175" s="38" t="n">
        <v>-66.469326311</v>
      </c>
      <c r="D4175" s="39">
        <f>SUM(B4175:C4175)</f>
        <v/>
      </c>
      <c r="E4175" s="23">
        <f>SUM(D4156:D4175)</f>
        <v/>
      </c>
    </row>
    <row r="4176">
      <c r="A4176" s="31" t="n">
        <v>44518</v>
      </c>
      <c r="B4176" s="38" t="n">
        <v>-45.662436214</v>
      </c>
      <c r="C4176" s="38" t="n">
        <v>-119.530532337</v>
      </c>
      <c r="D4176" s="39">
        <f>SUM(B4176:C4176)</f>
        <v/>
      </c>
      <c r="E4176" s="23">
        <f>SUM(D4157:D4176)</f>
        <v/>
      </c>
    </row>
    <row r="4177">
      <c r="A4177" s="31" t="n">
        <v>44519</v>
      </c>
      <c r="B4177" s="38" t="n">
        <v>232.820155094</v>
      </c>
      <c r="C4177" s="38" t="n">
        <v>76.815001417</v>
      </c>
      <c r="D4177" s="39">
        <f>SUM(B4177:C4177)</f>
        <v/>
      </c>
      <c r="E4177" s="23">
        <f>SUM(D4158:D4177)</f>
        <v/>
      </c>
    </row>
    <row r="4178">
      <c r="A4178" s="31" t="n">
        <v>44522</v>
      </c>
      <c r="B4178" s="38" t="n">
        <v>795.686887351</v>
      </c>
      <c r="C4178" s="38" t="n">
        <v>-137.513727434</v>
      </c>
      <c r="D4178" s="39">
        <f>SUM(B4178:C4178)</f>
        <v/>
      </c>
      <c r="E4178" s="23">
        <f>SUM(D4159:D4178)</f>
        <v/>
      </c>
    </row>
    <row r="4179">
      <c r="A4179" s="31" t="n">
        <v>44523</v>
      </c>
      <c r="B4179" s="38" t="n">
        <v>279.932877274</v>
      </c>
      <c r="C4179" s="38" t="n">
        <v>53.801251452</v>
      </c>
      <c r="D4179" s="39">
        <f>SUM(B4179:C4179)</f>
        <v/>
      </c>
      <c r="E4179" s="23">
        <f>SUM(D4160:D4179)</f>
        <v/>
      </c>
    </row>
    <row r="4180">
      <c r="A4180" s="31" t="n">
        <v>44524</v>
      </c>
      <c r="B4180" s="38" t="n">
        <v>317.772064569</v>
      </c>
      <c r="C4180" s="38" t="n">
        <v>83.273499129</v>
      </c>
      <c r="D4180" s="39">
        <f>SUM(B4180:C4180)</f>
        <v/>
      </c>
      <c r="E4180" s="23">
        <f>SUM(D4161:D4180)</f>
        <v/>
      </c>
    </row>
    <row r="4181">
      <c r="A4181" s="31" t="n">
        <v>44525</v>
      </c>
      <c r="B4181" s="38" t="n">
        <v>-94.558304315</v>
      </c>
      <c r="C4181" s="38" t="n">
        <v>-84.58984788799999</v>
      </c>
      <c r="D4181" s="39">
        <f>SUM(B4181:C4181)</f>
        <v/>
      </c>
      <c r="E4181" s="23">
        <f>SUM(D4162:D4181)</f>
        <v/>
      </c>
    </row>
    <row r="4182">
      <c r="A4182" s="31" t="n">
        <v>44526</v>
      </c>
      <c r="B4182" s="38" t="n">
        <v>-176.901426232</v>
      </c>
      <c r="C4182" s="38" t="n">
        <v>190.347083401</v>
      </c>
      <c r="D4182" s="39">
        <f>SUM(B4182:C4182)</f>
        <v/>
      </c>
      <c r="E4182" s="23">
        <f>SUM(D4163:D4182)</f>
        <v/>
      </c>
    </row>
    <row r="4183">
      <c r="A4183" s="31" t="n">
        <v>44529</v>
      </c>
      <c r="B4183" s="38" t="n">
        <v>39.650713613</v>
      </c>
      <c r="C4183" s="38" t="n">
        <v>241.518205722</v>
      </c>
      <c r="D4183" s="39">
        <f>SUM(B4183:C4183)</f>
        <v/>
      </c>
      <c r="E4183" s="23">
        <f>SUM(D4164:D4183)</f>
        <v/>
      </c>
    </row>
    <row r="4184">
      <c r="A4184" s="31" t="n">
        <v>44530</v>
      </c>
      <c r="B4184" s="38" t="n">
        <v>-133.206348387</v>
      </c>
      <c r="C4184" s="38" t="n">
        <v>-86.17761627500001</v>
      </c>
      <c r="D4184" s="39">
        <f>SUM(B4184:C4184)</f>
        <v/>
      </c>
      <c r="E4184" s="23">
        <f>SUM(D4165:D4184)</f>
        <v/>
      </c>
    </row>
    <row r="4185">
      <c r="A4185" s="31" t="n">
        <v>44531</v>
      </c>
      <c r="B4185" s="38" t="n">
        <v>942.331958236</v>
      </c>
      <c r="C4185" s="38" t="n">
        <v>40.87509322</v>
      </c>
      <c r="D4185" s="39">
        <f>SUM(B4185:C4185)</f>
        <v/>
      </c>
      <c r="E4185" s="23">
        <f>SUM(D4166:D4185)</f>
        <v/>
      </c>
    </row>
    <row r="4186">
      <c r="A4186" s="31" t="n">
        <v>44532</v>
      </c>
      <c r="B4186" s="38" t="n">
        <v>885.130297365</v>
      </c>
      <c r="C4186" s="38" t="n">
        <v>60.17653847</v>
      </c>
      <c r="D4186" s="39">
        <f>SUM(B4186:C4186)</f>
        <v/>
      </c>
      <c r="E4186" s="23">
        <f>SUM(D4167:D4186)</f>
        <v/>
      </c>
    </row>
    <row r="4187">
      <c r="A4187" s="31" t="n">
        <v>44533</v>
      </c>
      <c r="B4187" s="38" t="n">
        <v>151.537941777</v>
      </c>
      <c r="C4187" s="38" t="n">
        <v>157.713693516</v>
      </c>
      <c r="D4187" s="39">
        <f>SUM(B4187:C4187)</f>
        <v/>
      </c>
      <c r="E4187" s="23">
        <f>SUM(D4168:D4187)</f>
        <v/>
      </c>
    </row>
    <row r="4188">
      <c r="A4188" s="31" t="n">
        <v>44536</v>
      </c>
      <c r="B4188" s="38" t="n">
        <v>2.016862087</v>
      </c>
      <c r="C4188" s="38" t="n">
        <v>-257.022785128</v>
      </c>
      <c r="D4188" s="39">
        <f>SUM(B4188:C4188)</f>
        <v/>
      </c>
      <c r="E4188" s="23">
        <f>SUM(D4169:D4188)</f>
        <v/>
      </c>
    </row>
    <row r="4189">
      <c r="A4189" s="31" t="n">
        <v>44537</v>
      </c>
      <c r="B4189" s="38" t="n">
        <v>207.444602199</v>
      </c>
      <c r="C4189" s="38" t="n">
        <v>-85.861917193</v>
      </c>
      <c r="D4189" s="39">
        <f>SUM(B4189:C4189)</f>
        <v/>
      </c>
      <c r="E4189" s="23">
        <f>SUM(D4170:D4189)</f>
        <v/>
      </c>
    </row>
    <row r="4190">
      <c r="A4190" s="31" t="n">
        <v>44538</v>
      </c>
      <c r="B4190" s="38" t="n">
        <v>-78.86817657100001</v>
      </c>
      <c r="C4190" s="38" t="n">
        <v>153.442247753</v>
      </c>
      <c r="D4190" s="39">
        <f>SUM(B4190:C4190)</f>
        <v/>
      </c>
      <c r="E4190" s="23">
        <f>SUM(D4171:D4190)</f>
        <v/>
      </c>
    </row>
    <row r="4191">
      <c r="A4191" s="31" t="n">
        <v>44539</v>
      </c>
      <c r="B4191" s="38" t="n">
        <v>326.12725473</v>
      </c>
      <c r="C4191" s="38" t="n">
        <v>38.243532833</v>
      </c>
      <c r="D4191" s="39">
        <f>SUM(B4191:C4191)</f>
        <v/>
      </c>
      <c r="E4191" s="23">
        <f>SUM(D4172:D4191)</f>
        <v/>
      </c>
    </row>
    <row r="4192">
      <c r="A4192" s="31" t="n">
        <v>44540</v>
      </c>
      <c r="B4192" s="38" t="n">
        <v>-288.726831594</v>
      </c>
      <c r="C4192" s="38" t="n">
        <v>-254.738863733</v>
      </c>
      <c r="D4192" s="39">
        <f>SUM(B4192:C4192)</f>
        <v/>
      </c>
      <c r="E4192" s="23">
        <f>SUM(D4173:D4192)</f>
        <v/>
      </c>
    </row>
    <row r="4193">
      <c r="A4193" s="31" t="n">
        <v>44543</v>
      </c>
      <c r="B4193" s="38" t="n">
        <v>-138.459040528</v>
      </c>
      <c r="C4193" s="38" t="n">
        <v>-69.223199736</v>
      </c>
      <c r="D4193" s="39">
        <f>SUM(B4193:C4193)</f>
        <v/>
      </c>
      <c r="E4193" s="23">
        <f>SUM(D4174:D4193)</f>
        <v/>
      </c>
    </row>
    <row r="4194">
      <c r="A4194" s="31" t="n">
        <v>44544</v>
      </c>
      <c r="B4194" s="38" t="n">
        <v>183.3713051</v>
      </c>
      <c r="C4194" s="38" t="n">
        <v>43.135563064</v>
      </c>
      <c r="D4194" s="39">
        <f>SUM(B4194:C4194)</f>
        <v/>
      </c>
      <c r="E4194" s="23">
        <f>SUM(D4175:D4194)</f>
        <v/>
      </c>
    </row>
    <row r="4195">
      <c r="A4195" s="31" t="n">
        <v>44545</v>
      </c>
      <c r="B4195" s="38" t="n">
        <v>-22.532546193</v>
      </c>
      <c r="C4195" s="38" t="n">
        <v>9.866050144000001</v>
      </c>
      <c r="D4195" s="39">
        <f>SUM(B4195:C4195)</f>
        <v/>
      </c>
      <c r="E4195" s="23">
        <f>SUM(D4176:D4195)</f>
        <v/>
      </c>
    </row>
    <row r="4196">
      <c r="A4196" s="31" t="n">
        <v>44546</v>
      </c>
      <c r="B4196" s="38" t="n">
        <v>183.456673721</v>
      </c>
      <c r="C4196" s="38" t="n">
        <v>10.311075642</v>
      </c>
      <c r="D4196" s="39">
        <f>SUM(B4196:C4196)</f>
        <v/>
      </c>
      <c r="E4196" s="23">
        <f>SUM(D4177:D4196)</f>
        <v/>
      </c>
    </row>
    <row r="4197">
      <c r="A4197" s="31" t="n">
        <v>44547</v>
      </c>
      <c r="B4197" s="38" t="n">
        <v>531.894544472</v>
      </c>
      <c r="C4197" s="38" t="n">
        <v>-29.677083237</v>
      </c>
      <c r="D4197" s="39">
        <f>SUM(B4197:C4197)</f>
        <v/>
      </c>
      <c r="E4197" s="23">
        <f>SUM(D4178:D4197)</f>
        <v/>
      </c>
    </row>
    <row r="4198">
      <c r="A4198" s="31" t="n">
        <v>44550</v>
      </c>
      <c r="B4198" s="38" t="n">
        <v>-554.423897171</v>
      </c>
      <c r="C4198" s="38" t="n">
        <v>-110.955542776</v>
      </c>
      <c r="D4198" s="39">
        <f>SUM(B4198:C4198)</f>
        <v/>
      </c>
      <c r="E4198" s="23">
        <f>SUM(D4179:D4198)</f>
        <v/>
      </c>
    </row>
    <row r="4199">
      <c r="A4199" s="31" t="n">
        <v>44551</v>
      </c>
      <c r="B4199" s="38" t="n">
        <v>29.318090553</v>
      </c>
      <c r="C4199" s="38" t="n">
        <v>94.846069916</v>
      </c>
      <c r="D4199" s="39">
        <f>SUM(B4199:C4199)</f>
        <v/>
      </c>
      <c r="E4199" s="23">
        <f>SUM(D4180:D4199)</f>
        <v/>
      </c>
    </row>
    <row r="4200">
      <c r="A4200" s="31" t="n">
        <v>44552</v>
      </c>
      <c r="B4200" s="38" t="n">
        <v>416.00615082</v>
      </c>
      <c r="C4200" s="38" t="n">
        <v>26.496519766</v>
      </c>
      <c r="D4200" s="39">
        <f>SUM(B4200:C4200)</f>
        <v/>
      </c>
      <c r="E4200" s="23">
        <f>SUM(D4181:D4200)</f>
        <v/>
      </c>
    </row>
    <row r="4201">
      <c r="A4201" s="31" t="n">
        <v>44553</v>
      </c>
      <c r="B4201" s="38" t="n">
        <v>226.10392091</v>
      </c>
      <c r="C4201" s="38" t="n">
        <v>83.556903995</v>
      </c>
      <c r="D4201" s="39">
        <f>SUM(B4201:C4201)</f>
        <v/>
      </c>
      <c r="E4201" s="23">
        <f>SUM(D4182:D4201)</f>
        <v/>
      </c>
    </row>
    <row r="4202">
      <c r="A4202" s="31" t="n">
        <v>44554</v>
      </c>
      <c r="B4202" s="38" t="n">
        <v>189.388790347</v>
      </c>
      <c r="C4202" s="38" t="n">
        <v>179.859278798</v>
      </c>
      <c r="D4202" s="39">
        <f>SUM(B4202:C4202)</f>
        <v/>
      </c>
      <c r="E4202" s="23">
        <f>SUM(D4183:D4202)</f>
        <v/>
      </c>
    </row>
    <row r="4203">
      <c r="A4203" s="31" t="n">
        <v>44557</v>
      </c>
      <c r="B4203" s="38" t="n">
        <v>48.61882537</v>
      </c>
      <c r="C4203" s="38" t="n">
        <v>57.418351698</v>
      </c>
      <c r="D4203" s="39">
        <f>SUM(B4203:C4203)</f>
        <v/>
      </c>
      <c r="E4203" s="23">
        <f>SUM(D4184:D4203)</f>
        <v/>
      </c>
    </row>
    <row r="4204">
      <c r="A4204" s="31" t="n">
        <v>44558</v>
      </c>
      <c r="B4204" s="38" t="n">
        <v>448.892738919</v>
      </c>
      <c r="C4204" s="38" t="n">
        <v>338.020368574</v>
      </c>
      <c r="D4204" s="39">
        <f>SUM(B4204:C4204)</f>
        <v/>
      </c>
      <c r="E4204" s="23">
        <f>SUM(D4185:D4204)</f>
        <v/>
      </c>
    </row>
    <row r="4205">
      <c r="A4205" s="31" t="n">
        <v>44559</v>
      </c>
      <c r="B4205" s="38" t="n">
        <v>-122.289848748</v>
      </c>
      <c r="C4205" s="38" t="n">
        <v>-463.569937624</v>
      </c>
      <c r="D4205" s="39">
        <f>SUM(B4205:C4205)</f>
        <v/>
      </c>
      <c r="E4205" s="23">
        <f>SUM(D4186:D4205)</f>
        <v/>
      </c>
    </row>
    <row r="4206">
      <c r="A4206" s="31" t="n">
        <v>44560</v>
      </c>
      <c r="B4206" s="38" t="n">
        <v>-213.767797141</v>
      </c>
      <c r="C4206" s="38" t="n">
        <v>-25.127873167</v>
      </c>
      <c r="D4206" s="39">
        <f>SUM(B4206:C4206)</f>
        <v/>
      </c>
      <c r="E4206" s="23">
        <f>SUM(D4187:D4206)</f>
        <v/>
      </c>
    </row>
    <row r="4207">
      <c r="A4207" s="31" t="n">
        <v>44564</v>
      </c>
      <c r="B4207" s="38" t="n">
        <v>265.438387872</v>
      </c>
      <c r="C4207" s="38" t="n">
        <v>-205.996089898</v>
      </c>
      <c r="D4207" s="39">
        <f>SUM(B4207:C4207)</f>
        <v/>
      </c>
      <c r="E4207" s="23">
        <f>SUM(D4188:D4207)</f>
        <v/>
      </c>
    </row>
    <row r="4208">
      <c r="A4208" s="31" t="n">
        <v>44565</v>
      </c>
      <c r="B4208" s="38" t="n">
        <v>90.351076976</v>
      </c>
      <c r="C4208" s="38" t="n">
        <v>-232.270690362</v>
      </c>
      <c r="D4208" s="39">
        <f>SUM(B4208:C4208)</f>
        <v/>
      </c>
      <c r="E4208" s="23">
        <f>SUM(D4189:D4208)</f>
        <v/>
      </c>
    </row>
    <row r="4209">
      <c r="A4209" s="31" t="n">
        <v>44566</v>
      </c>
      <c r="B4209" s="38" t="n">
        <v>617.516905106</v>
      </c>
      <c r="C4209" s="38" t="n">
        <v>-232.478653451</v>
      </c>
      <c r="D4209" s="39">
        <f>SUM(B4209:C4209)</f>
        <v/>
      </c>
      <c r="E4209" s="23">
        <f>SUM(D4190:D4209)</f>
        <v/>
      </c>
    </row>
    <row r="4210">
      <c r="A4210" s="31" t="n">
        <v>44567</v>
      </c>
      <c r="B4210" s="38" t="n">
        <v>181.167593205</v>
      </c>
      <c r="C4210" s="38" t="n">
        <v>-125.91580976</v>
      </c>
      <c r="D4210" s="39">
        <f>SUM(B4210:C4210)</f>
        <v/>
      </c>
      <c r="E4210" s="23">
        <f>SUM(D4191:D4210)</f>
        <v/>
      </c>
    </row>
    <row r="4211">
      <c r="A4211" s="31" t="n">
        <v>44568</v>
      </c>
      <c r="B4211" s="38" t="n">
        <v>655.435275947</v>
      </c>
      <c r="C4211" s="38" t="n">
        <v>59.781333006</v>
      </c>
      <c r="D4211" s="39">
        <f>SUM(B4211:C4211)</f>
        <v/>
      </c>
      <c r="E4211" s="23">
        <f>SUM(D4192:D4211)</f>
        <v/>
      </c>
    </row>
    <row r="4212">
      <c r="A4212" s="31" t="n">
        <v>44571</v>
      </c>
      <c r="B4212" s="38" t="n">
        <v>-81.95987061700001</v>
      </c>
      <c r="C4212" s="38" t="n">
        <v>-119.446685642</v>
      </c>
      <c r="D4212" s="39">
        <f>SUM(B4212:C4212)</f>
        <v/>
      </c>
      <c r="E4212" s="23">
        <f>SUM(D4193:D4212)</f>
        <v/>
      </c>
    </row>
    <row r="4213">
      <c r="A4213" s="31" t="n">
        <v>44572</v>
      </c>
      <c r="B4213" s="38" t="n">
        <v>482.786321571</v>
      </c>
      <c r="C4213" s="38" t="n">
        <v>-139.524366747</v>
      </c>
      <c r="D4213" s="39">
        <f>SUM(B4213:C4213)</f>
        <v/>
      </c>
      <c r="E4213" s="23">
        <f>SUM(D4194:D4213)</f>
        <v/>
      </c>
    </row>
    <row r="4214">
      <c r="A4214" s="31" t="n">
        <v>44573</v>
      </c>
      <c r="B4214" s="38" t="n">
        <v>455.070979035</v>
      </c>
      <c r="C4214" s="38" t="n">
        <v>39.111761966</v>
      </c>
      <c r="D4214" s="39">
        <f>SUM(B4214:C4214)</f>
        <v/>
      </c>
      <c r="E4214" s="23">
        <f>SUM(D4195:D4214)</f>
        <v/>
      </c>
    </row>
    <row r="4215">
      <c r="A4215" s="31" t="n">
        <v>44574</v>
      </c>
      <c r="B4215" s="38" t="n">
        <v>369.685449507</v>
      </c>
      <c r="C4215" s="38" t="n">
        <v>-255.969196922</v>
      </c>
      <c r="D4215" s="39">
        <f>SUM(B4215:C4215)</f>
        <v/>
      </c>
      <c r="E4215" s="23">
        <f>SUM(D4196:D4215)</f>
        <v/>
      </c>
    </row>
    <row r="4216">
      <c r="A4216" s="31" t="n">
        <v>44575</v>
      </c>
      <c r="B4216" s="38" t="n">
        <v>-245.126279953</v>
      </c>
      <c r="C4216" s="38" t="n">
        <v>-107.835347807</v>
      </c>
      <c r="D4216" s="39">
        <f>SUM(B4216:C4216)</f>
        <v/>
      </c>
      <c r="E4216" s="23">
        <f>SUM(D4197:D4216)</f>
        <v/>
      </c>
    </row>
    <row r="4217">
      <c r="A4217" s="31" t="n">
        <v>44578</v>
      </c>
      <c r="B4217" s="38" t="n">
        <v>-688.830865413</v>
      </c>
      <c r="C4217" s="38" t="n">
        <v>-115.222634731</v>
      </c>
      <c r="D4217" s="39">
        <f>SUM(B4217:C4217)</f>
        <v/>
      </c>
      <c r="E4217" s="23">
        <f>SUM(D4198:D4217)</f>
        <v/>
      </c>
    </row>
    <row r="4218">
      <c r="A4218" s="31" t="n">
        <v>44579</v>
      </c>
      <c r="B4218" s="38" t="n">
        <v>15.699830516</v>
      </c>
      <c r="C4218" s="38" t="n">
        <v>-46.900456047</v>
      </c>
      <c r="D4218" s="39">
        <f>SUM(B4218:C4218)</f>
        <v/>
      </c>
      <c r="E4218" s="23">
        <f>SUM(D4199:D4218)</f>
        <v/>
      </c>
    </row>
    <row r="4219">
      <c r="A4219" s="31" t="n">
        <v>44580</v>
      </c>
      <c r="B4219" s="38" t="n">
        <v>34.681239657</v>
      </c>
      <c r="C4219" s="38" t="n">
        <v>-11.684028838</v>
      </c>
      <c r="D4219" s="39">
        <f>SUM(B4219:C4219)</f>
        <v/>
      </c>
      <c r="E4219" s="23">
        <f>SUM(D4200:D4219)</f>
        <v/>
      </c>
    </row>
    <row r="4220">
      <c r="A4220" s="31" t="n">
        <v>44581</v>
      </c>
      <c r="B4220" s="38" t="n">
        <v>-277.393182687</v>
      </c>
      <c r="C4220" s="38" t="n">
        <v>155.703253641</v>
      </c>
      <c r="D4220" s="39">
        <f>SUM(B4220:C4220)</f>
        <v/>
      </c>
      <c r="E4220" s="23">
        <f>SUM(D4201:D4220)</f>
        <v/>
      </c>
    </row>
    <row r="4221">
      <c r="A4221" s="31" t="n">
        <v>44582</v>
      </c>
      <c r="B4221" s="38" t="n">
        <v>-220.504543431</v>
      </c>
      <c r="C4221" s="38" t="n">
        <v>-320.746479114</v>
      </c>
      <c r="D4221" s="39">
        <f>SUM(B4221:C4221)</f>
        <v/>
      </c>
      <c r="E4221" s="23">
        <f>SUM(D4202:D4221)</f>
        <v/>
      </c>
    </row>
    <row r="4222">
      <c r="A4222" s="31" t="n">
        <v>44585</v>
      </c>
      <c r="B4222" s="38" t="n">
        <v>-436.194483347</v>
      </c>
      <c r="C4222" s="38" t="n">
        <v>-139.982493671</v>
      </c>
      <c r="D4222" s="39">
        <f>SUM(B4222:C4222)</f>
        <v/>
      </c>
      <c r="E4222" s="23">
        <f>SUM(D4203:D4222)</f>
        <v/>
      </c>
    </row>
    <row r="4223">
      <c r="A4223" s="31" t="n">
        <v>44586</v>
      </c>
      <c r="B4223" s="38" t="n">
        <v>-430.991687182</v>
      </c>
      <c r="C4223" s="38" t="n">
        <v>-44.204830034</v>
      </c>
      <c r="D4223" s="39">
        <f>SUM(B4223:C4223)</f>
        <v/>
      </c>
      <c r="E4223" s="23">
        <f>SUM(D4204:D4223)</f>
        <v/>
      </c>
    </row>
    <row r="4224">
      <c r="A4224" s="31" t="n">
        <v>44587</v>
      </c>
      <c r="B4224" s="38" t="n">
        <v>-241.720986735</v>
      </c>
      <c r="C4224" s="38" t="n">
        <v>55.676319851</v>
      </c>
      <c r="D4224" s="39">
        <f>SUM(B4224:C4224)</f>
        <v/>
      </c>
      <c r="E4224" s="23">
        <f>SUM(D4205:D4224)</f>
        <v/>
      </c>
    </row>
    <row r="4225">
      <c r="A4225" s="31" t="n">
        <v>44588</v>
      </c>
      <c r="B4225" s="38" t="n">
        <v>-1705.55073089</v>
      </c>
      <c r="C4225" s="38" t="n">
        <v>-364.19010739</v>
      </c>
      <c r="D4225" s="39">
        <f>SUM(B4225:C4225)</f>
        <v/>
      </c>
      <c r="E4225" s="23">
        <f>SUM(D4206:D4225)</f>
        <v/>
      </c>
    </row>
    <row r="4226">
      <c r="A4226" s="31" t="n">
        <v>44589</v>
      </c>
      <c r="B4226" s="38" t="n">
        <v>-701.022816549</v>
      </c>
      <c r="C4226" s="38" t="n">
        <v>76.41165593300001</v>
      </c>
      <c r="D4226" s="39">
        <f>SUM(B4226:C4226)</f>
        <v/>
      </c>
      <c r="E4226" s="23">
        <f>SUM(D4207:D4226)</f>
        <v/>
      </c>
    </row>
    <row r="4227">
      <c r="A4227" s="31" t="n">
        <v>44595</v>
      </c>
      <c r="B4227" s="38" t="n">
        <v>83.779713868</v>
      </c>
      <c r="C4227" s="38" t="n">
        <v>23.978217555</v>
      </c>
      <c r="D4227" s="39">
        <f>SUM(B4227:C4227)</f>
        <v/>
      </c>
      <c r="E4227" s="23">
        <f>SUM(D4208:D4227)</f>
        <v/>
      </c>
    </row>
    <row r="4228">
      <c r="A4228" s="31" t="n">
        <v>44596</v>
      </c>
      <c r="B4228" s="38" t="n">
        <v>190.349846539</v>
      </c>
      <c r="C4228" s="38" t="n">
        <v>-40.854082102</v>
      </c>
      <c r="D4228" s="39">
        <f>SUM(B4228:C4228)</f>
        <v/>
      </c>
      <c r="E4228" s="23">
        <f>SUM(D4209:D4228)</f>
        <v/>
      </c>
    </row>
    <row r="4229">
      <c r="A4229" s="31" t="n">
        <v>44599</v>
      </c>
      <c r="B4229" s="38" t="n">
        <v>-6.888297437</v>
      </c>
      <c r="C4229" s="38" t="n">
        <v>-273.831017421</v>
      </c>
      <c r="D4229" s="39">
        <f>SUM(B4229:C4229)</f>
        <v/>
      </c>
      <c r="E4229" s="23">
        <f>SUM(D4210:D4229)</f>
        <v/>
      </c>
    </row>
    <row r="4230">
      <c r="A4230" s="31" t="n">
        <v>44600</v>
      </c>
      <c r="B4230" s="38" t="n">
        <v>-96.09926504800001</v>
      </c>
      <c r="C4230" s="38" t="n">
        <v>-126.059323382</v>
      </c>
      <c r="D4230" s="39">
        <f>SUM(B4230:C4230)</f>
        <v/>
      </c>
      <c r="E4230" s="23">
        <f>SUM(D4211:D4230)</f>
        <v/>
      </c>
    </row>
    <row r="4231">
      <c r="A4231" s="31" t="n">
        <v>44601</v>
      </c>
      <c r="B4231" s="38" t="n">
        <v>239.634271231</v>
      </c>
      <c r="C4231" s="38" t="n">
        <v>11.371605671</v>
      </c>
      <c r="D4231" s="39">
        <f>SUM(B4231:C4231)</f>
        <v/>
      </c>
      <c r="E4231" s="23">
        <f>SUM(D4212:D4231)</f>
        <v/>
      </c>
    </row>
    <row r="4232">
      <c r="A4232" s="31" t="n">
        <v>44602</v>
      </c>
      <c r="B4232" s="38" t="n">
        <v>834.4840787209999</v>
      </c>
      <c r="C4232" s="38" t="n">
        <v>-270.425772683</v>
      </c>
      <c r="D4232" s="39">
        <f>SUM(B4232:C4232)</f>
        <v/>
      </c>
      <c r="E4232" s="23">
        <f>SUM(D4213:D4232)</f>
        <v/>
      </c>
    </row>
    <row r="4233">
      <c r="A4233" s="31" t="n">
        <v>44603</v>
      </c>
      <c r="B4233" s="38" t="n">
        <v>610.261632284</v>
      </c>
      <c r="C4233" s="38" t="n">
        <v>-119.899947889</v>
      </c>
      <c r="D4233" s="39">
        <f>SUM(B4233:C4233)</f>
        <v/>
      </c>
      <c r="E4233" s="23">
        <f>SUM(D4214:D4233)</f>
        <v/>
      </c>
    </row>
    <row r="4234">
      <c r="A4234" s="31" t="n">
        <v>44606</v>
      </c>
      <c r="B4234" s="38" t="n">
        <v>66.651945195</v>
      </c>
      <c r="C4234" s="38" t="n">
        <v>96.31368131799999</v>
      </c>
      <c r="D4234" s="39">
        <f>SUM(B4234:C4234)</f>
        <v/>
      </c>
      <c r="E4234" s="23">
        <f>SUM(D4215:D4234)</f>
        <v/>
      </c>
    </row>
    <row r="4235">
      <c r="A4235" s="31" t="n">
        <v>44607</v>
      </c>
      <c r="B4235" s="38" t="n">
        <v>-219.173401349</v>
      </c>
      <c r="C4235" s="38" t="n">
        <v>-11.418119357</v>
      </c>
      <c r="D4235" s="39">
        <f>SUM(B4235:C4235)</f>
        <v/>
      </c>
      <c r="E4235" s="23">
        <f>SUM(D4216:D4235)</f>
        <v/>
      </c>
    </row>
    <row r="4236">
      <c r="A4236" s="31" t="n">
        <v>44608</v>
      </c>
      <c r="B4236" s="38" t="n">
        <v>-44.519911761</v>
      </c>
      <c r="C4236" s="38" t="n">
        <v>282.834623573</v>
      </c>
      <c r="D4236" s="39">
        <f>SUM(B4236:C4236)</f>
        <v/>
      </c>
      <c r="E4236" s="23">
        <f>SUM(D4217:D4236)</f>
        <v/>
      </c>
    </row>
    <row r="4237">
      <c r="A4237" s="31" t="n">
        <v>44609</v>
      </c>
      <c r="B4237" s="38" t="n">
        <v>649.279652254</v>
      </c>
      <c r="C4237" s="38" t="n">
        <v>-25.261457669</v>
      </c>
      <c r="D4237" s="39">
        <f>SUM(B4237:C4237)</f>
        <v/>
      </c>
      <c r="E4237" s="23">
        <f>SUM(D4218:D4237)</f>
        <v/>
      </c>
    </row>
    <row r="4238">
      <c r="A4238" s="31" t="n">
        <v>44610</v>
      </c>
      <c r="B4238" s="38" t="n">
        <v>-151.429438746</v>
      </c>
      <c r="C4238" s="38" t="n">
        <v>42.278028354</v>
      </c>
      <c r="D4238" s="39">
        <f>SUM(B4238:C4238)</f>
        <v/>
      </c>
      <c r="E4238" s="23">
        <f>SUM(D4219:D4238)</f>
        <v/>
      </c>
    </row>
    <row r="4239">
      <c r="A4239" s="31" t="n">
        <v>44613</v>
      </c>
      <c r="B4239" s="38" t="n">
        <v>-63.419367224</v>
      </c>
      <c r="C4239" s="38" t="n">
        <v>-40.554343183</v>
      </c>
      <c r="D4239" s="39">
        <f>SUM(B4239:C4239)</f>
        <v/>
      </c>
      <c r="E4239" s="23">
        <f>SUM(D4220:D4239)</f>
        <v/>
      </c>
    </row>
    <row r="4240">
      <c r="A4240" s="31" t="n">
        <v>44614</v>
      </c>
      <c r="B4240" s="38" t="n">
        <v>-326.573888211</v>
      </c>
      <c r="C4240" s="38" t="n">
        <v>-48.506898074</v>
      </c>
      <c r="D4240" s="39">
        <f>SUM(B4240:C4240)</f>
        <v/>
      </c>
      <c r="E4240" s="23">
        <f>SUM(D4221:D4240)</f>
        <v/>
      </c>
    </row>
    <row r="4241">
      <c r="A4241" s="31" t="n">
        <v>44615</v>
      </c>
      <c r="B4241" s="38" t="n">
        <v>-266.673239547</v>
      </c>
      <c r="C4241" s="38" t="n">
        <v>-19.784534257</v>
      </c>
      <c r="D4241" s="39">
        <f>SUM(B4241:C4241)</f>
        <v/>
      </c>
      <c r="E4241" s="23">
        <f>SUM(D4222:D4241)</f>
        <v/>
      </c>
    </row>
    <row r="4242">
      <c r="A4242" s="31" t="n">
        <v>44616</v>
      </c>
      <c r="B4242" s="38" t="n">
        <v>-666.929855406</v>
      </c>
      <c r="C4242" s="38" t="n">
        <v>-151.662384996</v>
      </c>
      <c r="D4242" s="39">
        <f>SUM(B4242:C4242)</f>
        <v/>
      </c>
      <c r="E4242" s="23">
        <f>SUM(D4223:D4242)</f>
        <v/>
      </c>
    </row>
    <row r="4243">
      <c r="A4243" s="31" t="n">
        <v>44617</v>
      </c>
      <c r="B4243" s="38" t="n">
        <v>-122.984845653</v>
      </c>
      <c r="C4243" s="38" t="n">
        <v>345.373783573</v>
      </c>
      <c r="D4243" s="39">
        <f>SUM(B4243:C4243)</f>
        <v/>
      </c>
      <c r="E4243" s="23">
        <f>SUM(D4224:D4243)</f>
        <v/>
      </c>
    </row>
    <row r="4244">
      <c r="A4244" s="31" t="n">
        <v>44620</v>
      </c>
      <c r="B4244" s="38" t="n">
        <v>96.622304947</v>
      </c>
      <c r="C4244" s="38" t="n">
        <v>13.963875866</v>
      </c>
      <c r="D4244" s="39">
        <f>SUM(B4244:C4244)</f>
        <v/>
      </c>
      <c r="E4244" s="23">
        <f>SUM(D4225:D4244)</f>
        <v/>
      </c>
    </row>
    <row r="4245">
      <c r="A4245" s="31" t="n">
        <v>44622</v>
      </c>
      <c r="B4245" s="38" t="n">
        <v>-306.370972073</v>
      </c>
      <c r="C4245" s="38" t="n">
        <v>36.663016756</v>
      </c>
      <c r="D4245" s="39">
        <f>SUM(B4245:C4245)</f>
        <v/>
      </c>
      <c r="E4245" s="23">
        <f>SUM(D4226:D4245)</f>
        <v/>
      </c>
    </row>
    <row r="4246">
      <c r="A4246" s="31" t="n">
        <v>44623</v>
      </c>
      <c r="B4246" s="38" t="n">
        <v>133.139907901</v>
      </c>
      <c r="C4246" s="38" t="n">
        <v>-54.654983162</v>
      </c>
      <c r="D4246" s="39">
        <f>SUM(B4246:C4246)</f>
        <v/>
      </c>
      <c r="E4246" s="23">
        <f>SUM(D4227:D4246)</f>
        <v/>
      </c>
    </row>
    <row r="4247">
      <c r="A4247" s="31" t="n">
        <v>44624</v>
      </c>
      <c r="B4247" s="38" t="n">
        <v>-586.8785817630001</v>
      </c>
      <c r="C4247" s="38" t="n">
        <v>-220.143625891</v>
      </c>
      <c r="D4247" s="39">
        <f>SUM(B4247:C4247)</f>
        <v/>
      </c>
      <c r="E4247" s="23">
        <f>SUM(D4228:D4247)</f>
        <v/>
      </c>
    </row>
    <row r="4248">
      <c r="A4248" s="31" t="n">
        <v>44627</v>
      </c>
      <c r="B4248" s="38" t="n">
        <v>-1181.507685187</v>
      </c>
      <c r="C4248" s="38" t="n">
        <v>-105.218366997</v>
      </c>
      <c r="D4248" s="39">
        <f>SUM(B4248:C4248)</f>
        <v/>
      </c>
      <c r="E4248" s="23">
        <f>SUM(D4229:D4248)</f>
        <v/>
      </c>
    </row>
    <row r="4249">
      <c r="A4249" s="31" t="n">
        <v>44628</v>
      </c>
      <c r="B4249" s="38" t="n">
        <v>-473.645123116</v>
      </c>
      <c r="C4249" s="38" t="n">
        <v>-73.187898848</v>
      </c>
      <c r="D4249" s="39">
        <f>SUM(B4249:C4249)</f>
        <v/>
      </c>
      <c r="E4249" s="23">
        <f>SUM(D4230:D4249)</f>
        <v/>
      </c>
    </row>
    <row r="4250">
      <c r="A4250" s="31" t="n">
        <v>44630</v>
      </c>
      <c r="B4250" s="38" t="n">
        <v>-426.990831494</v>
      </c>
      <c r="C4250" s="38" t="n">
        <v>-6.362759562</v>
      </c>
      <c r="D4250" s="39">
        <f>SUM(B4250:C4250)</f>
        <v/>
      </c>
      <c r="E4250" s="23">
        <f>SUM(D4231:D4250)</f>
        <v/>
      </c>
    </row>
    <row r="4251">
      <c r="A4251" s="31" t="n">
        <v>44631</v>
      </c>
      <c r="B4251" s="38" t="n">
        <v>-686.1226039970001</v>
      </c>
      <c r="C4251" s="38" t="n">
        <v>-39.012622977</v>
      </c>
      <c r="D4251" s="39">
        <f>SUM(B4251:C4251)</f>
        <v/>
      </c>
      <c r="E4251" s="23">
        <f>SUM(D4232:D4251)</f>
        <v/>
      </c>
    </row>
    <row r="4252">
      <c r="A4252" s="31" t="n">
        <v>44634</v>
      </c>
      <c r="B4252" s="38" t="n">
        <v>-639.940267105</v>
      </c>
      <c r="C4252" s="38" t="n">
        <v>-332.396579073</v>
      </c>
      <c r="D4252" s="39">
        <f>SUM(B4252:C4252)</f>
        <v/>
      </c>
      <c r="E4252" s="23">
        <f>SUM(D4233:D4252)</f>
        <v/>
      </c>
    </row>
    <row r="4253">
      <c r="A4253" s="31" t="n">
        <v>44635</v>
      </c>
      <c r="B4253" s="38" t="n">
        <v>-675.254350533</v>
      </c>
      <c r="C4253" s="38" t="n">
        <v>-40.419915135</v>
      </c>
      <c r="D4253" s="39">
        <f>SUM(B4253:C4253)</f>
        <v/>
      </c>
      <c r="E4253" s="23">
        <f>SUM(D4234:D4253)</f>
        <v/>
      </c>
    </row>
    <row r="4254">
      <c r="A4254" s="31" t="n">
        <v>44636</v>
      </c>
      <c r="B4254" s="38" t="n">
        <v>-134.080450398</v>
      </c>
      <c r="C4254" s="38" t="n">
        <v>149.856603035</v>
      </c>
      <c r="D4254" s="39">
        <f>SUM(B4254:C4254)</f>
        <v/>
      </c>
      <c r="E4254" s="23">
        <f>SUM(D4235:D4254)</f>
        <v/>
      </c>
    </row>
    <row r="4255">
      <c r="A4255" s="31" t="n">
        <v>44637</v>
      </c>
      <c r="B4255" s="38" t="n">
        <v>463.915719192</v>
      </c>
      <c r="C4255" s="38" t="n">
        <v>325.427684427</v>
      </c>
      <c r="D4255" s="39">
        <f>SUM(B4255:C4255)</f>
        <v/>
      </c>
      <c r="E4255" s="23">
        <f>SUM(D4236:D4255)</f>
        <v/>
      </c>
    </row>
    <row r="4256">
      <c r="A4256" s="31" t="n">
        <v>44638</v>
      </c>
      <c r="B4256" s="38" t="n">
        <v>-102.082642821</v>
      </c>
      <c r="C4256" s="38" t="n">
        <v>65.85991771</v>
      </c>
      <c r="D4256" s="39">
        <f>SUM(B4256:C4256)</f>
        <v/>
      </c>
      <c r="E4256" s="23">
        <f>SUM(D4237:D4256)</f>
        <v/>
      </c>
    </row>
    <row r="4257">
      <c r="A4257" s="31" t="n">
        <v>44641</v>
      </c>
      <c r="B4257" s="38" t="n">
        <v>-489.837378871</v>
      </c>
      <c r="C4257" s="38" t="n">
        <v>-66.15342649999999</v>
      </c>
      <c r="D4257" s="39">
        <f>SUM(B4257:C4257)</f>
        <v/>
      </c>
      <c r="E4257" s="23">
        <f>SUM(D4238:D4257)</f>
        <v/>
      </c>
    </row>
    <row r="4258">
      <c r="A4258" s="31" t="n">
        <v>44642</v>
      </c>
      <c r="B4258" s="38" t="n">
        <v>219.76674385</v>
      </c>
      <c r="C4258" s="38" t="n">
        <v>3.669820964</v>
      </c>
      <c r="D4258" s="39">
        <f>SUM(B4258:C4258)</f>
        <v/>
      </c>
      <c r="E4258" s="23">
        <f>SUM(D4239:D4258)</f>
        <v/>
      </c>
    </row>
    <row r="4259">
      <c r="A4259" s="31" t="n">
        <v>44643</v>
      </c>
      <c r="B4259" s="38" t="n">
        <v>57.151183552</v>
      </c>
      <c r="C4259" s="38" t="n">
        <v>83.302573474</v>
      </c>
      <c r="D4259" s="39">
        <f>SUM(B4259:C4259)</f>
        <v/>
      </c>
      <c r="E4259" s="23">
        <f>SUM(D4240:D4259)</f>
        <v/>
      </c>
    </row>
    <row r="4260">
      <c r="A4260" s="31" t="n">
        <v>44644</v>
      </c>
      <c r="B4260" s="38" t="n">
        <v>1016.196138815</v>
      </c>
      <c r="C4260" s="38" t="n">
        <v>-84.132472662</v>
      </c>
      <c r="D4260" s="39">
        <f>SUM(B4260:C4260)</f>
        <v/>
      </c>
      <c r="E4260" s="23">
        <f>SUM(D4241:D4260)</f>
        <v/>
      </c>
    </row>
    <row r="4261">
      <c r="A4261" s="31" t="n">
        <v>44645</v>
      </c>
      <c r="B4261" s="38" t="n">
        <v>-551.7188695040001</v>
      </c>
      <c r="C4261" s="38" t="n">
        <v>23.545097011</v>
      </c>
      <c r="D4261" s="39">
        <f>SUM(B4261:C4261)</f>
        <v/>
      </c>
      <c r="E4261" s="23">
        <f>SUM(D4242:D4261)</f>
        <v/>
      </c>
    </row>
    <row r="4262">
      <c r="A4262" s="31" t="n">
        <v>44648</v>
      </c>
      <c r="B4262" s="38" t="n">
        <v>-262.835990892</v>
      </c>
      <c r="C4262" s="38" t="n">
        <v>-64.587206747</v>
      </c>
      <c r="D4262" s="39">
        <f>SUM(B4262:C4262)</f>
        <v/>
      </c>
      <c r="E4262" s="23">
        <f>SUM(D4243:D4262)</f>
        <v/>
      </c>
    </row>
    <row r="4263">
      <c r="A4263" s="31" t="n">
        <v>44649</v>
      </c>
      <c r="B4263" s="38" t="n">
        <v>-279.922924394</v>
      </c>
      <c r="C4263" s="38" t="n">
        <v>160.388933824</v>
      </c>
      <c r="D4263" s="39">
        <f>SUM(B4263:C4263)</f>
        <v/>
      </c>
      <c r="E4263" s="23">
        <f>SUM(D4244:D4263)</f>
        <v/>
      </c>
    </row>
    <row r="4264">
      <c r="A4264" s="31" t="n">
        <v>44650</v>
      </c>
      <c r="B4264" s="38" t="n">
        <v>-9.628159945</v>
      </c>
      <c r="C4264" s="38" t="n">
        <v>22.103975811</v>
      </c>
      <c r="D4264" s="39">
        <f>SUM(B4264:C4264)</f>
        <v/>
      </c>
      <c r="E4264" s="23">
        <f>SUM(D4245:D4264)</f>
        <v/>
      </c>
    </row>
    <row r="4265">
      <c r="A4265" s="31" t="n">
        <v>44651</v>
      </c>
      <c r="B4265" s="38" t="n">
        <v>-174.258526498</v>
      </c>
      <c r="C4265" s="38" t="n">
        <v>801.623969866</v>
      </c>
      <c r="D4265" s="39">
        <f>SUM(B4265:C4265)</f>
        <v/>
      </c>
      <c r="E4265" s="23">
        <f>SUM(D4246:D4265)</f>
        <v/>
      </c>
    </row>
    <row r="4266">
      <c r="A4266" s="31" t="n">
        <v>44652</v>
      </c>
      <c r="B4266" s="38" t="n">
        <v>-68.148756009</v>
      </c>
      <c r="C4266" s="38" t="n">
        <v>-39.148974435</v>
      </c>
      <c r="D4266" s="39">
        <f>SUM(B4266:C4266)</f>
        <v/>
      </c>
      <c r="E4266" s="23">
        <f>SUM(D4247:D4266)</f>
        <v/>
      </c>
    </row>
    <row r="4267">
      <c r="A4267" s="31" t="n">
        <v>44655</v>
      </c>
      <c r="B4267" s="38" t="n">
        <v>22.337709452</v>
      </c>
      <c r="C4267" s="38" t="n">
        <v>-58.433851303</v>
      </c>
      <c r="D4267" s="39">
        <f>SUM(B4267:C4267)</f>
        <v/>
      </c>
      <c r="E4267" s="23">
        <f>SUM(D4248:D4267)</f>
        <v/>
      </c>
    </row>
    <row r="4268">
      <c r="A4268" s="31" t="n">
        <v>44656</v>
      </c>
      <c r="B4268" s="38" t="n">
        <v>14.377268806</v>
      </c>
      <c r="C4268" s="38" t="n">
        <v>49.901775335</v>
      </c>
      <c r="D4268" s="39">
        <f>SUM(B4268:C4268)</f>
        <v/>
      </c>
      <c r="E4268" s="23">
        <f>SUM(D4249:D4268)</f>
        <v/>
      </c>
    </row>
    <row r="4269">
      <c r="A4269" s="31" t="n">
        <v>44657</v>
      </c>
      <c r="B4269" s="38" t="n">
        <v>-583.599819464</v>
      </c>
      <c r="C4269" s="38" t="n">
        <v>-103.539275236</v>
      </c>
      <c r="D4269" s="39">
        <f>SUM(B4269:C4269)</f>
        <v/>
      </c>
      <c r="E4269" s="23">
        <f>SUM(D4250:D4269)</f>
        <v/>
      </c>
    </row>
    <row r="4270">
      <c r="A4270" s="31" t="n">
        <v>44658</v>
      </c>
      <c r="B4270" s="38" t="n">
        <v>-768.2548090609999</v>
      </c>
      <c r="C4270" s="38" t="n">
        <v>-259.979411174</v>
      </c>
      <c r="D4270" s="39">
        <f>SUM(B4270:C4270)</f>
        <v/>
      </c>
      <c r="E4270" s="23">
        <f>SUM(D4251:D4270)</f>
        <v/>
      </c>
    </row>
    <row r="4271">
      <c r="A4271" s="31" t="n">
        <v>44659</v>
      </c>
      <c r="B4271" s="38" t="n">
        <v>-454.432744977</v>
      </c>
      <c r="C4271" s="38" t="n">
        <v>-25.709648342</v>
      </c>
      <c r="D4271" s="39">
        <f>SUM(B4271:C4271)</f>
        <v/>
      </c>
      <c r="E4271" s="23">
        <f>SUM(D4252:D4271)</f>
        <v/>
      </c>
    </row>
    <row r="4272">
      <c r="A4272" s="31" t="n">
        <v>44662</v>
      </c>
      <c r="B4272" s="38" t="n">
        <v>-134.300817703</v>
      </c>
      <c r="C4272" s="38" t="n">
        <v>-97.24043084199999</v>
      </c>
      <c r="D4272" s="39">
        <f>SUM(B4272:C4272)</f>
        <v/>
      </c>
      <c r="E4272" s="23">
        <f>SUM(D4253:D4272)</f>
        <v/>
      </c>
    </row>
    <row r="4273">
      <c r="A4273" s="31" t="n">
        <v>44663</v>
      </c>
      <c r="B4273" s="38" t="n">
        <v>-465.719286708</v>
      </c>
      <c r="C4273" s="38" t="n">
        <v>-12.446525173</v>
      </c>
      <c r="D4273" s="39">
        <f>SUM(B4273:C4273)</f>
        <v/>
      </c>
      <c r="E4273" s="23">
        <f>SUM(D4254:D4273)</f>
        <v/>
      </c>
    </row>
    <row r="4274">
      <c r="A4274" s="31" t="n">
        <v>44664</v>
      </c>
      <c r="B4274" s="38" t="n">
        <v>-64.907396045</v>
      </c>
      <c r="C4274" s="38" t="n">
        <v>34.970496754</v>
      </c>
      <c r="D4274" s="39">
        <f>SUM(B4274:C4274)</f>
        <v/>
      </c>
      <c r="E4274" s="23">
        <f>SUM(D4255:D4274)</f>
        <v/>
      </c>
    </row>
    <row r="4275">
      <c r="A4275" s="31" t="n">
        <v>44665</v>
      </c>
      <c r="B4275" s="38" t="n">
        <v>-252.83012756</v>
      </c>
      <c r="C4275" s="38" t="n">
        <v>-32.698135201</v>
      </c>
      <c r="D4275" s="39">
        <f>SUM(B4275:C4275)</f>
        <v/>
      </c>
      <c r="E4275" s="23">
        <f>SUM(D4256:D4275)</f>
        <v/>
      </c>
    </row>
    <row r="4276">
      <c r="A4276" s="31" t="n">
        <v>44666</v>
      </c>
      <c r="B4276" s="38" t="n">
        <v>-318.077077645</v>
      </c>
      <c r="C4276" s="38" t="n">
        <v>-92.15605392099999</v>
      </c>
      <c r="D4276" s="39">
        <f>SUM(B4276:C4276)</f>
        <v/>
      </c>
      <c r="E4276" s="23">
        <f>SUM(D4257:D4276)</f>
        <v/>
      </c>
    </row>
    <row r="4277">
      <c r="A4277" s="31" t="n">
        <v>44669</v>
      </c>
      <c r="B4277" s="38" t="n">
        <v>-94.658284123</v>
      </c>
      <c r="C4277" s="38" t="n">
        <v>-99.158842677</v>
      </c>
      <c r="D4277" s="39">
        <f>SUM(B4277:C4277)</f>
        <v/>
      </c>
      <c r="E4277" s="23">
        <f>SUM(D4258:D4277)</f>
        <v/>
      </c>
    </row>
    <row r="4278">
      <c r="A4278" s="31" t="n">
        <v>44670</v>
      </c>
      <c r="B4278" s="38" t="n">
        <v>33.137129111</v>
      </c>
      <c r="C4278" s="38" t="n">
        <v>181.383120746</v>
      </c>
      <c r="D4278" s="39">
        <f>SUM(B4278:C4278)</f>
        <v/>
      </c>
      <c r="E4278" s="23">
        <f>SUM(D4259:D4278)</f>
        <v/>
      </c>
    </row>
    <row r="4279">
      <c r="A4279" s="31" t="n">
        <v>44671</v>
      </c>
      <c r="B4279" s="38" t="n">
        <v>94.77610810900001</v>
      </c>
      <c r="C4279" s="38" t="n">
        <v>-105.857837332</v>
      </c>
      <c r="D4279" s="39">
        <f>SUM(B4279:C4279)</f>
        <v/>
      </c>
      <c r="E4279" s="23">
        <f>SUM(D4260:D4279)</f>
        <v/>
      </c>
    </row>
    <row r="4280">
      <c r="A4280" s="31" t="n">
        <v>44672</v>
      </c>
      <c r="B4280" s="38" t="n">
        <v>-59.693763774</v>
      </c>
      <c r="C4280" s="38" t="n">
        <v>-20.162852163</v>
      </c>
      <c r="D4280" s="39">
        <f>SUM(B4280:C4280)</f>
        <v/>
      </c>
      <c r="E4280" s="23">
        <f>SUM(D4261:D4280)</f>
        <v/>
      </c>
    </row>
    <row r="4281">
      <c r="A4281" s="31" t="n">
        <v>44673</v>
      </c>
      <c r="B4281" s="38" t="n">
        <v>-155.560556436</v>
      </c>
      <c r="C4281" s="38" t="n">
        <v>-89.5594124</v>
      </c>
      <c r="D4281" s="39">
        <f>SUM(B4281:C4281)</f>
        <v/>
      </c>
      <c r="E4281" s="23">
        <f>SUM(D4262:D4281)</f>
        <v/>
      </c>
    </row>
    <row r="4282">
      <c r="A4282" s="31" t="n">
        <v>44676</v>
      </c>
      <c r="B4282" s="38" t="n">
        <v>-722.9255428500001</v>
      </c>
      <c r="C4282" s="38" t="n">
        <v>-143.969101835</v>
      </c>
      <c r="D4282" s="39">
        <f>SUM(B4282:C4282)</f>
        <v/>
      </c>
      <c r="E4282" s="23">
        <f>SUM(D4263:D4282)</f>
        <v/>
      </c>
    </row>
    <row r="4283">
      <c r="A4283" s="31" t="n">
        <v>44677</v>
      </c>
      <c r="B4283" s="38" t="n">
        <v>-246.561608955</v>
      </c>
      <c r="C4283" s="38" t="n">
        <v>-32.778555512</v>
      </c>
      <c r="D4283" s="39">
        <f>SUM(B4283:C4283)</f>
        <v/>
      </c>
      <c r="E4283" s="23">
        <f>SUM(D4264:D4283)</f>
        <v/>
      </c>
    </row>
    <row r="4284">
      <c r="A4284" s="31" t="n">
        <v>44678</v>
      </c>
      <c r="B4284" s="38" t="n">
        <v>-679.722344527</v>
      </c>
      <c r="C4284" s="38" t="n">
        <v>-11.373014178</v>
      </c>
      <c r="D4284" s="39">
        <f>SUM(B4284:C4284)</f>
        <v/>
      </c>
      <c r="E4284" s="23">
        <f>SUM(D4265:D4284)</f>
        <v/>
      </c>
    </row>
    <row r="4285">
      <c r="A4285" s="31" t="n">
        <v>44679</v>
      </c>
      <c r="B4285" s="38" t="n">
        <v>-36.481001979</v>
      </c>
      <c r="C4285" s="38" t="n">
        <v>-251.241306884</v>
      </c>
      <c r="D4285" s="39">
        <f>SUM(B4285:C4285)</f>
        <v/>
      </c>
      <c r="E4285" s="23">
        <f>SUM(D4266:D4285)</f>
        <v/>
      </c>
    </row>
    <row r="4286">
      <c r="A4286" s="31" t="n">
        <v>44680</v>
      </c>
      <c r="B4286" s="38" t="n">
        <v>14.353091917</v>
      </c>
      <c r="C4286" s="38" t="n">
        <v>-10.186158685</v>
      </c>
      <c r="D4286" s="39">
        <f>SUM(B4286:C4286)</f>
        <v/>
      </c>
      <c r="E4286" s="23">
        <f>SUM(D4267:D4286)</f>
        <v/>
      </c>
    </row>
    <row r="4287">
      <c r="A4287" s="31" t="n">
        <v>44683</v>
      </c>
      <c r="B4287" s="38" t="n">
        <v>-67.49480959500001</v>
      </c>
      <c r="C4287" s="38" t="n">
        <v>3.376208035</v>
      </c>
      <c r="D4287" s="39">
        <f>SUM(B4287:C4287)</f>
        <v/>
      </c>
      <c r="E4287" s="23">
        <f>SUM(D4268:D4287)</f>
        <v/>
      </c>
    </row>
    <row r="4288">
      <c r="A4288" s="31" t="n">
        <v>44684</v>
      </c>
      <c r="B4288" s="38" t="n">
        <v>119.038832237</v>
      </c>
      <c r="C4288" s="38" t="n">
        <v>-0.89705608</v>
      </c>
      <c r="D4288" s="39">
        <f>SUM(B4288:C4288)</f>
        <v/>
      </c>
      <c r="E4288" s="23">
        <f>SUM(D4269:D4288)</f>
        <v/>
      </c>
    </row>
    <row r="4289">
      <c r="A4289" s="31" t="n">
        <v>44685</v>
      </c>
      <c r="B4289" s="38" t="n">
        <v>31.392456751</v>
      </c>
      <c r="C4289" s="38" t="n">
        <v>-124.707405046</v>
      </c>
      <c r="D4289" s="39">
        <f>SUM(B4289:C4289)</f>
        <v/>
      </c>
      <c r="E4289" s="23">
        <f>SUM(D4270:D4289)</f>
        <v/>
      </c>
    </row>
    <row r="4290">
      <c r="A4290" s="31" t="n">
        <v>44687</v>
      </c>
      <c r="B4290" s="38" t="n">
        <v>-481.107687363</v>
      </c>
      <c r="C4290" s="38" t="n">
        <v>-57.761410483</v>
      </c>
      <c r="D4290" s="39">
        <f>SUM(B4290:C4290)</f>
        <v/>
      </c>
      <c r="E4290" s="23">
        <f>SUM(D4271:D4290)</f>
        <v/>
      </c>
    </row>
    <row r="4291">
      <c r="A4291" s="31" t="n">
        <v>44690</v>
      </c>
      <c r="B4291" s="38" t="n">
        <v>-195.714361</v>
      </c>
      <c r="C4291" s="38" t="n">
        <v>-7.580273044</v>
      </c>
      <c r="D4291" s="39">
        <f>SUM(B4291:C4291)</f>
        <v/>
      </c>
      <c r="E4291" s="23">
        <f>SUM(D4272:D4291)</f>
        <v/>
      </c>
    </row>
    <row r="4292">
      <c r="A4292" s="31" t="n">
        <v>44691</v>
      </c>
      <c r="B4292" s="38" t="n">
        <v>-319.648192677</v>
      </c>
      <c r="C4292" s="38" t="n">
        <v>53.882412523</v>
      </c>
      <c r="D4292" s="39">
        <f>SUM(B4292:C4292)</f>
        <v/>
      </c>
      <c r="E4292" s="23">
        <f>SUM(D4273:D4292)</f>
        <v/>
      </c>
    </row>
    <row r="4293">
      <c r="A4293" s="31" t="n">
        <v>44692</v>
      </c>
      <c r="B4293" s="38" t="n">
        <v>-288.93426995</v>
      </c>
      <c r="C4293" s="38" t="n">
        <v>-10.753762283</v>
      </c>
      <c r="D4293" s="39">
        <f>SUM(B4293:C4293)</f>
        <v/>
      </c>
      <c r="E4293" s="23">
        <f>SUM(D4274:D4293)</f>
        <v/>
      </c>
    </row>
    <row r="4294">
      <c r="A4294" s="31" t="n">
        <v>44693</v>
      </c>
      <c r="B4294" s="38" t="n">
        <v>-279.728694602</v>
      </c>
      <c r="C4294" s="38" t="n">
        <v>-66.94569949700001</v>
      </c>
      <c r="D4294" s="39">
        <f>SUM(B4294:C4294)</f>
        <v/>
      </c>
      <c r="E4294" s="23">
        <f>SUM(D4275:D4294)</f>
        <v/>
      </c>
    </row>
    <row r="4295">
      <c r="A4295" s="31" t="n">
        <v>44694</v>
      </c>
      <c r="B4295" s="38" t="n">
        <v>64.163824783</v>
      </c>
      <c r="C4295" s="38" t="n">
        <v>175.459159879</v>
      </c>
      <c r="D4295" s="39">
        <f>SUM(B4295:C4295)</f>
        <v/>
      </c>
      <c r="E4295" s="23">
        <f>SUM(D4276:D4295)</f>
        <v/>
      </c>
    </row>
    <row r="4296">
      <c r="A4296" s="31" t="n">
        <v>44697</v>
      </c>
      <c r="B4296" s="38" t="n">
        <v>0.895092126</v>
      </c>
      <c r="C4296" s="38" t="n">
        <v>-21.20498601</v>
      </c>
      <c r="D4296" s="39">
        <f>SUM(B4296:C4296)</f>
        <v/>
      </c>
      <c r="E4296" s="23">
        <f>SUM(D4277:D4296)</f>
        <v/>
      </c>
    </row>
    <row r="4297">
      <c r="A4297" s="31" t="n">
        <v>44698</v>
      </c>
      <c r="B4297" s="38" t="n">
        <v>-54.282616428</v>
      </c>
      <c r="C4297" s="38" t="n">
        <v>-0.827054657</v>
      </c>
      <c r="D4297" s="39">
        <f>SUM(B4297:C4297)</f>
        <v/>
      </c>
      <c r="E4297" s="23">
        <f>SUM(D4278:D4297)</f>
        <v/>
      </c>
    </row>
    <row r="4298">
      <c r="A4298" s="31" t="n">
        <v>44699</v>
      </c>
      <c r="B4298" s="38" t="n">
        <v>297.328231443</v>
      </c>
      <c r="C4298" s="38" t="n">
        <v>-3.944199904</v>
      </c>
      <c r="D4298" s="39">
        <f>SUM(B4298:C4298)</f>
        <v/>
      </c>
      <c r="E4298" s="23">
        <f>SUM(D4279:D4298)</f>
        <v/>
      </c>
    </row>
    <row r="4299">
      <c r="A4299" s="31" t="n">
        <v>44700</v>
      </c>
      <c r="B4299" s="38" t="n">
        <v>-89.556537346</v>
      </c>
      <c r="C4299" s="38" t="n">
        <v>9.849976204000001</v>
      </c>
      <c r="D4299" s="39">
        <f>SUM(B4299:C4299)</f>
        <v/>
      </c>
      <c r="E4299" s="23">
        <f>SUM(D4280:D4299)</f>
        <v/>
      </c>
    </row>
    <row r="4300">
      <c r="A4300" s="31" t="n">
        <v>44701</v>
      </c>
      <c r="B4300" s="38" t="n">
        <v>194.327400749</v>
      </c>
      <c r="C4300" s="38" t="n">
        <v>110.281365248</v>
      </c>
      <c r="D4300" s="39">
        <f>SUM(B4300:C4300)</f>
        <v/>
      </c>
      <c r="E4300" s="23">
        <f>SUM(D4281:D4300)</f>
        <v/>
      </c>
    </row>
    <row r="4301">
      <c r="A4301" s="31" t="n">
        <v>44704</v>
      </c>
      <c r="B4301" s="38" t="n">
        <v>-29.989255293</v>
      </c>
      <c r="C4301" s="38" t="n">
        <v>-63.267005554</v>
      </c>
      <c r="D4301" s="39">
        <f>SUM(B4301:C4301)</f>
        <v/>
      </c>
      <c r="E4301" s="23">
        <f>SUM(D4282:D4301)</f>
        <v/>
      </c>
    </row>
    <row r="4302">
      <c r="A4302" s="31" t="n">
        <v>44705</v>
      </c>
      <c r="B4302" s="38" t="n">
        <v>-323.686200424</v>
      </c>
      <c r="C4302" s="38" t="n">
        <v>-33.582650822</v>
      </c>
      <c r="D4302" s="39">
        <f>SUM(B4302:C4302)</f>
        <v/>
      </c>
      <c r="E4302" s="23">
        <f>SUM(D4283:D4302)</f>
        <v/>
      </c>
    </row>
    <row r="4303">
      <c r="A4303" s="31" t="n">
        <v>44706</v>
      </c>
      <c r="B4303" s="38" t="n">
        <v>-166.340402014</v>
      </c>
      <c r="C4303" s="38" t="n">
        <v>103.035287823</v>
      </c>
      <c r="D4303" s="39">
        <f>SUM(B4303:C4303)</f>
        <v/>
      </c>
      <c r="E4303" s="23">
        <f>SUM(D4284:D4303)</f>
        <v/>
      </c>
    </row>
    <row r="4304">
      <c r="A4304" s="31" t="n">
        <v>44707</v>
      </c>
      <c r="B4304" s="38" t="n">
        <v>36.655795629</v>
      </c>
      <c r="C4304" s="38" t="n">
        <v>-15.397823435</v>
      </c>
      <c r="D4304" s="39">
        <f>SUM(B4304:C4304)</f>
        <v/>
      </c>
      <c r="E4304" s="23">
        <f>SUM(D4285:D4304)</f>
        <v/>
      </c>
    </row>
    <row r="4305">
      <c r="A4305" s="31" t="n">
        <v>44708</v>
      </c>
      <c r="B4305" s="38" t="n">
        <v>273.896023748</v>
      </c>
      <c r="C4305" s="38" t="n">
        <v>-99.487168071</v>
      </c>
      <c r="D4305" s="39">
        <f>SUM(B4305:C4305)</f>
        <v/>
      </c>
      <c r="E4305" s="23">
        <f>SUM(D4286:D4305)</f>
        <v/>
      </c>
    </row>
    <row r="4306">
      <c r="A4306" s="31" t="n">
        <v>44711</v>
      </c>
      <c r="B4306" s="38" t="n">
        <v>349.315061687</v>
      </c>
      <c r="C4306" s="38" t="n">
        <v>97.12232795200001</v>
      </c>
      <c r="D4306" s="39">
        <f>SUM(B4306:C4306)</f>
        <v/>
      </c>
      <c r="E4306" s="23">
        <f>SUM(D4287:D4306)</f>
        <v/>
      </c>
    </row>
    <row r="4307">
      <c r="A4307" s="31" t="n">
        <v>44712</v>
      </c>
      <c r="B4307" s="38" t="n">
        <v>1058.702415695</v>
      </c>
      <c r="C4307" s="38" t="n">
        <v>-3.274545237</v>
      </c>
      <c r="D4307" s="39">
        <f>SUM(B4307:C4307)</f>
        <v/>
      </c>
      <c r="E4307" s="23">
        <f>SUM(D4288:D4307)</f>
        <v/>
      </c>
    </row>
    <row r="4308">
      <c r="A4308" s="31" t="n">
        <v>44714</v>
      </c>
      <c r="B4308" s="38" t="n">
        <v>-86.985534703</v>
      </c>
      <c r="C4308" s="38" t="n">
        <v>-55.701489507</v>
      </c>
      <c r="D4308" s="39">
        <f>SUM(B4308:C4308)</f>
        <v/>
      </c>
      <c r="E4308" s="23">
        <f>SUM(D4289:D4308)</f>
        <v/>
      </c>
    </row>
    <row r="4309">
      <c r="A4309" s="31" t="n">
        <v>44715</v>
      </c>
      <c r="B4309" s="38" t="n">
        <v>-12.612510323</v>
      </c>
      <c r="C4309" s="38" t="n">
        <v>-145.337440473</v>
      </c>
      <c r="D4309" s="39">
        <f>SUM(B4309:C4309)</f>
        <v/>
      </c>
      <c r="E4309" s="23">
        <f>SUM(D4290:D4309)</f>
        <v/>
      </c>
    </row>
    <row r="4310">
      <c r="A4310" s="31" t="n">
        <v>44719</v>
      </c>
      <c r="B4310" s="38" t="n">
        <v>-204.814209455</v>
      </c>
      <c r="C4310" s="38" t="n">
        <v>-101.733145686</v>
      </c>
      <c r="D4310" s="39">
        <f>SUM(B4310:C4310)</f>
        <v/>
      </c>
      <c r="E4310" s="23">
        <f>SUM(D4291:D4310)</f>
        <v/>
      </c>
    </row>
    <row r="4311">
      <c r="A4311" s="31" t="n">
        <v>44720</v>
      </c>
      <c r="B4311" s="38" t="n">
        <v>-123.026902082</v>
      </c>
      <c r="C4311" s="38" t="n">
        <v>25.209847914</v>
      </c>
      <c r="D4311" s="39">
        <f>SUM(B4311:C4311)</f>
        <v/>
      </c>
      <c r="E4311" s="23">
        <f>SUM(D4292:D4311)</f>
        <v/>
      </c>
    </row>
    <row r="4312">
      <c r="A4312" s="31" t="n">
        <v>44721</v>
      </c>
      <c r="B4312" s="38" t="n">
        <v>-934.045319978</v>
      </c>
      <c r="C4312" s="38" t="n">
        <v>-121.61056962</v>
      </c>
      <c r="D4312" s="39">
        <f>SUM(B4312:C4312)</f>
        <v/>
      </c>
      <c r="E4312" s="23">
        <f>SUM(D4293:D4312)</f>
        <v/>
      </c>
    </row>
    <row r="4313">
      <c r="A4313" s="31" t="n">
        <v>44722</v>
      </c>
      <c r="B4313" s="38" t="n">
        <v>-848.262829992</v>
      </c>
      <c r="C4313" s="38" t="n">
        <v>-49.810531304</v>
      </c>
      <c r="D4313" s="39">
        <f>SUM(B4313:C4313)</f>
        <v/>
      </c>
      <c r="E4313" s="23">
        <f>SUM(D4294:D4313)</f>
        <v/>
      </c>
    </row>
    <row r="4314">
      <c r="A4314" s="31" t="n">
        <v>44725</v>
      </c>
      <c r="B4314" s="38" t="n">
        <v>-495.505775043</v>
      </c>
      <c r="C4314" s="38" t="n">
        <v>44.416972057</v>
      </c>
      <c r="D4314" s="39">
        <f>SUM(B4314:C4314)</f>
        <v/>
      </c>
      <c r="E4314" s="23">
        <f>SUM(D4295:D4314)</f>
        <v/>
      </c>
    </row>
    <row r="4315">
      <c r="A4315" s="31" t="n">
        <v>44726</v>
      </c>
      <c r="B4315" s="38" t="n">
        <v>-278.200562017</v>
      </c>
      <c r="C4315" s="38" t="n">
        <v>1.934370891</v>
      </c>
      <c r="D4315" s="39">
        <f>SUM(B4315:C4315)</f>
        <v/>
      </c>
      <c r="E4315" s="23">
        <f>SUM(D4296:D4315)</f>
        <v/>
      </c>
    </row>
    <row r="4316">
      <c r="A4316" s="31" t="n">
        <v>44727</v>
      </c>
      <c r="B4316" s="38" t="n">
        <v>-475.458466531</v>
      </c>
      <c r="C4316" s="38" t="n">
        <v>-145.251571672</v>
      </c>
      <c r="D4316" s="39">
        <f>SUM(B4316:C4316)</f>
        <v/>
      </c>
      <c r="E4316" s="23">
        <f>SUM(D4297:D4316)</f>
        <v/>
      </c>
    </row>
    <row r="4317">
      <c r="A4317" s="31" t="n">
        <v>44728</v>
      </c>
      <c r="B4317" s="38" t="n">
        <v>155.109790903</v>
      </c>
      <c r="C4317" s="38" t="n">
        <v>117.369498382</v>
      </c>
      <c r="D4317" s="39">
        <f>SUM(B4317:C4317)</f>
        <v/>
      </c>
      <c r="E4317" s="23">
        <f>SUM(D4298:D4317)</f>
        <v/>
      </c>
    </row>
    <row r="4318">
      <c r="A4318" s="31" t="n">
        <v>44729</v>
      </c>
      <c r="B4318" s="38" t="n">
        <v>-388.072525992</v>
      </c>
      <c r="C4318" s="38" t="n">
        <v>59.801859489</v>
      </c>
      <c r="D4318" s="39">
        <f>SUM(B4318:C4318)</f>
        <v/>
      </c>
      <c r="E4318" s="23">
        <f>SUM(D4299:D4318)</f>
        <v/>
      </c>
    </row>
    <row r="4319">
      <c r="A4319" s="31" t="n">
        <v>44732</v>
      </c>
      <c r="B4319" s="38" t="n">
        <v>-662.75759307</v>
      </c>
      <c r="C4319" s="38" t="n">
        <v>-156.874402042</v>
      </c>
      <c r="D4319" s="39">
        <f>SUM(B4319:C4319)</f>
        <v/>
      </c>
      <c r="E4319" s="23">
        <f>SUM(D4300:D4319)</f>
        <v/>
      </c>
    </row>
    <row r="4320">
      <c r="A4320" s="31" t="n">
        <v>44733</v>
      </c>
      <c r="B4320" s="38" t="n">
        <v>-320.489755571</v>
      </c>
      <c r="C4320" s="38" t="n">
        <v>90.814487257</v>
      </c>
      <c r="D4320" s="39">
        <f>SUM(B4320:C4320)</f>
        <v/>
      </c>
      <c r="E4320" s="23">
        <f>SUM(D4301:D4320)</f>
        <v/>
      </c>
    </row>
    <row r="4321">
      <c r="A4321" s="31" t="n">
        <v>44734</v>
      </c>
      <c r="B4321" s="38" t="n">
        <v>-320.711743726</v>
      </c>
      <c r="C4321" s="38" t="n">
        <v>-50.153546309</v>
      </c>
      <c r="D4321" s="39">
        <f>SUM(B4321:C4321)</f>
        <v/>
      </c>
      <c r="E4321" s="23">
        <f>SUM(D4302:D4321)</f>
        <v/>
      </c>
    </row>
    <row r="4322">
      <c r="A4322" s="31" t="n">
        <v>44735</v>
      </c>
      <c r="B4322" s="38" t="n">
        <v>-296.070917649</v>
      </c>
      <c r="C4322" s="38" t="n">
        <v>76.062904147</v>
      </c>
      <c r="D4322" s="39">
        <f>SUM(B4322:C4322)</f>
        <v/>
      </c>
      <c r="E4322" s="23">
        <f>SUM(D4303:D4322)</f>
        <v/>
      </c>
    </row>
    <row r="4323">
      <c r="A4323" s="31" t="n">
        <v>44736</v>
      </c>
      <c r="B4323" s="38" t="n">
        <v>-36.852597236</v>
      </c>
      <c r="C4323" s="38" t="n">
        <v>383.210941384</v>
      </c>
      <c r="D4323" s="39">
        <f>SUM(B4323:C4323)</f>
        <v/>
      </c>
      <c r="E4323" s="23">
        <f>SUM(D4304:D4323)</f>
        <v/>
      </c>
    </row>
    <row r="4324">
      <c r="A4324" s="31" t="n">
        <v>44739</v>
      </c>
      <c r="B4324" s="38" t="n">
        <v>265.51932509</v>
      </c>
      <c r="C4324" s="38" t="n">
        <v>-9.963726249</v>
      </c>
      <c r="D4324" s="39">
        <f>SUM(B4324:C4324)</f>
        <v/>
      </c>
      <c r="E4324" s="23">
        <f>SUM(D4305:D4324)</f>
        <v/>
      </c>
    </row>
    <row r="4325">
      <c r="A4325" s="31" t="n">
        <v>44740</v>
      </c>
      <c r="B4325" s="38" t="n">
        <v>-37.591644886</v>
      </c>
      <c r="C4325" s="38" t="n">
        <v>-233.235637251</v>
      </c>
      <c r="D4325" s="39">
        <f>SUM(B4325:C4325)</f>
        <v/>
      </c>
      <c r="E4325" s="23">
        <f>SUM(D4306:D4325)</f>
        <v/>
      </c>
    </row>
    <row r="4326">
      <c r="A4326" s="31" t="n">
        <v>44741</v>
      </c>
      <c r="B4326" s="38" t="n">
        <v>-227.25568232</v>
      </c>
      <c r="C4326" s="38" t="n">
        <v>-153.270972041</v>
      </c>
      <c r="D4326" s="39">
        <f>SUM(B4326:C4326)</f>
        <v/>
      </c>
      <c r="E4326" s="23">
        <f>SUM(D4307:D4326)</f>
        <v/>
      </c>
    </row>
    <row r="4327">
      <c r="A4327" s="31" t="n">
        <v>44742</v>
      </c>
      <c r="B4327" s="38" t="n">
        <v>-233.513825228</v>
      </c>
      <c r="C4327" s="38" t="n">
        <v>-162.289925632</v>
      </c>
      <c r="D4327" s="39">
        <f>SUM(B4327:C4327)</f>
        <v/>
      </c>
      <c r="E4327" s="23">
        <f>SUM(D4308:D4327)</f>
        <v/>
      </c>
    </row>
    <row r="4328">
      <c r="A4328" s="31" t="n">
        <v>44743</v>
      </c>
      <c r="B4328" s="38" t="n">
        <v>-340.409551269</v>
      </c>
      <c r="C4328" s="38" t="n">
        <v>-100.374789227</v>
      </c>
      <c r="D4328" s="39">
        <f>SUM(B4328:C4328)</f>
        <v/>
      </c>
      <c r="E4328" s="23">
        <f>SUM(D4309:D4328)</f>
        <v/>
      </c>
    </row>
    <row r="4329">
      <c r="A4329" s="31" t="n">
        <v>44746</v>
      </c>
      <c r="B4329" s="38" t="n">
        <v>-140.342216989</v>
      </c>
      <c r="C4329" s="38" t="n">
        <v>-37.96698837</v>
      </c>
      <c r="D4329" s="39">
        <f>SUM(B4329:C4329)</f>
        <v/>
      </c>
      <c r="E4329" s="23">
        <f>SUM(D4310:D4329)</f>
        <v/>
      </c>
    </row>
    <row r="4330">
      <c r="A4330" s="31" t="n">
        <v>44747</v>
      </c>
      <c r="B4330" s="38" t="n">
        <v>132.999626592</v>
      </c>
      <c r="C4330" s="38" t="n">
        <v>276.059804916</v>
      </c>
      <c r="D4330" s="39">
        <f>SUM(B4330:C4330)</f>
        <v/>
      </c>
      <c r="E4330" s="23">
        <f>SUM(D4311:D4330)</f>
        <v/>
      </c>
    </row>
    <row r="4331">
      <c r="A4331" s="31" t="n">
        <v>44748</v>
      </c>
      <c r="B4331" s="38" t="n">
        <v>-46.441001839</v>
      </c>
      <c r="C4331" s="38" t="n">
        <v>-48.040839571</v>
      </c>
      <c r="D4331" s="39">
        <f>SUM(B4331:C4331)</f>
        <v/>
      </c>
      <c r="E4331" s="23">
        <f>SUM(D4312:D4331)</f>
        <v/>
      </c>
    </row>
    <row r="4332">
      <c r="A4332" s="31" t="n">
        <v>44749</v>
      </c>
      <c r="B4332" s="38" t="n">
        <v>143.052091251</v>
      </c>
      <c r="C4332" s="38" t="n">
        <v>-77.529509709</v>
      </c>
      <c r="D4332" s="39">
        <f>SUM(B4332:C4332)</f>
        <v/>
      </c>
      <c r="E4332" s="23">
        <f>SUM(D4313:D4332)</f>
        <v/>
      </c>
    </row>
    <row r="4333">
      <c r="A4333" s="31" t="n">
        <v>44750</v>
      </c>
      <c r="B4333" s="38" t="n">
        <v>247.233541834</v>
      </c>
      <c r="C4333" s="38" t="n">
        <v>8.578597518</v>
      </c>
      <c r="D4333" s="39">
        <f>SUM(B4333:C4333)</f>
        <v/>
      </c>
      <c r="E4333" s="23">
        <f>SUM(D4314:D4333)</f>
        <v/>
      </c>
    </row>
    <row r="4334">
      <c r="A4334" s="31" t="n">
        <v>44753</v>
      </c>
      <c r="B4334" s="38" t="n">
        <v>-18.454855037</v>
      </c>
      <c r="C4334" s="38" t="n">
        <v>-116.915027584</v>
      </c>
      <c r="D4334" s="39">
        <f>SUM(B4334:C4334)</f>
        <v/>
      </c>
      <c r="E4334" s="23">
        <f>SUM(D4315:D4334)</f>
        <v/>
      </c>
    </row>
    <row r="4335">
      <c r="A4335" s="31" t="n">
        <v>44754</v>
      </c>
      <c r="B4335" s="38" t="n">
        <v>-43.999483576</v>
      </c>
      <c r="C4335" s="38" t="n">
        <v>-155.14039404</v>
      </c>
      <c r="D4335" s="39">
        <f>SUM(B4335:C4335)</f>
        <v/>
      </c>
      <c r="E4335" s="23">
        <f>SUM(D4316:D4335)</f>
        <v/>
      </c>
    </row>
    <row r="4336">
      <c r="A4336" s="31" t="n">
        <v>44755</v>
      </c>
      <c r="B4336" s="38" t="n">
        <v>-102.51234112</v>
      </c>
      <c r="C4336" s="38" t="n">
        <v>9.090026405</v>
      </c>
      <c r="D4336" s="39">
        <f>SUM(B4336:C4336)</f>
        <v/>
      </c>
      <c r="E4336" s="23">
        <f>SUM(D4317:D4336)</f>
        <v/>
      </c>
    </row>
    <row r="4337">
      <c r="A4337" s="31" t="n">
        <v>44756</v>
      </c>
      <c r="B4337" s="38" t="n">
        <v>398.799145777</v>
      </c>
      <c r="C4337" s="38" t="n">
        <v>-7.55485228</v>
      </c>
      <c r="D4337" s="39">
        <f>SUM(B4337:C4337)</f>
        <v/>
      </c>
      <c r="E4337" s="23">
        <f>SUM(D4318:D4337)</f>
        <v/>
      </c>
    </row>
    <row r="4338">
      <c r="A4338" s="31" t="n">
        <v>44757</v>
      </c>
      <c r="B4338" s="38" t="n">
        <v>263.134605165</v>
      </c>
      <c r="C4338" s="38" t="n">
        <v>-123.238279749</v>
      </c>
      <c r="D4338" s="39">
        <f>SUM(B4338:C4338)</f>
        <v/>
      </c>
      <c r="E4338" s="23">
        <f>SUM(D4319:D4338)</f>
        <v/>
      </c>
    </row>
    <row r="4339">
      <c r="A4339" s="31" t="n">
        <v>44760</v>
      </c>
      <c r="B4339" s="38" t="n">
        <v>627.5012983</v>
      </c>
      <c r="C4339" s="38" t="n">
        <v>-1.829022429</v>
      </c>
      <c r="D4339" s="39">
        <f>SUM(B4339:C4339)</f>
        <v/>
      </c>
      <c r="E4339" s="23">
        <f>SUM(D4320:D4339)</f>
        <v/>
      </c>
    </row>
    <row r="4340">
      <c r="A4340" s="31" t="n">
        <v>44761</v>
      </c>
      <c r="B4340" s="38" t="n">
        <v>38.449425456</v>
      </c>
      <c r="C4340" s="38" t="n">
        <v>-3.218965307</v>
      </c>
      <c r="D4340" s="39">
        <f>SUM(B4340:C4340)</f>
        <v/>
      </c>
      <c r="E4340" s="23">
        <f>SUM(D4321:D4340)</f>
        <v/>
      </c>
    </row>
    <row r="4341">
      <c r="A4341" s="31" t="n">
        <v>44762</v>
      </c>
      <c r="B4341" s="38" t="n">
        <v>-40.001914852</v>
      </c>
      <c r="C4341" s="38" t="n">
        <v>1.3642481</v>
      </c>
      <c r="D4341" s="39">
        <f>SUM(B4341:C4341)</f>
        <v/>
      </c>
      <c r="E4341" s="23">
        <f>SUM(D4322:D4341)</f>
        <v/>
      </c>
    </row>
    <row r="4342">
      <c r="A4342" s="31" t="n">
        <v>44763</v>
      </c>
      <c r="B4342" s="38" t="n">
        <v>439.259470004</v>
      </c>
      <c r="C4342" s="38" t="n">
        <v>-64.19894357299999</v>
      </c>
      <c r="D4342" s="39">
        <f>SUM(B4342:C4342)</f>
        <v/>
      </c>
      <c r="E4342" s="23">
        <f>SUM(D4323:D4342)</f>
        <v/>
      </c>
    </row>
    <row r="4343">
      <c r="A4343" s="31" t="n">
        <v>44764</v>
      </c>
      <c r="B4343" s="38" t="n">
        <v>37.44755053</v>
      </c>
      <c r="C4343" s="38" t="n">
        <v>-70.42245149199999</v>
      </c>
      <c r="D4343" s="39">
        <f>SUM(B4343:C4343)</f>
        <v/>
      </c>
      <c r="E4343" s="23">
        <f>SUM(D4324:D4343)</f>
        <v/>
      </c>
    </row>
    <row r="4344">
      <c r="A4344" s="31" t="n">
        <v>44767</v>
      </c>
      <c r="B4344" s="38" t="n">
        <v>90.088575432</v>
      </c>
      <c r="C4344" s="38" t="n">
        <v>-66.02739340399999</v>
      </c>
      <c r="D4344" s="39">
        <f>SUM(B4344:C4344)</f>
        <v/>
      </c>
      <c r="E4344" s="23">
        <f>SUM(D4325:D4344)</f>
        <v/>
      </c>
    </row>
    <row r="4345">
      <c r="A4345" s="31" t="n">
        <v>44768</v>
      </c>
      <c r="B4345" s="38" t="n">
        <v>2.070218006</v>
      </c>
      <c r="C4345" s="38" t="n">
        <v>-52.939905417</v>
      </c>
      <c r="D4345" s="39">
        <f>SUM(B4345:C4345)</f>
        <v/>
      </c>
      <c r="E4345" s="23">
        <f>SUM(D4326:D4345)</f>
        <v/>
      </c>
    </row>
    <row r="4346">
      <c r="A4346" s="31" t="n">
        <v>44769</v>
      </c>
      <c r="B4346" s="38" t="n">
        <v>-117.20564229</v>
      </c>
      <c r="C4346" s="38" t="n">
        <v>44.759398265</v>
      </c>
      <c r="D4346" s="39">
        <f>SUM(B4346:C4346)</f>
        <v/>
      </c>
      <c r="E4346" s="23">
        <f>SUM(D4327:D4346)</f>
        <v/>
      </c>
    </row>
    <row r="4347">
      <c r="A4347" s="31" t="n">
        <v>44770</v>
      </c>
      <c r="B4347" s="38" t="n">
        <v>408.899458054</v>
      </c>
      <c r="C4347" s="38" t="n">
        <v>-5.386291413</v>
      </c>
      <c r="D4347" s="39">
        <f>SUM(B4347:C4347)</f>
        <v/>
      </c>
      <c r="E4347" s="23">
        <f>SUM(D4328:D4347)</f>
        <v/>
      </c>
    </row>
    <row r="4348">
      <c r="A4348" s="31" t="n">
        <v>44771</v>
      </c>
      <c r="B4348" s="38" t="n">
        <v>337.276463095</v>
      </c>
      <c r="C4348" s="38" t="n">
        <v>67.287484982</v>
      </c>
      <c r="D4348" s="39">
        <f>SUM(B4348:C4348)</f>
        <v/>
      </c>
      <c r="E4348" s="23">
        <f>SUM(D4329:D4348)</f>
        <v/>
      </c>
    </row>
    <row r="4349">
      <c r="A4349" s="31" t="n">
        <v>44774</v>
      </c>
      <c r="B4349" s="38" t="n">
        <v>136.179041002</v>
      </c>
      <c r="C4349" s="38" t="n">
        <v>24.536833241</v>
      </c>
      <c r="D4349" s="39">
        <f>SUM(B4349:C4349)</f>
        <v/>
      </c>
      <c r="E4349" s="23">
        <f>SUM(D4330:D4349)</f>
        <v/>
      </c>
    </row>
    <row r="4350">
      <c r="A4350" s="31" t="n">
        <v>44775</v>
      </c>
      <c r="B4350" s="38" t="n">
        <v>296.248370997</v>
      </c>
      <c r="C4350" s="38" t="n">
        <v>-100.099151952</v>
      </c>
      <c r="D4350" s="39">
        <f>SUM(B4350:C4350)</f>
        <v/>
      </c>
      <c r="E4350" s="23">
        <f>SUM(D4331:D4350)</f>
        <v/>
      </c>
    </row>
    <row r="4351">
      <c r="A4351" s="31" t="n">
        <v>44776</v>
      </c>
      <c r="B4351" s="38" t="n">
        <v>475.740587308</v>
      </c>
      <c r="C4351" s="38" t="n">
        <v>80.163343623</v>
      </c>
      <c r="D4351" s="39">
        <f>SUM(B4351:C4351)</f>
        <v/>
      </c>
      <c r="E4351" s="23">
        <f>SUM(D4332:D4351)</f>
        <v/>
      </c>
    </row>
    <row r="4352">
      <c r="A4352" s="31" t="n">
        <v>44777</v>
      </c>
      <c r="B4352" s="38" t="n">
        <v>197.411761142</v>
      </c>
      <c r="C4352" s="38" t="n">
        <v>131.570239361</v>
      </c>
      <c r="D4352" s="39">
        <f>SUM(B4352:C4352)</f>
        <v/>
      </c>
      <c r="E4352" s="23">
        <f>SUM(D4333:D4352)</f>
        <v/>
      </c>
    </row>
    <row r="4353">
      <c r="A4353" s="31" t="n">
        <v>44778</v>
      </c>
      <c r="B4353" s="38" t="n">
        <v>375.548845175</v>
      </c>
      <c r="C4353" s="38" t="n">
        <v>57.244174045</v>
      </c>
      <c r="D4353" s="39">
        <f>SUM(B4353:C4353)</f>
        <v/>
      </c>
      <c r="E4353" s="23">
        <f>SUM(D4334:D4353)</f>
        <v/>
      </c>
    </row>
    <row r="4354">
      <c r="A4354" s="31" t="n">
        <v>44781</v>
      </c>
      <c r="B4354" s="38" t="n">
        <v>175.748138301</v>
      </c>
      <c r="C4354" s="38" t="n">
        <v>-47.474571079</v>
      </c>
      <c r="D4354" s="39">
        <f>SUM(B4354:C4354)</f>
        <v/>
      </c>
      <c r="E4354" s="23">
        <f>SUM(D4335:D4354)</f>
        <v/>
      </c>
    </row>
    <row r="4355">
      <c r="A4355" s="31" t="n">
        <v>44782</v>
      </c>
      <c r="B4355" s="38" t="n">
        <v>32.948745177</v>
      </c>
      <c r="C4355" s="38" t="n">
        <v>-23.227951657</v>
      </c>
      <c r="D4355" s="39">
        <f>SUM(B4355:C4355)</f>
        <v/>
      </c>
      <c r="E4355" s="23">
        <f>SUM(D4336:D4355)</f>
        <v/>
      </c>
    </row>
    <row r="4356">
      <c r="A4356" s="31" t="n">
        <v>44783</v>
      </c>
      <c r="B4356" s="38" t="n">
        <v>-102.272984748</v>
      </c>
      <c r="C4356" s="38" t="n">
        <v>-79.863716845</v>
      </c>
      <c r="D4356" s="39">
        <f>SUM(B4356:C4356)</f>
        <v/>
      </c>
      <c r="E4356" s="23">
        <f>SUM(D4337:D4356)</f>
        <v/>
      </c>
    </row>
    <row r="4357">
      <c r="A4357" s="31" t="n">
        <v>44784</v>
      </c>
      <c r="B4357" s="38" t="n">
        <v>138.608959802</v>
      </c>
      <c r="C4357" s="38" t="n">
        <v>69.424973568</v>
      </c>
      <c r="D4357" s="39">
        <f>SUM(B4357:C4357)</f>
        <v/>
      </c>
      <c r="E4357" s="23">
        <f>SUM(D4338:D4357)</f>
        <v/>
      </c>
    </row>
    <row r="4358">
      <c r="A4358" s="31" t="n">
        <v>44785</v>
      </c>
      <c r="B4358" s="38" t="n">
        <v>-12.99046154</v>
      </c>
      <c r="C4358" s="38" t="n">
        <v>6.8527842</v>
      </c>
      <c r="D4358" s="39">
        <f>SUM(B4358:C4358)</f>
        <v/>
      </c>
      <c r="E4358" s="23">
        <f>SUM(D4339:D4358)</f>
        <v/>
      </c>
    </row>
    <row r="4359">
      <c r="A4359" s="31" t="n">
        <v>44789</v>
      </c>
      <c r="B4359" s="38" t="n">
        <v>49.043334861</v>
      </c>
      <c r="C4359" s="38" t="n">
        <v>123.021212723</v>
      </c>
      <c r="D4359" s="39">
        <f>SUM(B4359:C4359)</f>
        <v/>
      </c>
      <c r="E4359" s="23">
        <f>SUM(D4340:D4359)</f>
        <v/>
      </c>
    </row>
    <row r="4360">
      <c r="A4360" s="31" t="n">
        <v>44790</v>
      </c>
      <c r="B4360" s="38" t="n">
        <v>51.383520754</v>
      </c>
      <c r="C4360" s="38" t="n">
        <v>-17.612808733</v>
      </c>
      <c r="D4360" s="39">
        <f>SUM(B4360:C4360)</f>
        <v/>
      </c>
      <c r="E4360" s="23">
        <f>SUM(D4341:D4360)</f>
        <v/>
      </c>
    </row>
    <row r="4361">
      <c r="A4361" s="31" t="n">
        <v>44791</v>
      </c>
      <c r="B4361" s="38" t="n">
        <v>303.024514077</v>
      </c>
      <c r="C4361" s="38" t="n">
        <v>-7.012338029</v>
      </c>
      <c r="D4361" s="39">
        <f>SUM(B4361:C4361)</f>
        <v/>
      </c>
      <c r="E4361" s="23">
        <f>SUM(D4342:D4361)</f>
        <v/>
      </c>
    </row>
    <row r="4362">
      <c r="A4362" s="31" t="n">
        <v>44792</v>
      </c>
      <c r="B4362" s="38" t="n">
        <v>333.750321386</v>
      </c>
      <c r="C4362" s="38" t="n">
        <v>-151.399837562</v>
      </c>
      <c r="D4362" s="39">
        <f>SUM(B4362:C4362)</f>
        <v/>
      </c>
      <c r="E4362" s="23">
        <f>SUM(D4343:D4362)</f>
        <v/>
      </c>
    </row>
    <row r="4363">
      <c r="A4363" s="31" t="n">
        <v>44795</v>
      </c>
      <c r="B4363" s="38" t="n">
        <v>119.234493726</v>
      </c>
      <c r="C4363" s="38" t="n">
        <v>44.479915937</v>
      </c>
      <c r="D4363" s="39">
        <f>SUM(B4363:C4363)</f>
        <v/>
      </c>
      <c r="E4363" s="23">
        <f>SUM(D4344:D4363)</f>
        <v/>
      </c>
    </row>
    <row r="4364">
      <c r="A4364" s="31" t="n">
        <v>44796</v>
      </c>
      <c r="B4364" s="38" t="n">
        <v>0.606266538</v>
      </c>
      <c r="C4364" s="38" t="n">
        <v>26.680551962</v>
      </c>
      <c r="D4364" s="39">
        <f>SUM(B4364:C4364)</f>
        <v/>
      </c>
      <c r="E4364" s="23">
        <f>SUM(D4345:D4364)</f>
        <v/>
      </c>
    </row>
    <row r="4365">
      <c r="A4365" s="31" t="n">
        <v>44797</v>
      </c>
      <c r="B4365" s="38" t="n">
        <v>150.538126632</v>
      </c>
      <c r="C4365" s="38" t="n">
        <v>-9.405292835999999</v>
      </c>
      <c r="D4365" s="39">
        <f>SUM(B4365:C4365)</f>
        <v/>
      </c>
      <c r="E4365" s="23">
        <f>SUM(D4346:D4365)</f>
        <v/>
      </c>
    </row>
    <row r="4366">
      <c r="A4366" s="31" t="n">
        <v>44798</v>
      </c>
      <c r="B4366" s="38" t="n">
        <v>41.882952292</v>
      </c>
      <c r="C4366" s="38" t="n">
        <v>63.092062678</v>
      </c>
      <c r="D4366" s="39">
        <f>SUM(B4366:C4366)</f>
        <v/>
      </c>
      <c r="E4366" s="23">
        <f>SUM(D4347:D4366)</f>
        <v/>
      </c>
    </row>
    <row r="4367">
      <c r="A4367" s="31" t="n">
        <v>44799</v>
      </c>
      <c r="B4367" s="38" t="n">
        <v>240.174435678</v>
      </c>
      <c r="C4367" s="38" t="n">
        <v>-55.504017058</v>
      </c>
      <c r="D4367" s="39">
        <f>SUM(B4367:C4367)</f>
        <v/>
      </c>
      <c r="E4367" s="23">
        <f>SUM(D4348:D4367)</f>
        <v/>
      </c>
    </row>
    <row r="4368">
      <c r="A4368" s="31" t="n">
        <v>44802</v>
      </c>
      <c r="B4368" s="38" t="n">
        <v>-58.935113711</v>
      </c>
      <c r="C4368" s="38" t="n">
        <v>73.604678947</v>
      </c>
      <c r="D4368" s="39">
        <f>SUM(B4368:C4368)</f>
        <v/>
      </c>
      <c r="E4368" s="23">
        <f>SUM(D4349:D4368)</f>
        <v/>
      </c>
    </row>
    <row r="4369">
      <c r="A4369" s="31" t="n">
        <v>44803</v>
      </c>
      <c r="B4369" s="38" t="n">
        <v>-40.336058796</v>
      </c>
      <c r="C4369" s="38" t="n">
        <v>63.086687564</v>
      </c>
      <c r="D4369" s="39">
        <f>SUM(B4369:C4369)</f>
        <v/>
      </c>
      <c r="E4369" s="23">
        <f>SUM(D4350:D4369)</f>
        <v/>
      </c>
    </row>
    <row r="4370">
      <c r="A4370" s="31" t="n">
        <v>44804</v>
      </c>
      <c r="B4370" s="38" t="n">
        <v>744.64125977</v>
      </c>
      <c r="C4370" s="38" t="n">
        <v>63.373066844</v>
      </c>
      <c r="D4370" s="39">
        <f>SUM(B4370:C4370)</f>
        <v/>
      </c>
      <c r="E4370" s="23">
        <f>SUM(D4351:D4370)</f>
        <v/>
      </c>
    </row>
    <row r="4371">
      <c r="A4371" s="31" t="n">
        <v>44805</v>
      </c>
      <c r="B4371" s="38" t="n">
        <v>-288.169360189</v>
      </c>
      <c r="C4371" s="38" t="n">
        <v>-136.679195068</v>
      </c>
      <c r="D4371" s="39">
        <f>SUM(B4371:C4371)</f>
        <v/>
      </c>
      <c r="E4371" s="23">
        <f>SUM(D4352:D4371)</f>
        <v/>
      </c>
    </row>
    <row r="4372">
      <c r="A4372" s="31" t="n">
        <v>44806</v>
      </c>
      <c r="B4372" s="38" t="n">
        <v>-173.04546448</v>
      </c>
      <c r="C4372" s="38" t="n">
        <v>-76.87059467</v>
      </c>
      <c r="D4372" s="39">
        <f>SUM(B4372:C4372)</f>
        <v/>
      </c>
      <c r="E4372" s="23">
        <f>SUM(D4353:D4372)</f>
        <v/>
      </c>
    </row>
    <row r="4373">
      <c r="A4373" s="31" t="n">
        <v>44809</v>
      </c>
      <c r="B4373" s="38" t="n">
        <v>-69.301050656</v>
      </c>
      <c r="C4373" s="38" t="n">
        <v>-4.892695448</v>
      </c>
      <c r="D4373" s="39">
        <f>SUM(B4373:C4373)</f>
        <v/>
      </c>
      <c r="E4373" s="23">
        <f>SUM(D4354:D4373)</f>
        <v/>
      </c>
    </row>
    <row r="4374">
      <c r="A4374" s="31" t="n">
        <v>44810</v>
      </c>
      <c r="B4374" s="38" t="n">
        <v>-79.266309384</v>
      </c>
      <c r="C4374" s="38" t="n">
        <v>66.11627149100001</v>
      </c>
      <c r="D4374" s="39">
        <f>SUM(B4374:C4374)</f>
        <v/>
      </c>
      <c r="E4374" s="23">
        <f>SUM(D4355:D4374)</f>
        <v/>
      </c>
    </row>
    <row r="4375">
      <c r="A4375" s="31" t="n">
        <v>44811</v>
      </c>
      <c r="B4375" s="38" t="n">
        <v>-488.960256252</v>
      </c>
      <c r="C4375" s="38" t="n">
        <v>-50.883181508</v>
      </c>
      <c r="D4375" s="39">
        <f>SUM(B4375:C4375)</f>
        <v/>
      </c>
      <c r="E4375" s="23">
        <f>SUM(D4356:D4375)</f>
        <v/>
      </c>
    </row>
    <row r="4376">
      <c r="A4376" s="31" t="n">
        <v>44812</v>
      </c>
      <c r="B4376" s="38" t="n">
        <v>-385.653223088</v>
      </c>
      <c r="C4376" s="38" t="n">
        <v>116.252335104</v>
      </c>
      <c r="D4376" s="39">
        <f>SUM(B4376:C4376)</f>
        <v/>
      </c>
      <c r="E4376" s="23">
        <f>SUM(D4357:D4376)</f>
        <v/>
      </c>
    </row>
    <row r="4377">
      <c r="A4377" s="31" t="n">
        <v>44817</v>
      </c>
      <c r="B4377" s="38" t="n">
        <v>396.877140959</v>
      </c>
      <c r="C4377" s="38" t="n">
        <v>109.366728731</v>
      </c>
      <c r="D4377" s="39">
        <f>SUM(B4377:C4377)</f>
        <v/>
      </c>
      <c r="E4377" s="23">
        <f>SUM(D4358:D4377)</f>
        <v/>
      </c>
    </row>
    <row r="4378">
      <c r="A4378" s="31" t="n">
        <v>44818</v>
      </c>
      <c r="B4378" s="38" t="n">
        <v>-163.408787813</v>
      </c>
      <c r="C4378" s="38" t="n">
        <v>-8.157319392</v>
      </c>
      <c r="D4378" s="39">
        <f>SUM(B4378:C4378)</f>
        <v/>
      </c>
      <c r="E4378" s="23">
        <f>SUM(D4359:D4378)</f>
        <v/>
      </c>
    </row>
    <row r="4379">
      <c r="A4379" s="31" t="n">
        <v>44819</v>
      </c>
      <c r="B4379" s="38" t="n">
        <v>-223.113381235</v>
      </c>
      <c r="C4379" s="38" t="n">
        <v>-144.080546808</v>
      </c>
      <c r="D4379" s="39">
        <f>SUM(B4379:C4379)</f>
        <v/>
      </c>
      <c r="E4379" s="23">
        <f>SUM(D4360:D4379)</f>
        <v/>
      </c>
    </row>
    <row r="4380">
      <c r="A4380" s="31" t="n">
        <v>44820</v>
      </c>
      <c r="B4380" s="38" t="n">
        <v>-46.309767655</v>
      </c>
      <c r="C4380" s="38" t="n">
        <v>-91.634966979</v>
      </c>
      <c r="D4380" s="39">
        <f>SUM(B4380:C4380)</f>
        <v/>
      </c>
      <c r="E4380" s="23">
        <f>SUM(D4361:D4380)</f>
        <v/>
      </c>
    </row>
    <row r="4381">
      <c r="A4381" s="31" t="n">
        <v>44823</v>
      </c>
      <c r="B4381" s="38" t="n">
        <v>0.054611697</v>
      </c>
      <c r="C4381" s="38" t="n">
        <v>-49.733562354</v>
      </c>
      <c r="D4381" s="39">
        <f>SUM(B4381:C4381)</f>
        <v/>
      </c>
      <c r="E4381" s="23">
        <f>SUM(D4362:D4381)</f>
        <v/>
      </c>
    </row>
    <row r="4382">
      <c r="A4382" s="31" t="n">
        <v>44824</v>
      </c>
      <c r="B4382" s="38" t="n">
        <v>-58.244934871</v>
      </c>
      <c r="C4382" s="38" t="n">
        <v>46.594313153</v>
      </c>
      <c r="D4382" s="39">
        <f>SUM(B4382:C4382)</f>
        <v/>
      </c>
      <c r="E4382" s="23">
        <f>SUM(D4363:D4382)</f>
        <v/>
      </c>
    </row>
    <row r="4383">
      <c r="A4383" s="31" t="n">
        <v>44825</v>
      </c>
      <c r="B4383" s="38" t="n">
        <v>-275.365798359</v>
      </c>
      <c r="C4383" s="38" t="n">
        <v>-74.720293525</v>
      </c>
      <c r="D4383" s="39">
        <f>SUM(B4383:C4383)</f>
        <v/>
      </c>
      <c r="E4383" s="23">
        <f>SUM(D4364:D4383)</f>
        <v/>
      </c>
    </row>
    <row r="4384">
      <c r="A4384" s="31" t="n">
        <v>44826</v>
      </c>
      <c r="B4384" s="38" t="n">
        <v>-58.539732724</v>
      </c>
      <c r="C4384" s="38" t="n">
        <v>-48.292261297</v>
      </c>
      <c r="D4384" s="39">
        <f>SUM(B4384:C4384)</f>
        <v/>
      </c>
      <c r="E4384" s="23">
        <f>SUM(D4365:D4384)</f>
        <v/>
      </c>
    </row>
    <row r="4385">
      <c r="A4385" s="31" t="n">
        <v>44827</v>
      </c>
      <c r="B4385" s="38" t="n">
        <v>-190.483491875</v>
      </c>
      <c r="C4385" s="38" t="n">
        <v>-307.215863402</v>
      </c>
      <c r="D4385" s="39">
        <f>SUM(B4385:C4385)</f>
        <v/>
      </c>
      <c r="E4385" s="23">
        <f>SUM(D4366:D4385)</f>
        <v/>
      </c>
    </row>
    <row r="4386">
      <c r="A4386" s="31" t="n">
        <v>44830</v>
      </c>
      <c r="B4386" s="38" t="n">
        <v>-5.62556682</v>
      </c>
      <c r="C4386" s="38" t="n">
        <v>123.668160339</v>
      </c>
      <c r="D4386" s="39">
        <f>SUM(B4386:C4386)</f>
        <v/>
      </c>
      <c r="E4386" s="23">
        <f>SUM(D4367:D4386)</f>
        <v/>
      </c>
    </row>
    <row r="4387">
      <c r="A4387" s="31" t="n">
        <v>44831</v>
      </c>
      <c r="B4387" s="38" t="n">
        <v>-243.465162984</v>
      </c>
      <c r="C4387" s="38" t="n">
        <v>45.712640804</v>
      </c>
      <c r="D4387" s="39">
        <f>SUM(B4387:C4387)</f>
        <v/>
      </c>
      <c r="E4387" s="23">
        <f>SUM(D4368:D4387)</f>
        <v/>
      </c>
    </row>
    <row r="4388">
      <c r="A4388" s="31" t="n">
        <v>44832</v>
      </c>
      <c r="B4388" s="38" t="n">
        <v>-142.097387704</v>
      </c>
      <c r="C4388" s="38" t="n">
        <v>-132.127376717</v>
      </c>
      <c r="D4388" s="39">
        <f>SUM(B4388:C4388)</f>
        <v/>
      </c>
      <c r="E4388" s="23">
        <f>SUM(D4369:D4388)</f>
        <v/>
      </c>
    </row>
    <row r="4389">
      <c r="A4389" s="31" t="n">
        <v>44833</v>
      </c>
      <c r="B4389" s="38" t="n">
        <v>219.689324676</v>
      </c>
      <c r="C4389" s="38" t="n">
        <v>138.118994386</v>
      </c>
      <c r="D4389" s="39">
        <f>SUM(B4389:C4389)</f>
        <v/>
      </c>
      <c r="E4389" s="23">
        <f>SUM(D4370:D4389)</f>
        <v/>
      </c>
    </row>
    <row r="4390">
      <c r="A4390" s="31" t="n">
        <v>44834</v>
      </c>
      <c r="B4390" s="38" t="n">
        <v>164.683872077</v>
      </c>
      <c r="C4390" s="38" t="n">
        <v>95.72085908699999</v>
      </c>
      <c r="D4390" s="39">
        <f>SUM(B4390:C4390)</f>
        <v/>
      </c>
      <c r="E4390" s="23">
        <f>SUM(D4371:D4390)</f>
        <v/>
      </c>
    </row>
    <row r="4391">
      <c r="A4391" s="31" t="n">
        <v>44838</v>
      </c>
      <c r="B4391" s="38" t="n">
        <v>218.198901439</v>
      </c>
      <c r="C4391" s="38" t="n">
        <v>59.95630939</v>
      </c>
      <c r="D4391" s="39">
        <f>SUM(B4391:C4391)</f>
        <v/>
      </c>
      <c r="E4391" s="23">
        <f>SUM(D4372:D4391)</f>
        <v/>
      </c>
    </row>
    <row r="4392">
      <c r="A4392" s="31" t="n">
        <v>44839</v>
      </c>
      <c r="B4392" s="38" t="n">
        <v>78.367095683</v>
      </c>
      <c r="C4392" s="38" t="n">
        <v>-266.580820503</v>
      </c>
      <c r="D4392" s="39">
        <f>SUM(B4392:C4392)</f>
        <v/>
      </c>
      <c r="E4392" s="23">
        <f>SUM(D4373:D4392)</f>
        <v/>
      </c>
    </row>
    <row r="4393">
      <c r="A4393" s="31" t="n">
        <v>44840</v>
      </c>
      <c r="B4393" s="38" t="n">
        <v>252.398947665</v>
      </c>
      <c r="C4393" s="38" t="n">
        <v>133.767631471</v>
      </c>
      <c r="D4393" s="39">
        <f>SUM(B4393:C4393)</f>
        <v/>
      </c>
      <c r="E4393" s="23">
        <f>SUM(D4374:D4393)</f>
        <v/>
      </c>
    </row>
    <row r="4394">
      <c r="A4394" s="31" t="n">
        <v>44841</v>
      </c>
      <c r="B4394" s="38" t="n">
        <v>100.47493363</v>
      </c>
      <c r="C4394" s="38" t="n">
        <v>-138.350723859</v>
      </c>
      <c r="D4394" s="39">
        <f>SUM(B4394:C4394)</f>
        <v/>
      </c>
      <c r="E4394" s="23">
        <f>SUM(D4375:D4394)</f>
        <v/>
      </c>
    </row>
    <row r="4395">
      <c r="A4395" s="31" t="n">
        <v>44845</v>
      </c>
      <c r="B4395" s="38" t="n">
        <v>196.594384761</v>
      </c>
      <c r="C4395" s="38" t="n">
        <v>-62.10172454</v>
      </c>
      <c r="D4395" s="39">
        <f>SUM(B4395:C4395)</f>
        <v/>
      </c>
      <c r="E4395" s="23">
        <f>SUM(D4376:D4395)</f>
        <v/>
      </c>
    </row>
    <row r="4396">
      <c r="A4396" s="31" t="n">
        <v>44846</v>
      </c>
      <c r="B4396" s="38" t="n">
        <v>237.961093321</v>
      </c>
      <c r="C4396" s="38" t="n">
        <v>-79.633571249</v>
      </c>
      <c r="D4396" s="39">
        <f>SUM(B4396:C4396)</f>
        <v/>
      </c>
      <c r="E4396" s="23">
        <f>SUM(D4377:D4396)</f>
        <v/>
      </c>
    </row>
    <row r="4397">
      <c r="A4397" s="31" t="n">
        <v>44847</v>
      </c>
      <c r="B4397" s="38" t="n">
        <v>201.243933625</v>
      </c>
      <c r="C4397" s="38" t="n">
        <v>-41.601182591</v>
      </c>
      <c r="D4397" s="39">
        <f>SUM(B4397:C4397)</f>
        <v/>
      </c>
      <c r="E4397" s="23">
        <f>SUM(D4378:D4397)</f>
        <v/>
      </c>
    </row>
    <row r="4398">
      <c r="A4398" s="31" t="n">
        <v>44848</v>
      </c>
      <c r="B4398" s="38" t="n">
        <v>261.829612611</v>
      </c>
      <c r="C4398" s="38" t="n">
        <v>184.776593403</v>
      </c>
      <c r="D4398" s="39">
        <f>SUM(B4398:C4398)</f>
        <v/>
      </c>
      <c r="E4398" s="23">
        <f>SUM(D4379:D4398)</f>
        <v/>
      </c>
    </row>
    <row r="4399">
      <c r="A4399" s="31" t="n">
        <v>44851</v>
      </c>
      <c r="B4399" s="38" t="n">
        <v>262.091751745</v>
      </c>
      <c r="C4399" s="38" t="n">
        <v>17.674133653</v>
      </c>
      <c r="D4399" s="39">
        <f>SUM(B4399:C4399)</f>
        <v/>
      </c>
      <c r="E4399" s="23">
        <f>SUM(D4380:D4399)</f>
        <v/>
      </c>
    </row>
    <row r="4400">
      <c r="A4400" s="31" t="n">
        <v>44852</v>
      </c>
      <c r="B4400" s="38" t="n">
        <v>78.068056951</v>
      </c>
      <c r="C4400" s="38" t="n">
        <v>-76.310073479</v>
      </c>
      <c r="D4400" s="39">
        <f>SUM(B4400:C4400)</f>
        <v/>
      </c>
      <c r="E4400" s="23">
        <f>SUM(D4381:D4400)</f>
        <v/>
      </c>
    </row>
    <row r="4401">
      <c r="A4401" s="31" t="n">
        <v>44853</v>
      </c>
      <c r="B4401" s="38" t="n">
        <v>149.681224836</v>
      </c>
      <c r="C4401" s="38" t="n">
        <v>50.673614777</v>
      </c>
      <c r="D4401" s="39">
        <f>SUM(B4401:C4401)</f>
        <v/>
      </c>
      <c r="E4401" s="23">
        <f>SUM(D4382:D4401)</f>
        <v/>
      </c>
    </row>
    <row r="4402">
      <c r="A4402" s="31" t="n">
        <v>44854</v>
      </c>
      <c r="B4402" s="38" t="n">
        <v>-23.228602845</v>
      </c>
      <c r="C4402" s="38" t="n">
        <v>-144.678296054</v>
      </c>
      <c r="D4402" s="39">
        <f>SUM(B4402:C4402)</f>
        <v/>
      </c>
      <c r="E4402" s="23">
        <f>SUM(D4383:D4402)</f>
        <v/>
      </c>
    </row>
    <row r="4403">
      <c r="A4403" s="31" t="n">
        <v>44855</v>
      </c>
      <c r="B4403" s="38" t="n">
        <v>32.611400323</v>
      </c>
      <c r="C4403" s="38" t="n">
        <v>-41.38532469</v>
      </c>
      <c r="D4403" s="39">
        <f>SUM(B4403:C4403)</f>
        <v/>
      </c>
      <c r="E4403" s="23">
        <f>SUM(D4384:D4403)</f>
        <v/>
      </c>
    </row>
    <row r="4404">
      <c r="A4404" s="31" t="n">
        <v>44858</v>
      </c>
      <c r="B4404" s="38" t="n">
        <v>145.259541513</v>
      </c>
      <c r="C4404" s="38" t="n">
        <v>115.221434493</v>
      </c>
      <c r="D4404" s="39">
        <f>SUM(B4404:C4404)</f>
        <v/>
      </c>
      <c r="E4404" s="23">
        <f>SUM(D4385:D4404)</f>
        <v/>
      </c>
    </row>
    <row r="4405">
      <c r="A4405" s="31" t="n">
        <v>44859</v>
      </c>
      <c r="B4405" s="38" t="n">
        <v>73.094985364</v>
      </c>
      <c r="C4405" s="38" t="n">
        <v>-92.490810903</v>
      </c>
      <c r="D4405" s="39">
        <f>SUM(B4405:C4405)</f>
        <v/>
      </c>
      <c r="E4405" s="23">
        <f>SUM(D4386:D4405)</f>
        <v/>
      </c>
    </row>
    <row r="4406">
      <c r="A4406" s="31" t="n">
        <v>44860</v>
      </c>
      <c r="B4406" s="38" t="n">
        <v>600.311341124</v>
      </c>
      <c r="C4406" s="38" t="n">
        <v>-58.765396762</v>
      </c>
      <c r="D4406" s="39">
        <f>SUM(B4406:C4406)</f>
        <v/>
      </c>
      <c r="E4406" s="23">
        <f>SUM(D4387:D4406)</f>
        <v/>
      </c>
    </row>
    <row r="4407">
      <c r="A4407" s="31" t="n">
        <v>44861</v>
      </c>
      <c r="B4407" s="38" t="n">
        <v>378.685173758</v>
      </c>
      <c r="C4407" s="38" t="n">
        <v>128.422706737</v>
      </c>
      <c r="D4407" s="39">
        <f>SUM(B4407:C4407)</f>
        <v/>
      </c>
      <c r="E4407" s="23">
        <f>SUM(D4388:D4407)</f>
        <v/>
      </c>
    </row>
    <row r="4408">
      <c r="A4408" s="31" t="n">
        <v>44862</v>
      </c>
      <c r="B4408" s="38" t="n">
        <v>-192.114184577</v>
      </c>
      <c r="C4408" s="38" t="n">
        <v>38.395211018</v>
      </c>
      <c r="D4408" s="39">
        <f>SUM(B4408:C4408)</f>
        <v/>
      </c>
      <c r="E4408" s="23">
        <f>SUM(D4389:D4408)</f>
        <v/>
      </c>
    </row>
    <row r="4409">
      <c r="A4409" s="31" t="n">
        <v>44865</v>
      </c>
      <c r="B4409" s="38" t="n">
        <v>230.291852201</v>
      </c>
      <c r="C4409" s="38" t="n">
        <v>27.051784019</v>
      </c>
      <c r="D4409" s="39">
        <f>SUM(B4409:C4409)</f>
        <v/>
      </c>
      <c r="E4409" s="23">
        <f>SUM(D4390:D4409)</f>
        <v/>
      </c>
    </row>
    <row r="4410">
      <c r="A4410" s="31" t="n">
        <v>44866</v>
      </c>
      <c r="B4410" s="38" t="n">
        <v>492.385393777</v>
      </c>
      <c r="C4410" s="38" t="n">
        <v>59.888728559</v>
      </c>
      <c r="D4410" s="39">
        <f>SUM(B4410:C4410)</f>
        <v/>
      </c>
      <c r="E4410" s="23">
        <f>SUM(D4391:D4410)</f>
        <v/>
      </c>
    </row>
    <row r="4411">
      <c r="A4411" s="31" t="n">
        <v>44867</v>
      </c>
      <c r="B4411" s="38" t="n">
        <v>524.0887861480001</v>
      </c>
      <c r="C4411" s="38" t="n">
        <v>-60.268437568</v>
      </c>
      <c r="D4411" s="39">
        <f>SUM(B4411:C4411)</f>
        <v/>
      </c>
      <c r="E4411" s="23">
        <f>SUM(D4392:D4411)</f>
        <v/>
      </c>
    </row>
    <row r="4412">
      <c r="A4412" s="31" t="n">
        <v>44868</v>
      </c>
      <c r="B4412" s="38" t="n">
        <v>173.496919793</v>
      </c>
      <c r="C4412" s="38" t="n">
        <v>37.800831023</v>
      </c>
      <c r="D4412" s="39">
        <f>SUM(B4412:C4412)</f>
        <v/>
      </c>
      <c r="E4412" s="23">
        <f>SUM(D4393:D4412)</f>
        <v/>
      </c>
    </row>
    <row r="4413">
      <c r="A4413" s="31" t="n">
        <v>44869</v>
      </c>
      <c r="B4413" s="38" t="n">
        <v>42.045288002</v>
      </c>
      <c r="C4413" s="38" t="n">
        <v>-50.513480952</v>
      </c>
      <c r="D4413" s="39">
        <f>SUM(B4413:C4413)</f>
        <v/>
      </c>
      <c r="E4413" s="23">
        <f>SUM(D4394:D4413)</f>
        <v/>
      </c>
    </row>
    <row r="4414">
      <c r="A4414" s="31" t="n">
        <v>44872</v>
      </c>
      <c r="B4414" s="38" t="n">
        <v>111.967760075</v>
      </c>
      <c r="C4414" s="38" t="n">
        <v>86.548057183</v>
      </c>
      <c r="D4414" s="39">
        <f>SUM(B4414:C4414)</f>
        <v/>
      </c>
      <c r="E4414" s="23">
        <f>SUM(D4395:D4414)</f>
        <v/>
      </c>
    </row>
    <row r="4415">
      <c r="A4415" s="31" t="n">
        <v>44873</v>
      </c>
      <c r="B4415" s="38" t="n">
        <v>278.066097494</v>
      </c>
      <c r="C4415" s="38" t="n">
        <v>93.42323066</v>
      </c>
      <c r="D4415" s="39">
        <f>SUM(B4415:C4415)</f>
        <v/>
      </c>
      <c r="E4415" s="23">
        <f>SUM(D4396:D4415)</f>
        <v/>
      </c>
    </row>
    <row r="4416">
      <c r="A4416" s="31" t="n">
        <v>44874</v>
      </c>
      <c r="B4416" s="38" t="n">
        <v>414.667992208</v>
      </c>
      <c r="C4416" s="38" t="n">
        <v>12.994287894</v>
      </c>
      <c r="D4416" s="39">
        <f>SUM(B4416:C4416)</f>
        <v/>
      </c>
      <c r="E4416" s="23">
        <f>SUM(D4397:D4416)</f>
        <v/>
      </c>
    </row>
    <row r="4417">
      <c r="A4417" s="31" t="n">
        <v>44875</v>
      </c>
      <c r="B4417" s="38" t="n">
        <v>-108.19928777</v>
      </c>
      <c r="C4417" s="38" t="n">
        <v>-94.123959644</v>
      </c>
      <c r="D4417" s="39">
        <f>SUM(B4417:C4417)</f>
        <v/>
      </c>
      <c r="E4417" s="23">
        <f>SUM(D4398:D4417)</f>
        <v/>
      </c>
    </row>
    <row r="4418">
      <c r="A4418" s="31" t="n">
        <v>44876</v>
      </c>
      <c r="B4418" s="38" t="n">
        <v>700.348435612</v>
      </c>
      <c r="C4418" s="38" t="n">
        <v>207.366641943</v>
      </c>
      <c r="D4418" s="39">
        <f>SUM(B4418:C4418)</f>
        <v/>
      </c>
      <c r="E4418" s="23">
        <f>SUM(D4399:D4418)</f>
        <v/>
      </c>
    </row>
    <row r="4419">
      <c r="A4419" s="31" t="n">
        <v>44879</v>
      </c>
      <c r="B4419" s="38" t="n">
        <v>143.156036514</v>
      </c>
      <c r="C4419" s="38" t="n">
        <v>-23.381346481</v>
      </c>
      <c r="D4419" s="39">
        <f>SUM(B4419:C4419)</f>
        <v/>
      </c>
      <c r="E4419" s="23">
        <f>SUM(D4400:D4419)</f>
        <v/>
      </c>
    </row>
    <row r="4420">
      <c r="A4420" s="31" t="n">
        <v>44880</v>
      </c>
      <c r="B4420" s="38" t="n">
        <v>-235.608245624</v>
      </c>
      <c r="C4420" s="38" t="n">
        <v>159.746264441</v>
      </c>
      <c r="D4420" s="39">
        <f>SUM(B4420:C4420)</f>
        <v/>
      </c>
      <c r="E4420" s="23">
        <f>SUM(D4401:D4420)</f>
        <v/>
      </c>
    </row>
    <row r="4421">
      <c r="A4421" s="31" t="n">
        <v>44881</v>
      </c>
      <c r="B4421" s="38" t="n">
        <v>88.400412467</v>
      </c>
      <c r="C4421" s="38" t="n">
        <v>-152.240386583</v>
      </c>
      <c r="D4421" s="39">
        <f>SUM(B4421:C4421)</f>
        <v/>
      </c>
      <c r="E4421" s="23">
        <f>SUM(D4402:D4421)</f>
        <v/>
      </c>
    </row>
    <row r="4422">
      <c r="A4422" s="31" t="n">
        <v>44882</v>
      </c>
      <c r="B4422" s="38" t="n">
        <v>-382.028250257</v>
      </c>
      <c r="C4422" s="38" t="n">
        <v>-96.31307495599999</v>
      </c>
      <c r="D4422" s="39">
        <f>SUM(B4422:C4422)</f>
        <v/>
      </c>
      <c r="E4422" s="23">
        <f>SUM(D4403:D4422)</f>
        <v/>
      </c>
    </row>
    <row r="4423">
      <c r="A4423" s="31" t="n">
        <v>44883</v>
      </c>
      <c r="B4423" s="38" t="n">
        <v>199.528706622</v>
      </c>
      <c r="C4423" s="38" t="n">
        <v>-81.881270456</v>
      </c>
      <c r="D4423" s="39">
        <f>SUM(B4423:C4423)</f>
        <v/>
      </c>
      <c r="E4423" s="23">
        <f>SUM(D4404:D4423)</f>
        <v/>
      </c>
    </row>
    <row r="4424">
      <c r="A4424" s="31" t="n">
        <v>44886</v>
      </c>
      <c r="B4424" s="38" t="n">
        <v>-164.942247847</v>
      </c>
      <c r="C4424" s="38" t="n">
        <v>-51.192109995</v>
      </c>
      <c r="D4424" s="39">
        <f>SUM(B4424:C4424)</f>
        <v/>
      </c>
      <c r="E4424" s="23">
        <f>SUM(D4405:D4424)</f>
        <v/>
      </c>
    </row>
    <row r="4425">
      <c r="A4425" s="31" t="n">
        <v>44887</v>
      </c>
      <c r="B4425" s="38" t="n">
        <v>15.746929497</v>
      </c>
      <c r="C4425" s="38" t="n">
        <v>-78.988670726</v>
      </c>
      <c r="D4425" s="39">
        <f>SUM(B4425:C4425)</f>
        <v/>
      </c>
      <c r="E4425" s="23">
        <f>SUM(D4406:D4425)</f>
        <v/>
      </c>
    </row>
    <row r="4426">
      <c r="A4426" s="31" t="n">
        <v>44888</v>
      </c>
      <c r="B4426" s="38" t="n">
        <v>90.288141439</v>
      </c>
      <c r="C4426" s="38" t="n">
        <v>127.36906484</v>
      </c>
      <c r="D4426" s="39">
        <f>SUM(B4426:C4426)</f>
        <v/>
      </c>
      <c r="E4426" s="23">
        <f>SUM(D4407:D4426)</f>
        <v/>
      </c>
    </row>
    <row r="4427">
      <c r="A4427" s="31" t="n">
        <v>44889</v>
      </c>
      <c r="B4427" s="38" t="n">
        <v>126.296886637</v>
      </c>
      <c r="C4427" s="38" t="n">
        <v>119.456636797</v>
      </c>
      <c r="D4427" s="39">
        <f>SUM(B4427:C4427)</f>
        <v/>
      </c>
      <c r="E4427" s="23">
        <f>SUM(D4408:D4427)</f>
        <v/>
      </c>
    </row>
    <row r="4428">
      <c r="A4428" s="31" t="n">
        <v>44890</v>
      </c>
      <c r="B4428" s="38" t="n">
        <v>313.051491814</v>
      </c>
      <c r="C4428" s="38" t="n">
        <v>-29.916574219</v>
      </c>
      <c r="D4428" s="39">
        <f>SUM(B4428:C4428)</f>
        <v/>
      </c>
      <c r="E4428" s="23">
        <f>SUM(D4409:D4428)</f>
        <v/>
      </c>
    </row>
    <row r="4429">
      <c r="A4429" s="31" t="n">
        <v>44893</v>
      </c>
      <c r="B4429" s="38" t="n">
        <v>-122.560952733</v>
      </c>
      <c r="C4429" s="38" t="n">
        <v>-75.258904808</v>
      </c>
      <c r="D4429" s="39">
        <f>SUM(B4429:C4429)</f>
        <v/>
      </c>
      <c r="E4429" s="23">
        <f>SUM(D4410:D4429)</f>
        <v/>
      </c>
    </row>
    <row r="4430">
      <c r="A4430" s="31" t="n">
        <v>44894</v>
      </c>
      <c r="B4430" s="38" t="n">
        <v>60.107569705</v>
      </c>
      <c r="C4430" s="38" t="n">
        <v>120.018111591</v>
      </c>
      <c r="D4430" s="39">
        <f>SUM(B4430:C4430)</f>
        <v/>
      </c>
      <c r="E4430" s="23">
        <f>SUM(D4411:D4430)</f>
        <v/>
      </c>
    </row>
    <row r="4431">
      <c r="A4431" s="31" t="n">
        <v>44895</v>
      </c>
      <c r="B4431" s="38" t="n">
        <v>1128.604042919</v>
      </c>
      <c r="C4431" s="38" t="n">
        <v>-15.102002582</v>
      </c>
      <c r="D4431" s="39">
        <f>SUM(B4431:C4431)</f>
        <v/>
      </c>
      <c r="E4431" s="23">
        <f>SUM(D4412:D4431)</f>
        <v/>
      </c>
    </row>
    <row r="4432">
      <c r="A4432" s="31" t="n">
        <v>44896</v>
      </c>
      <c r="B4432" s="38" t="n">
        <v>32.557259031</v>
      </c>
      <c r="C4432" s="38" t="n">
        <v>149.041270461</v>
      </c>
      <c r="D4432" s="39">
        <f>SUM(B4432:C4432)</f>
        <v/>
      </c>
      <c r="E4432" s="23">
        <f>SUM(D4413:D4432)</f>
        <v/>
      </c>
    </row>
    <row r="4433">
      <c r="A4433" s="31" t="n">
        <v>44897</v>
      </c>
      <c r="B4433" s="38" t="n">
        <v>-403.398271292</v>
      </c>
      <c r="C4433" s="38" t="n">
        <v>-110.07074258</v>
      </c>
      <c r="D4433" s="39">
        <f>SUM(B4433:C4433)</f>
        <v/>
      </c>
      <c r="E4433" s="23">
        <f>SUM(D4414:D4433)</f>
        <v/>
      </c>
    </row>
    <row r="4434">
      <c r="A4434" s="31" t="n">
        <v>44900</v>
      </c>
      <c r="B4434" s="38" t="n">
        <v>-293.117555836</v>
      </c>
      <c r="C4434" s="38" t="n">
        <v>-40.654264607</v>
      </c>
      <c r="D4434" s="39">
        <f>SUM(B4434:C4434)</f>
        <v/>
      </c>
      <c r="E4434" s="23">
        <f>SUM(D4415:D4434)</f>
        <v/>
      </c>
    </row>
    <row r="4435">
      <c r="A4435" s="31" t="n">
        <v>44901</v>
      </c>
      <c r="B4435" s="38" t="n">
        <v>-96.801905132</v>
      </c>
      <c r="C4435" s="38" t="n">
        <v>-65.195163081</v>
      </c>
      <c r="D4435" s="39">
        <f>SUM(B4435:C4435)</f>
        <v/>
      </c>
      <c r="E4435" s="23">
        <f>SUM(D4416:D4435)</f>
        <v/>
      </c>
    </row>
    <row r="4436">
      <c r="A4436" s="31" t="n">
        <v>44902</v>
      </c>
      <c r="B4436" s="38" t="n">
        <v>-196.152895955</v>
      </c>
      <c r="C4436" s="38" t="n">
        <v>16.884428639</v>
      </c>
      <c r="D4436" s="39">
        <f>SUM(B4436:C4436)</f>
        <v/>
      </c>
      <c r="E4436" s="23">
        <f>SUM(D4417:D4436)</f>
        <v/>
      </c>
    </row>
    <row r="4437">
      <c r="A4437" s="31" t="n">
        <v>44903</v>
      </c>
      <c r="B4437" s="38" t="n">
        <v>-476.144714</v>
      </c>
      <c r="C4437" s="38" t="n">
        <v>44.999220255</v>
      </c>
      <c r="D4437" s="39">
        <f>SUM(B4437:C4437)</f>
        <v/>
      </c>
      <c r="E4437" s="23">
        <f>SUM(D4418:D4437)</f>
        <v/>
      </c>
    </row>
    <row r="4438">
      <c r="A4438" s="31" t="n">
        <v>44904</v>
      </c>
      <c r="B4438" s="38" t="n">
        <v>99.49936171100001</v>
      </c>
      <c r="C4438" s="38" t="n">
        <v>20.381578367</v>
      </c>
      <c r="D4438" s="39">
        <f>SUM(B4438:C4438)</f>
        <v/>
      </c>
      <c r="E4438" s="23">
        <f>SUM(D4419:D4438)</f>
        <v/>
      </c>
    </row>
    <row r="4439">
      <c r="A4439" s="31" t="n">
        <v>44907</v>
      </c>
      <c r="B4439" s="38" t="n">
        <v>17.102994518</v>
      </c>
      <c r="C4439" s="38" t="n">
        <v>-11.472342643</v>
      </c>
      <c r="D4439" s="39">
        <f>SUM(B4439:C4439)</f>
        <v/>
      </c>
      <c r="E4439" s="23">
        <f>SUM(D4420:D4439)</f>
        <v/>
      </c>
    </row>
    <row r="4440">
      <c r="A4440" s="31" t="n">
        <v>44908</v>
      </c>
      <c r="B4440" s="38" t="n">
        <v>-111.780642444</v>
      </c>
      <c r="C4440" s="38" t="n">
        <v>-17.449040715</v>
      </c>
      <c r="D4440" s="39">
        <f>SUM(B4440:C4440)</f>
        <v/>
      </c>
      <c r="E4440" s="23">
        <f>SUM(D4421:D4440)</f>
        <v/>
      </c>
    </row>
    <row r="4441">
      <c r="A4441" s="31" t="n">
        <v>44909</v>
      </c>
      <c r="B4441" s="38" t="n">
        <v>231.782102504</v>
      </c>
      <c r="C4441" s="38" t="n">
        <v>182.281291085</v>
      </c>
      <c r="D4441" s="39">
        <f>SUM(B4441:C4441)</f>
        <v/>
      </c>
      <c r="E4441" s="23">
        <f>SUM(D4422:D4441)</f>
        <v/>
      </c>
    </row>
    <row r="4442">
      <c r="A4442" s="31" t="n">
        <v>44910</v>
      </c>
      <c r="B4442" s="38" t="n">
        <v>-56.186649119</v>
      </c>
      <c r="C4442" s="38" t="n">
        <v>9.744064688</v>
      </c>
      <c r="D4442" s="39">
        <f>SUM(B4442:C4442)</f>
        <v/>
      </c>
      <c r="E4442" s="23">
        <f>SUM(D4423:D4442)</f>
        <v/>
      </c>
    </row>
    <row r="4443">
      <c r="A4443" s="31" t="n">
        <v>44911</v>
      </c>
      <c r="B4443" s="38" t="n">
        <v>292.220095129</v>
      </c>
      <c r="C4443" s="38" t="n">
        <v>-25.980369629</v>
      </c>
      <c r="D4443" s="39">
        <f>SUM(B4443:C4443)</f>
        <v/>
      </c>
      <c r="E4443" s="23">
        <f>SUM(D4424:D4443)</f>
        <v/>
      </c>
    </row>
    <row r="4444">
      <c r="A4444" s="31" t="n">
        <v>44914</v>
      </c>
      <c r="B4444" s="38" t="n">
        <v>-24.134033225</v>
      </c>
      <c r="C4444" s="38" t="n">
        <v>-29.041655124</v>
      </c>
      <c r="D4444" s="39">
        <f>SUM(B4444:C4444)</f>
        <v/>
      </c>
      <c r="E4444" s="23">
        <f>SUM(D4425:D4444)</f>
        <v/>
      </c>
    </row>
    <row r="4445">
      <c r="A4445" s="31" t="n">
        <v>44915</v>
      </c>
      <c r="B4445" s="38" t="n">
        <v>-104.467040392</v>
      </c>
      <c r="C4445" s="38" t="n">
        <v>-60.506139669</v>
      </c>
      <c r="D4445" s="39">
        <f>SUM(B4445:C4445)</f>
        <v/>
      </c>
      <c r="E4445" s="23">
        <f>SUM(D4426:D4445)</f>
        <v/>
      </c>
    </row>
    <row r="4446">
      <c r="A4446" s="31" t="n">
        <v>44916</v>
      </c>
      <c r="B4446" s="38" t="n">
        <v>-103.303117895</v>
      </c>
      <c r="C4446" s="38" t="n">
        <v>36.267897998</v>
      </c>
      <c r="D4446" s="39">
        <f>SUM(B4446:C4446)</f>
        <v/>
      </c>
      <c r="E4446" s="23">
        <f>SUM(D4427:D4446)</f>
        <v/>
      </c>
    </row>
    <row r="4447">
      <c r="A4447" s="31" t="n">
        <v>44917</v>
      </c>
      <c r="B4447" s="38" t="n">
        <v>-5.702665434</v>
      </c>
      <c r="C4447" s="38" t="n">
        <v>84.18133431</v>
      </c>
      <c r="D4447" s="39">
        <f>SUM(B4447:C4447)</f>
        <v/>
      </c>
      <c r="E4447" s="23">
        <f>SUM(D4428:D4447)</f>
        <v/>
      </c>
    </row>
    <row r="4448">
      <c r="A4448" s="31" t="n">
        <v>44918</v>
      </c>
      <c r="B4448" s="38" t="n">
        <v>-69.634341619</v>
      </c>
      <c r="C4448" s="38" t="n">
        <v>-88.533555773</v>
      </c>
      <c r="D4448" s="39">
        <f>SUM(B4448:C4448)</f>
        <v/>
      </c>
      <c r="E4448" s="23">
        <f>SUM(D4429:D4448)</f>
        <v/>
      </c>
    </row>
    <row r="4449">
      <c r="A4449" s="31" t="n">
        <v>44921</v>
      </c>
      <c r="B4449" s="38" t="n">
        <v>-40.575203166</v>
      </c>
      <c r="C4449" s="38" t="n">
        <v>147.737474014</v>
      </c>
      <c r="D4449" s="39">
        <f>SUM(B4449:C4449)</f>
        <v/>
      </c>
      <c r="E4449" s="23">
        <f>SUM(D4430:D4449)</f>
        <v/>
      </c>
    </row>
    <row r="4450">
      <c r="A4450" s="31" t="n">
        <v>44922</v>
      </c>
      <c r="B4450" s="38" t="n">
        <v>48.276312234</v>
      </c>
      <c r="C4450" s="38" t="n">
        <v>117.071200066</v>
      </c>
      <c r="D4450" s="39">
        <f>SUM(B4450:C4450)</f>
        <v/>
      </c>
      <c r="E4450" s="23">
        <f>SUM(D4431:D4450)</f>
        <v/>
      </c>
    </row>
    <row r="4451">
      <c r="A4451" s="31" t="n">
        <v>44923</v>
      </c>
      <c r="B4451" s="38" t="n">
        <v>-303.407800662</v>
      </c>
      <c r="C4451" s="38" t="n">
        <v>-207.941561162</v>
      </c>
      <c r="D4451" s="39">
        <f>SUM(B4451:C4451)</f>
        <v/>
      </c>
      <c r="E4451" s="23">
        <f>SUM(D4432:D4451)</f>
        <v/>
      </c>
    </row>
    <row r="4452">
      <c r="A4452" s="31" t="n">
        <v>44924</v>
      </c>
      <c r="B4452" s="38" t="n">
        <v>-140.279847599</v>
      </c>
      <c r="C4452" s="38" t="n">
        <v>-138.819205479</v>
      </c>
      <c r="D4452" s="39">
        <f>SUM(B4452:C4452)</f>
        <v/>
      </c>
      <c r="E4452" s="23">
        <f>SUM(D4433:D4452)</f>
        <v/>
      </c>
    </row>
    <row r="4453">
      <c r="A4453" s="31" t="n">
        <v>44928</v>
      </c>
      <c r="B4453" s="38" t="n">
        <v>6.601309039</v>
      </c>
      <c r="C4453" s="38" t="n">
        <v>-55.844835425</v>
      </c>
      <c r="D4453" s="39">
        <f>SUM(B4453:C4453)</f>
        <v/>
      </c>
      <c r="E4453" s="23">
        <f>SUM(D4434:D4453)</f>
        <v/>
      </c>
    </row>
    <row r="4454">
      <c r="A4454" s="31" t="n">
        <v>44929</v>
      </c>
      <c r="B4454" s="38" t="n">
        <v>91.760184681</v>
      </c>
      <c r="C4454" s="38" t="n">
        <v>-17.970399431</v>
      </c>
      <c r="D4454" s="39">
        <f>SUM(B4454:C4454)</f>
        <v/>
      </c>
      <c r="E4454" s="23">
        <f>SUM(D4435:D4454)</f>
        <v/>
      </c>
    </row>
    <row r="4455">
      <c r="A4455" s="31" t="n">
        <v>44930</v>
      </c>
      <c r="B4455" s="38" t="n">
        <v>260.666331149</v>
      </c>
      <c r="C4455" s="38" t="n">
        <v>-17.614093224</v>
      </c>
      <c r="D4455" s="39">
        <f>SUM(B4455:C4455)</f>
        <v/>
      </c>
      <c r="E4455" s="23">
        <f>SUM(D4436:D4455)</f>
        <v/>
      </c>
    </row>
    <row r="4456">
      <c r="A4456" s="31" t="n">
        <v>44931</v>
      </c>
      <c r="B4456" s="38" t="n">
        <v>503.1597091</v>
      </c>
      <c r="C4456" s="38" t="n">
        <v>-153.803834793</v>
      </c>
      <c r="D4456" s="39">
        <f>SUM(B4456:C4456)</f>
        <v/>
      </c>
      <c r="E4456" s="23">
        <f>SUM(D4437:D4456)</f>
        <v/>
      </c>
    </row>
    <row r="4457">
      <c r="A4457" s="31" t="n">
        <v>44932</v>
      </c>
      <c r="B4457" s="38" t="n">
        <v>314.059926975</v>
      </c>
      <c r="C4457" s="38" t="n">
        <v>85.795693992</v>
      </c>
      <c r="D4457" s="39">
        <f>SUM(B4457:C4457)</f>
        <v/>
      </c>
      <c r="E4457" s="23">
        <f>SUM(D4438:D4457)</f>
        <v/>
      </c>
    </row>
    <row r="4458">
      <c r="A4458" s="31" t="n">
        <v>44935</v>
      </c>
      <c r="B4458" s="38" t="n">
        <v>651.748412281</v>
      </c>
      <c r="C4458" s="38" t="n">
        <v>26.874158226</v>
      </c>
      <c r="D4458" s="39">
        <f>SUM(B4458:C4458)</f>
        <v/>
      </c>
      <c r="E4458" s="23">
        <f>SUM(D4439:D4458)</f>
        <v/>
      </c>
    </row>
    <row r="4459">
      <c r="A4459" s="31" t="n">
        <v>44936</v>
      </c>
      <c r="B4459" s="38" t="n">
        <v>-2.229746295</v>
      </c>
      <c r="C4459" s="38" t="n">
        <v>-65.59238177</v>
      </c>
      <c r="D4459" s="39">
        <f>SUM(B4459:C4459)</f>
        <v/>
      </c>
      <c r="E4459" s="23">
        <f>SUM(D4440:D4459)</f>
        <v/>
      </c>
    </row>
    <row r="4460">
      <c r="A4460" s="31" t="n">
        <v>44937</v>
      </c>
      <c r="B4460" s="38" t="n">
        <v>33.62207072</v>
      </c>
      <c r="C4460" s="38" t="n">
        <v>149.094823636</v>
      </c>
      <c r="D4460" s="39">
        <f>SUM(B4460:C4460)</f>
        <v/>
      </c>
      <c r="E4460" s="23">
        <f>SUM(D4441:D4460)</f>
        <v/>
      </c>
    </row>
    <row r="4461">
      <c r="A4461" s="31" t="n">
        <v>44938</v>
      </c>
      <c r="B4461" s="38" t="n">
        <v>484.324426507</v>
      </c>
      <c r="C4461" s="38" t="n">
        <v>-58.603716793</v>
      </c>
      <c r="D4461" s="39">
        <f>SUM(B4461:C4461)</f>
        <v/>
      </c>
      <c r="E4461" s="23">
        <f>SUM(D4442:D4461)</f>
        <v/>
      </c>
    </row>
    <row r="4462">
      <c r="A4462" s="31" t="n">
        <v>44939</v>
      </c>
      <c r="B4462" s="38" t="n">
        <v>568.166956507</v>
      </c>
      <c r="C4462" s="38" t="n">
        <v>-73.56658914499999</v>
      </c>
      <c r="D4462" s="39">
        <f>SUM(B4462:C4462)</f>
        <v/>
      </c>
      <c r="E4462" s="23">
        <f>SUM(D4443:D4462)</f>
        <v/>
      </c>
    </row>
    <row r="4463">
      <c r="A4463" s="31" t="n">
        <v>44942</v>
      </c>
      <c r="B4463" s="38" t="n">
        <v>287.875008041</v>
      </c>
      <c r="C4463" s="38" t="n">
        <v>52.634999356</v>
      </c>
      <c r="D4463" s="39">
        <f>SUM(B4463:C4463)</f>
        <v/>
      </c>
      <c r="E4463" s="23">
        <f>SUM(D4444:D4463)</f>
        <v/>
      </c>
    </row>
    <row r="4464">
      <c r="A4464" s="31" t="n">
        <v>44943</v>
      </c>
      <c r="B4464" s="38" t="n">
        <v>177.096938359</v>
      </c>
      <c r="C4464" s="38" t="n">
        <v>-65.05387973000001</v>
      </c>
      <c r="D4464" s="39">
        <f>SUM(B4464:C4464)</f>
        <v/>
      </c>
      <c r="E4464" s="23">
        <f>SUM(D4445:D4464)</f>
        <v/>
      </c>
    </row>
    <row r="4465">
      <c r="A4465" s="31" t="n">
        <v>44944</v>
      </c>
      <c r="B4465" s="38" t="n">
        <v>72.84420202</v>
      </c>
      <c r="C4465" s="38" t="n">
        <v>10.166461911</v>
      </c>
      <c r="D4465" s="39">
        <f>SUM(B4465:C4465)</f>
        <v/>
      </c>
      <c r="E4465" s="23">
        <f>SUM(D4446:D4465)</f>
        <v/>
      </c>
    </row>
    <row r="4466">
      <c r="A4466" s="31" t="n">
        <v>44945</v>
      </c>
      <c r="B4466" s="38" t="n">
        <v>570.30368724</v>
      </c>
      <c r="C4466" s="38" t="n">
        <v>-5.675558599</v>
      </c>
      <c r="D4466" s="39">
        <f>SUM(B4466:C4466)</f>
        <v/>
      </c>
      <c r="E4466" s="23">
        <f>SUM(D4447:D4466)</f>
        <v/>
      </c>
    </row>
    <row r="4467">
      <c r="A4467" s="31" t="n">
        <v>44946</v>
      </c>
      <c r="B4467" s="38" t="n">
        <v>230.833182842</v>
      </c>
      <c r="C4467" s="38" t="n">
        <v>3.302822615</v>
      </c>
      <c r="D4467" s="39">
        <f>SUM(B4467:C4467)</f>
        <v/>
      </c>
      <c r="E4467" s="23">
        <f>SUM(D4448:D4467)</f>
        <v/>
      </c>
    </row>
    <row r="4468">
      <c r="A4468" s="31" t="n">
        <v>44951</v>
      </c>
      <c r="B4468" s="38" t="n">
        <v>764.694289172</v>
      </c>
      <c r="C4468" s="38" t="n">
        <v>164.423925719</v>
      </c>
      <c r="D4468" s="39">
        <f>SUM(B4468:C4468)</f>
        <v/>
      </c>
      <c r="E4468" s="23">
        <f>SUM(D4449:D4468)</f>
        <v/>
      </c>
    </row>
    <row r="4469">
      <c r="A4469" s="31" t="n">
        <v>44952</v>
      </c>
      <c r="B4469" s="38" t="n">
        <v>811.983490377</v>
      </c>
      <c r="C4469" s="38" t="n">
        <v>100.248900468</v>
      </c>
      <c r="D4469" s="39">
        <f>SUM(B4469:C4469)</f>
        <v/>
      </c>
      <c r="E4469" s="23">
        <f>SUM(D4450:D4469)</f>
        <v/>
      </c>
    </row>
    <row r="4470">
      <c r="A4470" s="31" t="n">
        <v>44953</v>
      </c>
      <c r="B4470" s="38" t="n">
        <v>969.59845871</v>
      </c>
      <c r="C4470" s="38" t="n">
        <v>15.217684458</v>
      </c>
      <c r="D4470" s="39">
        <f>SUM(B4470:C4470)</f>
        <v/>
      </c>
      <c r="E4470" s="23">
        <f>SUM(D4451:D4470)</f>
        <v/>
      </c>
    </row>
    <row r="4471">
      <c r="A4471" s="31" t="n">
        <v>44956</v>
      </c>
      <c r="B4471" s="38" t="n">
        <v>16.391080516</v>
      </c>
      <c r="C4471" s="38" t="n">
        <v>-28.91985517</v>
      </c>
      <c r="D4471" s="39">
        <f>SUM(B4471:C4471)</f>
        <v/>
      </c>
      <c r="E4471" s="23">
        <f>SUM(D4452:D4471)</f>
        <v/>
      </c>
    </row>
    <row r="4472">
      <c r="A4472" s="31" t="n">
        <v>44957</v>
      </c>
      <c r="B4472" s="38" t="n">
        <v>-473.355370269</v>
      </c>
      <c r="C4472" s="38" t="n">
        <v>97.189710717</v>
      </c>
      <c r="D4472" s="39">
        <f>SUM(B4472:C4472)</f>
        <v/>
      </c>
      <c r="E4472" s="23">
        <f>SUM(D4453:D4472)</f>
        <v/>
      </c>
    </row>
    <row r="4473">
      <c r="A4473" s="31" t="n">
        <v>44958</v>
      </c>
      <c r="B4473" s="38" t="n">
        <v>198.273913826</v>
      </c>
      <c r="C4473" s="38" t="n">
        <v>200.979809564</v>
      </c>
      <c r="D4473" s="39">
        <f>SUM(B4473:C4473)</f>
        <v/>
      </c>
      <c r="E4473" s="23">
        <f>SUM(D4454:D4473)</f>
        <v/>
      </c>
    </row>
    <row r="4474">
      <c r="A4474" s="31" t="n">
        <v>44959</v>
      </c>
      <c r="B4474" s="38" t="n">
        <v>555.099941063</v>
      </c>
      <c r="C4474" s="38" t="n">
        <v>210.867789795</v>
      </c>
      <c r="D4474" s="39">
        <f>SUM(B4474:C4474)</f>
        <v/>
      </c>
      <c r="E4474" s="23">
        <f>SUM(D4455:D4474)</f>
        <v/>
      </c>
    </row>
    <row r="4475">
      <c r="A4475" s="31" t="n">
        <v>44960</v>
      </c>
      <c r="B4475" s="38" t="n">
        <v>586.686231099</v>
      </c>
      <c r="C4475" s="38" t="n">
        <v>5.360416983</v>
      </c>
      <c r="D4475" s="39">
        <f>SUM(B4475:C4475)</f>
        <v/>
      </c>
      <c r="E4475" s="23">
        <f>SUM(D4456:D4475)</f>
        <v/>
      </c>
    </row>
    <row r="4476">
      <c r="A4476" s="31" t="n">
        <v>44963</v>
      </c>
      <c r="B4476" s="38" t="n">
        <v>-310.182231439</v>
      </c>
      <c r="C4476" s="38" t="n">
        <v>-20.244031015</v>
      </c>
      <c r="D4476" s="39">
        <f>SUM(B4476:C4476)</f>
        <v/>
      </c>
      <c r="E4476" s="23">
        <f>SUM(D4457:D4476)</f>
        <v/>
      </c>
    </row>
    <row r="4477">
      <c r="A4477" s="31" t="n">
        <v>44964</v>
      </c>
      <c r="B4477" s="38" t="n">
        <v>-55.328347142</v>
      </c>
      <c r="C4477" s="38" t="n">
        <v>80.500975173</v>
      </c>
      <c r="D4477" s="39">
        <f>SUM(B4477:C4477)</f>
        <v/>
      </c>
      <c r="E4477" s="23">
        <f>SUM(D4458:D4477)</f>
        <v/>
      </c>
    </row>
    <row r="4478">
      <c r="A4478" s="31" t="n">
        <v>44965</v>
      </c>
      <c r="B4478" s="38" t="n">
        <v>579.4933656440001</v>
      </c>
      <c r="C4478" s="38" t="n">
        <v>71.047592521</v>
      </c>
      <c r="D4478" s="39">
        <f>SUM(B4478:C4478)</f>
        <v/>
      </c>
      <c r="E4478" s="23">
        <f>SUM(D4459:D4478)</f>
        <v/>
      </c>
    </row>
    <row r="4479">
      <c r="A4479" s="31" t="n">
        <v>44966</v>
      </c>
      <c r="B4479" s="38" t="n">
        <v>150.225234479</v>
      </c>
      <c r="C4479" s="38" t="n">
        <v>174.262046437</v>
      </c>
      <c r="D4479" s="39">
        <f>SUM(B4479:C4479)</f>
        <v/>
      </c>
      <c r="E4479" s="23">
        <f>SUM(D4460:D4479)</f>
        <v/>
      </c>
    </row>
    <row r="4480">
      <c r="A4480" s="31" t="n">
        <v>44967</v>
      </c>
      <c r="B4480" s="38" t="n">
        <v>51.936790066</v>
      </c>
      <c r="C4480" s="38" t="n">
        <v>-105.61055234</v>
      </c>
      <c r="D4480" s="39">
        <f>SUM(B4480:C4480)</f>
        <v/>
      </c>
      <c r="E4480" s="23">
        <f>SUM(D4461:D4480)</f>
        <v/>
      </c>
    </row>
    <row r="4481">
      <c r="A4481" s="31" t="n">
        <v>44970</v>
      </c>
      <c r="B4481" s="38" t="n">
        <v>69.358354394</v>
      </c>
      <c r="C4481" s="38" t="n">
        <v>79.989036806</v>
      </c>
      <c r="D4481" s="39">
        <f>SUM(B4481:C4481)</f>
        <v/>
      </c>
      <c r="E4481" s="23">
        <f>SUM(D4462:D4481)</f>
        <v/>
      </c>
    </row>
    <row r="4482">
      <c r="A4482" s="31" t="n">
        <v>44971</v>
      </c>
      <c r="B4482" s="38" t="n">
        <v>61.184744015</v>
      </c>
      <c r="C4482" s="38" t="n">
        <v>115.892052862</v>
      </c>
      <c r="D4482" s="39">
        <f>SUM(B4482:C4482)</f>
        <v/>
      </c>
      <c r="E4482" s="23">
        <f>SUM(D4463:D4482)</f>
        <v/>
      </c>
    </row>
    <row r="4483">
      <c r="A4483" s="31" t="n">
        <v>44972</v>
      </c>
      <c r="B4483" s="38" t="n">
        <v>-265.748633671</v>
      </c>
      <c r="C4483" s="38" t="n">
        <v>-33.838912915</v>
      </c>
      <c r="D4483" s="39">
        <f>SUM(B4483:C4483)</f>
        <v/>
      </c>
      <c r="E4483" s="23">
        <f>SUM(D4464:D4483)</f>
        <v/>
      </c>
    </row>
    <row r="4484">
      <c r="A4484" s="31" t="n">
        <v>44973</v>
      </c>
      <c r="B4484" s="38" t="n">
        <v>63.69131885</v>
      </c>
      <c r="C4484" s="38" t="n">
        <v>194.76826829</v>
      </c>
      <c r="D4484" s="39">
        <f>SUM(B4484:C4484)</f>
        <v/>
      </c>
      <c r="E4484" s="23">
        <f>SUM(D4465:D4484)</f>
        <v/>
      </c>
    </row>
    <row r="4485">
      <c r="A4485" s="31" t="n">
        <v>44974</v>
      </c>
      <c r="B4485" s="38" t="n">
        <v>120.610149121</v>
      </c>
      <c r="C4485" s="38" t="n">
        <v>-208.831221768</v>
      </c>
      <c r="D4485" s="39">
        <f>SUM(B4485:C4485)</f>
        <v/>
      </c>
      <c r="E4485" s="23">
        <f>SUM(D4466:D4485)</f>
        <v/>
      </c>
    </row>
    <row r="4486">
      <c r="A4486" s="31" t="n">
        <v>44977</v>
      </c>
      <c r="B4486" s="38" t="n">
        <v>-311.962949072</v>
      </c>
      <c r="C4486" s="38" t="n">
        <v>200.836028272</v>
      </c>
      <c r="D4486" s="39">
        <f>SUM(B4486:C4486)</f>
        <v/>
      </c>
      <c r="E4486" s="23">
        <f>SUM(D4467:D4486)</f>
        <v/>
      </c>
    </row>
    <row r="4487">
      <c r="A4487" s="31" t="n">
        <v>44978</v>
      </c>
      <c r="B4487" s="38" t="n">
        <v>20.549335163</v>
      </c>
      <c r="C4487" s="38" t="n">
        <v>-10.540481588</v>
      </c>
      <c r="D4487" s="39">
        <f>SUM(B4487:C4487)</f>
        <v/>
      </c>
      <c r="E4487" s="23">
        <f>SUM(D4468:D4487)</f>
        <v/>
      </c>
    </row>
    <row r="4488">
      <c r="A4488" s="31" t="n">
        <v>44979</v>
      </c>
      <c r="B4488" s="38" t="n">
        <v>-191.202791519</v>
      </c>
      <c r="C4488" s="38" t="n">
        <v>-303.480592347</v>
      </c>
      <c r="D4488" s="39">
        <f>SUM(B4488:C4488)</f>
        <v/>
      </c>
      <c r="E4488" s="23">
        <f>SUM(D4469:D4488)</f>
        <v/>
      </c>
    </row>
    <row r="4489">
      <c r="A4489" s="31" t="n">
        <v>44980</v>
      </c>
      <c r="B4489" s="38" t="n">
        <v>9.076158433</v>
      </c>
      <c r="C4489" s="38" t="n">
        <v>-7.457059912</v>
      </c>
      <c r="D4489" s="39">
        <f>SUM(B4489:C4489)</f>
        <v/>
      </c>
      <c r="E4489" s="23">
        <f>SUM(D4470:D4489)</f>
        <v/>
      </c>
    </row>
    <row r="4490">
      <c r="A4490" s="31" t="n">
        <v>44981</v>
      </c>
      <c r="B4490" s="38" t="n">
        <v>-298.656769406</v>
      </c>
      <c r="C4490" s="38" t="n">
        <v>-76.43551845099999</v>
      </c>
      <c r="D4490" s="39">
        <f>SUM(B4490:C4490)</f>
        <v/>
      </c>
      <c r="E4490" s="23">
        <f>SUM(D4471:D4490)</f>
        <v/>
      </c>
    </row>
    <row r="4491">
      <c r="A4491" s="31" t="n">
        <v>44984</v>
      </c>
      <c r="B4491" s="38" t="n">
        <v>-321.694408694</v>
      </c>
      <c r="C4491" s="38" t="n">
        <v>5.90739956</v>
      </c>
      <c r="D4491" s="39">
        <f>SUM(B4491:C4491)</f>
        <v/>
      </c>
      <c r="E4491" s="23">
        <f>SUM(D4472:D4491)</f>
        <v/>
      </c>
    </row>
    <row r="4492">
      <c r="A4492" s="31" t="n">
        <v>44985</v>
      </c>
      <c r="B4492" s="38" t="n">
        <v>-288.582881101</v>
      </c>
      <c r="C4492" s="38" t="n">
        <v>63.082422457</v>
      </c>
      <c r="D4492" s="39">
        <f>SUM(B4492:C4492)</f>
        <v/>
      </c>
      <c r="E4492" s="23">
        <f>SUM(D4473:D4492)</f>
        <v/>
      </c>
    </row>
    <row r="4493">
      <c r="A4493" s="31" t="n">
        <v>44987</v>
      </c>
      <c r="B4493" s="38" t="n">
        <v>534.022299467</v>
      </c>
      <c r="C4493" s="38" t="n">
        <v>-63.499564361</v>
      </c>
      <c r="D4493" s="39">
        <f>SUM(B4493:C4493)</f>
        <v/>
      </c>
      <c r="E4493" s="23">
        <f>SUM(D4474:D4493)</f>
        <v/>
      </c>
    </row>
    <row r="4494">
      <c r="A4494" s="31" t="n">
        <v>44988</v>
      </c>
      <c r="B4494" s="38" t="n">
        <v>-90.070521836</v>
      </c>
      <c r="C4494" s="38" t="n">
        <v>240.551932343</v>
      </c>
      <c r="D4494" s="39">
        <f>SUM(B4494:C4494)</f>
        <v/>
      </c>
      <c r="E4494" s="23">
        <f>SUM(D4475:D4494)</f>
        <v/>
      </c>
    </row>
    <row r="4495">
      <c r="A4495" s="31" t="n">
        <v>44991</v>
      </c>
      <c r="B4495" s="38" t="n">
        <v>323.389982256</v>
      </c>
      <c r="C4495" s="38" t="n">
        <v>-126.269569654</v>
      </c>
      <c r="D4495" s="39">
        <f>SUM(B4495:C4495)</f>
        <v/>
      </c>
      <c r="E4495" s="23">
        <f>SUM(D4476:D4495)</f>
        <v/>
      </c>
    </row>
    <row r="4496">
      <c r="A4496" s="31" t="n">
        <v>44992</v>
      </c>
      <c r="B4496" s="38" t="n">
        <v>334.799088009</v>
      </c>
      <c r="C4496" s="38" t="n">
        <v>-19.949156766</v>
      </c>
      <c r="D4496" s="39">
        <f>SUM(B4496:C4496)</f>
        <v/>
      </c>
      <c r="E4496" s="23">
        <f>SUM(D4477:D4496)</f>
        <v/>
      </c>
    </row>
    <row r="4497">
      <c r="A4497" s="31" t="n">
        <v>44993</v>
      </c>
      <c r="B4497" s="38" t="n">
        <v>64.234475542</v>
      </c>
      <c r="C4497" s="38" t="n">
        <v>-52.612607523</v>
      </c>
      <c r="D4497" s="39">
        <f>SUM(B4497:C4497)</f>
        <v/>
      </c>
      <c r="E4497" s="23">
        <f>SUM(D4478:D4497)</f>
        <v/>
      </c>
    </row>
    <row r="4498">
      <c r="A4498" s="31" t="n">
        <v>44994</v>
      </c>
      <c r="B4498" s="38" t="n">
        <v>-972.051587495</v>
      </c>
      <c r="C4498" s="38" t="n">
        <v>-245.451386369</v>
      </c>
      <c r="D4498" s="39">
        <f>SUM(B4498:C4498)</f>
        <v/>
      </c>
      <c r="E4498" s="23">
        <f>SUM(D4479:D4498)</f>
        <v/>
      </c>
    </row>
    <row r="4499">
      <c r="A4499" s="31" t="n">
        <v>44995</v>
      </c>
      <c r="B4499" s="38" t="n">
        <v>-325.825928937</v>
      </c>
      <c r="C4499" s="38" t="n">
        <v>-160.48306393</v>
      </c>
      <c r="D4499" s="39">
        <f>SUM(B4499:C4499)</f>
        <v/>
      </c>
      <c r="E4499" s="23">
        <f>SUM(D4480:D4499)</f>
        <v/>
      </c>
    </row>
    <row r="4500">
      <c r="A4500" s="31" t="n">
        <v>44998</v>
      </c>
      <c r="B4500" s="38" t="n">
        <v>17.922996648</v>
      </c>
      <c r="C4500" s="38" t="n">
        <v>148.29893875</v>
      </c>
      <c r="D4500" s="39">
        <f>SUM(B4500:C4500)</f>
        <v/>
      </c>
      <c r="E4500" s="23">
        <f>SUM(D4481:D4500)</f>
        <v/>
      </c>
    </row>
    <row r="4501">
      <c r="A4501" s="31" t="n">
        <v>44999</v>
      </c>
      <c r="B4501" s="38" t="n">
        <v>-638.411190268</v>
      </c>
      <c r="C4501" s="38" t="n">
        <v>-213.278408591</v>
      </c>
      <c r="D4501" s="39">
        <f>SUM(B4501:C4501)</f>
        <v/>
      </c>
      <c r="E4501" s="23">
        <f>SUM(D4482:D4501)</f>
        <v/>
      </c>
    </row>
    <row r="4502">
      <c r="A4502" s="31" t="n">
        <v>45000</v>
      </c>
      <c r="B4502" s="38" t="n">
        <v>-78.134639677</v>
      </c>
      <c r="C4502" s="38" t="n">
        <v>361.336964965</v>
      </c>
      <c r="D4502" s="39">
        <f>SUM(B4502:C4502)</f>
        <v/>
      </c>
      <c r="E4502" s="23">
        <f>SUM(D4483:D4502)</f>
        <v/>
      </c>
    </row>
    <row r="4503">
      <c r="A4503" s="31" t="n">
        <v>45001</v>
      </c>
      <c r="B4503" s="38" t="n">
        <v>-89.488413372</v>
      </c>
      <c r="C4503" s="38" t="n">
        <v>-324.766814938</v>
      </c>
      <c r="D4503" s="39">
        <f>SUM(B4503:C4503)</f>
        <v/>
      </c>
      <c r="E4503" s="23">
        <f>SUM(D4484:D4503)</f>
        <v/>
      </c>
    </row>
    <row r="4504">
      <c r="A4504" s="31" t="n">
        <v>45002</v>
      </c>
      <c r="B4504" s="38" t="n">
        <v>73.512496293</v>
      </c>
      <c r="C4504" s="38" t="n">
        <v>160.473538555</v>
      </c>
      <c r="D4504" s="39">
        <f>SUM(B4504:C4504)</f>
        <v/>
      </c>
      <c r="E4504" s="23">
        <f>SUM(D4485:D4504)</f>
        <v/>
      </c>
    </row>
    <row r="4505">
      <c r="A4505" s="31" t="n">
        <v>45005</v>
      </c>
      <c r="B4505" s="38" t="n">
        <v>-207.709532505</v>
      </c>
      <c r="C4505" s="38" t="n">
        <v>-32.668617101</v>
      </c>
      <c r="D4505" s="39">
        <f>SUM(B4505:C4505)</f>
        <v/>
      </c>
      <c r="E4505" s="23">
        <f>SUM(D4486:D4505)</f>
        <v/>
      </c>
    </row>
    <row r="4506">
      <c r="A4506" s="31" t="n">
        <v>45006</v>
      </c>
      <c r="B4506" s="38" t="n">
        <v>-55.337568715</v>
      </c>
      <c r="C4506" s="38" t="n">
        <v>-165.338701264</v>
      </c>
      <c r="D4506" s="39">
        <f>SUM(B4506:C4506)</f>
        <v/>
      </c>
      <c r="E4506" s="23">
        <f>SUM(D4487:D4506)</f>
        <v/>
      </c>
    </row>
    <row r="4507">
      <c r="A4507" s="31" t="n">
        <v>45007</v>
      </c>
      <c r="B4507" s="38" t="n">
        <v>203.117627539</v>
      </c>
      <c r="C4507" s="38" t="n">
        <v>38.422838298</v>
      </c>
      <c r="D4507" s="39">
        <f>SUM(B4507:C4507)</f>
        <v/>
      </c>
      <c r="E4507" s="23">
        <f>SUM(D4488:D4507)</f>
        <v/>
      </c>
    </row>
    <row r="4508">
      <c r="A4508" s="31" t="n">
        <v>45008</v>
      </c>
      <c r="B4508" s="38" t="n">
        <v>212.870664759</v>
      </c>
      <c r="C4508" s="38" t="n">
        <v>106.218816464</v>
      </c>
      <c r="D4508" s="39">
        <f>SUM(B4508:C4508)</f>
        <v/>
      </c>
      <c r="E4508" s="23">
        <f>SUM(D4489:D4508)</f>
        <v/>
      </c>
    </row>
    <row r="4509">
      <c r="A4509" s="31" t="n">
        <v>45009</v>
      </c>
      <c r="B4509" s="38" t="n">
        <v>128.276127713</v>
      </c>
      <c r="C4509" s="38" t="n">
        <v>-241.837815309</v>
      </c>
      <c r="D4509" s="39">
        <f>SUM(B4509:C4509)</f>
        <v/>
      </c>
      <c r="E4509" s="23">
        <f>SUM(D4490:D4509)</f>
        <v/>
      </c>
    </row>
    <row r="4510">
      <c r="A4510" s="31" t="n">
        <v>45012</v>
      </c>
      <c r="B4510" s="38" t="n">
        <v>-94.794657278</v>
      </c>
      <c r="C4510" s="38" t="n">
        <v>-299.349086482</v>
      </c>
      <c r="D4510" s="39">
        <f>SUM(B4510:C4510)</f>
        <v/>
      </c>
      <c r="E4510" s="23">
        <f>SUM(D4491:D4510)</f>
        <v/>
      </c>
    </row>
    <row r="4511">
      <c r="A4511" s="31" t="n">
        <v>45013</v>
      </c>
      <c r="B4511" s="38" t="n">
        <v>-42.754951145</v>
      </c>
      <c r="C4511" s="38" t="n">
        <v>-113.84328434</v>
      </c>
      <c r="D4511" s="39">
        <f>SUM(B4511:C4511)</f>
        <v/>
      </c>
      <c r="E4511" s="23">
        <f>SUM(D4492:D4511)</f>
        <v/>
      </c>
    </row>
    <row r="4512">
      <c r="A4512" s="31" t="n">
        <v>45014</v>
      </c>
      <c r="B4512" s="38" t="n">
        <v>24.717476574</v>
      </c>
      <c r="C4512" s="38" t="n">
        <v>77.964529402</v>
      </c>
      <c r="D4512" s="39">
        <f>SUM(B4512:C4512)</f>
        <v/>
      </c>
      <c r="E4512" s="23">
        <f>SUM(D4493:D4512)</f>
        <v/>
      </c>
    </row>
    <row r="4513">
      <c r="A4513" s="31" t="n">
        <v>45015</v>
      </c>
      <c r="B4513" s="38" t="n">
        <v>263.706974434</v>
      </c>
      <c r="C4513" s="38" t="n">
        <v>-120.517234089</v>
      </c>
      <c r="D4513" s="39">
        <f>SUM(B4513:C4513)</f>
        <v/>
      </c>
      <c r="E4513" s="23">
        <f>SUM(D4494:D4513)</f>
        <v/>
      </c>
    </row>
    <row r="4514">
      <c r="A4514" s="31" t="n">
        <v>45016</v>
      </c>
      <c r="B4514" s="38" t="n">
        <v>684.006549477</v>
      </c>
      <c r="C4514" s="38" t="n">
        <v>-139.638083423</v>
      </c>
      <c r="D4514" s="39">
        <f>SUM(B4514:C4514)</f>
        <v/>
      </c>
      <c r="E4514" s="23">
        <f>SUM(D4495:D4514)</f>
        <v/>
      </c>
    </row>
    <row r="4515">
      <c r="A4515" s="31" t="n">
        <v>45019</v>
      </c>
      <c r="B4515" s="38" t="n">
        <v>-162.417844836</v>
      </c>
      <c r="C4515" s="38" t="n">
        <v>10.068496901</v>
      </c>
      <c r="D4515" s="39">
        <f>SUM(B4515:C4515)</f>
        <v/>
      </c>
      <c r="E4515" s="23">
        <f>SUM(D4496:D4515)</f>
        <v/>
      </c>
    </row>
    <row r="4516">
      <c r="A4516" s="31" t="n">
        <v>45020</v>
      </c>
      <c r="B4516" s="38" t="n">
        <v>-310.846072759</v>
      </c>
      <c r="C4516" s="38" t="n">
        <v>-76.126983766</v>
      </c>
      <c r="D4516" s="39">
        <f>SUM(B4516:C4516)</f>
        <v/>
      </c>
      <c r="E4516" s="23">
        <f>SUM(D4497:D4516)</f>
        <v/>
      </c>
    </row>
    <row r="4517">
      <c r="A4517" s="31" t="n">
        <v>45021</v>
      </c>
      <c r="B4517" s="38" t="n">
        <v>-18.579427456</v>
      </c>
      <c r="C4517" s="38" t="n">
        <v>187.386413622</v>
      </c>
      <c r="D4517" s="39">
        <f>SUM(B4517:C4517)</f>
        <v/>
      </c>
      <c r="E4517" s="23">
        <f>SUM(D4498:D4517)</f>
        <v/>
      </c>
    </row>
    <row r="4518">
      <c r="A4518" s="31" t="n">
        <v>45022</v>
      </c>
      <c r="B4518" s="38" t="n">
        <v>-487.858778068</v>
      </c>
      <c r="C4518" s="38" t="n">
        <v>-209.669479374</v>
      </c>
      <c r="D4518" s="39">
        <f>SUM(B4518:C4518)</f>
        <v/>
      </c>
      <c r="E4518" s="23">
        <f>SUM(D4499:D4518)</f>
        <v/>
      </c>
    </row>
    <row r="4519">
      <c r="A4519" s="31" t="n">
        <v>45023</v>
      </c>
      <c r="B4519" s="38" t="n">
        <v>693.430648897</v>
      </c>
      <c r="C4519" s="38" t="n">
        <v>96.189337048</v>
      </c>
      <c r="D4519" s="39">
        <f>SUM(B4519:C4519)</f>
        <v/>
      </c>
      <c r="E4519" s="23">
        <f>SUM(D4500:D4519)</f>
        <v/>
      </c>
    </row>
    <row r="4520">
      <c r="A4520" s="31" t="n">
        <v>45026</v>
      </c>
      <c r="B4520" s="38" t="n">
        <v>729.530483173</v>
      </c>
      <c r="C4520" s="38" t="n">
        <v>-172.291338809</v>
      </c>
      <c r="D4520" s="39">
        <f>SUM(B4520:C4520)</f>
        <v/>
      </c>
      <c r="E4520" s="23">
        <f>SUM(D4501:D4520)</f>
        <v/>
      </c>
    </row>
    <row r="4521">
      <c r="A4521" s="31" t="n">
        <v>45027</v>
      </c>
      <c r="B4521" s="38" t="n">
        <v>183.486476321</v>
      </c>
      <c r="C4521" s="38" t="n">
        <v>-55.249818801</v>
      </c>
      <c r="D4521" s="39">
        <f>SUM(B4521:C4521)</f>
        <v/>
      </c>
      <c r="E4521" s="23">
        <f>SUM(D4502:D4521)</f>
        <v/>
      </c>
    </row>
    <row r="4522">
      <c r="A4522" s="31" t="n">
        <v>45028</v>
      </c>
      <c r="B4522" s="38" t="n">
        <v>233.488642833</v>
      </c>
      <c r="C4522" s="38" t="n">
        <v>212.929555433</v>
      </c>
      <c r="D4522" s="39">
        <f>SUM(B4522:C4522)</f>
        <v/>
      </c>
      <c r="E4522" s="23">
        <f>SUM(D4503:D4522)</f>
        <v/>
      </c>
    </row>
    <row r="4523">
      <c r="A4523" s="31" t="n">
        <v>45029</v>
      </c>
      <c r="B4523" s="38" t="n">
        <v>-346.388477469</v>
      </c>
      <c r="C4523" s="38" t="n">
        <v>94.82904877999999</v>
      </c>
      <c r="D4523" s="39">
        <f>SUM(B4523:C4523)</f>
        <v/>
      </c>
      <c r="E4523" s="23">
        <f>SUM(D4504:D4523)</f>
        <v/>
      </c>
    </row>
    <row r="4524">
      <c r="A4524" s="31" t="n">
        <v>45030</v>
      </c>
      <c r="B4524" s="38" t="n">
        <v>166.951231061</v>
      </c>
      <c r="C4524" s="38" t="n">
        <v>7.958063822</v>
      </c>
      <c r="D4524" s="39">
        <f>SUM(B4524:C4524)</f>
        <v/>
      </c>
      <c r="E4524" s="23">
        <f>SUM(D4505:D4524)</f>
        <v/>
      </c>
    </row>
    <row r="4525">
      <c r="A4525" s="31" t="n">
        <v>45033</v>
      </c>
      <c r="B4525" s="38" t="n">
        <v>-13.518087397</v>
      </c>
      <c r="C4525" s="38" t="n">
        <v>-1.208891472</v>
      </c>
      <c r="D4525" s="39">
        <f>SUM(B4525:C4525)</f>
        <v/>
      </c>
      <c r="E4525" s="23">
        <f>SUM(D4506:D4525)</f>
        <v/>
      </c>
    </row>
    <row r="4526">
      <c r="A4526" s="31" t="n">
        <v>45034</v>
      </c>
      <c r="B4526" s="38" t="n">
        <v>391.271160865</v>
      </c>
      <c r="C4526" s="38" t="n">
        <v>-123.857754018</v>
      </c>
      <c r="D4526" s="39">
        <f>SUM(B4526:C4526)</f>
        <v/>
      </c>
      <c r="E4526" s="23">
        <f>SUM(D4507:D4526)</f>
        <v/>
      </c>
    </row>
    <row r="4527">
      <c r="A4527" s="31" t="n">
        <v>45035</v>
      </c>
      <c r="B4527" s="38" t="n">
        <v>-7.224746573</v>
      </c>
      <c r="C4527" s="38" t="n">
        <v>-120.404391186</v>
      </c>
      <c r="D4527" s="39">
        <f>SUM(B4527:C4527)</f>
        <v/>
      </c>
      <c r="E4527" s="23">
        <f>SUM(D4508:D4527)</f>
        <v/>
      </c>
    </row>
    <row r="4528">
      <c r="A4528" s="31" t="n">
        <v>45036</v>
      </c>
      <c r="B4528" s="38" t="n">
        <v>156.730640996</v>
      </c>
      <c r="C4528" s="38" t="n">
        <v>-237.69774263</v>
      </c>
      <c r="D4528" s="39">
        <f>SUM(B4528:C4528)</f>
        <v/>
      </c>
      <c r="E4528" s="23">
        <f>SUM(D4509:D4528)</f>
        <v/>
      </c>
    </row>
    <row r="4529">
      <c r="A4529" s="31" t="n">
        <v>45037</v>
      </c>
      <c r="B4529" s="38" t="n">
        <v>280.083532807</v>
      </c>
      <c r="C4529" s="38" t="n">
        <v>-158.49711297</v>
      </c>
      <c r="D4529" s="39">
        <f>SUM(B4529:C4529)</f>
        <v/>
      </c>
      <c r="E4529" s="23">
        <f>SUM(D4510:D4529)</f>
        <v/>
      </c>
    </row>
    <row r="4530">
      <c r="A4530" s="31" t="n">
        <v>45040</v>
      </c>
      <c r="B4530" s="38" t="n">
        <v>-36.763630245</v>
      </c>
      <c r="C4530" s="38" t="n">
        <v>-24.268198957</v>
      </c>
      <c r="D4530" s="39">
        <f>SUM(B4530:C4530)</f>
        <v/>
      </c>
      <c r="E4530" s="23">
        <f>SUM(D4511:D4530)</f>
        <v/>
      </c>
    </row>
    <row r="4531">
      <c r="A4531" s="31" t="n">
        <v>45041</v>
      </c>
      <c r="B4531" s="38" t="n">
        <v>8.622928118999999</v>
      </c>
      <c r="C4531" s="38" t="n">
        <v>-106.301494528</v>
      </c>
      <c r="D4531" s="39">
        <f>SUM(B4531:C4531)</f>
        <v/>
      </c>
      <c r="E4531" s="23">
        <f>SUM(D4512:D4531)</f>
        <v/>
      </c>
    </row>
    <row r="4532">
      <c r="A4532" s="31" t="n">
        <v>45042</v>
      </c>
      <c r="B4532" s="38" t="n">
        <v>-91.39846343000001</v>
      </c>
      <c r="C4532" s="38" t="n">
        <v>-147.723223325</v>
      </c>
      <c r="D4532" s="39">
        <f>SUM(B4532:C4532)</f>
        <v/>
      </c>
      <c r="E4532" s="23">
        <f>SUM(D4513:D4532)</f>
        <v/>
      </c>
    </row>
    <row r="4533">
      <c r="A4533" s="31" t="n">
        <v>45043</v>
      </c>
      <c r="B4533" s="38" t="n">
        <v>282.605910905</v>
      </c>
      <c r="C4533" s="38" t="n">
        <v>56.745005027</v>
      </c>
      <c r="D4533" s="39">
        <f>SUM(B4533:C4533)</f>
        <v/>
      </c>
      <c r="E4533" s="23">
        <f>SUM(D4514:D4533)</f>
        <v/>
      </c>
    </row>
    <row r="4534">
      <c r="A4534" s="31" t="n">
        <v>45044</v>
      </c>
      <c r="B4534" s="38" t="n">
        <v>300.457120499</v>
      </c>
      <c r="C4534" s="38" t="n">
        <v>-367.309752812</v>
      </c>
      <c r="D4534" s="39">
        <f>SUM(B4534:C4534)</f>
        <v/>
      </c>
      <c r="E4534" s="23">
        <f>SUM(D4515:D4534)</f>
        <v/>
      </c>
    </row>
    <row r="4535">
      <c r="A4535" s="31" t="n">
        <v>45048</v>
      </c>
      <c r="B4535" s="38" t="n">
        <v>342.133543723</v>
      </c>
      <c r="C4535" s="38" t="n">
        <v>161.794946276</v>
      </c>
      <c r="D4535" s="39">
        <f>SUM(B4535:C4535)</f>
        <v/>
      </c>
      <c r="E4535" s="23">
        <f>SUM(D4516:D4535)</f>
        <v/>
      </c>
    </row>
    <row r="4536">
      <c r="A4536" s="31" t="n">
        <v>45049</v>
      </c>
      <c r="B4536" s="38" t="n">
        <v>-90.57005572200001</v>
      </c>
      <c r="C4536" s="38" t="n">
        <v>-178.596940129</v>
      </c>
      <c r="D4536" s="39">
        <f>SUM(B4536:C4536)</f>
        <v/>
      </c>
      <c r="E4536" s="23">
        <f>SUM(D4517:D4536)</f>
        <v/>
      </c>
    </row>
    <row r="4537">
      <c r="A4537" s="31" t="n">
        <v>45050</v>
      </c>
      <c r="B4537" s="38" t="n">
        <v>40.599509979</v>
      </c>
      <c r="C4537" s="38" t="n">
        <v>-134.939097358</v>
      </c>
      <c r="D4537" s="39">
        <f>SUM(B4537:C4537)</f>
        <v/>
      </c>
      <c r="E4537" s="23">
        <f>SUM(D4518:D4537)</f>
        <v/>
      </c>
    </row>
    <row r="4538">
      <c r="A4538" s="31" t="n">
        <v>45054</v>
      </c>
      <c r="B4538" s="38" t="n">
        <v>250.443761248</v>
      </c>
      <c r="C4538" s="38" t="n">
        <v>-56.862038359</v>
      </c>
      <c r="D4538" s="39">
        <f>SUM(B4538:C4538)</f>
        <v/>
      </c>
      <c r="E4538" s="23">
        <f>SUM(D4519:D4538)</f>
        <v/>
      </c>
    </row>
    <row r="4539">
      <c r="A4539" s="31" t="n">
        <v>45055</v>
      </c>
      <c r="B4539" s="38" t="n">
        <v>115.887058991</v>
      </c>
      <c r="C4539" s="38" t="n">
        <v>-110.083234429</v>
      </c>
      <c r="D4539" s="39">
        <f>SUM(B4539:C4539)</f>
        <v/>
      </c>
      <c r="E4539" s="23">
        <f>SUM(D4520:D4539)</f>
        <v/>
      </c>
    </row>
    <row r="4540">
      <c r="A4540" s="31" t="n">
        <v>45056</v>
      </c>
      <c r="B4540" s="38" t="n">
        <v>117.133513781</v>
      </c>
      <c r="C4540" s="38" t="n">
        <v>-8.733689246000001</v>
      </c>
      <c r="D4540" s="39">
        <f>SUM(B4540:C4540)</f>
        <v/>
      </c>
      <c r="E4540" s="23">
        <f>SUM(D4521:D4540)</f>
        <v/>
      </c>
    </row>
    <row r="4541">
      <c r="A4541" s="31" t="n">
        <v>45057</v>
      </c>
      <c r="B4541" s="38" t="n">
        <v>-0.029090614</v>
      </c>
      <c r="C4541" s="38" t="n">
        <v>-56.671985182</v>
      </c>
      <c r="D4541" s="39">
        <f>SUM(B4541:C4541)</f>
        <v/>
      </c>
      <c r="E4541" s="23">
        <f>SUM(D4522:D4541)</f>
        <v/>
      </c>
    </row>
    <row r="4542">
      <c r="A4542" s="31" t="n">
        <v>45058</v>
      </c>
      <c r="B4542" s="38" t="n">
        <v>-247.854596571</v>
      </c>
      <c r="C4542" s="38" t="n">
        <v>-48.523910237</v>
      </c>
      <c r="D4542" s="39">
        <f>SUM(B4542:C4542)</f>
        <v/>
      </c>
      <c r="E4542" s="23">
        <f>SUM(D4523:D4542)</f>
        <v/>
      </c>
    </row>
    <row r="4543">
      <c r="A4543" s="31" t="n">
        <v>45061</v>
      </c>
      <c r="B4543" s="38" t="n">
        <v>-52.579734995</v>
      </c>
      <c r="C4543" s="38" t="n">
        <v>-119.173068938</v>
      </c>
      <c r="D4543" s="39">
        <f>SUM(B4543:C4543)</f>
        <v/>
      </c>
      <c r="E4543" s="23">
        <f>SUM(D4524:D4543)</f>
        <v/>
      </c>
    </row>
    <row r="4544">
      <c r="A4544" s="31" t="n">
        <v>45062</v>
      </c>
      <c r="B4544" s="38" t="n">
        <v>228.50325975</v>
      </c>
      <c r="C4544" s="38" t="n">
        <v>-65.389739824</v>
      </c>
      <c r="D4544" s="39">
        <f>SUM(B4544:C4544)</f>
        <v/>
      </c>
      <c r="E4544" s="23">
        <f>SUM(D4525:D4544)</f>
        <v/>
      </c>
    </row>
    <row r="4545">
      <c r="A4545" s="31" t="n">
        <v>45063</v>
      </c>
      <c r="B4545" s="38" t="n">
        <v>164.823377602</v>
      </c>
      <c r="C4545" s="38" t="n">
        <v>228.565897393</v>
      </c>
      <c r="D4545" s="39">
        <f>SUM(B4545:C4545)</f>
        <v/>
      </c>
      <c r="E4545" s="23">
        <f>SUM(D4526:D4545)</f>
        <v/>
      </c>
    </row>
    <row r="4546">
      <c r="A4546" s="31" t="n">
        <v>45064</v>
      </c>
      <c r="B4546" s="38" t="n">
        <v>536.053635049</v>
      </c>
      <c r="C4546" s="38" t="n">
        <v>-90.985990313</v>
      </c>
      <c r="D4546" s="39">
        <f>SUM(B4546:C4546)</f>
        <v/>
      </c>
      <c r="E4546" s="23">
        <f>SUM(D4527:D4546)</f>
        <v/>
      </c>
    </row>
    <row r="4547">
      <c r="A4547" s="31" t="n">
        <v>45065</v>
      </c>
      <c r="B4547" s="38" t="n">
        <v>554.870540047</v>
      </c>
      <c r="C4547" s="38" t="n">
        <v>82.389193475</v>
      </c>
      <c r="D4547" s="39">
        <f>SUM(B4547:C4547)</f>
        <v/>
      </c>
      <c r="E4547" s="23">
        <f>SUM(D4528:D4547)</f>
        <v/>
      </c>
    </row>
    <row r="4548">
      <c r="A4548" s="31" t="n">
        <v>45068</v>
      </c>
      <c r="B4548" s="38" t="n">
        <v>295.7960511</v>
      </c>
      <c r="C4548" s="38" t="n">
        <v>216.284076031</v>
      </c>
      <c r="D4548" s="39">
        <f>SUM(B4548:C4548)</f>
        <v/>
      </c>
      <c r="E4548" s="23">
        <f>SUM(D4529:D4548)</f>
        <v/>
      </c>
    </row>
    <row r="4549">
      <c r="A4549" s="31" t="n">
        <v>45069</v>
      </c>
      <c r="B4549" s="38" t="n">
        <v>-53.941365883</v>
      </c>
      <c r="C4549" s="38" t="n">
        <v>60.302621841</v>
      </c>
      <c r="D4549" s="39">
        <f>SUM(B4549:C4549)</f>
        <v/>
      </c>
      <c r="E4549" s="23">
        <f>SUM(D4530:D4549)</f>
        <v/>
      </c>
    </row>
    <row r="4550">
      <c r="A4550" s="31" t="n">
        <v>45070</v>
      </c>
      <c r="B4550" s="38" t="n">
        <v>46.03743548</v>
      </c>
      <c r="C4550" s="38" t="n">
        <v>-151.028614679</v>
      </c>
      <c r="D4550" s="39">
        <f>SUM(B4550:C4550)</f>
        <v/>
      </c>
      <c r="E4550" s="23">
        <f>SUM(D4531:D4550)</f>
        <v/>
      </c>
    </row>
    <row r="4551">
      <c r="A4551" s="31" t="n">
        <v>45071</v>
      </c>
      <c r="B4551" s="38" t="n">
        <v>226.146904988</v>
      </c>
      <c r="C4551" s="38" t="n">
        <v>-120.671467741</v>
      </c>
      <c r="D4551" s="39">
        <f>SUM(B4551:C4551)</f>
        <v/>
      </c>
      <c r="E4551" s="23">
        <f>SUM(D4532:D4551)</f>
        <v/>
      </c>
    </row>
    <row r="4552">
      <c r="A4552" s="31" t="n">
        <v>45072</v>
      </c>
      <c r="B4552" s="38" t="n">
        <v>910.267258232</v>
      </c>
      <c r="C4552" s="38" t="n">
        <v>-18.987054238</v>
      </c>
      <c r="D4552" s="39">
        <f>SUM(B4552:C4552)</f>
        <v/>
      </c>
      <c r="E4552" s="23">
        <f>SUM(D4533:D4552)</f>
        <v/>
      </c>
    </row>
    <row r="4553">
      <c r="A4553" s="31" t="n">
        <v>45076</v>
      </c>
      <c r="B4553" s="38" t="n">
        <v>672.503629985</v>
      </c>
      <c r="C4553" s="38" t="n">
        <v>116.142871307</v>
      </c>
      <c r="D4553" s="39">
        <f>SUM(B4553:C4553)</f>
        <v/>
      </c>
      <c r="E4553" s="23">
        <f>SUM(D4534:D4553)</f>
        <v/>
      </c>
    </row>
    <row r="4554">
      <c r="A4554" s="31" t="n">
        <v>45077</v>
      </c>
      <c r="B4554" s="38" t="n">
        <v>220.18849101</v>
      </c>
      <c r="C4554" s="38" t="n">
        <v>147.532257775</v>
      </c>
      <c r="D4554" s="39">
        <f>SUM(B4554:C4554)</f>
        <v/>
      </c>
      <c r="E4554" s="23">
        <f>SUM(D4535:D4554)</f>
        <v/>
      </c>
    </row>
    <row r="4555">
      <c r="A4555" s="31" t="n">
        <v>45078</v>
      </c>
      <c r="B4555" s="38" t="n">
        <v>1.282945624</v>
      </c>
      <c r="C4555" s="38" t="n">
        <v>54.0099685</v>
      </c>
      <c r="D4555" s="39">
        <f>SUM(B4555:C4555)</f>
        <v/>
      </c>
      <c r="E4555" s="23">
        <f>SUM(D4536:D4555)</f>
        <v/>
      </c>
    </row>
    <row r="4556">
      <c r="A4556" s="31" t="n">
        <v>45079</v>
      </c>
      <c r="B4556" s="38" t="n">
        <v>379.823860761</v>
      </c>
      <c r="C4556" s="38" t="n">
        <v>-29.839629285</v>
      </c>
      <c r="D4556" s="39">
        <f>SUM(B4556:C4556)</f>
        <v/>
      </c>
      <c r="E4556" s="23">
        <f>SUM(D4537:D4556)</f>
        <v/>
      </c>
    </row>
    <row r="4557">
      <c r="A4557" s="31" t="n">
        <v>45082</v>
      </c>
      <c r="B4557" s="38" t="n">
        <v>-22.958621572</v>
      </c>
      <c r="C4557" s="38" t="n">
        <v>-22.578396142</v>
      </c>
      <c r="D4557" s="39">
        <f>SUM(B4557:C4557)</f>
        <v/>
      </c>
      <c r="E4557" s="23">
        <f>SUM(D4538:D4557)</f>
        <v/>
      </c>
    </row>
    <row r="4558">
      <c r="A4558" s="31" t="n">
        <v>45084</v>
      </c>
      <c r="B4558" s="38" t="n">
        <v>-42.718851188</v>
      </c>
      <c r="C4558" s="38" t="n">
        <v>206.43786221</v>
      </c>
      <c r="D4558" s="39">
        <f>SUM(B4558:C4558)</f>
        <v/>
      </c>
      <c r="E4558" s="23">
        <f>SUM(D4539:D4558)</f>
        <v/>
      </c>
    </row>
    <row r="4559">
      <c r="A4559" s="31" t="n">
        <v>45085</v>
      </c>
      <c r="B4559" s="38" t="n">
        <v>-383.311390817</v>
      </c>
      <c r="C4559" s="38" t="n">
        <v>-222.384044225</v>
      </c>
      <c r="D4559" s="39">
        <f>SUM(B4559:C4559)</f>
        <v/>
      </c>
      <c r="E4559" s="23">
        <f>SUM(D4540:D4559)</f>
        <v/>
      </c>
    </row>
    <row r="4560">
      <c r="A4560" s="31" t="n">
        <v>45086</v>
      </c>
      <c r="B4560" s="38" t="n">
        <v>476.063430296</v>
      </c>
      <c r="C4560" s="38" t="n">
        <v>97.873959352</v>
      </c>
      <c r="D4560" s="39">
        <f>SUM(B4560:C4560)</f>
        <v/>
      </c>
      <c r="E4560" s="23">
        <f>SUM(D4541:D4560)</f>
        <v/>
      </c>
    </row>
    <row r="4561">
      <c r="A4561" s="31" t="n">
        <v>45089</v>
      </c>
      <c r="B4561" s="38" t="n">
        <v>-339.98284985</v>
      </c>
      <c r="C4561" s="38" t="n">
        <v>43.43568581</v>
      </c>
      <c r="D4561" s="39">
        <f>SUM(B4561:C4561)</f>
        <v/>
      </c>
      <c r="E4561" s="23">
        <f>SUM(D4542:D4561)</f>
        <v/>
      </c>
    </row>
    <row r="4562">
      <c r="A4562" s="31" t="n">
        <v>45090</v>
      </c>
      <c r="B4562" s="38" t="n">
        <v>137.015632259</v>
      </c>
      <c r="C4562" s="38" t="n">
        <v>204.662937219</v>
      </c>
      <c r="D4562" s="39">
        <f>SUM(B4562:C4562)</f>
        <v/>
      </c>
      <c r="E4562" s="23">
        <f>SUM(D4543:D4562)</f>
        <v/>
      </c>
    </row>
    <row r="4563">
      <c r="A4563" s="31" t="n">
        <v>45091</v>
      </c>
      <c r="B4563" s="38" t="n">
        <v>112.645755649</v>
      </c>
      <c r="C4563" s="38" t="n">
        <v>-314.154189845</v>
      </c>
      <c r="D4563" s="39">
        <f>SUM(B4563:C4563)</f>
        <v/>
      </c>
      <c r="E4563" s="23">
        <f>SUM(D4544:D4563)</f>
        <v/>
      </c>
    </row>
    <row r="4564">
      <c r="A4564" s="31" t="n">
        <v>45092</v>
      </c>
      <c r="B4564" s="38" t="n">
        <v>-62.025465767</v>
      </c>
      <c r="C4564" s="38" t="n">
        <v>20.919010606</v>
      </c>
      <c r="D4564" s="39">
        <f>SUM(B4564:C4564)</f>
        <v/>
      </c>
      <c r="E4564" s="23">
        <f>SUM(D4545:D4564)</f>
        <v/>
      </c>
    </row>
    <row r="4565">
      <c r="A4565" s="31" t="n">
        <v>45093</v>
      </c>
      <c r="B4565" s="38" t="n">
        <v>429.119971922</v>
      </c>
      <c r="C4565" s="38" t="n">
        <v>73.27829015</v>
      </c>
      <c r="D4565" s="39">
        <f>SUM(B4565:C4565)</f>
        <v/>
      </c>
      <c r="E4565" s="23">
        <f>SUM(D4546:D4565)</f>
        <v/>
      </c>
    </row>
    <row r="4566">
      <c r="A4566" s="31" t="n">
        <v>45096</v>
      </c>
      <c r="B4566" s="38" t="n">
        <v>-360.295823684</v>
      </c>
      <c r="C4566" s="38" t="n">
        <v>-201.411368903</v>
      </c>
      <c r="D4566" s="39">
        <f>SUM(B4566:C4566)</f>
        <v/>
      </c>
      <c r="E4566" s="23">
        <f>SUM(D4547:D4566)</f>
        <v/>
      </c>
    </row>
    <row r="4567">
      <c r="A4567" s="31" t="n">
        <v>45097</v>
      </c>
      <c r="B4567" s="38" t="n">
        <v>-279.619771177</v>
      </c>
      <c r="C4567" s="38" t="n">
        <v>-12.471303495</v>
      </c>
      <c r="D4567" s="39">
        <f>SUM(B4567:C4567)</f>
        <v/>
      </c>
      <c r="E4567" s="23">
        <f>SUM(D4548:D4567)</f>
        <v/>
      </c>
    </row>
    <row r="4568">
      <c r="A4568" s="31" t="n">
        <v>45098</v>
      </c>
      <c r="B4568" s="38" t="n">
        <v>-196.956354432</v>
      </c>
      <c r="C4568" s="38" t="n">
        <v>-185.015328322</v>
      </c>
      <c r="D4568" s="39">
        <f>SUM(B4568:C4568)</f>
        <v/>
      </c>
      <c r="E4568" s="23">
        <f>SUM(D4549:D4568)</f>
        <v/>
      </c>
    </row>
    <row r="4569">
      <c r="A4569" s="31" t="n">
        <v>45099</v>
      </c>
      <c r="B4569" s="38" t="n">
        <v>-109.505752551</v>
      </c>
      <c r="C4569" s="38" t="n">
        <v>52.124636837</v>
      </c>
      <c r="D4569" s="39">
        <f>SUM(B4569:C4569)</f>
        <v/>
      </c>
      <c r="E4569" s="23">
        <f>SUM(D4550:D4569)</f>
        <v/>
      </c>
    </row>
    <row r="4570">
      <c r="A4570" s="31" t="n">
        <v>45100</v>
      </c>
      <c r="B4570" s="38" t="n">
        <v>-184.36383162</v>
      </c>
      <c r="C4570" s="38" t="n">
        <v>-78.999696386</v>
      </c>
      <c r="D4570" s="39">
        <f>SUM(B4570:C4570)</f>
        <v/>
      </c>
      <c r="E4570" s="23">
        <f>SUM(D4551:D4570)</f>
        <v/>
      </c>
    </row>
    <row r="4571">
      <c r="A4571" s="31" t="n">
        <v>45103</v>
      </c>
      <c r="B4571" s="38" t="n">
        <v>12.481933361</v>
      </c>
      <c r="C4571" s="38" t="n">
        <v>142.293423106</v>
      </c>
      <c r="D4571" s="39">
        <f>SUM(B4571:C4571)</f>
        <v/>
      </c>
      <c r="E4571" s="23">
        <f>SUM(D4552:D4571)</f>
        <v/>
      </c>
    </row>
    <row r="4572">
      <c r="A4572" s="31" t="n">
        <v>45104</v>
      </c>
      <c r="B4572" s="38" t="n">
        <v>-102.789008092</v>
      </c>
      <c r="C4572" s="38" t="n">
        <v>-216.703392303</v>
      </c>
      <c r="D4572" s="39">
        <f>SUM(B4572:C4572)</f>
        <v/>
      </c>
      <c r="E4572" s="23">
        <f>SUM(D4553:D4572)</f>
        <v/>
      </c>
    </row>
    <row r="4573">
      <c r="A4573" s="31" t="n">
        <v>45105</v>
      </c>
      <c r="B4573" s="38" t="n">
        <v>-392.966685131</v>
      </c>
      <c r="C4573" s="38" t="n">
        <v>-140.155537341</v>
      </c>
      <c r="D4573" s="39">
        <f>SUM(B4573:C4573)</f>
        <v/>
      </c>
      <c r="E4573" s="23">
        <f>SUM(D4554:D4573)</f>
        <v/>
      </c>
    </row>
    <row r="4574">
      <c r="A4574" s="31" t="n">
        <v>45106</v>
      </c>
      <c r="B4574" s="38" t="n">
        <v>57.676595216</v>
      </c>
      <c r="C4574" s="38" t="n">
        <v>-48.65328777</v>
      </c>
      <c r="D4574" s="39">
        <f>SUM(B4574:C4574)</f>
        <v/>
      </c>
      <c r="E4574" s="23">
        <f>SUM(D4555:D4574)</f>
        <v/>
      </c>
    </row>
    <row r="4575">
      <c r="A4575" s="31" t="n">
        <v>45107</v>
      </c>
      <c r="B4575" s="38" t="n">
        <v>-175.116682643</v>
      </c>
      <c r="C4575" s="38" t="n">
        <v>-11.154450112</v>
      </c>
      <c r="D4575" s="39">
        <f>SUM(B4575:C4575)</f>
        <v/>
      </c>
      <c r="E4575" s="23">
        <f>SUM(D4556:D4575)</f>
        <v/>
      </c>
    </row>
    <row r="4576">
      <c r="A4576" s="31" t="n">
        <v>45110</v>
      </c>
      <c r="B4576" s="38" t="n">
        <v>-14.839555452</v>
      </c>
      <c r="C4576" s="38" t="n">
        <v>472.881452479</v>
      </c>
      <c r="D4576" s="39">
        <f>SUM(B4576:C4576)</f>
        <v/>
      </c>
      <c r="E4576" s="23">
        <f>SUM(D4557:D4576)</f>
        <v/>
      </c>
    </row>
    <row r="4577">
      <c r="A4577" s="31" t="n">
        <v>45111</v>
      </c>
      <c r="B4577" s="38" t="n">
        <v>-58.184730327</v>
      </c>
      <c r="C4577" s="38" t="n">
        <v>-94.493796409</v>
      </c>
      <c r="D4577" s="39">
        <f>SUM(B4577:C4577)</f>
        <v/>
      </c>
      <c r="E4577" s="23">
        <f>SUM(D4558:D4577)</f>
        <v/>
      </c>
    </row>
    <row r="4578">
      <c r="A4578" s="31" t="n">
        <v>45112</v>
      </c>
      <c r="B4578" s="38" t="n">
        <v>256.919376572</v>
      </c>
      <c r="C4578" s="38" t="n">
        <v>35.48562014</v>
      </c>
      <c r="D4578" s="39">
        <f>SUM(B4578:C4578)</f>
        <v/>
      </c>
      <c r="E4578" s="23">
        <f>SUM(D4559:D4578)</f>
        <v/>
      </c>
    </row>
    <row r="4579">
      <c r="A4579" s="31" t="n">
        <v>45113</v>
      </c>
      <c r="B4579" s="38" t="n">
        <v>-166.37161568</v>
      </c>
      <c r="C4579" s="38" t="n">
        <v>-109.168384631</v>
      </c>
      <c r="D4579" s="39">
        <f>SUM(B4579:C4579)</f>
        <v/>
      </c>
      <c r="E4579" s="23">
        <f>SUM(D4560:D4579)</f>
        <v/>
      </c>
    </row>
    <row r="4580">
      <c r="A4580" s="31" t="n">
        <v>45114</v>
      </c>
      <c r="B4580" s="38" t="n">
        <v>-41.42049365</v>
      </c>
      <c r="C4580" s="38" t="n">
        <v>-30.404873018</v>
      </c>
      <c r="D4580" s="39">
        <f>SUM(B4580:C4580)</f>
        <v/>
      </c>
      <c r="E4580" s="23">
        <f>SUM(D4561:D4580)</f>
        <v/>
      </c>
    </row>
    <row r="4581">
      <c r="A4581" s="31" t="n">
        <v>45117</v>
      </c>
      <c r="B4581" s="38" t="n">
        <v>-153.379993181</v>
      </c>
      <c r="C4581" s="38" t="n">
        <v>-94.57423148700001</v>
      </c>
      <c r="D4581" s="39">
        <f>SUM(B4581:C4581)</f>
        <v/>
      </c>
      <c r="E4581" s="23">
        <f>SUM(D4562:D4581)</f>
        <v/>
      </c>
    </row>
    <row r="4582">
      <c r="A4582" s="31" t="n">
        <v>45118</v>
      </c>
      <c r="B4582" s="38" t="n">
        <v>263.320144673</v>
      </c>
      <c r="C4582" s="38" t="n">
        <v>322.383502174</v>
      </c>
      <c r="D4582" s="39">
        <f>SUM(B4582:C4582)</f>
        <v/>
      </c>
      <c r="E4582" s="23">
        <f>SUM(D4563:D4582)</f>
        <v/>
      </c>
    </row>
    <row r="4583">
      <c r="A4583" s="31" t="n">
        <v>45119</v>
      </c>
      <c r="B4583" s="38" t="n">
        <v>217.02480229</v>
      </c>
      <c r="C4583" s="38" t="n">
        <v>-191.626388218</v>
      </c>
      <c r="D4583" s="39">
        <f>SUM(B4583:C4583)</f>
        <v/>
      </c>
      <c r="E4583" s="23">
        <f>SUM(D4564:D4583)</f>
        <v/>
      </c>
    </row>
    <row r="4584">
      <c r="A4584" s="31" t="n">
        <v>45120</v>
      </c>
      <c r="B4584" s="38" t="n">
        <v>212.103808706</v>
      </c>
      <c r="C4584" s="38" t="n">
        <v>174.96989016</v>
      </c>
      <c r="D4584" s="39">
        <f>SUM(B4584:C4584)</f>
        <v/>
      </c>
      <c r="E4584" s="23">
        <f>SUM(D4565:D4584)</f>
        <v/>
      </c>
    </row>
    <row r="4585">
      <c r="A4585" s="31" t="n">
        <v>45121</v>
      </c>
      <c r="B4585" s="38" t="n">
        <v>614.440947497</v>
      </c>
      <c r="C4585" s="38" t="n">
        <v>21.198716156</v>
      </c>
      <c r="D4585" s="39">
        <f>SUM(B4585:C4585)</f>
        <v/>
      </c>
      <c r="E4585" s="23">
        <f>SUM(D4566:D4585)</f>
        <v/>
      </c>
    </row>
    <row r="4586">
      <c r="A4586" s="31" t="n">
        <v>45124</v>
      </c>
      <c r="B4586" s="38" t="n">
        <v>-168.38647916</v>
      </c>
      <c r="C4586" s="38" t="n">
        <v>59.990704976</v>
      </c>
      <c r="D4586" s="39">
        <f>SUM(B4586:C4586)</f>
        <v/>
      </c>
      <c r="E4586" s="23">
        <f>SUM(D4567:D4586)</f>
        <v/>
      </c>
    </row>
    <row r="4587">
      <c r="A4587" s="31" t="n">
        <v>45125</v>
      </c>
      <c r="B4587" s="38" t="n">
        <v>-156.084804187</v>
      </c>
      <c r="C4587" s="38" t="n">
        <v>492.385559064</v>
      </c>
      <c r="D4587" s="39">
        <f>SUM(B4587:C4587)</f>
        <v/>
      </c>
      <c r="E4587" s="23">
        <f>SUM(D4568:D4587)</f>
        <v/>
      </c>
    </row>
    <row r="4588">
      <c r="A4588" s="31" t="n">
        <v>45126</v>
      </c>
      <c r="B4588" s="38" t="n">
        <v>-47.424825239</v>
      </c>
      <c r="C4588" s="38" t="n">
        <v>-40.984688907</v>
      </c>
      <c r="D4588" s="39">
        <f>SUM(B4588:C4588)</f>
        <v/>
      </c>
      <c r="E4588" s="23">
        <f>SUM(D4569:D4588)</f>
        <v/>
      </c>
    </row>
    <row r="4589">
      <c r="A4589" s="31" t="n">
        <v>45127</v>
      </c>
      <c r="B4589" s="38" t="n">
        <v>165.233451916</v>
      </c>
      <c r="C4589" s="38" t="n">
        <v>-62.103130571</v>
      </c>
      <c r="D4589" s="39">
        <f>SUM(B4589:C4589)</f>
        <v/>
      </c>
      <c r="E4589" s="23">
        <f>SUM(D4570:D4589)</f>
        <v/>
      </c>
    </row>
    <row r="4590">
      <c r="A4590" s="31" t="n">
        <v>45128</v>
      </c>
      <c r="B4590" s="38" t="n">
        <v>-289.156201381</v>
      </c>
      <c r="C4590" s="38" t="n">
        <v>-49.495700122</v>
      </c>
      <c r="D4590" s="39">
        <f>SUM(B4590:C4590)</f>
        <v/>
      </c>
      <c r="E4590" s="23">
        <f>SUM(D4571:D4590)</f>
        <v/>
      </c>
    </row>
    <row r="4591">
      <c r="A4591" s="31" t="n">
        <v>45131</v>
      </c>
      <c r="B4591" s="38" t="n">
        <v>-171.295019683</v>
      </c>
      <c r="C4591" s="38" t="n">
        <v>106.369005113</v>
      </c>
      <c r="D4591" s="39">
        <f>SUM(B4591:C4591)</f>
        <v/>
      </c>
      <c r="E4591" s="23">
        <f>SUM(D4572:D4591)</f>
        <v/>
      </c>
    </row>
    <row r="4592">
      <c r="A4592" s="31" t="n">
        <v>45132</v>
      </c>
      <c r="B4592" s="38" t="n">
        <v>-1363.06437343</v>
      </c>
      <c r="C4592" s="38" t="n">
        <v>446.276455172</v>
      </c>
      <c r="D4592" s="39">
        <f>SUM(B4592:C4592)</f>
        <v/>
      </c>
      <c r="E4592" s="23">
        <f>SUM(D4573:D4592)</f>
        <v/>
      </c>
    </row>
    <row r="4593">
      <c r="A4593" s="31" t="n">
        <v>45133</v>
      </c>
      <c r="B4593" s="38" t="n">
        <v>-946.470642841</v>
      </c>
      <c r="C4593" s="38" t="n">
        <v>881.710564535</v>
      </c>
      <c r="D4593" s="39">
        <f>SUM(B4593:C4593)</f>
        <v/>
      </c>
      <c r="E4593" s="23">
        <f>SUM(D4574:D4593)</f>
        <v/>
      </c>
    </row>
    <row r="4594">
      <c r="A4594" s="31" t="n">
        <v>45134</v>
      </c>
      <c r="B4594" s="38" t="n">
        <v>80.309456662</v>
      </c>
      <c r="C4594" s="38" t="n">
        <v>210.710450755</v>
      </c>
      <c r="D4594" s="39">
        <f>SUM(B4594:C4594)</f>
        <v/>
      </c>
      <c r="E4594" s="23">
        <f>SUM(D4575:D4594)</f>
        <v/>
      </c>
    </row>
    <row r="4595">
      <c r="A4595" s="31" t="n">
        <v>45135</v>
      </c>
      <c r="B4595" s="38" t="n">
        <v>63.788756126</v>
      </c>
      <c r="C4595" s="38" t="n">
        <v>288.085455674</v>
      </c>
      <c r="D4595" s="39">
        <f>SUM(B4595:C4595)</f>
        <v/>
      </c>
      <c r="E4595" s="23">
        <f>SUM(D4576:D4595)</f>
        <v/>
      </c>
    </row>
    <row r="4596">
      <c r="A4596" s="31" t="n">
        <v>45138</v>
      </c>
      <c r="B4596" s="38" t="n">
        <v>-290.734761576</v>
      </c>
      <c r="C4596" s="38" t="n">
        <v>-47.32344742</v>
      </c>
      <c r="D4596" s="39">
        <f>SUM(B4596:C4596)</f>
        <v/>
      </c>
      <c r="E4596" s="23">
        <f>SUM(D4577:D4596)</f>
        <v/>
      </c>
    </row>
    <row r="4597">
      <c r="A4597" s="31" t="n">
        <v>45139</v>
      </c>
      <c r="B4597" s="38" t="n">
        <v>191.861938672</v>
      </c>
      <c r="C4597" s="38" t="n">
        <v>-226.399993654</v>
      </c>
      <c r="D4597" s="39">
        <f>SUM(B4597:C4597)</f>
        <v/>
      </c>
      <c r="E4597" s="23">
        <f>SUM(D4578:D4597)</f>
        <v/>
      </c>
    </row>
    <row r="4598">
      <c r="A4598" s="31" t="n">
        <v>45140</v>
      </c>
      <c r="B4598" s="38" t="n">
        <v>-67.56274943699999</v>
      </c>
      <c r="C4598" s="38" t="n">
        <v>-327.606195225</v>
      </c>
      <c r="D4598" s="39">
        <f>SUM(B4598:C4598)</f>
        <v/>
      </c>
      <c r="E4598" s="23">
        <f>SUM(D4579:D4598)</f>
        <v/>
      </c>
    </row>
    <row r="4599">
      <c r="A4599" s="31" t="n">
        <v>45141</v>
      </c>
      <c r="B4599" s="38" t="n">
        <v>-149.176659137</v>
      </c>
      <c r="C4599" s="38" t="n">
        <v>-64.79431871</v>
      </c>
      <c r="D4599" s="39">
        <f>SUM(B4599:C4599)</f>
        <v/>
      </c>
      <c r="E4599" s="23">
        <f>SUM(D4580:D4599)</f>
        <v/>
      </c>
    </row>
    <row r="4600">
      <c r="A4600" s="31" t="n">
        <v>45142</v>
      </c>
      <c r="B4600" s="38" t="n">
        <v>-242.270702632</v>
      </c>
      <c r="C4600" s="38" t="n">
        <v>-88.983910061</v>
      </c>
      <c r="D4600" s="39">
        <f>SUM(B4600:C4600)</f>
        <v/>
      </c>
      <c r="E4600" s="23">
        <f>SUM(D4581:D4600)</f>
        <v/>
      </c>
    </row>
    <row r="4601">
      <c r="A4601" s="31" t="n">
        <v>45145</v>
      </c>
      <c r="B4601" s="38" t="n">
        <v>283.022623199</v>
      </c>
      <c r="C4601" s="38" t="n">
        <v>-198.24137053</v>
      </c>
      <c r="D4601" s="39">
        <f>SUM(B4601:C4601)</f>
        <v/>
      </c>
      <c r="E4601" s="23">
        <f>SUM(D4582:D4601)</f>
        <v/>
      </c>
    </row>
    <row r="4602">
      <c r="A4602" s="31" t="n">
        <v>45146</v>
      </c>
      <c r="B4602" s="38" t="n">
        <v>-139.652595395</v>
      </c>
      <c r="C4602" s="38" t="n">
        <v>14.467867373</v>
      </c>
      <c r="D4602" s="39">
        <f>SUM(B4602:C4602)</f>
        <v/>
      </c>
      <c r="E4602" s="23">
        <f>SUM(D4583:D4602)</f>
        <v/>
      </c>
    </row>
    <row r="4603">
      <c r="A4603" s="31" t="n">
        <v>45147</v>
      </c>
      <c r="B4603" s="38" t="n">
        <v>364.05759868</v>
      </c>
      <c r="C4603" s="38" t="n">
        <v>254.40181707</v>
      </c>
      <c r="D4603" s="39">
        <f>SUM(B4603:C4603)</f>
        <v/>
      </c>
      <c r="E4603" s="23">
        <f>SUM(D4584:D4603)</f>
        <v/>
      </c>
    </row>
    <row r="4604">
      <c r="A4604" s="31" t="n">
        <v>45148</v>
      </c>
      <c r="B4604" s="38" t="n">
        <v>-232.401929054</v>
      </c>
      <c r="C4604" s="38" t="n">
        <v>-97.515256615</v>
      </c>
      <c r="D4604" s="39">
        <f>SUM(B4604:C4604)</f>
        <v/>
      </c>
      <c r="E4604" s="23">
        <f>SUM(D4585:D4604)</f>
        <v/>
      </c>
    </row>
    <row r="4605">
      <c r="A4605" s="31" t="n">
        <v>45149</v>
      </c>
      <c r="B4605" s="38" t="n">
        <v>-191.160234401</v>
      </c>
      <c r="C4605" s="38" t="n">
        <v>-22.243985842</v>
      </c>
      <c r="D4605" s="39">
        <f>SUM(B4605:C4605)</f>
        <v/>
      </c>
      <c r="E4605" s="23">
        <f>SUM(D4586:D4605)</f>
        <v/>
      </c>
    </row>
    <row r="4606">
      <c r="A4606" s="31" t="n">
        <v>45152</v>
      </c>
      <c r="B4606" s="38" t="n">
        <v>-118.412597128</v>
      </c>
      <c r="C4606" s="38" t="n">
        <v>-131.944533095</v>
      </c>
      <c r="D4606" s="39">
        <f>SUM(B4606:C4606)</f>
        <v/>
      </c>
      <c r="E4606" s="23">
        <f>SUM(D4587:D4606)</f>
        <v/>
      </c>
    </row>
    <row r="4607">
      <c r="A4607" s="31" t="n">
        <v>45154</v>
      </c>
      <c r="B4607" s="38" t="n">
        <v>-3.300293178</v>
      </c>
      <c r="C4607" s="38" t="n">
        <v>-163.805157966</v>
      </c>
      <c r="D4607" s="39">
        <f>SUM(B4607:C4607)</f>
        <v/>
      </c>
      <c r="E4607" s="23">
        <f>SUM(D4588:D4607)</f>
        <v/>
      </c>
    </row>
    <row r="4608">
      <c r="A4608" s="31" t="n">
        <v>45155</v>
      </c>
      <c r="B4608" s="38" t="n">
        <v>2.270366877</v>
      </c>
      <c r="C4608" s="38" t="n">
        <v>39.49600797</v>
      </c>
      <c r="D4608" s="39">
        <f>SUM(B4608:C4608)</f>
        <v/>
      </c>
      <c r="E4608" s="23">
        <f>SUM(D4589:D4608)</f>
        <v/>
      </c>
    </row>
    <row r="4609">
      <c r="A4609" s="31" t="n">
        <v>45156</v>
      </c>
      <c r="B4609" s="38" t="n">
        <v>-104.698110633</v>
      </c>
      <c r="C4609" s="38" t="n">
        <v>-216.384947321</v>
      </c>
      <c r="D4609" s="39">
        <f>SUM(B4609:C4609)</f>
        <v/>
      </c>
      <c r="E4609" s="23">
        <f>SUM(D4590:D4609)</f>
        <v/>
      </c>
    </row>
    <row r="4610">
      <c r="A4610" s="31" t="n">
        <v>45159</v>
      </c>
      <c r="B4610" s="38" t="n">
        <v>-34.331991072</v>
      </c>
      <c r="C4610" s="38" t="n">
        <v>205.100938618</v>
      </c>
      <c r="D4610" s="39">
        <f>SUM(B4610:C4610)</f>
        <v/>
      </c>
      <c r="E4610" s="23">
        <f>SUM(D4591:D4610)</f>
        <v/>
      </c>
    </row>
    <row r="4611">
      <c r="A4611" s="31" t="n">
        <v>45160</v>
      </c>
      <c r="B4611" s="38" t="n">
        <v>-15.76923821</v>
      </c>
      <c r="C4611" s="38" t="n">
        <v>65.42490773999999</v>
      </c>
      <c r="D4611" s="39">
        <f>SUM(B4611:C4611)</f>
        <v/>
      </c>
      <c r="E4611" s="23">
        <f>SUM(D4592:D4611)</f>
        <v/>
      </c>
    </row>
    <row r="4612">
      <c r="A4612" s="31" t="n">
        <v>45161</v>
      </c>
      <c r="B4612" s="38" t="n">
        <v>22.95864596</v>
      </c>
      <c r="C4612" s="38" t="n">
        <v>-162.649159631</v>
      </c>
      <c r="D4612" s="39">
        <f>SUM(B4612:C4612)</f>
        <v/>
      </c>
      <c r="E4612" s="23">
        <f>SUM(D4593:D4612)</f>
        <v/>
      </c>
    </row>
    <row r="4613">
      <c r="A4613" s="31" t="n">
        <v>45162</v>
      </c>
      <c r="B4613" s="38" t="n">
        <v>109.502511233</v>
      </c>
      <c r="C4613" s="38" t="n">
        <v>330.626601794</v>
      </c>
      <c r="D4613" s="39">
        <f>SUM(B4613:C4613)</f>
        <v/>
      </c>
      <c r="E4613" s="23">
        <f>SUM(D4594:D4613)</f>
        <v/>
      </c>
    </row>
    <row r="4614">
      <c r="A4614" s="31" t="n">
        <v>45163</v>
      </c>
      <c r="B4614" s="38" t="n">
        <v>-193.18278411</v>
      </c>
      <c r="C4614" s="38" t="n">
        <v>61.165237689</v>
      </c>
      <c r="D4614" s="39">
        <f>SUM(B4614:C4614)</f>
        <v/>
      </c>
      <c r="E4614" s="23">
        <f>SUM(D4595:D4614)</f>
        <v/>
      </c>
    </row>
    <row r="4615">
      <c r="A4615" s="31" t="n">
        <v>45166</v>
      </c>
      <c r="B4615" s="38" t="n">
        <v>-24.553071045</v>
      </c>
      <c r="C4615" s="38" t="n">
        <v>117.266636583</v>
      </c>
      <c r="D4615" s="39">
        <f>SUM(B4615:C4615)</f>
        <v/>
      </c>
      <c r="E4615" s="23">
        <f>SUM(D4596:D4615)</f>
        <v/>
      </c>
    </row>
    <row r="4616">
      <c r="A4616" s="31" t="n">
        <v>45167</v>
      </c>
      <c r="B4616" s="38" t="n">
        <v>-161.00868918</v>
      </c>
      <c r="C4616" s="38" t="n">
        <v>134.506817434</v>
      </c>
      <c r="D4616" s="39">
        <f>SUM(B4616:C4616)</f>
        <v/>
      </c>
      <c r="E4616" s="23">
        <f>SUM(D4597:D4616)</f>
        <v/>
      </c>
    </row>
    <row r="4617">
      <c r="A4617" s="31" t="n">
        <v>45168</v>
      </c>
      <c r="B4617" s="38" t="n">
        <v>-20.881084669</v>
      </c>
      <c r="C4617" s="38" t="n">
        <v>232.12616912</v>
      </c>
      <c r="D4617" s="39">
        <f>SUM(B4617:C4617)</f>
        <v/>
      </c>
      <c r="E4617" s="23">
        <f>SUM(D4598:D4617)</f>
        <v/>
      </c>
    </row>
    <row r="4618">
      <c r="A4618" s="31" t="n">
        <v>45169</v>
      </c>
      <c r="B4618" s="38" t="n">
        <v>-213.160384695</v>
      </c>
      <c r="C4618" s="38" t="n">
        <v>439.66798585</v>
      </c>
      <c r="D4618" s="39">
        <f>SUM(B4618:C4618)</f>
        <v/>
      </c>
      <c r="E4618" s="23">
        <f>SUM(D4599:D4618)</f>
        <v/>
      </c>
    </row>
    <row r="4619">
      <c r="A4619" s="31" t="n">
        <v>45170</v>
      </c>
      <c r="B4619" s="38" t="n">
        <v>368.611986889</v>
      </c>
      <c r="C4619" s="38" t="n">
        <v>-215.892887915</v>
      </c>
      <c r="D4619" s="39">
        <f>SUM(B4619:C4619)</f>
        <v/>
      </c>
      <c r="E4619" s="23">
        <f>SUM(D4600:D4619)</f>
        <v/>
      </c>
    </row>
    <row r="4620">
      <c r="A4620" s="31" t="n">
        <v>45173</v>
      </c>
      <c r="B4620" s="38" t="n">
        <v>407.163121961</v>
      </c>
      <c r="C4620" s="38" t="n">
        <v>0.399146185</v>
      </c>
      <c r="D4620" s="39">
        <f>SUM(B4620:C4620)</f>
        <v/>
      </c>
      <c r="E4620" s="23">
        <f>SUM(D4601:D4620)</f>
        <v/>
      </c>
    </row>
    <row r="4621">
      <c r="A4621" s="31" t="n">
        <v>45174</v>
      </c>
      <c r="B4621" s="38" t="n">
        <v>161.253599514</v>
      </c>
      <c r="C4621" s="38" t="n">
        <v>69.915659668</v>
      </c>
      <c r="D4621" s="39">
        <f>SUM(B4621:C4621)</f>
        <v/>
      </c>
      <c r="E4621" s="23">
        <f>SUM(D4602:D4621)</f>
        <v/>
      </c>
    </row>
    <row r="4622">
      <c r="A4622" s="31" t="n">
        <v>45175</v>
      </c>
      <c r="B4622" s="38" t="n">
        <v>-68.93914159400001</v>
      </c>
      <c r="C4622" s="38" t="n">
        <v>-9.535789582</v>
      </c>
      <c r="D4622" s="39">
        <f>SUM(B4622:C4622)</f>
        <v/>
      </c>
      <c r="E4622" s="23">
        <f>SUM(D4603:D4622)</f>
        <v/>
      </c>
    </row>
    <row r="4623">
      <c r="A4623" s="31" t="n">
        <v>45176</v>
      </c>
      <c r="B4623" s="38" t="n">
        <v>-3.547667683</v>
      </c>
      <c r="C4623" s="38" t="n">
        <v>-135.236301982</v>
      </c>
      <c r="D4623" s="39">
        <f>SUM(B4623:C4623)</f>
        <v/>
      </c>
      <c r="E4623" s="23">
        <f>SUM(D4604:D4623)</f>
        <v/>
      </c>
    </row>
    <row r="4624">
      <c r="A4624" s="31" t="n">
        <v>45177</v>
      </c>
      <c r="B4624" s="38" t="n">
        <v>-354.209188974</v>
      </c>
      <c r="C4624" s="38" t="n">
        <v>-48.094535013</v>
      </c>
      <c r="D4624" s="39">
        <f>SUM(B4624:C4624)</f>
        <v/>
      </c>
      <c r="E4624" s="23">
        <f>SUM(D4605:D4624)</f>
        <v/>
      </c>
    </row>
    <row r="4625">
      <c r="A4625" s="31" t="n">
        <v>45180</v>
      </c>
      <c r="B4625" s="38" t="n">
        <v>22.057405978</v>
      </c>
      <c r="C4625" s="38" t="n">
        <v>-60.16247767</v>
      </c>
      <c r="D4625" s="39">
        <f>SUM(B4625:C4625)</f>
        <v/>
      </c>
      <c r="E4625" s="23">
        <f>SUM(D4606:D4625)</f>
        <v/>
      </c>
    </row>
    <row r="4626">
      <c r="A4626" s="31" t="n">
        <v>45181</v>
      </c>
      <c r="B4626" s="38" t="n">
        <v>-295.171900401</v>
      </c>
      <c r="C4626" s="38" t="n">
        <v>-144.241440308</v>
      </c>
      <c r="D4626" s="39">
        <f>SUM(B4626:C4626)</f>
        <v/>
      </c>
      <c r="E4626" s="23">
        <f>SUM(D4607:D4626)</f>
        <v/>
      </c>
    </row>
    <row r="4627">
      <c r="A4627" s="31" t="n">
        <v>45182</v>
      </c>
      <c r="B4627" s="38" t="n">
        <v>113.190846251</v>
      </c>
      <c r="C4627" s="38" t="n">
        <v>-125.278523024</v>
      </c>
      <c r="D4627" s="39">
        <f>SUM(B4627:C4627)</f>
        <v/>
      </c>
      <c r="E4627" s="23">
        <f>SUM(D4608:D4627)</f>
        <v/>
      </c>
    </row>
    <row r="4628">
      <c r="A4628" s="31" t="n">
        <v>45183</v>
      </c>
      <c r="B4628" s="38" t="n">
        <v>-519.651489685</v>
      </c>
      <c r="C4628" s="38" t="n">
        <v>149.265660731</v>
      </c>
      <c r="D4628" s="39">
        <f>SUM(B4628:C4628)</f>
        <v/>
      </c>
      <c r="E4628" s="23">
        <f>SUM(D4609:D4628)</f>
        <v/>
      </c>
    </row>
    <row r="4629">
      <c r="A4629" s="31" t="n">
        <v>45184</v>
      </c>
      <c r="B4629" s="38" t="n">
        <v>47.363934165</v>
      </c>
      <c r="C4629" s="38" t="n">
        <v>-155.288162633</v>
      </c>
      <c r="D4629" s="39">
        <f>SUM(B4629:C4629)</f>
        <v/>
      </c>
      <c r="E4629" s="23">
        <f>SUM(D4610:D4629)</f>
        <v/>
      </c>
    </row>
    <row r="4630">
      <c r="A4630" s="31" t="n">
        <v>45187</v>
      </c>
      <c r="B4630" s="38" t="n">
        <v>-375.895772474</v>
      </c>
      <c r="C4630" s="38" t="n">
        <v>-15.933226101</v>
      </c>
      <c r="D4630" s="39">
        <f>SUM(B4630:C4630)</f>
        <v/>
      </c>
      <c r="E4630" s="23">
        <f>SUM(D4611:D4630)</f>
        <v/>
      </c>
    </row>
    <row r="4631">
      <c r="A4631" s="31" t="n">
        <v>45188</v>
      </c>
      <c r="B4631" s="38" t="n">
        <v>2.617023146</v>
      </c>
      <c r="C4631" s="38" t="n">
        <v>-81.619653646</v>
      </c>
      <c r="D4631" s="39">
        <f>SUM(B4631:C4631)</f>
        <v/>
      </c>
      <c r="E4631" s="23">
        <f>SUM(D4612:D4631)</f>
        <v/>
      </c>
    </row>
    <row r="4632">
      <c r="A4632" s="31" t="n">
        <v>45189</v>
      </c>
      <c r="B4632" s="38" t="n">
        <v>-166.339311597</v>
      </c>
      <c r="C4632" s="38" t="n">
        <v>-110.9732615</v>
      </c>
      <c r="D4632" s="39">
        <f>SUM(B4632:C4632)</f>
        <v/>
      </c>
      <c r="E4632" s="23">
        <f>SUM(D4613:D4632)</f>
        <v/>
      </c>
    </row>
    <row r="4633">
      <c r="A4633" s="31" t="n">
        <v>45190</v>
      </c>
      <c r="B4633" s="38" t="n">
        <v>-66.603053773</v>
      </c>
      <c r="C4633" s="38" t="n">
        <v>-103.041891623</v>
      </c>
      <c r="D4633" s="39">
        <f>SUM(B4633:C4633)</f>
        <v/>
      </c>
      <c r="E4633" s="23">
        <f>SUM(D4614:D4633)</f>
        <v/>
      </c>
    </row>
    <row r="4634">
      <c r="A4634" s="31" t="n">
        <v>45191</v>
      </c>
      <c r="B4634" s="38" t="n">
        <v>-125.284592718</v>
      </c>
      <c r="C4634" s="38" t="n">
        <v>-6.170663041</v>
      </c>
      <c r="D4634" s="39">
        <f>SUM(B4634:C4634)</f>
        <v/>
      </c>
      <c r="E4634" s="23">
        <f>SUM(D4615:D4634)</f>
        <v/>
      </c>
    </row>
    <row r="4635">
      <c r="A4635" s="31" t="n">
        <v>45194</v>
      </c>
      <c r="B4635" s="38" t="n">
        <v>-133.778302994</v>
      </c>
      <c r="C4635" s="38" t="n">
        <v>-116.325763905</v>
      </c>
      <c r="D4635" s="39">
        <f>SUM(B4635:C4635)</f>
        <v/>
      </c>
      <c r="E4635" s="23">
        <f>SUM(D4616:D4635)</f>
        <v/>
      </c>
    </row>
    <row r="4636">
      <c r="A4636" s="31" t="n">
        <v>45195</v>
      </c>
      <c r="B4636" s="38" t="n">
        <v>-40.150886933</v>
      </c>
      <c r="C4636" s="38" t="n">
        <v>-91.21181927000001</v>
      </c>
      <c r="D4636" s="39">
        <f>SUM(B4636:C4636)</f>
        <v/>
      </c>
      <c r="E4636" s="23">
        <f>SUM(D4617:D4636)</f>
        <v/>
      </c>
    </row>
    <row r="4637">
      <c r="A4637" s="31" t="n">
        <v>45196</v>
      </c>
      <c r="B4637" s="38" t="n">
        <v>-27.317664433</v>
      </c>
      <c r="C4637" s="38" t="n">
        <v>-8.164851638</v>
      </c>
      <c r="D4637" s="39">
        <f>SUM(B4637:C4637)</f>
        <v/>
      </c>
      <c r="E4637" s="23">
        <f>SUM(D4618:D4637)</f>
        <v/>
      </c>
    </row>
    <row r="4638">
      <c r="A4638" s="31" t="n">
        <v>45203</v>
      </c>
      <c r="B4638" s="38" t="n">
        <v>-417.841433695</v>
      </c>
      <c r="C4638" s="38" t="n">
        <v>-258.39640561</v>
      </c>
      <c r="D4638" s="39">
        <f>SUM(B4638:C4638)</f>
        <v/>
      </c>
      <c r="E4638" s="23">
        <f>SUM(D4619:D4638)</f>
        <v/>
      </c>
    </row>
    <row r="4639">
      <c r="A4639" s="31" t="n">
        <v>45204</v>
      </c>
      <c r="B4639" s="38" t="n">
        <v>-271.088465142</v>
      </c>
      <c r="C4639" s="38" t="n">
        <v>76.263521297</v>
      </c>
      <c r="D4639" s="39">
        <f>SUM(B4639:C4639)</f>
        <v/>
      </c>
      <c r="E4639" s="23">
        <f>SUM(D4620:D4639)</f>
        <v/>
      </c>
    </row>
    <row r="4640">
      <c r="A4640" s="31" t="n">
        <v>45205</v>
      </c>
      <c r="B4640" s="38" t="n">
        <v>-325.366074504</v>
      </c>
      <c r="C4640" s="38" t="n">
        <v>182.983416747</v>
      </c>
      <c r="D4640" s="39">
        <f>SUM(B4640:C4640)</f>
        <v/>
      </c>
      <c r="E4640" s="23">
        <f>SUM(D4621:D4640)</f>
        <v/>
      </c>
    </row>
    <row r="4641">
      <c r="A4641" s="31" t="n">
        <v>45209</v>
      </c>
      <c r="B4641" s="38" t="n">
        <v>-208.607592031</v>
      </c>
      <c r="C4641" s="38" t="n">
        <v>53.554116207</v>
      </c>
      <c r="D4641" s="39">
        <f>SUM(B4641:C4641)</f>
        <v/>
      </c>
      <c r="E4641" s="23">
        <f>SUM(D4622:D4641)</f>
        <v/>
      </c>
    </row>
    <row r="4642">
      <c r="A4642" s="31" t="n">
        <v>45210</v>
      </c>
      <c r="B4642" s="38" t="n">
        <v>-120.881479242</v>
      </c>
      <c r="C4642" s="38" t="n">
        <v>184.021372702</v>
      </c>
      <c r="D4642" s="39">
        <f>SUM(B4642:C4642)</f>
        <v/>
      </c>
      <c r="E4642" s="23">
        <f>SUM(D4623:D4642)</f>
        <v/>
      </c>
    </row>
    <row r="4643">
      <c r="A4643" s="31" t="n">
        <v>45211</v>
      </c>
      <c r="B4643" s="38" t="n">
        <v>-61.799602476</v>
      </c>
      <c r="C4643" s="38" t="n">
        <v>-89.868829823</v>
      </c>
      <c r="D4643" s="39">
        <f>SUM(B4643:C4643)</f>
        <v/>
      </c>
      <c r="E4643" s="23">
        <f>SUM(D4624:D4643)</f>
        <v/>
      </c>
    </row>
    <row r="4644">
      <c r="A4644" s="31" t="n">
        <v>45212</v>
      </c>
      <c r="B4644" s="38" t="n">
        <v>-157.157775541</v>
      </c>
      <c r="C4644" s="38" t="n">
        <v>-275.95009524</v>
      </c>
      <c r="D4644" s="39">
        <f>SUM(B4644:C4644)</f>
        <v/>
      </c>
      <c r="E4644" s="23">
        <f>SUM(D4625:D4644)</f>
        <v/>
      </c>
    </row>
    <row r="4645">
      <c r="A4645" s="31" t="n">
        <v>45215</v>
      </c>
      <c r="B4645" s="38" t="n">
        <v>-210.040773545</v>
      </c>
      <c r="C4645" s="38" t="n">
        <v>-120.027650332</v>
      </c>
      <c r="D4645" s="39">
        <f>SUM(B4645:C4645)</f>
        <v/>
      </c>
      <c r="E4645" s="23">
        <f>SUM(D4626:D4645)</f>
        <v/>
      </c>
    </row>
    <row r="4646">
      <c r="A4646" s="31" t="n">
        <v>45216</v>
      </c>
      <c r="B4646" s="38" t="n">
        <v>427.47809389</v>
      </c>
      <c r="C4646" s="38" t="n">
        <v>7.700014931</v>
      </c>
      <c r="D4646" s="39">
        <f>SUM(B4646:C4646)</f>
        <v/>
      </c>
      <c r="E4646" s="23">
        <f>SUM(D4627:D4646)</f>
        <v/>
      </c>
    </row>
    <row r="4647">
      <c r="A4647" s="31" t="n">
        <v>45217</v>
      </c>
      <c r="B4647" s="38" t="n">
        <v>343.409056396</v>
      </c>
      <c r="C4647" s="38" t="n">
        <v>-102.981085797</v>
      </c>
      <c r="D4647" s="39">
        <f>SUM(B4647:C4647)</f>
        <v/>
      </c>
      <c r="E4647" s="23">
        <f>SUM(D4628:D4647)</f>
        <v/>
      </c>
    </row>
    <row r="4648">
      <c r="A4648" s="31" t="n">
        <v>45218</v>
      </c>
      <c r="B4648" s="38" t="n">
        <v>-132.634423972</v>
      </c>
      <c r="C4648" s="38" t="n">
        <v>-79.294063593</v>
      </c>
      <c r="D4648" s="39">
        <f>SUM(B4648:C4648)</f>
        <v/>
      </c>
      <c r="E4648" s="23">
        <f>SUM(D4629:D4648)</f>
        <v/>
      </c>
    </row>
    <row r="4649">
      <c r="A4649" s="31" t="n">
        <v>45219</v>
      </c>
      <c r="B4649" s="38" t="n">
        <v>211.863559951</v>
      </c>
      <c r="C4649" s="38" t="n">
        <v>-55.844692035</v>
      </c>
      <c r="D4649" s="39">
        <f>SUM(B4649:C4649)</f>
        <v/>
      </c>
      <c r="E4649" s="23">
        <f>SUM(D4630:D4649)</f>
        <v/>
      </c>
    </row>
    <row r="4650">
      <c r="A4650" s="31" t="n">
        <v>45222</v>
      </c>
      <c r="B4650" s="38" t="n">
        <v>-256.29299125</v>
      </c>
      <c r="C4650" s="38" t="n">
        <v>75.034619226</v>
      </c>
      <c r="D4650" s="39">
        <f>SUM(B4650:C4650)</f>
        <v/>
      </c>
      <c r="E4650" s="23">
        <f>SUM(D4631:D4650)</f>
        <v/>
      </c>
    </row>
    <row r="4651">
      <c r="A4651" s="31" t="n">
        <v>45223</v>
      </c>
      <c r="B4651" s="38" t="n">
        <v>-155.202365116</v>
      </c>
      <c r="C4651" s="38" t="n">
        <v>88.781229009</v>
      </c>
      <c r="D4651" s="39">
        <f>SUM(B4651:C4651)</f>
        <v/>
      </c>
      <c r="E4651" s="23">
        <f>SUM(D4632:D4651)</f>
        <v/>
      </c>
    </row>
    <row r="4652">
      <c r="A4652" s="31" t="n">
        <v>45224</v>
      </c>
      <c r="B4652" s="38" t="n">
        <v>-342.574755633</v>
      </c>
      <c r="C4652" s="38" t="n">
        <v>-121.381472288</v>
      </c>
      <c r="D4652" s="39">
        <f>SUM(B4652:C4652)</f>
        <v/>
      </c>
      <c r="E4652" s="23">
        <f>SUM(D4633:D4652)</f>
        <v/>
      </c>
    </row>
    <row r="4653">
      <c r="A4653" s="31" t="n">
        <v>45225</v>
      </c>
      <c r="B4653" s="38" t="n">
        <v>-478.927576946</v>
      </c>
      <c r="C4653" s="38" t="n">
        <v>44.292853129</v>
      </c>
      <c r="D4653" s="39">
        <f>SUM(B4653:C4653)</f>
        <v/>
      </c>
      <c r="E4653" s="23">
        <f>SUM(D4634:D4653)</f>
        <v/>
      </c>
    </row>
    <row r="4654">
      <c r="A4654" s="31" t="n">
        <v>45226</v>
      </c>
      <c r="B4654" s="38" t="n">
        <v>-379.128321978</v>
      </c>
      <c r="C4654" s="38" t="n">
        <v>13.068277526</v>
      </c>
      <c r="D4654" s="39">
        <f>SUM(B4654:C4654)</f>
        <v/>
      </c>
      <c r="E4654" s="23">
        <f>SUM(D4635:D4654)</f>
        <v/>
      </c>
    </row>
    <row r="4655">
      <c r="A4655" s="31" t="n">
        <v>45229</v>
      </c>
      <c r="B4655" s="38" t="n">
        <v>-62.610040315</v>
      </c>
      <c r="C4655" s="38" t="n">
        <v>74.803414813</v>
      </c>
      <c r="D4655" s="39">
        <f>SUM(B4655:C4655)</f>
        <v/>
      </c>
      <c r="E4655" s="23">
        <f>SUM(D4636:D4655)</f>
        <v/>
      </c>
    </row>
    <row r="4656">
      <c r="A4656" s="31" t="n">
        <v>45230</v>
      </c>
      <c r="B4656" s="38" t="n">
        <v>-324.184328248</v>
      </c>
      <c r="C4656" s="38" t="n">
        <v>-150.146701539</v>
      </c>
      <c r="D4656" s="39">
        <f>SUM(B4656:C4656)</f>
        <v/>
      </c>
      <c r="E4656" s="23">
        <f>SUM(D4637:D4656)</f>
        <v/>
      </c>
    </row>
    <row r="4657">
      <c r="A4657" s="31" t="n">
        <v>45231</v>
      </c>
      <c r="B4657" s="38" t="n">
        <v>-126.941989996</v>
      </c>
      <c r="C4657" s="38" t="n">
        <v>33.114128523</v>
      </c>
      <c r="D4657" s="39">
        <f>SUM(B4657:C4657)</f>
        <v/>
      </c>
      <c r="E4657" s="23">
        <f>SUM(D4638:D4657)</f>
        <v/>
      </c>
    </row>
    <row r="4658">
      <c r="A4658" s="31" t="n">
        <v>45232</v>
      </c>
      <c r="B4658" s="38" t="n">
        <v>139.989044332</v>
      </c>
      <c r="C4658" s="38" t="n">
        <v>284.393413787</v>
      </c>
      <c r="D4658" s="39">
        <f>SUM(B4658:C4658)</f>
        <v/>
      </c>
      <c r="E4658" s="23">
        <f>SUM(D4639:D4658)</f>
        <v/>
      </c>
    </row>
    <row r="4659">
      <c r="A4659" s="31" t="n">
        <v>45233</v>
      </c>
      <c r="B4659" s="38" t="n">
        <v>134.843637318</v>
      </c>
      <c r="C4659" s="38" t="n">
        <v>-118.365435433</v>
      </c>
      <c r="D4659" s="39">
        <f>SUM(B4659:C4659)</f>
        <v/>
      </c>
      <c r="E4659" s="23">
        <f>SUM(D4640:D4659)</f>
        <v/>
      </c>
    </row>
    <row r="4660">
      <c r="A4660" s="31" t="n">
        <v>45236</v>
      </c>
      <c r="B4660" s="38" t="n">
        <v>704.864440468</v>
      </c>
      <c r="C4660" s="38" t="n">
        <v>485.259100264</v>
      </c>
      <c r="D4660" s="39">
        <f>SUM(B4660:C4660)</f>
        <v/>
      </c>
      <c r="E4660" s="23">
        <f>SUM(D4641:D4660)</f>
        <v/>
      </c>
    </row>
    <row r="4661">
      <c r="A4661" s="31" t="n">
        <v>45237</v>
      </c>
      <c r="B4661" s="38" t="n">
        <v>413.724144544</v>
      </c>
      <c r="C4661" s="38" t="n">
        <v>-232.76146674</v>
      </c>
      <c r="D4661" s="39">
        <f>SUM(B4661:C4661)</f>
        <v/>
      </c>
      <c r="E4661" s="23">
        <f>SUM(D4642:D4661)</f>
        <v/>
      </c>
    </row>
    <row r="4662">
      <c r="A4662" s="31" t="n">
        <v>45238</v>
      </c>
      <c r="B4662" s="38" t="n">
        <v>-13.349084649</v>
      </c>
      <c r="C4662" s="38" t="n">
        <v>34.576762658</v>
      </c>
      <c r="D4662" s="39">
        <f>SUM(B4662:C4662)</f>
        <v/>
      </c>
      <c r="E4662" s="23">
        <f>SUM(D4643:D4662)</f>
        <v/>
      </c>
    </row>
    <row r="4663">
      <c r="A4663" s="31" t="n">
        <v>45239</v>
      </c>
      <c r="B4663" s="38" t="n">
        <v>278.75126525</v>
      </c>
      <c r="C4663" s="38" t="n">
        <v>-8.997666218999999</v>
      </c>
      <c r="D4663" s="39">
        <f>SUM(B4663:C4663)</f>
        <v/>
      </c>
      <c r="E4663" s="23">
        <f>SUM(D4644:D4663)</f>
        <v/>
      </c>
    </row>
    <row r="4664">
      <c r="A4664" s="31" t="n">
        <v>45240</v>
      </c>
      <c r="B4664" s="38" t="n">
        <v>49.715946517</v>
      </c>
      <c r="C4664" s="38" t="n">
        <v>-29.230066523</v>
      </c>
      <c r="D4664" s="39">
        <f>SUM(B4664:C4664)</f>
        <v/>
      </c>
      <c r="E4664" s="23">
        <f>SUM(D4645:D4664)</f>
        <v/>
      </c>
    </row>
    <row r="4665">
      <c r="A4665" s="31" t="n">
        <v>45243</v>
      </c>
      <c r="B4665" s="38" t="n">
        <v>13.11599539</v>
      </c>
      <c r="C4665" s="38" t="n">
        <v>-11.974449435</v>
      </c>
      <c r="D4665" s="39">
        <f>SUM(B4665:C4665)</f>
        <v/>
      </c>
      <c r="E4665" s="23">
        <f>SUM(D4646:D4665)</f>
        <v/>
      </c>
    </row>
    <row r="4666">
      <c r="A4666" s="31" t="n">
        <v>45244</v>
      </c>
      <c r="B4666" s="38" t="n">
        <v>-93.79840718200001</v>
      </c>
      <c r="C4666" s="38" t="n">
        <v>281.115155833</v>
      </c>
      <c r="D4666" s="39">
        <f>SUM(B4666:C4666)</f>
        <v/>
      </c>
      <c r="E4666" s="23">
        <f>SUM(D4647:D4666)</f>
        <v/>
      </c>
    </row>
    <row r="4667">
      <c r="A4667" s="31" t="n">
        <v>45245</v>
      </c>
      <c r="B4667" s="38" t="n">
        <v>549.532740206</v>
      </c>
      <c r="C4667" s="38" t="n">
        <v>152.370386633</v>
      </c>
      <c r="D4667" s="39">
        <f>SUM(B4667:C4667)</f>
        <v/>
      </c>
      <c r="E4667" s="23">
        <f>SUM(D4648:D4667)</f>
        <v/>
      </c>
    </row>
    <row r="4668">
      <c r="A4668" s="31" t="n">
        <v>45246</v>
      </c>
      <c r="B4668" s="38" t="n">
        <v>455.977790797</v>
      </c>
      <c r="C4668" s="38" t="n">
        <v>-31.741047859</v>
      </c>
      <c r="D4668" s="39">
        <f>SUM(B4668:C4668)</f>
        <v/>
      </c>
      <c r="E4668" s="23">
        <f>SUM(D4649:D4668)</f>
        <v/>
      </c>
    </row>
    <row r="4669">
      <c r="A4669" s="31" t="n">
        <v>45247</v>
      </c>
      <c r="B4669" s="38" t="n">
        <v>-73.04705839</v>
      </c>
      <c r="C4669" s="38" t="n">
        <v>-178.410953915</v>
      </c>
      <c r="D4669" s="39">
        <f>SUM(B4669:C4669)</f>
        <v/>
      </c>
      <c r="E4669" s="23">
        <f>SUM(D4650:D4669)</f>
        <v/>
      </c>
    </row>
    <row r="4670">
      <c r="A4670" s="31" t="n">
        <v>45250</v>
      </c>
      <c r="B4670" s="38" t="n">
        <v>96.93974426299999</v>
      </c>
      <c r="C4670" s="38" t="n">
        <v>183.263080719</v>
      </c>
      <c r="D4670" s="39">
        <f>SUM(B4670:C4670)</f>
        <v/>
      </c>
      <c r="E4670" s="23">
        <f>SUM(D4651:D4670)</f>
        <v/>
      </c>
    </row>
    <row r="4671">
      <c r="A4671" s="31" t="n">
        <v>45251</v>
      </c>
      <c r="B4671" s="38" t="n">
        <v>351.522548564</v>
      </c>
      <c r="C4671" s="38" t="n">
        <v>15.265066352</v>
      </c>
      <c r="D4671" s="39">
        <f>SUM(B4671:C4671)</f>
        <v/>
      </c>
      <c r="E4671" s="23">
        <f>SUM(D4652:D4671)</f>
        <v/>
      </c>
    </row>
    <row r="4672">
      <c r="A4672" s="31" t="n">
        <v>45252</v>
      </c>
      <c r="B4672" s="38" t="n">
        <v>143.641162432</v>
      </c>
      <c r="C4672" s="38" t="n">
        <v>-52.091375388</v>
      </c>
      <c r="D4672" s="39">
        <f>SUM(B4672:C4672)</f>
        <v/>
      </c>
      <c r="E4672" s="23">
        <f>SUM(D4653:D4672)</f>
        <v/>
      </c>
    </row>
    <row r="4673">
      <c r="A4673" s="31" t="n">
        <v>45253</v>
      </c>
      <c r="B4673" s="38" t="n">
        <v>119.897832324</v>
      </c>
      <c r="C4673" s="38" t="n">
        <v>16.238244173</v>
      </c>
      <c r="D4673" s="39">
        <f>SUM(B4673:C4673)</f>
        <v/>
      </c>
      <c r="E4673" s="23">
        <f>SUM(D4654:D4673)</f>
        <v/>
      </c>
    </row>
    <row r="4674">
      <c r="A4674" s="31" t="n">
        <v>45254</v>
      </c>
      <c r="B4674" s="38" t="n">
        <v>-212.568319581</v>
      </c>
      <c r="C4674" s="38" t="n">
        <v>-3.389887182</v>
      </c>
      <c r="D4674" s="39">
        <f>SUM(B4674:C4674)</f>
        <v/>
      </c>
      <c r="E4674" s="23">
        <f>SUM(D4655:D4674)</f>
        <v/>
      </c>
    </row>
    <row r="4675">
      <c r="A4675" s="31" t="n">
        <v>45257</v>
      </c>
      <c r="B4675" s="38" t="n">
        <v>-107.795386399</v>
      </c>
      <c r="C4675" s="38" t="n">
        <v>34.409418225</v>
      </c>
      <c r="D4675" s="39">
        <f>SUM(B4675:C4675)</f>
        <v/>
      </c>
      <c r="E4675" s="23">
        <f>SUM(D4656:D4675)</f>
        <v/>
      </c>
    </row>
    <row r="4676">
      <c r="A4676" s="31" t="n">
        <v>45258</v>
      </c>
      <c r="B4676" s="38" t="n">
        <v>-94.127232091</v>
      </c>
      <c r="C4676" s="38" t="n">
        <v>167.365369866</v>
      </c>
      <c r="D4676" s="39">
        <f>SUM(B4676:C4676)</f>
        <v/>
      </c>
      <c r="E4676" s="23">
        <f>SUM(D4657:D4676)</f>
        <v/>
      </c>
    </row>
    <row r="4677">
      <c r="A4677" s="31" t="n">
        <v>45259</v>
      </c>
      <c r="B4677" s="38" t="n">
        <v>80.812887312</v>
      </c>
      <c r="C4677" s="38" t="n">
        <v>146.987807073</v>
      </c>
      <c r="D4677" s="39">
        <f>SUM(B4677:C4677)</f>
        <v/>
      </c>
      <c r="E4677" s="23">
        <f>SUM(D4658:D4677)</f>
        <v/>
      </c>
    </row>
    <row r="4678">
      <c r="A4678" s="31" t="n">
        <v>45260</v>
      </c>
      <c r="B4678" s="38" t="n">
        <v>122.675130424</v>
      </c>
      <c r="C4678" s="38" t="n">
        <v>135.075059159</v>
      </c>
      <c r="D4678" s="39">
        <f>SUM(B4678:C4678)</f>
        <v/>
      </c>
      <c r="E4678" s="23">
        <f>SUM(D4659:D4678)</f>
        <v/>
      </c>
    </row>
    <row r="4679">
      <c r="A4679" s="31" t="n">
        <v>45261</v>
      </c>
      <c r="B4679" s="38" t="n">
        <v>-177.454941894</v>
      </c>
      <c r="C4679" s="38" t="n">
        <v>-77.12832587699999</v>
      </c>
      <c r="D4679" s="39">
        <f>SUM(B4679:C4679)</f>
        <v/>
      </c>
      <c r="E4679" s="23">
        <f>SUM(D4660:D4679)</f>
        <v/>
      </c>
    </row>
    <row r="4680">
      <c r="A4680" s="31" t="n">
        <v>45264</v>
      </c>
      <c r="B4680" s="38" t="n">
        <v>259.16751334</v>
      </c>
      <c r="C4680" s="38" t="n">
        <v>-21.817664092</v>
      </c>
      <c r="D4680" s="39">
        <f>SUM(B4680:C4680)</f>
        <v/>
      </c>
      <c r="E4680" s="23">
        <f>SUM(D4661:D4680)</f>
        <v/>
      </c>
    </row>
    <row r="4681">
      <c r="A4681" s="31" t="n">
        <v>45265</v>
      </c>
      <c r="B4681" s="38" t="n">
        <v>29.341083635</v>
      </c>
      <c r="C4681" s="38" t="n">
        <v>105.63383577</v>
      </c>
      <c r="D4681" s="39">
        <f>SUM(B4681:C4681)</f>
        <v/>
      </c>
      <c r="E4681" s="23">
        <f>SUM(D4662:D4681)</f>
        <v/>
      </c>
    </row>
    <row r="4682">
      <c r="A4682" s="31" t="n">
        <v>45266</v>
      </c>
      <c r="B4682" s="38" t="n">
        <v>-145.075988929</v>
      </c>
      <c r="C4682" s="38" t="n">
        <v>19.023369074</v>
      </c>
      <c r="D4682" s="39">
        <f>SUM(B4682:C4682)</f>
        <v/>
      </c>
      <c r="E4682" s="23">
        <f>SUM(D4663:D4682)</f>
        <v/>
      </c>
    </row>
    <row r="4683">
      <c r="A4683" s="31" t="n">
        <v>45267</v>
      </c>
      <c r="B4683" s="38" t="n">
        <v>39.876671012</v>
      </c>
      <c r="C4683" s="38" t="n">
        <v>-155.872519132</v>
      </c>
      <c r="D4683" s="39">
        <f>SUM(B4683:C4683)</f>
        <v/>
      </c>
      <c r="E4683" s="23">
        <f>SUM(D4664:D4683)</f>
        <v/>
      </c>
    </row>
    <row r="4684">
      <c r="A4684" s="31" t="n">
        <v>45268</v>
      </c>
      <c r="B4684" s="38" t="n">
        <v>201.286515482</v>
      </c>
      <c r="C4684" s="38" t="n">
        <v>176.7213856</v>
      </c>
      <c r="D4684" s="39">
        <f>SUM(B4684:C4684)</f>
        <v/>
      </c>
      <c r="E4684" s="23">
        <f>SUM(D4665:D4684)</f>
        <v/>
      </c>
    </row>
    <row r="4685">
      <c r="A4685" s="31" t="n">
        <v>45271</v>
      </c>
      <c r="B4685" s="38" t="n">
        <v>4.660508804</v>
      </c>
      <c r="C4685" s="38" t="n">
        <v>-43.626457896</v>
      </c>
      <c r="D4685" s="39">
        <f>SUM(B4685:C4685)</f>
        <v/>
      </c>
      <c r="E4685" s="23">
        <f>SUM(D4666:D4685)</f>
        <v/>
      </c>
    </row>
    <row r="4686">
      <c r="A4686" s="31" t="n">
        <v>45272</v>
      </c>
      <c r="B4686" s="38" t="n">
        <v>73.025598565</v>
      </c>
      <c r="C4686" s="38" t="n">
        <v>-0.025863026</v>
      </c>
      <c r="D4686" s="39">
        <f>SUM(B4686:C4686)</f>
        <v/>
      </c>
      <c r="E4686" s="23">
        <f>SUM(D4667:D4686)</f>
        <v/>
      </c>
    </row>
    <row r="4687">
      <c r="A4687" s="31" t="n">
        <v>45273</v>
      </c>
      <c r="B4687" s="38" t="n">
        <v>-131.496339299</v>
      </c>
      <c r="C4687" s="38" t="n">
        <v>-62.348867251</v>
      </c>
      <c r="D4687" s="39">
        <f>SUM(B4687:C4687)</f>
        <v/>
      </c>
      <c r="E4687" s="23">
        <f>SUM(D4668:D4687)</f>
        <v/>
      </c>
    </row>
    <row r="4688">
      <c r="A4688" s="31" t="n">
        <v>45274</v>
      </c>
      <c r="B4688" s="38" t="n">
        <v>623.418944679</v>
      </c>
      <c r="C4688" s="38" t="n">
        <v>137.991150838</v>
      </c>
      <c r="D4688" s="39">
        <f>SUM(B4688:C4688)</f>
        <v/>
      </c>
      <c r="E4688" s="23">
        <f>SUM(D4669:D4688)</f>
        <v/>
      </c>
    </row>
    <row r="4689">
      <c r="A4689" s="31" t="n">
        <v>45275</v>
      </c>
      <c r="B4689" s="38" t="n">
        <v>848.8673824259999</v>
      </c>
      <c r="C4689" s="38" t="n">
        <v>104.163995819</v>
      </c>
      <c r="D4689" s="39">
        <f>SUM(B4689:C4689)</f>
        <v/>
      </c>
      <c r="E4689" s="23">
        <f>SUM(D4670:D4689)</f>
        <v/>
      </c>
    </row>
    <row r="4690">
      <c r="A4690" s="31" t="n">
        <v>45278</v>
      </c>
      <c r="B4690" s="38" t="n">
        <v>61.946662572</v>
      </c>
      <c r="C4690" s="38" t="n">
        <v>181.692237085</v>
      </c>
      <c r="D4690" s="39">
        <f>SUM(B4690:C4690)</f>
        <v/>
      </c>
      <c r="E4690" s="23">
        <f>SUM(D4671:D4690)</f>
        <v/>
      </c>
    </row>
    <row r="4691">
      <c r="A4691" s="31" t="n">
        <v>45279</v>
      </c>
      <c r="B4691" s="38" t="n">
        <v>-91.32806954599999</v>
      </c>
      <c r="C4691" s="38" t="n">
        <v>-6.12433988</v>
      </c>
      <c r="D4691" s="39">
        <f>SUM(B4691:C4691)</f>
        <v/>
      </c>
      <c r="E4691" s="23">
        <f>SUM(D4672:D4691)</f>
        <v/>
      </c>
    </row>
    <row r="4692">
      <c r="A4692" s="31" t="n">
        <v>45280</v>
      </c>
      <c r="B4692" s="38" t="n">
        <v>473.207698175</v>
      </c>
      <c r="C4692" s="38" t="n">
        <v>17.878958048</v>
      </c>
      <c r="D4692" s="39">
        <f>SUM(B4692:C4692)</f>
        <v/>
      </c>
      <c r="E4692" s="23">
        <f>SUM(D4673:D4692)</f>
        <v/>
      </c>
    </row>
    <row r="4693">
      <c r="A4693" s="31" t="n">
        <v>45281</v>
      </c>
      <c r="B4693" s="38" t="n">
        <v>11.982511917</v>
      </c>
      <c r="C4693" s="38" t="n">
        <v>81.928702261</v>
      </c>
      <c r="D4693" s="39">
        <f>SUM(B4693:C4693)</f>
        <v/>
      </c>
      <c r="E4693" s="23">
        <f>SUM(D4674:D4693)</f>
        <v/>
      </c>
    </row>
    <row r="4694">
      <c r="A4694" s="31" t="n">
        <v>45282</v>
      </c>
      <c r="B4694" s="38" t="n">
        <v>-36.737661236</v>
      </c>
      <c r="C4694" s="38" t="n">
        <v>87.90199467399999</v>
      </c>
      <c r="D4694" s="39">
        <f>SUM(B4694:C4694)</f>
        <v/>
      </c>
      <c r="E4694" s="23">
        <f>SUM(D4675:D4694)</f>
        <v/>
      </c>
    </row>
    <row r="4695">
      <c r="A4695" s="31" t="n">
        <v>45286</v>
      </c>
      <c r="B4695" s="38" t="n">
        <v>78.22816622400001</v>
      </c>
      <c r="C4695" s="38" t="n">
        <v>28.155171079</v>
      </c>
      <c r="D4695" s="39">
        <f>SUM(B4695:C4695)</f>
        <v/>
      </c>
      <c r="E4695" s="23">
        <f>SUM(D4676:D4695)</f>
        <v/>
      </c>
    </row>
    <row r="4696">
      <c r="A4696" s="31" t="n">
        <v>45287</v>
      </c>
      <c r="B4696" s="38" t="n">
        <v>226.145126521</v>
      </c>
      <c r="C4696" s="38" t="n">
        <v>253.107328424</v>
      </c>
      <c r="D4696" s="39">
        <f>SUM(B4696:C4696)</f>
        <v/>
      </c>
      <c r="E4696" s="23">
        <f>SUM(D4677:D4696)</f>
        <v/>
      </c>
    </row>
    <row r="4697">
      <c r="A4697" s="31" t="n">
        <v>45288</v>
      </c>
      <c r="B4697" s="38" t="n">
        <v>694.837177901</v>
      </c>
      <c r="C4697" s="38" t="n">
        <v>72.170997298</v>
      </c>
      <c r="D4697" s="39">
        <f>SUM(B4697:C4697)</f>
        <v/>
      </c>
      <c r="E4697" s="23">
        <f>SUM(D4678:D4697)</f>
        <v/>
      </c>
    </row>
    <row r="4698">
      <c r="A4698" s="31" t="n">
        <v>45293</v>
      </c>
      <c r="B4698" s="38" t="n">
        <v>226.91563676</v>
      </c>
      <c r="C4698" s="38" t="n">
        <v>121.778873828</v>
      </c>
      <c r="D4698" s="39">
        <f>SUM(B4698:C4698)</f>
        <v/>
      </c>
      <c r="E4698" s="23">
        <f>SUM(D4679:D4698)</f>
        <v/>
      </c>
    </row>
    <row r="4699">
      <c r="A4699" s="31" t="n">
        <v>45294</v>
      </c>
      <c r="B4699" s="38" t="n">
        <v>-93.578403569</v>
      </c>
      <c r="C4699" s="38" t="n">
        <v>-84.51599781900001</v>
      </c>
      <c r="D4699" s="39">
        <f>SUM(B4699:C4699)</f>
        <v/>
      </c>
      <c r="E4699" s="23">
        <f>SUM(D4680:D4699)</f>
        <v/>
      </c>
    </row>
    <row r="4700">
      <c r="A4700" s="31" t="n">
        <v>45295</v>
      </c>
      <c r="B4700" s="38" t="n">
        <v>115.091708625</v>
      </c>
      <c r="C4700" s="38" t="n">
        <v>-132.768012315</v>
      </c>
      <c r="D4700" s="39">
        <f>SUM(B4700:C4700)</f>
        <v/>
      </c>
      <c r="E4700" s="23">
        <f>SUM(D4681:D4700)</f>
        <v/>
      </c>
    </row>
    <row r="4701">
      <c r="A4701" s="31" t="n">
        <v>45296</v>
      </c>
      <c r="B4701" s="38" t="n">
        <v>-43.82969307</v>
      </c>
      <c r="C4701" s="38" t="n">
        <v>142.201872161</v>
      </c>
      <c r="D4701" s="39">
        <f>SUM(B4701:C4701)</f>
        <v/>
      </c>
      <c r="E4701" s="23">
        <f>SUM(D4682:D4701)</f>
        <v/>
      </c>
    </row>
    <row r="4702">
      <c r="A4702" s="31" t="n">
        <v>45299</v>
      </c>
      <c r="B4702" s="38" t="n">
        <v>173.391297398</v>
      </c>
      <c r="C4702" s="38" t="n">
        <v>2.437638417</v>
      </c>
      <c r="D4702" s="39">
        <f>SUM(B4702:C4702)</f>
        <v/>
      </c>
      <c r="E4702" s="23">
        <f>SUM(D4683:D4702)</f>
        <v/>
      </c>
    </row>
    <row r="4703">
      <c r="A4703" s="31" t="n">
        <v>45300</v>
      </c>
      <c r="B4703" s="38" t="n">
        <v>68.16938675</v>
      </c>
      <c r="C4703" s="38" t="n">
        <v>141.459765764</v>
      </c>
      <c r="D4703" s="39">
        <f>SUM(B4703:C4703)</f>
        <v/>
      </c>
      <c r="E4703" s="23">
        <f>SUM(D4684:D4703)</f>
        <v/>
      </c>
    </row>
    <row r="4704">
      <c r="A4704" s="31" t="n">
        <v>45301</v>
      </c>
      <c r="B4704" s="38" t="n">
        <v>-21.903672357</v>
      </c>
      <c r="C4704" s="38" t="n">
        <v>-229.347863607</v>
      </c>
      <c r="D4704" s="39">
        <f>SUM(B4704:C4704)</f>
        <v/>
      </c>
      <c r="E4704" s="23">
        <f>SUM(D4685:D4704)</f>
        <v/>
      </c>
    </row>
    <row r="4705">
      <c r="A4705" s="31" t="n">
        <v>45302</v>
      </c>
      <c r="B4705" s="38" t="n">
        <v>2298.299221416</v>
      </c>
      <c r="C4705" s="38" t="n">
        <v>80.500220731</v>
      </c>
      <c r="D4705" s="39">
        <f>SUM(B4705:C4705)</f>
        <v/>
      </c>
      <c r="E4705" s="23">
        <f>SUM(D4686:D4705)</f>
        <v/>
      </c>
    </row>
    <row r="4706">
      <c r="A4706" s="31" t="n">
        <v>45303</v>
      </c>
      <c r="B4706" s="38" t="n">
        <v>-214.250302246</v>
      </c>
      <c r="C4706" s="38" t="n">
        <v>-168.484483483</v>
      </c>
      <c r="D4706" s="39">
        <f>SUM(B4706:C4706)</f>
        <v/>
      </c>
      <c r="E4706" s="23">
        <f>SUM(D4687:D4706)</f>
        <v/>
      </c>
    </row>
    <row r="4707">
      <c r="A4707" s="31" t="n">
        <v>45306</v>
      </c>
      <c r="B4707" s="38" t="n">
        <v>-48.325979596</v>
      </c>
      <c r="C4707" s="38" t="n">
        <v>18.072303867</v>
      </c>
      <c r="D4707" s="39">
        <f>SUM(B4707:C4707)</f>
        <v/>
      </c>
      <c r="E4707" s="23">
        <f>SUM(D4688:D4707)</f>
        <v/>
      </c>
    </row>
    <row r="4708">
      <c r="A4708" s="31" t="n">
        <v>45307</v>
      </c>
      <c r="B4708" s="38" t="n">
        <v>-179.603934221</v>
      </c>
      <c r="C4708" s="38" t="n">
        <v>-13.420142643</v>
      </c>
      <c r="D4708" s="39">
        <f>SUM(B4708:C4708)</f>
        <v/>
      </c>
      <c r="E4708" s="23">
        <f>SUM(D4689:D4708)</f>
        <v/>
      </c>
    </row>
    <row r="4709">
      <c r="A4709" s="31" t="n">
        <v>45308</v>
      </c>
      <c r="B4709" s="38" t="n">
        <v>-902.306682328</v>
      </c>
      <c r="C4709" s="38" t="n">
        <v>-177.022669166</v>
      </c>
      <c r="D4709" s="39">
        <f>SUM(B4709:C4709)</f>
        <v/>
      </c>
      <c r="E4709" s="23">
        <f>SUM(D4690:D4709)</f>
        <v/>
      </c>
    </row>
    <row r="4710">
      <c r="A4710" s="31" t="n">
        <v>45309</v>
      </c>
      <c r="B4710" s="38" t="n">
        <v>-131.253470754</v>
      </c>
      <c r="C4710" s="38" t="n">
        <v>102.481581244</v>
      </c>
      <c r="D4710" s="39">
        <f>SUM(B4710:C4710)</f>
        <v/>
      </c>
      <c r="E4710" s="23">
        <f>SUM(D4691:D4710)</f>
        <v/>
      </c>
    </row>
    <row r="4711">
      <c r="A4711" s="31" t="n">
        <v>45310</v>
      </c>
      <c r="B4711" s="38" t="n">
        <v>701.519702331</v>
      </c>
      <c r="C4711" s="38" t="n">
        <v>45.136056058</v>
      </c>
      <c r="D4711" s="39">
        <f>SUM(B4711:C4711)</f>
        <v/>
      </c>
      <c r="E4711" s="23">
        <f>SUM(D4692:D4711)</f>
        <v/>
      </c>
    </row>
    <row r="4712">
      <c r="A4712" s="31" t="n">
        <v>45313</v>
      </c>
      <c r="B4712" s="38" t="n">
        <v>295.30297607</v>
      </c>
      <c r="C4712" s="38" t="n">
        <v>-38.619865758</v>
      </c>
      <c r="D4712" s="39">
        <f>SUM(B4712:C4712)</f>
        <v/>
      </c>
      <c r="E4712" s="23">
        <f>SUM(D4693:D4712)</f>
        <v/>
      </c>
    </row>
    <row r="4713">
      <c r="A4713" s="31" t="n">
        <v>45314</v>
      </c>
      <c r="B4713" s="38" t="n">
        <v>138.294657285</v>
      </c>
      <c r="C4713" s="38" t="n">
        <v>-36.755457047</v>
      </c>
      <c r="D4713" s="39">
        <f>SUM(B4713:C4713)</f>
        <v/>
      </c>
      <c r="E4713" s="23">
        <f>SUM(D4694:D4713)</f>
        <v/>
      </c>
    </row>
    <row r="4714">
      <c r="A4714" s="31" t="n">
        <v>45315</v>
      </c>
      <c r="B4714" s="38" t="n">
        <v>72.73891366399999</v>
      </c>
      <c r="C4714" s="38" t="n">
        <v>-141.909596686</v>
      </c>
      <c r="D4714" s="39">
        <f>SUM(B4714:C4714)</f>
        <v/>
      </c>
      <c r="E4714" s="23">
        <f>SUM(D4695:D4714)</f>
        <v/>
      </c>
    </row>
    <row r="4715">
      <c r="A4715" s="31" t="n">
        <v>45316</v>
      </c>
      <c r="B4715" s="38" t="n">
        <v>46.659210327</v>
      </c>
      <c r="C4715" s="38" t="n">
        <v>-74.239968858</v>
      </c>
      <c r="D4715" s="39">
        <f>SUM(B4715:C4715)</f>
        <v/>
      </c>
      <c r="E4715" s="23">
        <f>SUM(D4696:D4715)</f>
        <v/>
      </c>
    </row>
    <row r="4716">
      <c r="A4716" s="31" t="n">
        <v>45317</v>
      </c>
      <c r="B4716" s="38" t="n">
        <v>377.87274112</v>
      </c>
      <c r="C4716" s="38" t="n">
        <v>177.543517197</v>
      </c>
      <c r="D4716" s="39">
        <f>SUM(B4716:C4716)</f>
        <v/>
      </c>
      <c r="E4716" s="23">
        <f>SUM(D4697:D4716)</f>
        <v/>
      </c>
    </row>
    <row r="4717">
      <c r="A4717" s="31" t="n">
        <v>45320</v>
      </c>
      <c r="B4717" s="38" t="n">
        <v>547.671000694</v>
      </c>
      <c r="C4717" s="38" t="n">
        <v>-216.977987113</v>
      </c>
      <c r="D4717" s="39">
        <f>SUM(B4717:C4717)</f>
        <v/>
      </c>
      <c r="E4717" s="23">
        <f>SUM(D4698:D4717)</f>
        <v/>
      </c>
    </row>
    <row r="4718">
      <c r="A4718" s="31" t="n">
        <v>45321</v>
      </c>
      <c r="B4718" s="38" t="n">
        <v>-13.56631398</v>
      </c>
      <c r="C4718" s="38" t="n">
        <v>35.781019776</v>
      </c>
      <c r="D4718" s="39">
        <f>SUM(B4718:C4718)</f>
        <v/>
      </c>
      <c r="E4718" s="23">
        <f>SUM(D4699:D4718)</f>
        <v/>
      </c>
    </row>
    <row r="4719">
      <c r="A4719" s="31" t="n">
        <v>45322</v>
      </c>
      <c r="B4719" s="38" t="n">
        <v>86.691334888</v>
      </c>
      <c r="C4719" s="38" t="n">
        <v>-82.94432009400001</v>
      </c>
      <c r="D4719" s="39">
        <f>SUM(B4719:C4719)</f>
        <v/>
      </c>
      <c r="E4719" s="23">
        <f>SUM(D4700:D4719)</f>
        <v/>
      </c>
    </row>
    <row r="4720">
      <c r="A4720" s="31" t="n">
        <v>45323</v>
      </c>
      <c r="B4720" s="38" t="n">
        <v>1039.043341559</v>
      </c>
      <c r="C4720" s="38" t="n">
        <v>139.426136969</v>
      </c>
      <c r="D4720" s="39">
        <f>SUM(B4720:C4720)</f>
        <v/>
      </c>
      <c r="E4720" s="23">
        <f>SUM(D4701:D4720)</f>
        <v/>
      </c>
    </row>
    <row r="4721">
      <c r="A4721" s="31" t="n">
        <v>45324</v>
      </c>
      <c r="B4721" s="38" t="n">
        <v>1924.659458611</v>
      </c>
      <c r="C4721" s="38" t="n">
        <v>70.32517901200001</v>
      </c>
      <c r="D4721" s="39">
        <f>SUM(B4721:C4721)</f>
        <v/>
      </c>
      <c r="E4721" s="23">
        <f>SUM(D4702:D4721)</f>
        <v/>
      </c>
    </row>
    <row r="4722">
      <c r="A4722" s="31" t="n">
        <v>45327</v>
      </c>
      <c r="B4722" s="38" t="n">
        <v>179.304082498</v>
      </c>
      <c r="C4722" s="38" t="n">
        <v>-118.102023155</v>
      </c>
      <c r="D4722" s="39">
        <f>SUM(B4722:C4722)</f>
        <v/>
      </c>
      <c r="E4722" s="23">
        <f>SUM(D4703:D4722)</f>
        <v/>
      </c>
    </row>
    <row r="4723">
      <c r="A4723" s="31" t="n">
        <v>45328</v>
      </c>
      <c r="B4723" s="38" t="n">
        <v>332.009058978</v>
      </c>
      <c r="C4723" s="38" t="n">
        <v>-27.507365511</v>
      </c>
      <c r="D4723" s="39">
        <f>SUM(B4723:C4723)</f>
        <v/>
      </c>
      <c r="E4723" s="23">
        <f>SUM(D4704:D4723)</f>
        <v/>
      </c>
    </row>
    <row r="4724">
      <c r="A4724" s="31" t="n">
        <v>45329</v>
      </c>
      <c r="B4724" s="38" t="n">
        <v>535.9626430340001</v>
      </c>
      <c r="C4724" s="38" t="n">
        <v>52.115618702</v>
      </c>
      <c r="D4724" s="39">
        <f>SUM(B4724:C4724)</f>
        <v/>
      </c>
      <c r="E4724" s="23">
        <f>SUM(D4705:D4724)</f>
        <v/>
      </c>
    </row>
    <row r="4725">
      <c r="A4725" s="31" t="n">
        <v>45330</v>
      </c>
      <c r="B4725" s="38" t="n">
        <v>405.494724748</v>
      </c>
      <c r="C4725" s="38" t="n">
        <v>146.229468393</v>
      </c>
      <c r="D4725" s="39">
        <f>SUM(B4725:C4725)</f>
        <v/>
      </c>
      <c r="E4725" s="23">
        <f>SUM(D4706:D4725)</f>
        <v/>
      </c>
    </row>
    <row r="4726">
      <c r="A4726" s="31" t="n">
        <v>45335</v>
      </c>
      <c r="B4726" s="38" t="n">
        <v>948.793468727</v>
      </c>
      <c r="C4726" s="38" t="n">
        <v>257.469175308</v>
      </c>
      <c r="D4726" s="39">
        <f>SUM(B4726:C4726)</f>
        <v/>
      </c>
      <c r="E4726" s="23">
        <f>SUM(D4707:D4726)</f>
        <v/>
      </c>
    </row>
    <row r="4727">
      <c r="A4727" s="31" t="n">
        <v>45336</v>
      </c>
      <c r="B4727" s="38" t="n">
        <v>108.756736955</v>
      </c>
      <c r="C4727" s="38" t="n">
        <v>-58.473739812</v>
      </c>
      <c r="D4727" s="39">
        <f>SUM(B4727:C4727)</f>
        <v/>
      </c>
      <c r="E4727" s="23">
        <f>SUM(D4708:D4727)</f>
        <v/>
      </c>
    </row>
    <row r="4728">
      <c r="A4728" s="31" t="n">
        <v>45337</v>
      </c>
      <c r="B4728" s="38" t="n">
        <v>-16.199985692</v>
      </c>
      <c r="C4728" s="38" t="n">
        <v>-87.398925267</v>
      </c>
      <c r="D4728" s="39">
        <f>SUM(B4728:C4728)</f>
        <v/>
      </c>
      <c r="E4728" s="23">
        <f>SUM(D4709:D4728)</f>
        <v/>
      </c>
    </row>
    <row r="4729">
      <c r="A4729" s="31" t="n">
        <v>45338</v>
      </c>
      <c r="B4729" s="38" t="n">
        <v>558.199953396</v>
      </c>
      <c r="C4729" s="38" t="n">
        <v>-216.619402738</v>
      </c>
      <c r="D4729" s="39">
        <f>SUM(B4729:C4729)</f>
        <v/>
      </c>
      <c r="E4729" s="23">
        <f>SUM(D4710:D4729)</f>
        <v/>
      </c>
    </row>
    <row r="4730">
      <c r="A4730" s="31" t="n">
        <v>45341</v>
      </c>
      <c r="B4730" s="38" t="n">
        <v>613.875353366</v>
      </c>
      <c r="C4730" s="38" t="n">
        <v>52.864001124</v>
      </c>
      <c r="D4730" s="39">
        <f>SUM(B4730:C4730)</f>
        <v/>
      </c>
      <c r="E4730" s="23">
        <f>SUM(D4711:D4730)</f>
        <v/>
      </c>
    </row>
    <row r="4731">
      <c r="A4731" s="31" t="n">
        <v>45342</v>
      </c>
      <c r="B4731" s="38" t="n">
        <v>108.428531888</v>
      </c>
      <c r="C4731" s="38" t="n">
        <v>82.43222413700001</v>
      </c>
      <c r="D4731" s="39">
        <f>SUM(B4731:C4731)</f>
        <v/>
      </c>
      <c r="E4731" s="23">
        <f>SUM(D4712:D4731)</f>
        <v/>
      </c>
    </row>
    <row r="4732">
      <c r="A4732" s="31" t="n">
        <v>45343</v>
      </c>
      <c r="B4732" s="38" t="n">
        <v>-65.205731988</v>
      </c>
      <c r="C4732" s="38" t="n">
        <v>-112.916862738</v>
      </c>
      <c r="D4732" s="39">
        <f>SUM(B4732:C4732)</f>
        <v/>
      </c>
      <c r="E4732" s="23">
        <f>SUM(D4713:D4732)</f>
        <v/>
      </c>
    </row>
    <row r="4733">
      <c r="A4733" s="31" t="n">
        <v>45344</v>
      </c>
      <c r="B4733" s="38" t="n">
        <v>165.718430268</v>
      </c>
      <c r="C4733" s="38" t="n">
        <v>83.187008973</v>
      </c>
      <c r="D4733" s="39">
        <f>SUM(B4733:C4733)</f>
        <v/>
      </c>
      <c r="E4733" s="23">
        <f>SUM(D4714:D4733)</f>
        <v/>
      </c>
    </row>
    <row r="4734">
      <c r="A4734" s="31" t="n">
        <v>45345</v>
      </c>
      <c r="B4734" s="38" t="n">
        <v>149.373969676</v>
      </c>
      <c r="C4734" s="38" t="n">
        <v>-90.74227903400001</v>
      </c>
      <c r="D4734" s="39">
        <f>SUM(B4734:C4734)</f>
        <v/>
      </c>
      <c r="E4734" s="23">
        <f>SUM(D4715:D4734)</f>
        <v/>
      </c>
    </row>
    <row r="4735">
      <c r="A4735" s="31" t="n">
        <v>45348</v>
      </c>
      <c r="B4735" s="38" t="n">
        <v>114.727513316</v>
      </c>
      <c r="C4735" s="38" t="n">
        <v>-2.195247679</v>
      </c>
      <c r="D4735" s="39">
        <f>SUM(B4735:C4735)</f>
        <v/>
      </c>
      <c r="E4735" s="23">
        <f>SUM(D4716:D4735)</f>
        <v/>
      </c>
    </row>
    <row r="4736">
      <c r="A4736" s="31" t="n">
        <v>45349</v>
      </c>
      <c r="B4736" s="38" t="n">
        <v>34.747725842</v>
      </c>
      <c r="C4736" s="38" t="n">
        <v>-15.977133768</v>
      </c>
      <c r="D4736" s="39">
        <f>SUM(B4736:C4736)</f>
        <v/>
      </c>
      <c r="E4736" s="23">
        <f>SUM(D4717:D4736)</f>
        <v/>
      </c>
    </row>
    <row r="4737">
      <c r="A4737" s="31" t="n">
        <v>45350</v>
      </c>
      <c r="B4737" s="38" t="n">
        <v>477.455900312</v>
      </c>
      <c r="C4737" s="38" t="n">
        <v>155.048608771</v>
      </c>
      <c r="D4737" s="39">
        <f>SUM(B4737:C4737)</f>
        <v/>
      </c>
      <c r="E4737" s="23">
        <f>SUM(D4718:D4737)</f>
        <v/>
      </c>
    </row>
    <row r="4738">
      <c r="A4738" s="31" t="n">
        <v>45351</v>
      </c>
      <c r="B4738" s="38" t="n">
        <v>176.022584488</v>
      </c>
      <c r="C4738" s="38" t="n">
        <v>70.294145688</v>
      </c>
      <c r="D4738" s="39">
        <f>SUM(B4738:C4738)</f>
        <v/>
      </c>
      <c r="E4738" s="23">
        <f>SUM(D4719:D4738)</f>
        <v/>
      </c>
    </row>
    <row r="4739">
      <c r="A4739" s="31" t="n">
        <v>45355</v>
      </c>
      <c r="B4739" s="38" t="n">
        <v>767.106930412</v>
      </c>
      <c r="C4739" s="38" t="n">
        <v>222.552682612</v>
      </c>
      <c r="D4739" s="39">
        <f>SUM(B4739:C4739)</f>
        <v/>
      </c>
      <c r="E4739" s="23">
        <f>SUM(D4720:D4739)</f>
        <v/>
      </c>
    </row>
    <row r="4740">
      <c r="A4740" s="31" t="n">
        <v>45356</v>
      </c>
      <c r="B4740" s="38" t="n">
        <v>85.517467853</v>
      </c>
      <c r="C4740" s="38" t="n">
        <v>-69.48852446399999</v>
      </c>
      <c r="D4740" s="39">
        <f>SUM(B4740:C4740)</f>
        <v/>
      </c>
      <c r="E4740" s="23">
        <f>SUM(D4721:D4740)</f>
        <v/>
      </c>
    </row>
    <row r="4741">
      <c r="A4741" s="31" t="n">
        <v>45357</v>
      </c>
      <c r="B4741" s="38" t="n">
        <v>-374.875367972</v>
      </c>
      <c r="C4741" s="38" t="n">
        <v>-4.21847749</v>
      </c>
      <c r="D4741" s="39">
        <f>SUM(B4741:C4741)</f>
        <v/>
      </c>
      <c r="E4741" s="23">
        <f>SUM(D4722:D4741)</f>
        <v/>
      </c>
    </row>
    <row r="4742">
      <c r="A4742" s="31" t="n">
        <v>45358</v>
      </c>
      <c r="B4742" s="38" t="n">
        <v>-325.579787711</v>
      </c>
      <c r="C4742" s="38" t="n">
        <v>-197.210375266</v>
      </c>
      <c r="D4742" s="39">
        <f>SUM(B4742:C4742)</f>
        <v/>
      </c>
      <c r="E4742" s="23">
        <f>SUM(D4723:D4742)</f>
        <v/>
      </c>
    </row>
    <row r="4743">
      <c r="A4743" s="31" t="n">
        <v>45359</v>
      </c>
      <c r="B4743" s="38" t="n">
        <v>178.791369021</v>
      </c>
      <c r="C4743" s="38" t="n">
        <v>293.025886435</v>
      </c>
      <c r="D4743" s="39">
        <f>SUM(B4743:C4743)</f>
        <v/>
      </c>
      <c r="E4743" s="23">
        <f>SUM(D4724:D4743)</f>
        <v/>
      </c>
    </row>
    <row r="4744">
      <c r="A4744" s="31" t="n">
        <v>45362</v>
      </c>
      <c r="B4744" s="38" t="n">
        <v>-105.28652145</v>
      </c>
      <c r="C4744" s="38" t="n">
        <v>-80.809958227</v>
      </c>
      <c r="D4744" s="39">
        <f>SUM(B4744:C4744)</f>
        <v/>
      </c>
      <c r="E4744" s="23">
        <f>SUM(D4725:D4744)</f>
        <v/>
      </c>
    </row>
    <row r="4745">
      <c r="A4745" s="31" t="n">
        <v>45363</v>
      </c>
      <c r="B4745" s="38" t="n">
        <v>-371.91346233</v>
      </c>
      <c r="C4745" s="38" t="n">
        <v>118.936061562</v>
      </c>
      <c r="D4745" s="39">
        <f>SUM(B4745:C4745)</f>
        <v/>
      </c>
      <c r="E4745" s="23">
        <f>SUM(D4726:D4745)</f>
        <v/>
      </c>
    </row>
    <row r="4746">
      <c r="A4746" s="31" t="n">
        <v>45364</v>
      </c>
      <c r="B4746" s="38" t="n">
        <v>333.846762866</v>
      </c>
      <c r="C4746" s="38" t="n">
        <v>-122.663467291</v>
      </c>
      <c r="D4746" s="39">
        <f>SUM(B4746:C4746)</f>
        <v/>
      </c>
      <c r="E4746" s="23">
        <f>SUM(D4727:D4746)</f>
        <v/>
      </c>
    </row>
    <row r="4747">
      <c r="A4747" s="31" t="n">
        <v>45365</v>
      </c>
      <c r="B4747" s="38" t="n">
        <v>472.24847029</v>
      </c>
      <c r="C4747" s="38" t="n">
        <v>-162.000129007</v>
      </c>
      <c r="D4747" s="39">
        <f>SUM(B4747:C4747)</f>
        <v/>
      </c>
      <c r="E4747" s="23">
        <f>SUM(D4728:D4747)</f>
        <v/>
      </c>
    </row>
    <row r="4748">
      <c r="A4748" s="31" t="n">
        <v>45366</v>
      </c>
      <c r="B4748" s="38" t="n">
        <v>-1032.318428515</v>
      </c>
      <c r="C4748" s="38" t="n">
        <v>-76.141024848</v>
      </c>
      <c r="D4748" s="39">
        <f>SUM(B4748:C4748)</f>
        <v/>
      </c>
      <c r="E4748" s="23">
        <f>SUM(D4729:D4748)</f>
        <v/>
      </c>
    </row>
    <row r="4749">
      <c r="A4749" s="31" t="n">
        <v>45369</v>
      </c>
      <c r="B4749" s="38" t="n">
        <v>-84.700213859</v>
      </c>
      <c r="C4749" s="38" t="n">
        <v>188.169728928</v>
      </c>
      <c r="D4749" s="39">
        <f>SUM(B4749:C4749)</f>
        <v/>
      </c>
      <c r="E4749" s="23">
        <f>SUM(D4730:D4749)</f>
        <v/>
      </c>
    </row>
    <row r="4750">
      <c r="A4750" s="31" t="n">
        <v>45370</v>
      </c>
      <c r="B4750" s="38" t="n">
        <v>-238.793432112</v>
      </c>
      <c r="C4750" s="38" t="n">
        <v>-84.19679749700001</v>
      </c>
      <c r="D4750" s="39">
        <f>SUM(B4750:C4750)</f>
        <v/>
      </c>
      <c r="E4750" s="23">
        <f>SUM(D4731:D4750)</f>
        <v/>
      </c>
    </row>
    <row r="4751">
      <c r="A4751" s="31" t="n">
        <v>45371</v>
      </c>
      <c r="B4751" s="38" t="n">
        <v>851.617830335</v>
      </c>
      <c r="C4751" s="38" t="n">
        <v>5.12708651</v>
      </c>
      <c r="D4751" s="39">
        <f>SUM(B4751:C4751)</f>
        <v/>
      </c>
      <c r="E4751" s="23">
        <f>SUM(D4732:D4751)</f>
        <v/>
      </c>
    </row>
    <row r="4752">
      <c r="A4752" s="31" t="n">
        <v>45372</v>
      </c>
      <c r="B4752" s="38" t="n">
        <v>1870.64609176</v>
      </c>
      <c r="C4752" s="38" t="n">
        <v>368.245169132</v>
      </c>
      <c r="D4752" s="39">
        <f>SUM(B4752:C4752)</f>
        <v/>
      </c>
      <c r="E4752" s="23">
        <f>SUM(D4733:D4752)</f>
        <v/>
      </c>
    </row>
    <row r="4753">
      <c r="A4753" s="31" t="n">
        <v>45373</v>
      </c>
      <c r="B4753" s="38" t="n">
        <v>665.921459327</v>
      </c>
      <c r="C4753" s="38" t="n">
        <v>-49.59583814</v>
      </c>
      <c r="D4753" s="39">
        <f>SUM(B4753:C4753)</f>
        <v/>
      </c>
      <c r="E4753" s="23">
        <f>SUM(D4734:D4753)</f>
        <v/>
      </c>
    </row>
    <row r="4754">
      <c r="A4754" s="31" t="n">
        <v>45376</v>
      </c>
      <c r="B4754" s="38" t="n">
        <v>-42.837283115</v>
      </c>
      <c r="C4754" s="38" t="n">
        <v>195.856513887</v>
      </c>
      <c r="D4754" s="39">
        <f>SUM(B4754:C4754)</f>
        <v/>
      </c>
      <c r="E4754" s="23">
        <f>SUM(D4735:D4754)</f>
        <v/>
      </c>
    </row>
    <row r="4755">
      <c r="A4755" s="31" t="n">
        <v>45377</v>
      </c>
      <c r="B4755" s="38" t="n">
        <v>620.793960209</v>
      </c>
      <c r="C4755" s="38" t="n">
        <v>73.34098347</v>
      </c>
      <c r="D4755" s="39">
        <f>SUM(B4755:C4755)</f>
        <v/>
      </c>
      <c r="E4755" s="23">
        <f>SUM(D4736:D4755)</f>
        <v/>
      </c>
    </row>
    <row r="4756">
      <c r="A4756" s="31" t="n">
        <v>45378</v>
      </c>
      <c r="B4756" s="38" t="n">
        <v>292.020891168</v>
      </c>
      <c r="C4756" s="38" t="n">
        <v>54.623289886</v>
      </c>
      <c r="D4756" s="39">
        <f>SUM(B4756:C4756)</f>
        <v/>
      </c>
      <c r="E4756" s="23">
        <f>SUM(D4737:D4756)</f>
        <v/>
      </c>
    </row>
    <row r="4757">
      <c r="A4757" s="31" t="n">
        <v>45379</v>
      </c>
      <c r="B4757" s="38" t="n">
        <v>74.387714793</v>
      </c>
      <c r="C4757" s="38" t="n">
        <v>-6.653342061</v>
      </c>
      <c r="D4757" s="39">
        <f>SUM(B4757:C4757)</f>
        <v/>
      </c>
      <c r="E4757" s="23">
        <f>SUM(D4738:D4757)</f>
        <v/>
      </c>
    </row>
    <row r="4758">
      <c r="A4758" s="31" t="n">
        <v>45380</v>
      </c>
      <c r="B4758" s="38" t="n">
        <v>782.9814029090001</v>
      </c>
      <c r="C4758" s="38" t="n">
        <v>28.35789943</v>
      </c>
      <c r="D4758" s="39">
        <f>SUM(B4758:C4758)</f>
        <v/>
      </c>
      <c r="E4758" s="23">
        <f>SUM(D4739:D4758)</f>
        <v/>
      </c>
    </row>
    <row r="4759">
      <c r="A4759" s="31" t="n">
        <v>45383</v>
      </c>
      <c r="B4759" s="38" t="n">
        <v>268.285750445</v>
      </c>
      <c r="C4759" s="38" t="n">
        <v>67.49593668</v>
      </c>
      <c r="D4759" s="39">
        <f>SUM(B4759:C4759)</f>
        <v/>
      </c>
      <c r="E4759" s="23">
        <f>SUM(D4740:D4759)</f>
        <v/>
      </c>
    </row>
    <row r="4760">
      <c r="A4760" s="31" t="n">
        <v>45384</v>
      </c>
      <c r="B4760" s="38" t="n">
        <v>1006.443887311</v>
      </c>
      <c r="C4760" s="38" t="n">
        <v>-228.414112279</v>
      </c>
      <c r="D4760" s="39">
        <f>SUM(B4760:C4760)</f>
        <v/>
      </c>
      <c r="E4760" s="23">
        <f>SUM(D4741:D4760)</f>
        <v/>
      </c>
    </row>
    <row r="4761">
      <c r="A4761" s="31" t="n">
        <v>45385</v>
      </c>
      <c r="B4761" s="38" t="n">
        <v>3.41305649</v>
      </c>
      <c r="C4761" s="38" t="n">
        <v>-41.817567151</v>
      </c>
      <c r="D4761" s="39">
        <f>SUM(B4761:C4761)</f>
        <v/>
      </c>
      <c r="E4761" s="23">
        <f>SUM(D4742:D4761)</f>
        <v/>
      </c>
    </row>
    <row r="4762">
      <c r="A4762" s="31" t="n">
        <v>45386</v>
      </c>
      <c r="B4762" s="38" t="n">
        <v>587.52507154</v>
      </c>
      <c r="C4762" s="38" t="n">
        <v>102.896310692</v>
      </c>
      <c r="D4762" s="39">
        <f>SUM(B4762:C4762)</f>
        <v/>
      </c>
      <c r="E4762" s="23">
        <f>SUM(D4743:D4762)</f>
        <v/>
      </c>
    </row>
    <row r="4763">
      <c r="A4763" s="31" t="n">
        <v>45387</v>
      </c>
      <c r="B4763" s="38" t="n">
        <v>-115.360818885</v>
      </c>
      <c r="C4763" s="38" t="n">
        <v>-110.887684741</v>
      </c>
      <c r="D4763" s="39">
        <f>SUM(B4763:C4763)</f>
        <v/>
      </c>
      <c r="E4763" s="23">
        <f>SUM(D4744:D4763)</f>
        <v/>
      </c>
    </row>
    <row r="4764">
      <c r="A4764" s="31" t="n">
        <v>45390</v>
      </c>
      <c r="B4764" s="38" t="n">
        <v>206.401758298</v>
      </c>
      <c r="C4764" s="38" t="n">
        <v>-148.908698246</v>
      </c>
      <c r="D4764" s="39">
        <f>SUM(B4764:C4764)</f>
        <v/>
      </c>
      <c r="E4764" s="23">
        <f>SUM(D4745:D4764)</f>
        <v/>
      </c>
    </row>
    <row r="4765">
      <c r="A4765" s="31" t="n">
        <v>45391</v>
      </c>
      <c r="B4765" s="38" t="n">
        <v>306.914959544</v>
      </c>
      <c r="C4765" s="38" t="n">
        <v>-20.642535032</v>
      </c>
      <c r="D4765" s="39">
        <f>SUM(B4765:C4765)</f>
        <v/>
      </c>
      <c r="E4765" s="23">
        <f>SUM(D4746:D4765)</f>
        <v/>
      </c>
    </row>
    <row r="4766">
      <c r="A4766" s="31" t="n">
        <v>45393</v>
      </c>
      <c r="B4766" s="38" t="n">
        <v>1062.811046121</v>
      </c>
      <c r="C4766" s="38" t="n">
        <v>-24.788647892</v>
      </c>
      <c r="D4766" s="39">
        <f>SUM(B4766:C4766)</f>
        <v/>
      </c>
      <c r="E4766" s="23">
        <f>SUM(D4747:D4766)</f>
        <v/>
      </c>
    </row>
    <row r="4767">
      <c r="A4767" s="31" t="n">
        <v>45394</v>
      </c>
      <c r="B4767" s="38" t="n">
        <v>16.642215601</v>
      </c>
      <c r="C4767" s="38" t="n">
        <v>-25.755706885</v>
      </c>
      <c r="D4767" s="39">
        <f>SUM(B4767:C4767)</f>
        <v/>
      </c>
      <c r="E4767" s="23">
        <f>SUM(D4748:D4767)</f>
        <v/>
      </c>
    </row>
    <row r="4768">
      <c r="A4768" s="31" t="n">
        <v>45397</v>
      </c>
      <c r="B4768" s="38" t="n">
        <v>-238.736895388</v>
      </c>
      <c r="C4768" s="38" t="n">
        <v>-68.43567540399999</v>
      </c>
      <c r="D4768" s="39">
        <f>SUM(B4768:C4768)</f>
        <v/>
      </c>
      <c r="E4768" s="23">
        <f>SUM(D4749:D4768)</f>
        <v/>
      </c>
    </row>
    <row r="4769">
      <c r="A4769" s="31" t="n">
        <v>45398</v>
      </c>
      <c r="B4769" s="38" t="n">
        <v>-267.774831203</v>
      </c>
      <c r="C4769" s="38" t="n">
        <v>-158.0175766</v>
      </c>
      <c r="D4769" s="39">
        <f>SUM(B4769:C4769)</f>
        <v/>
      </c>
      <c r="E4769" s="23">
        <f>SUM(D4750:D4769)</f>
        <v/>
      </c>
    </row>
    <row r="4770">
      <c r="A4770" s="31" t="n">
        <v>45399</v>
      </c>
      <c r="B4770" s="38" t="n">
        <v>-165.070305842</v>
      </c>
      <c r="C4770" s="38" t="n">
        <v>-30.657173792</v>
      </c>
      <c r="D4770" s="39">
        <f>SUM(B4770:C4770)</f>
        <v/>
      </c>
      <c r="E4770" s="23">
        <f>SUM(D4751:D4770)</f>
        <v/>
      </c>
    </row>
    <row r="4771">
      <c r="A4771" s="31" t="n">
        <v>45400</v>
      </c>
      <c r="B4771" s="38" t="n">
        <v>574.231776236</v>
      </c>
      <c r="C4771" s="38" t="n">
        <v>259.697963657</v>
      </c>
      <c r="D4771" s="39">
        <f>SUM(B4771:C4771)</f>
        <v/>
      </c>
      <c r="E4771" s="23">
        <f>SUM(D4752:D4771)</f>
        <v/>
      </c>
    </row>
    <row r="4772">
      <c r="A4772" s="31" t="n">
        <v>45401</v>
      </c>
      <c r="B4772" s="38" t="n">
        <v>-343.622144402</v>
      </c>
      <c r="C4772" s="38" t="n">
        <v>-358.323165509</v>
      </c>
      <c r="D4772" s="39">
        <f>SUM(B4772:C4772)</f>
        <v/>
      </c>
      <c r="E4772" s="23">
        <f>SUM(D4753:D4772)</f>
        <v/>
      </c>
    </row>
    <row r="4773">
      <c r="A4773" s="31" t="n">
        <v>45404</v>
      </c>
      <c r="B4773" s="38" t="n">
        <v>-749.501327049</v>
      </c>
      <c r="C4773" s="38" t="n">
        <v>-74.62039515399999</v>
      </c>
      <c r="D4773" s="39">
        <f>SUM(B4773:C4773)</f>
        <v/>
      </c>
      <c r="E4773" s="23">
        <f>SUM(D4754:D4773)</f>
        <v/>
      </c>
    </row>
    <row r="4774">
      <c r="A4774" s="31" t="n">
        <v>45405</v>
      </c>
      <c r="B4774" s="38" t="n">
        <v>-24.720626213</v>
      </c>
      <c r="C4774" s="38" t="n">
        <v>-48.048239599</v>
      </c>
      <c r="D4774" s="39">
        <f>SUM(B4774:C4774)</f>
        <v/>
      </c>
      <c r="E4774" s="23">
        <f>SUM(D4755:D4774)</f>
        <v/>
      </c>
    </row>
    <row r="4775">
      <c r="A4775" s="31" t="n">
        <v>45406</v>
      </c>
      <c r="B4775" s="38" t="n">
        <v>489.047921997</v>
      </c>
      <c r="C4775" s="38" t="n">
        <v>182.62768429</v>
      </c>
      <c r="D4775" s="39">
        <f>SUM(B4775:C4775)</f>
        <v/>
      </c>
      <c r="E4775" s="23">
        <f>SUM(D4756:D4775)</f>
        <v/>
      </c>
    </row>
    <row r="4776">
      <c r="A4776" s="31" t="n">
        <v>45407</v>
      </c>
      <c r="B4776" s="38" t="n">
        <v>-284.451725729</v>
      </c>
      <c r="C4776" s="38" t="n">
        <v>-244.315951089</v>
      </c>
      <c r="D4776" s="39">
        <f>SUM(B4776:C4776)</f>
        <v/>
      </c>
      <c r="E4776" s="23">
        <f>SUM(D4757:D4776)</f>
        <v/>
      </c>
    </row>
    <row r="4777">
      <c r="A4777" s="31" t="n">
        <v>45408</v>
      </c>
      <c r="B4777" s="38" t="n">
        <v>470.446523078</v>
      </c>
      <c r="C4777" s="38" t="n">
        <v>-74.61837336000001</v>
      </c>
      <c r="D4777" s="39">
        <f>SUM(B4777:C4777)</f>
        <v/>
      </c>
      <c r="E4777" s="23">
        <f>SUM(D4758:D4777)</f>
        <v/>
      </c>
    </row>
    <row r="4778">
      <c r="A4778" s="31" t="n">
        <v>45411</v>
      </c>
      <c r="B4778" s="38" t="n">
        <v>342.248973706</v>
      </c>
      <c r="C4778" s="38" t="n">
        <v>139.652914278</v>
      </c>
      <c r="D4778" s="39">
        <f>SUM(B4778:C4778)</f>
        <v/>
      </c>
      <c r="E4778" s="23">
        <f>SUM(D4759:D4778)</f>
        <v/>
      </c>
    </row>
    <row r="4779">
      <c r="A4779" s="31" t="n">
        <v>45412</v>
      </c>
      <c r="B4779" s="38" t="n">
        <v>241.205355673</v>
      </c>
      <c r="C4779" s="38" t="n">
        <v>-60.469193047</v>
      </c>
      <c r="D4779" s="39">
        <f>SUM(B4779:C4779)</f>
        <v/>
      </c>
      <c r="E4779" s="23">
        <f>SUM(D4760:D4779)</f>
        <v/>
      </c>
    </row>
    <row r="4780">
      <c r="A4780" s="31" t="n">
        <v>45414</v>
      </c>
      <c r="B4780" s="38" t="n">
        <v>6.348943232</v>
      </c>
      <c r="C4780" s="38" t="n">
        <v>-68.935050774</v>
      </c>
      <c r="D4780" s="39">
        <f>SUM(B4780:C4780)</f>
        <v/>
      </c>
      <c r="E4780" s="23">
        <f>SUM(D4761:D4780)</f>
        <v/>
      </c>
    </row>
    <row r="4781">
      <c r="A4781" s="31" t="n">
        <v>45415</v>
      </c>
      <c r="B4781" s="38" t="n">
        <v>89.816766097</v>
      </c>
      <c r="C4781" s="38" t="n">
        <v>-37.061619664</v>
      </c>
      <c r="D4781" s="39">
        <f>SUM(B4781:C4781)</f>
        <v/>
      </c>
      <c r="E4781" s="23">
        <f>SUM(D4762:D4781)</f>
        <v/>
      </c>
    </row>
    <row r="4782">
      <c r="A4782" s="31" t="n">
        <v>45419</v>
      </c>
      <c r="B4782" s="38" t="n">
        <v>1107.283187463</v>
      </c>
      <c r="C4782" s="38" t="n">
        <v>120.391591706</v>
      </c>
      <c r="D4782" s="39">
        <f>SUM(B4782:C4782)</f>
        <v/>
      </c>
      <c r="E4782" s="23">
        <f>SUM(D4763:D4782)</f>
        <v/>
      </c>
    </row>
    <row r="4783">
      <c r="A4783" s="31" t="n">
        <v>45420</v>
      </c>
      <c r="B4783" s="38" t="n">
        <v>399.58074874</v>
      </c>
      <c r="C4783" s="38" t="n">
        <v>1.477198921</v>
      </c>
      <c r="D4783" s="39">
        <f>SUM(B4783:C4783)</f>
        <v/>
      </c>
      <c r="E4783" s="23">
        <f>SUM(D4764:D4783)</f>
        <v/>
      </c>
    </row>
    <row r="4784">
      <c r="A4784" s="31" t="n">
        <v>45421</v>
      </c>
      <c r="B4784" s="38" t="n">
        <v>-354.634955371</v>
      </c>
      <c r="C4784" s="38" t="n">
        <v>-23.609013423</v>
      </c>
      <c r="D4784" s="39">
        <f>SUM(B4784:C4784)</f>
        <v/>
      </c>
      <c r="E4784" s="23">
        <f>SUM(D4765:D4784)</f>
        <v/>
      </c>
    </row>
    <row r="4785">
      <c r="A4785" s="31" t="n">
        <v>45422</v>
      </c>
      <c r="B4785" s="38" t="n">
        <v>148.201212019</v>
      </c>
      <c r="C4785" s="38" t="n">
        <v>-19.936715799</v>
      </c>
      <c r="D4785" s="39">
        <f>SUM(B4785:C4785)</f>
        <v/>
      </c>
      <c r="E4785" s="23">
        <f>SUM(D4766:D4785)</f>
        <v/>
      </c>
    </row>
    <row r="4786">
      <c r="A4786" s="31" t="n">
        <v>45425</v>
      </c>
      <c r="B4786" s="38" t="n">
        <v>17.496585656</v>
      </c>
      <c r="C4786" s="38" t="n">
        <v>-86.891377549</v>
      </c>
      <c r="D4786" s="39">
        <f>SUM(B4786:C4786)</f>
        <v/>
      </c>
      <c r="E4786" s="23">
        <f>SUM(D4767:D4786)</f>
        <v/>
      </c>
    </row>
    <row r="4787">
      <c r="A4787" s="31" t="n">
        <v>45426</v>
      </c>
      <c r="B4787" s="38" t="n">
        <v>80.109242962</v>
      </c>
      <c r="C4787" s="38" t="n">
        <v>214.200955008</v>
      </c>
      <c r="D4787" s="39">
        <f>SUM(B4787:C4787)</f>
        <v/>
      </c>
      <c r="E4787" s="23">
        <f>SUM(D4768:D4787)</f>
        <v/>
      </c>
    </row>
    <row r="4788">
      <c r="A4788" s="31" t="n">
        <v>45428</v>
      </c>
      <c r="B4788" s="38" t="n">
        <v>425.869418632</v>
      </c>
      <c r="C4788" s="38" t="n">
        <v>37.905020142</v>
      </c>
      <c r="D4788" s="39">
        <f>SUM(B4788:C4788)</f>
        <v/>
      </c>
      <c r="E4788" s="23">
        <f>SUM(D4769:D4788)</f>
        <v/>
      </c>
    </row>
    <row r="4789">
      <c r="A4789" s="31" t="n">
        <v>45429</v>
      </c>
      <c r="B4789" s="38" t="n">
        <v>-240.947414458</v>
      </c>
      <c r="C4789" s="38" t="n">
        <v>-132.736864866</v>
      </c>
      <c r="D4789" s="39">
        <f>SUM(B4789:C4789)</f>
        <v/>
      </c>
      <c r="E4789" s="23">
        <f>SUM(D4770:D4789)</f>
        <v/>
      </c>
    </row>
    <row r="4790">
      <c r="A4790" s="31" t="n">
        <v>45432</v>
      </c>
      <c r="B4790" s="38" t="n">
        <v>-16.860454939</v>
      </c>
      <c r="C4790" s="38" t="n">
        <v>-47.662612705</v>
      </c>
      <c r="D4790" s="39">
        <f>SUM(B4790:C4790)</f>
        <v/>
      </c>
      <c r="E4790" s="23">
        <f>SUM(D4771:D4790)</f>
        <v/>
      </c>
    </row>
    <row r="4791">
      <c r="A4791" s="31" t="n">
        <v>45433</v>
      </c>
      <c r="B4791" s="38" t="n">
        <v>-105.78640928</v>
      </c>
      <c r="C4791" s="38" t="n">
        <v>-4.976347402</v>
      </c>
      <c r="D4791" s="39">
        <f>SUM(B4791:C4791)</f>
        <v/>
      </c>
      <c r="E4791" s="23">
        <f>SUM(D4772:D4791)</f>
        <v/>
      </c>
    </row>
    <row r="4792">
      <c r="A4792" s="31" t="n">
        <v>45434</v>
      </c>
      <c r="B4792" s="38" t="n">
        <v>296.794681065</v>
      </c>
      <c r="C4792" s="38" t="n">
        <v>-15.139257811</v>
      </c>
      <c r="D4792" s="39">
        <f>SUM(B4792:C4792)</f>
        <v/>
      </c>
      <c r="E4792" s="23">
        <f>SUM(D4773:D4792)</f>
        <v/>
      </c>
    </row>
    <row r="4793">
      <c r="A4793" s="31" t="n">
        <v>45435</v>
      </c>
      <c r="B4793" s="38" t="n">
        <v>356.73046158</v>
      </c>
      <c r="C4793" s="38" t="n">
        <v>60.752164288</v>
      </c>
      <c r="D4793" s="39">
        <f>SUM(B4793:C4793)</f>
        <v/>
      </c>
      <c r="E4793" s="23">
        <f>SUM(D4774:D4793)</f>
        <v/>
      </c>
    </row>
    <row r="4794">
      <c r="A4794" s="31" t="n">
        <v>45436</v>
      </c>
      <c r="B4794" s="38" t="n">
        <v>-308.015606256</v>
      </c>
      <c r="C4794" s="38" t="n">
        <v>-7.727341361</v>
      </c>
      <c r="D4794" s="39">
        <f>SUM(B4794:C4794)</f>
        <v/>
      </c>
      <c r="E4794" s="23">
        <f>SUM(D4775:D4794)</f>
        <v/>
      </c>
    </row>
    <row r="4795">
      <c r="A4795" s="31" t="n">
        <v>45439</v>
      </c>
      <c r="B4795" s="38" t="n">
        <v>-141.030525725</v>
      </c>
      <c r="C4795" s="38" t="n">
        <v>64.189367718</v>
      </c>
      <c r="D4795" s="39">
        <f>SUM(B4795:C4795)</f>
        <v/>
      </c>
      <c r="E4795" s="23">
        <f>SUM(D4776:D4795)</f>
        <v/>
      </c>
    </row>
    <row r="4796">
      <c r="A4796" s="31" t="n">
        <v>45440</v>
      </c>
      <c r="B4796" s="38" t="n">
        <v>45.320642464</v>
      </c>
      <c r="C4796" s="38" t="n">
        <v>97.110000562</v>
      </c>
      <c r="D4796" s="39">
        <f>SUM(B4796:C4796)</f>
        <v/>
      </c>
      <c r="E4796" s="23">
        <f>SUM(D4777:D4796)</f>
        <v/>
      </c>
    </row>
    <row r="4797">
      <c r="A4797" s="31" t="n">
        <v>45441</v>
      </c>
      <c r="B4797" s="38" t="n">
        <v>-1022.023805644</v>
      </c>
      <c r="C4797" s="38" t="n">
        <v>-70.62294261</v>
      </c>
      <c r="D4797" s="39">
        <f>SUM(B4797:C4797)</f>
        <v/>
      </c>
      <c r="E4797" s="23">
        <f>SUM(D4778:D4797)</f>
        <v/>
      </c>
    </row>
    <row r="4798">
      <c r="A4798" s="31" t="n">
        <v>45442</v>
      </c>
      <c r="B4798" s="38" t="n">
        <v>-777.611930364</v>
      </c>
      <c r="C4798" s="38" t="n">
        <v>39.027808924</v>
      </c>
      <c r="D4798" s="39">
        <f>SUM(B4798:C4798)</f>
        <v/>
      </c>
      <c r="E4798" s="23">
        <f>SUM(D4779:D4798)</f>
        <v/>
      </c>
    </row>
    <row r="4799">
      <c r="A4799" s="31" t="n">
        <v>45443</v>
      </c>
      <c r="B4799" s="38" t="n">
        <v>-1339.926320646</v>
      </c>
      <c r="C4799" s="38" t="n">
        <v>257.495679561</v>
      </c>
      <c r="D4799" s="39">
        <f>SUM(B4799:C4799)</f>
        <v/>
      </c>
      <c r="E4799" s="23">
        <f>SUM(D4780:D4799)</f>
        <v/>
      </c>
    </row>
    <row r="4800">
      <c r="A4800" s="31" t="n">
        <v>45446</v>
      </c>
      <c r="B4800" s="38" t="n">
        <v>182.825716466</v>
      </c>
      <c r="C4800" s="38" t="n">
        <v>133.357343628</v>
      </c>
      <c r="D4800" s="39">
        <f>SUM(B4800:C4800)</f>
        <v/>
      </c>
      <c r="E4800" s="23">
        <f>SUM(D4781:D4800)</f>
        <v/>
      </c>
    </row>
    <row r="4801">
      <c r="A4801" s="31" t="n">
        <v>45447</v>
      </c>
      <c r="B4801" s="38" t="n">
        <v>-203.75482579</v>
      </c>
      <c r="C4801" s="38" t="n">
        <v>103.273846917</v>
      </c>
      <c r="D4801" s="39">
        <f>SUM(B4801:C4801)</f>
        <v/>
      </c>
      <c r="E4801" s="23">
        <f>SUM(D4782:D4801)</f>
        <v/>
      </c>
    </row>
    <row r="4802">
      <c r="A4802" s="31" t="n">
        <v>45448</v>
      </c>
      <c r="B4802" s="38" t="n">
        <v>590.0864202929999</v>
      </c>
      <c r="C4802" s="38" t="n">
        <v>53.899244657</v>
      </c>
      <c r="D4802" s="39">
        <f>SUM(B4802:C4802)</f>
        <v/>
      </c>
      <c r="E4802" s="23">
        <f>SUM(D4783:D4802)</f>
        <v/>
      </c>
    </row>
    <row r="4803">
      <c r="A4803" s="31" t="n">
        <v>45450</v>
      </c>
      <c r="B4803" s="38" t="n">
        <v>287.289126357</v>
      </c>
      <c r="C4803" s="38" t="n">
        <v>325.548529152</v>
      </c>
      <c r="D4803" s="39">
        <f>SUM(B4803:C4803)</f>
        <v/>
      </c>
      <c r="E4803" s="23">
        <f>SUM(D4784:D4803)</f>
        <v/>
      </c>
    </row>
    <row r="4804">
      <c r="A4804" s="31" t="n">
        <v>45453</v>
      </c>
      <c r="B4804" s="38" t="n">
        <v>17.914870818</v>
      </c>
      <c r="C4804" s="38" t="n">
        <v>-140.835730397</v>
      </c>
      <c r="D4804" s="39">
        <f>SUM(B4804:C4804)</f>
        <v/>
      </c>
      <c r="E4804" s="23">
        <f>SUM(D4785:D4804)</f>
        <v/>
      </c>
    </row>
    <row r="4805">
      <c r="A4805" s="31" t="n">
        <v>45454</v>
      </c>
      <c r="B4805" s="38" t="n">
        <v>-223.451990243</v>
      </c>
      <c r="C4805" s="38" t="n">
        <v>15.15315078</v>
      </c>
      <c r="D4805" s="39">
        <f>SUM(B4805:C4805)</f>
        <v/>
      </c>
      <c r="E4805" s="23">
        <f>SUM(D4786:D4805)</f>
        <v/>
      </c>
    </row>
    <row r="4806">
      <c r="A4806" s="31" t="n">
        <v>45455</v>
      </c>
      <c r="B4806" s="38" t="n">
        <v>235.948295664</v>
      </c>
      <c r="C4806" s="38" t="n">
        <v>31.416564583</v>
      </c>
      <c r="D4806" s="39">
        <f>SUM(B4806:C4806)</f>
        <v/>
      </c>
      <c r="E4806" s="23">
        <f>SUM(D4787:D4806)</f>
        <v/>
      </c>
    </row>
    <row r="4807">
      <c r="A4807" s="31" t="n">
        <v>45456</v>
      </c>
      <c r="B4807" s="38" t="n">
        <v>1538.714211035</v>
      </c>
      <c r="C4807" s="38" t="n">
        <v>191.803977757</v>
      </c>
      <c r="D4807" s="39">
        <f>SUM(B4807:C4807)</f>
        <v/>
      </c>
      <c r="E4807" s="23">
        <f>SUM(D4788:D4807)</f>
        <v/>
      </c>
    </row>
    <row r="4808">
      <c r="A4808" s="31" t="n">
        <v>45457</v>
      </c>
      <c r="B4808" s="38" t="n">
        <v>729.520056439</v>
      </c>
      <c r="C4808" s="38" t="n">
        <v>-164.379274049</v>
      </c>
      <c r="D4808" s="39">
        <f>SUM(B4808:C4808)</f>
        <v/>
      </c>
      <c r="E4808" s="23">
        <f>SUM(D4789:D4808)</f>
        <v/>
      </c>
    </row>
    <row r="4809">
      <c r="A4809" s="31" t="n">
        <v>45460</v>
      </c>
      <c r="B4809" s="38" t="n">
        <v>-137.360147446</v>
      </c>
      <c r="C4809" s="38" t="n">
        <v>0.346771841</v>
      </c>
      <c r="D4809" s="39">
        <f>SUM(B4809:C4809)</f>
        <v/>
      </c>
      <c r="E4809" s="23">
        <f>SUM(D4790:D4809)</f>
        <v/>
      </c>
    </row>
    <row r="4810">
      <c r="A4810" s="31" t="n">
        <v>45461</v>
      </c>
      <c r="B4810" s="38" t="n">
        <v>651.082889627</v>
      </c>
      <c r="C4810" s="38" t="n">
        <v>-8.022330776</v>
      </c>
      <c r="D4810" s="39">
        <f>SUM(B4810:C4810)</f>
        <v/>
      </c>
      <c r="E4810" s="23">
        <f>SUM(D4791:D4810)</f>
        <v/>
      </c>
    </row>
    <row r="4811">
      <c r="A4811" s="31" t="n">
        <v>45462</v>
      </c>
      <c r="B4811" s="38" t="n">
        <v>273.595308123</v>
      </c>
      <c r="C4811" s="38" t="n">
        <v>104.508563928</v>
      </c>
      <c r="D4811" s="39">
        <f>SUM(B4811:C4811)</f>
        <v/>
      </c>
      <c r="E4811" s="23">
        <f>SUM(D4792:D4811)</f>
        <v/>
      </c>
    </row>
    <row r="4812">
      <c r="A4812" s="31" t="n">
        <v>45463</v>
      </c>
      <c r="B4812" s="38" t="n">
        <v>494.062977049</v>
      </c>
      <c r="C4812" s="38" t="n">
        <v>-57.443738224</v>
      </c>
      <c r="D4812" s="39">
        <f>SUM(B4812:C4812)</f>
        <v/>
      </c>
      <c r="E4812" s="23">
        <f>SUM(D4793:D4812)</f>
        <v/>
      </c>
    </row>
    <row r="4813">
      <c r="A4813" s="31" t="n">
        <v>45464</v>
      </c>
      <c r="B4813" s="38" t="n">
        <v>-340.324269766</v>
      </c>
      <c r="C4813" s="38" t="n">
        <v>95.83275376100001</v>
      </c>
      <c r="D4813" s="39">
        <f>SUM(B4813:C4813)</f>
        <v/>
      </c>
      <c r="E4813" s="23">
        <f>SUM(D4794:D4813)</f>
        <v/>
      </c>
    </row>
    <row r="4814">
      <c r="A4814" s="31" t="n">
        <v>45467</v>
      </c>
      <c r="B4814" s="38" t="n">
        <v>-528.888575779</v>
      </c>
      <c r="C4814" s="38" t="n">
        <v>5.641212549</v>
      </c>
      <c r="D4814" s="39">
        <f>SUM(B4814:C4814)</f>
        <v/>
      </c>
      <c r="E4814" s="23">
        <f>SUM(D4795:D4814)</f>
        <v/>
      </c>
    </row>
    <row r="4815">
      <c r="A4815" s="31" t="n">
        <v>45468</v>
      </c>
      <c r="B4815" s="38" t="n">
        <v>58.999284455</v>
      </c>
      <c r="C4815" s="38" t="n">
        <v>81.87346531599999</v>
      </c>
      <c r="D4815" s="39">
        <f>SUM(B4815:C4815)</f>
        <v/>
      </c>
      <c r="E4815" s="23">
        <f>SUM(D4796:D4815)</f>
        <v/>
      </c>
    </row>
    <row r="4816">
      <c r="A4816" s="31" t="n">
        <v>45469</v>
      </c>
      <c r="B4816" s="38" t="n">
        <v>433.496897099</v>
      </c>
      <c r="C4816" s="38" t="n">
        <v>-111.769726371</v>
      </c>
      <c r="D4816" s="39">
        <f>SUM(B4816:C4816)</f>
        <v/>
      </c>
      <c r="E4816" s="23">
        <f>SUM(D4797:D4816)</f>
        <v/>
      </c>
    </row>
    <row r="4817">
      <c r="A4817" s="31" t="n">
        <v>45470</v>
      </c>
      <c r="B4817" s="38" t="n">
        <v>515.565137607</v>
      </c>
      <c r="C4817" s="38" t="n">
        <v>-51.100619626</v>
      </c>
      <c r="D4817" s="39">
        <f>SUM(B4817:C4817)</f>
        <v/>
      </c>
      <c r="E4817" s="23">
        <f>SUM(D4798:D4817)</f>
        <v/>
      </c>
    </row>
    <row r="4818">
      <c r="A4818" s="31" t="n">
        <v>45471</v>
      </c>
      <c r="B4818" s="38" t="n">
        <v>29.510279949</v>
      </c>
      <c r="C4818" s="38" t="n">
        <v>56.452897547</v>
      </c>
      <c r="D4818" s="39">
        <f>SUM(B4818:C4818)</f>
        <v/>
      </c>
      <c r="E4818" s="23">
        <f>SUM(D4799:D4818)</f>
        <v/>
      </c>
    </row>
    <row r="4819">
      <c r="A4819" s="31" t="n">
        <v>45474</v>
      </c>
      <c r="B4819" s="38" t="n">
        <v>-64.175374926</v>
      </c>
      <c r="C4819" s="38" t="n">
        <v>10.365268637</v>
      </c>
      <c r="D4819" s="39">
        <f>SUM(B4819:C4819)</f>
        <v/>
      </c>
      <c r="E4819" s="23">
        <f>SUM(D4800:D4819)</f>
        <v/>
      </c>
    </row>
    <row r="4820">
      <c r="A4820" s="31" t="n">
        <v>45475</v>
      </c>
      <c r="B4820" s="38" t="n">
        <v>-30.116487666</v>
      </c>
      <c r="C4820" s="38" t="n">
        <v>-104.881439612</v>
      </c>
      <c r="D4820" s="39">
        <f>SUM(B4820:C4820)</f>
        <v/>
      </c>
      <c r="E4820" s="23">
        <f>SUM(D4801:D4820)</f>
        <v/>
      </c>
    </row>
    <row r="4821">
      <c r="A4821" s="31" t="n">
        <v>45476</v>
      </c>
      <c r="B4821" s="38" t="n">
        <v>100.726518495</v>
      </c>
      <c r="C4821" s="38" t="n">
        <v>186.567076134</v>
      </c>
      <c r="D4821" s="39">
        <f>SUM(B4821:C4821)</f>
        <v/>
      </c>
      <c r="E4821" s="23">
        <f>SUM(D4802:D4821)</f>
        <v/>
      </c>
    </row>
    <row r="4822">
      <c r="A4822" s="31" t="n">
        <v>45477</v>
      </c>
      <c r="B4822" s="38" t="n">
        <v>322.009945181</v>
      </c>
      <c r="C4822" s="38" t="n">
        <v>21.902239115</v>
      </c>
      <c r="D4822" s="39">
        <f>SUM(B4822:C4822)</f>
        <v/>
      </c>
      <c r="E4822" s="23">
        <f>SUM(D4803:D4822)</f>
        <v/>
      </c>
    </row>
    <row r="4823">
      <c r="A4823" s="31" t="n">
        <v>45478</v>
      </c>
      <c r="B4823" s="38" t="n">
        <v>1308.636597977</v>
      </c>
      <c r="C4823" s="38" t="n">
        <v>51.302709177</v>
      </c>
      <c r="D4823" s="39">
        <f>SUM(B4823:C4823)</f>
        <v/>
      </c>
      <c r="E4823" s="23">
        <f>SUM(D4804:D4823)</f>
        <v/>
      </c>
    </row>
    <row r="4824">
      <c r="A4824" s="31" t="n">
        <v>45481</v>
      </c>
      <c r="B4824" s="38" t="n">
        <v>529.7868352310001</v>
      </c>
      <c r="C4824" s="38" t="n">
        <v>79.17752561499999</v>
      </c>
      <c r="D4824" s="39">
        <f>SUM(B4824:C4824)</f>
        <v/>
      </c>
      <c r="E4824" s="23">
        <f>SUM(D4805:D4824)</f>
        <v/>
      </c>
    </row>
    <row r="4825">
      <c r="A4825" s="31" t="n">
        <v>45482</v>
      </c>
      <c r="B4825" s="38" t="n">
        <v>327.041542043</v>
      </c>
      <c r="C4825" s="38" t="n">
        <v>-61.603738476</v>
      </c>
      <c r="D4825" s="39">
        <f>SUM(B4825:C4825)</f>
        <v/>
      </c>
      <c r="E4825" s="23">
        <f>SUM(D4806:D4825)</f>
        <v/>
      </c>
    </row>
    <row r="4826">
      <c r="A4826" s="31" t="n">
        <v>45483</v>
      </c>
      <c r="B4826" s="38" t="n">
        <v>527.495848626</v>
      </c>
      <c r="C4826" s="38" t="n">
        <v>-51.379180905</v>
      </c>
      <c r="D4826" s="39">
        <f>SUM(B4826:C4826)</f>
        <v/>
      </c>
      <c r="E4826" s="23">
        <f>SUM(D4807:D4826)</f>
        <v/>
      </c>
    </row>
    <row r="4827">
      <c r="A4827" s="31" t="n">
        <v>45484</v>
      </c>
      <c r="B4827" s="38" t="n">
        <v>609.857151817</v>
      </c>
      <c r="C4827" s="38" t="n">
        <v>-4.674894161</v>
      </c>
      <c r="D4827" s="39">
        <f>SUM(B4827:C4827)</f>
        <v/>
      </c>
      <c r="E4827" s="23">
        <f>SUM(D4808:D4827)</f>
        <v/>
      </c>
    </row>
    <row r="4828">
      <c r="A4828" s="31" t="n">
        <v>45485</v>
      </c>
      <c r="B4828" s="38" t="n">
        <v>-551.052490049</v>
      </c>
      <c r="C4828" s="38" t="n">
        <v>85.09194322800001</v>
      </c>
      <c r="D4828" s="39">
        <f>SUM(B4828:C4828)</f>
        <v/>
      </c>
      <c r="E4828" s="23">
        <f>SUM(D4809:D4828)</f>
        <v/>
      </c>
    </row>
    <row r="4829">
      <c r="A4829" s="31" t="n">
        <v>45488</v>
      </c>
      <c r="B4829" s="38" t="n">
        <v>-77.42067525900001</v>
      </c>
      <c r="C4829" s="38" t="n">
        <v>108.269245889</v>
      </c>
      <c r="D4829" s="39">
        <f>SUM(B4829:C4829)</f>
        <v/>
      </c>
      <c r="E4829" s="23">
        <f>SUM(D4810:D4829)</f>
        <v/>
      </c>
    </row>
    <row r="4830">
      <c r="A4830" s="31" t="n">
        <v>45489</v>
      </c>
      <c r="B4830" s="38" t="n">
        <v>189.60421598</v>
      </c>
      <c r="C4830" s="38" t="n">
        <v>-90.06773559</v>
      </c>
      <c r="D4830" s="39">
        <f>SUM(B4830:C4830)</f>
        <v/>
      </c>
      <c r="E4830" s="23">
        <f>SUM(D4811:D4830)</f>
        <v/>
      </c>
    </row>
    <row r="4831">
      <c r="A4831" s="31" t="n">
        <v>45490</v>
      </c>
      <c r="B4831" s="38" t="n">
        <v>-254.234237913</v>
      </c>
      <c r="C4831" s="38" t="n">
        <v>-22.120300272</v>
      </c>
      <c r="D4831" s="39">
        <f>SUM(B4831:C4831)</f>
        <v/>
      </c>
      <c r="E4831" s="23">
        <f>SUM(D4812:D4831)</f>
        <v/>
      </c>
    </row>
    <row r="4832">
      <c r="A4832" s="31" t="n">
        <v>45491</v>
      </c>
      <c r="B4832" s="38" t="n">
        <v>-349.071254758</v>
      </c>
      <c r="C4832" s="38" t="n">
        <v>82.291487188</v>
      </c>
      <c r="D4832" s="39">
        <f>SUM(B4832:C4832)</f>
        <v/>
      </c>
      <c r="E4832" s="23">
        <f>SUM(D4813:D4832)</f>
        <v/>
      </c>
    </row>
    <row r="4833">
      <c r="A4833" s="31" t="n">
        <v>45492</v>
      </c>
      <c r="B4833" s="38" t="n">
        <v>-422.892463376</v>
      </c>
      <c r="C4833" s="38" t="n">
        <v>-31.176644453</v>
      </c>
      <c r="D4833" s="39">
        <f>SUM(B4833:C4833)</f>
        <v/>
      </c>
      <c r="E4833" s="23">
        <f>SUM(D4814:D4833)</f>
        <v/>
      </c>
    </row>
    <row r="4834">
      <c r="A4834" s="31" t="n">
        <v>45495</v>
      </c>
      <c r="B4834" s="38" t="n">
        <v>-84.46004028199999</v>
      </c>
      <c r="C4834" s="38" t="n">
        <v>-180.878278954</v>
      </c>
      <c r="D4834" s="39">
        <f>SUM(B4834:C4834)</f>
        <v/>
      </c>
      <c r="E4834" s="23">
        <f>SUM(D4815:D4834)</f>
        <v/>
      </c>
    </row>
    <row r="4835">
      <c r="A4835" s="31" t="n">
        <v>45496</v>
      </c>
      <c r="B4835" s="38" t="n">
        <v>250.171854588</v>
      </c>
      <c r="C4835" s="38" t="n">
        <v>122.235872686</v>
      </c>
      <c r="D4835" s="39">
        <f>SUM(B4835:C4835)</f>
        <v/>
      </c>
      <c r="E4835" s="23">
        <f>SUM(D4816:D4835)</f>
        <v/>
      </c>
    </row>
    <row r="4836">
      <c r="A4836" s="31" t="n">
        <v>45497</v>
      </c>
      <c r="B4836" s="38" t="n">
        <v>-265.37891663</v>
      </c>
      <c r="C4836" s="38" t="n">
        <v>-32.045995867</v>
      </c>
      <c r="D4836" s="39">
        <f>SUM(B4836:C4836)</f>
        <v/>
      </c>
      <c r="E4836" s="23">
        <f>SUM(D4817:D4836)</f>
        <v/>
      </c>
    </row>
    <row r="4837">
      <c r="A4837" s="31" t="n">
        <v>45498</v>
      </c>
      <c r="B4837" s="38" t="n">
        <v>-678.52284716</v>
      </c>
      <c r="C4837" s="38" t="n">
        <v>-139.522019128</v>
      </c>
      <c r="D4837" s="39">
        <f>SUM(B4837:C4837)</f>
        <v/>
      </c>
      <c r="E4837" s="23">
        <f>SUM(D4818:D4837)</f>
        <v/>
      </c>
    </row>
    <row r="4838">
      <c r="A4838" s="31" t="n">
        <v>45499</v>
      </c>
      <c r="B4838" s="38" t="n">
        <v>-47.471711193</v>
      </c>
      <c r="C4838" s="38" t="n">
        <v>42.10035455</v>
      </c>
      <c r="D4838" s="39">
        <f>SUM(B4838:C4838)</f>
        <v/>
      </c>
      <c r="E4838" s="23">
        <f>SUM(D4819:D4838)</f>
        <v/>
      </c>
    </row>
    <row r="4839">
      <c r="A4839" s="31" t="n">
        <v>45502</v>
      </c>
      <c r="B4839" s="38" t="n">
        <v>444.367252455</v>
      </c>
      <c r="C4839" s="38" t="n">
        <v>104.335420527</v>
      </c>
      <c r="D4839" s="39">
        <f>SUM(B4839:C4839)</f>
        <v/>
      </c>
      <c r="E4839" s="23">
        <f>SUM(D4820:D4839)</f>
        <v/>
      </c>
    </row>
    <row r="4840">
      <c r="A4840" s="31" t="n">
        <v>45503</v>
      </c>
      <c r="B4840" s="38" t="n">
        <v>-240.727282483</v>
      </c>
      <c r="C4840" s="38" t="n">
        <v>-102.62330353</v>
      </c>
      <c r="D4840" s="39">
        <f>SUM(B4840:C4840)</f>
        <v/>
      </c>
      <c r="E4840" s="23">
        <f>SUM(D4821:D4840)</f>
        <v/>
      </c>
    </row>
    <row r="4841">
      <c r="A4841" s="31" t="n">
        <v>45504</v>
      </c>
      <c r="B4841" s="38" t="n">
        <v>150.306537994</v>
      </c>
      <c r="C4841" s="38" t="n">
        <v>-60.415103102</v>
      </c>
      <c r="D4841" s="39">
        <f>SUM(B4841:C4841)</f>
        <v/>
      </c>
      <c r="E4841" s="23">
        <f>SUM(D4822:D4841)</f>
        <v/>
      </c>
    </row>
    <row r="4842">
      <c r="A4842" s="31" t="n">
        <v>45505</v>
      </c>
      <c r="B4842" s="38" t="n">
        <v>441.188829842</v>
      </c>
      <c r="C4842" s="38" t="n">
        <v>32.82677432</v>
      </c>
      <c r="D4842" s="39">
        <f>SUM(B4842:C4842)</f>
        <v/>
      </c>
      <c r="E4842" s="23">
        <f>SUM(D4823:D4842)</f>
        <v/>
      </c>
    </row>
    <row r="4843">
      <c r="A4843" s="31" t="n">
        <v>45506</v>
      </c>
      <c r="B4843" s="38" t="n">
        <v>-844.884393264</v>
      </c>
      <c r="C4843" s="38" t="n">
        <v>-150.532139993</v>
      </c>
      <c r="D4843" s="39">
        <f>SUM(B4843:C4843)</f>
        <v/>
      </c>
      <c r="E4843" s="23">
        <f>SUM(D4824:D4843)</f>
        <v/>
      </c>
    </row>
    <row r="4844">
      <c r="A4844" s="31" t="n">
        <v>45509</v>
      </c>
      <c r="B4844" s="38" t="n">
        <v>-1519.801103814</v>
      </c>
      <c r="C4844" s="38" t="n">
        <v>545.662781716</v>
      </c>
      <c r="D4844" s="39">
        <f>SUM(B4844:C4844)</f>
        <v/>
      </c>
      <c r="E4844" s="23">
        <f>SUM(D4825:D4844)</f>
        <v/>
      </c>
    </row>
    <row r="4845">
      <c r="A4845" s="31" t="n">
        <v>45510</v>
      </c>
      <c r="B4845" s="38" t="n">
        <v>-167.70854807</v>
      </c>
      <c r="C4845" s="38" t="n">
        <v>357.691747086</v>
      </c>
      <c r="D4845" s="39">
        <f>SUM(B4845:C4845)</f>
        <v/>
      </c>
      <c r="E4845" s="23">
        <f>SUM(D4826:D4845)</f>
        <v/>
      </c>
    </row>
    <row r="4846">
      <c r="A4846" s="31" t="n">
        <v>45511</v>
      </c>
      <c r="B4846" s="38" t="n">
        <v>-17.491149771</v>
      </c>
      <c r="C4846" s="38" t="n">
        <v>-158.2744001</v>
      </c>
      <c r="D4846" s="39">
        <f>SUM(B4846:C4846)</f>
        <v/>
      </c>
      <c r="E4846" s="23">
        <f>SUM(D4827:D4846)</f>
        <v/>
      </c>
    </row>
    <row r="4847">
      <c r="A4847" s="31" t="n">
        <v>45512</v>
      </c>
      <c r="B4847" s="38" t="n">
        <v>-516.734412538</v>
      </c>
      <c r="C4847" s="38" t="n">
        <v>-198.78678666</v>
      </c>
      <c r="D4847" s="39">
        <f>SUM(B4847:C4847)</f>
        <v/>
      </c>
      <c r="E4847" s="23">
        <f>SUM(D4828:D4847)</f>
        <v/>
      </c>
    </row>
    <row r="4848">
      <c r="A4848" s="31" t="n">
        <v>45513</v>
      </c>
      <c r="B4848" s="38" t="n">
        <v>1.720564705</v>
      </c>
      <c r="C4848" s="38" t="n">
        <v>50.777432898</v>
      </c>
      <c r="D4848" s="39">
        <f>SUM(B4848:C4848)</f>
        <v/>
      </c>
      <c r="E4848" s="23">
        <f>SUM(D4829:D4848)</f>
        <v/>
      </c>
    </row>
    <row r="4849">
      <c r="A4849" s="31" t="n">
        <v>45516</v>
      </c>
      <c r="B4849" s="38" t="n">
        <v>78.09578711100001</v>
      </c>
      <c r="C4849" s="38" t="n">
        <v>-154.966080239</v>
      </c>
      <c r="D4849" s="39">
        <f>SUM(B4849:C4849)</f>
        <v/>
      </c>
      <c r="E4849" s="23">
        <f>SUM(D4830:D4849)</f>
        <v/>
      </c>
    </row>
    <row r="4850">
      <c r="A4850" s="31" t="n">
        <v>45517</v>
      </c>
      <c r="B4850" s="38" t="n">
        <v>131.829332118</v>
      </c>
      <c r="C4850" s="38" t="n">
        <v>-174.165084191</v>
      </c>
      <c r="D4850" s="39">
        <f>SUM(B4850:C4850)</f>
        <v/>
      </c>
      <c r="E4850" s="23">
        <f>SUM(D4831:D4850)</f>
        <v/>
      </c>
    </row>
    <row r="4851">
      <c r="A4851" s="31" t="n">
        <v>45518</v>
      </c>
      <c r="B4851" s="38" t="n">
        <v>390.109993775</v>
      </c>
      <c r="C4851" s="38" t="n">
        <v>82.80945008</v>
      </c>
      <c r="D4851" s="39">
        <f>SUM(B4851:C4851)</f>
        <v/>
      </c>
      <c r="E4851" s="23">
        <f>SUM(D4832:D4851)</f>
        <v/>
      </c>
    </row>
    <row r="4852">
      <c r="A4852" s="31" t="n">
        <v>45520</v>
      </c>
      <c r="B4852" s="38" t="n">
        <v>1205.453986865</v>
      </c>
      <c r="C4852" s="38" t="n">
        <v>101.016532803</v>
      </c>
      <c r="D4852" s="39">
        <f>SUM(B4852:C4852)</f>
        <v/>
      </c>
      <c r="E4852" s="23">
        <f>SUM(D4833:D4852)</f>
        <v/>
      </c>
    </row>
    <row r="4853">
      <c r="A4853" s="31" t="n">
        <v>45523</v>
      </c>
      <c r="B4853" s="38" t="n">
        <v>-117.550394485</v>
      </c>
      <c r="C4853" s="38" t="n">
        <v>-112.950784634</v>
      </c>
      <c r="D4853" s="39">
        <f>SUM(B4853:C4853)</f>
        <v/>
      </c>
      <c r="E4853" s="23">
        <f>SUM(D4834:D4853)</f>
        <v/>
      </c>
    </row>
    <row r="4854">
      <c r="A4854" s="31" t="n">
        <v>45524</v>
      </c>
      <c r="B4854" s="38" t="n">
        <v>289.0124176</v>
      </c>
      <c r="C4854" s="38" t="n">
        <v>100.532557615</v>
      </c>
      <c r="D4854" s="39">
        <f>SUM(B4854:C4854)</f>
        <v/>
      </c>
      <c r="E4854" s="23">
        <f>SUM(D4835:D4854)</f>
        <v/>
      </c>
    </row>
    <row r="4855">
      <c r="A4855" s="31" t="n">
        <v>45525</v>
      </c>
      <c r="B4855" s="38" t="n">
        <v>31.383661658</v>
      </c>
      <c r="C4855" s="38" t="n">
        <v>-334.280332283</v>
      </c>
      <c r="D4855" s="39">
        <f>SUM(B4855:C4855)</f>
        <v/>
      </c>
      <c r="E4855" s="23">
        <f>SUM(D4836:D4855)</f>
        <v/>
      </c>
    </row>
    <row r="4856">
      <c r="A4856" s="31" t="n">
        <v>45526</v>
      </c>
      <c r="B4856" s="38" t="n">
        <v>66.14715898999999</v>
      </c>
      <c r="C4856" s="38" t="n">
        <v>-81.65388756999999</v>
      </c>
      <c r="D4856" s="39">
        <f>SUM(B4856:C4856)</f>
        <v/>
      </c>
      <c r="E4856" s="23">
        <f>SUM(D4837:D4856)</f>
        <v/>
      </c>
    </row>
    <row r="4857">
      <c r="A4857" s="31" t="n">
        <v>45527</v>
      </c>
      <c r="B4857" s="38" t="n">
        <v>-241.798908365</v>
      </c>
      <c r="C4857" s="38" t="n">
        <v>112.606901817</v>
      </c>
      <c r="D4857" s="39">
        <f>SUM(B4857:C4857)</f>
        <v/>
      </c>
      <c r="E4857" s="23">
        <f>SUM(D4838:D4857)</f>
        <v/>
      </c>
    </row>
    <row r="4858">
      <c r="A4858" s="31" t="n">
        <v>45530</v>
      </c>
      <c r="B4858" s="38" t="n">
        <v>-464.813182719</v>
      </c>
      <c r="C4858" s="38" t="n">
        <v>-106.733368426</v>
      </c>
      <c r="D4858" s="39">
        <f>SUM(B4858:C4858)</f>
        <v/>
      </c>
      <c r="E4858" s="23">
        <f>SUM(D4839:D4858)</f>
        <v/>
      </c>
    </row>
    <row r="4859">
      <c r="A4859" s="31" t="n">
        <v>45531</v>
      </c>
      <c r="B4859" s="38" t="n">
        <v>-406.553972181</v>
      </c>
      <c r="C4859" s="38" t="n">
        <v>-1.096282058</v>
      </c>
      <c r="D4859" s="39">
        <f>SUM(B4859:C4859)</f>
        <v/>
      </c>
      <c r="E4859" s="23">
        <f>SUM(D4840:D4859)</f>
        <v/>
      </c>
    </row>
    <row r="4860">
      <c r="A4860" s="31" t="n">
        <v>45532</v>
      </c>
      <c r="B4860" s="38" t="n">
        <v>-339.637420644</v>
      </c>
      <c r="C4860" s="38" t="n">
        <v>-83.26314279499999</v>
      </c>
      <c r="D4860" s="39">
        <f>SUM(B4860:C4860)</f>
        <v/>
      </c>
      <c r="E4860" s="23">
        <f>SUM(D4841:D4860)</f>
        <v/>
      </c>
    </row>
    <row r="4861">
      <c r="A4861" s="31" t="n">
        <v>45533</v>
      </c>
      <c r="B4861" s="38" t="n">
        <v>-417.784361</v>
      </c>
      <c r="C4861" s="38" t="n">
        <v>-22.675392802</v>
      </c>
      <c r="D4861" s="39">
        <f>SUM(B4861:C4861)</f>
        <v/>
      </c>
      <c r="E4861" s="23">
        <f>SUM(D4842:D4861)</f>
        <v/>
      </c>
    </row>
    <row r="4862">
      <c r="A4862" s="31" t="n">
        <v>45534</v>
      </c>
      <c r="B4862" s="38" t="n">
        <v>-380.659855005</v>
      </c>
      <c r="C4862" s="38" t="n">
        <v>194.315149851</v>
      </c>
      <c r="D4862" s="39">
        <f>SUM(B4862:C4862)</f>
        <v/>
      </c>
      <c r="E4862" s="23">
        <f>SUM(D4843:D4862)</f>
        <v/>
      </c>
    </row>
    <row r="4863">
      <c r="A4863" s="31" t="n">
        <v>45537</v>
      </c>
      <c r="B4863" s="38" t="n">
        <v>239.157125838</v>
      </c>
      <c r="C4863" s="38" t="n">
        <v>-54.464214937</v>
      </c>
      <c r="D4863" s="39">
        <f>SUM(B4863:C4863)</f>
        <v/>
      </c>
      <c r="E4863" s="23">
        <f>SUM(D4844:D4863)</f>
        <v/>
      </c>
    </row>
    <row r="4864">
      <c r="A4864" s="31" t="n">
        <v>45538</v>
      </c>
      <c r="B4864" s="38" t="n">
        <v>-287.115016969</v>
      </c>
      <c r="C4864" s="38" t="n">
        <v>-58.095724623</v>
      </c>
      <c r="D4864" s="39">
        <f>SUM(B4864:C4864)</f>
        <v/>
      </c>
      <c r="E4864" s="23">
        <f>SUM(D4845:D4864)</f>
        <v/>
      </c>
    </row>
    <row r="4865">
      <c r="A4865" s="31" t="n">
        <v>45539</v>
      </c>
      <c r="B4865" s="38" t="n">
        <v>-988.578652805</v>
      </c>
      <c r="C4865" s="38" t="n">
        <v>29.5544484</v>
      </c>
      <c r="D4865" s="39">
        <f>SUM(B4865:C4865)</f>
        <v/>
      </c>
      <c r="E4865" s="23">
        <f>SUM(D4846:D4865)</f>
        <v/>
      </c>
    </row>
    <row r="4866">
      <c r="A4866" s="31" t="n">
        <v>45540</v>
      </c>
      <c r="B4866" s="38" t="n">
        <v>-589.90196933</v>
      </c>
      <c r="C4866" s="38" t="n">
        <v>-16.521851681</v>
      </c>
      <c r="D4866" s="39">
        <f>SUM(B4866:C4866)</f>
        <v/>
      </c>
      <c r="E4866" s="23">
        <f>SUM(D4847:D4866)</f>
        <v/>
      </c>
    </row>
    <row r="4867">
      <c r="A4867" s="31" t="n">
        <v>45541</v>
      </c>
      <c r="B4867" s="38" t="n">
        <v>-264.923067951</v>
      </c>
      <c r="C4867" s="38" t="n">
        <v>-85.160760861</v>
      </c>
      <c r="D4867" s="39">
        <f>SUM(B4867:C4867)</f>
        <v/>
      </c>
      <c r="E4867" s="23">
        <f>SUM(D4848:D4867)</f>
        <v/>
      </c>
    </row>
    <row r="4868">
      <c r="A4868" s="31" t="n">
        <v>45544</v>
      </c>
      <c r="B4868" s="38" t="n">
        <v>-540.176017975</v>
      </c>
      <c r="C4868" s="38" t="n">
        <v>87.423512973</v>
      </c>
      <c r="D4868" s="39">
        <f>SUM(B4868:C4868)</f>
        <v/>
      </c>
      <c r="E4868" s="23">
        <f>SUM(D4849:D4868)</f>
        <v/>
      </c>
    </row>
    <row r="4869">
      <c r="A4869" s="31" t="n">
        <v>45545</v>
      </c>
      <c r="B4869" s="38" t="n">
        <v>-665.386834157</v>
      </c>
      <c r="C4869" s="38" t="n">
        <v>-191.204787444</v>
      </c>
      <c r="D4869" s="39">
        <f>SUM(B4869:C4869)</f>
        <v/>
      </c>
      <c r="E4869" s="23">
        <f>SUM(D4850:D4869)</f>
        <v/>
      </c>
    </row>
    <row r="4870">
      <c r="A4870" s="31" t="n">
        <v>45546</v>
      </c>
      <c r="B4870" s="38" t="n">
        <v>-1028.361162058</v>
      </c>
      <c r="C4870" s="38" t="n">
        <v>34.21101057</v>
      </c>
      <c r="D4870" s="39">
        <f>SUM(B4870:C4870)</f>
        <v/>
      </c>
      <c r="E4870" s="23">
        <f>SUM(D4851:D4870)</f>
        <v/>
      </c>
    </row>
    <row r="4871">
      <c r="A4871" s="31" t="n">
        <v>45547</v>
      </c>
      <c r="B4871" s="38" t="n">
        <v>278.526207301</v>
      </c>
      <c r="C4871" s="38" t="n">
        <v>212.576593528</v>
      </c>
      <c r="D4871" s="39">
        <f>SUM(B4871:C4871)</f>
        <v/>
      </c>
      <c r="E4871" s="23">
        <f>SUM(D4852:D4871)</f>
        <v/>
      </c>
    </row>
    <row r="4872">
      <c r="A4872" s="31" t="n">
        <v>45548</v>
      </c>
      <c r="B4872" s="38" t="n">
        <v>-959.633497371</v>
      </c>
      <c r="C4872" s="38" t="n">
        <v>-129.722178418</v>
      </c>
      <c r="D4872" s="39">
        <f>SUM(B4872:C4872)</f>
        <v/>
      </c>
      <c r="E4872" s="23">
        <f>SUM(D4853:D4872)</f>
        <v/>
      </c>
    </row>
    <row r="4873">
      <c r="A4873" s="31" t="n">
        <v>45554</v>
      </c>
      <c r="B4873" s="38" t="n">
        <v>-1171.328271085</v>
      </c>
      <c r="C4873" s="38" t="n">
        <v>172.818633331</v>
      </c>
      <c r="D4873" s="39">
        <f>SUM(B4873:C4873)</f>
        <v/>
      </c>
      <c r="E4873" s="23">
        <f>SUM(D4854:D4873)</f>
        <v/>
      </c>
    </row>
    <row r="4874">
      <c r="A4874" s="31" t="n">
        <v>45555</v>
      </c>
      <c r="B4874" s="38" t="n">
        <v>-32.650240007</v>
      </c>
      <c r="C4874" s="38" t="n">
        <v>132.151874373</v>
      </c>
      <c r="D4874" s="39">
        <f>SUM(B4874:C4874)</f>
        <v/>
      </c>
      <c r="E4874" s="23">
        <f>SUM(D4855:D4874)</f>
        <v/>
      </c>
    </row>
    <row r="4875">
      <c r="A4875" s="31" t="n">
        <v>45558</v>
      </c>
      <c r="B4875" s="38" t="n">
        <v>-701.864193552</v>
      </c>
      <c r="C4875" s="38" t="n">
        <v>-35.287279202</v>
      </c>
      <c r="D4875" s="39">
        <f>SUM(B4875:C4875)</f>
        <v/>
      </c>
      <c r="E4875" s="23">
        <f>SUM(D4856:D4875)</f>
        <v/>
      </c>
    </row>
    <row r="4876">
      <c r="A4876" s="31" t="n">
        <v>45559</v>
      </c>
      <c r="B4876" s="38" t="n">
        <v>-378.950108572</v>
      </c>
      <c r="C4876" s="38" t="n">
        <v>96.07082044400001</v>
      </c>
      <c r="D4876" s="39">
        <f>SUM(B4876:C4876)</f>
        <v/>
      </c>
      <c r="E4876" s="23">
        <f>SUM(D4857:D4876)</f>
        <v/>
      </c>
    </row>
    <row r="4877">
      <c r="A4877" s="31" t="n">
        <v>45560</v>
      </c>
      <c r="B4877" s="38" t="n">
        <v>-571.826220911</v>
      </c>
      <c r="C4877" s="38" t="n">
        <v>11.74840958</v>
      </c>
      <c r="D4877" s="39">
        <f>SUM(B4877:C4877)</f>
        <v/>
      </c>
      <c r="E4877" s="23">
        <f>SUM(D4858:D4877)</f>
        <v/>
      </c>
    </row>
    <row r="4878">
      <c r="A4878" s="31" t="n">
        <v>45561</v>
      </c>
      <c r="B4878" s="38" t="n">
        <v>490.428540742</v>
      </c>
      <c r="C4878" s="38" t="n">
        <v>183.835640918</v>
      </c>
      <c r="D4878" s="39">
        <f>SUM(B4878:C4878)</f>
        <v/>
      </c>
      <c r="E4878" s="23">
        <f>SUM(D4859:D4878)</f>
        <v/>
      </c>
    </row>
    <row r="4879">
      <c r="A4879" s="31" t="n">
        <v>45562</v>
      </c>
      <c r="B4879" s="38" t="n">
        <v>265.404388073</v>
      </c>
      <c r="C4879" s="38" t="n">
        <v>-76.621976171</v>
      </c>
      <c r="D4879" s="39">
        <f>SUM(B4879:C4879)</f>
        <v/>
      </c>
      <c r="E4879" s="23">
        <f>SUM(D4860:D4879)</f>
        <v/>
      </c>
    </row>
    <row r="4880">
      <c r="A4880" s="31" t="n">
        <v>45565</v>
      </c>
      <c r="B4880" s="38" t="n">
        <v>-1000.056524837</v>
      </c>
      <c r="C4880" s="38" t="n">
        <v>-50.144643369</v>
      </c>
      <c r="D4880" s="39">
        <f>SUM(B4880:C4880)</f>
        <v/>
      </c>
      <c r="E4880" s="23">
        <f>SUM(D4861:D4880)</f>
        <v/>
      </c>
    </row>
    <row r="4881">
      <c r="A4881" s="31" t="n">
        <v>45567</v>
      </c>
      <c r="B4881" s="38" t="n">
        <v>-304.7759533</v>
      </c>
      <c r="C4881" s="38" t="n">
        <v>-21.538609731</v>
      </c>
      <c r="D4881" s="39">
        <f>SUM(B4881:C4881)</f>
        <v/>
      </c>
      <c r="E4881" s="23">
        <f>SUM(D4862:D4881)</f>
        <v/>
      </c>
    </row>
    <row r="4882">
      <c r="A4882" s="31" t="n">
        <v>45569</v>
      </c>
      <c r="B4882" s="38" t="n">
        <v>42.836918047</v>
      </c>
      <c r="C4882" s="38" t="n">
        <v>79.101940629</v>
      </c>
      <c r="D4882" s="39">
        <f>SUM(B4882:C4882)</f>
        <v/>
      </c>
      <c r="E4882" s="23">
        <f>SUM(D4863:D4882)</f>
        <v/>
      </c>
    </row>
    <row r="4883">
      <c r="A4883" s="31" t="n">
        <v>45572</v>
      </c>
      <c r="B4883" s="38" t="n">
        <v>29.034547534</v>
      </c>
      <c r="C4883" s="38" t="n">
        <v>78.18194628400001</v>
      </c>
      <c r="D4883" s="39">
        <f>SUM(B4883:C4883)</f>
        <v/>
      </c>
      <c r="E4883" s="23">
        <f>SUM(D4864:D4883)</f>
        <v/>
      </c>
    </row>
    <row r="4884">
      <c r="A4884" s="31" t="n">
        <v>45573</v>
      </c>
      <c r="B4884" s="38" t="n">
        <v>-376.603625021</v>
      </c>
      <c r="C4884" s="38" t="n">
        <v>-91.79171393599999</v>
      </c>
      <c r="D4884" s="39">
        <f>SUM(B4884:C4884)</f>
        <v/>
      </c>
      <c r="E4884" s="23">
        <f>SUM(D4865:D4884)</f>
        <v/>
      </c>
    </row>
    <row r="4885">
      <c r="A4885" s="31" t="n">
        <v>45575</v>
      </c>
      <c r="B4885" s="38" t="n">
        <v>160.662672339</v>
      </c>
      <c r="C4885" s="38" t="n">
        <v>-91.960854227</v>
      </c>
      <c r="D4885" s="39">
        <f>SUM(B4885:C4885)</f>
        <v/>
      </c>
      <c r="E4885" s="23">
        <f>SUM(D4866:D4885)</f>
        <v/>
      </c>
    </row>
    <row r="4886">
      <c r="A4886" s="31" t="n">
        <v>45576</v>
      </c>
      <c r="B4886" s="38" t="n">
        <v>-596.310700164</v>
      </c>
      <c r="C4886" s="38" t="n">
        <v>62.384961477</v>
      </c>
      <c r="D4886" s="39">
        <f>SUM(B4886:C4886)</f>
        <v/>
      </c>
      <c r="E4886" s="23">
        <f>SUM(D4867:D4886)</f>
        <v/>
      </c>
    </row>
    <row r="4887">
      <c r="A4887" s="31" t="n">
        <v>45579</v>
      </c>
      <c r="B4887" s="38" t="n">
        <v>90.44203295299999</v>
      </c>
      <c r="C4887" s="38" t="n">
        <v>-50.591680956</v>
      </c>
      <c r="D4887" s="39">
        <f>SUM(B4887:C4887)</f>
        <v/>
      </c>
      <c r="E4887" s="23">
        <f>SUM(D4868:D4887)</f>
        <v/>
      </c>
    </row>
    <row r="4888">
      <c r="A4888" s="31" t="n">
        <v>45580</v>
      </c>
      <c r="B4888" s="38" t="n">
        <v>287.808619342</v>
      </c>
      <c r="C4888" s="38" t="n">
        <v>-24.956877874</v>
      </c>
      <c r="D4888" s="39">
        <f>SUM(B4888:C4888)</f>
        <v/>
      </c>
      <c r="E4888" s="23">
        <f>SUM(D4869:D4888)</f>
        <v/>
      </c>
    </row>
    <row r="4889">
      <c r="A4889" s="31" t="n">
        <v>45581</v>
      </c>
      <c r="B4889" s="38" t="n">
        <v>-657.439358842</v>
      </c>
      <c r="C4889" s="38" t="n">
        <v>-136.865243101</v>
      </c>
      <c r="D4889" s="39">
        <f>SUM(B4889:C4889)</f>
        <v/>
      </c>
      <c r="E4889" s="23">
        <f>SUM(D4870:D4889)</f>
        <v/>
      </c>
    </row>
    <row r="4890">
      <c r="A4890" s="31" t="n">
        <v>45582</v>
      </c>
      <c r="B4890" s="38" t="n">
        <v>-404.448779625</v>
      </c>
      <c r="C4890" s="38" t="n">
        <v>3.248889836</v>
      </c>
      <c r="D4890" s="39">
        <f>SUM(B4890:C4890)</f>
        <v/>
      </c>
      <c r="E4890" s="23">
        <f>SUM(D4871:D4890)</f>
        <v/>
      </c>
    </row>
    <row r="4891">
      <c r="A4891" s="31" t="n">
        <v>45583</v>
      </c>
      <c r="B4891" s="38" t="n">
        <v>-477.783920768</v>
      </c>
      <c r="C4891" s="38" t="n">
        <v>-30.692294306</v>
      </c>
      <c r="D4891" s="39">
        <f>SUM(B4891:C4891)</f>
        <v/>
      </c>
      <c r="E4891" s="23">
        <f>SUM(D4872:D4891)</f>
        <v/>
      </c>
    </row>
    <row r="4892">
      <c r="A4892" s="31" t="n">
        <v>45586</v>
      </c>
      <c r="B4892" s="38" t="n">
        <v>18.689669392</v>
      </c>
      <c r="C4892" s="38" t="n">
        <v>157.487742233</v>
      </c>
      <c r="D4892" s="39">
        <f>SUM(B4892:C4892)</f>
        <v/>
      </c>
      <c r="E4892" s="23">
        <f>SUM(D4873:D4892)</f>
        <v/>
      </c>
    </row>
    <row r="4893">
      <c r="A4893" s="31" t="n">
        <v>45587</v>
      </c>
      <c r="B4893" s="38" t="n">
        <v>-280.776348551</v>
      </c>
      <c r="C4893" s="38" t="n">
        <v>-145.060934214</v>
      </c>
      <c r="D4893" s="39">
        <f>SUM(B4893:C4893)</f>
        <v/>
      </c>
      <c r="E4893" s="23">
        <f>SUM(D4874:D4893)</f>
        <v/>
      </c>
    </row>
    <row r="4894">
      <c r="A4894" s="31" t="n">
        <v>45588</v>
      </c>
      <c r="B4894" s="38" t="n">
        <v>211.587850157</v>
      </c>
      <c r="C4894" s="38" t="n">
        <v>48.087779093</v>
      </c>
      <c r="D4894" s="39">
        <f>SUM(B4894:C4894)</f>
        <v/>
      </c>
      <c r="E4894" s="23">
        <f>SUM(D4875:D4894)</f>
        <v/>
      </c>
    </row>
    <row r="4895">
      <c r="A4895" s="31" t="n">
        <v>45589</v>
      </c>
      <c r="B4895" s="38" t="n">
        <v>-604.193793697</v>
      </c>
      <c r="C4895" s="38" t="n">
        <v>-74.55409944900001</v>
      </c>
      <c r="D4895" s="39">
        <f>SUM(B4895:C4895)</f>
        <v/>
      </c>
      <c r="E4895" s="23">
        <f>SUM(D4876:D4895)</f>
        <v/>
      </c>
    </row>
    <row r="4896">
      <c r="A4896" s="31" t="n">
        <v>45590</v>
      </c>
      <c r="B4896" s="38" t="n">
        <v>-387.187327704</v>
      </c>
      <c r="C4896" s="38" t="n">
        <v>26.679716948</v>
      </c>
      <c r="D4896" s="39">
        <f>SUM(B4896:C4896)</f>
        <v/>
      </c>
      <c r="E4896" s="23">
        <f>SUM(D4877:D4896)</f>
        <v/>
      </c>
    </row>
    <row r="4897">
      <c r="A4897" s="31" t="n">
        <v>45593</v>
      </c>
      <c r="B4897" s="38" t="n">
        <v>-139.149932066</v>
      </c>
      <c r="C4897" s="38" t="n">
        <v>178.54166102</v>
      </c>
      <c r="D4897" s="39">
        <f>SUM(B4897:C4897)</f>
        <v/>
      </c>
      <c r="E4897" s="23">
        <f>SUM(D4878:D4897)</f>
        <v/>
      </c>
    </row>
    <row r="4898">
      <c r="A4898" s="31" t="n">
        <v>45594</v>
      </c>
      <c r="B4898" s="38" t="n">
        <v>-119.073421561</v>
      </c>
      <c r="C4898" s="38" t="n">
        <v>-9.775653014</v>
      </c>
      <c r="D4898" s="39">
        <f>SUM(B4898:C4898)</f>
        <v/>
      </c>
      <c r="E4898" s="23">
        <f>SUM(D4879:D4898)</f>
        <v/>
      </c>
    </row>
    <row r="4899">
      <c r="A4899" s="31" t="n">
        <v>45595</v>
      </c>
      <c r="B4899" s="38" t="n">
        <v>-335.805013834</v>
      </c>
      <c r="C4899" s="38" t="n">
        <v>-67.73279297000001</v>
      </c>
      <c r="D4899" s="39">
        <f>SUM(B4899:C4899)</f>
        <v/>
      </c>
      <c r="E4899" s="23">
        <f>SUM(D4880:D4899)</f>
        <v/>
      </c>
    </row>
    <row r="4900">
      <c r="A4900" s="31" t="n">
        <v>45596</v>
      </c>
      <c r="B4900" s="38" t="n">
        <v>-858.274424201</v>
      </c>
      <c r="C4900" s="38" t="n">
        <v>155.747688753</v>
      </c>
      <c r="D4900" s="39">
        <f>SUM(B4900:C4900)</f>
        <v/>
      </c>
      <c r="E4900" s="23">
        <f>SUM(D4881:D4900)</f>
        <v/>
      </c>
    </row>
    <row r="4901">
      <c r="A4901" s="31" t="n">
        <v>45597</v>
      </c>
      <c r="B4901" s="38" t="n">
        <v>-37.628239659</v>
      </c>
      <c r="C4901" s="38" t="n">
        <v>-36.975824829</v>
      </c>
      <c r="D4901" s="39">
        <f>SUM(B4901:C4901)</f>
        <v/>
      </c>
      <c r="E4901" s="23">
        <f>SUM(D4882:D4901)</f>
        <v/>
      </c>
    </row>
    <row r="4902">
      <c r="A4902" s="31" t="n">
        <v>45600</v>
      </c>
      <c r="B4902" s="38" t="n">
        <v>28.423063279</v>
      </c>
      <c r="C4902" s="38" t="n">
        <v>330.383154853</v>
      </c>
      <c r="D4902" s="39">
        <f>SUM(B4902:C4902)</f>
        <v/>
      </c>
      <c r="E4902" s="23">
        <f>SUM(D4883:D4902)</f>
        <v/>
      </c>
    </row>
    <row r="4903">
      <c r="A4903" s="31" t="n">
        <v>45601</v>
      </c>
      <c r="B4903" s="38" t="n">
        <v>-143.461810274</v>
      </c>
      <c r="C4903" s="38" t="n">
        <v>-106.688293683</v>
      </c>
      <c r="D4903" s="39">
        <f>SUM(B4903:C4903)</f>
        <v/>
      </c>
      <c r="E4903" s="23">
        <f>SUM(D4884:D4903)</f>
        <v/>
      </c>
    </row>
    <row r="4904">
      <c r="A4904" s="31" t="n">
        <v>45602</v>
      </c>
      <c r="B4904" s="38" t="n">
        <v>-102.70916874</v>
      </c>
      <c r="C4904" s="38" t="n">
        <v>-60.973227948</v>
      </c>
      <c r="D4904" s="39">
        <f>SUM(B4904:C4904)</f>
        <v/>
      </c>
      <c r="E4904" s="23">
        <f>SUM(D4885:D4904)</f>
        <v/>
      </c>
    </row>
    <row r="4905">
      <c r="A4905" s="31" t="n">
        <v>45603</v>
      </c>
      <c r="B4905" s="38" t="n">
        <v>107.562779532</v>
      </c>
      <c r="C4905" s="38" t="n">
        <v>-88.104071152</v>
      </c>
      <c r="D4905" s="39">
        <f>SUM(B4905:C4905)</f>
        <v/>
      </c>
      <c r="E4905" s="23">
        <f>SUM(D4886:D4905)</f>
        <v/>
      </c>
    </row>
    <row r="4906">
      <c r="A4906" s="31" t="n">
        <v>45604</v>
      </c>
      <c r="B4906" s="38" t="n">
        <v>-13.078799708</v>
      </c>
      <c r="C4906" s="38" t="n">
        <v>226.449877166</v>
      </c>
      <c r="D4906" s="39">
        <f>SUM(B4906:C4906)</f>
        <v/>
      </c>
      <c r="E4906" s="23">
        <f>SUM(D4887:D4906)</f>
        <v/>
      </c>
    </row>
    <row r="4907">
      <c r="A4907" s="31" t="n">
        <v>45607</v>
      </c>
      <c r="B4907" s="38" t="n">
        <v>-482.115100864</v>
      </c>
      <c r="C4907" s="38" t="n">
        <v>-84.730015279</v>
      </c>
      <c r="D4907" s="39">
        <f>SUM(B4907:C4907)</f>
        <v/>
      </c>
      <c r="E4907" s="23">
        <f>SUM(D4888:D4907)</f>
        <v/>
      </c>
    </row>
    <row r="4908">
      <c r="A4908" s="31" t="n">
        <v>45608</v>
      </c>
      <c r="B4908" s="38" t="n">
        <v>-309.698415907</v>
      </c>
      <c r="C4908" s="38" t="n">
        <v>-3.687446002</v>
      </c>
      <c r="D4908" s="39">
        <f>SUM(B4908:C4908)</f>
        <v/>
      </c>
      <c r="E4908" s="23">
        <f>SUM(D4889:D4908)</f>
        <v/>
      </c>
    </row>
    <row r="4909">
      <c r="A4909" s="31" t="n">
        <v>45609</v>
      </c>
      <c r="B4909" s="38" t="n">
        <v>-628.127165567</v>
      </c>
      <c r="C4909" s="38" t="n">
        <v>-6.862063195</v>
      </c>
      <c r="D4909" s="39">
        <f>SUM(B4909:C4909)</f>
        <v/>
      </c>
      <c r="E4909" s="23">
        <f>SUM(D4890:D4909)</f>
        <v/>
      </c>
    </row>
    <row r="4910">
      <c r="A4910" s="31" t="n">
        <v>45610</v>
      </c>
      <c r="B4910" s="38" t="n">
        <v>-232.061616202</v>
      </c>
      <c r="C4910" s="38" t="n">
        <v>-2.736105055</v>
      </c>
      <c r="D4910" s="39">
        <f>SUM(B4910:C4910)</f>
        <v/>
      </c>
      <c r="E4910" s="23">
        <f>SUM(D4891:D4910)</f>
        <v/>
      </c>
    </row>
    <row r="4911">
      <c r="A4911" s="31" t="n">
        <v>45611</v>
      </c>
      <c r="B4911" s="38" t="n">
        <v>-61.344790777</v>
      </c>
      <c r="C4911" s="38" t="n">
        <v>82.537783778</v>
      </c>
      <c r="D4911" s="39">
        <f>SUM(B4911:C4911)</f>
        <v/>
      </c>
      <c r="E4911" s="23">
        <f>SUM(D4892:D4911)</f>
        <v/>
      </c>
    </row>
    <row r="4912">
      <c r="A4912" s="31" t="n">
        <v>45614</v>
      </c>
      <c r="B4912" s="38" t="n">
        <v>-50.332265209</v>
      </c>
      <c r="C4912" s="38" t="n">
        <v>-30.279769699</v>
      </c>
      <c r="D4912" s="39">
        <f>SUM(B4912:C4912)</f>
        <v/>
      </c>
      <c r="E4912" s="23">
        <f>SUM(D4893:D4912)</f>
        <v/>
      </c>
    </row>
    <row r="4913">
      <c r="A4913" s="31" t="n">
        <v>45615</v>
      </c>
      <c r="B4913" s="38" t="n">
        <v>-330.335810391</v>
      </c>
      <c r="C4913" s="38" t="n">
        <v>-30.974509119</v>
      </c>
      <c r="D4913" s="39">
        <f>SUM(B4913:C4913)</f>
        <v/>
      </c>
      <c r="E4913" s="23">
        <f>SUM(D4894:D4913)</f>
        <v/>
      </c>
    </row>
    <row r="4914">
      <c r="A4914" s="31" t="n">
        <v>45616</v>
      </c>
      <c r="B4914" s="38" t="n">
        <v>-183.666167317</v>
      </c>
      <c r="C4914" s="38" t="n">
        <v>-55.734429385</v>
      </c>
      <c r="D4914" s="39">
        <f>SUM(B4914:C4914)</f>
        <v/>
      </c>
      <c r="E4914" s="23">
        <f>SUM(D4895:D4914)</f>
        <v/>
      </c>
    </row>
    <row r="4915">
      <c r="A4915" s="31" t="n">
        <v>45617</v>
      </c>
      <c r="B4915" s="38" t="n">
        <v>-259.962285911</v>
      </c>
      <c r="C4915" s="38" t="n">
        <v>-76.991366008</v>
      </c>
      <c r="D4915" s="39">
        <f>SUM(B4915:C4915)</f>
        <v/>
      </c>
      <c r="E4915" s="23">
        <f>SUM(D4896:D4915)</f>
        <v/>
      </c>
    </row>
    <row r="4916">
      <c r="A4916" s="31" t="n">
        <v>45618</v>
      </c>
      <c r="B4916" s="38" t="n">
        <v>116.151967266</v>
      </c>
      <c r="C4916" s="38" t="n">
        <v>91.921902816</v>
      </c>
      <c r="D4916" s="39">
        <f>SUM(B4916:C4916)</f>
        <v/>
      </c>
      <c r="E4916" s="23">
        <f>SUM(D4897:D4916)</f>
        <v/>
      </c>
    </row>
    <row r="4917">
      <c r="A4917" s="31" t="n">
        <v>45621</v>
      </c>
      <c r="B4917" s="38" t="n">
        <v>-76.773611063</v>
      </c>
      <c r="C4917" s="38" t="n">
        <v>63.362291081</v>
      </c>
      <c r="D4917" s="39">
        <f>SUM(B4917:C4917)</f>
        <v/>
      </c>
      <c r="E4917" s="23">
        <f>SUM(D4898:D4917)</f>
        <v/>
      </c>
    </row>
    <row r="4918">
      <c r="A4918" s="31" t="n">
        <v>45622</v>
      </c>
      <c r="B4918" s="38" t="n">
        <v>-67.600393369</v>
      </c>
      <c r="C4918" s="38" t="n">
        <v>-206.689641854</v>
      </c>
      <c r="D4918" s="39">
        <f>SUM(B4918:C4918)</f>
        <v/>
      </c>
      <c r="E4918" s="23">
        <f>SUM(D4899:D4918)</f>
        <v/>
      </c>
    </row>
    <row r="4919">
      <c r="A4919" s="31" t="n">
        <v>45623</v>
      </c>
      <c r="B4919" s="38" t="n">
        <v>-334.396686262</v>
      </c>
      <c r="C4919" s="38" t="n">
        <v>6.400326187</v>
      </c>
      <c r="D4919" s="39">
        <f>SUM(B4919:C4919)</f>
        <v/>
      </c>
      <c r="E4919" s="23">
        <f>SUM(D4900:D4919)</f>
        <v/>
      </c>
    </row>
    <row r="4920">
      <c r="A4920" s="31" t="n">
        <v>45624</v>
      </c>
      <c r="B4920" s="38" t="n">
        <v>-491.391527088</v>
      </c>
      <c r="C4920" s="38" t="n">
        <v>-82.338667308</v>
      </c>
      <c r="D4920" s="39">
        <f>SUM(B4920:C4920)</f>
        <v/>
      </c>
      <c r="E4920" s="23">
        <f>SUM(D4901:D4920)</f>
        <v/>
      </c>
    </row>
    <row r="4921">
      <c r="A4921" s="31" t="n">
        <v>45625</v>
      </c>
      <c r="B4921" s="38" t="n">
        <v>-748.289991699</v>
      </c>
      <c r="C4921" s="38" t="n">
        <v>-108.802212211</v>
      </c>
      <c r="D4921" s="39">
        <f>SUM(B4921:C4921)</f>
        <v/>
      </c>
      <c r="E4921" s="23">
        <f>SUM(D4902:D4921)</f>
        <v/>
      </c>
    </row>
    <row r="4922">
      <c r="A4922" s="31" t="n">
        <v>45628</v>
      </c>
      <c r="B4922" s="38" t="n">
        <v>-130.141451443</v>
      </c>
      <c r="C4922" s="38" t="n">
        <v>123.005159418</v>
      </c>
      <c r="D4922" s="39">
        <f>SUM(B4922:C4922)</f>
        <v/>
      </c>
      <c r="E4922" s="23">
        <f>SUM(D4903:D4922)</f>
        <v/>
      </c>
    </row>
    <row r="4923">
      <c r="A4923" s="31" t="n">
        <v>45629</v>
      </c>
      <c r="B4923" s="38" t="n">
        <v>564.512256207</v>
      </c>
      <c r="C4923" s="38" t="n">
        <v>232.373100654</v>
      </c>
      <c r="D4923" s="39">
        <f>SUM(B4923:C4923)</f>
        <v/>
      </c>
      <c r="E4923" s="23">
        <f>SUM(D4904:D4923)</f>
        <v/>
      </c>
    </row>
    <row r="4924">
      <c r="A4924" s="31" t="n">
        <v>45630</v>
      </c>
      <c r="B4924" s="38" t="n">
        <v>-407.964119359</v>
      </c>
      <c r="C4924" s="38" t="n">
        <v>-15.431423358</v>
      </c>
      <c r="D4924" s="39">
        <f>SUM(B4924:C4924)</f>
        <v/>
      </c>
      <c r="E4924" s="23">
        <f>SUM(D4905:D4924)</f>
        <v/>
      </c>
    </row>
    <row r="4925">
      <c r="A4925" s="31" t="n">
        <v>45631</v>
      </c>
      <c r="B4925" s="38" t="n">
        <v>-316.443118315</v>
      </c>
      <c r="C4925" s="38" t="n">
        <v>-22.091667555</v>
      </c>
      <c r="D4925" s="39">
        <f>SUM(B4925:C4925)</f>
        <v/>
      </c>
      <c r="E4925" s="23">
        <f>SUM(D4906:D4925)</f>
        <v/>
      </c>
    </row>
    <row r="4926">
      <c r="A4926" s="31" t="n">
        <v>45632</v>
      </c>
      <c r="B4926" s="38" t="n">
        <v>-284.258264617</v>
      </c>
      <c r="C4926" s="38" t="n">
        <v>35.042071375</v>
      </c>
      <c r="D4926" s="39">
        <f>SUM(B4926:C4926)</f>
        <v/>
      </c>
      <c r="E4926" s="23">
        <f>SUM(D4907:D4926)</f>
        <v/>
      </c>
    </row>
    <row r="4927">
      <c r="A4927" s="31" t="n">
        <v>45635</v>
      </c>
      <c r="B4927" s="38" t="n">
        <v>104.877528032</v>
      </c>
      <c r="C4927" s="38" t="n">
        <v>206.373505645</v>
      </c>
      <c r="D4927" s="39">
        <f>SUM(B4927:C4927)</f>
        <v/>
      </c>
      <c r="E4927" s="23">
        <f>SUM(D4908:D4927)</f>
        <v/>
      </c>
    </row>
    <row r="4928">
      <c r="A4928" s="31" t="n">
        <v>45636</v>
      </c>
      <c r="B4928" s="38" t="n">
        <v>-106.673721263</v>
      </c>
      <c r="C4928" s="38" t="n">
        <v>291.578276454</v>
      </c>
      <c r="D4928" s="39">
        <f>SUM(B4928:C4928)</f>
        <v/>
      </c>
      <c r="E4928" s="23">
        <f>SUM(D4909:D4928)</f>
        <v/>
      </c>
    </row>
    <row r="4929">
      <c r="A4929" s="31" t="n">
        <v>45637</v>
      </c>
      <c r="B4929" s="38" t="n">
        <v>-141.29398651</v>
      </c>
      <c r="C4929" s="38" t="n">
        <v>-67.79837041</v>
      </c>
      <c r="D4929" s="39">
        <f>SUM(B4929:C4929)</f>
        <v/>
      </c>
      <c r="E4929" s="23">
        <f>SUM(D4910:D4929)</f>
        <v/>
      </c>
    </row>
    <row r="4930">
      <c r="A4930" s="31" t="n">
        <v>45638</v>
      </c>
      <c r="B4930" s="38" t="n">
        <v>-22.68795583</v>
      </c>
      <c r="C4930" s="38" t="n">
        <v>-55.495500572</v>
      </c>
      <c r="D4930" s="39">
        <f>SUM(B4930:C4930)</f>
        <v/>
      </c>
      <c r="E4930" s="23">
        <f>SUM(D4911:D4930)</f>
        <v/>
      </c>
    </row>
    <row r="4931">
      <c r="A4931" s="31" t="n">
        <v>45639</v>
      </c>
      <c r="B4931" s="38" t="n">
        <v>-174.555966539</v>
      </c>
      <c r="C4931" s="38" t="n">
        <v>6.180477369</v>
      </c>
      <c r="D4931" s="39">
        <f>SUM(B4931:C4931)</f>
        <v/>
      </c>
      <c r="E4931" s="23">
        <f>SUM(D4912:D4931)</f>
        <v/>
      </c>
    </row>
    <row r="4932">
      <c r="A4932" s="31" t="n">
        <v>45642</v>
      </c>
      <c r="B4932" s="38" t="n">
        <v>-432.146687084</v>
      </c>
      <c r="C4932" s="38" t="n">
        <v>-114.695902912</v>
      </c>
      <c r="D4932" s="39">
        <f>SUM(B4932:C4932)</f>
        <v/>
      </c>
      <c r="E4932" s="23">
        <f>SUM(D4913:D4932)</f>
        <v/>
      </c>
    </row>
    <row r="4933">
      <c r="A4933" s="31" t="n">
        <v>45643</v>
      </c>
      <c r="B4933" s="38" t="n">
        <v>-701.242480684</v>
      </c>
      <c r="C4933" s="38" t="n">
        <v>-123.239037625</v>
      </c>
      <c r="D4933" s="39">
        <f>SUM(B4933:C4933)</f>
        <v/>
      </c>
      <c r="E4933" s="23">
        <f>SUM(D4914:D4933)</f>
        <v/>
      </c>
    </row>
    <row r="4934">
      <c r="A4934" s="31" t="n">
        <v>45644</v>
      </c>
      <c r="B4934" s="38" t="n">
        <v>392.184540472</v>
      </c>
      <c r="C4934" s="38" t="n">
        <v>8.669258583</v>
      </c>
      <c r="D4934" s="39">
        <f>SUM(B4934:C4934)</f>
        <v/>
      </c>
      <c r="E4934" s="23">
        <f>SUM(D4915:D4934)</f>
        <v/>
      </c>
    </row>
    <row r="4935">
      <c r="A4935" s="31" t="n">
        <v>45645</v>
      </c>
      <c r="B4935" s="38" t="n">
        <v>-428.774486152</v>
      </c>
      <c r="C4935" s="38" t="n">
        <v>-15.801559067</v>
      </c>
      <c r="D4935" s="39">
        <f>SUM(B4935:C4935)</f>
        <v/>
      </c>
      <c r="E4935" s="23">
        <f>SUM(D4916:D4935)</f>
        <v/>
      </c>
    </row>
    <row r="4936">
      <c r="A4936" s="31" t="n">
        <v>45646</v>
      </c>
      <c r="B4936" s="38" t="n">
        <v>-818.078479995</v>
      </c>
      <c r="C4936" s="38" t="n">
        <v>-85.511292725</v>
      </c>
      <c r="D4936" s="39">
        <f>SUM(B4936:C4936)</f>
        <v/>
      </c>
      <c r="E4936" s="23">
        <f>SUM(D4917:D4936)</f>
        <v/>
      </c>
    </row>
    <row r="4937">
      <c r="A4937" s="31" t="n">
        <v>45649</v>
      </c>
      <c r="B4937" s="38" t="n">
        <v>144.860998476</v>
      </c>
      <c r="C4937" s="38" t="n">
        <v>130.664315438</v>
      </c>
      <c r="D4937" s="39">
        <f>SUM(B4937:C4937)</f>
        <v/>
      </c>
      <c r="E4937" s="23">
        <f>SUM(D4918:D4937)</f>
        <v/>
      </c>
    </row>
    <row r="4938">
      <c r="A4938" s="31" t="n">
        <v>45650</v>
      </c>
      <c r="B4938" s="38" t="n">
        <v>-6.623389234</v>
      </c>
      <c r="C4938" s="38" t="n">
        <v>-6.018502453</v>
      </c>
      <c r="D4938" s="39">
        <f>SUM(B4938:C4938)</f>
        <v/>
      </c>
      <c r="E4938" s="23">
        <f>SUM(D4919:D4938)</f>
        <v/>
      </c>
    </row>
    <row r="4939">
      <c r="A4939" s="31" t="n">
        <v>45652</v>
      </c>
      <c r="B4939" s="38" t="n">
        <v>19.863455137</v>
      </c>
      <c r="C4939" s="38" t="n">
        <v>-19.410471272</v>
      </c>
      <c r="D4939" s="39">
        <f>SUM(B4939:C4939)</f>
        <v/>
      </c>
      <c r="E4939" s="23">
        <f>SUM(D4920:D4939)</f>
        <v/>
      </c>
    </row>
    <row r="4940">
      <c r="A4940" s="31" t="n">
        <v>45653</v>
      </c>
      <c r="B4940" s="38" t="n">
        <v>-171.568640168</v>
      </c>
      <c r="C4940" s="38" t="n">
        <v>-27.4067916</v>
      </c>
      <c r="D4940" s="39">
        <f>SUM(B4940:C4940)</f>
        <v/>
      </c>
      <c r="E4940" s="23">
        <f>SUM(D4921:D4940)</f>
        <v/>
      </c>
    </row>
    <row r="4941">
      <c r="A4941" s="31" t="n">
        <v>45656</v>
      </c>
      <c r="B4941" s="38" t="n">
        <v>-120.480086126</v>
      </c>
      <c r="C4941" s="38" t="n">
        <v>238.839316667</v>
      </c>
      <c r="D4941" s="39">
        <f>SUM(B4941:C4941)</f>
        <v/>
      </c>
      <c r="E4941" s="23">
        <f>SUM(D4922:D4941)</f>
        <v/>
      </c>
    </row>
    <row r="4942">
      <c r="A4942" s="31" t="n">
        <v>45659</v>
      </c>
      <c r="B4942" s="38" t="n">
        <v>-238.808156594</v>
      </c>
      <c r="C4942" s="38" t="n">
        <v>-130.569509832</v>
      </c>
      <c r="D4942" s="39">
        <f>SUM(B4942:C4942)</f>
        <v/>
      </c>
      <c r="E4942" s="23">
        <f>SUM(D4923:D4942)</f>
        <v/>
      </c>
    </row>
    <row r="4943">
      <c r="A4943" s="31" t="n">
        <v>45660</v>
      </c>
      <c r="B4943" s="38" t="n">
        <v>280.111930741</v>
      </c>
      <c r="C4943" s="38" t="n">
        <v>143.314034142</v>
      </c>
      <c r="D4943" s="39">
        <f>SUM(B4943:C4943)</f>
        <v/>
      </c>
      <c r="E4943" s="23">
        <f>SUM(D4924:D4943)</f>
        <v/>
      </c>
    </row>
    <row r="4944">
      <c r="A4944" s="31" t="n">
        <v>45663</v>
      </c>
      <c r="B4944" s="38" t="n">
        <v>366.240428055</v>
      </c>
      <c r="C4944" s="38" t="n">
        <v>-155.339238064</v>
      </c>
      <c r="D4944" s="39">
        <f>SUM(B4944:C4944)</f>
        <v/>
      </c>
      <c r="E4944" s="23">
        <f>SUM(D4925:D4944)</f>
        <v/>
      </c>
    </row>
    <row r="4945">
      <c r="A4945" s="31" t="n">
        <v>45664</v>
      </c>
      <c r="B4945" s="38" t="n">
        <v>158.655922238</v>
      </c>
      <c r="C4945" s="38" t="n">
        <v>-5.716601626</v>
      </c>
      <c r="D4945" s="39">
        <f>SUM(B4945:C4945)</f>
        <v/>
      </c>
      <c r="E4945" s="23">
        <f>SUM(D4926:D4945)</f>
        <v/>
      </c>
    </row>
    <row r="4946">
      <c r="A4946" s="31" t="n">
        <v>45665</v>
      </c>
      <c r="B4946" s="38" t="n">
        <v>220.899882401</v>
      </c>
      <c r="C4946" s="38" t="n">
        <v>-123.936767699</v>
      </c>
      <c r="D4946" s="39">
        <f>SUM(B4946:C4946)</f>
        <v/>
      </c>
      <c r="E4946" s="23">
        <f>SUM(D4927:D4946)</f>
        <v/>
      </c>
    </row>
    <row r="4947">
      <c r="A4947" s="31" t="n">
        <v>45666</v>
      </c>
      <c r="B4947" s="38" t="n">
        <v>748.199460921</v>
      </c>
      <c r="C4947" s="38" t="n">
        <v>-21.328737203</v>
      </c>
      <c r="D4947" s="39">
        <f>SUM(B4947:C4947)</f>
        <v/>
      </c>
      <c r="E4947" s="23">
        <f>SUM(D4928:D4947)</f>
        <v/>
      </c>
    </row>
    <row r="4948">
      <c r="A4948" s="31" t="n">
        <v>45667</v>
      </c>
      <c r="B4948" s="38" t="n">
        <v>-1.560767087</v>
      </c>
      <c r="C4948" s="38" t="n">
        <v>-122.230841854</v>
      </c>
      <c r="D4948" s="39">
        <f>SUM(B4948:C4948)</f>
        <v/>
      </c>
      <c r="E4948" s="23">
        <f>SUM(D4929:D4948)</f>
        <v/>
      </c>
    </row>
    <row r="4949">
      <c r="A4949" s="31" t="n">
        <v>45670</v>
      </c>
      <c r="B4949" s="38" t="n">
        <v>-871.743772221</v>
      </c>
      <c r="C4949" s="38" t="n">
        <v>-36.655762225</v>
      </c>
      <c r="D4949" s="39">
        <f>SUM(B4949:C4949)</f>
        <v/>
      </c>
      <c r="E4949" s="23">
        <f>SUM(D4930:D4949)</f>
        <v/>
      </c>
    </row>
    <row r="4950">
      <c r="A4950" s="31" t="n">
        <v>45671</v>
      </c>
      <c r="B4950" s="38" t="n">
        <v>-294.643676338</v>
      </c>
      <c r="C4950" s="38" t="n">
        <v>77.975607095</v>
      </c>
      <c r="D4950" s="39">
        <f>SUM(B4950:C4950)</f>
        <v/>
      </c>
      <c r="E4950" s="23">
        <f>SUM(D4931:D4950)</f>
        <v/>
      </c>
    </row>
    <row r="4951">
      <c r="A4951" s="31" t="n">
        <v>45672</v>
      </c>
      <c r="B4951" s="38" t="n">
        <v>56.138744442</v>
      </c>
      <c r="C4951" s="38" t="n">
        <v>-178.02036136</v>
      </c>
      <c r="D4951" s="39">
        <f>SUM(B4951:C4951)</f>
        <v/>
      </c>
      <c r="E4951" s="23">
        <f>SUM(D4932:D4951)</f>
        <v/>
      </c>
    </row>
    <row r="4952">
      <c r="A4952" s="31" t="n">
        <v>45673</v>
      </c>
      <c r="B4952" s="38" t="n">
        <v>624.434647464</v>
      </c>
      <c r="C4952" s="38" t="n">
        <v>226.987578382</v>
      </c>
      <c r="D4952" s="39">
        <f>SUM(B4952:C4952)</f>
        <v/>
      </c>
      <c r="E4952" s="23">
        <f>SUM(D4933:D4952)</f>
        <v/>
      </c>
    </row>
    <row r="4953">
      <c r="A4953" s="31" t="n">
        <v>45674</v>
      </c>
      <c r="B4953" s="38" t="n">
        <v>-233.065044601</v>
      </c>
      <c r="C4953" s="38" t="n">
        <v>-77.030738848</v>
      </c>
      <c r="D4953" s="39">
        <f>SUM(B4953:C4953)</f>
        <v/>
      </c>
      <c r="E4953" s="23">
        <f>SUM(D4934:D4953)</f>
        <v/>
      </c>
    </row>
    <row r="4954">
      <c r="A4954" s="31" t="n">
        <v>45677</v>
      </c>
      <c r="B4954" s="38" t="n">
        <v>-416.208092881</v>
      </c>
      <c r="C4954" s="38" t="n">
        <v>-80.631776948</v>
      </c>
      <c r="D4954" s="39">
        <f>SUM(B4954:C4954)</f>
        <v/>
      </c>
      <c r="E4954" s="23">
        <f>SUM(D4935:D4954)</f>
        <v/>
      </c>
    </row>
    <row r="4955">
      <c r="A4955" s="31" t="n">
        <v>45678</v>
      </c>
      <c r="B4955" s="38" t="n">
        <v>-173.124729473</v>
      </c>
      <c r="C4955" s="38" t="n">
        <v>-54.835703385</v>
      </c>
      <c r="D4955" s="39">
        <f>SUM(B4955:C4955)</f>
        <v/>
      </c>
      <c r="E4955" s="23">
        <f>SUM(D4936:D4955)</f>
        <v/>
      </c>
    </row>
    <row r="4956">
      <c r="A4956" s="31" t="n">
        <v>45679</v>
      </c>
      <c r="B4956" s="38" t="n">
        <v>350.002226977</v>
      </c>
      <c r="C4956" s="38" t="n">
        <v>19.594167655</v>
      </c>
      <c r="D4956" s="39">
        <f>SUM(B4956:C4956)</f>
        <v/>
      </c>
      <c r="E4956" s="23">
        <f>SUM(D4937:D4956)</f>
        <v/>
      </c>
    </row>
    <row r="4957">
      <c r="A4957" s="31" t="n">
        <v>45680</v>
      </c>
      <c r="B4957" s="38" t="n">
        <v>-617.365995846</v>
      </c>
      <c r="C4957" s="38" t="n">
        <v>-98.01604496900001</v>
      </c>
      <c r="D4957" s="39">
        <f>SUM(B4957:C4957)</f>
        <v/>
      </c>
      <c r="E4957" s="23">
        <f>SUM(D4938:D4957)</f>
        <v/>
      </c>
    </row>
    <row r="4958">
      <c r="A4958" s="31" t="n">
        <v>45681</v>
      </c>
      <c r="B4958" s="38" t="n">
        <v>275.148033604</v>
      </c>
      <c r="C4958" s="38" t="n">
        <v>67.751545593</v>
      </c>
      <c r="D4958" s="39">
        <f>SUM(B4958:C4958)</f>
        <v/>
      </c>
      <c r="E4958" s="23">
        <f>SUM(D4939:D4958)</f>
        <v/>
      </c>
    </row>
    <row r="4959">
      <c r="A4959" s="31" t="n">
        <v>45688</v>
      </c>
      <c r="B4959" s="38" t="n">
        <v>-1167.900441799</v>
      </c>
      <c r="C4959" s="38" t="n">
        <v>29.465622408</v>
      </c>
      <c r="D4959" s="39">
        <f>SUM(B4959:C4959)</f>
        <v/>
      </c>
      <c r="E4959" s="23">
        <f>SUM(D4940:D4959)</f>
        <v/>
      </c>
    </row>
    <row r="4960">
      <c r="A4960" s="31" t="n">
        <v>45691</v>
      </c>
      <c r="B4960" s="38" t="n">
        <v>-868.868766049</v>
      </c>
      <c r="C4960" s="38" t="n">
        <v>-100.211294066</v>
      </c>
      <c r="D4960" s="39">
        <f>SUM(B4960:C4960)</f>
        <v/>
      </c>
      <c r="E4960" s="23">
        <f>SUM(D4941:D4960)</f>
        <v/>
      </c>
    </row>
    <row r="4961">
      <c r="A4961" s="31" t="n">
        <v>45692</v>
      </c>
      <c r="B4961" s="38" t="n">
        <v>79.90171357</v>
      </c>
      <c r="C4961" s="38" t="n">
        <v>371.308665803</v>
      </c>
      <c r="D4961" s="39">
        <f>SUM(B4961:C4961)</f>
        <v/>
      </c>
      <c r="E4961" s="23">
        <f>SUM(D4942:D4961)</f>
        <v/>
      </c>
    </row>
    <row r="4962">
      <c r="A4962" s="31" t="n">
        <v>45693</v>
      </c>
      <c r="B4962" s="38" t="n">
        <v>64.537100741</v>
      </c>
      <c r="C4962" s="38" t="n">
        <v>27.04545672</v>
      </c>
      <c r="D4962" s="39">
        <f>SUM(B4962:C4962)</f>
        <v/>
      </c>
      <c r="E4962" s="23">
        <f>SUM(D4943:D4962)</f>
        <v/>
      </c>
    </row>
    <row r="4963">
      <c r="A4963" s="31" t="n">
        <v>45694</v>
      </c>
      <c r="B4963" s="38" t="n">
        <v>351.596767077</v>
      </c>
      <c r="C4963" s="38" t="n">
        <v>7.441830963</v>
      </c>
      <c r="D4963" s="39">
        <f>SUM(B4963:C4963)</f>
        <v/>
      </c>
      <c r="E4963" s="23">
        <f>SUM(D4944:D4963)</f>
        <v/>
      </c>
    </row>
    <row r="4964">
      <c r="A4964" s="31" t="n">
        <v>45695</v>
      </c>
      <c r="B4964" s="38" t="n">
        <v>-238.921877538</v>
      </c>
      <c r="C4964" s="38" t="n">
        <v>-6.911594039</v>
      </c>
      <c r="D4964" s="39">
        <f>SUM(B4964:C4964)</f>
        <v/>
      </c>
      <c r="E4964" s="23">
        <f>SUM(D4945:D4964)</f>
        <v/>
      </c>
    </row>
    <row r="4965">
      <c r="A4965" s="31" t="n">
        <v>45698</v>
      </c>
      <c r="B4965" s="38" t="n">
        <v>-278.637005116</v>
      </c>
      <c r="C4965" s="38" t="n">
        <v>-107.79914969</v>
      </c>
      <c r="D4965" s="39">
        <f>SUM(B4965:C4965)</f>
        <v/>
      </c>
      <c r="E4965" s="23">
        <f>SUM(D4946:D4965)</f>
        <v/>
      </c>
    </row>
    <row r="4966">
      <c r="A4966" s="31" t="n">
        <v>45699</v>
      </c>
      <c r="B4966" s="38" t="n">
        <v>140.153875725</v>
      </c>
      <c r="C4966" s="38" t="n">
        <v>-14.546851251</v>
      </c>
      <c r="D4966" s="39">
        <f>SUM(B4966:C4966)</f>
        <v/>
      </c>
      <c r="E4966" s="23">
        <f>SUM(D4947:D4966)</f>
        <v/>
      </c>
    </row>
    <row r="4967">
      <c r="A4967" s="31" t="n">
        <v>45700</v>
      </c>
      <c r="B4967" s="38" t="n">
        <v>372.912249819</v>
      </c>
      <c r="C4967" s="38" t="n">
        <v>-120.971408689</v>
      </c>
      <c r="D4967" s="39">
        <f>SUM(B4967:C4967)</f>
        <v/>
      </c>
      <c r="E4967" s="23">
        <f>SUM(D4948:D4967)</f>
        <v/>
      </c>
    </row>
    <row r="4968">
      <c r="A4968" s="31" t="n">
        <v>45701</v>
      </c>
      <c r="B4968" s="38" t="n">
        <v>-113.83362835</v>
      </c>
      <c r="C4968" s="38" t="n">
        <v>25.963837001</v>
      </c>
      <c r="D4968" s="39">
        <f>SUM(B4968:C4968)</f>
        <v/>
      </c>
      <c r="E4968" s="23">
        <f>SUM(D4949:D4968)</f>
        <v/>
      </c>
    </row>
    <row r="4969">
      <c r="A4969" s="31" t="n">
        <v>45702</v>
      </c>
      <c r="B4969" s="38" t="n">
        <v>-321.788789424</v>
      </c>
      <c r="C4969" s="38" t="n">
        <v>197.58701699</v>
      </c>
      <c r="D4969" s="39">
        <f>SUM(B4969:C4969)</f>
        <v/>
      </c>
      <c r="E4969" s="23">
        <f>SUM(D4950:D4969)</f>
        <v/>
      </c>
    </row>
    <row r="4970">
      <c r="A4970" s="31" t="n">
        <v>45705</v>
      </c>
      <c r="B4970" s="38" t="n">
        <v>-222.835275993</v>
      </c>
      <c r="C4970" s="38" t="n">
        <v>61.536030738</v>
      </c>
      <c r="D4970" s="39">
        <f>SUM(B4970:C4970)</f>
        <v/>
      </c>
      <c r="E4970" s="23">
        <f>SUM(D4951:D4970)</f>
        <v/>
      </c>
    </row>
    <row r="4971">
      <c r="A4971" s="31" t="n">
        <v>45706</v>
      </c>
      <c r="B4971" s="38" t="n">
        <v>18.509465879</v>
      </c>
      <c r="C4971" s="38" t="n">
        <v>-42.772901055</v>
      </c>
      <c r="D4971" s="39">
        <f>SUM(B4971:C4971)</f>
        <v/>
      </c>
      <c r="E4971" s="23">
        <f>SUM(D4952:D4971)</f>
        <v/>
      </c>
    </row>
    <row r="4972">
      <c r="A4972" s="31" t="n">
        <v>45707</v>
      </c>
      <c r="B4972" s="38" t="n">
        <v>392.742348319</v>
      </c>
      <c r="C4972" s="38" t="n">
        <v>-79.64805244</v>
      </c>
      <c r="D4972" s="39">
        <f>SUM(B4972:C4972)</f>
        <v/>
      </c>
      <c r="E4972" s="23">
        <f>SUM(D4953:D4972)</f>
        <v/>
      </c>
    </row>
    <row r="4973">
      <c r="A4973" s="31" t="n">
        <v>45708</v>
      </c>
      <c r="B4973" s="38" t="n">
        <v>-290.360706365</v>
      </c>
      <c r="C4973" s="38" t="n">
        <v>-216.633815742</v>
      </c>
      <c r="D4973" s="39">
        <f>SUM(B4973:C4973)</f>
        <v/>
      </c>
      <c r="E4973" s="23">
        <f>SUM(D4954:D4973)</f>
        <v/>
      </c>
    </row>
    <row r="4974">
      <c r="A4974" s="31" t="n">
        <v>45709</v>
      </c>
      <c r="B4974" s="38" t="n">
        <v>-218.064383571</v>
      </c>
      <c r="C4974" s="38" t="n">
        <v>126.904060248</v>
      </c>
      <c r="D4974" s="39">
        <f>SUM(B4974:C4974)</f>
        <v/>
      </c>
      <c r="E4974" s="23">
        <f>SUM(D4955:D4974)</f>
        <v/>
      </c>
    </row>
    <row r="4975">
      <c r="A4975" s="31" t="n">
        <v>45712</v>
      </c>
      <c r="B4975" s="38" t="n">
        <v>-203.979010555</v>
      </c>
      <c r="C4975" s="38" t="n">
        <v>-104.863690232</v>
      </c>
      <c r="D4975" s="39">
        <f>SUM(B4975:C4975)</f>
        <v/>
      </c>
      <c r="E4975" s="23">
        <f>SUM(D4956:D4975)</f>
        <v/>
      </c>
    </row>
    <row r="4976">
      <c r="A4976" s="31" t="n">
        <v>45713</v>
      </c>
      <c r="B4976" s="38" t="n">
        <v>-318.971095564</v>
      </c>
      <c r="C4976" s="38" t="n">
        <v>-35.21733862</v>
      </c>
      <c r="D4976" s="39">
        <f>SUM(B4976:C4976)</f>
        <v/>
      </c>
      <c r="E4976" s="23">
        <f>SUM(D4957:D4976)</f>
        <v/>
      </c>
    </row>
    <row r="4977">
      <c r="A4977" s="31" t="n">
        <v>45714</v>
      </c>
      <c r="B4977" s="38" t="n">
        <v>-322.758328153</v>
      </c>
      <c r="C4977" s="38" t="n">
        <v>-71.09885966500001</v>
      </c>
      <c r="D4977" s="39">
        <f>SUM(B4977:C4977)</f>
        <v/>
      </c>
      <c r="E4977" s="23">
        <f>SUM(D4958:D4977)</f>
        <v/>
      </c>
    </row>
    <row r="4978">
      <c r="A4978" s="31" t="n">
        <v>45715</v>
      </c>
      <c r="B4978" s="38" t="n">
        <v>-175.355512233</v>
      </c>
      <c r="C4978" s="38" t="n">
        <v>-54.411214511</v>
      </c>
      <c r="D4978" s="39">
        <f>SUM(B4978:C4978)</f>
        <v/>
      </c>
      <c r="E4978" s="23">
        <f>SUM(D4959:D4978)</f>
        <v/>
      </c>
    </row>
    <row r="4979">
      <c r="A4979" s="31" t="n">
        <v>45716</v>
      </c>
      <c r="B4979" s="38" t="n">
        <v>-1552.444913994</v>
      </c>
      <c r="C4979" s="38" t="n">
        <v>-282.971206393</v>
      </c>
      <c r="D4979" s="39">
        <f>SUM(B4979:C4979)</f>
        <v/>
      </c>
      <c r="E4979" s="23">
        <f>SUM(D4960:D4979)</f>
        <v/>
      </c>
    </row>
    <row r="4980">
      <c r="A4980" s="31" t="n">
        <v>45720</v>
      </c>
      <c r="B4980" s="38" t="n">
        <v>-189.645808872</v>
      </c>
      <c r="C4980" s="38" t="n">
        <v>45.032438205</v>
      </c>
      <c r="D4980" s="39">
        <f>SUM(B4980:C4980)</f>
        <v/>
      </c>
      <c r="E4980" s="23">
        <f>SUM(D4961:D4980)</f>
        <v/>
      </c>
    </row>
    <row r="4981">
      <c r="A4981" s="31" t="n">
        <v>45721</v>
      </c>
      <c r="B4981" s="38" t="n">
        <v>-223.347606939</v>
      </c>
      <c r="C4981" s="38" t="n">
        <v>64.850732072</v>
      </c>
      <c r="D4981" s="39">
        <f>SUM(B4981:C4981)</f>
        <v/>
      </c>
      <c r="E4981" s="23">
        <f>SUM(D4962:D4981)</f>
        <v/>
      </c>
    </row>
    <row r="4982">
      <c r="A4982" s="31" t="n">
        <v>45722</v>
      </c>
      <c r="B4982" s="38" t="n">
        <v>138.20797401</v>
      </c>
      <c r="C4982" s="38" t="n">
        <v>-212.318120643</v>
      </c>
      <c r="D4982" s="39">
        <f>SUM(B4982:C4982)</f>
        <v/>
      </c>
      <c r="E4982" s="23">
        <f>SUM(D4963:D4982)</f>
        <v/>
      </c>
    </row>
    <row r="4983">
      <c r="A4983" s="31" t="n">
        <v>45723</v>
      </c>
      <c r="B4983" s="38" t="n">
        <v>59.605484234</v>
      </c>
      <c r="C4983" s="38" t="n">
        <v>46.231339693</v>
      </c>
      <c r="D4983" s="39">
        <f>SUM(B4983:C4983)</f>
        <v/>
      </c>
      <c r="E4983" s="23">
        <f>SUM(D4964:D4983)</f>
        <v/>
      </c>
    </row>
    <row r="4984">
      <c r="A4984" s="31" t="n">
        <v>45726</v>
      </c>
      <c r="B4984" s="38" t="n">
        <v>-424.19644931</v>
      </c>
      <c r="C4984" s="38" t="n">
        <v>-26.443290936</v>
      </c>
      <c r="D4984" s="39">
        <f>SUM(B4984:C4984)</f>
        <v/>
      </c>
      <c r="E4984" s="23">
        <f>SUM(D4965:D4984)</f>
        <v/>
      </c>
    </row>
    <row r="4985">
      <c r="A4985" s="31" t="n">
        <v>45727</v>
      </c>
      <c r="B4985" s="38" t="n">
        <v>-1537.25730736</v>
      </c>
      <c r="C4985" s="38" t="n">
        <v>46.464959855</v>
      </c>
      <c r="D4985" s="39">
        <f>SUM(B4985:C4985)</f>
        <v/>
      </c>
      <c r="E4985" s="23">
        <f>SUM(D4966:D4985)</f>
        <v/>
      </c>
    </row>
    <row r="4986">
      <c r="A4986" s="31" t="n">
        <v>45728</v>
      </c>
      <c r="B4986" s="38" t="n">
        <v>378.982087826</v>
      </c>
      <c r="C4986" s="38" t="n">
        <v>13.846698935</v>
      </c>
      <c r="D4986" s="39">
        <f>SUM(B4986:C4986)</f>
        <v/>
      </c>
      <c r="E4986" s="23">
        <f>SUM(D4967:D4986)</f>
        <v/>
      </c>
    </row>
    <row r="4987">
      <c r="A4987" s="31" t="n">
        <v>45729</v>
      </c>
      <c r="B4987" s="38" t="n">
        <v>-480.416738535</v>
      </c>
      <c r="C4987" s="38" t="n">
        <v>-85.70439961</v>
      </c>
      <c r="D4987" s="39">
        <f>SUM(B4987:C4987)</f>
        <v/>
      </c>
      <c r="E4987" s="23">
        <f>SUM(D4968:D4987)</f>
        <v/>
      </c>
    </row>
    <row r="4988">
      <c r="A4988" s="31" t="n">
        <v>45730</v>
      </c>
      <c r="B4988" s="38" t="n">
        <v>-289.40012954</v>
      </c>
      <c r="C4988" s="38" t="n">
        <v>202.298941636</v>
      </c>
      <c r="D4988" s="39">
        <f>SUM(B4988:C4988)</f>
        <v/>
      </c>
      <c r="E4988" s="23">
        <f>SUM(D4969:D4988)</f>
        <v/>
      </c>
    </row>
    <row r="4989">
      <c r="A4989" s="31" t="n">
        <v>45733</v>
      </c>
      <c r="B4989" s="38" t="n">
        <v>615.221716565</v>
      </c>
      <c r="C4989" s="38" t="n">
        <v>-116.079956527</v>
      </c>
      <c r="D4989" s="39">
        <f>SUM(B4989:C4989)</f>
        <v/>
      </c>
      <c r="E4989" s="23">
        <f>SUM(D4970:D4989)</f>
        <v/>
      </c>
    </row>
    <row r="4990">
      <c r="A4990" s="31" t="n">
        <v>45734</v>
      </c>
      <c r="B4990" s="38" t="n">
        <v>440.755734243</v>
      </c>
      <c r="C4990" s="38" t="n">
        <v>-37.537507023</v>
      </c>
      <c r="D4990" s="39">
        <f>SUM(B4990:C4990)</f>
        <v/>
      </c>
      <c r="E4990" s="23">
        <f>SUM(D4971:D4990)</f>
        <v/>
      </c>
    </row>
    <row r="4991">
      <c r="A4991" s="31" t="n">
        <v>45735</v>
      </c>
      <c r="B4991" s="38" t="n">
        <v>302.647861883</v>
      </c>
      <c r="C4991" s="38" t="n">
        <v>-173.300932244</v>
      </c>
      <c r="D4991" s="39">
        <f>SUM(B4991:C4991)</f>
        <v/>
      </c>
      <c r="E4991" s="23">
        <f>SUM(D4972:D4991)</f>
        <v/>
      </c>
    </row>
    <row r="4992">
      <c r="A4992" s="31" t="n">
        <v>45736</v>
      </c>
      <c r="B4992" s="38" t="n">
        <v>548.66832487</v>
      </c>
      <c r="C4992" s="38" t="n">
        <v>-27.002003727</v>
      </c>
      <c r="D4992" s="39">
        <f>SUM(B4992:C4992)</f>
        <v/>
      </c>
      <c r="E4992" s="23">
        <f>SUM(D4973:D4992)</f>
        <v/>
      </c>
    </row>
    <row r="4993">
      <c r="A4993" s="31" t="n">
        <v>45737</v>
      </c>
      <c r="B4993" s="38" t="n">
        <v>847.766724707</v>
      </c>
      <c r="C4993" s="38" t="n">
        <v>53.236061127</v>
      </c>
      <c r="D4993" s="39">
        <f>SUM(B4993:C4993)</f>
        <v/>
      </c>
      <c r="E4993" s="23">
        <f>SUM(D4974:D4993)</f>
        <v/>
      </c>
    </row>
    <row r="4994">
      <c r="A4994" s="31" t="n">
        <v>45740</v>
      </c>
      <c r="B4994" s="38" t="n">
        <v>7.650077994</v>
      </c>
      <c r="C4994" s="38" t="n">
        <v>-32.06232409</v>
      </c>
      <c r="D4994" s="39">
        <f>SUM(B4994:C4994)</f>
        <v/>
      </c>
      <c r="E4994" s="23">
        <f>SUM(D4975:D4994)</f>
        <v/>
      </c>
    </row>
    <row r="4995">
      <c r="A4995" s="31" t="n">
        <v>45741</v>
      </c>
      <c r="B4995" s="38" t="n">
        <v>-78.71252364599999</v>
      </c>
      <c r="C4995" s="38" t="n">
        <v>40.98327702</v>
      </c>
      <c r="D4995" s="39">
        <f>SUM(B4995:C4995)</f>
        <v/>
      </c>
      <c r="E4995" s="23">
        <f>SUM(D4976:D4995)</f>
        <v/>
      </c>
    </row>
    <row r="4996">
      <c r="A4996" s="31" t="n">
        <v>45742</v>
      </c>
      <c r="B4996" s="38" t="n">
        <v>350.382266536</v>
      </c>
      <c r="C4996" s="38" t="n">
        <v>64.062312822</v>
      </c>
      <c r="D4996" s="39">
        <f>SUM(B4996:C4996)</f>
        <v/>
      </c>
      <c r="E4996" s="23">
        <f>SUM(D4977:D4996)</f>
        <v/>
      </c>
    </row>
    <row r="4997">
      <c r="A4997" s="31" t="n">
        <v>45743</v>
      </c>
      <c r="B4997" s="38" t="n">
        <v>87.71052509099999</v>
      </c>
      <c r="C4997" s="38" t="n">
        <v>-21.703178305</v>
      </c>
      <c r="D4997" s="39">
        <f>SUM(B4997:C4997)</f>
        <v/>
      </c>
      <c r="E4997" s="23">
        <f>SUM(D4978:D4997)</f>
        <v/>
      </c>
    </row>
    <row r="4998">
      <c r="A4998" s="31" t="n">
        <v>45744</v>
      </c>
      <c r="B4998" s="38" t="n">
        <v>-640.31244421</v>
      </c>
      <c r="C4998" s="38" t="n">
        <v>-113.949175505</v>
      </c>
      <c r="D4998" s="39">
        <f>SUM(B4998:C4998)</f>
        <v/>
      </c>
      <c r="E4998" s="23">
        <f>SUM(D4979:D4998)</f>
        <v/>
      </c>
    </row>
    <row r="4999">
      <c r="A4999" s="31" t="n">
        <v>45747</v>
      </c>
      <c r="B4999" s="38" t="n">
        <v>-1575.449626349</v>
      </c>
      <c r="C4999" s="38" t="n">
        <v>-214.818988211</v>
      </c>
      <c r="D4999" s="39">
        <f>SUM(B4999:C4999)</f>
        <v/>
      </c>
      <c r="E4999" s="23">
        <f>SUM(D4980:D4999)</f>
        <v/>
      </c>
    </row>
    <row r="5000">
      <c r="A5000" s="31" t="n">
        <v>45748</v>
      </c>
      <c r="B5000" s="38" t="n">
        <v>-390.131836623</v>
      </c>
      <c r="C5000" s="38" t="n">
        <v>-5.192706521</v>
      </c>
      <c r="D5000" s="39">
        <f>SUM(B5000:C5000)</f>
        <v/>
      </c>
      <c r="E5000" s="23">
        <f>SUM(D4981:D5000)</f>
        <v/>
      </c>
    </row>
    <row r="5001">
      <c r="A5001" s="31" t="n">
        <v>45749</v>
      </c>
      <c r="B5001" s="38" t="n">
        <v>-724.163135384</v>
      </c>
      <c r="C5001" s="38" t="n">
        <v>-266.812714356</v>
      </c>
      <c r="D5001" s="39">
        <f>SUM(B5001:C5001)</f>
        <v/>
      </c>
      <c r="E5001" s="23">
        <f>SUM(D4982:D5001)</f>
        <v/>
      </c>
    </row>
    <row r="5002">
      <c r="A5002" s="31" t="n">
        <v>45750</v>
      </c>
      <c r="B5002" s="38" t="n">
        <v>-1375.238308994</v>
      </c>
      <c r="C5002" s="38" t="n">
        <v>-64.157455566</v>
      </c>
      <c r="D5002" s="39">
        <f>SUM(B5002:C5002)</f>
        <v/>
      </c>
      <c r="E5002" s="23">
        <f>SUM(D4983:D5002)</f>
        <v/>
      </c>
    </row>
    <row r="5003">
      <c r="A5003" s="31" t="n">
        <v>45751</v>
      </c>
      <c r="B5003" s="38" t="n">
        <v>-1786.8679658</v>
      </c>
      <c r="C5003" s="38" t="n">
        <v>-88.455415376</v>
      </c>
      <c r="D5003" s="39">
        <f>SUM(B5003:C5003)</f>
        <v/>
      </c>
      <c r="E5003" s="23">
        <f>SUM(D4984:D5003)</f>
        <v/>
      </c>
    </row>
    <row r="5004">
      <c r="A5004" s="31" t="n">
        <v>45754</v>
      </c>
      <c r="B5004" s="38" t="n">
        <v>-2095.740628323</v>
      </c>
      <c r="C5004" s="38" t="n">
        <v>-187.164563104</v>
      </c>
      <c r="D5004" s="39">
        <f>SUM(B5004:C5004)</f>
        <v/>
      </c>
      <c r="E5004" s="23">
        <f>SUM(D4985:D5004)</f>
        <v/>
      </c>
    </row>
    <row r="5005">
      <c r="A5005" s="31" t="n">
        <v>45755</v>
      </c>
      <c r="B5005" s="38" t="n">
        <v>-642.484237175</v>
      </c>
      <c r="C5005" s="38" t="n">
        <v>-73.246050665</v>
      </c>
      <c r="D5005" s="39">
        <f>SUM(B5005:C5005)</f>
        <v/>
      </c>
      <c r="E5005" s="23">
        <f>SUM(D4986:D5005)</f>
        <v/>
      </c>
    </row>
    <row r="5006">
      <c r="A5006" s="31" t="n">
        <v>45756</v>
      </c>
      <c r="B5006" s="38" t="n">
        <v>-1000.654553663</v>
      </c>
      <c r="C5006" s="38" t="n">
        <v>-96.70972253399999</v>
      </c>
      <c r="D5006" s="39">
        <f>SUM(B5006:C5006)</f>
        <v/>
      </c>
      <c r="E5006" s="23">
        <f>SUM(D4987:D5006)</f>
        <v/>
      </c>
    </row>
    <row r="5007">
      <c r="A5007" s="31" t="n">
        <v>45757</v>
      </c>
      <c r="B5007" s="38" t="n">
        <v>328.744438726</v>
      </c>
      <c r="C5007" s="38" t="n">
        <v>107.644879466</v>
      </c>
      <c r="D5007" s="39">
        <f>SUM(B5007:C5007)</f>
        <v/>
      </c>
      <c r="E5007" s="23">
        <f>SUM(D4988:D5007)</f>
        <v/>
      </c>
    </row>
    <row r="5008">
      <c r="A5008" s="31" t="n">
        <v>45758</v>
      </c>
      <c r="B5008" s="38" t="n">
        <v>-688.820910856</v>
      </c>
      <c r="C5008" s="38" t="n">
        <v>24.927448056</v>
      </c>
      <c r="D5008" s="39">
        <f>SUM(B5008:C5008)</f>
        <v/>
      </c>
      <c r="E5008" s="23">
        <f>SUM(D4989:D5008)</f>
        <v/>
      </c>
    </row>
    <row r="5009">
      <c r="A5009" s="31" t="n">
        <v>45761</v>
      </c>
      <c r="B5009" s="38" t="n">
        <v>-241.984461732</v>
      </c>
      <c r="C5009" s="38" t="n">
        <v>-25.276246825</v>
      </c>
      <c r="D5009" s="39">
        <f>SUM(B5009:C5009)</f>
        <v/>
      </c>
      <c r="E5009" s="23">
        <f>SUM(D4990:D5009)</f>
        <v/>
      </c>
    </row>
    <row r="5010">
      <c r="A5010" s="31" t="n">
        <v>45762</v>
      </c>
      <c r="B5010" s="38" t="n">
        <v>-117.717431287</v>
      </c>
      <c r="C5010" s="38" t="n">
        <v>-69.70662506799999</v>
      </c>
      <c r="D5010" s="39">
        <f>SUM(B5010:C5010)</f>
        <v/>
      </c>
      <c r="E5010" s="23">
        <f>SUM(D4991:D5010)</f>
        <v/>
      </c>
    </row>
    <row r="5011">
      <c r="A5011" s="31" t="n">
        <v>45763</v>
      </c>
      <c r="B5011" s="38" t="n">
        <v>-457.723440706</v>
      </c>
      <c r="C5011" s="38" t="n">
        <v>-127.239913214</v>
      </c>
      <c r="D5011" s="39">
        <f>SUM(B5011:C5011)</f>
        <v/>
      </c>
      <c r="E5011" s="23">
        <f>SUM(D4992:D5011)</f>
        <v/>
      </c>
    </row>
    <row r="5012">
      <c r="A5012" s="31" t="n">
        <v>45764</v>
      </c>
      <c r="B5012" s="38" t="n">
        <v>-351.893104994</v>
      </c>
      <c r="C5012" s="38" t="n">
        <v>96.20344330499999</v>
      </c>
      <c r="D5012" s="39">
        <f>SUM(B5012:C5012)</f>
        <v/>
      </c>
      <c r="E5012" s="23">
        <f>SUM(D4993:D5012)</f>
        <v/>
      </c>
    </row>
    <row r="5013">
      <c r="A5013" s="31" t="n">
        <v>45765</v>
      </c>
      <c r="B5013" s="38" t="n">
        <v>-105.169139086</v>
      </c>
      <c r="C5013" s="38" t="n">
        <v>-20.322523914</v>
      </c>
      <c r="D5013" s="39">
        <f>SUM(B5013:C5013)</f>
        <v/>
      </c>
      <c r="E5013" s="23">
        <f>SUM(D4994:D5013)</f>
        <v/>
      </c>
    </row>
    <row r="5014">
      <c r="A5014" s="31" t="n">
        <v>45768</v>
      </c>
      <c r="B5014" s="38" t="n">
        <v>-288.632483128</v>
      </c>
      <c r="C5014" s="38" t="n">
        <v>-115.244257253</v>
      </c>
      <c r="D5014" s="39">
        <f>SUM(B5014:C5014)</f>
        <v/>
      </c>
      <c r="E5014" s="23">
        <f>SUM(D4995:D5014)</f>
        <v/>
      </c>
    </row>
    <row r="5015">
      <c r="A5015" s="31" t="n">
        <v>45769</v>
      </c>
      <c r="B5015" s="38" t="n">
        <v>-242.999390956</v>
      </c>
      <c r="C5015" s="38" t="n">
        <v>-12.611560933</v>
      </c>
      <c r="D5015" s="39">
        <f>SUM(B5015:C5015)</f>
        <v/>
      </c>
      <c r="E5015" s="23">
        <f>SUM(D4996:D5015)</f>
        <v/>
      </c>
    </row>
    <row r="5016">
      <c r="A5016" s="31" t="n">
        <v>45770</v>
      </c>
      <c r="B5016" s="38" t="n">
        <v>-197.746450834</v>
      </c>
      <c r="C5016" s="38" t="n">
        <v>44.219427927</v>
      </c>
      <c r="D5016" s="39">
        <f>SUM(B5016:C5016)</f>
        <v/>
      </c>
      <c r="E5016" s="23">
        <f>SUM(D4997:D5016)</f>
        <v/>
      </c>
    </row>
    <row r="5017">
      <c r="A5017" s="31" t="n">
        <v>45771</v>
      </c>
      <c r="B5017" s="38" t="n">
        <v>-7.708410105</v>
      </c>
      <c r="C5017" s="38" t="n">
        <v>7.165137896</v>
      </c>
      <c r="D5017" s="39">
        <f>SUM(B5017:C5017)</f>
        <v/>
      </c>
      <c r="E5017" s="23">
        <f>SUM(D4998:D5017)</f>
        <v/>
      </c>
    </row>
    <row r="5018">
      <c r="A5018" s="31" t="n">
        <v>45772</v>
      </c>
      <c r="B5018" s="38" t="n">
        <v>612.554881277</v>
      </c>
      <c r="C5018" s="38" t="n">
        <v>78.47203456699999</v>
      </c>
      <c r="D5018" s="39">
        <f>SUM(B5018:C5018)</f>
        <v/>
      </c>
      <c r="E5018" s="23">
        <f>SUM(D4999:D5018)</f>
        <v/>
      </c>
    </row>
    <row r="5019">
      <c r="A5019" s="31" t="n">
        <v>45775</v>
      </c>
      <c r="B5019" s="38" t="n">
        <v>-85.414384607</v>
      </c>
      <c r="C5019" s="38" t="n">
        <v>-58.757261907</v>
      </c>
      <c r="D5019" s="39">
        <f>SUM(B5019:C5019)</f>
        <v/>
      </c>
      <c r="E5019" s="23">
        <f>SUM(D5000:D5019)</f>
        <v/>
      </c>
    </row>
    <row r="5020">
      <c r="A5020" s="31" t="n">
        <v>45776</v>
      </c>
      <c r="B5020" s="38" t="n">
        <v>692.533312776</v>
      </c>
      <c r="C5020" s="38" t="n">
        <v>133.399917684</v>
      </c>
      <c r="D5020" s="39">
        <f>SUM(B5020:C5020)</f>
        <v/>
      </c>
      <c r="E5020" s="23">
        <f>SUM(D5001:D5020)</f>
        <v/>
      </c>
    </row>
    <row r="5021">
      <c r="A5021" s="31" t="n">
        <v>45777</v>
      </c>
      <c r="B5021" s="38" t="n">
        <v>-168.787890017</v>
      </c>
      <c r="C5021" s="38" t="n">
        <v>-71.20565908499999</v>
      </c>
      <c r="D5021" s="39">
        <f>SUM(B5021:C5021)</f>
        <v/>
      </c>
      <c r="E5021" s="23">
        <f>SUM(D5002:D5021)</f>
        <v/>
      </c>
    </row>
    <row r="5022">
      <c r="A5022" s="31" t="n">
        <v>45779</v>
      </c>
      <c r="B5022" s="38" t="n">
        <v>-170.207281085</v>
      </c>
      <c r="C5022" s="38" t="n">
        <v>79.626046894</v>
      </c>
      <c r="D5022" s="39">
        <f>SUM(B5022:C5022)</f>
        <v/>
      </c>
      <c r="E5022" s="23">
        <f>SUM(D5003:D5022)</f>
        <v/>
      </c>
    </row>
    <row r="5023">
      <c r="A5023" s="31" t="n">
        <v>45784</v>
      </c>
      <c r="B5023" s="38" t="n">
        <v>348.749980035</v>
      </c>
      <c r="C5023" s="38" t="n">
        <v>26.57264647</v>
      </c>
      <c r="D5023" s="39">
        <f>SUM(B5023:C5023)</f>
        <v/>
      </c>
      <c r="E5023" s="23">
        <f>SUM(D5004:D5023)</f>
        <v/>
      </c>
    </row>
    <row r="5024">
      <c r="A5024" s="31" t="n">
        <v>45785</v>
      </c>
      <c r="B5024" s="38" t="n">
        <v>130.292671655</v>
      </c>
      <c r="C5024" s="38" t="n">
        <v>88.195791281</v>
      </c>
      <c r="D5024" s="39">
        <f>SUM(B5024:C5024)</f>
        <v/>
      </c>
      <c r="E5024" s="23">
        <f>SUM(D5005:D5024)</f>
        <v/>
      </c>
    </row>
    <row r="5025">
      <c r="A5025" s="31" t="n">
        <v>45786</v>
      </c>
      <c r="B5025" s="38" t="n">
        <v>67.531039412</v>
      </c>
      <c r="C5025" s="38" t="n">
        <v>-263.884307091</v>
      </c>
      <c r="D5025" s="39">
        <f>SUM(B5025:C5025)</f>
        <v/>
      </c>
      <c r="E5025" s="23">
        <f>SUM(D5006:D5025)</f>
        <v/>
      </c>
    </row>
    <row r="5026">
      <c r="A5026" s="31" t="n">
        <v>45789</v>
      </c>
      <c r="B5026" s="38" t="n">
        <v>-7.136093983</v>
      </c>
      <c r="C5026" s="38" t="n">
        <v>94.625018927</v>
      </c>
      <c r="D5026" s="39">
        <f>SUM(B5026:C5026)</f>
        <v/>
      </c>
      <c r="E5026" s="23">
        <f>SUM(D5007:D5026)</f>
        <v/>
      </c>
    </row>
    <row r="5027">
      <c r="A5027" s="31" t="n">
        <v>45790</v>
      </c>
      <c r="B5027" s="38" t="n">
        <v>171.437557383</v>
      </c>
      <c r="C5027" s="38" t="n">
        <v>42.209140729</v>
      </c>
      <c r="D5027" s="39">
        <f>SUM(B5027:C5027)</f>
        <v/>
      </c>
      <c r="E5027" s="23">
        <f>SUM(D5008:D5027)</f>
        <v/>
      </c>
    </row>
    <row r="5028">
      <c r="A5028" s="31" t="n">
        <v>45791</v>
      </c>
      <c r="B5028" s="38" t="n">
        <v>470.380155005</v>
      </c>
      <c r="C5028" s="38" t="n">
        <v>47.36406123</v>
      </c>
      <c r="D5028" s="39">
        <f>SUM(B5028:C5028)</f>
        <v/>
      </c>
      <c r="E5028" s="23">
        <f>SUM(D5009:D5028)</f>
        <v/>
      </c>
    </row>
    <row r="5029">
      <c r="A5029" s="31" t="n">
        <v>45792</v>
      </c>
      <c r="B5029" s="38" t="n">
        <v>272.30894548</v>
      </c>
      <c r="C5029" s="38" t="n">
        <v>-121.335572419</v>
      </c>
      <c r="D5029" s="39">
        <f>SUM(B5029:C5029)</f>
        <v/>
      </c>
      <c r="E5029" s="23">
        <f>SUM(D5010:D5029)</f>
        <v/>
      </c>
    </row>
    <row r="5030">
      <c r="A5030" s="31" t="n">
        <v>45793</v>
      </c>
      <c r="B5030" s="38" t="n">
        <v>169.421760258</v>
      </c>
      <c r="C5030" s="38" t="n">
        <v>-177.328791121</v>
      </c>
      <c r="D5030" s="39">
        <f>SUM(B5030:C5030)</f>
        <v/>
      </c>
      <c r="E5030" s="23">
        <f>SUM(D5011:D5030)</f>
        <v/>
      </c>
    </row>
    <row r="5031">
      <c r="A5031" s="31" t="n">
        <v>45796</v>
      </c>
      <c r="B5031" s="38" t="n">
        <v>-113.359013566</v>
      </c>
      <c r="C5031" s="38" t="n">
        <v>-35.729909427</v>
      </c>
      <c r="D5031" s="39">
        <f>SUM(B5031:C5031)</f>
        <v/>
      </c>
      <c r="E5031" s="23">
        <f>SUM(D5012:D5031)</f>
        <v/>
      </c>
    </row>
    <row r="5032">
      <c r="A5032" s="31" t="n">
        <v>45797</v>
      </c>
      <c r="B5032" s="38" t="n">
        <v>-114.478880653</v>
      </c>
      <c r="C5032" s="38" t="n">
        <v>54.167758852</v>
      </c>
      <c r="D5032" s="39">
        <f>SUM(B5032:C5032)</f>
        <v/>
      </c>
      <c r="E5032" s="23">
        <f>SUM(D5013:D5032)</f>
        <v/>
      </c>
    </row>
    <row r="5033">
      <c r="A5033" s="31" t="n">
        <v>45798</v>
      </c>
      <c r="B5033" s="38" t="n">
        <v>192.024458137</v>
      </c>
      <c r="C5033" s="38" t="n">
        <v>41.641571174</v>
      </c>
      <c r="D5033" s="39">
        <f>SUM(B5033:C5033)</f>
        <v/>
      </c>
      <c r="E5033" s="23">
        <f>SUM(D5014:D5033)</f>
        <v/>
      </c>
    </row>
    <row r="5034">
      <c r="A5034" s="31" t="n">
        <v>45799</v>
      </c>
      <c r="B5034" s="38" t="n">
        <v>-223.713281254</v>
      </c>
      <c r="C5034" s="38" t="n">
        <v>-55.085507667</v>
      </c>
      <c r="D5034" s="39">
        <f>SUM(B5034:C5034)</f>
        <v/>
      </c>
      <c r="E5034" s="23">
        <f>SUM(D5015:D5034)</f>
        <v/>
      </c>
    </row>
    <row r="5035">
      <c r="A5035" s="31" t="n">
        <v>45800</v>
      </c>
      <c r="B5035" s="38" t="n">
        <v>-58.496023319</v>
      </c>
      <c r="C5035" s="38" t="n">
        <v>-28.382466043</v>
      </c>
      <c r="D5035" s="39">
        <f>SUM(B5035:C5035)</f>
        <v/>
      </c>
      <c r="E5035" s="23">
        <f>SUM(D5016:D5035)</f>
        <v/>
      </c>
    </row>
    <row r="5036">
      <c r="A5036" s="31" t="n">
        <v>45803</v>
      </c>
      <c r="B5036" s="38" t="n">
        <v>101.519555015</v>
      </c>
      <c r="C5036" s="38" t="n">
        <v>84.04006090599999</v>
      </c>
      <c r="D5036" s="39">
        <f>SUM(B5036:C5036)</f>
        <v/>
      </c>
      <c r="E5036" s="23">
        <f>SUM(D5017:D5036)</f>
        <v/>
      </c>
    </row>
    <row r="5037">
      <c r="A5037" s="31" t="n">
        <v>45804</v>
      </c>
      <c r="B5037" s="38" t="n">
        <v>-78.150189064</v>
      </c>
      <c r="C5037" s="38" t="n">
        <v>0.225018371</v>
      </c>
      <c r="D5037" s="39">
        <f>SUM(B5037:C5037)</f>
        <v/>
      </c>
      <c r="E5037" s="23">
        <f>SUM(D5018:D5037)</f>
        <v/>
      </c>
    </row>
    <row r="5038">
      <c r="A5038" s="31" t="n">
        <v>45805</v>
      </c>
      <c r="B5038" s="38" t="n">
        <v>299.869574185</v>
      </c>
      <c r="C5038" s="38" t="n">
        <v>333.261334011</v>
      </c>
      <c r="D5038" s="39">
        <f>SUM(B5038:C5038)</f>
        <v/>
      </c>
      <c r="E5038" s="23">
        <f>SUM(D5019:D5038)</f>
        <v/>
      </c>
    </row>
    <row r="5039">
      <c r="A5039" s="31" t="n">
        <v>45806</v>
      </c>
      <c r="B5039" s="38" t="n">
        <v>289.704312663</v>
      </c>
      <c r="C5039" s="38" t="n">
        <v>-1.855239703</v>
      </c>
      <c r="D5039" s="39">
        <f>SUM(B5039:C5039)</f>
        <v/>
      </c>
      <c r="E5039" s="23">
        <f>SUM(D5020:D5039)</f>
        <v/>
      </c>
    </row>
    <row r="5040">
      <c r="A5040" s="31" t="n">
        <v>45807</v>
      </c>
      <c r="B5040" s="38" t="n">
        <v>-607.042486859</v>
      </c>
      <c r="C5040" s="38" t="n">
        <v>-112.382769703</v>
      </c>
      <c r="D5040" s="39">
        <f>SUM(B5040:C5040)</f>
        <v/>
      </c>
      <c r="E5040" s="23">
        <f>SUM(D5021:D5040)</f>
        <v/>
      </c>
    </row>
    <row r="5041">
      <c r="A5041" s="31" t="n">
        <v>45810</v>
      </c>
      <c r="B5041" s="38" t="n">
        <v>125.015860996</v>
      </c>
      <c r="C5041" s="38" t="n">
        <v>111.718815201</v>
      </c>
      <c r="D5041" s="39">
        <f>SUM(B5041:C5041)</f>
        <v/>
      </c>
      <c r="E5041" s="23">
        <f>SUM(D5022:D5041)</f>
        <v/>
      </c>
    </row>
    <row r="5042">
      <c r="A5042" s="31" t="n">
        <v>45812</v>
      </c>
      <c r="B5042" s="38" t="n">
        <v>1050.710507613</v>
      </c>
      <c r="C5042" s="38" t="n">
        <v>148.900871546</v>
      </c>
      <c r="D5042" s="39">
        <f>SUM(B5042:C5042)</f>
        <v/>
      </c>
      <c r="E5042" s="23">
        <f>SUM(D5023:D5042)</f>
        <v/>
      </c>
    </row>
    <row r="5043">
      <c r="A5043" s="31" t="n">
        <v>45813</v>
      </c>
      <c r="B5043" s="38" t="n">
        <v>980.059256787</v>
      </c>
      <c r="C5043" s="38" t="n">
        <v>39.595061706</v>
      </c>
      <c r="D5043" s="39">
        <f>SUM(B5043:C5043)</f>
        <v/>
      </c>
      <c r="E5043" s="23">
        <f>SUM(D5024:D5043)</f>
        <v/>
      </c>
    </row>
    <row r="5044">
      <c r="A5044" s="31" t="n">
        <v>45817</v>
      </c>
      <c r="B5044" s="38" t="n">
        <v>976.6758946480001</v>
      </c>
      <c r="C5044" s="38" t="n">
        <v>152.682103185</v>
      </c>
      <c r="D5044" s="39">
        <f>SUM(B5044:C5044)</f>
        <v/>
      </c>
      <c r="E5044" s="23">
        <f>SUM(D5025:D5044)</f>
        <v/>
      </c>
    </row>
    <row r="5045">
      <c r="A5045" s="31" t="n">
        <v>45818</v>
      </c>
      <c r="B5045" s="38" t="n">
        <v>632.296769925</v>
      </c>
      <c r="C5045" s="38" t="n">
        <v>5.208463166</v>
      </c>
      <c r="D5045" s="39">
        <f>SUM(B5045:C5045)</f>
        <v/>
      </c>
      <c r="E5045" s="23">
        <f>SUM(D5026:D5045)</f>
        <v/>
      </c>
    </row>
    <row r="5046">
      <c r="A5046" s="31" t="n">
        <v>45819</v>
      </c>
      <c r="B5046" s="38" t="n">
        <v>166.084516892</v>
      </c>
      <c r="C5046" s="38" t="n">
        <v>207.204294527</v>
      </c>
      <c r="D5046" s="39">
        <f>SUM(B5046:C5046)</f>
        <v/>
      </c>
      <c r="E5046" s="23">
        <f>SUM(D5027:D5046)</f>
        <v/>
      </c>
    </row>
    <row r="5047">
      <c r="A5047" s="31" t="n">
        <v>45820</v>
      </c>
      <c r="B5047" s="38" t="n">
        <v>407.286098349</v>
      </c>
      <c r="C5047" s="38" t="n">
        <v>9.263240022</v>
      </c>
      <c r="D5047" s="39">
        <f>SUM(B5047:C5047)</f>
        <v/>
      </c>
      <c r="E5047" s="23">
        <f>SUM(D5028:D5047)</f>
        <v/>
      </c>
    </row>
    <row r="5048">
      <c r="A5048" s="31" t="n">
        <v>45821</v>
      </c>
      <c r="B5048" s="38" t="n">
        <v>121.031913221</v>
      </c>
      <c r="C5048" s="38" t="n">
        <v>-235.092057379</v>
      </c>
      <c r="D5048" s="39">
        <f>SUM(B5048:C5048)</f>
        <v/>
      </c>
      <c r="E5048" s="23">
        <f>SUM(D5029:D5048)</f>
        <v/>
      </c>
    </row>
    <row r="5049">
      <c r="A5049" s="31" t="n">
        <v>45824</v>
      </c>
      <c r="B5049" s="38" t="n">
        <v>-322.400630611</v>
      </c>
      <c r="C5049" s="38" t="n">
        <v>117.646781341</v>
      </c>
      <c r="D5049" s="39">
        <f>SUM(B5049:C5049)</f>
        <v/>
      </c>
      <c r="E5049" s="23">
        <f>SUM(D5030:D5049)</f>
        <v/>
      </c>
    </row>
    <row r="5050">
      <c r="A5050" s="31" t="n">
        <v>45825</v>
      </c>
      <c r="B5050" s="38" t="n">
        <v>-95.257934062</v>
      </c>
      <c r="C5050" s="38" t="n">
        <v>13.531731498</v>
      </c>
      <c r="D5050" s="39">
        <f>SUM(B5050:C5050)</f>
        <v/>
      </c>
      <c r="E5050" s="23">
        <f>SUM(D5031:D5050)</f>
        <v/>
      </c>
    </row>
    <row r="5051">
      <c r="A5051" s="31" t="n">
        <v>45826</v>
      </c>
      <c r="B5051" s="38" t="n">
        <v>287.048512142</v>
      </c>
      <c r="C5051" s="38" t="n">
        <v>-44.008092349</v>
      </c>
      <c r="D5051" s="39">
        <f>SUM(B5051:C5051)</f>
        <v/>
      </c>
      <c r="E5051" s="23">
        <f>SUM(D5032:D5051)</f>
        <v/>
      </c>
    </row>
    <row r="5052">
      <c r="A5052" s="31" t="n">
        <v>45827</v>
      </c>
      <c r="B5052" s="38" t="n">
        <v>-82.58778741899999</v>
      </c>
      <c r="C5052" s="38" t="n">
        <v>-135.337691631</v>
      </c>
      <c r="D5052" s="39">
        <f>SUM(B5052:C5052)</f>
        <v/>
      </c>
      <c r="E5052" s="23">
        <f>SUM(D5033:D5052)</f>
        <v/>
      </c>
    </row>
    <row r="5053">
      <c r="A5053" s="31" t="n">
        <v>45828</v>
      </c>
      <c r="B5053" s="38" t="n">
        <v>562.551825</v>
      </c>
      <c r="C5053" s="38" t="n">
        <v>49.891704701</v>
      </c>
      <c r="D5053" s="39">
        <f>SUM(B5053:C5053)</f>
        <v/>
      </c>
      <c r="E5053" s="23">
        <f>SUM(D5034:D5053)</f>
        <v/>
      </c>
    </row>
    <row r="5054">
      <c r="A5054" s="31" t="n">
        <v>45831</v>
      </c>
      <c r="B5054" s="38" t="n">
        <v>-366.757662037</v>
      </c>
      <c r="C5054" s="38" t="n">
        <v>-6.488180142</v>
      </c>
      <c r="D5054" s="39">
        <f>SUM(B5054:C5054)</f>
        <v/>
      </c>
      <c r="E5054" s="23">
        <f>SUM(D5035:D5054)</f>
        <v/>
      </c>
    </row>
    <row r="5055">
      <c r="A5055" s="31" t="n">
        <v>45832</v>
      </c>
      <c r="B5055" s="38" t="n">
        <v>438.255800267</v>
      </c>
      <c r="C5055" s="38" t="n">
        <v>173.294580822</v>
      </c>
      <c r="D5055" s="39">
        <f>SUM(B5055:C5055)</f>
        <v/>
      </c>
      <c r="E5055" s="23">
        <f>SUM(D5036:D5055)</f>
        <v/>
      </c>
    </row>
    <row r="5056">
      <c r="A5056" s="31" t="n">
        <v>45833</v>
      </c>
      <c r="B5056" s="38" t="n">
        <v>-110.771654554</v>
      </c>
      <c r="C5056" s="38" t="n">
        <v>-143.836796597</v>
      </c>
      <c r="D5056" s="39">
        <f>SUM(B5056:C5056)</f>
        <v/>
      </c>
      <c r="E5056" s="23">
        <f>SUM(D5037:D5056)</f>
        <v/>
      </c>
    </row>
    <row r="5057">
      <c r="A5057" s="31" t="n">
        <v>45834</v>
      </c>
      <c r="B5057" s="38" t="n">
        <v>-579.413155371</v>
      </c>
      <c r="C5057" s="38" t="n">
        <v>-167.470327448</v>
      </c>
      <c r="D5057" s="39">
        <f>SUM(B5057:C5057)</f>
        <v/>
      </c>
      <c r="E5057" s="23">
        <f>SUM(D5038:D5057)</f>
        <v/>
      </c>
    </row>
    <row r="5058">
      <c r="A5058" s="31" t="n">
        <v>45835</v>
      </c>
      <c r="B5058" s="38" t="n">
        <v>-857.960562916</v>
      </c>
      <c r="C5058" s="38" t="n">
        <v>-223.994745584</v>
      </c>
      <c r="D5058" s="39">
        <f>SUM(B5058:C5058)</f>
        <v/>
      </c>
      <c r="E5058" s="23">
        <f>SUM(D5039:D5058)</f>
        <v/>
      </c>
    </row>
    <row r="5059">
      <c r="A5059" s="31" t="n">
        <v>45838</v>
      </c>
      <c r="B5059" s="38" t="n">
        <v>-648.948994942</v>
      </c>
      <c r="C5059" s="38" t="n">
        <v>-17.710999862</v>
      </c>
      <c r="D5059" s="39">
        <f>SUM(B5059:C5059)</f>
        <v/>
      </c>
      <c r="E5059" s="23">
        <f>SUM(D5040:D5059)</f>
        <v/>
      </c>
    </row>
    <row r="5060">
      <c r="A5060" s="31" t="n">
        <v>45839</v>
      </c>
      <c r="B5060" s="38" t="n">
        <v>175.990491491</v>
      </c>
      <c r="C5060" s="38" t="n">
        <v>-32.485716747</v>
      </c>
      <c r="D5060" s="39">
        <f>SUM(B5060:C5060)</f>
        <v/>
      </c>
      <c r="E5060" s="23">
        <f>SUM(D5041:D5060)</f>
        <v/>
      </c>
    </row>
    <row r="5061">
      <c r="A5061" s="31" t="n">
        <v>45840</v>
      </c>
      <c r="B5061" s="38" t="n">
        <v>-327.772625933</v>
      </c>
      <c r="C5061" s="38" t="n">
        <v>-189.695900376</v>
      </c>
      <c r="D5061" s="39">
        <f>SUM(B5061:C5061)</f>
        <v/>
      </c>
      <c r="E5061" s="23">
        <f>SUM(D5042:D5061)</f>
        <v/>
      </c>
    </row>
    <row r="5062">
      <c r="A5062" s="31" t="n">
        <v>45841</v>
      </c>
      <c r="B5062" s="38" t="n">
        <v>642.67990595</v>
      </c>
      <c r="C5062" s="38" t="n">
        <v>106.409539422</v>
      </c>
      <c r="D5062" s="39">
        <f>SUM(B5062:C5062)</f>
        <v/>
      </c>
      <c r="E5062" s="23">
        <f>SUM(D5043:D5062)</f>
        <v/>
      </c>
    </row>
    <row r="5063">
      <c r="A5063" s="31" t="n">
        <v>45842</v>
      </c>
      <c r="B5063" s="38" t="n">
        <v>162.3805015</v>
      </c>
      <c r="C5063" s="38" t="n">
        <v>-321.910509185</v>
      </c>
      <c r="D5063" s="39">
        <f>SUM(B5063:C5063)</f>
        <v/>
      </c>
      <c r="E5063" s="23">
        <f>SUM(D5044:D5063)</f>
        <v/>
      </c>
    </row>
    <row r="5064">
      <c r="A5064" s="31" t="n">
        <v>45845</v>
      </c>
      <c r="B5064" s="38" t="n">
        <v>-93.659936327</v>
      </c>
      <c r="C5064" s="38" t="n">
        <v>133.074968456</v>
      </c>
      <c r="D5064" s="39">
        <f>SUM(B5064:C5064)</f>
        <v/>
      </c>
      <c r="E5064" s="23">
        <f>SUM(D5045:D5064)</f>
        <v/>
      </c>
    </row>
    <row r="5065">
      <c r="A5065" s="31" t="n">
        <v>45846</v>
      </c>
      <c r="B5065" s="38" t="n">
        <v>246.138541485</v>
      </c>
      <c r="C5065" s="38" t="n">
        <v>36.036273098</v>
      </c>
      <c r="D5065" s="39">
        <f>SUM(B5065:C5065)</f>
        <v/>
      </c>
      <c r="E5065" s="23">
        <f>SUM(D5046:D5065)</f>
        <v/>
      </c>
    </row>
    <row r="5066">
      <c r="A5066" s="31" t="n">
        <v>45847</v>
      </c>
      <c r="B5066" s="38" t="n">
        <v>-410.524785931</v>
      </c>
      <c r="C5066" s="38" t="n">
        <v>64.399781123</v>
      </c>
      <c r="D5066" s="39">
        <f>SUM(B5066:C5066)</f>
        <v/>
      </c>
      <c r="E5066" s="23">
        <f>SUM(D5047:D5066)</f>
        <v/>
      </c>
    </row>
    <row r="5067">
      <c r="A5067" s="31" t="n">
        <v>45848</v>
      </c>
      <c r="B5067" s="38" t="n">
        <v>469.37007859</v>
      </c>
      <c r="C5067" s="38" t="n">
        <v>154.681544628</v>
      </c>
      <c r="D5067" s="39">
        <f>SUM(B5067:C5067)</f>
        <v/>
      </c>
      <c r="E5067" s="23">
        <f>SUM(D5048:D5067)</f>
        <v/>
      </c>
    </row>
    <row r="5068">
      <c r="A5068" s="31" t="n">
        <v>45849</v>
      </c>
      <c r="B5068" s="38" t="n">
        <v>325.933147798</v>
      </c>
      <c r="C5068" s="38" t="n">
        <v>51.836106392</v>
      </c>
      <c r="D5068" s="39">
        <f>SUM(B5068:C5068)</f>
        <v/>
      </c>
      <c r="E5068" s="23">
        <f>SUM(D5049:D5068)</f>
        <v/>
      </c>
    </row>
    <row r="5069">
      <c r="A5069" s="31" t="n">
        <v>45852</v>
      </c>
      <c r="B5069" s="38" t="n">
        <v>370.654086922</v>
      </c>
      <c r="C5069" s="38" t="n">
        <v>-149.39560426</v>
      </c>
      <c r="D5069" s="39">
        <f>SUM(B5069:C5069)</f>
        <v/>
      </c>
      <c r="E5069" s="23">
        <f>SUM(D5050:D5069)</f>
        <v/>
      </c>
    </row>
    <row r="5070">
      <c r="A5070" s="31" t="n">
        <v>45853</v>
      </c>
      <c r="B5070" s="38" t="n">
        <v>212.333725568</v>
      </c>
      <c r="C5070" s="38" t="n">
        <v>69.77121699200001</v>
      </c>
      <c r="D5070" s="39">
        <f>SUM(B5070:C5070)</f>
        <v/>
      </c>
      <c r="E5070" s="23">
        <f>SUM(D5051:D5070)</f>
        <v/>
      </c>
    </row>
    <row r="5071">
      <c r="A5071" s="31" t="n">
        <v>45854</v>
      </c>
      <c r="B5071" s="38" t="n">
        <v>55.486246323</v>
      </c>
      <c r="C5071" s="38" t="n">
        <v>-31.215544712</v>
      </c>
      <c r="D5071" s="39">
        <f>SUM(B5071:C5071)</f>
        <v/>
      </c>
      <c r="E5071" s="23">
        <f>SUM(D5052:D5071)</f>
        <v/>
      </c>
    </row>
    <row r="5072">
      <c r="A5072" s="31" t="n">
        <v>45855</v>
      </c>
      <c r="B5072" s="38" t="n">
        <v>49.334506563</v>
      </c>
      <c r="C5072" s="38" t="n">
        <v>-71.367511526</v>
      </c>
      <c r="D5072" s="39">
        <f>SUM(B5072:C5072)</f>
        <v/>
      </c>
      <c r="E5072" s="23">
        <f>SUM(D5053:D5072)</f>
        <v/>
      </c>
    </row>
    <row r="5073">
      <c r="A5073" s="31" t="n">
        <v>45856</v>
      </c>
      <c r="B5073" s="38" t="n">
        <v>187.843739271</v>
      </c>
      <c r="C5073" s="38" t="n">
        <v>41.961596363</v>
      </c>
      <c r="D5073" s="39">
        <f>SUM(B5073:C5073)</f>
        <v/>
      </c>
      <c r="E5073" s="23">
        <f>SUM(D5054:D5073)</f>
        <v/>
      </c>
    </row>
    <row r="5074">
      <c r="A5074" s="31" t="n">
        <v>45859</v>
      </c>
      <c r="B5074" s="38" t="n">
        <v>893.526859257</v>
      </c>
      <c r="C5074" s="38" t="n">
        <v>-19.144912909</v>
      </c>
      <c r="D5074" s="39">
        <f>SUM(B5074:C5074)</f>
        <v/>
      </c>
      <c r="E5074" s="23">
        <f>SUM(D5055:D5074)</f>
        <v/>
      </c>
    </row>
    <row r="5075">
      <c r="A5075" s="31" t="n">
        <v>45860</v>
      </c>
      <c r="B5075" s="38" t="n">
        <v>-128.779674</v>
      </c>
      <c r="C5075" s="38" t="n">
        <v>-41.222224032</v>
      </c>
      <c r="D5075" s="39">
        <f>SUM(B5075:C5075)</f>
        <v/>
      </c>
      <c r="E5075" s="23">
        <f>SUM(D5056:D5075)</f>
        <v/>
      </c>
    </row>
    <row r="5076">
      <c r="A5076" s="31" t="n">
        <v>45861</v>
      </c>
      <c r="B5076" s="38" t="n">
        <v>422.800798785</v>
      </c>
      <c r="C5076" s="38" t="n">
        <v>-6.419923365</v>
      </c>
      <c r="D5076" s="39">
        <f>SUM(B5076:C5076)</f>
        <v/>
      </c>
      <c r="E5076" s="23">
        <f>SUM(D5057:D5076)</f>
        <v/>
      </c>
    </row>
    <row r="5077">
      <c r="A5077" s="31" t="n">
        <v>45862</v>
      </c>
      <c r="B5077" s="38" t="n">
        <v>738.622325283</v>
      </c>
      <c r="C5077" s="38" t="n">
        <v>37.599398809</v>
      </c>
      <c r="D5077" s="39">
        <f>SUM(B5077:C5077)</f>
        <v/>
      </c>
      <c r="E5077" s="23">
        <f>SUM(D5058:D5077)</f>
        <v/>
      </c>
    </row>
    <row r="5078">
      <c r="A5078" s="31" t="n">
        <v>45863</v>
      </c>
      <c r="B5078" s="38" t="n">
        <v>270.579295376</v>
      </c>
      <c r="C5078" s="38" t="n">
        <v>92.84028443</v>
      </c>
      <c r="D5078" s="39">
        <f>SUM(B5078:C5078)</f>
        <v/>
      </c>
      <c r="E5078" s="23">
        <f>SUM(D5059:D5078)</f>
        <v/>
      </c>
    </row>
    <row r="5079">
      <c r="A5079" s="31" t="n">
        <v>45866</v>
      </c>
      <c r="B5079" s="38" t="n">
        <v>475.28001283</v>
      </c>
      <c r="C5079" s="38" t="n">
        <v>-15.420829161</v>
      </c>
      <c r="D5079" s="39">
        <f>SUM(B5079:C5079)</f>
        <v/>
      </c>
      <c r="E5079" s="23">
        <f>SUM(D5060:D5079)</f>
        <v/>
      </c>
    </row>
    <row r="5080">
      <c r="A5080" s="31" t="n">
        <v>45867</v>
      </c>
      <c r="B5080" s="38" t="n">
        <v>605.3949483919999</v>
      </c>
      <c r="C5080" s="38" t="n">
        <v>-5.153935893</v>
      </c>
      <c r="D5080" s="39">
        <f>SUM(B5080:C5080)</f>
        <v/>
      </c>
      <c r="E5080" s="23">
        <f>SUM(D5061:D5080)</f>
        <v/>
      </c>
    </row>
    <row r="5081">
      <c r="A5081" s="31" t="n">
        <v>45868</v>
      </c>
      <c r="B5081" s="38" t="n">
        <v>578.346734768</v>
      </c>
      <c r="C5081" s="38" t="n">
        <v>46.181427558</v>
      </c>
      <c r="D5081" s="39">
        <f>SUM(B5081:C5081)</f>
        <v/>
      </c>
      <c r="E5081" s="23">
        <f>SUM(D5062:D5081)</f>
        <v/>
      </c>
    </row>
    <row r="5082">
      <c r="A5082" s="31" t="n">
        <v>45869</v>
      </c>
      <c r="B5082" s="38" t="n">
        <v>344.9631261</v>
      </c>
      <c r="C5082" s="38" t="n">
        <v>27.813412577</v>
      </c>
      <c r="D5082" s="39">
        <f>SUM(B5082:C5082)</f>
        <v/>
      </c>
      <c r="E5082" s="23">
        <f>SUM(D5063:D5082)</f>
        <v/>
      </c>
    </row>
    <row r="5083">
      <c r="A5083" s="31" t="n">
        <v>45870</v>
      </c>
      <c r="B5083" s="38" t="n">
        <v>-652.419629727</v>
      </c>
      <c r="C5083" s="38" t="n">
        <v>-110.717342712</v>
      </c>
      <c r="D5083" s="39">
        <f>SUM(B5083:C5083)</f>
        <v/>
      </c>
      <c r="E5083" s="23">
        <f>SUM(D5064:D5083)</f>
        <v/>
      </c>
    </row>
    <row r="5084">
      <c r="A5084" s="31" t="n">
        <v>45873</v>
      </c>
      <c r="B5084" s="38" t="n">
        <v>82.952364051</v>
      </c>
      <c r="C5084" s="38" t="n">
        <v>-40.714416916</v>
      </c>
      <c r="D5084" s="39">
        <f>SUM(B5084:C5084)</f>
        <v/>
      </c>
      <c r="E5084" s="23">
        <f>SUM(D5065:D5084)</f>
        <v/>
      </c>
    </row>
    <row r="5085">
      <c r="A5085" s="31" t="n">
        <v>45874</v>
      </c>
      <c r="B5085" s="38" t="n">
        <v>291.894192196</v>
      </c>
      <c r="C5085" s="38" t="n">
        <v>45.726673659</v>
      </c>
      <c r="D5085" s="39">
        <f>SUM(B5085:C5085)</f>
        <v/>
      </c>
      <c r="E5085" s="23">
        <f>SUM(D5066:D5085)</f>
        <v/>
      </c>
    </row>
    <row r="5086">
      <c r="A5086" s="31" t="n">
        <v>45875</v>
      </c>
      <c r="B5086" s="38" t="n">
        <v>280.383444511</v>
      </c>
      <c r="C5086" s="38" t="n">
        <v>-2.71779256</v>
      </c>
      <c r="D5086" s="39">
        <f>SUM(B5086:C5086)</f>
        <v/>
      </c>
      <c r="E5086" s="23">
        <f>SUM(D5067:D5086)</f>
        <v/>
      </c>
    </row>
    <row r="5087">
      <c r="A5087" s="31" t="n">
        <v>45876</v>
      </c>
      <c r="B5087" s="38" t="n">
        <v>-17.128043288</v>
      </c>
      <c r="C5087" s="38" t="n">
        <v>-55.669185181</v>
      </c>
      <c r="D5087" s="39">
        <f>SUM(B5087:C5087)</f>
        <v/>
      </c>
      <c r="E5087" s="23">
        <f>SUM(D5068:D5087)</f>
        <v/>
      </c>
    </row>
    <row r="5088">
      <c r="A5088" s="31" t="n">
        <v>45877</v>
      </c>
      <c r="B5088" s="38" t="n">
        <v>-157.623253174</v>
      </c>
      <c r="C5088" s="38" t="n">
        <v>50.46939866</v>
      </c>
      <c r="D5088" s="39">
        <f>SUM(B5088:C5088)</f>
        <v/>
      </c>
      <c r="E5088" s="23">
        <f>SUM(D5069:D5088)</f>
        <v/>
      </c>
    </row>
    <row r="5089">
      <c r="A5089" s="31" t="n">
        <v>45880</v>
      </c>
      <c r="B5089" s="38" t="n">
        <v>216.860026427</v>
      </c>
      <c r="C5089" s="38" t="n">
        <v>55.307773351</v>
      </c>
      <c r="D5089" s="39">
        <f>SUM(B5089:C5089)</f>
        <v/>
      </c>
      <c r="E5089" s="23">
        <f>SUM(D5070:D5089)</f>
        <v/>
      </c>
    </row>
    <row r="5090">
      <c r="A5090" s="31" t="n">
        <v>45881</v>
      </c>
      <c r="B5090" s="38" t="n">
        <v>-60.396471352</v>
      </c>
      <c r="C5090" s="38" t="n">
        <v>-7.43642244</v>
      </c>
      <c r="D5090" s="39">
        <f>SUM(B5090:C5090)</f>
        <v/>
      </c>
      <c r="E5090" s="23">
        <f>SUM(D5071:D5090)</f>
        <v/>
      </c>
    </row>
    <row r="5091">
      <c r="A5091" s="31" t="n">
        <v>45882</v>
      </c>
      <c r="B5091" s="38" t="n">
        <v>634.9252680549999</v>
      </c>
      <c r="C5091" s="38" t="n">
        <v>9.208387873</v>
      </c>
      <c r="D5091" s="39">
        <f>SUM(B5091:C5091)</f>
        <v/>
      </c>
      <c r="E5091" s="23">
        <f>SUM(D5072:D5091)</f>
        <v/>
      </c>
    </row>
    <row r="5092">
      <c r="A5092" s="31" t="n">
        <v>45883</v>
      </c>
      <c r="B5092" s="38" t="n">
        <v>-77.93822242500001</v>
      </c>
      <c r="C5092" s="38" t="n">
        <v>41.480875091</v>
      </c>
      <c r="D5092" s="39">
        <f>SUM(B5092:C5092)</f>
        <v/>
      </c>
      <c r="E5092" s="23">
        <f>SUM(D5073:D5092)</f>
        <v/>
      </c>
    </row>
    <row r="5093">
      <c r="A5093" s="31" t="n">
        <v>45887</v>
      </c>
      <c r="B5093" s="38" t="n">
        <v>-488.095860361</v>
      </c>
      <c r="C5093" s="38" t="n">
        <v>-40.61650026</v>
      </c>
      <c r="D5093" s="39">
        <f>SUM(B5093:C5093)</f>
        <v/>
      </c>
      <c r="E5093" s="23">
        <f>SUM(D5074:D5093)</f>
        <v/>
      </c>
    </row>
    <row r="5094">
      <c r="A5094" s="31" t="n">
        <v>45888</v>
      </c>
      <c r="B5094" s="38" t="n">
        <v>-454.392242213</v>
      </c>
      <c r="C5094" s="38" t="n">
        <v>39.888182441</v>
      </c>
      <c r="D5094" s="39">
        <f>SUM(B5094:C5094)</f>
        <v/>
      </c>
      <c r="E5094" s="23">
        <f>SUM(D5075:D5094)</f>
        <v/>
      </c>
    </row>
    <row r="5095">
      <c r="A5095" s="31" t="n">
        <v>45889</v>
      </c>
      <c r="B5095" s="38" t="n">
        <v>-218.460960217</v>
      </c>
      <c r="C5095" s="38" t="n">
        <v>-42.550509271</v>
      </c>
      <c r="D5095" s="39">
        <f>SUM(B5095:C5095)</f>
        <v/>
      </c>
      <c r="E5095" s="23">
        <f>SUM(D5076:D5095)</f>
        <v/>
      </c>
    </row>
    <row r="5096">
      <c r="A5096" s="31" t="n">
        <v>45890</v>
      </c>
      <c r="B5096" s="38" t="n">
        <v>-15.219371162</v>
      </c>
      <c r="C5096" s="38" t="n">
        <v>-67.71169669299999</v>
      </c>
      <c r="D5096" s="39">
        <f>SUM(B5096:C5096)</f>
        <v/>
      </c>
      <c r="E5096" s="23">
        <f>SUM(D5077:D5096)</f>
        <v/>
      </c>
    </row>
    <row r="5097">
      <c r="A5097" s="31" t="n">
        <v>45891</v>
      </c>
      <c r="B5097" s="38" t="n">
        <v>182.565204518</v>
      </c>
      <c r="C5097" s="38" t="n">
        <v>64.89986536799999</v>
      </c>
      <c r="D5097" s="39">
        <f>SUM(B5097:C5097)</f>
        <v/>
      </c>
      <c r="E5097" s="23">
        <f>SUM(D5078:D5097)</f>
        <v/>
      </c>
    </row>
    <row r="5098">
      <c r="A5098" s="31" t="n">
        <v>45894</v>
      </c>
      <c r="B5098" s="38" t="n">
        <v>122.44667901</v>
      </c>
      <c r="C5098" s="38" t="n">
        <v>226.804957007</v>
      </c>
      <c r="D5098" s="39">
        <f>SUM(B5098:C5098)</f>
        <v/>
      </c>
      <c r="E5098" s="23">
        <f>SUM(D5079:D5098)</f>
        <v/>
      </c>
    </row>
    <row r="5099">
      <c r="A5099" s="31" t="n">
        <v>45895</v>
      </c>
      <c r="B5099" s="38" t="n">
        <v>-683.641514506</v>
      </c>
      <c r="C5099" s="38" t="n">
        <v>160.280073199</v>
      </c>
      <c r="D5099" s="39">
        <f>SUM(B5099:C5099)</f>
        <v/>
      </c>
      <c r="E5099" s="23">
        <f>SUM(D5080:D5099)</f>
        <v/>
      </c>
    </row>
    <row r="5100">
      <c r="A5100" s="31" t="n">
        <v>45896</v>
      </c>
      <c r="B5100" s="38" t="n">
        <v>-202.259157432</v>
      </c>
      <c r="C5100" s="38" t="n">
        <v>-89.940179012</v>
      </c>
      <c r="D5100" s="39">
        <f>SUM(B5100:C5100)</f>
        <v/>
      </c>
      <c r="E5100" s="23">
        <f>SUM(D5081:D5100)</f>
        <v/>
      </c>
    </row>
    <row r="5101">
      <c r="A5101" s="31" t="n">
        <v>45897</v>
      </c>
      <c r="B5101" s="38" t="n">
        <v>-24.10229462</v>
      </c>
      <c r="C5101" s="38" t="n">
        <v>-58.530033949</v>
      </c>
      <c r="D5101" s="39">
        <f>SUM(B5101:C5101)</f>
        <v/>
      </c>
      <c r="E5101" s="23">
        <f>SUM(D5082:D5101)</f>
        <v/>
      </c>
    </row>
    <row r="5102">
      <c r="A5102" s="31" t="n">
        <v>45898</v>
      </c>
      <c r="B5102" s="38" t="n">
        <v>-372.371707807</v>
      </c>
      <c r="C5102" s="38" t="n">
        <v>-49.885368233</v>
      </c>
      <c r="D5102" s="39">
        <f>SUM(B5102:C5102)</f>
        <v/>
      </c>
      <c r="E5102" s="23">
        <f>SUM(D5083:D5102)</f>
        <v/>
      </c>
    </row>
    <row r="5103">
      <c r="A5103" s="31" t="n">
        <v>45901</v>
      </c>
      <c r="B5103" s="38" t="n">
        <v>-271.992008594</v>
      </c>
      <c r="C5103" s="38" t="n">
        <v>-55.763627522</v>
      </c>
      <c r="D5103" s="39">
        <f>SUM(B5103:C5103)</f>
        <v/>
      </c>
      <c r="E5103" s="23">
        <f>SUM(D5084:D5103)</f>
        <v/>
      </c>
    </row>
    <row r="5104">
      <c r="A5104" s="31" t="n">
        <v>45902</v>
      </c>
      <c r="B5104" s="38" t="n">
        <v>400.989246912</v>
      </c>
      <c r="C5104" s="38" t="n">
        <v>78.527222444</v>
      </c>
      <c r="D5104" s="39">
        <f>SUM(B5104:C5104)</f>
        <v/>
      </c>
      <c r="E5104" s="23">
        <f>SUM(D5085:D5104)</f>
        <v/>
      </c>
    </row>
    <row r="5105">
      <c r="A5105" s="31" t="n">
        <v>45903</v>
      </c>
      <c r="B5105" s="38" t="n">
        <v>435.947639055</v>
      </c>
      <c r="C5105" s="38" t="n">
        <v>21.053674925</v>
      </c>
      <c r="D5105" s="39">
        <f>SUM(B5105:C5105)</f>
        <v/>
      </c>
      <c r="E5105" s="23">
        <f>SUM(D5086:D5105)</f>
        <v/>
      </c>
    </row>
    <row r="5106">
      <c r="A5106" s="31" t="n">
        <v>45904</v>
      </c>
      <c r="B5106" s="38" t="n">
        <v>202.512960236</v>
      </c>
      <c r="C5106" s="38" t="n">
        <v>86.305713943</v>
      </c>
      <c r="D5106" s="39">
        <f>SUM(B5106:C5106)</f>
        <v/>
      </c>
      <c r="E5106" s="23">
        <f>SUM(D5087:D5106)</f>
        <v/>
      </c>
    </row>
    <row r="5107">
      <c r="A5107" s="31" t="n">
        <v>45905</v>
      </c>
      <c r="B5107" s="38" t="n">
        <v>-137.436167338</v>
      </c>
      <c r="C5107" s="38" t="n">
        <v>45.090806857</v>
      </c>
      <c r="D5107" s="39">
        <f>SUM(B5107:C5107)</f>
        <v/>
      </c>
      <c r="E5107" s="23">
        <f>SUM(D5088:D5107)</f>
        <v/>
      </c>
    </row>
    <row r="5108">
      <c r="A5108" s="31" t="n">
        <v>45908</v>
      </c>
      <c r="B5108" s="38" t="n">
        <v>230.068865375</v>
      </c>
      <c r="C5108" s="38" t="n">
        <v>-34.804462909</v>
      </c>
      <c r="D5108" s="39">
        <f>SUM(B5108:C5108)</f>
        <v/>
      </c>
      <c r="E5108" s="23">
        <f>SUM(D5089:D5108)</f>
        <v/>
      </c>
    </row>
    <row r="5109">
      <c r="A5109" s="31" t="n">
        <v>45909</v>
      </c>
      <c r="B5109" s="38" t="n">
        <v>680.808624516</v>
      </c>
      <c r="C5109" s="38" t="n">
        <v>23.335831789</v>
      </c>
      <c r="D5109" s="39">
        <f>SUM(B5109:C5109)</f>
        <v/>
      </c>
      <c r="E5109" s="23">
        <f>SUM(D5090:D5109)</f>
        <v/>
      </c>
    </row>
    <row r="5110">
      <c r="A5110" s="31" t="n">
        <v>45910</v>
      </c>
      <c r="B5110" s="38" t="n">
        <v>1381.737748521</v>
      </c>
      <c r="C5110" s="38" t="n">
        <v>79.06943392700001</v>
      </c>
      <c r="D5110" s="39">
        <f>SUM(B5110:C5110)</f>
        <v/>
      </c>
      <c r="E5110" s="23">
        <f>SUM(D5091:D5110)</f>
        <v/>
      </c>
    </row>
    <row r="5111">
      <c r="A5111" s="31" t="n">
        <v>45911</v>
      </c>
      <c r="B5111" s="38" t="n">
        <v>299.994315282</v>
      </c>
      <c r="C5111" s="38" t="n">
        <v>-66.295520897</v>
      </c>
      <c r="D5111" s="39">
        <f>SUM(B5111:C5111)</f>
        <v/>
      </c>
      <c r="E5111" s="23">
        <f>SUM(D5092:D5111)</f>
        <v/>
      </c>
    </row>
    <row r="5112">
      <c r="A5112" s="31" t="n">
        <v>45912</v>
      </c>
      <c r="B5112" s="38" t="n">
        <v>1435.493080357</v>
      </c>
      <c r="C5112" s="38" t="n">
        <v>188.22609936</v>
      </c>
      <c r="D5112" s="39">
        <f>SUM(B5112:C5112)</f>
        <v/>
      </c>
      <c r="E5112" s="23">
        <f>SUM(D5093:D5112)</f>
        <v/>
      </c>
    </row>
    <row r="5113">
      <c r="A5113" s="31" t="n">
        <v>45915</v>
      </c>
      <c r="B5113" s="38" t="n">
        <v>266.720651667</v>
      </c>
      <c r="C5113" s="38" t="n">
        <v>-63.607589836</v>
      </c>
      <c r="D5113" s="39">
        <f>SUM(B5113:C5113)</f>
        <v/>
      </c>
      <c r="E5113" s="23">
        <f>SUM(D5094:D5113)</f>
        <v/>
      </c>
    </row>
    <row r="5114">
      <c r="A5114" s="31" t="n">
        <v>45916</v>
      </c>
      <c r="B5114" s="38" t="n">
        <v>1792.728813127</v>
      </c>
      <c r="C5114" s="38" t="n">
        <v>-213.580630733</v>
      </c>
      <c r="D5114" s="39">
        <f>SUM(B5114:C5114)</f>
        <v/>
      </c>
      <c r="E5114" s="23">
        <f>SUM(D5095:D5114)</f>
        <v/>
      </c>
    </row>
    <row r="5115">
      <c r="A5115" s="31" t="n">
        <v>45917</v>
      </c>
      <c r="B5115" s="38" t="n">
        <v>-34.737445934</v>
      </c>
      <c r="C5115" s="38" t="n">
        <v>-163.073025792</v>
      </c>
      <c r="D5115" s="39">
        <f>SUM(B5115:C5115)</f>
        <v/>
      </c>
      <c r="E5115" s="23">
        <f>SUM(D5096:D5115)</f>
        <v/>
      </c>
    </row>
    <row r="5116">
      <c r="A5116" s="31" t="n">
        <v>45918</v>
      </c>
      <c r="B5116" s="38" t="n">
        <v>285.113783983</v>
      </c>
      <c r="C5116" s="38" t="n">
        <v>53.03986194</v>
      </c>
      <c r="D5116" s="39">
        <f>SUM(B5116:C5116)</f>
        <v/>
      </c>
      <c r="E5116" s="23">
        <f>SUM(D5097:D5116)</f>
        <v/>
      </c>
    </row>
    <row r="5117">
      <c r="A5117" s="31" t="n">
        <v>45919</v>
      </c>
      <c r="B5117" s="38" t="n">
        <v>-308.043114005</v>
      </c>
      <c r="C5117" s="38" t="n">
        <v>210.047926031</v>
      </c>
      <c r="D5117" s="39">
        <f>SUM(B5117:C5117)</f>
        <v/>
      </c>
      <c r="E5117" s="23">
        <f>SUM(D5098:D5117)</f>
        <v/>
      </c>
    </row>
    <row r="5118">
      <c r="A5118" s="31" t="n">
        <v>45922</v>
      </c>
      <c r="B5118" s="38" t="n">
        <v>565.291519475</v>
      </c>
      <c r="C5118" s="38" t="n">
        <v>-41.018649753</v>
      </c>
      <c r="D5118" s="39">
        <f>SUM(B5118:C5118)</f>
        <v/>
      </c>
      <c r="E5118" s="23">
        <f>SUM(D5099:D5118)</f>
        <v/>
      </c>
    </row>
    <row r="5119">
      <c r="A5119" s="31" t="n">
        <v>45923</v>
      </c>
      <c r="B5119" s="38" t="n">
        <v>341.364655716</v>
      </c>
      <c r="C5119" s="38" t="n">
        <v>-127.37053939</v>
      </c>
      <c r="D5119" s="39">
        <f>SUM(B5119:C5119)</f>
        <v/>
      </c>
      <c r="E5119" s="23">
        <f>SUM(D5100:D5119)</f>
        <v/>
      </c>
    </row>
    <row r="5120">
      <c r="A5120" s="31" t="n">
        <v>45924</v>
      </c>
      <c r="B5120" s="38" t="n">
        <v>-248.646171083</v>
      </c>
      <c r="C5120" s="38" t="n">
        <v>-254.746144194</v>
      </c>
      <c r="D5120" s="39">
        <f>SUM(B5120:C5120)</f>
        <v/>
      </c>
      <c r="E5120" s="23">
        <f>SUM(D5101:D5120)</f>
        <v/>
      </c>
    </row>
    <row r="5121">
      <c r="A5121" s="31" t="n">
        <v>45925</v>
      </c>
      <c r="B5121" s="38" t="n">
        <v>219.607190258</v>
      </c>
      <c r="C5121" s="38" t="n">
        <v>30.965448523</v>
      </c>
      <c r="D5121" s="39">
        <f>SUM(B5121:C5121)</f>
        <v/>
      </c>
      <c r="E5121" s="23">
        <f>SUM(D5102:D5121)</f>
        <v/>
      </c>
    </row>
    <row r="5122">
      <c r="A5122" s="31" t="n">
        <v>45926</v>
      </c>
      <c r="B5122" s="38" t="n">
        <v>-570.723467875</v>
      </c>
      <c r="C5122" s="38" t="n">
        <v>-83.763185978</v>
      </c>
      <c r="D5122" s="39">
        <f>SUM(B5122:C5122)</f>
        <v/>
      </c>
      <c r="E5122" s="23">
        <f>SUM(D5103:D5122)</f>
        <v/>
      </c>
    </row>
    <row r="5123">
      <c r="A5123" s="31" t="n">
        <v>45929</v>
      </c>
      <c r="B5123" s="38" t="n">
        <v>447.158464866</v>
      </c>
      <c r="C5123" s="38" t="n">
        <v>113.746044767</v>
      </c>
      <c r="D5123" s="39">
        <f>SUM(B5123:C5123)</f>
        <v/>
      </c>
      <c r="E5123" s="23">
        <f>SUM(D5104:D5123)</f>
        <v/>
      </c>
    </row>
    <row r="5124">
      <c r="A5124" s="31" t="n">
        <v>45930</v>
      </c>
      <c r="B5124" s="38" t="n">
        <v>23.010842639</v>
      </c>
      <c r="C5124" s="38" t="n">
        <v>-183.546903973</v>
      </c>
      <c r="D5124" s="39">
        <f>SUM(B5124:C5124)</f>
        <v/>
      </c>
      <c r="E5124" s="23">
        <f>SUM(D5105:D5124)</f>
        <v/>
      </c>
    </row>
    <row r="5125">
      <c r="A5125" s="31" t="n">
        <v>45931</v>
      </c>
      <c r="B5125" s="38" t="n">
        <v>845.4793066570001</v>
      </c>
      <c r="C5125" s="38" t="n">
        <v>28.752471183</v>
      </c>
      <c r="D5125" s="39">
        <f>SUM(B5125:C5125)</f>
        <v/>
      </c>
      <c r="E5125" s="23">
        <f>SUM(D5106:D5125)</f>
        <v/>
      </c>
    </row>
    <row r="5126">
      <c r="A5126" s="31" t="n">
        <v>45932</v>
      </c>
      <c r="B5126" s="38" t="n">
        <v>3126.495557624</v>
      </c>
      <c r="C5126" s="38" t="n">
        <v>66.751541026</v>
      </c>
      <c r="D5126" s="39">
        <f>SUM(B5126:C5126)</f>
        <v/>
      </c>
      <c r="E5126" s="23">
        <f>SUM(D5107:D5126)</f>
        <v/>
      </c>
    </row>
    <row r="5127">
      <c r="A5127" s="31" t="n">
        <v>45940</v>
      </c>
      <c r="B5127" s="38" t="n">
        <v>1059.155437264</v>
      </c>
      <c r="C5127" s="38" t="n">
        <v>243.480825708</v>
      </c>
      <c r="D5127" s="39">
        <f>SUM(B5127:C5127)</f>
        <v/>
      </c>
      <c r="E5127" s="23">
        <f>SUM(D5108:D5127)</f>
        <v/>
      </c>
    </row>
    <row r="5128">
      <c r="A5128" s="31" t="n">
        <v>45943</v>
      </c>
      <c r="B5128" s="38" t="n">
        <v>-822.045849472</v>
      </c>
      <c r="C5128" s="38" t="n">
        <v>-92.775842617</v>
      </c>
      <c r="D5128" s="39">
        <f>SUM(B5128:C5128)</f>
        <v/>
      </c>
      <c r="E5128" s="23">
        <f>SUM(D5109:D5128)</f>
        <v/>
      </c>
    </row>
    <row r="5129">
      <c r="A5129" s="31" t="n">
        <v>45944</v>
      </c>
      <c r="B5129" s="38" t="n">
        <v>558.110342895</v>
      </c>
      <c r="C5129" s="38" t="n">
        <v>-113.77924832</v>
      </c>
      <c r="D5129" s="39">
        <f>SUM(B5129:C5129)</f>
        <v/>
      </c>
      <c r="E5129" s="23">
        <f>SUM(D5110:D5129)</f>
        <v/>
      </c>
    </row>
    <row r="5130">
      <c r="A5130" s="31" t="n">
        <v>45945</v>
      </c>
      <c r="B5130" s="38" t="n">
        <v>163.126960151</v>
      </c>
      <c r="C5130" s="38" t="n">
        <v>50.127967731</v>
      </c>
      <c r="D5130" s="39">
        <f>SUM(B5130:C5130)</f>
        <v/>
      </c>
      <c r="E5130" s="23">
        <f>SUM(D5111:D5130)</f>
        <v/>
      </c>
    </row>
    <row r="5131">
      <c r="A5131" s="31" t="n">
        <v>45946</v>
      </c>
      <c r="B5131" s="38" t="n">
        <v>653.284978657</v>
      </c>
      <c r="C5131" s="38" t="n">
        <v>-82.663003515</v>
      </c>
      <c r="D5131" s="39">
        <f>SUM(B5131:C5131)</f>
        <v/>
      </c>
      <c r="E5131" s="23">
        <f>SUM(D5112:D5131)</f>
        <v/>
      </c>
    </row>
    <row r="5132">
      <c r="A5132" s="31" t="n">
        <v>45947</v>
      </c>
      <c r="B5132" s="38" t="n">
        <v>443.789523706</v>
      </c>
      <c r="C5132" s="38" t="n">
        <v>50.36525736</v>
      </c>
      <c r="D5132" s="39">
        <f>SUM(B5132:C5132)</f>
        <v/>
      </c>
      <c r="E5132" s="23">
        <f>SUM(D5113:D5132)</f>
        <v/>
      </c>
    </row>
    <row r="5133">
      <c r="A5133" s="31" t="n">
        <v>45950</v>
      </c>
      <c r="B5133" s="38" t="n">
        <v>-249.966017836</v>
      </c>
      <c r="C5133" s="38" t="n">
        <v>140.938268774</v>
      </c>
      <c r="D5133" s="39">
        <f>SUM(B5133:C5133)</f>
        <v/>
      </c>
      <c r="E5133" s="23">
        <f>SUM(D5114:D5133)</f>
        <v/>
      </c>
    </row>
    <row r="5134">
      <c r="A5134" s="31" t="n">
        <v>45951</v>
      </c>
      <c r="B5134" s="38" t="n">
        <v>-12.356803635</v>
      </c>
      <c r="C5134" s="38" t="n">
        <v>-42.30300458</v>
      </c>
      <c r="D5134" s="39">
        <f>SUM(B5134:C5134)</f>
        <v/>
      </c>
      <c r="E5134" s="23">
        <f>SUM(D5115:D5134)</f>
        <v/>
      </c>
    </row>
    <row r="5135">
      <c r="A5135" s="31" t="n">
        <v>45952</v>
      </c>
      <c r="B5135" s="38" t="n">
        <v>-703.276232668</v>
      </c>
      <c r="C5135" s="38" t="n">
        <v>-66.646238736</v>
      </c>
      <c r="D5135" s="39">
        <f>SUM(B5135:C5135)</f>
        <v/>
      </c>
      <c r="E5135" s="23">
        <f>SUM(D5116:D5135)</f>
        <v/>
      </c>
    </row>
    <row r="5136">
      <c r="A5136" s="31" t="n">
        <v>45953</v>
      </c>
      <c r="B5136" s="38" t="n">
        <v>-407.144363935</v>
      </c>
      <c r="C5136" s="38" t="n">
        <v>-117.434443837</v>
      </c>
      <c r="D5136" s="39">
        <f>SUM(B5136:C5136)</f>
        <v/>
      </c>
      <c r="E5136" s="23">
        <f>SUM(D5117:D5136)</f>
        <v/>
      </c>
    </row>
    <row r="5137">
      <c r="A5137" s="31" t="n">
        <v>45954</v>
      </c>
      <c r="B5137" s="38" t="n">
        <v>575.575156471</v>
      </c>
      <c r="C5137" s="38" t="n">
        <v>35.324410441</v>
      </c>
      <c r="D5137" s="39">
        <f>SUM(B5137:C5137)</f>
        <v/>
      </c>
      <c r="E5137" s="23">
        <f>SUM(D5118:D5137)</f>
        <v/>
      </c>
    </row>
    <row r="5138">
      <c r="A5138" s="31" t="n">
        <v>45957</v>
      </c>
      <c r="B5138" s="38" t="n">
        <v>647.078464393</v>
      </c>
      <c r="C5138" s="38" t="n">
        <v>237.644036913</v>
      </c>
      <c r="D5138" s="39">
        <f>SUM(B5138:C5138)</f>
        <v/>
      </c>
      <c r="E5138" s="23">
        <f>SUM(D5119:D5138)</f>
        <v/>
      </c>
    </row>
    <row r="5139">
      <c r="A5139" s="31" t="n">
        <v>45958</v>
      </c>
      <c r="B5139" s="38" t="n">
        <v>-1637.906155102</v>
      </c>
      <c r="C5139" s="38" t="n">
        <v>-157.845324093</v>
      </c>
      <c r="D5139" s="39">
        <f>SUM(B5139:C5139)</f>
        <v/>
      </c>
      <c r="E5139" s="23">
        <f>SUM(D5120:D5139)</f>
        <v/>
      </c>
    </row>
    <row r="5140">
      <c r="A5140" s="31" t="n">
        <v>45959</v>
      </c>
      <c r="B5140" s="38" t="n">
        <v>-106.609485622</v>
      </c>
      <c r="C5140" s="38" t="n">
        <v>38.324775077</v>
      </c>
      <c r="D5140" s="39">
        <f>SUM(B5140:C5140)</f>
        <v/>
      </c>
      <c r="E5140" s="23">
        <f>SUM(D5121:D5140)</f>
        <v/>
      </c>
    </row>
    <row r="5141">
      <c r="A5141" s="31" t="n">
        <v>45960</v>
      </c>
      <c r="B5141" s="38" t="n">
        <v>-117.263096807</v>
      </c>
      <c r="C5141" s="38" t="n">
        <v>184.574768909</v>
      </c>
      <c r="D5141" s="39">
        <f>SUM(B5141:C5141)</f>
        <v/>
      </c>
      <c r="E5141" s="23">
        <f>SUM(D5122:D5141)</f>
        <v/>
      </c>
    </row>
    <row r="5142">
      <c r="A5142" s="31" t="n">
        <v>45961</v>
      </c>
      <c r="B5142" s="38" t="n">
        <v>1321.168942225</v>
      </c>
      <c r="C5142" s="38" t="n">
        <v>195.427519943</v>
      </c>
      <c r="D5142" s="39">
        <f>SUM(B5142:C5142)</f>
        <v/>
      </c>
      <c r="E5142" s="23">
        <f>SUM(D5123:D5142)</f>
        <v/>
      </c>
    </row>
    <row r="5143">
      <c r="A5143" s="31" t="n">
        <v>45964</v>
      </c>
      <c r="B5143" s="38" t="n">
        <v>-794.89610527</v>
      </c>
      <c r="C5143" s="38" t="n">
        <v>383.006145298</v>
      </c>
      <c r="D5143" s="39">
        <f>SUM(B5143:C5143)</f>
        <v/>
      </c>
      <c r="E5143" s="23">
        <f>SUM(D5124:D5143)</f>
        <v/>
      </c>
    </row>
    <row r="5144">
      <c r="A5144" s="31" t="n">
        <v>45965</v>
      </c>
      <c r="B5144" s="38" t="n">
        <v>-2228.203062377</v>
      </c>
      <c r="C5144" s="38" t="n">
        <v>228.302312984</v>
      </c>
      <c r="D5144" s="39">
        <f>SUM(B5144:C5144)</f>
        <v/>
      </c>
      <c r="E5144" s="23">
        <f>SUM(D5125:D5144)</f>
        <v/>
      </c>
    </row>
    <row r="5145">
      <c r="A5145" s="31" t="n">
        <v>45966</v>
      </c>
      <c r="B5145" s="38" t="n">
        <v>-2069.528758717</v>
      </c>
      <c r="C5145" s="38" t="n">
        <v>-598.3131010659999</v>
      </c>
      <c r="D5145" s="39">
        <f>SUM(B5145:C5145)</f>
        <v/>
      </c>
      <c r="E5145" s="23">
        <f>SUM(D5126:D5145)</f>
        <v/>
      </c>
    </row>
    <row r="5146">
      <c r="A5146" s="31" t="n">
        <v>45967</v>
      </c>
      <c r="B5146" s="38" t="n">
        <v>-1695.002510569</v>
      </c>
      <c r="C5146" s="38" t="n">
        <v>-115.639850354</v>
      </c>
      <c r="D5146" s="39">
        <f>SUM(B5146:C5146)</f>
        <v/>
      </c>
      <c r="E5146" s="23">
        <f>SUM(D5127:D5146)</f>
        <v/>
      </c>
    </row>
    <row r="5147">
      <c r="A5147" s="31" t="n">
        <v>45968</v>
      </c>
      <c r="B5147" s="38" t="n">
        <v>-455.011222242</v>
      </c>
      <c r="C5147" s="38" t="n">
        <v>58.053751329</v>
      </c>
      <c r="D5147" s="39">
        <f>SUM(B5147:C5147)</f>
        <v/>
      </c>
      <c r="E5147" s="23">
        <f>SUM(D5128:D5147)</f>
        <v/>
      </c>
    </row>
    <row r="5148">
      <c r="A5148" s="31" t="n">
        <v>45971</v>
      </c>
      <c r="B5148" s="38" t="n">
        <v>-151.023699612</v>
      </c>
      <c r="C5148" s="38" t="n">
        <v>-14.761747041</v>
      </c>
      <c r="D5148" s="39">
        <f>SUM(B5148:C5148)</f>
        <v/>
      </c>
      <c r="E5148" s="23">
        <f>SUM(D5129:D5148)</f>
        <v/>
      </c>
    </row>
    <row r="5149">
      <c r="A5149" s="31" t="n">
        <v>45972</v>
      </c>
      <c r="B5149" s="38" t="n">
        <v>77.010145674</v>
      </c>
      <c r="C5149" s="38" t="n">
        <v>16.636283632</v>
      </c>
      <c r="D5149" s="39">
        <f>SUM(B5149:C5149)</f>
        <v/>
      </c>
      <c r="E5149" s="23">
        <f>SUM(D5130:D5149)</f>
        <v/>
      </c>
    </row>
    <row r="5150">
      <c r="A5150" s="31" t="n">
        <v>45973</v>
      </c>
      <c r="B5150" s="38" t="n">
        <v>-426.514383378</v>
      </c>
      <c r="C5150" s="38" t="n">
        <v>252.888864859</v>
      </c>
      <c r="D5150" s="39">
        <f>SUM(B5150:C5150)</f>
        <v/>
      </c>
      <c r="E5150" s="23">
        <f>SUM(D5131:D5150)</f>
        <v/>
      </c>
    </row>
    <row r="5151">
      <c r="A5151" s="31" t="n">
        <v>45974</v>
      </c>
      <c r="B5151" s="38" t="n">
        <v>998.94601711</v>
      </c>
      <c r="C5151" s="38" t="n">
        <v>-78.418085344</v>
      </c>
      <c r="D5151" s="39">
        <f>SUM(B5151:C5151)</f>
        <v/>
      </c>
      <c r="E5151" s="23">
        <f>SUM(D5132:D5151)</f>
        <v/>
      </c>
    </row>
    <row r="5152">
      <c r="A5152" s="31" t="n">
        <v>45975</v>
      </c>
      <c r="B5152" s="38" t="n">
        <v>-2357.543690043</v>
      </c>
      <c r="C5152" s="38" t="n">
        <v>-319.445455052</v>
      </c>
      <c r="D5152" s="39">
        <f>SUM(B5152:C5152)</f>
        <v/>
      </c>
      <c r="E5152" s="23">
        <f>SUM(D5133:D5152)</f>
        <v/>
      </c>
    </row>
    <row r="5153">
      <c r="A5153" s="31" t="n">
        <v>45978</v>
      </c>
      <c r="B5153" s="38" t="n">
        <v>518.857239208</v>
      </c>
      <c r="C5153" s="38" t="n">
        <v>-42.661168027</v>
      </c>
      <c r="D5153" s="39">
        <f>SUM(B5153:C5153)</f>
        <v/>
      </c>
      <c r="E5153" s="23">
        <f>SUM(D5134:D5153)</f>
        <v/>
      </c>
    </row>
    <row r="5154">
      <c r="A5154" s="31" t="n">
        <v>45979</v>
      </c>
      <c r="B5154" s="38" t="n">
        <v>-549.994869749</v>
      </c>
      <c r="C5154" s="38" t="n">
        <v>-174.583982531</v>
      </c>
      <c r="D5154" s="39">
        <f>SUM(B5154:C5154)</f>
        <v/>
      </c>
      <c r="E5154" s="23">
        <f>SUM(D5135:D5154)</f>
        <v/>
      </c>
    </row>
    <row r="5155">
      <c r="A5155" s="31" t="n">
        <v>45980</v>
      </c>
      <c r="B5155" s="38" t="n">
        <v>-1049.521678701</v>
      </c>
      <c r="C5155" s="38" t="n">
        <v>-62.041415609</v>
      </c>
      <c r="D5155" s="39">
        <f>SUM(B5155:C5155)</f>
        <v/>
      </c>
      <c r="E5155" s="23">
        <f>SUM(D5136:D5155)</f>
        <v/>
      </c>
    </row>
    <row r="5156">
      <c r="A5156" s="31" t="n">
        <v>45981</v>
      </c>
      <c r="B5156" s="38" t="n">
        <v>740.5648007459999</v>
      </c>
      <c r="C5156" s="38" t="n">
        <v>191.136060007</v>
      </c>
      <c r="D5156" s="39">
        <f>SUM(B5156:C5156)</f>
        <v/>
      </c>
      <c r="E5156" s="23">
        <f>SUM(D5137:D5156)</f>
        <v/>
      </c>
    </row>
    <row r="5157">
      <c r="A5157" s="31" t="n">
        <v>45982</v>
      </c>
      <c r="B5157" s="38" t="n">
        <v>-2822.902740058</v>
      </c>
      <c r="C5157" s="38" t="n">
        <v>-127.058894734</v>
      </c>
      <c r="D5157" s="39">
        <f>SUM(B5157:C5157)</f>
        <v/>
      </c>
      <c r="E5157" s="23">
        <f>SUM(D5138:D5157)</f>
        <v/>
      </c>
    </row>
    <row r="5158">
      <c r="A5158" s="31" t="n">
        <v>45985</v>
      </c>
      <c r="B5158" s="38" t="n">
        <v>-799.2568461229999</v>
      </c>
      <c r="C5158" s="38" t="n">
        <v>-39.265849489</v>
      </c>
      <c r="D5158" s="39">
        <f>SUM(B5158:C5158)</f>
        <v/>
      </c>
      <c r="E5158" s="23">
        <f>SUM(D5139:D5158)</f>
        <v/>
      </c>
    </row>
    <row r="5159">
      <c r="A5159" s="31" t="n">
        <v>45986</v>
      </c>
      <c r="B5159" s="38" t="n">
        <v>4.924689852</v>
      </c>
      <c r="C5159" s="38" t="n">
        <v>110.748544069</v>
      </c>
      <c r="D5159" s="39">
        <f>SUM(B5159:C5159)</f>
        <v/>
      </c>
      <c r="E5159" s="23">
        <f>SUM(D5140:D5159)</f>
        <v/>
      </c>
    </row>
    <row r="5160">
      <c r="A5160" s="31" t="n">
        <v>45987</v>
      </c>
      <c r="B5160" s="38" t="n">
        <v>515.757096721</v>
      </c>
      <c r="C5160" s="38" t="n">
        <v>209.639320983</v>
      </c>
      <c r="D5160" s="39">
        <f>SUM(B5160:C5160)</f>
        <v/>
      </c>
      <c r="E5160" s="23">
        <f>SUM(D5141:D5160)</f>
        <v/>
      </c>
    </row>
    <row r="5161">
      <c r="A5161" s="31" t="n">
        <v>45988</v>
      </c>
      <c r="B5161" s="38" t="n">
        <v>154.561957973</v>
      </c>
      <c r="C5161" s="38" t="n">
        <v>-86.807593396</v>
      </c>
      <c r="D5161" s="39">
        <f>SUM(B5161:C5161)</f>
        <v/>
      </c>
      <c r="E5161" s="23">
        <f>SUM(D5142:D5161)</f>
        <v/>
      </c>
    </row>
    <row r="5162">
      <c r="A5162" s="31" t="n">
        <v>45989</v>
      </c>
      <c r="B5162" s="38" t="n">
        <v>-2036.874237208</v>
      </c>
      <c r="C5162" s="38" t="n">
        <v>488.460764461</v>
      </c>
      <c r="D5162" s="39">
        <f>SUM(B5162:C5162)</f>
        <v/>
      </c>
      <c r="E5162" s="23">
        <f>SUM(D5143:D5162)</f>
        <v/>
      </c>
    </row>
    <row r="5163">
      <c r="A5163" s="31" t="n">
        <v>45992</v>
      </c>
      <c r="B5163" s="38" t="n">
        <v>223.495087548</v>
      </c>
      <c r="C5163" s="38" t="n">
        <v>-149.983869283</v>
      </c>
      <c r="D5163" s="39">
        <f>SUM(B5163:C5163)</f>
        <v/>
      </c>
      <c r="E5163" s="23">
        <f>SUM(D5144:D5163)</f>
        <v/>
      </c>
    </row>
    <row r="5164">
      <c r="A5164" s="31" t="n">
        <v>45993</v>
      </c>
      <c r="B5164" s="38" t="n">
        <v>1214.693873468</v>
      </c>
      <c r="C5164" s="38" t="n">
        <v>-125.26080936</v>
      </c>
      <c r="D5164" s="39">
        <f>SUM(B5164:C5164)</f>
        <v/>
      </c>
      <c r="E5164" s="23">
        <f>SUM(D5145:D5164)</f>
        <v/>
      </c>
    </row>
    <row r="5165">
      <c r="A5165" s="31" t="n">
        <v>45994</v>
      </c>
      <c r="B5165" s="38" t="n">
        <v>281.643252127</v>
      </c>
      <c r="C5165" s="38" t="n">
        <v>-17.712286885</v>
      </c>
      <c r="D5165" s="39">
        <f>SUM(B5165:C5165)</f>
        <v/>
      </c>
      <c r="E5165" s="23">
        <f>SUM(D5146:D5165)</f>
        <v/>
      </c>
    </row>
    <row r="5166">
      <c r="A5166" s="31" t="n">
        <v>45995</v>
      </c>
      <c r="B5166" s="38" t="n">
        <v>-696.014100343</v>
      </c>
      <c r="C5166" s="38" t="n">
        <v>78.10109207000001</v>
      </c>
      <c r="D5166" s="39">
        <f>SUM(B5166:C5166)</f>
        <v/>
      </c>
      <c r="E5166" s="23">
        <f>SUM(D5147:D5166)</f>
        <v/>
      </c>
    </row>
    <row r="5167">
      <c r="A5167" s="31" t="n">
        <v>45996</v>
      </c>
      <c r="B5167" s="38" t="n">
        <v>993.377421609</v>
      </c>
      <c r="C5167" s="38" t="n">
        <v>-130.062655634</v>
      </c>
      <c r="D5167" s="39">
        <f>SUM(B5167:C5167)</f>
        <v/>
      </c>
      <c r="E5167" s="23">
        <f>SUM(D5148:D5167)</f>
        <v/>
      </c>
    </row>
    <row r="5168">
      <c r="A5168" s="31" t="n">
        <v>45999</v>
      </c>
      <c r="B5168" s="38" t="n">
        <v>321.097925014</v>
      </c>
      <c r="C5168" s="38" t="n">
        <v>383.016952427</v>
      </c>
      <c r="D5168" s="39">
        <f>SUM(B5168:C5168)</f>
        <v/>
      </c>
      <c r="E5168" s="23">
        <f>SUM(D5149:D5168)</f>
        <v/>
      </c>
    </row>
    <row r="5169">
      <c r="A5169" s="31" t="n">
        <v>46000</v>
      </c>
      <c r="B5169" s="38" t="n">
        <v>-88.93114055300001</v>
      </c>
      <c r="C5169" s="38" t="n">
        <v>-58.106934278</v>
      </c>
      <c r="D5169" s="39">
        <f>SUM(B5169:C5169)</f>
        <v/>
      </c>
      <c r="E5169" s="23">
        <f>SUM(D5150:D5169)</f>
        <v/>
      </c>
    </row>
    <row r="5170">
      <c r="A5170" s="31" t="n">
        <v>46001</v>
      </c>
      <c r="B5170" s="38" t="n">
        <v>373.916535366</v>
      </c>
      <c r="C5170" s="38" t="n">
        <v>97.24633748799999</v>
      </c>
      <c r="D5170" s="39">
        <f>SUM(B5170:C5170)</f>
        <v/>
      </c>
      <c r="E5170" s="23">
        <f>SUM(D5151:D5170)</f>
        <v/>
      </c>
    </row>
    <row r="5171">
      <c r="A5171" s="31" t="n">
        <v>46002</v>
      </c>
      <c r="B5171" s="38" t="n">
        <v>365.629542859</v>
      </c>
      <c r="C5171" s="38" t="n">
        <v>51.429302312</v>
      </c>
      <c r="D5171" s="39">
        <f>SUM(B5171:C5171)</f>
        <v/>
      </c>
      <c r="E5171" s="23">
        <f>SUM(D5152:D5171)</f>
        <v/>
      </c>
    </row>
    <row r="5172">
      <c r="A5172" s="31" t="n">
        <v>46003</v>
      </c>
      <c r="B5172" s="38" t="n">
        <v>41.438847345</v>
      </c>
      <c r="C5172" s="38" t="n">
        <v>196.379279145</v>
      </c>
      <c r="D5172" s="39">
        <f>SUM(B5172:C5172)</f>
        <v/>
      </c>
      <c r="E5172" s="23">
        <f>SUM(D5153:D5172)</f>
        <v/>
      </c>
    </row>
    <row r="5173">
      <c r="A5173" s="31" t="n">
        <v>46006</v>
      </c>
      <c r="B5173" s="38" t="n">
        <v>-956.864737233</v>
      </c>
      <c r="C5173" s="38" t="n">
        <v>-18.482466499</v>
      </c>
      <c r="D5173" s="39">
        <f>SUM(B5173:C5173)</f>
        <v/>
      </c>
      <c r="E5173" s="23">
        <f>SUM(D5154:D5173)</f>
        <v/>
      </c>
    </row>
    <row r="5174">
      <c r="A5174" s="31" t="n">
        <v>46007</v>
      </c>
      <c r="B5174" s="38" t="n">
        <v>-1030.510184994</v>
      </c>
      <c r="C5174" s="38" t="n">
        <v>-352.325326928</v>
      </c>
      <c r="D5174" s="39">
        <f>SUM(B5174:C5174)</f>
        <v/>
      </c>
      <c r="E5174" s="23">
        <f>SUM(D5155:D5174)</f>
        <v/>
      </c>
    </row>
    <row r="5175">
      <c r="A5175" s="31" t="n">
        <v>46008</v>
      </c>
      <c r="B5175" s="38" t="n">
        <v>-32.19741832</v>
      </c>
      <c r="C5175" s="38" t="n">
        <v>-221.926561142</v>
      </c>
      <c r="D5175" s="39">
        <f>SUM(B5175:C5175)</f>
        <v/>
      </c>
      <c r="E5175" s="23">
        <f>SUM(D5156:D5175)</f>
        <v/>
      </c>
    </row>
    <row r="5176">
      <c r="A5176" s="31" t="n">
        <v>46009</v>
      </c>
      <c r="B5176" s="38" t="n">
        <v>-345.940659358</v>
      </c>
      <c r="C5176" s="38" t="n">
        <v>-90.096280732</v>
      </c>
      <c r="D5176" s="39">
        <f>SUM(B5176:C5176)</f>
        <v/>
      </c>
      <c r="E5176" s="23">
        <f>SUM(D5157:D5176)</f>
        <v/>
      </c>
    </row>
    <row r="5177">
      <c r="A5177" s="31" t="n">
        <v>46010</v>
      </c>
      <c r="B5177" s="38" t="n">
        <v>-757.252923328</v>
      </c>
      <c r="C5177" s="38" t="n">
        <v>106.739188731</v>
      </c>
      <c r="D5177" s="39">
        <f>SUM(B5177:C5177)</f>
        <v/>
      </c>
      <c r="E5177" s="23">
        <f>SUM(D5158:D5177)</f>
        <v/>
      </c>
    </row>
    <row r="5178">
      <c r="A5178" s="31" t="n">
        <v>46013</v>
      </c>
      <c r="B5178" s="38" t="n">
        <v>1101.702306405</v>
      </c>
      <c r="C5178" s="38" t="n">
        <v>-33.169622441</v>
      </c>
      <c r="D5178" s="39">
        <f>SUM(B5178:C5178)</f>
        <v/>
      </c>
      <c r="E5178" s="23">
        <f>SUM(D5159:D5178)</f>
        <v/>
      </c>
    </row>
    <row r="5179">
      <c r="A5179" s="31" t="n">
        <v>46014</v>
      </c>
      <c r="B5179" s="38" t="n">
        <v>955.107240513</v>
      </c>
      <c r="C5179" s="38" t="n">
        <v>-149.705910692</v>
      </c>
      <c r="D5179" s="39">
        <f>SUM(B5179:C5179)</f>
        <v/>
      </c>
      <c r="E5179" s="23">
        <f>SUM(D5160:D5179)</f>
        <v/>
      </c>
    </row>
    <row r="5180">
      <c r="A5180" s="31" t="n">
        <v>46015</v>
      </c>
      <c r="B5180" s="38" t="n">
        <v>522.500928426</v>
      </c>
      <c r="C5180" s="38" t="n">
        <v>-35.794742602</v>
      </c>
      <c r="D5180" s="39">
        <f>SUM(B5180:C5180)</f>
        <v/>
      </c>
      <c r="E5180" s="23">
        <f>SUM(D5161:D5180)</f>
        <v/>
      </c>
    </row>
    <row r="5181">
      <c r="A5181" s="31" t="n">
        <v>46017</v>
      </c>
      <c r="B5181" s="38" t="n">
        <v>1779.048244137</v>
      </c>
      <c r="C5181" s="38" t="n">
        <v>97.15050394399999</v>
      </c>
      <c r="D5181" s="39">
        <f>SUM(B5181:C5181)</f>
        <v/>
      </c>
      <c r="E5181" s="23">
        <f>SUM(D5162:D5181)</f>
        <v/>
      </c>
    </row>
    <row r="5182">
      <c r="A5182" s="31" t="n">
        <v>46020</v>
      </c>
      <c r="B5182" s="38" t="n">
        <v>333.657871492</v>
      </c>
      <c r="C5182" s="38" t="n">
        <v>85.432865343</v>
      </c>
      <c r="D5182" s="39">
        <f>SUM(B5182:C5182)</f>
        <v/>
      </c>
      <c r="E5182" s="23">
        <f>SUM(D5163:D5182)</f>
        <v/>
      </c>
    </row>
    <row r="5183">
      <c r="A5183" s="31" t="n">
        <v>46021</v>
      </c>
      <c r="B5183" s="38" t="n">
        <v>-476.829899047</v>
      </c>
      <c r="C5183" s="38" t="n">
        <v>-326.640412727</v>
      </c>
      <c r="D5183" s="39">
        <f>SUM(B5183:C5183)</f>
        <v/>
      </c>
      <c r="E5183" s="23">
        <f>SUM(D5164:D5183)</f>
        <v/>
      </c>
    </row>
    <row r="5184">
      <c r="A5184" s="31" t="n">
        <v>46024</v>
      </c>
      <c r="B5184" s="38" t="n">
        <v>630.930347181</v>
      </c>
      <c r="C5184" s="38" t="n">
        <v>104.375804641</v>
      </c>
      <c r="D5184" s="39">
        <f>SUM(B5184:C5184)</f>
        <v/>
      </c>
      <c r="E5184" s="23">
        <f>SUM(D5165:D5184)</f>
        <v/>
      </c>
    </row>
    <row r="5185">
      <c r="A5185" s="31" t="n">
        <v>46027</v>
      </c>
      <c r="B5185" s="38" t="n">
        <v>2172.631108243</v>
      </c>
      <c r="C5185" s="38" t="n">
        <v>-111.964233091</v>
      </c>
      <c r="D5185" s="39">
        <f>SUM(B5185:C5185)</f>
        <v/>
      </c>
      <c r="E5185" s="23">
        <f>SUM(D5166:D5185)</f>
        <v/>
      </c>
    </row>
    <row r="5186">
      <c r="A5186" s="31" t="n">
        <v>46028</v>
      </c>
      <c r="B5186" s="38" t="n">
        <v>-618.423575211</v>
      </c>
      <c r="C5186" s="38" t="n">
        <v>-334.91081563</v>
      </c>
      <c r="D5186" s="39">
        <f>SUM(B5186:C5186)</f>
        <v/>
      </c>
      <c r="E5186" s="23">
        <f>SUM(D5167:D5186)</f>
        <v/>
      </c>
    </row>
    <row r="5187">
      <c r="A5187" s="31" t="n">
        <v>46029</v>
      </c>
      <c r="B5187" s="38" t="n">
        <v>1254.771463403</v>
      </c>
      <c r="C5187" s="38" t="n">
        <v>257.341898047</v>
      </c>
      <c r="D5187" s="39">
        <f>SUM(B5187:C5187)</f>
        <v/>
      </c>
      <c r="E5187" s="23">
        <f>SUM(D5168:D5187)</f>
        <v/>
      </c>
    </row>
    <row r="5188">
      <c r="A5188" s="31" t="n">
        <v>46030</v>
      </c>
      <c r="B5188" s="38" t="n">
        <v>-97.854372084</v>
      </c>
      <c r="C5188" s="38" t="n">
        <v>-91.46694182100001</v>
      </c>
      <c r="D5188" s="39">
        <f>SUM(B5188:C5188)</f>
        <v/>
      </c>
      <c r="E5188" s="23">
        <f>SUM(D5169:D5188)</f>
        <v/>
      </c>
    </row>
    <row r="5189">
      <c r="A5189" s="31" t="n">
        <v>46031</v>
      </c>
      <c r="B5189" s="38" t="n">
        <v>-1606.829385593</v>
      </c>
      <c r="C5189" s="38" t="n">
        <v>-169.964363513</v>
      </c>
      <c r="D5189" s="39">
        <f>SUM(B5189:C5189)</f>
        <v/>
      </c>
      <c r="E5189" s="23">
        <f>SUM(D5170:D5189)</f>
        <v/>
      </c>
    </row>
    <row r="5190">
      <c r="A5190" s="31" t="n">
        <v>46034</v>
      </c>
      <c r="B5190" s="38" t="n">
        <v>-351.223680612</v>
      </c>
      <c r="C5190" s="38" t="n">
        <v>-7.414658632</v>
      </c>
      <c r="D5190" s="39">
        <f>SUM(B5190:C5190)</f>
        <v/>
      </c>
      <c r="E5190" s="23">
        <f>SUM(D5171:D5190)</f>
        <v/>
      </c>
    </row>
    <row r="5191">
      <c r="A5191" s="31" t="n">
        <v>46035</v>
      </c>
      <c r="B5191" s="38" t="n">
        <v>-279.274378089</v>
      </c>
      <c r="C5191" s="38" t="n">
        <v>-181.05219459</v>
      </c>
      <c r="D5191" s="39">
        <f>SUM(B5191:C5191)</f>
        <v/>
      </c>
      <c r="E5191" s="23">
        <f>SUM(D5172:D5191)</f>
        <v/>
      </c>
    </row>
    <row r="5192">
      <c r="A5192" s="31" t="n">
        <v>46036</v>
      </c>
      <c r="B5192" s="38" t="n">
        <v>-376.006906006</v>
      </c>
      <c r="C5192" s="38" t="n">
        <v>-263.190216952</v>
      </c>
      <c r="D5192" s="39">
        <f>SUM(B5192:C5192)</f>
        <v/>
      </c>
      <c r="E5192" s="23">
        <f>SUM(D5173:D5192)</f>
        <v/>
      </c>
    </row>
    <row r="5193">
      <c r="A5193" s="31" t="n">
        <v>46037</v>
      </c>
      <c r="B5193" s="38" t="n">
        <v>344.957890535</v>
      </c>
      <c r="C5193" s="38" t="n">
        <v>314.820548379</v>
      </c>
      <c r="D5193" s="39">
        <f>SUM(B5193:C5193)</f>
        <v/>
      </c>
      <c r="E5193" s="23">
        <f>SUM(D5174:D5193)</f>
        <v/>
      </c>
    </row>
    <row r="5194">
      <c r="A5194" s="31" t="n">
        <v>46038</v>
      </c>
      <c r="B5194" s="38" t="n">
        <v>434.998324075</v>
      </c>
      <c r="C5194" s="38" t="n">
        <v>-83.950109228</v>
      </c>
      <c r="D5194" s="39">
        <f>SUM(B5194:C5194)</f>
        <v/>
      </c>
      <c r="E5194" s="23">
        <f>SUM(D5175:D5194)</f>
        <v/>
      </c>
    </row>
    <row r="5195">
      <c r="A5195" s="31" t="n">
        <v>46041</v>
      </c>
      <c r="B5195" s="38" t="n">
        <v>553.218192144</v>
      </c>
      <c r="C5195" s="38" t="n">
        <v>226.443717993</v>
      </c>
      <c r="D5195" s="39">
        <f>SUM(B5195:C5195)</f>
        <v/>
      </c>
      <c r="E5195" s="23">
        <f>SUM(D5176:D5195)</f>
        <v/>
      </c>
    </row>
    <row r="5196">
      <c r="A5196" s="31" t="n">
        <v>46042</v>
      </c>
      <c r="B5196" s="38" t="n">
        <v>123.175331239</v>
      </c>
      <c r="C5196" s="38" t="n">
        <v>24.045383482</v>
      </c>
      <c r="D5196" s="39">
        <f>SUM(B5196:C5196)</f>
        <v/>
      </c>
      <c r="E5196" s="23">
        <f>SUM(D5177:D5196)</f>
        <v/>
      </c>
    </row>
    <row r="5197">
      <c r="A5197" s="31" t="n">
        <v>46043</v>
      </c>
      <c r="B5197" s="38" t="n">
        <v>439.399466579</v>
      </c>
      <c r="C5197" s="38" t="n">
        <v>-261.183750696</v>
      </c>
      <c r="D5197" s="39">
        <f>SUM(B5197:C5197)</f>
        <v/>
      </c>
      <c r="E5197" s="23">
        <f>SUM(D5178:D5197)</f>
        <v/>
      </c>
    </row>
    <row r="5198">
      <c r="A5198" s="31" t="n">
        <v>46044</v>
      </c>
      <c r="B5198" s="38" t="n">
        <v>-243.17083347</v>
      </c>
      <c r="C5198" s="38" t="n">
        <v>83.28801560700001</v>
      </c>
      <c r="D5198" s="39">
        <f>SUM(B5198:C5198)</f>
        <v/>
      </c>
      <c r="E5198" s="23">
        <f>SUM(D5179:D5198)</f>
        <v/>
      </c>
    </row>
    <row r="5199">
      <c r="A5199" s="31" t="n">
        <v>46045</v>
      </c>
      <c r="B5199" s="38" t="n">
        <v>143.820244344</v>
      </c>
      <c r="C5199" s="38" t="n">
        <v>105.241032581</v>
      </c>
      <c r="D5199" s="39">
        <f>SUM(B5199:C5199)</f>
        <v/>
      </c>
      <c r="E5199" s="23">
        <f>SUM(D5180:D5199)</f>
        <v/>
      </c>
    </row>
    <row r="5200">
      <c r="A5200" s="31" t="n">
        <v>46048</v>
      </c>
      <c r="B5200" s="38" t="n">
        <v>-158.813475105</v>
      </c>
      <c r="C5200" s="38" t="n">
        <v>449.698762954</v>
      </c>
      <c r="D5200" s="39">
        <f>SUM(B5200:C5200)</f>
        <v/>
      </c>
      <c r="E5200" s="23">
        <f>SUM(D5181:D5200)</f>
        <v/>
      </c>
    </row>
    <row r="5201">
      <c r="A5201" s="31" t="n">
        <v>46049</v>
      </c>
      <c r="B5201" s="38" t="n">
        <v>844.810737722</v>
      </c>
      <c r="C5201" s="38" t="n">
        <v>-113.25817575</v>
      </c>
      <c r="D5201" s="39">
        <f>SUM(B5201:C5201)</f>
        <v/>
      </c>
      <c r="E5201" s="23">
        <f>SUM(D5182:D5201)</f>
        <v/>
      </c>
    </row>
    <row r="5202">
      <c r="A5202" s="31" t="n">
        <v>46050</v>
      </c>
      <c r="B5202" s="38" t="n">
        <v>400.78809053</v>
      </c>
      <c r="C5202" s="38" t="n">
        <v>486.639559</v>
      </c>
      <c r="D5202" s="39">
        <f>SUM(B5202:C5202)</f>
        <v/>
      </c>
      <c r="E5202" s="23">
        <f>SUM(D5183:D5202)</f>
        <v/>
      </c>
    </row>
    <row r="5203">
      <c r="A5203" s="31" t="n">
        <v>46051</v>
      </c>
      <c r="B5203" s="38" t="n">
        <v>-1489.664191224</v>
      </c>
      <c r="C5203" s="38" t="n">
        <v>216.324488402</v>
      </c>
      <c r="D5203" s="39">
        <f>SUM(B5203:C5203)</f>
        <v/>
      </c>
      <c r="E5203" s="23">
        <f>SUM(D5184:D5203)</f>
        <v/>
      </c>
    </row>
    <row r="5204">
      <c r="A5204" s="31" t="n">
        <v>46052</v>
      </c>
      <c r="B5204" s="38" t="n">
        <v>-1972.888171334</v>
      </c>
      <c r="C5204" s="38" t="n">
        <v>-165.839091055</v>
      </c>
      <c r="D5204" s="39">
        <f>SUM(B5204:C5204)</f>
        <v/>
      </c>
      <c r="E5204" s="23">
        <f>SUM(D5185:D5204)</f>
        <v/>
      </c>
    </row>
    <row r="5205">
      <c r="A5205" s="31" t="n">
        <v>46055</v>
      </c>
      <c r="B5205" s="38" t="n">
        <v>-2516.782977501</v>
      </c>
      <c r="C5205" s="38" t="n">
        <v>410.773894068</v>
      </c>
      <c r="D5205" s="39">
        <f>SUM(B5205:C5205)</f>
        <v/>
      </c>
      <c r="E5205" s="23">
        <f>SUM(D5186:D5205)</f>
        <v/>
      </c>
    </row>
    <row r="5206">
      <c r="A5206" s="31" t="n">
        <v>46056</v>
      </c>
      <c r="B5206" s="38" t="n">
        <v>703.7972240719999</v>
      </c>
      <c r="C5206" s="38" t="n">
        <v>-89.649075849</v>
      </c>
      <c r="D5206" s="39">
        <f>SUM(B5206:C5206)</f>
        <v/>
      </c>
      <c r="E5206" s="23">
        <f>SUM(D5187:D5206)</f>
        <v/>
      </c>
    </row>
    <row r="5207">
      <c r="A5207" s="31" t="n">
        <v>46057</v>
      </c>
      <c r="B5207" s="38" t="n">
        <v>-941.2671058879999</v>
      </c>
      <c r="C5207" s="38" t="n">
        <v>4.905650776</v>
      </c>
      <c r="D5207" s="39">
        <f>SUM(B5207:C5207)</f>
        <v/>
      </c>
      <c r="E5207" s="23">
        <f>SUM(D5188:D5207)</f>
        <v/>
      </c>
    </row>
    <row r="5208">
      <c r="A5208" s="31" t="n">
        <v>46058</v>
      </c>
      <c r="B5208" s="38" t="n">
        <v>-5010.76963171</v>
      </c>
      <c r="C5208" s="38" t="n">
        <v>-275.632808904</v>
      </c>
      <c r="D5208" s="39">
        <f>SUM(B5208:C5208)</f>
        <v/>
      </c>
      <c r="E5208" s="23">
        <f>SUM(D5189:D5208)</f>
        <v/>
      </c>
    </row>
    <row r="5209">
      <c r="A5209" s="31" t="n">
        <v>46059</v>
      </c>
      <c r="B5209" s="38" t="n">
        <v>-3323.262023404</v>
      </c>
      <c r="C5209" s="38" t="n">
        <v>72.82003412900001</v>
      </c>
      <c r="D5209" s="39">
        <f>SUM(B5209:C5209)</f>
        <v/>
      </c>
      <c r="E5209" s="23">
        <f>SUM(D5190:D5209)</f>
        <v/>
      </c>
    </row>
    <row r="5210">
      <c r="A5210" s="31" t="n">
        <v>46062</v>
      </c>
      <c r="B5210" s="38" t="n">
        <v>432.014443684</v>
      </c>
      <c r="C5210" s="38" t="n">
        <v>231.681410132</v>
      </c>
      <c r="D5210" s="39">
        <f>SUM(B5210:C5210)</f>
        <v/>
      </c>
      <c r="E5210" s="23">
        <f>SUM(D5191:D5210)</f>
        <v/>
      </c>
    </row>
    <row r="5211">
      <c r="A5211" s="31" t="n">
        <v>46063</v>
      </c>
      <c r="B5211" s="38" t="n">
        <v>147.401952607</v>
      </c>
      <c r="C5211" s="38" t="n">
        <v>-195.545372383</v>
      </c>
      <c r="D5211" s="39">
        <f>SUM(B5211:C5211)</f>
        <v/>
      </c>
      <c r="E5211" s="23">
        <f>SUM(D5192:D5211)</f>
        <v/>
      </c>
    </row>
    <row r="5212">
      <c r="A5212" s="31" t="n">
        <v>46064</v>
      </c>
      <c r="B5212" s="38" t="n">
        <v>846.121628848</v>
      </c>
      <c r="C5212" s="38" t="n">
        <v>19.061625391</v>
      </c>
      <c r="D5212" s="39">
        <f>SUM(B5212:C5212)</f>
        <v/>
      </c>
      <c r="E5212" s="23">
        <f>SUM(D5193:D5212)</f>
        <v/>
      </c>
    </row>
    <row r="5213">
      <c r="A5213" s="31" t="n">
        <v>46065</v>
      </c>
      <c r="B5213" s="38" t="n">
        <v>2995.403902686</v>
      </c>
      <c r="C5213" s="38" t="n">
        <v>-106.56137434</v>
      </c>
      <c r="D5213" s="39">
        <f>SUM(B5213:C5213)</f>
        <v/>
      </c>
      <c r="E5213" s="23">
        <f>SUM(D5194:D5213)</f>
        <v/>
      </c>
    </row>
    <row r="5214">
      <c r="A5214" s="31" t="n">
        <v>46066</v>
      </c>
      <c r="B5214" s="38" t="n">
        <v>-922.032240628</v>
      </c>
      <c r="C5214" s="38" t="n">
        <v>-241.410488743</v>
      </c>
      <c r="D5214" s="39">
        <f>SUM(B5214:C5214)</f>
        <v/>
      </c>
      <c r="E5214" s="23">
        <f>SUM(D5195:D5214)</f>
        <v/>
      </c>
    </row>
    <row r="5215">
      <c r="A5215" s="31" t="n">
        <v>46072</v>
      </c>
      <c r="B5215" s="38" t="n">
        <v>-939.568992599</v>
      </c>
      <c r="C5215" s="38" t="n">
        <v>854.014660842</v>
      </c>
      <c r="D5215" s="39">
        <f>SUM(B5215:C5215)</f>
        <v/>
      </c>
      <c r="E5215" s="23">
        <f>SUM(D5196:D5215)</f>
        <v/>
      </c>
    </row>
    <row r="5216">
      <c r="A5216" s="31" t="n">
        <v>46073</v>
      </c>
      <c r="B5216" s="38" t="n">
        <v>-742.024922789</v>
      </c>
      <c r="C5216" s="38" t="n">
        <v>-207.343320379</v>
      </c>
      <c r="D5216" s="39">
        <f>SUM(B5216:C5216)</f>
        <v/>
      </c>
      <c r="E5216" s="23">
        <f>SUM(D5197:D5216)</f>
        <v/>
      </c>
    </row>
    <row r="5217">
      <c r="A5217" s="31" t="n">
        <v>46076</v>
      </c>
      <c r="B5217" s="38" t="n">
        <v>-1113.163675644</v>
      </c>
      <c r="C5217" s="38" t="n">
        <v>180.501696557</v>
      </c>
      <c r="D5217" s="39">
        <f>SUM(B5217:C5217)</f>
        <v/>
      </c>
      <c r="E5217" s="23">
        <f>SUM(D5198:D5217)</f>
        <v/>
      </c>
    </row>
    <row r="5218">
      <c r="A5218" s="31" t="n">
        <v>46077</v>
      </c>
      <c r="B5218" s="38" t="n">
        <v>-201.345293505</v>
      </c>
      <c r="C5218" s="38" t="n">
        <v>279.013493586</v>
      </c>
      <c r="D5218" s="39">
        <f>SUM(B5218:C5218)</f>
        <v/>
      </c>
      <c r="E5218" s="23">
        <f>SUM(D5199:D5218)</f>
        <v/>
      </c>
    </row>
    <row r="5219">
      <c r="A5219" s="31" t="n">
        <v>46078</v>
      </c>
      <c r="B5219" s="38" t="n">
        <v>-1308.239622357</v>
      </c>
      <c r="C5219" s="38" t="n">
        <v>-215.940891635</v>
      </c>
      <c r="D5219" s="39">
        <f>SUM(B5219:C5219)</f>
        <v/>
      </c>
      <c r="E5219" s="23">
        <f>SUM(D5200:D5219)</f>
        <v/>
      </c>
    </row>
    <row r="5220">
      <c r="A5220" s="31" t="n">
        <v>46079</v>
      </c>
      <c r="B5220" s="38" t="n">
        <v>-2113.478953912</v>
      </c>
      <c r="C5220" s="38" t="n">
        <v>424.657365373</v>
      </c>
      <c r="D5220" s="39">
        <f>SUM(B5220:C5220)</f>
        <v/>
      </c>
      <c r="E5220" s="23">
        <f>SUM(D5201:D5220)</f>
        <v/>
      </c>
    </row>
    <row r="5221">
      <c r="A5221" s="31" t="n">
        <v>46080</v>
      </c>
      <c r="B5221" s="38" t="n">
        <v>-7052.755917317</v>
      </c>
      <c r="C5221" s="38" t="n">
        <v>62.252053163</v>
      </c>
      <c r="D5221" s="39">
        <f>SUM(B5221:C5221)</f>
        <v/>
      </c>
      <c r="E5221" s="23">
        <f>SUM(D5202:D5221)</f>
        <v/>
      </c>
    </row>
    <row r="5222">
      <c r="A5222" s="31" t="n">
        <v>46084</v>
      </c>
      <c r="B5222" s="38" t="n">
        <v>-5148.704880655</v>
      </c>
      <c r="C5222" s="38" t="n">
        <v>593.367426978</v>
      </c>
      <c r="D5222" s="39">
        <f>SUM(B5222:C5222)</f>
        <v/>
      </c>
      <c r="E5222" s="23">
        <f>SUM(D5203:D5222)</f>
        <v/>
      </c>
    </row>
    <row r="5223">
      <c r="A5223" s="31" t="n">
        <v>46085</v>
      </c>
      <c r="B5223" s="38" t="n">
        <v>230.26080589</v>
      </c>
      <c r="C5223" s="38" t="n">
        <v>1170.287944604</v>
      </c>
      <c r="D5223" s="39">
        <f>SUM(B5223:C5223)</f>
        <v/>
      </c>
      <c r="E5223" s="23">
        <f>SUM(D5204:D5223)</f>
        <v/>
      </c>
    </row>
    <row r="5224">
      <c r="A5224" s="31" t="n">
        <v>46086</v>
      </c>
      <c r="B5224" s="38" t="n">
        <v>-144.564366301</v>
      </c>
      <c r="C5224" s="38" t="n">
        <v>832.24895354</v>
      </c>
      <c r="D5224" s="39">
        <f>SUM(B5224:C5224)</f>
        <v/>
      </c>
      <c r="E5224" s="23">
        <f>SUM(D5205:D5224)</f>
        <v/>
      </c>
    </row>
    <row r="5225">
      <c r="A5225" s="31" t="n">
        <v>46087</v>
      </c>
      <c r="B5225" s="38" t="n">
        <v>-1941.817020609</v>
      </c>
      <c r="C5225" s="38" t="n">
        <v>-386.228896058</v>
      </c>
      <c r="D5225" s="39">
        <f>SUM(B5225:C5225)</f>
        <v/>
      </c>
      <c r="E5225" s="23">
        <f>SUM(D5206:D5225)</f>
        <v/>
      </c>
    </row>
    <row r="5226">
      <c r="A5226" s="31" t="n">
        <v>46090</v>
      </c>
      <c r="B5226" s="38" t="n">
        <v>-3173.53749778</v>
      </c>
      <c r="C5226" s="38" t="n">
        <v>-538.891354617</v>
      </c>
      <c r="D5226" s="39">
        <f>SUM(B5226:C5226)</f>
        <v/>
      </c>
      <c r="E5226" s="23">
        <f>SUM(D5207:D5226)</f>
        <v/>
      </c>
    </row>
    <row r="5227">
      <c r="A5227" s="31" t="n">
        <v>46091</v>
      </c>
      <c r="B5227" s="38" t="n">
        <v>1028.253956525</v>
      </c>
      <c r="C5227" s="38" t="n">
        <v>-402.061881334</v>
      </c>
      <c r="D5227" s="39">
        <f>SUM(B5227:C5227)</f>
        <v/>
      </c>
      <c r="E5227" s="23">
        <f>SUM(D5208:D5227)</f>
        <v/>
      </c>
    </row>
    <row r="5228">
      <c r="A5228" s="31" t="n">
        <v>46092</v>
      </c>
      <c r="B5228" s="38" t="n">
        <v>-256.257157597</v>
      </c>
      <c r="C5228" s="38" t="n">
        <v>-81.19418354</v>
      </c>
      <c r="D5228" s="39">
        <f>SUM(B5228:C5228)</f>
        <v/>
      </c>
      <c r="E5228" s="23">
        <f>SUM(D5209:D5228)</f>
        <v/>
      </c>
    </row>
    <row r="5229">
      <c r="A5229" s="31" t="n">
        <v>46093</v>
      </c>
      <c r="B5229" s="38" t="n">
        <v>-2383.104255114</v>
      </c>
      <c r="C5229" s="38" t="n">
        <v>-686.711428554</v>
      </c>
      <c r="D5229" s="39">
        <f>SUM(B5229:C5229)</f>
        <v/>
      </c>
      <c r="E5229" s="23">
        <f>SUM(D5210:D5229)</f>
        <v/>
      </c>
    </row>
    <row r="5230">
      <c r="A5230" s="31" t="n">
        <v>46094</v>
      </c>
      <c r="B5230" s="38" t="n">
        <v>-1450.151195302</v>
      </c>
      <c r="C5230" s="38" t="n">
        <v>-82.85522778399999</v>
      </c>
      <c r="D5230" s="39">
        <f>SUM(B5230:C5230)</f>
        <v/>
      </c>
      <c r="E5230" s="23">
        <f>SUM(D5211:D5230)</f>
        <v/>
      </c>
    </row>
    <row r="5231">
      <c r="A5231" s="31" t="n">
        <v>46097</v>
      </c>
      <c r="B5231" s="38" t="n">
        <v>-848.545681464</v>
      </c>
      <c r="C5231" s="38" t="n">
        <v>-501.230701271</v>
      </c>
      <c r="D5231" s="39">
        <f>SUM(B5231:C5231)</f>
        <v/>
      </c>
      <c r="E5231" s="23">
        <f>SUM(D5212:D5231)</f>
        <v/>
      </c>
    </row>
    <row r="5232">
      <c r="A5232" s="31" t="n">
        <v>46098</v>
      </c>
      <c r="B5232" s="38" t="n">
        <v>-174.045790319</v>
      </c>
      <c r="C5232" s="38" t="n">
        <v>-58.502933406</v>
      </c>
      <c r="D5232" s="39">
        <f>SUM(B5232:C5232)</f>
        <v/>
      </c>
      <c r="E5232" s="23">
        <f>SUM(D5213:D5232)</f>
        <v/>
      </c>
    </row>
    <row r="5233">
      <c r="A5233" s="31" t="n">
        <v>46099</v>
      </c>
      <c r="B5233" s="38" t="n">
        <v>880.183925497</v>
      </c>
      <c r="C5233" s="38" t="n">
        <v>492.37096998</v>
      </c>
      <c r="D5233" s="39">
        <f>SUM(B5233:C5233)</f>
        <v/>
      </c>
      <c r="E5233" s="23">
        <f>SUM(D5214:D5233)</f>
        <v/>
      </c>
    </row>
    <row r="5234">
      <c r="A5234" s="31" t="n">
        <v>46100</v>
      </c>
      <c r="B5234" s="38" t="n">
        <v>-1876.040578471</v>
      </c>
      <c r="C5234" s="38" t="n">
        <v>-200.350821814</v>
      </c>
      <c r="D5234" s="39">
        <f>SUM(B5234:C5234)</f>
        <v/>
      </c>
      <c r="E5234" s="23">
        <f>SUM(D5215:D5234)</f>
        <v/>
      </c>
    </row>
    <row r="5235">
      <c r="A5235" s="31" t="n">
        <v>46101</v>
      </c>
      <c r="B5235" s="38" t="n">
        <v>-1240.161564517</v>
      </c>
      <c r="C5235" s="38" t="n">
        <v>234.689583625</v>
      </c>
      <c r="D5235" s="39">
        <f>SUM(B5235:C5235)</f>
        <v/>
      </c>
      <c r="E5235" s="23">
        <f>SUM(D5216:D5235)</f>
        <v/>
      </c>
    </row>
    <row r="5236">
      <c r="A5236" s="31" t="n">
        <v>46104</v>
      </c>
      <c r="B5236" s="38" t="n">
        <v>-3675.071260972</v>
      </c>
      <c r="C5236" s="38" t="n">
        <v>-259.161814043</v>
      </c>
      <c r="D5236" s="39">
        <f>SUM(B5236:C5236)</f>
        <v/>
      </c>
      <c r="E5236" s="23">
        <f>SUM(D5217:D5236)</f>
        <v/>
      </c>
    </row>
    <row r="5237">
      <c r="A5237" s="31" t="n">
        <v>46105</v>
      </c>
      <c r="B5237" s="38" t="n">
        <v>-1986.273672403</v>
      </c>
      <c r="C5237" s="38" t="n">
        <v>173.271733008</v>
      </c>
      <c r="D5237" s="39">
        <f>SUM(B5237:C5237)</f>
        <v/>
      </c>
      <c r="E5237" s="23">
        <f>SUM(D5218:D5237)</f>
        <v/>
      </c>
    </row>
    <row r="5238">
      <c r="A5238" s="31" t="n">
        <v>46106</v>
      </c>
      <c r="B5238" s="38" t="n">
        <v>-1289.4837714</v>
      </c>
      <c r="C5238" s="38" t="n">
        <v>373.248630981</v>
      </c>
      <c r="D5238" s="39">
        <f>SUM(B5238:C5238)</f>
        <v/>
      </c>
      <c r="E5238" s="23">
        <f>SUM(D5219:D5238)</f>
        <v/>
      </c>
    </row>
    <row r="5239">
      <c r="A5239" s="31" t="n">
        <v>46107</v>
      </c>
      <c r="B5239" s="38" t="n">
        <v>-2937.020624064</v>
      </c>
      <c r="C5239" s="38" t="n">
        <v>-296.278725636</v>
      </c>
      <c r="D5239" s="39">
        <f>SUM(B5239:C5239)</f>
        <v/>
      </c>
      <c r="E5239" s="23">
        <f>SUM(D5220:D5239)</f>
        <v/>
      </c>
    </row>
    <row r="5240">
      <c r="A5240" s="31" t="n">
        <v>46108</v>
      </c>
      <c r="B5240" s="38" t="n">
        <v>-3428.600198031</v>
      </c>
      <c r="C5240" s="38" t="n">
        <v>-233.721667211</v>
      </c>
      <c r="D5240" s="39">
        <f>SUM(B5240:C5240)</f>
        <v/>
      </c>
      <c r="E5240" s="23">
        <f>SUM(D5221:D5240)</f>
        <v/>
      </c>
    </row>
    <row r="5241">
      <c r="A5241" s="31" t="n">
        <v>46111</v>
      </c>
      <c r="B5241" s="38" t="n">
        <v>-2094.507403429</v>
      </c>
      <c r="C5241" s="38" t="n">
        <v>-131.368632396</v>
      </c>
      <c r="D5241" s="39">
        <f>SUM(B5241:C5241)</f>
        <v/>
      </c>
      <c r="E5241" s="23">
        <f>SUM(D5222:D5241)</f>
        <v/>
      </c>
    </row>
    <row r="5242">
      <c r="A5242" s="31" t="n">
        <v>46112</v>
      </c>
      <c r="B5242" s="38" t="n">
        <v>-3838.55609594</v>
      </c>
      <c r="C5242" s="38" t="n">
        <v>118.772060171</v>
      </c>
      <c r="D5242" s="39">
        <f>SUM(B5242:C5242)</f>
        <v/>
      </c>
      <c r="E5242" s="23">
        <f>SUM(D5223:D5242)</f>
        <v/>
      </c>
    </row>
    <row r="5243">
      <c r="A5243" s="31" t="n">
        <v>46113</v>
      </c>
      <c r="B5243" s="38" t="n">
        <v>-641.053419155</v>
      </c>
      <c r="C5243" s="38" t="n">
        <v>438.502847978</v>
      </c>
      <c r="D5243" s="39">
        <f>SUM(B5243:C5243)</f>
        <v/>
      </c>
      <c r="E5243" s="23">
        <f>SUM(D5224:D5243)</f>
        <v/>
      </c>
    </row>
    <row r="5244">
      <c r="A5244" s="31" t="n">
        <v>46114</v>
      </c>
      <c r="B5244" s="38" t="n">
        <v>-136.809850507</v>
      </c>
      <c r="C5244" s="38" t="n">
        <v>-86.269030027</v>
      </c>
      <c r="D5244" s="39">
        <f>SUM(B5244:C5244)</f>
        <v/>
      </c>
      <c r="E5244" s="23">
        <f>SUM(D5225:D5244)</f>
        <v/>
      </c>
    </row>
    <row r="5245">
      <c r="A5245" s="31" t="n">
        <v>46115</v>
      </c>
      <c r="B5245" s="38" t="n">
        <v>803.528807974</v>
      </c>
      <c r="C5245" s="38" t="n">
        <v>-196.555136951</v>
      </c>
      <c r="D5245" s="39">
        <f>SUM(B5245:C5245)</f>
        <v/>
      </c>
      <c r="E5245" s="23">
        <f>SUM(D5226:D5245)</f>
        <v/>
      </c>
    </row>
    <row r="5246">
      <c r="A5246" s="31" t="n">
        <v>46118</v>
      </c>
      <c r="B5246" s="38" t="n">
        <v>-159.572530409</v>
      </c>
      <c r="C5246" s="38" t="n">
        <v>86.80791400699999</v>
      </c>
      <c r="D5246" s="39">
        <f>SUM(B5246:C5246)</f>
        <v/>
      </c>
      <c r="E5246" s="23">
        <f>SUM(D5227:D5246)</f>
        <v/>
      </c>
    </row>
    <row r="5247">
      <c r="A5247" s="31" t="n">
        <v>46119</v>
      </c>
      <c r="B5247" s="38" t="n">
        <v>370.37232776</v>
      </c>
      <c r="C5247" s="38" t="n">
        <v>179.771572157</v>
      </c>
      <c r="D5247" s="39">
        <f>SUM(B5247:C5247)</f>
        <v/>
      </c>
      <c r="E5247" s="23">
        <f>SUM(D5228:D5247)</f>
        <v/>
      </c>
    </row>
    <row r="5248">
      <c r="A5248" s="31" t="n">
        <v>46120</v>
      </c>
      <c r="B5248" s="38" t="n">
        <v>1908.877774595</v>
      </c>
      <c r="C5248" s="38" t="n">
        <v>239.698657583</v>
      </c>
      <c r="D5248" s="39">
        <f>SUM(B5248:C5248)</f>
        <v/>
      </c>
      <c r="E5248" s="23">
        <f>SUM(D5229:D5248)</f>
        <v/>
      </c>
    </row>
    <row r="5249">
      <c r="A5249" s="31" t="n">
        <v>46121</v>
      </c>
      <c r="B5249" s="38" t="n">
        <v>1847.646992361</v>
      </c>
      <c r="C5249" s="38" t="n">
        <v>-424.922211472</v>
      </c>
      <c r="D5249" s="39">
        <f>SUM(B5249:C5249)</f>
        <v/>
      </c>
      <c r="E5249" s="23">
        <f>SUM(D5230:D5249)</f>
        <v/>
      </c>
    </row>
    <row r="5250">
      <c r="A5250" s="31" t="n">
        <v>46122</v>
      </c>
      <c r="B5250" s="38" t="n">
        <v>1064.128295685</v>
      </c>
      <c r="C5250" s="38" t="n">
        <v>-1.920626713</v>
      </c>
      <c r="D5250" s="39">
        <f>SUM(B5250:C5250)</f>
        <v/>
      </c>
      <c r="E5250" s="23">
        <f>SUM(D5231:D5250)</f>
        <v/>
      </c>
    </row>
    <row r="5251">
      <c r="A5251" s="31" t="n">
        <v>46125</v>
      </c>
      <c r="B5251" s="38" t="n">
        <v>-457.899726242</v>
      </c>
      <c r="C5251" s="38" t="n">
        <v>-149.126043731</v>
      </c>
      <c r="D5251" s="39">
        <f>SUM(B5251:C5251)</f>
        <v/>
      </c>
      <c r="E5251" s="23">
        <f>SUM(D5232:D5251)</f>
        <v/>
      </c>
    </row>
    <row r="5252">
      <c r="A5252" s="31" t="n">
        <v>46126</v>
      </c>
      <c r="B5252" s="38" t="n">
        <v>827.636982525</v>
      </c>
      <c r="C5252" s="38" t="n">
        <v>-6.365940389</v>
      </c>
      <c r="D5252" s="39">
        <f>SUM(B5252:C5252)</f>
        <v/>
      </c>
      <c r="E5252" s="23">
        <f>SUM(D5233:D5252)</f>
        <v/>
      </c>
    </row>
    <row r="5253">
      <c r="A5253" s="31" t="n">
        <v>46127</v>
      </c>
      <c r="B5253" s="38" t="n">
        <v>497.336112981</v>
      </c>
      <c r="C5253" s="38" t="n">
        <v>220.899574414</v>
      </c>
      <c r="D5253" s="39">
        <f>SUM(B5253:C5253)</f>
        <v/>
      </c>
      <c r="E5253" s="23">
        <f>SUM(D5234:D5253)</f>
        <v/>
      </c>
    </row>
    <row r="5254">
      <c r="A5254" s="31" t="n">
        <v>46128</v>
      </c>
      <c r="B5254" s="38" t="n">
        <v>481.387272077</v>
      </c>
      <c r="C5254" s="38" t="n">
        <v>-246.258134685</v>
      </c>
      <c r="D5254" s="39">
        <f>SUM(B5254:C5254)</f>
        <v/>
      </c>
      <c r="E5254" s="23">
        <f>SUM(D5235:D5254)</f>
        <v/>
      </c>
    </row>
    <row r="5255">
      <c r="A5255" s="31" t="n">
        <v>46129</v>
      </c>
      <c r="B5255" s="38" t="n">
        <v>-1997.433022616</v>
      </c>
      <c r="C5255" s="38" t="n">
        <v>13.276532399</v>
      </c>
      <c r="D5255" s="39">
        <f>SUM(B5255:C5255)</f>
        <v/>
      </c>
      <c r="E5255" s="23">
        <f>SUM(D5236:D5255)</f>
        <v/>
      </c>
    </row>
    <row r="5256">
      <c r="A5256" s="31" t="n">
        <v>46132</v>
      </c>
      <c r="B5256" s="38" t="n">
        <v>-233.78988559</v>
      </c>
      <c r="C5256" s="38" t="n">
        <v>21.564280316</v>
      </c>
      <c r="D5256" s="39">
        <f>SUM(B5256:C5256)</f>
        <v/>
      </c>
      <c r="E5256" s="23">
        <f>SUM(D5237:D5256)</f>
        <v/>
      </c>
    </row>
    <row r="5257">
      <c r="A5257" s="31" t="n">
        <v>46133</v>
      </c>
      <c r="B5257" s="38" t="n">
        <v>1156.458688355</v>
      </c>
      <c r="C5257" s="38" t="n">
        <v>-282.953756121</v>
      </c>
      <c r="D5257" s="39">
        <f>SUM(B5257:C5257)</f>
        <v/>
      </c>
      <c r="E5257" s="23">
        <f>SUM(D5238:D5257)</f>
        <v/>
      </c>
    </row>
    <row r="5258">
      <c r="A5258" s="31" t="n">
        <v>46134</v>
      </c>
      <c r="B5258" s="38" t="n">
        <v>-676.199166361</v>
      </c>
      <c r="C5258" s="38" t="n">
        <v>162.075449112</v>
      </c>
      <c r="D5258" s="39">
        <f>SUM(B5258:C5258)</f>
        <v/>
      </c>
      <c r="E5258" s="23">
        <f>SUM(D5239:D5258)</f>
        <v/>
      </c>
    </row>
    <row r="5259">
      <c r="A5259" s="31" t="n">
        <v>46135</v>
      </c>
      <c r="B5259" s="38" t="n">
        <v>-82.029475914</v>
      </c>
      <c r="C5259" s="38" t="n">
        <v>-146.167190802</v>
      </c>
      <c r="D5259" s="39">
        <f>SUM(B5259:C5259)</f>
        <v/>
      </c>
      <c r="E5259" s="23">
        <f>SUM(D5240:D5259)</f>
        <v/>
      </c>
    </row>
    <row r="5260">
      <c r="A5260" s="31" t="n">
        <v>46136</v>
      </c>
      <c r="B5260" s="38" t="n">
        <v>-1949.625431536</v>
      </c>
      <c r="C5260" s="38" t="n">
        <v>732.509957831</v>
      </c>
      <c r="D5260" s="39">
        <f>SUM(B5260:C5260)</f>
        <v/>
      </c>
      <c r="E5260" s="23">
        <f>SUM(D5241:D5260)</f>
        <v/>
      </c>
    </row>
    <row r="5261">
      <c r="A5261" s="31" t="n">
        <v>46139</v>
      </c>
      <c r="B5261" s="38" t="n">
        <v>856.3095643619999</v>
      </c>
      <c r="C5261" s="38" t="n">
        <v>-172.219543948</v>
      </c>
      <c r="D5261" s="39">
        <f>SUM(B5261:C5261)</f>
        <v/>
      </c>
      <c r="E5261" s="23">
        <f>SUM(D5242:D5261)</f>
        <v/>
      </c>
    </row>
    <row r="5262">
      <c r="A5262" s="31" t="n">
        <v>46140</v>
      </c>
      <c r="B5262" s="38" t="n">
        <v>-184.346135074</v>
      </c>
      <c r="C5262" s="38" t="n">
        <v>-494.895303705</v>
      </c>
      <c r="D5262" s="39">
        <f>SUM(B5262:C5262)</f>
        <v/>
      </c>
      <c r="E5262" s="23">
        <f>SUM(D5243:D5262)</f>
        <v/>
      </c>
    </row>
    <row r="5263">
      <c r="A5263" s="31" t="n">
        <v>46141</v>
      </c>
      <c r="B5263" s="38" t="n">
        <v>-607.069645305</v>
      </c>
      <c r="C5263" s="38" t="n">
        <v>-2.072914235</v>
      </c>
      <c r="D5263" s="39">
        <f>SUM(B5263:C5263)</f>
        <v/>
      </c>
      <c r="E5263" s="23">
        <f>SUM(D5244:D5263)</f>
        <v/>
      </c>
    </row>
    <row r="5264">
      <c r="A5264" s="31" t="n">
        <v>46142</v>
      </c>
      <c r="B5264" s="38" t="n">
        <v>-1455.932900363</v>
      </c>
      <c r="C5264" s="38" t="n">
        <v>-211.205230763</v>
      </c>
      <c r="D5264" s="39">
        <f>SUM(B5264:C5264)</f>
        <v/>
      </c>
      <c r="E5264" s="23">
        <f>SUM(D5245:D5264)</f>
        <v/>
      </c>
    </row>
    <row r="5265">
      <c r="A5265" s="31" t="n">
        <v>46146</v>
      </c>
      <c r="B5265" s="38" t="n">
        <v>2930.781046308</v>
      </c>
      <c r="C5265" s="38" t="n">
        <v>554.803487321</v>
      </c>
      <c r="D5265" s="39">
        <f>SUM(B5265:C5265)</f>
        <v/>
      </c>
      <c r="E5265" s="23">
        <f>SUM(D5246:D5265)</f>
        <v/>
      </c>
    </row>
    <row r="5266">
      <c r="A5266" s="31" t="n">
        <v>46148</v>
      </c>
      <c r="B5266" s="38" t="n">
        <v>3108.504156023</v>
      </c>
      <c r="C5266" s="38" t="n">
        <v>-61.456793156</v>
      </c>
      <c r="D5266" s="39">
        <f>SUM(B5266:C5266)</f>
        <v/>
      </c>
      <c r="E5266" s="23">
        <f>SUM(D5247:D5266)</f>
        <v/>
      </c>
    </row>
    <row r="5267">
      <c r="A5267" s="31" t="n">
        <v>46149</v>
      </c>
      <c r="B5267" s="38" t="n">
        <v>-6698.677511479</v>
      </c>
      <c r="C5267" s="38" t="n">
        <v>174.663207368</v>
      </c>
      <c r="D5267" s="39">
        <f>SUM(B5267:C5267)</f>
        <v/>
      </c>
      <c r="E5267" s="23">
        <f>SUM(D5248:D5267)</f>
        <v/>
      </c>
    </row>
    <row r="5268">
      <c r="A5268" s="31" t="n">
        <v>46150</v>
      </c>
      <c r="B5268" s="38" t="n">
        <v>-5296.666497319</v>
      </c>
      <c r="C5268" s="38" t="n">
        <v>404.576442945</v>
      </c>
      <c r="D5268" s="39">
        <f>SUM(B5268:C5268)</f>
        <v/>
      </c>
      <c r="E5268" s="23">
        <f>SUM(D5249:D5268)</f>
        <v/>
      </c>
    </row>
    <row r="5269">
      <c r="A5269" s="31" t="n">
        <v>46153</v>
      </c>
      <c r="B5269" s="38" t="n">
        <v>-2814.735320009</v>
      </c>
      <c r="C5269" s="38" t="n">
        <v>115.975412683</v>
      </c>
      <c r="D5269" s="39">
        <f>SUM(B5269:C5269)</f>
        <v/>
      </c>
      <c r="E5269" s="23">
        <f>SUM(D5250:D5269)</f>
        <v/>
      </c>
    </row>
    <row r="5270">
      <c r="A5270" s="31" t="n">
        <v>46154</v>
      </c>
      <c r="B5270" s="38" t="n">
        <v>-5608.972221835</v>
      </c>
      <c r="C5270" s="38" t="n">
        <v>521.591981763</v>
      </c>
      <c r="D5270" s="39">
        <f>SUM(B5270:C5270)</f>
        <v/>
      </c>
      <c r="E5270" s="23">
        <f>SUM(D5251:D5270)</f>
        <v/>
      </c>
    </row>
    <row r="5271">
      <c r="A5271" s="31" t="n">
        <v>46155</v>
      </c>
      <c r="B5271" s="38" t="n">
        <v>-3722.651041632</v>
      </c>
      <c r="C5271" s="38" t="n">
        <v>-601.621414443</v>
      </c>
      <c r="D5271" s="39">
        <f>SUM(B5271:C5271)</f>
        <v/>
      </c>
      <c r="E5271" s="23">
        <f>SUM(D5252:D5271)</f>
        <v/>
      </c>
    </row>
    <row r="5272">
      <c r="A5272" s="31" t="n">
        <v>46156</v>
      </c>
      <c r="B5272" s="38" t="n">
        <v>-2144.998926181</v>
      </c>
      <c r="C5272" s="38" t="n">
        <v>-134.881029791</v>
      </c>
      <c r="D5272" s="39">
        <f>SUM(B5272:C5272)</f>
        <v/>
      </c>
      <c r="E5272" s="23">
        <f>SUM(D5253:D5272)</f>
        <v/>
      </c>
    </row>
    <row r="5273">
      <c r="A5273" s="31" t="n">
        <v>46157</v>
      </c>
      <c r="B5273" s="38" t="n">
        <v>-5603.949473238</v>
      </c>
      <c r="C5273" s="38" t="n">
        <v>408.073741242</v>
      </c>
      <c r="D5273" s="39">
        <f>SUM(B5273:C5273)</f>
        <v/>
      </c>
      <c r="E5273" s="23">
        <f>SUM(D5254:D5273)</f>
        <v/>
      </c>
    </row>
    <row r="5274">
      <c r="A5274" s="31" t="n">
        <v>46160</v>
      </c>
      <c r="B5274" s="38" t="n">
        <v>-3649.181592018</v>
      </c>
      <c r="C5274" s="38" t="n">
        <v>236.871956037</v>
      </c>
      <c r="D5274" s="39">
        <f>SUM(B5274:C5274)</f>
        <v/>
      </c>
      <c r="E5274" s="23">
        <f>SUM(D5255:D5274)</f>
        <v/>
      </c>
    </row>
    <row r="5275">
      <c r="A5275" s="31" t="n">
        <v>46161</v>
      </c>
      <c r="B5275" s="38" t="n">
        <v>-5724.241885627</v>
      </c>
      <c r="C5275" s="38" t="n">
        <v>130.681341345</v>
      </c>
      <c r="D5275" s="39">
        <f>SUM(B5275:C5275)</f>
        <v/>
      </c>
      <c r="E5275" s="23">
        <f>SUM(D5256:D5275)</f>
        <v/>
      </c>
    </row>
    <row r="5276">
      <c r="A5276" s="31" t="n">
        <v>46162</v>
      </c>
      <c r="B5276" s="38" t="n">
        <v>-2930.951913359</v>
      </c>
      <c r="C5276" s="38" t="n">
        <v>200.910534464</v>
      </c>
      <c r="D5276" s="39">
        <f>SUM(B5276:C5276)</f>
        <v/>
      </c>
      <c r="E5276" s="23">
        <f>SUM(D5257:D5276)</f>
        <v/>
      </c>
    </row>
    <row r="5277">
      <c r="A5277" s="31" t="n">
        <v>46163</v>
      </c>
      <c r="B5277" s="38" t="n">
        <v>-221.187255471</v>
      </c>
      <c r="C5277" s="38" t="n">
        <v>136.608136727</v>
      </c>
      <c r="D5277" s="39">
        <f>SUM(B5277:C5277)</f>
        <v/>
      </c>
      <c r="E5277" s="23">
        <f>SUM(D5258:D5277)</f>
        <v/>
      </c>
    </row>
    <row r="5278">
      <c r="A5278" s="31" t="n">
        <v>46164</v>
      </c>
      <c r="B5278" s="38" t="n">
        <v>-1922.137348806</v>
      </c>
      <c r="C5278" s="38" t="n">
        <v>597.492516453</v>
      </c>
      <c r="D5278" s="39">
        <f>SUM(B5278:C5278)</f>
        <v/>
      </c>
      <c r="E5278" s="23">
        <f>SUM(D5259:D5278)</f>
        <v/>
      </c>
    </row>
    <row r="5279">
      <c r="A5279" s="31" t="n">
        <v>46168</v>
      </c>
      <c r="B5279" s="38" t="n">
        <v>-132.057162469</v>
      </c>
      <c r="C5279" s="38" t="n">
        <v>-103.145623253</v>
      </c>
      <c r="D5279" s="39">
        <f>SUM(B5279:C5279)</f>
        <v/>
      </c>
      <c r="E5279" s="23">
        <f>SUM(D5260:D5279)</f>
        <v/>
      </c>
    </row>
    <row r="5280">
      <c r="A5280" s="31" t="n">
        <v>46169</v>
      </c>
      <c r="B5280" s="38" t="n">
        <v>-249.283661778</v>
      </c>
      <c r="C5280" s="38" t="n">
        <v>-84.74198334899999</v>
      </c>
      <c r="D5280" s="39">
        <f>SUM(B5280:C5280)</f>
        <v/>
      </c>
      <c r="E5280" s="23">
        <f>SUM(D5261:D5280)</f>
        <v/>
      </c>
    </row>
    <row r="5281">
      <c r="A5281" s="31" t="n">
        <v>46170</v>
      </c>
      <c r="B5281" s="38" t="n">
        <v>-2741.423356812</v>
      </c>
      <c r="C5281" s="38" t="n">
        <v>382.121117841</v>
      </c>
      <c r="D5281" s="39">
        <f>SUM(B5281:C5281)</f>
        <v/>
      </c>
      <c r="E5281" s="23">
        <f>SUM(D5262:D5281)</f>
        <v/>
      </c>
    </row>
    <row r="5282">
      <c r="A5282" s="31" t="n">
        <v>46171</v>
      </c>
      <c r="B5282" s="38" t="n">
        <v>-1042.061224509</v>
      </c>
      <c r="C5282" s="38" t="n">
        <v>11.480293372</v>
      </c>
      <c r="D5282" s="39">
        <f>SUM(B5282:C5282)</f>
        <v/>
      </c>
      <c r="E5282" s="23">
        <f>SUM(D5263:D5282)</f>
        <v/>
      </c>
    </row>
    <row r="5283">
      <c r="A5283" s="31" t="n">
        <v>46174</v>
      </c>
      <c r="B5283" s="38" t="n">
        <v>-2821.919938662</v>
      </c>
      <c r="C5283" s="38" t="n">
        <v>806.361666866</v>
      </c>
      <c r="D5283" s="39">
        <f>SUM(B5283:C5283)</f>
        <v/>
      </c>
      <c r="E5283" s="23">
        <f>SUM(D5264:D5283)</f>
        <v/>
      </c>
    </row>
    <row r="5284">
      <c r="A5284" s="31" t="n">
        <v>46175</v>
      </c>
      <c r="B5284" s="38" t="n">
        <v>-6303.527747372</v>
      </c>
      <c r="C5284" s="38" t="n">
        <v>340.057860803</v>
      </c>
      <c r="D5284" s="39">
        <f>SUM(B5284:C5284)</f>
        <v/>
      </c>
      <c r="E5284" s="23">
        <f>SUM(D5265:D5284)</f>
        <v/>
      </c>
    </row>
    <row r="5285">
      <c r="A5285" s="31" t="n">
        <v>46177</v>
      </c>
      <c r="B5285" s="38" t="n">
        <v>-6666.258812628</v>
      </c>
      <c r="C5285" s="38" t="n">
        <v>-42.423645147</v>
      </c>
      <c r="D5285" s="39">
        <f>SUM(B5285:C5285)</f>
        <v/>
      </c>
      <c r="E5285" s="23">
        <f>SUM(D5266:D5285)</f>
        <v/>
      </c>
    </row>
    <row r="5286">
      <c r="A5286" s="31" t="n">
        <v>46178</v>
      </c>
      <c r="B5286" s="38" t="n">
        <v>-2763.793534728</v>
      </c>
      <c r="C5286" s="38" t="n">
        <v>-187.764266604</v>
      </c>
      <c r="D5286" s="39">
        <f>SUM(B5286:C5286)</f>
        <v/>
      </c>
      <c r="E5286" s="23">
        <f>SUM(D5267:D5286)</f>
        <v/>
      </c>
    </row>
    <row r="5287">
      <c r="A5287" s="31" t="n">
        <v>46181</v>
      </c>
      <c r="B5287" s="38" t="n">
        <v>-264.434687569</v>
      </c>
      <c r="C5287" s="38" t="n">
        <v>297.648205866</v>
      </c>
      <c r="D5287" s="39">
        <f>SUM(B5287:C5287)</f>
        <v/>
      </c>
      <c r="E5287" s="23">
        <f>SUM(D5268:D5287)</f>
        <v/>
      </c>
    </row>
    <row r="5288">
      <c r="A5288" s="31" t="n">
        <v>46182</v>
      </c>
      <c r="B5288" s="38" t="n">
        <v>-2006.385462049</v>
      </c>
      <c r="C5288" s="38" t="n">
        <v>312.614420047</v>
      </c>
      <c r="D5288" s="39">
        <f>SUM(B5288:C5288)</f>
        <v/>
      </c>
      <c r="E5288" s="23">
        <f>SUM(D5269:D5288)</f>
        <v/>
      </c>
    </row>
    <row r="5289">
      <c r="A5289" s="31" t="n">
        <v>46183</v>
      </c>
      <c r="B5289" s="38" t="n">
        <v>-2775.388676477</v>
      </c>
      <c r="C5289" s="38" t="n">
        <v>141.977054448</v>
      </c>
      <c r="D5289" s="39">
        <f>SUM(B5289:C5289)</f>
        <v/>
      </c>
      <c r="E5289" s="23">
        <f>SUM(D5270:D5289)</f>
        <v/>
      </c>
    </row>
    <row r="5290">
      <c r="A5290" s="31" t="n">
        <v>46184</v>
      </c>
      <c r="B5290" s="38" t="n">
        <v>-1464.016783153</v>
      </c>
      <c r="C5290" s="38" t="n">
        <v>-360.125217532</v>
      </c>
      <c r="D5290" s="39">
        <f>SUM(B5290:C5290)</f>
        <v/>
      </c>
      <c r="E5290" s="23">
        <f>SUM(D5271:D5290)</f>
        <v/>
      </c>
    </row>
    <row r="5291">
      <c r="A5291" s="31" t="n">
        <v>46185</v>
      </c>
      <c r="B5291" s="38" t="n">
        <v>2204.090964626</v>
      </c>
      <c r="C5291" s="38" t="n">
        <v>276.905808697</v>
      </c>
      <c r="D5291" s="39">
        <f>SUM(B5291:C5291)</f>
        <v/>
      </c>
      <c r="E5291" s="23">
        <f>SUM(D5272:D5291)</f>
        <v/>
      </c>
    </row>
    <row r="5292">
      <c r="A5292" s="31" t="n">
        <v>46188</v>
      </c>
      <c r="B5292" s="38" t="n">
        <v>1077.439453261</v>
      </c>
      <c r="C5292" s="38" t="n">
        <v>-816.388403142</v>
      </c>
      <c r="D5292" s="39">
        <f>SUM(B5292:C5292)</f>
        <v/>
      </c>
      <c r="E5292" s="23">
        <f>SUM(D5273:D5292)</f>
        <v/>
      </c>
    </row>
    <row r="5293">
      <c r="A5293" s="31" t="n">
        <v>46189</v>
      </c>
      <c r="B5293" s="38" t="n">
        <v>1535.308337697</v>
      </c>
      <c r="C5293" s="38" t="n">
        <v>-309.462412073</v>
      </c>
      <c r="D5293" s="39">
        <f>SUM(B5293:C5293)</f>
        <v/>
      </c>
      <c r="E5293" s="23">
        <f>SUM(D5274:D5293)</f>
        <v/>
      </c>
    </row>
    <row r="5294">
      <c r="A5294" s="31" t="n">
        <v>46190</v>
      </c>
      <c r="B5294" s="38" t="n">
        <v>-995.168911131</v>
      </c>
      <c r="C5294" s="38" t="n">
        <v>40.024717841</v>
      </c>
      <c r="D5294" s="39">
        <f>SUM(B5294:C5294)</f>
        <v/>
      </c>
      <c r="E5294" s="23">
        <f>SUM(D5275:D5294)</f>
        <v/>
      </c>
    </row>
    <row r="5295">
      <c r="A5295" s="31" t="n">
        <v>46191</v>
      </c>
      <c r="B5295" s="38" t="n">
        <v>1277.623506364</v>
      </c>
      <c r="C5295" s="38" t="n">
        <v>-123.498864238</v>
      </c>
      <c r="D5295" s="39">
        <f>SUM(B5295:C5295)</f>
        <v/>
      </c>
      <c r="E5295" s="23">
        <f>SUM(D5276:D5295)</f>
        <v/>
      </c>
    </row>
    <row r="5296">
      <c r="A5296" s="31" t="n">
        <v>46192</v>
      </c>
      <c r="B5296" s="38" t="n">
        <v>-355.511281466</v>
      </c>
      <c r="C5296" s="38" t="n">
        <v>497.663138511</v>
      </c>
      <c r="D5296" s="39">
        <f>SUM(B5296:C5296)</f>
        <v/>
      </c>
      <c r="E5296" s="23">
        <f>SUM(D5277:D5296)</f>
        <v/>
      </c>
    </row>
    <row r="5297">
      <c r="A5297" s="31" t="n">
        <v>46195</v>
      </c>
      <c r="B5297" s="38" t="n">
        <v>-2546.552111684</v>
      </c>
      <c r="C5297" s="38" t="n">
        <v>315.203503159</v>
      </c>
      <c r="D5297" s="39">
        <f>SUM(B5297:C5297)</f>
        <v/>
      </c>
      <c r="E5297" s="23">
        <f>SUM(D5278:D5297)</f>
        <v/>
      </c>
    </row>
    <row r="5298">
      <c r="A5298" s="31" t="n">
        <v>46196</v>
      </c>
      <c r="B5298" s="38" t="n">
        <v>-4204.745511304</v>
      </c>
      <c r="C5298" s="38" t="n">
        <v>274.624423159</v>
      </c>
      <c r="D5298" s="39">
        <f>SUM(B5298:C5298)</f>
        <v/>
      </c>
      <c r="E5298" s="23">
        <f>SUM(D5279:D5298)</f>
        <v/>
      </c>
    </row>
    <row r="5299">
      <c r="A5299" s="31" t="n">
        <v>46197</v>
      </c>
      <c r="B5299" s="38" t="n">
        <v>-4654.581482884</v>
      </c>
      <c r="C5299" s="38" t="n">
        <v>-32.051086406</v>
      </c>
      <c r="D5299" s="39">
        <f>SUM(B5299:C5299)</f>
        <v/>
      </c>
      <c r="E5299" s="23">
        <f>SUM(D5280:D5299)</f>
        <v/>
      </c>
    </row>
    <row r="5300">
      <c r="A5300" s="31" t="n">
        <v>46198</v>
      </c>
      <c r="B5300" s="38" t="n">
        <v>-875.357677161</v>
      </c>
      <c r="C5300" s="38" t="n">
        <v>21.238809158</v>
      </c>
      <c r="D5300" s="39">
        <f>SUM(B5300:C5300)</f>
        <v/>
      </c>
      <c r="E5300" s="23">
        <f>SUM(D5281:D5300)</f>
        <v/>
      </c>
    </row>
    <row r="5301">
      <c r="A5301" s="31" t="n">
        <v>46199</v>
      </c>
      <c r="B5301" s="38" t="n">
        <v>-4290.583447403</v>
      </c>
      <c r="C5301" s="38" t="n">
        <v>350.959027368</v>
      </c>
      <c r="D5301" s="39">
        <f>SUM(B5301:C5301)</f>
        <v/>
      </c>
      <c r="E5301" s="23">
        <f>SUM(D5282:D5301)</f>
        <v/>
      </c>
    </row>
    <row r="5302">
      <c r="A5302" s="31" t="n">
        <v>46202</v>
      </c>
      <c r="B5302" s="38" t="n">
        <v>-7733.173563449</v>
      </c>
      <c r="C5302" s="38" t="n">
        <v>26.604445024</v>
      </c>
      <c r="D5302" s="39">
        <f>SUM(B5302:C5302)</f>
        <v/>
      </c>
      <c r="E5302" s="23">
        <f>SUM(D5283:D5302)</f>
        <v/>
      </c>
    </row>
    <row r="5303">
      <c r="A5303" s="31" t="n">
        <v>46203</v>
      </c>
      <c r="B5303" s="38" t="n">
        <v>-3799.200281467</v>
      </c>
      <c r="C5303" s="38" t="n">
        <v>-246.359252994</v>
      </c>
      <c r="D5303" s="39">
        <f>SUM(B5303:C5303)</f>
        <v/>
      </c>
      <c r="E5303" s="23">
        <f>SUM(D5284:D5303)</f>
        <v/>
      </c>
    </row>
    <row r="5304">
      <c r="A5304" s="31" t="n">
        <v>46204</v>
      </c>
      <c r="B5304" s="38" t="n">
        <v>-1702.844682265</v>
      </c>
      <c r="C5304" s="38" t="n">
        <v>247.176052076</v>
      </c>
      <c r="D5304" s="39">
        <f>SUM(B5304:C5304)</f>
        <v/>
      </c>
      <c r="E5304" s="23">
        <f>SUM(D5285:D5304)</f>
        <v/>
      </c>
    </row>
    <row r="5305">
      <c r="A5305" s="31" t="n">
        <v>46205</v>
      </c>
      <c r="B5305" s="38" t="n">
        <v>-4370.568861758</v>
      </c>
      <c r="C5305" s="38" t="n">
        <v>-194.190163279</v>
      </c>
      <c r="D5305" s="39">
        <f>SUM(B5305:C5305)</f>
        <v/>
      </c>
      <c r="E5305" s="23">
        <f>SUM(D5286:D5305)</f>
        <v/>
      </c>
    </row>
    <row r="5306">
      <c r="A5306" s="31" t="n">
        <v>46206</v>
      </c>
      <c r="B5306" s="38" t="n">
        <v>-2175.019501794</v>
      </c>
      <c r="C5306" s="38" t="n">
        <v>-20.230918669</v>
      </c>
      <c r="D5306" s="39">
        <f>SUM(B5306:C5306)</f>
        <v/>
      </c>
      <c r="E5306" s="23">
        <f>SUM(D5287:D5306)</f>
        <v/>
      </c>
    </row>
    <row r="5307">
      <c r="A5307" s="31" t="n">
        <v>46209</v>
      </c>
      <c r="B5307" s="38" t="n">
        <v>-1314.367605093</v>
      </c>
      <c r="C5307" s="38" t="n">
        <v>-44.701407407</v>
      </c>
      <c r="D5307" s="39">
        <f>SUM(B5307:C5307)</f>
        <v/>
      </c>
      <c r="E5307" s="23">
        <f>SUM(D5288:D5307)</f>
        <v/>
      </c>
    </row>
    <row r="5308">
      <c r="A5308" s="31" t="n">
        <v>46210</v>
      </c>
      <c r="B5308" s="38" t="n">
        <v>-2917.227300818</v>
      </c>
      <c r="C5308" s="38" t="n">
        <v>374.235392104</v>
      </c>
      <c r="D5308" s="39">
        <f>SUM(B5308:C5308)</f>
        <v/>
      </c>
      <c r="E5308" s="23">
        <f>SUM(D5289:D5308)</f>
        <v/>
      </c>
    </row>
    <row r="5309">
      <c r="A5309" s="31" t="n">
        <v>46211</v>
      </c>
      <c r="B5309" s="38" t="n">
        <v>343.684749277</v>
      </c>
      <c r="C5309" s="38" t="n">
        <v>337.565100439</v>
      </c>
      <c r="D5309" s="39">
        <f>SUM(B5309:C5309)</f>
        <v/>
      </c>
      <c r="E5309" s="23">
        <f>SUM(D5290:D5309)</f>
        <v/>
      </c>
    </row>
    <row r="5310">
      <c r="A5310" s="31" t="n">
        <v>46212</v>
      </c>
      <c r="B5310" s="38" t="n">
        <v>134.309337529</v>
      </c>
      <c r="C5310" s="38" t="n">
        <v>22.135179544</v>
      </c>
      <c r="D5310" s="39">
        <f>SUM(B5310:C5310)</f>
        <v/>
      </c>
      <c r="E5310" s="23">
        <f>SUM(D5291:D5310)</f>
        <v/>
      </c>
    </row>
    <row r="5311">
      <c r="A5311" s="31" t="n">
        <v>46213</v>
      </c>
      <c r="B5311" s="38" t="n">
        <v>-322.774928477</v>
      </c>
      <c r="C5311" s="38" t="n">
        <v>-156.288040932</v>
      </c>
      <c r="D5311" s="39">
        <f>SUM(B5311:C5311)</f>
        <v/>
      </c>
      <c r="E5311" s="23">
        <f>SUM(D5292:D5311)</f>
        <v/>
      </c>
    </row>
    <row r="5312">
      <c r="A5312" s="31" t="n">
        <v>46216</v>
      </c>
      <c r="B5312" s="38" t="n">
        <v>-1670.548199599</v>
      </c>
      <c r="C5312" s="38" t="n">
        <v>-387.835239657</v>
      </c>
      <c r="D5312" s="39">
        <f>SUM(B5312:C5312)</f>
        <v/>
      </c>
      <c r="E5312" s="23">
        <f>SUM(D5293:D5312)</f>
        <v/>
      </c>
    </row>
    <row r="5313">
      <c r="A5313" s="31" t="n">
        <v>46217</v>
      </c>
      <c r="B5313" s="38" t="n">
        <v>956.508341713</v>
      </c>
      <c r="C5313" s="38" t="n">
        <v>-247.102101198</v>
      </c>
      <c r="D5313" s="39">
        <f>SUM(B5313:C5313)</f>
        <v/>
      </c>
      <c r="E5313" s="23">
        <f>SUM(D5294:D5313)</f>
        <v/>
      </c>
    </row>
    <row r="5314">
      <c r="A5314" s="31" t="n">
        <v>46218</v>
      </c>
      <c r="B5314" s="38" t="n">
        <v>2303.147161905</v>
      </c>
      <c r="C5314" s="38" t="n">
        <v>23.051775517</v>
      </c>
      <c r="D5314" s="39">
        <f>SUM(B5314:C5314)</f>
        <v/>
      </c>
      <c r="E5314" s="23">
        <f>SUM(D5295:D5314)</f>
        <v/>
      </c>
    </row>
    <row r="5315">
      <c r="A5315" s="31" t="n">
        <v>46219</v>
      </c>
      <c r="B5315" s="38" t="n">
        <v>-1366.513327563</v>
      </c>
      <c r="C5315" s="38" t="n">
        <v>-291.886812619</v>
      </c>
      <c r="D5315" s="39">
        <f>SUM(B5315:C5315)</f>
        <v/>
      </c>
      <c r="E5315" s="23">
        <f>SUM(D5296:D5315)</f>
        <v/>
      </c>
    </row>
    <row r="5316">
      <c r="A5316" s="31" t="n">
        <v>46223</v>
      </c>
      <c r="B5316" s="38" t="n">
        <v>519.818325536</v>
      </c>
      <c r="C5316" s="38" t="n">
        <v>-51.813775089</v>
      </c>
      <c r="D5316" s="39">
        <f>SUM(B5316:C5316)</f>
        <v/>
      </c>
      <c r="E5316" s="23">
        <f>SUM(D5297:D5316)</f>
        <v/>
      </c>
    </row>
    <row r="5317">
      <c r="A5317" s="31" t="n">
        <v>46224</v>
      </c>
      <c r="B5317" s="38" t="n">
        <v>295.156052056</v>
      </c>
      <c r="C5317" s="38" t="n">
        <v>-135.970624325</v>
      </c>
      <c r="D5317" s="39">
        <f>SUM(B5317:C5317)</f>
        <v/>
      </c>
      <c r="E5317" s="23">
        <f>SUM(D5298:D5317)</f>
        <v/>
      </c>
    </row>
    <row r="5318">
      <c r="A5318" s="31" t="n">
        <v>46225</v>
      </c>
      <c r="B5318" s="38" t="n">
        <v>2621.088153737</v>
      </c>
      <c r="C5318" s="38" t="n">
        <v>-81.525022992</v>
      </c>
      <c r="D5318" s="39">
        <f>SUM(B5318:C5318)</f>
        <v/>
      </c>
      <c r="E5318" s="23">
        <f>SUM(D5299:D5318)</f>
        <v/>
      </c>
    </row>
    <row r="5319">
      <c r="A5319" s="31" t="n">
        <v>46226</v>
      </c>
      <c r="B5319" s="38" t="n">
        <v>2135.890428708</v>
      </c>
      <c r="C5319" s="38" t="n">
        <v>167.49390427</v>
      </c>
      <c r="D5319" s="39">
        <f>SUM(B5319:C5319)</f>
        <v/>
      </c>
      <c r="E5319" s="23">
        <f>SUM(D5300:D5319)</f>
        <v/>
      </c>
    </row>
    <row r="5320">
      <c r="A5320" s="31" t="n">
        <v>46227</v>
      </c>
      <c r="B5320" s="38" t="n">
        <v>-3268.336059869</v>
      </c>
      <c r="C5320" s="38" t="n">
        <v>-131.497442887</v>
      </c>
      <c r="D5320" s="39">
        <f>SUM(B5320:C5320)</f>
        <v/>
      </c>
      <c r="E5320" s="23">
        <f>SUM(D5301:D5320)</f>
        <v/>
      </c>
    </row>
    <row r="5321">
      <c r="A5321" s="31" t="n">
        <v>46230</v>
      </c>
      <c r="B5321" s="38" t="n">
        <v>-2881.111306323</v>
      </c>
      <c r="C5321" s="38" t="n">
        <v>-142.197399622</v>
      </c>
      <c r="D5321" s="39">
        <f>SUM(B5321:C5321)</f>
        <v/>
      </c>
      <c r="E5321" s="23">
        <f>SUM(D5302:D5321)</f>
        <v/>
      </c>
    </row>
    <row r="5322">
      <c r="A5322" s="31" t="n">
        <v>46231</v>
      </c>
      <c r="B5322" s="38" t="n">
        <v>-4500.876590236</v>
      </c>
      <c r="C5322" s="38" t="n">
        <v>85.988578108</v>
      </c>
      <c r="D5322" s="39">
        <f>SUM(B5322:C5322)</f>
        <v/>
      </c>
      <c r="E5322" s="23">
        <f>SUM(D5303:D5322)</f>
        <v/>
      </c>
    </row>
    <row r="5323">
      <c r="A5323" s="31" t="n">
        <v>46232</v>
      </c>
      <c r="B5323" s="38" t="n">
        <v>-1250.217230563</v>
      </c>
      <c r="C5323" s="38" t="n">
        <v>308.19428804</v>
      </c>
      <c r="D5323" s="39">
        <f>SUM(B5323:C5323)</f>
        <v/>
      </c>
      <c r="E5323" s="23">
        <f>SUM(D5304:D5323)</f>
        <v/>
      </c>
    </row>
    <row r="5324">
      <c r="A5324" s="31" t="n">
        <v>46233</v>
      </c>
      <c r="B5324" s="38" t="n">
        <v>1328.009849612</v>
      </c>
      <c r="C5324" s="38" t="n">
        <v>248.338833308</v>
      </c>
      <c r="D5324" s="39">
        <f>SUM(B5324:C5324)</f>
        <v/>
      </c>
      <c r="E5324" s="23">
        <f>SUM(D5305:D5324)</f>
        <v/>
      </c>
    </row>
    <row r="5325">
      <c r="A5325" s="31" t="n">
        <v>46234</v>
      </c>
      <c r="B5325" s="38" t="n">
        <v>7240.983259815</v>
      </c>
      <c r="C5325" s="38" t="n">
        <v>169.667197108</v>
      </c>
      <c r="D5325" s="39">
        <f>SUM(B5325:C5325)</f>
        <v/>
      </c>
      <c r="E5325" s="23">
        <f>SUM(D5306:D5325)</f>
        <v/>
      </c>
    </row>
    <row r="5326">
      <c r="A5326" s="31" t="n">
        <v>46237</v>
      </c>
      <c r="B5326" s="38" t="n">
        <v>-2822.020992412</v>
      </c>
      <c r="C5326" s="38" t="n">
        <v>-209.150765309</v>
      </c>
      <c r="D5326" s="39">
        <f>SUM(B5326:C5326)</f>
        <v/>
      </c>
      <c r="E5326" s="23">
        <f>SUM(D5307:D5326)</f>
        <v/>
      </c>
    </row>
    <row r="5327">
      <c r="A5327" s="31" t="n">
        <v>46238</v>
      </c>
      <c r="B5327" s="38" t="n">
        <v>-371.610123888</v>
      </c>
      <c r="C5327" s="38" t="n">
        <v>-277.476455704</v>
      </c>
      <c r="D5327" s="39">
        <f>SUM(B5327:C5327)</f>
        <v/>
      </c>
      <c r="E5327" s="23">
        <f>SUM(D5308:D5327)</f>
        <v/>
      </c>
    </row>
    <row r="5328">
      <c r="A5328" s="31" t="n">
        <v>46239</v>
      </c>
      <c r="B5328" s="38" t="n">
        <v>1446.367785275</v>
      </c>
      <c r="C5328" s="38" t="n">
        <v>-297.875198746</v>
      </c>
      <c r="D5328" s="39">
        <f>SUM(B5328:C5328)</f>
        <v/>
      </c>
      <c r="E5328" s="23">
        <f>SUM(D5309:D5328)</f>
        <v/>
      </c>
    </row>
    <row r="5329">
      <c r="A5329" s="31" t="n">
        <v>46240</v>
      </c>
      <c r="B5329" s="38" t="n">
        <v>-3289.273582814</v>
      </c>
      <c r="C5329" s="38" t="n">
        <v>-248.125093622</v>
      </c>
      <c r="D5329" s="39">
        <f>SUM(B5329:C5329)</f>
        <v/>
      </c>
      <c r="E5329" s="23">
        <f>SUM(D5310:D5329)</f>
        <v/>
      </c>
    </row>
    <row r="5330">
      <c r="A5330" s="31" t="n">
        <v>46241</v>
      </c>
      <c r="B5330" s="38" t="n">
        <v>-865.101351861</v>
      </c>
      <c r="C5330" s="38" t="n">
        <v>-252.231331256</v>
      </c>
      <c r="D5330" s="39">
        <f>SUM(B5330:C5330)</f>
        <v/>
      </c>
      <c r="E5330" s="23">
        <f>SUM(D5311:D5330)</f>
        <v/>
      </c>
    </row>
    <row r="5331">
      <c r="A5331" s="31" t="n">
        <v>46244</v>
      </c>
      <c r="B5331" s="38" t="n">
        <v>-1490.868124271</v>
      </c>
      <c r="C5331" s="38" t="n">
        <v>102.692803522</v>
      </c>
      <c r="D5331" s="39">
        <f>SUM(B5331:C5331)</f>
        <v/>
      </c>
      <c r="E5331" s="23">
        <f>SUM(D5312:D5331)</f>
        <v/>
      </c>
    </row>
    <row r="5332">
      <c r="A5332" s="31" t="n">
        <v>46245</v>
      </c>
      <c r="B5332" s="38" t="n">
        <v>53.515660549</v>
      </c>
      <c r="C5332" s="38" t="n">
        <v>-356.18078459</v>
      </c>
      <c r="D5332" s="39">
        <f>SUM(B5332:C5332)</f>
        <v/>
      </c>
      <c r="E5332" s="23">
        <f>SUM(D5313:D5332)</f>
        <v/>
      </c>
    </row>
    <row r="5333">
      <c r="A5333" s="31" t="n">
        <v>46246</v>
      </c>
      <c r="B5333" s="38" t="n">
        <v>2835.391684751</v>
      </c>
      <c r="C5333" s="38" t="n">
        <v>-162.26056874</v>
      </c>
      <c r="D5333" s="39">
        <f>SUM(B5333:C5333)</f>
        <v/>
      </c>
      <c r="E5333" s="23">
        <f>SUM(D5314:D5333)</f>
        <v/>
      </c>
    </row>
    <row r="5334">
      <c r="A5334" s="31" t="n">
        <v>46247</v>
      </c>
      <c r="B5334" s="38" t="n">
        <v>2110.210322563</v>
      </c>
      <c r="C5334" s="38" t="n">
        <v>-136.207867038</v>
      </c>
      <c r="D5334" s="39">
        <f>SUM(B5334:C5334)</f>
        <v/>
      </c>
      <c r="E5334" s="23">
        <f>SUM(D5315:D5334)</f>
        <v/>
      </c>
    </row>
    <row r="5335">
      <c r="A5335" s="31" t="n">
        <v>46248</v>
      </c>
      <c r="B5335" s="38" t="n">
        <v>3038.710607036</v>
      </c>
      <c r="C5335" s="38" t="n">
        <v>-65.862607025</v>
      </c>
      <c r="D5335" s="39">
        <f>SUM(B5335:C5335)</f>
        <v/>
      </c>
      <c r="E5335" s="23">
        <f>SUM(D5316:D5335)</f>
        <v/>
      </c>
    </row>
    <row r="5336">
      <c r="A5336" s="31" t="n">
        <v>46252</v>
      </c>
      <c r="B5336" s="38" t="n">
        <v>91.404379484</v>
      </c>
      <c r="C5336" s="38" t="n">
        <v>36.618744953</v>
      </c>
      <c r="D5336" s="39">
        <f>SUM(B5336:C5336)</f>
        <v/>
      </c>
      <c r="E5336" s="23">
        <f>SUM(D5317:D5336)</f>
        <v/>
      </c>
    </row>
    <row r="5337">
      <c r="A5337" s="31" t="n">
        <v>46253</v>
      </c>
      <c r="B5337" s="38" t="n">
        <v>-3472.598237304</v>
      </c>
      <c r="C5337" s="38" t="n">
        <v>14.730067781</v>
      </c>
      <c r="D5337" s="39">
        <f>SUM(B5337:C5337)</f>
        <v/>
      </c>
      <c r="E5337" s="23">
        <f>SUM(D5318:D5337)</f>
        <v/>
      </c>
    </row>
    <row r="5338">
      <c r="A5338" s="31" t="n">
        <v>46254</v>
      </c>
      <c r="B5338" s="38" t="n">
        <v>1706.838874475</v>
      </c>
      <c r="C5338" s="38" t="n">
        <v>-132.791503632</v>
      </c>
      <c r="D5338" s="39">
        <f>SUM(B5338:C5338)</f>
        <v/>
      </c>
      <c r="E5338" s="23">
        <f>SUM(D5319:D5338)</f>
        <v/>
      </c>
    </row>
    <row r="5339">
      <c r="A5339" s="31" t="n">
        <v>46255</v>
      </c>
      <c r="B5339" s="38" t="n">
        <v>-175.962421089</v>
      </c>
      <c r="C5339" s="38" t="n">
        <v>-283.656490286</v>
      </c>
      <c r="D5339" s="39">
        <f>SUM(B5339:C5339)</f>
        <v/>
      </c>
      <c r="E5339" s="23">
        <f>SUM(D5320:D5339)</f>
        <v/>
      </c>
    </row>
    <row r="5340">
      <c r="A5340" s="31" t="n">
        <v>46258</v>
      </c>
      <c r="B5340" s="38" t="n">
        <v>-3669.086244766</v>
      </c>
      <c r="C5340" s="38" t="n">
        <v>241.647936479</v>
      </c>
      <c r="D5340" s="39">
        <f>SUM(B5340:C5340)</f>
        <v/>
      </c>
      <c r="E5340" s="23">
        <f>SUM(D5321:D5340)</f>
        <v/>
      </c>
    </row>
    <row r="5341">
      <c r="A5341" s="31" t="n">
        <v>46259</v>
      </c>
      <c r="B5341" s="38" t="n">
        <v>-3813.987991652</v>
      </c>
      <c r="C5341" s="38" t="n">
        <v>132.727628179</v>
      </c>
      <c r="D5341" s="39">
        <f>SUM(B5341:C5341)</f>
        <v/>
      </c>
      <c r="E5341" s="23">
        <f>SUM(D5322:D5341)</f>
        <v/>
      </c>
    </row>
    <row r="5342">
      <c r="A5342" s="31" t="n">
        <v>46260</v>
      </c>
      <c r="B5342" s="38" t="n">
        <v>-114.83168486</v>
      </c>
      <c r="C5342" s="38" t="n">
        <v>-91.775345445</v>
      </c>
      <c r="D5342" s="39">
        <f>SUM(B5342:C5342)</f>
        <v/>
      </c>
      <c r="E5342" s="23">
        <f>SUM(D5323:D5342)</f>
        <v/>
      </c>
    </row>
    <row r="5343">
      <c r="A5343" s="31" t="n">
        <v>46261</v>
      </c>
      <c r="B5343" s="38" t="n">
        <v>133.282442497</v>
      </c>
      <c r="C5343" s="38" t="n">
        <v>295.506453302</v>
      </c>
      <c r="D5343" s="39">
        <f>SUM(B5343:C5343)</f>
        <v/>
      </c>
      <c r="E5343" s="23">
        <f>SUM(D5324:D5343)</f>
        <v/>
      </c>
    </row>
    <row r="5344">
      <c r="A5344" s="31" t="n">
        <v>46262</v>
      </c>
      <c r="B5344" s="38" t="n">
        <v>-852.451551905</v>
      </c>
      <c r="C5344" s="38" t="n">
        <v>-94.179519834</v>
      </c>
      <c r="D5344" s="39">
        <f>SUM(B5344:C5344)</f>
        <v/>
      </c>
      <c r="E5344" s="23">
        <f>SUM(D5325:D5344)</f>
        <v/>
      </c>
    </row>
    <row r="5345">
      <c r="A5345" s="31" t="n">
        <v>46265</v>
      </c>
      <c r="B5345" s="38" t="n">
        <v>-643.444956971</v>
      </c>
      <c r="C5345" s="38" t="n">
        <v>-55.161097348</v>
      </c>
      <c r="D5345" s="39">
        <f>SUM(B5345:C5345)</f>
        <v/>
      </c>
      <c r="E5345" s="23">
        <f>SUM(D5326:D5345)</f>
        <v/>
      </c>
    </row>
    <row r="5346">
      <c r="A5346" s="31" t="n">
        <v>46266</v>
      </c>
      <c r="B5346" s="38" t="n">
        <v>-496.839782219</v>
      </c>
      <c r="C5346" s="38" t="n">
        <v>-153.090841196</v>
      </c>
      <c r="D5346" s="39">
        <f>SUM(B5346:C5346)</f>
        <v/>
      </c>
      <c r="E5346" s="23">
        <f>SUM(D5327:D5346)</f>
        <v/>
      </c>
    </row>
    <row r="5347">
      <c r="A5347" s="31" t="n">
        <v>46267</v>
      </c>
      <c r="B5347" s="38" t="n">
        <v>-1917.255370179</v>
      </c>
      <c r="C5347" s="38" t="n">
        <v>61.838302002</v>
      </c>
      <c r="D5347" s="39">
        <f>SUM(B5347:C5347)</f>
        <v/>
      </c>
      <c r="E5347" s="23">
        <f>SUM(D5328:D5347)</f>
        <v/>
      </c>
    </row>
    <row r="5348">
      <c r="A5348" s="31" t="n">
        <v>46268</v>
      </c>
      <c r="B5348" s="38" t="n">
        <v>41.438637419</v>
      </c>
      <c r="C5348" s="38" t="n">
        <v>-108.236194653</v>
      </c>
      <c r="D5348" s="39">
        <f>SUM(B5348:C5348)</f>
        <v/>
      </c>
      <c r="E5348" s="23">
        <f>SUM(D5329:D5348)</f>
        <v/>
      </c>
    </row>
    <row r="5349">
      <c r="A5349" s="31" t="n">
        <v>46269</v>
      </c>
      <c r="B5349" s="38" t="n">
        <v>479.608076393</v>
      </c>
      <c r="C5349" s="38" t="n">
        <v>259.853072151</v>
      </c>
      <c r="D5349" s="39">
        <f>SUM(B5349:C5349)</f>
        <v/>
      </c>
      <c r="E5349" s="23">
        <f>SUM(D5330:D5349)</f>
        <v/>
      </c>
    </row>
    <row r="5350">
      <c r="A5350" s="31" t="n">
        <v>46272</v>
      </c>
      <c r="B5350" s="38" t="n">
        <v>2553.157939517</v>
      </c>
      <c r="C5350" s="38" t="n">
        <v>-71.67626135</v>
      </c>
      <c r="D5350" s="39">
        <f>SUM(B5350:C5350)</f>
        <v/>
      </c>
      <c r="E5350" s="23">
        <f>SUM(D5331:D5350)</f>
        <v/>
      </c>
    </row>
    <row r="5351">
      <c r="A5351" s="31" t="n">
        <v>46273</v>
      </c>
      <c r="B5351" s="38" t="n">
        <v>631.626318962</v>
      </c>
      <c r="C5351" s="38" t="n">
        <v>158.310068141</v>
      </c>
      <c r="D5351" s="39">
        <f>SUM(B5351:C5351)</f>
        <v/>
      </c>
      <c r="E5351" s="23">
        <f>SUM(D5332:D5351)</f>
        <v/>
      </c>
    </row>
    <row r="5352">
      <c r="A5352" s="31" t="n">
        <v>46274</v>
      </c>
      <c r="B5352" s="38" t="n">
        <v>-434.806890268</v>
      </c>
      <c r="C5352" s="38" t="n">
        <v>264.598996752</v>
      </c>
      <c r="D5352" s="39">
        <f>SUM(B5352:C5352)</f>
        <v/>
      </c>
      <c r="E5352" s="23">
        <f>SUM(D5333:D5352)</f>
        <v/>
      </c>
    </row>
    <row r="5353">
      <c r="A5353" s="31" t="n">
        <v>46275</v>
      </c>
      <c r="B5353" s="38" t="n">
        <v>-2621.661091263</v>
      </c>
      <c r="C5353" s="38" t="n">
        <v>-1125.341075712</v>
      </c>
      <c r="D5353" s="39">
        <f>SUM(B5353:C5353)</f>
        <v/>
      </c>
      <c r="E5353" s="23">
        <f>SUM(D5334:D5353)</f>
        <v/>
      </c>
    </row>
    <row r="5354">
      <c r="A5354" s="31" t="n">
        <v>46276</v>
      </c>
      <c r="B5354" s="38" t="n">
        <v>-2298.412183919</v>
      </c>
      <c r="C5354" s="38" t="n">
        <v>-312.346182198</v>
      </c>
      <c r="D5354" s="39">
        <f>SUM(B5354:C5354)</f>
        <v/>
      </c>
      <c r="E5354" s="23">
        <f>SUM(D5335:D5354)</f>
        <v/>
      </c>
    </row>
    <row r="5355">
      <c r="A5355" s="31" t="n">
        <v>46279</v>
      </c>
      <c r="B5355" s="38" t="n">
        <v>-3337.504400011</v>
      </c>
      <c r="C5355" s="38" t="n">
        <v>-92.349401443</v>
      </c>
      <c r="D5355" s="39">
        <f>SUM(B5355:C5355)</f>
        <v/>
      </c>
      <c r="E5355" s="23">
        <f>SUM(D5336:D5355)</f>
        <v/>
      </c>
    </row>
    <row r="5356">
      <c r="A5356" s="31" t="n">
        <v>46280</v>
      </c>
      <c r="B5356" s="38" t="n">
        <v>-1552.064643513</v>
      </c>
      <c r="C5356" s="38" t="n">
        <v>27.154113498</v>
      </c>
      <c r="D5356" s="39">
        <f>SUM(B5356:C5356)</f>
        <v/>
      </c>
      <c r="E5356" s="23">
        <f>SUM(D5337:D5356)</f>
        <v/>
      </c>
    </row>
    <row r="5357">
      <c r="A5357" s="31" t="n">
        <v>46281</v>
      </c>
      <c r="B5357" s="38" t="n">
        <v>-1684.607655738</v>
      </c>
      <c r="C5357" s="38" t="n">
        <v>-27.215029028</v>
      </c>
      <c r="D5357" s="39">
        <f>SUM(B5357:C5357)</f>
        <v/>
      </c>
      <c r="E5357" s="23">
        <f>SUM(D5338:D5357)</f>
        <v/>
      </c>
    </row>
    <row r="5358">
      <c r="A5358" s="31" t="n">
        <v>46282</v>
      </c>
      <c r="B5358" s="38" t="n">
        <v>-2632.087782348</v>
      </c>
      <c r="C5358" s="38" t="n">
        <v>46.706575369</v>
      </c>
      <c r="D5358" s="39">
        <f>SUM(B5358:C5358)</f>
        <v/>
      </c>
      <c r="E5358" s="23">
        <f>SUM(D5339:D5358)</f>
        <v/>
      </c>
    </row>
    <row r="5359">
      <c r="A5359" s="31" t="n">
        <v>46283</v>
      </c>
      <c r="B5359" s="38" t="n">
        <v>448.632681</v>
      </c>
      <c r="C5359" s="38" t="n">
        <v>-47.785212613</v>
      </c>
      <c r="D5359" s="39">
        <f>SUM(B5359:C5359)</f>
        <v/>
      </c>
      <c r="E5359" s="23">
        <f>SUM(D5340:D5359)</f>
        <v/>
      </c>
    </row>
    <row r="5360">
      <c r="A5360" s="31" t="n">
        <v>46286</v>
      </c>
      <c r="B5360" s="38" t="n">
        <v>7.09863596</v>
      </c>
      <c r="C5360" s="38" t="n">
        <v>-99.542126188</v>
      </c>
      <c r="D5360" s="39">
        <f>SUM(B5360:C5360)</f>
        <v/>
      </c>
      <c r="E5360" s="23">
        <f>SUM(D5341:D5360)</f>
        <v/>
      </c>
    </row>
    <row r="5361">
      <c r="A5361" s="31" t="n">
        <v>46287</v>
      </c>
      <c r="B5361" s="38" t="n">
        <v>47.857003584</v>
      </c>
      <c r="C5361" s="38" t="n">
        <v>-56.552287051</v>
      </c>
      <c r="D5361" s="39">
        <f>SUM(B5361:C5361)</f>
        <v/>
      </c>
      <c r="E5361" s="23">
        <f>SUM(D5342:D5361)</f>
        <v/>
      </c>
    </row>
    <row r="5362">
      <c r="A5362" s="31" t="n">
        <v>46288</v>
      </c>
      <c r="B5362" s="38" t="n">
        <v>-498.704319619</v>
      </c>
      <c r="C5362" s="38" t="n">
        <v>-47.613762629</v>
      </c>
      <c r="D5362" s="39">
        <f>SUM(B5362:C5362)</f>
        <v/>
      </c>
      <c r="E5362" s="23">
        <f>SUM(D5343:D5362)</f>
        <v/>
      </c>
    </row>
    <row r="5363">
      <c r="A5363" s="31" t="n">
        <v>46293</v>
      </c>
      <c r="B5363" s="38" t="n">
        <v>-3268.199819441</v>
      </c>
      <c r="C5363" s="38" t="n">
        <v>53.761177375</v>
      </c>
      <c r="D5363" s="39">
        <f>SUM(B5363:C5363)</f>
        <v/>
      </c>
      <c r="E5363" s="23">
        <f>SUM(D5344:D5363)</f>
        <v/>
      </c>
    </row>
    <row r="5364">
      <c r="A5364" s="31" t="n">
        <v>46294</v>
      </c>
      <c r="B5364" s="38" t="n">
        <v>-2993.71226204</v>
      </c>
      <c r="C5364" s="38" t="n">
        <v>-130.506542893</v>
      </c>
      <c r="D5364" s="39">
        <f>SUM(B5364:C5364)</f>
        <v/>
      </c>
      <c r="E5364" s="23">
        <f>SUM(D5345:D5364)</f>
        <v/>
      </c>
    </row>
    <row r="5365">
      <c r="A5365" s="31" t="n">
        <v>46295</v>
      </c>
      <c r="B5365" s="38" t="n">
        <v>-2064.556519605</v>
      </c>
      <c r="C5365" s="38" t="n">
        <v>-71.307565598</v>
      </c>
      <c r="D5365" s="39">
        <f>SUM(B5365:C5365)</f>
        <v/>
      </c>
      <c r="E5365" s="23">
        <f>SUM(D5346:D5365)</f>
        <v/>
      </c>
    </row>
    <row r="5366">
      <c r="A5366" s="31" t="n">
        <v>46296</v>
      </c>
      <c r="B5366" s="38" t="n">
        <v>119.446128756</v>
      </c>
      <c r="C5366" s="38" t="n">
        <v>228.952616577</v>
      </c>
      <c r="D5366" s="39">
        <f>SUM(B5366:C5366)</f>
        <v/>
      </c>
      <c r="E5366" s="23">
        <f>SUM(D5347:D5366)</f>
        <v/>
      </c>
    </row>
    <row r="5367">
      <c r="A5367" s="31" t="n">
        <v>46297</v>
      </c>
      <c r="B5367" s="38" t="n">
        <v>-108.015681213</v>
      </c>
      <c r="C5367" s="38" t="n">
        <v>-176.686600477</v>
      </c>
      <c r="D5367" s="39">
        <f>SUM(B5367:C5367)</f>
        <v/>
      </c>
      <c r="E5367" s="23">
        <f>SUM(D5348:D5367)</f>
        <v/>
      </c>
    </row>
    <row r="5368">
      <c r="A5368" s="31" t="n">
        <v>46301</v>
      </c>
      <c r="B5368" s="38" t="n">
        <v>-1757.691935025</v>
      </c>
      <c r="C5368" s="38" t="n">
        <v>115.10025498</v>
      </c>
      <c r="D5368" s="39">
        <f>SUM(B5368:C5368)</f>
        <v/>
      </c>
      <c r="E5368" s="23">
        <f>SUM(D5349:D5368)</f>
        <v/>
      </c>
    </row>
    <row r="5369">
      <c r="A5369" s="31" t="n">
        <v>46302</v>
      </c>
      <c r="B5369" s="38" t="n">
        <v>-2618.764566562</v>
      </c>
      <c r="C5369" s="38" t="n">
        <v>-249.906569083</v>
      </c>
      <c r="D5369" s="39">
        <f>SUM(B5369:C5369)</f>
        <v/>
      </c>
      <c r="E5369" s="23">
        <f>SUM(D5350:D5369)</f>
        <v/>
      </c>
    </row>
    <row r="5370">
      <c r="A5370" s="31" t="n">
        <v>46303</v>
      </c>
      <c r="B5370" s="38" t="n">
        <v>-2076.691957054</v>
      </c>
      <c r="C5370" s="38" t="n">
        <v>78.010518753</v>
      </c>
      <c r="D5370" s="39">
        <f>SUM(B5370:C5370)</f>
        <v/>
      </c>
      <c r="E5370" s="23">
        <f>SUM(D5351:D5370)</f>
        <v/>
      </c>
    </row>
    <row r="5371">
      <c r="A5371" s="31" t="n">
        <v>46307</v>
      </c>
      <c r="B5371" s="38" t="n">
        <v>-2008.192425301</v>
      </c>
      <c r="C5371" s="38" t="n">
        <v>-24.863118096</v>
      </c>
      <c r="D5371" s="39">
        <f>SUM(B5371:C5371)</f>
        <v/>
      </c>
      <c r="E5371" s="23">
        <f>SUM(D5352:D5371)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pageSetUpPr fitToPage="1"/>
  </sheetPr>
  <dimension ref="A1:AB386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4" customWidth="1" min="24" max="24"/>
    <col width="9" customWidth="1" min="25" max="25"/>
    <col width="11" customWidth="1" min="26" max="26"/>
    <col width="9" customWidth="1" min="27" max="27"/>
    <col width="14" customWidth="1" min="28" max="28"/>
  </cols>
  <sheetData>
    <row r="1">
      <c r="A1" s="1" t="inlineStr">
        <is>
          <t>Korea FX flows (US$ mn)</t>
        </is>
      </c>
    </row>
    <row r="2">
      <c r="A2" s="24" t="inlineStr">
        <is>
          <t>Basic balance = current account + inward - outward investment (direct + portfolio, BPM6).</t>
        </is>
      </c>
    </row>
    <row r="4" ht="42" customHeight="1">
      <c r="A4" s="10" t="inlineStr">
        <is>
          <t>Month</t>
        </is>
      </c>
      <c r="B4" s="11" t="inlineStr">
        <is>
          <t>Current account</t>
        </is>
      </c>
      <c r="C4" s="11" t="inlineStr">
        <is>
          <t>Goods</t>
        </is>
      </c>
      <c r="D4" s="11" t="inlineStr">
        <is>
          <t>Direct inv. assets (out)</t>
        </is>
      </c>
      <c r="E4" s="11" t="inlineStr">
        <is>
          <t>Direct inv. liab. (in)</t>
        </is>
      </c>
      <c r="F4" s="11" t="inlineStr">
        <is>
          <t>Portfolio assets (out)</t>
        </is>
      </c>
      <c r="G4" s="11" t="inlineStr">
        <is>
          <t>Portfolio liab. (in)</t>
        </is>
      </c>
      <c r="H4" s="11" t="inlineStr">
        <is>
          <t>Residents' outward inv.</t>
        </is>
      </c>
      <c r="I4" s="11" t="inlineStr">
        <is>
          <t>Foreigners' inward inv.</t>
        </is>
      </c>
      <c r="J4" s="11" t="inlineStr">
        <is>
          <t>Basic balance</t>
        </is>
      </c>
      <c r="K4" s="11" t="inlineStr">
        <is>
          <t>Foreign equity net buy</t>
        </is>
      </c>
      <c r="L4" s="11" t="inlineStr">
        <is>
          <t>USD/KRW avg</t>
        </is>
      </c>
      <c r="M4" s="11" t="inlineStr">
        <is>
          <t>USD/KRW month-end</t>
        </is>
      </c>
      <c r="N4" s="11" t="inlineStr">
        <is>
          <t>KRW chg 1M (log)</t>
        </is>
      </c>
      <c r="O4" s="11" t="inlineStr">
        <is>
          <t>Rate gap (pts)</t>
        </is>
      </c>
      <c r="P4" s="11" t="inlineStr">
        <is>
          <t>Chg in rate gap</t>
        </is>
      </c>
      <c r="Q4" s="11" t="inlineStr">
        <is>
          <t>Current acct 12M</t>
        </is>
      </c>
      <c r="R4" s="11" t="inlineStr">
        <is>
          <t>Outward inv. 12M</t>
        </is>
      </c>
      <c r="S4" s="11" t="inlineStr">
        <is>
          <t>Inward inv. 12M</t>
        </is>
      </c>
      <c r="T4" s="11" t="inlineStr">
        <is>
          <t>Basic balance 12M</t>
        </is>
      </c>
      <c r="U4" s="11" t="inlineStr">
        <is>
          <t>Foreign equity 12M</t>
        </is>
      </c>
      <c r="V4" s="11" t="inlineStr">
        <is>
          <t>KRW chg 12M (log)</t>
        </is>
      </c>
      <c r="X4" s="9" t="inlineStr">
        <is>
          <t>USD/KRW change vs. flows: one-variable regressions</t>
        </is>
      </c>
      <c r="Y4" s="3" t="n"/>
      <c r="Z4" s="3" t="n"/>
      <c r="AA4" s="3" t="n"/>
      <c r="AB4" s="3" t="n"/>
    </row>
    <row r="5">
      <c r="A5" s="34" t="n">
        <v>34700</v>
      </c>
      <c r="B5" s="40" t="n">
        <v>-1208.9</v>
      </c>
      <c r="C5" s="40" t="n"/>
      <c r="D5" s="40" t="n">
        <v>225.5</v>
      </c>
      <c r="E5" s="40" t="n">
        <v>160.2</v>
      </c>
      <c r="F5" s="40" t="n">
        <v>209.8</v>
      </c>
      <c r="G5" s="40" t="n">
        <v>422.6</v>
      </c>
      <c r="H5" s="23">
        <f>IF(COUNT(D5,F5)&lt;2,"",D5+F5)</f>
        <v/>
      </c>
      <c r="I5" s="23">
        <f>IF(COUNT(E5,G5)&lt;2,"",E5+G5)</f>
        <v/>
      </c>
      <c r="J5" s="23">
        <f>IF(COUNT(B5,H5,I5)&lt;3,"",B5+I5-H5)</f>
        <v/>
      </c>
      <c r="K5" s="41">
        <f>IF(COUNTIFS(Flows_Daily!$A$2:$A$5371,"&gt;="&amp;A5,Flows_Daily!$A$2:$A$5371,"&lt;"&amp;EDATE(A5,1))=0,"",SUMIFS(Flows_Daily!$D$2:$D$5371,Flows_Daily!$A$2:$A$5371,"&gt;="&amp;A5,Flows_Daily!$A$2:$A$5371,"&lt;"&amp;EDATE(A5,1))*1000/L5)</f>
        <v/>
      </c>
      <c r="L5" s="35">
        <f>IFERROR(AVERAGEIFS(Daily!$B:$B,Daily!$A:$A,"&gt;="&amp;A5,Daily!$A:$A,"&lt;"&amp;EDATE(A5,1)),"")</f>
        <v/>
      </c>
      <c r="M5" s="35">
        <f>IFERROR(INDEX(Daily!$B:$B,MATCH(EDATE(A5,1)-1,Daily!$A:$A,1)),"")</f>
        <v/>
      </c>
      <c r="O5" s="42">
        <f>IFERROR(INDEX(Rates_Monthly!$D:$D,MATCH(A5,Rates_Monthly!$A:$A,0)),"")</f>
        <v/>
      </c>
      <c r="X5" s="10" t="inlineStr">
        <is>
          <t>Driver</t>
        </is>
      </c>
      <c r="Y5" s="11" t="inlineStr">
        <is>
          <t>Months</t>
        </is>
      </c>
      <c r="Z5" s="11" t="inlineStr">
        <is>
          <t>Correlation</t>
        </is>
      </c>
      <c r="AA5" s="11" t="inlineStr">
        <is>
          <t>R²</t>
        </is>
      </c>
      <c r="AB5" s="43" t="inlineStr">
        <is>
          <t>KRW chg per $10bn</t>
        </is>
      </c>
    </row>
    <row r="6">
      <c r="A6" s="34" t="n">
        <v>34731</v>
      </c>
      <c r="B6" s="40" t="n">
        <v>-1522.1</v>
      </c>
      <c r="C6" s="40" t="n"/>
      <c r="D6" s="40" t="n">
        <v>258.1</v>
      </c>
      <c r="E6" s="40" t="n">
        <v>122.9</v>
      </c>
      <c r="F6" s="40" t="n">
        <v>99.8</v>
      </c>
      <c r="G6" s="40" t="n">
        <v>390.2</v>
      </c>
      <c r="H6" s="23">
        <f>IF(COUNT(D6,F6)&lt;2,"",D6+F6)</f>
        <v/>
      </c>
      <c r="I6" s="23">
        <f>IF(COUNT(E6,G6)&lt;2,"",E6+G6)</f>
        <v/>
      </c>
      <c r="J6" s="23">
        <f>IF(COUNT(B6,H6,I6)&lt;3,"",B6+I6-H6)</f>
        <v/>
      </c>
      <c r="K6" s="41">
        <f>IF(COUNTIFS(Flows_Daily!$A$2:$A$5371,"&gt;="&amp;A6,Flows_Daily!$A$2:$A$5371,"&lt;"&amp;EDATE(A6,1))=0,"",SUMIFS(Flows_Daily!$D$2:$D$5371,Flows_Daily!$A$2:$A$5371,"&gt;="&amp;A6,Flows_Daily!$A$2:$A$5371,"&lt;"&amp;EDATE(A6,1))*1000/L6)</f>
        <v/>
      </c>
      <c r="L6" s="35">
        <f>IFERROR(AVERAGEIFS(Daily!$B:$B,Daily!$A:$A,"&gt;="&amp;A6,Daily!$A:$A,"&lt;"&amp;EDATE(A6,1)),"")</f>
        <v/>
      </c>
      <c r="M6" s="35">
        <f>IFERROR(INDEX(Daily!$B:$B,MATCH(EDATE(A6,1)-1,Daily!$A:$A,1)),"")</f>
        <v/>
      </c>
      <c r="N6" s="37">
        <f>IF(OR(M6="",M5=""),"",LN(M6/M5))</f>
        <v/>
      </c>
      <c r="O6" s="42">
        <f>IFERROR(INDEX(Rates_Monthly!$D:$D,MATCH(A6,Rates_Monthly!$A:$A,0)),"")</f>
        <v/>
      </c>
      <c r="P6" s="12">
        <f>IF(OR(O6="",O5=""),"",O6-O5)</f>
        <v/>
      </c>
      <c r="X6" s="4" t="inlineStr">
        <is>
          <t>1M: change in rate gap (per 1 pt)</t>
        </is>
      </c>
      <c r="Y6" s="22">
        <f>SUMPRODUCT(ISNUMBER($P$6:$P$386)*ISNUMBER($N$6:$N$386))</f>
        <v/>
      </c>
      <c r="Z6" s="17">
        <f>IF(Y6&lt;12,"n/a",CORREL($N$6:$N$386,$P$6:$P$386))</f>
        <v/>
      </c>
      <c r="AA6" s="17">
        <f>IF(Y6&lt;12,"n/a",RSQ($N$6:$N$386,$P$6:$P$386))</f>
        <v/>
      </c>
      <c r="AB6" s="14">
        <f>IF(Y6&lt;12,"n/a",SLOPE($N$6:$N$386,$P$6:$P$386)*1)</f>
        <v/>
      </c>
    </row>
    <row r="7">
      <c r="A7" s="34" t="n">
        <v>34759</v>
      </c>
      <c r="B7" s="40" t="n">
        <v>-1562.3</v>
      </c>
      <c r="C7" s="40" t="n"/>
      <c r="D7" s="40" t="n">
        <v>405</v>
      </c>
      <c r="E7" s="40" t="n">
        <v>115.8</v>
      </c>
      <c r="F7" s="40" t="n">
        <v>208.6</v>
      </c>
      <c r="G7" s="40" t="n">
        <v>1055.6</v>
      </c>
      <c r="H7" s="23">
        <f>IF(COUNT(D7,F7)&lt;2,"",D7+F7)</f>
        <v/>
      </c>
      <c r="I7" s="23">
        <f>IF(COUNT(E7,G7)&lt;2,"",E7+G7)</f>
        <v/>
      </c>
      <c r="J7" s="23">
        <f>IF(COUNT(B7,H7,I7)&lt;3,"",B7+I7-H7)</f>
        <v/>
      </c>
      <c r="K7" s="41">
        <f>IF(COUNTIFS(Flows_Daily!$A$2:$A$5371,"&gt;="&amp;A7,Flows_Daily!$A$2:$A$5371,"&lt;"&amp;EDATE(A7,1))=0,"",SUMIFS(Flows_Daily!$D$2:$D$5371,Flows_Daily!$A$2:$A$5371,"&gt;="&amp;A7,Flows_Daily!$A$2:$A$5371,"&lt;"&amp;EDATE(A7,1))*1000/L7)</f>
        <v/>
      </c>
      <c r="L7" s="35">
        <f>IFERROR(AVERAGEIFS(Daily!$B:$B,Daily!$A:$A,"&gt;="&amp;A7,Daily!$A:$A,"&lt;"&amp;EDATE(A7,1)),"")</f>
        <v/>
      </c>
      <c r="M7" s="35">
        <f>IFERROR(INDEX(Daily!$B:$B,MATCH(EDATE(A7,1)-1,Daily!$A:$A,1)),"")</f>
        <v/>
      </c>
      <c r="N7" s="37">
        <f>IF(OR(M7="",M6=""),"",LN(M7/M6))</f>
        <v/>
      </c>
      <c r="O7" s="42">
        <f>IFERROR(INDEX(Rates_Monthly!$D:$D,MATCH(A7,Rates_Monthly!$A:$A,0)),"")</f>
        <v/>
      </c>
      <c r="P7" s="12">
        <f>IF(OR(O7="",O6=""),"",O7-O6)</f>
        <v/>
      </c>
      <c r="X7" s="4" t="inlineStr">
        <is>
          <t>1M: current account</t>
        </is>
      </c>
      <c r="Y7" s="22">
        <f>SUMPRODUCT(ISNUMBER($B$6:$B$386)*ISNUMBER($N$6:$N$386))</f>
        <v/>
      </c>
      <c r="Z7" s="17">
        <f>IF(Y7&lt;12,"n/a",CORREL($N$6:$N$386,$B$6:$B$386))</f>
        <v/>
      </c>
      <c r="AA7" s="17">
        <f>IF(Y7&lt;12,"n/a",RSQ($N$6:$N$386,$B$6:$B$386))</f>
        <v/>
      </c>
      <c r="AB7" s="14">
        <f>IF(Y7&lt;12,"n/a",SLOPE($N$6:$N$386,$B$6:$B$386)*10000)</f>
        <v/>
      </c>
    </row>
    <row r="8">
      <c r="A8" s="34" t="n">
        <v>34790</v>
      </c>
      <c r="B8" s="40" t="n">
        <v>-747.8</v>
      </c>
      <c r="C8" s="40" t="n"/>
      <c r="D8" s="40" t="n">
        <v>425.9</v>
      </c>
      <c r="E8" s="40" t="n">
        <v>387.5</v>
      </c>
      <c r="F8" s="40" t="n">
        <v>263.7</v>
      </c>
      <c r="G8" s="40" t="n">
        <v>1019.8</v>
      </c>
      <c r="H8" s="23">
        <f>IF(COUNT(D8,F8)&lt;2,"",D8+F8)</f>
        <v/>
      </c>
      <c r="I8" s="23">
        <f>IF(COUNT(E8,G8)&lt;2,"",E8+G8)</f>
        <v/>
      </c>
      <c r="J8" s="23">
        <f>IF(COUNT(B8,H8,I8)&lt;3,"",B8+I8-H8)</f>
        <v/>
      </c>
      <c r="K8" s="41">
        <f>IF(COUNTIFS(Flows_Daily!$A$2:$A$5371,"&gt;="&amp;A8,Flows_Daily!$A$2:$A$5371,"&lt;"&amp;EDATE(A8,1))=0,"",SUMIFS(Flows_Daily!$D$2:$D$5371,Flows_Daily!$A$2:$A$5371,"&gt;="&amp;A8,Flows_Daily!$A$2:$A$5371,"&lt;"&amp;EDATE(A8,1))*1000/L8)</f>
        <v/>
      </c>
      <c r="L8" s="35">
        <f>IFERROR(AVERAGEIFS(Daily!$B:$B,Daily!$A:$A,"&gt;="&amp;A8,Daily!$A:$A,"&lt;"&amp;EDATE(A8,1)),"")</f>
        <v/>
      </c>
      <c r="M8" s="35">
        <f>IFERROR(INDEX(Daily!$B:$B,MATCH(EDATE(A8,1)-1,Daily!$A:$A,1)),"")</f>
        <v/>
      </c>
      <c r="N8" s="37">
        <f>IF(OR(M8="",M7=""),"",LN(M8/M7))</f>
        <v/>
      </c>
      <c r="O8" s="42">
        <f>IFERROR(INDEX(Rates_Monthly!$D:$D,MATCH(A8,Rates_Monthly!$A:$A,0)),"")</f>
        <v/>
      </c>
      <c r="P8" s="12">
        <f>IF(OR(O8="",O7=""),"",O8-O7)</f>
        <v/>
      </c>
      <c r="X8" s="4" t="inlineStr">
        <is>
          <t>1M: residents' outward investment</t>
        </is>
      </c>
      <c r="Y8" s="22">
        <f>SUMPRODUCT(ISNUMBER($H$6:$H$386)*ISNUMBER($N$6:$N$386))</f>
        <v/>
      </c>
      <c r="Z8" s="17">
        <f>IF(Y8&lt;12,"n/a",CORREL($N$6:$N$386,$H$6:$H$386))</f>
        <v/>
      </c>
      <c r="AA8" s="17">
        <f>IF(Y8&lt;12,"n/a",RSQ($N$6:$N$386,$H$6:$H$386))</f>
        <v/>
      </c>
      <c r="AB8" s="14">
        <f>IF(Y8&lt;12,"n/a",SLOPE($N$6:$N$386,$H$6:$H$386)*10000)</f>
        <v/>
      </c>
    </row>
    <row r="9">
      <c r="A9" s="34" t="n">
        <v>34820</v>
      </c>
      <c r="B9" s="40" t="n">
        <v>-959.3</v>
      </c>
      <c r="C9" s="40" t="n"/>
      <c r="D9" s="40" t="n">
        <v>203.5</v>
      </c>
      <c r="E9" s="40" t="n">
        <v>215.3</v>
      </c>
      <c r="F9" s="40" t="n">
        <v>495.3</v>
      </c>
      <c r="G9" s="40" t="n">
        <v>1277.5</v>
      </c>
      <c r="H9" s="23">
        <f>IF(COUNT(D9,F9)&lt;2,"",D9+F9)</f>
        <v/>
      </c>
      <c r="I9" s="23">
        <f>IF(COUNT(E9,G9)&lt;2,"",E9+G9)</f>
        <v/>
      </c>
      <c r="J9" s="23">
        <f>IF(COUNT(B9,H9,I9)&lt;3,"",B9+I9-H9)</f>
        <v/>
      </c>
      <c r="K9" s="41">
        <f>IF(COUNTIFS(Flows_Daily!$A$2:$A$5371,"&gt;="&amp;A9,Flows_Daily!$A$2:$A$5371,"&lt;"&amp;EDATE(A9,1))=0,"",SUMIFS(Flows_Daily!$D$2:$D$5371,Flows_Daily!$A$2:$A$5371,"&gt;="&amp;A9,Flows_Daily!$A$2:$A$5371,"&lt;"&amp;EDATE(A9,1))*1000/L9)</f>
        <v/>
      </c>
      <c r="L9" s="35">
        <f>IFERROR(AVERAGEIFS(Daily!$B:$B,Daily!$A:$A,"&gt;="&amp;A9,Daily!$A:$A,"&lt;"&amp;EDATE(A9,1)),"")</f>
        <v/>
      </c>
      <c r="M9" s="35">
        <f>IFERROR(INDEX(Daily!$B:$B,MATCH(EDATE(A9,1)-1,Daily!$A:$A,1)),"")</f>
        <v/>
      </c>
      <c r="N9" s="37">
        <f>IF(OR(M9="",M8=""),"",LN(M9/M8))</f>
        <v/>
      </c>
      <c r="O9" s="42">
        <f>IFERROR(INDEX(Rates_Monthly!$D:$D,MATCH(A9,Rates_Monthly!$A:$A,0)),"")</f>
        <v/>
      </c>
      <c r="P9" s="12">
        <f>IF(OR(O9="",O8=""),"",O9-O8)</f>
        <v/>
      </c>
      <c r="X9" s="4" t="inlineStr">
        <is>
          <t>1M: foreigners' inward investment</t>
        </is>
      </c>
      <c r="Y9" s="22">
        <f>SUMPRODUCT(ISNUMBER($I$6:$I$386)*ISNUMBER($N$6:$N$386))</f>
        <v/>
      </c>
      <c r="Z9" s="17">
        <f>IF(Y9&lt;12,"n/a",CORREL($N$6:$N$386,$I$6:$I$386))</f>
        <v/>
      </c>
      <c r="AA9" s="17">
        <f>IF(Y9&lt;12,"n/a",RSQ($N$6:$N$386,$I$6:$I$386))</f>
        <v/>
      </c>
      <c r="AB9" s="14">
        <f>IF(Y9&lt;12,"n/a",SLOPE($N$6:$N$386,$I$6:$I$386)*10000)</f>
        <v/>
      </c>
    </row>
    <row r="10">
      <c r="A10" s="34" t="n">
        <v>34851</v>
      </c>
      <c r="B10" s="40" t="n">
        <v>-969.9</v>
      </c>
      <c r="C10" s="40" t="n"/>
      <c r="D10" s="40" t="n">
        <v>270.3</v>
      </c>
      <c r="E10" s="40" t="n">
        <v>185.9</v>
      </c>
      <c r="F10" s="40" t="n">
        <v>389.5</v>
      </c>
      <c r="G10" s="40" t="n">
        <v>1211.5</v>
      </c>
      <c r="H10" s="23">
        <f>IF(COUNT(D10,F10)&lt;2,"",D10+F10)</f>
        <v/>
      </c>
      <c r="I10" s="23">
        <f>IF(COUNT(E10,G10)&lt;2,"",E10+G10)</f>
        <v/>
      </c>
      <c r="J10" s="23">
        <f>IF(COUNT(B10,H10,I10)&lt;3,"",B10+I10-H10)</f>
        <v/>
      </c>
      <c r="K10" s="41">
        <f>IF(COUNTIFS(Flows_Daily!$A$2:$A$5371,"&gt;="&amp;A10,Flows_Daily!$A$2:$A$5371,"&lt;"&amp;EDATE(A10,1))=0,"",SUMIFS(Flows_Daily!$D$2:$D$5371,Flows_Daily!$A$2:$A$5371,"&gt;="&amp;A10,Flows_Daily!$A$2:$A$5371,"&lt;"&amp;EDATE(A10,1))*1000/L10)</f>
        <v/>
      </c>
      <c r="L10" s="35">
        <f>IFERROR(AVERAGEIFS(Daily!$B:$B,Daily!$A:$A,"&gt;="&amp;A10,Daily!$A:$A,"&lt;"&amp;EDATE(A10,1)),"")</f>
        <v/>
      </c>
      <c r="M10" s="35">
        <f>IFERROR(INDEX(Daily!$B:$B,MATCH(EDATE(A10,1)-1,Daily!$A:$A,1)),"")</f>
        <v/>
      </c>
      <c r="N10" s="37">
        <f>IF(OR(M10="",M9=""),"",LN(M10/M9))</f>
        <v/>
      </c>
      <c r="O10" s="42">
        <f>IFERROR(INDEX(Rates_Monthly!$D:$D,MATCH(A10,Rates_Monthly!$A:$A,0)),"")</f>
        <v/>
      </c>
      <c r="P10" s="12">
        <f>IF(OR(O10="",O9=""),"",O10-O9)</f>
        <v/>
      </c>
      <c r="X10" s="4" t="inlineStr">
        <is>
          <t>1M: basic balance</t>
        </is>
      </c>
      <c r="Y10" s="22">
        <f>SUMPRODUCT(ISNUMBER($J$6:$J$386)*ISNUMBER($N$6:$N$386))</f>
        <v/>
      </c>
      <c r="Z10" s="17">
        <f>IF(Y10&lt;12,"n/a",CORREL($N$6:$N$386,$J$6:$J$386))</f>
        <v/>
      </c>
      <c r="AA10" s="17">
        <f>IF(Y10&lt;12,"n/a",RSQ($N$6:$N$386,$J$6:$J$386))</f>
        <v/>
      </c>
      <c r="AB10" s="14">
        <f>IF(Y10&lt;12,"n/a",SLOPE($N$6:$N$386,$J$6:$J$386)*10000)</f>
        <v/>
      </c>
    </row>
    <row r="11">
      <c r="A11" s="34" t="n">
        <v>34881</v>
      </c>
      <c r="B11" s="40" t="n">
        <v>-491.7</v>
      </c>
      <c r="C11" s="40" t="n"/>
      <c r="D11" s="40" t="n">
        <v>300.5</v>
      </c>
      <c r="E11" s="40" t="n">
        <v>208.7</v>
      </c>
      <c r="F11" s="40" t="n">
        <v>306.7</v>
      </c>
      <c r="G11" s="40" t="n">
        <v>2295.1</v>
      </c>
      <c r="H11" s="23">
        <f>IF(COUNT(D11,F11)&lt;2,"",D11+F11)</f>
        <v/>
      </c>
      <c r="I11" s="23">
        <f>IF(COUNT(E11,G11)&lt;2,"",E11+G11)</f>
        <v/>
      </c>
      <c r="J11" s="23">
        <f>IF(COUNT(B11,H11,I11)&lt;3,"",B11+I11-H11)</f>
        <v/>
      </c>
      <c r="K11" s="41">
        <f>IF(COUNTIFS(Flows_Daily!$A$2:$A$5371,"&gt;="&amp;A11,Flows_Daily!$A$2:$A$5371,"&lt;"&amp;EDATE(A11,1))=0,"",SUMIFS(Flows_Daily!$D$2:$D$5371,Flows_Daily!$A$2:$A$5371,"&gt;="&amp;A11,Flows_Daily!$A$2:$A$5371,"&lt;"&amp;EDATE(A11,1))*1000/L11)</f>
        <v/>
      </c>
      <c r="L11" s="35">
        <f>IFERROR(AVERAGEIFS(Daily!$B:$B,Daily!$A:$A,"&gt;="&amp;A11,Daily!$A:$A,"&lt;"&amp;EDATE(A11,1)),"")</f>
        <v/>
      </c>
      <c r="M11" s="35">
        <f>IFERROR(INDEX(Daily!$B:$B,MATCH(EDATE(A11,1)-1,Daily!$A:$A,1)),"")</f>
        <v/>
      </c>
      <c r="N11" s="37">
        <f>IF(OR(M11="",M10=""),"",LN(M11/M10))</f>
        <v/>
      </c>
      <c r="O11" s="42">
        <f>IFERROR(INDEX(Rates_Monthly!$D:$D,MATCH(A11,Rates_Monthly!$A:$A,0)),"")</f>
        <v/>
      </c>
      <c r="P11" s="12">
        <f>IF(OR(O11="",O10=""),"",O11-O10)</f>
        <v/>
      </c>
      <c r="X11" s="4" t="inlineStr">
        <is>
          <t>1M: foreign equity net buying</t>
        </is>
      </c>
      <c r="Y11" s="22">
        <f>SUMPRODUCT(ISNUMBER($K$6:$K$386)*ISNUMBER($N$6:$N$386))</f>
        <v/>
      </c>
      <c r="Z11" s="17">
        <f>IF(Y11&lt;12,"n/a",CORREL($N$6:$N$386,$K$6:$K$386))</f>
        <v/>
      </c>
      <c r="AA11" s="17">
        <f>IF(Y11&lt;12,"n/a",RSQ($N$6:$N$386,$K$6:$K$386))</f>
        <v/>
      </c>
      <c r="AB11" s="14">
        <f>IF(Y11&lt;12,"n/a",SLOPE($N$6:$N$386,$K$6:$K$386)*10000)</f>
        <v/>
      </c>
    </row>
    <row r="12">
      <c r="A12" s="34" t="n">
        <v>34912</v>
      </c>
      <c r="B12" s="40" t="n">
        <v>-1313.9</v>
      </c>
      <c r="C12" s="40" t="n"/>
      <c r="D12" s="40" t="n">
        <v>377.4</v>
      </c>
      <c r="E12" s="40" t="n">
        <v>111</v>
      </c>
      <c r="F12" s="40" t="n">
        <v>139.5</v>
      </c>
      <c r="G12" s="40" t="n">
        <v>1759.2</v>
      </c>
      <c r="H12" s="23">
        <f>IF(COUNT(D12,F12)&lt;2,"",D12+F12)</f>
        <v/>
      </c>
      <c r="I12" s="23">
        <f>IF(COUNT(E12,G12)&lt;2,"",E12+G12)</f>
        <v/>
      </c>
      <c r="J12" s="23">
        <f>IF(COUNT(B12,H12,I12)&lt;3,"",B12+I12-H12)</f>
        <v/>
      </c>
      <c r="K12" s="41">
        <f>IF(COUNTIFS(Flows_Daily!$A$2:$A$5371,"&gt;="&amp;A12,Flows_Daily!$A$2:$A$5371,"&lt;"&amp;EDATE(A12,1))=0,"",SUMIFS(Flows_Daily!$D$2:$D$5371,Flows_Daily!$A$2:$A$5371,"&gt;="&amp;A12,Flows_Daily!$A$2:$A$5371,"&lt;"&amp;EDATE(A12,1))*1000/L12)</f>
        <v/>
      </c>
      <c r="L12" s="35">
        <f>IFERROR(AVERAGEIFS(Daily!$B:$B,Daily!$A:$A,"&gt;="&amp;A12,Daily!$A:$A,"&lt;"&amp;EDATE(A12,1)),"")</f>
        <v/>
      </c>
      <c r="M12" s="35">
        <f>IFERROR(INDEX(Daily!$B:$B,MATCH(EDATE(A12,1)-1,Daily!$A:$A,1)),"")</f>
        <v/>
      </c>
      <c r="N12" s="37">
        <f>IF(OR(M12="",M11=""),"",LN(M12/M11))</f>
        <v/>
      </c>
      <c r="O12" s="42">
        <f>IFERROR(INDEX(Rates_Monthly!$D:$D,MATCH(A12,Rates_Monthly!$A:$A,0)),"")</f>
        <v/>
      </c>
      <c r="P12" s="12">
        <f>IF(OR(O12="",O11=""),"",O12-O11)</f>
        <v/>
      </c>
      <c r="X12" s="4" t="inlineStr">
        <is>
          <t>12M: current account</t>
        </is>
      </c>
      <c r="Y12" s="22">
        <f>SUMPRODUCT(ISNUMBER($Q$17:$Q$386)*ISNUMBER($V$17:$V$386))</f>
        <v/>
      </c>
      <c r="Z12" s="17">
        <f>IF(Y12&lt;12,"n/a",CORREL($V$17:$V$386,$Q$17:$Q$386))</f>
        <v/>
      </c>
      <c r="AA12" s="17">
        <f>IF(Y12&lt;12,"n/a",RSQ($V$17:$V$386,$Q$17:$Q$386))</f>
        <v/>
      </c>
      <c r="AB12" s="14">
        <f>IF(Y12&lt;12,"n/a",SLOPE($V$17:$V$386,$Q$17:$Q$386)*10000)</f>
        <v/>
      </c>
    </row>
    <row r="13">
      <c r="A13" s="34" t="n">
        <v>34943</v>
      </c>
      <c r="B13" s="40" t="n">
        <v>-1018.8</v>
      </c>
      <c r="C13" s="40" t="n"/>
      <c r="D13" s="40" t="n">
        <v>248.6</v>
      </c>
      <c r="E13" s="40" t="n">
        <v>190.4</v>
      </c>
      <c r="F13" s="40" t="n">
        <v>277.7</v>
      </c>
      <c r="G13" s="40" t="n">
        <v>1647.9</v>
      </c>
      <c r="H13" s="23">
        <f>IF(COUNT(D13,F13)&lt;2,"",D13+F13)</f>
        <v/>
      </c>
      <c r="I13" s="23">
        <f>IF(COUNT(E13,G13)&lt;2,"",E13+G13)</f>
        <v/>
      </c>
      <c r="J13" s="23">
        <f>IF(COUNT(B13,H13,I13)&lt;3,"",B13+I13-H13)</f>
        <v/>
      </c>
      <c r="K13" s="41">
        <f>IF(COUNTIFS(Flows_Daily!$A$2:$A$5371,"&gt;="&amp;A13,Flows_Daily!$A$2:$A$5371,"&lt;"&amp;EDATE(A13,1))=0,"",SUMIFS(Flows_Daily!$D$2:$D$5371,Flows_Daily!$A$2:$A$5371,"&gt;="&amp;A13,Flows_Daily!$A$2:$A$5371,"&lt;"&amp;EDATE(A13,1))*1000/L13)</f>
        <v/>
      </c>
      <c r="L13" s="35">
        <f>IFERROR(AVERAGEIFS(Daily!$B:$B,Daily!$A:$A,"&gt;="&amp;A13,Daily!$A:$A,"&lt;"&amp;EDATE(A13,1)),"")</f>
        <v/>
      </c>
      <c r="M13" s="35">
        <f>IFERROR(INDEX(Daily!$B:$B,MATCH(EDATE(A13,1)-1,Daily!$A:$A,1)),"")</f>
        <v/>
      </c>
      <c r="N13" s="37">
        <f>IF(OR(M13="",M12=""),"",LN(M13/M12))</f>
        <v/>
      </c>
      <c r="O13" s="42">
        <f>IFERROR(INDEX(Rates_Monthly!$D:$D,MATCH(A13,Rates_Monthly!$A:$A,0)),"")</f>
        <v/>
      </c>
      <c r="P13" s="12">
        <f>IF(OR(O13="",O12=""),"",O13-O12)</f>
        <v/>
      </c>
      <c r="X13" s="4" t="inlineStr">
        <is>
          <t>12M: outward investment</t>
        </is>
      </c>
      <c r="Y13" s="22">
        <f>SUMPRODUCT(ISNUMBER($R$17:$R$386)*ISNUMBER($V$17:$V$386))</f>
        <v/>
      </c>
      <c r="Z13" s="17">
        <f>IF(Y13&lt;12,"n/a",CORREL($V$17:$V$386,$R$17:$R$386))</f>
        <v/>
      </c>
      <c r="AA13" s="17">
        <f>IF(Y13&lt;12,"n/a",RSQ($V$17:$V$386,$R$17:$R$386))</f>
        <v/>
      </c>
      <c r="AB13" s="14">
        <f>IF(Y13&lt;12,"n/a",SLOPE($V$17:$V$386,$R$17:$R$386)*10000)</f>
        <v/>
      </c>
    </row>
    <row r="14">
      <c r="A14" s="34" t="n">
        <v>34973</v>
      </c>
      <c r="B14" s="40" t="n">
        <v>-295.9</v>
      </c>
      <c r="C14" s="40" t="n"/>
      <c r="D14" s="40" t="n">
        <v>236.4</v>
      </c>
      <c r="E14" s="40" t="n">
        <v>230.6</v>
      </c>
      <c r="F14" s="40" t="n">
        <v>292.7</v>
      </c>
      <c r="G14" s="40" t="n">
        <v>1152.6</v>
      </c>
      <c r="H14" s="23">
        <f>IF(COUNT(D14,F14)&lt;2,"",D14+F14)</f>
        <v/>
      </c>
      <c r="I14" s="23">
        <f>IF(COUNT(E14,G14)&lt;2,"",E14+G14)</f>
        <v/>
      </c>
      <c r="J14" s="23">
        <f>IF(COUNT(B14,H14,I14)&lt;3,"",B14+I14-H14)</f>
        <v/>
      </c>
      <c r="K14" s="41">
        <f>IF(COUNTIFS(Flows_Daily!$A$2:$A$5371,"&gt;="&amp;A14,Flows_Daily!$A$2:$A$5371,"&lt;"&amp;EDATE(A14,1))=0,"",SUMIFS(Flows_Daily!$D$2:$D$5371,Flows_Daily!$A$2:$A$5371,"&gt;="&amp;A14,Flows_Daily!$A$2:$A$5371,"&lt;"&amp;EDATE(A14,1))*1000/L14)</f>
        <v/>
      </c>
      <c r="L14" s="35">
        <f>IFERROR(AVERAGEIFS(Daily!$B:$B,Daily!$A:$A,"&gt;="&amp;A14,Daily!$A:$A,"&lt;"&amp;EDATE(A14,1)),"")</f>
        <v/>
      </c>
      <c r="M14" s="35">
        <f>IFERROR(INDEX(Daily!$B:$B,MATCH(EDATE(A14,1)-1,Daily!$A:$A,1)),"")</f>
        <v/>
      </c>
      <c r="N14" s="37">
        <f>IF(OR(M14="",M13=""),"",LN(M14/M13))</f>
        <v/>
      </c>
      <c r="O14" s="42">
        <f>IFERROR(INDEX(Rates_Monthly!$D:$D,MATCH(A14,Rates_Monthly!$A:$A,0)),"")</f>
        <v/>
      </c>
      <c r="P14" s="12">
        <f>IF(OR(O14="",O13=""),"",O14-O13)</f>
        <v/>
      </c>
      <c r="X14" s="4" t="inlineStr">
        <is>
          <t>12M: basic balance</t>
        </is>
      </c>
      <c r="Y14" s="22">
        <f>SUMPRODUCT(ISNUMBER($T$17:$T$386)*ISNUMBER($V$17:$V$386))</f>
        <v/>
      </c>
      <c r="Z14" s="17">
        <f>IF(Y14&lt;12,"n/a",CORREL($V$17:$V$386,$T$17:$T$386))</f>
        <v/>
      </c>
      <c r="AA14" s="17">
        <f>IF(Y14&lt;12,"n/a",RSQ($V$17:$V$386,$T$17:$T$386))</f>
        <v/>
      </c>
      <c r="AB14" s="14">
        <f>IF(Y14&lt;12,"n/a",SLOPE($V$17:$V$386,$T$17:$T$386)*10000)</f>
        <v/>
      </c>
    </row>
    <row r="15">
      <c r="A15" s="34" t="n">
        <v>35004</v>
      </c>
      <c r="B15" s="40" t="n">
        <v>-148.1</v>
      </c>
      <c r="C15" s="40" t="n"/>
      <c r="D15" s="40" t="n">
        <v>618.2</v>
      </c>
      <c r="E15" s="40" t="n">
        <v>268</v>
      </c>
      <c r="F15" s="40" t="n">
        <v>180.7</v>
      </c>
      <c r="G15" s="40" t="n">
        <v>979.4</v>
      </c>
      <c r="H15" s="23">
        <f>IF(COUNT(D15,F15)&lt;2,"",D15+F15)</f>
        <v/>
      </c>
      <c r="I15" s="23">
        <f>IF(COUNT(E15,G15)&lt;2,"",E15+G15)</f>
        <v/>
      </c>
      <c r="J15" s="23">
        <f>IF(COUNT(B15,H15,I15)&lt;3,"",B15+I15-H15)</f>
        <v/>
      </c>
      <c r="K15" s="41">
        <f>IF(COUNTIFS(Flows_Daily!$A$2:$A$5371,"&gt;="&amp;A15,Flows_Daily!$A$2:$A$5371,"&lt;"&amp;EDATE(A15,1))=0,"",SUMIFS(Flows_Daily!$D$2:$D$5371,Flows_Daily!$A$2:$A$5371,"&gt;="&amp;A15,Flows_Daily!$A$2:$A$5371,"&lt;"&amp;EDATE(A15,1))*1000/L15)</f>
        <v/>
      </c>
      <c r="L15" s="35">
        <f>IFERROR(AVERAGEIFS(Daily!$B:$B,Daily!$A:$A,"&gt;="&amp;A15,Daily!$A:$A,"&lt;"&amp;EDATE(A15,1)),"")</f>
        <v/>
      </c>
      <c r="M15" s="35">
        <f>IFERROR(INDEX(Daily!$B:$B,MATCH(EDATE(A15,1)-1,Daily!$A:$A,1)),"")</f>
        <v/>
      </c>
      <c r="N15" s="37">
        <f>IF(OR(M15="",M14=""),"",LN(M15/M14))</f>
        <v/>
      </c>
      <c r="O15" s="42">
        <f>IFERROR(INDEX(Rates_Monthly!$D:$D,MATCH(A15,Rates_Monthly!$A:$A,0)),"")</f>
        <v/>
      </c>
      <c r="P15" s="12">
        <f>IF(OR(O15="",O14=""),"",O15-O14)</f>
        <v/>
      </c>
      <c r="X15" s="4" t="inlineStr">
        <is>
          <t>12M: foreign equity net buying</t>
        </is>
      </c>
      <c r="Y15" s="22">
        <f>SUMPRODUCT(ISNUMBER($U$17:$U$386)*ISNUMBER($V$17:$V$386))</f>
        <v/>
      </c>
      <c r="Z15" s="17">
        <f>IF(Y15&lt;12,"n/a",CORREL($V$17:$V$386,$U$17:$U$386))</f>
        <v/>
      </c>
      <c r="AA15" s="17">
        <f>IF(Y15&lt;12,"n/a",RSQ($V$17:$V$386,$U$17:$U$386))</f>
        <v/>
      </c>
      <c r="AB15" s="14">
        <f>IF(Y15&lt;12,"n/a",SLOPE($V$17:$V$386,$U$17:$U$386)*10000)</f>
        <v/>
      </c>
    </row>
    <row r="16">
      <c r="A16" s="34" t="n">
        <v>35034</v>
      </c>
      <c r="B16" s="40" t="n">
        <v>9</v>
      </c>
      <c r="C16" s="40" t="n"/>
      <c r="D16" s="40" t="n">
        <v>299.1</v>
      </c>
      <c r="E16" s="40" t="n">
        <v>290.8</v>
      </c>
      <c r="F16" s="40" t="n">
        <v>43.3</v>
      </c>
      <c r="G16" s="40" t="n">
        <v>1407.9</v>
      </c>
      <c r="H16" s="23">
        <f>IF(COUNT(D16,F16)&lt;2,"",D16+F16)</f>
        <v/>
      </c>
      <c r="I16" s="23">
        <f>IF(COUNT(E16,G16)&lt;2,"",E16+G16)</f>
        <v/>
      </c>
      <c r="J16" s="23">
        <f>IF(COUNT(B16,H16,I16)&lt;3,"",B16+I16-H16)</f>
        <v/>
      </c>
      <c r="K16" s="41">
        <f>IF(COUNTIFS(Flows_Daily!$A$2:$A$5371,"&gt;="&amp;A16,Flows_Daily!$A$2:$A$5371,"&lt;"&amp;EDATE(A16,1))=0,"",SUMIFS(Flows_Daily!$D$2:$D$5371,Flows_Daily!$A$2:$A$5371,"&gt;="&amp;A16,Flows_Daily!$A$2:$A$5371,"&lt;"&amp;EDATE(A16,1))*1000/L16)</f>
        <v/>
      </c>
      <c r="L16" s="35">
        <f>IFERROR(AVERAGEIFS(Daily!$B:$B,Daily!$A:$A,"&gt;="&amp;A16,Daily!$A:$A,"&lt;"&amp;EDATE(A16,1)),"")</f>
        <v/>
      </c>
      <c r="M16" s="35">
        <f>IFERROR(INDEX(Daily!$B:$B,MATCH(EDATE(A16,1)-1,Daily!$A:$A,1)),"")</f>
        <v/>
      </c>
      <c r="N16" s="37">
        <f>IF(OR(M16="",M15=""),"",LN(M16/M15))</f>
        <v/>
      </c>
      <c r="O16" s="42">
        <f>IFERROR(INDEX(Rates_Monthly!$D:$D,MATCH(A16,Rates_Monthly!$A:$A,0)),"")</f>
        <v/>
      </c>
      <c r="P16" s="12">
        <f>IF(OR(O16="",O15=""),"",O16-O15)</f>
        <v/>
      </c>
      <c r="Q16" s="23">
        <f>IF(COUNT(B5:B16)&lt;12,"",SUM(B5:B16))</f>
        <v/>
      </c>
      <c r="R16" s="23">
        <f>IF(COUNT(H5:H16)&lt;12,"",SUM(H5:H16))</f>
        <v/>
      </c>
      <c r="S16" s="23">
        <f>IF(COUNT(I5:I16)&lt;12,"",SUM(I5:I16))</f>
        <v/>
      </c>
      <c r="T16" s="23">
        <f>IF(COUNT(J5:J16)&lt;12,"",SUM(J5:J16))</f>
        <v/>
      </c>
      <c r="U16" s="23">
        <f>IF(COUNT(K5:K16)&lt;12,"",SUM(K5:K16))</f>
        <v/>
      </c>
    </row>
    <row r="17">
      <c r="A17" s="34" t="n">
        <v>35065</v>
      </c>
      <c r="B17" s="40" t="n">
        <v>-2159.9</v>
      </c>
      <c r="C17" s="40" t="n"/>
      <c r="D17" s="40" t="n">
        <v>902.2</v>
      </c>
      <c r="E17" s="40" t="n">
        <v>221.1</v>
      </c>
      <c r="F17" s="40" t="n">
        <v>220.9</v>
      </c>
      <c r="G17" s="40" t="n">
        <v>218.9</v>
      </c>
      <c r="H17" s="23">
        <f>IF(COUNT(D17,F17)&lt;2,"",D17+F17)</f>
        <v/>
      </c>
      <c r="I17" s="23">
        <f>IF(COUNT(E17,G17)&lt;2,"",E17+G17)</f>
        <v/>
      </c>
      <c r="J17" s="23">
        <f>IF(COUNT(B17,H17,I17)&lt;3,"",B17+I17-H17)</f>
        <v/>
      </c>
      <c r="K17" s="41">
        <f>IF(COUNTIFS(Flows_Daily!$A$2:$A$5371,"&gt;="&amp;A17,Flows_Daily!$A$2:$A$5371,"&lt;"&amp;EDATE(A17,1))=0,"",SUMIFS(Flows_Daily!$D$2:$D$5371,Flows_Daily!$A$2:$A$5371,"&gt;="&amp;A17,Flows_Daily!$A$2:$A$5371,"&lt;"&amp;EDATE(A17,1))*1000/L17)</f>
        <v/>
      </c>
      <c r="L17" s="35">
        <f>IFERROR(AVERAGEIFS(Daily!$B:$B,Daily!$A:$A,"&gt;="&amp;A17,Daily!$A:$A,"&lt;"&amp;EDATE(A17,1)),"")</f>
        <v/>
      </c>
      <c r="M17" s="35">
        <f>IFERROR(INDEX(Daily!$B:$B,MATCH(EDATE(A17,1)-1,Daily!$A:$A,1)),"")</f>
        <v/>
      </c>
      <c r="N17" s="37">
        <f>IF(OR(M17="",M16=""),"",LN(M17/M16))</f>
        <v/>
      </c>
      <c r="O17" s="42">
        <f>IFERROR(INDEX(Rates_Monthly!$D:$D,MATCH(A17,Rates_Monthly!$A:$A,0)),"")</f>
        <v/>
      </c>
      <c r="P17" s="12">
        <f>IF(OR(O17="",O16=""),"",O17-O16)</f>
        <v/>
      </c>
      <c r="Q17" s="23">
        <f>IF(COUNT(B6:B17)&lt;12,"",SUM(B6:B17))</f>
        <v/>
      </c>
      <c r="R17" s="23">
        <f>IF(COUNT(H6:H17)&lt;12,"",SUM(H6:H17))</f>
        <v/>
      </c>
      <c r="S17" s="23">
        <f>IF(COUNT(I6:I17)&lt;12,"",SUM(I6:I17))</f>
        <v/>
      </c>
      <c r="T17" s="23">
        <f>IF(COUNT(J6:J17)&lt;12,"",SUM(J6:J17))</f>
        <v/>
      </c>
      <c r="U17" s="23">
        <f>IF(COUNT(K6:K17)&lt;12,"",SUM(K6:K17))</f>
        <v/>
      </c>
      <c r="V17" s="37">
        <f>IF(OR(M17="",M5=""),"",LN(M17/M5))</f>
        <v/>
      </c>
    </row>
    <row r="18">
      <c r="A18" s="34" t="n">
        <v>35096</v>
      </c>
      <c r="B18" s="40" t="n">
        <v>-2030.7</v>
      </c>
      <c r="C18" s="40" t="n"/>
      <c r="D18" s="40" t="n">
        <v>365.4</v>
      </c>
      <c r="E18" s="40" t="n">
        <v>123.4</v>
      </c>
      <c r="F18" s="40" t="n">
        <v>395.9</v>
      </c>
      <c r="G18" s="40" t="n">
        <v>1049.7</v>
      </c>
      <c r="H18" s="23">
        <f>IF(COUNT(D18,F18)&lt;2,"",D18+F18)</f>
        <v/>
      </c>
      <c r="I18" s="23">
        <f>IF(COUNT(E18,G18)&lt;2,"",E18+G18)</f>
        <v/>
      </c>
      <c r="J18" s="23">
        <f>IF(COUNT(B18,H18,I18)&lt;3,"",B18+I18-H18)</f>
        <v/>
      </c>
      <c r="K18" s="41">
        <f>IF(COUNTIFS(Flows_Daily!$A$2:$A$5371,"&gt;="&amp;A18,Flows_Daily!$A$2:$A$5371,"&lt;"&amp;EDATE(A18,1))=0,"",SUMIFS(Flows_Daily!$D$2:$D$5371,Flows_Daily!$A$2:$A$5371,"&gt;="&amp;A18,Flows_Daily!$A$2:$A$5371,"&lt;"&amp;EDATE(A18,1))*1000/L18)</f>
        <v/>
      </c>
      <c r="L18" s="35">
        <f>IFERROR(AVERAGEIFS(Daily!$B:$B,Daily!$A:$A,"&gt;="&amp;A18,Daily!$A:$A,"&lt;"&amp;EDATE(A18,1)),"")</f>
        <v/>
      </c>
      <c r="M18" s="35">
        <f>IFERROR(INDEX(Daily!$B:$B,MATCH(EDATE(A18,1)-1,Daily!$A:$A,1)),"")</f>
        <v/>
      </c>
      <c r="N18" s="37">
        <f>IF(OR(M18="",M17=""),"",LN(M18/M17))</f>
        <v/>
      </c>
      <c r="O18" s="42">
        <f>IFERROR(INDEX(Rates_Monthly!$D:$D,MATCH(A18,Rates_Monthly!$A:$A,0)),"")</f>
        <v/>
      </c>
      <c r="P18" s="12">
        <f>IF(OR(O18="",O17=""),"",O18-O17)</f>
        <v/>
      </c>
      <c r="Q18" s="23">
        <f>IF(COUNT(B7:B18)&lt;12,"",SUM(B7:B18))</f>
        <v/>
      </c>
      <c r="R18" s="23">
        <f>IF(COUNT(H7:H18)&lt;12,"",SUM(H7:H18))</f>
        <v/>
      </c>
      <c r="S18" s="23">
        <f>IF(COUNT(I7:I18)&lt;12,"",SUM(I7:I18))</f>
        <v/>
      </c>
      <c r="T18" s="23">
        <f>IF(COUNT(J7:J18)&lt;12,"",SUM(J7:J18))</f>
        <v/>
      </c>
      <c r="U18" s="23">
        <f>IF(COUNT(K7:K18)&lt;12,"",SUM(K7:K18))</f>
        <v/>
      </c>
      <c r="V18" s="37">
        <f>IF(OR(M18="",M6=""),"",LN(M18/M6))</f>
        <v/>
      </c>
      <c r="X18" s="24" t="inlineStr">
        <is>
          <t>KRW change &gt; 0 = weaker won. A negative slope means more of that flow goes with a stronger won.</t>
        </is>
      </c>
    </row>
    <row r="19">
      <c r="A19" s="34" t="n">
        <v>35125</v>
      </c>
      <c r="B19" s="40" t="n">
        <v>-1687.8</v>
      </c>
      <c r="C19" s="40" t="n"/>
      <c r="D19" s="40" t="n">
        <v>388.7</v>
      </c>
      <c r="E19" s="40" t="n">
        <v>150.6</v>
      </c>
      <c r="F19" s="40" t="n">
        <v>361.2</v>
      </c>
      <c r="G19" s="40" t="n">
        <v>1870.2</v>
      </c>
      <c r="H19" s="23">
        <f>IF(COUNT(D19,F19)&lt;2,"",D19+F19)</f>
        <v/>
      </c>
      <c r="I19" s="23">
        <f>IF(COUNT(E19,G19)&lt;2,"",E19+G19)</f>
        <v/>
      </c>
      <c r="J19" s="23">
        <f>IF(COUNT(B19,H19,I19)&lt;3,"",B19+I19-H19)</f>
        <v/>
      </c>
      <c r="K19" s="41">
        <f>IF(COUNTIFS(Flows_Daily!$A$2:$A$5371,"&gt;="&amp;A19,Flows_Daily!$A$2:$A$5371,"&lt;"&amp;EDATE(A19,1))=0,"",SUMIFS(Flows_Daily!$D$2:$D$5371,Flows_Daily!$A$2:$A$5371,"&gt;="&amp;A19,Flows_Daily!$A$2:$A$5371,"&lt;"&amp;EDATE(A19,1))*1000/L19)</f>
        <v/>
      </c>
      <c r="L19" s="35">
        <f>IFERROR(AVERAGEIFS(Daily!$B:$B,Daily!$A:$A,"&gt;="&amp;A19,Daily!$A:$A,"&lt;"&amp;EDATE(A19,1)),"")</f>
        <v/>
      </c>
      <c r="M19" s="35">
        <f>IFERROR(INDEX(Daily!$B:$B,MATCH(EDATE(A19,1)-1,Daily!$A:$A,1)),"")</f>
        <v/>
      </c>
      <c r="N19" s="37">
        <f>IF(OR(M19="",M18=""),"",LN(M19/M18))</f>
        <v/>
      </c>
      <c r="O19" s="42">
        <f>IFERROR(INDEX(Rates_Monthly!$D:$D,MATCH(A19,Rates_Monthly!$A:$A,0)),"")</f>
        <v/>
      </c>
      <c r="P19" s="12">
        <f>IF(OR(O19="",O18=""),"",O19-O18)</f>
        <v/>
      </c>
      <c r="Q19" s="23">
        <f>IF(COUNT(B8:B19)&lt;12,"",SUM(B8:B19))</f>
        <v/>
      </c>
      <c r="R19" s="23">
        <f>IF(COUNT(H8:H19)&lt;12,"",SUM(H8:H19))</f>
        <v/>
      </c>
      <c r="S19" s="23">
        <f>IF(COUNT(I8:I19)&lt;12,"",SUM(I8:I19))</f>
        <v/>
      </c>
      <c r="T19" s="23">
        <f>IF(COUNT(J8:J19)&lt;12,"",SUM(J8:J19))</f>
        <v/>
      </c>
      <c r="U19" s="23">
        <f>IF(COUNT(K8:K19)&lt;12,"",SUM(K8:K19))</f>
        <v/>
      </c>
      <c r="V19" s="37">
        <f>IF(OR(M19="",M7=""),"",LN(M19/M7))</f>
        <v/>
      </c>
      <c r="X19" s="24" t="inlineStr">
        <is>
          <t>Contemporaneous and descriptive: flows and prices are decided together, so this is association, not causation.</t>
        </is>
      </c>
    </row>
    <row r="20">
      <c r="A20" s="34" t="n">
        <v>35156</v>
      </c>
      <c r="B20" s="40" t="n">
        <v>-2148</v>
      </c>
      <c r="C20" s="40" t="n"/>
      <c r="D20" s="40" t="n">
        <v>392.3</v>
      </c>
      <c r="E20" s="40" t="n">
        <v>223.5</v>
      </c>
      <c r="F20" s="40" t="n">
        <v>336.5</v>
      </c>
      <c r="G20" s="40" t="n">
        <v>2655.4</v>
      </c>
      <c r="H20" s="23">
        <f>IF(COUNT(D20,F20)&lt;2,"",D20+F20)</f>
        <v/>
      </c>
      <c r="I20" s="23">
        <f>IF(COUNT(E20,G20)&lt;2,"",E20+G20)</f>
        <v/>
      </c>
      <c r="J20" s="23">
        <f>IF(COUNT(B20,H20,I20)&lt;3,"",B20+I20-H20)</f>
        <v/>
      </c>
      <c r="K20" s="41">
        <f>IF(COUNTIFS(Flows_Daily!$A$2:$A$5371,"&gt;="&amp;A20,Flows_Daily!$A$2:$A$5371,"&lt;"&amp;EDATE(A20,1))=0,"",SUMIFS(Flows_Daily!$D$2:$D$5371,Flows_Daily!$A$2:$A$5371,"&gt;="&amp;A20,Flows_Daily!$A$2:$A$5371,"&lt;"&amp;EDATE(A20,1))*1000/L20)</f>
        <v/>
      </c>
      <c r="L20" s="35">
        <f>IFERROR(AVERAGEIFS(Daily!$B:$B,Daily!$A:$A,"&gt;="&amp;A20,Daily!$A:$A,"&lt;"&amp;EDATE(A20,1)),"")</f>
        <v/>
      </c>
      <c r="M20" s="35">
        <f>IFERROR(INDEX(Daily!$B:$B,MATCH(EDATE(A20,1)-1,Daily!$A:$A,1)),"")</f>
        <v/>
      </c>
      <c r="N20" s="37">
        <f>IF(OR(M20="",M19=""),"",LN(M20/M19))</f>
        <v/>
      </c>
      <c r="O20" s="42">
        <f>IFERROR(INDEX(Rates_Monthly!$D:$D,MATCH(A20,Rates_Monthly!$A:$A,0)),"")</f>
        <v/>
      </c>
      <c r="P20" s="12">
        <f>IF(OR(O20="",O19=""),"",O20-O19)</f>
        <v/>
      </c>
      <c r="Q20" s="23">
        <f>IF(COUNT(B9:B20)&lt;12,"",SUM(B9:B20))</f>
        <v/>
      </c>
      <c r="R20" s="23">
        <f>IF(COUNT(H9:H20)&lt;12,"",SUM(H9:H20))</f>
        <v/>
      </c>
      <c r="S20" s="23">
        <f>IF(COUNT(I9:I20)&lt;12,"",SUM(I9:I20))</f>
        <v/>
      </c>
      <c r="T20" s="23">
        <f>IF(COUNT(J9:J20)&lt;12,"",SUM(J9:J20))</f>
        <v/>
      </c>
      <c r="U20" s="23">
        <f>IF(COUNT(K9:K20)&lt;12,"",SUM(K9:K20))</f>
        <v/>
      </c>
      <c r="V20" s="37">
        <f>IF(OR(M20="",M8=""),"",LN(M20/M8))</f>
        <v/>
      </c>
      <c r="X20" s="24" t="inlineStr">
        <is>
          <t>12M rows use overlapping windows, which overstates R² and the effective number of observations.</t>
        </is>
      </c>
    </row>
    <row r="21">
      <c r="A21" s="34" t="n">
        <v>35186</v>
      </c>
      <c r="B21" s="40" t="n">
        <v>-1687.2</v>
      </c>
      <c r="C21" s="40" t="n"/>
      <c r="D21" s="40" t="n">
        <v>373.8</v>
      </c>
      <c r="E21" s="40" t="n">
        <v>254.9</v>
      </c>
      <c r="F21" s="40" t="n">
        <v>379.3</v>
      </c>
      <c r="G21" s="40" t="n">
        <v>1904.1</v>
      </c>
      <c r="H21" s="23">
        <f>IF(COUNT(D21,F21)&lt;2,"",D21+F21)</f>
        <v/>
      </c>
      <c r="I21" s="23">
        <f>IF(COUNT(E21,G21)&lt;2,"",E21+G21)</f>
        <v/>
      </c>
      <c r="J21" s="23">
        <f>IF(COUNT(B21,H21,I21)&lt;3,"",B21+I21-H21)</f>
        <v/>
      </c>
      <c r="K21" s="41">
        <f>IF(COUNTIFS(Flows_Daily!$A$2:$A$5371,"&gt;="&amp;A21,Flows_Daily!$A$2:$A$5371,"&lt;"&amp;EDATE(A21,1))=0,"",SUMIFS(Flows_Daily!$D$2:$D$5371,Flows_Daily!$A$2:$A$5371,"&gt;="&amp;A21,Flows_Daily!$A$2:$A$5371,"&lt;"&amp;EDATE(A21,1))*1000/L21)</f>
        <v/>
      </c>
      <c r="L21" s="35">
        <f>IFERROR(AVERAGEIFS(Daily!$B:$B,Daily!$A:$A,"&gt;="&amp;A21,Daily!$A:$A,"&lt;"&amp;EDATE(A21,1)),"")</f>
        <v/>
      </c>
      <c r="M21" s="35">
        <f>IFERROR(INDEX(Daily!$B:$B,MATCH(EDATE(A21,1)-1,Daily!$A:$A,1)),"")</f>
        <v/>
      </c>
      <c r="N21" s="37">
        <f>IF(OR(M21="",M20=""),"",LN(M21/M20))</f>
        <v/>
      </c>
      <c r="O21" s="42">
        <f>IFERROR(INDEX(Rates_Monthly!$D:$D,MATCH(A21,Rates_Monthly!$A:$A,0)),"")</f>
        <v/>
      </c>
      <c r="P21" s="12">
        <f>IF(OR(O21="",O20=""),"",O21-O20)</f>
        <v/>
      </c>
      <c r="Q21" s="23">
        <f>IF(COUNT(B10:B21)&lt;12,"",SUM(B10:B21))</f>
        <v/>
      </c>
      <c r="R21" s="23">
        <f>IF(COUNT(H10:H21)&lt;12,"",SUM(H10:H21))</f>
        <v/>
      </c>
      <c r="S21" s="23">
        <f>IF(COUNT(I10:I21)&lt;12,"",SUM(I10:I21))</f>
        <v/>
      </c>
      <c r="T21" s="23">
        <f>IF(COUNT(J10:J21)&lt;12,"",SUM(J10:J21))</f>
        <v/>
      </c>
      <c r="U21" s="23">
        <f>IF(COUNT(K10:K21)&lt;12,"",SUM(K10:K21))</f>
        <v/>
      </c>
      <c r="V21" s="37">
        <f>IF(OR(M21="",M9=""),"",LN(M21/M9))</f>
        <v/>
      </c>
      <c r="X21" s="24" t="inlineStr">
        <is>
          <t>BoP figures are published about 5 weeks after month-end; foreign equity flows are same-day.</t>
        </is>
      </c>
    </row>
    <row r="22">
      <c r="A22" s="34" t="n">
        <v>35217</v>
      </c>
      <c r="B22" s="40" t="n">
        <v>-1473.2</v>
      </c>
      <c r="C22" s="40" t="n"/>
      <c r="D22" s="40" t="n">
        <v>350.1</v>
      </c>
      <c r="E22" s="40" t="n">
        <v>439.4</v>
      </c>
      <c r="F22" s="40" t="n">
        <v>180.9</v>
      </c>
      <c r="G22" s="40" t="n">
        <v>2072.6</v>
      </c>
      <c r="H22" s="23">
        <f>IF(COUNT(D22,F22)&lt;2,"",D22+F22)</f>
        <v/>
      </c>
      <c r="I22" s="23">
        <f>IF(COUNT(E22,G22)&lt;2,"",E22+G22)</f>
        <v/>
      </c>
      <c r="J22" s="23">
        <f>IF(COUNT(B22,H22,I22)&lt;3,"",B22+I22-H22)</f>
        <v/>
      </c>
      <c r="K22" s="41">
        <f>IF(COUNTIFS(Flows_Daily!$A$2:$A$5371,"&gt;="&amp;A22,Flows_Daily!$A$2:$A$5371,"&lt;"&amp;EDATE(A22,1))=0,"",SUMIFS(Flows_Daily!$D$2:$D$5371,Flows_Daily!$A$2:$A$5371,"&gt;="&amp;A22,Flows_Daily!$A$2:$A$5371,"&lt;"&amp;EDATE(A22,1))*1000/L22)</f>
        <v/>
      </c>
      <c r="L22" s="35">
        <f>IFERROR(AVERAGEIFS(Daily!$B:$B,Daily!$A:$A,"&gt;="&amp;A22,Daily!$A:$A,"&lt;"&amp;EDATE(A22,1)),"")</f>
        <v/>
      </c>
      <c r="M22" s="35">
        <f>IFERROR(INDEX(Daily!$B:$B,MATCH(EDATE(A22,1)-1,Daily!$A:$A,1)),"")</f>
        <v/>
      </c>
      <c r="N22" s="37">
        <f>IF(OR(M22="",M21=""),"",LN(M22/M21))</f>
        <v/>
      </c>
      <c r="O22" s="42">
        <f>IFERROR(INDEX(Rates_Monthly!$D:$D,MATCH(A22,Rates_Monthly!$A:$A,0)),"")</f>
        <v/>
      </c>
      <c r="P22" s="12">
        <f>IF(OR(O22="",O21=""),"",O22-O21)</f>
        <v/>
      </c>
      <c r="Q22" s="23">
        <f>IF(COUNT(B11:B22)&lt;12,"",SUM(B11:B22))</f>
        <v/>
      </c>
      <c r="R22" s="23">
        <f>IF(COUNT(H11:H22)&lt;12,"",SUM(H11:H22))</f>
        <v/>
      </c>
      <c r="S22" s="23">
        <f>IF(COUNT(I11:I22)&lt;12,"",SUM(I11:I22))</f>
        <v/>
      </c>
      <c r="T22" s="23">
        <f>IF(COUNT(J11:J22)&lt;12,"",SUM(J11:J22))</f>
        <v/>
      </c>
      <c r="U22" s="23">
        <f>IF(COUNT(K11:K22)&lt;12,"",SUM(K11:K22))</f>
        <v/>
      </c>
      <c r="V22" s="37">
        <f>IF(OR(M22="",M10=""),"",LN(M22/M10))</f>
        <v/>
      </c>
    </row>
    <row r="23">
      <c r="A23" s="34" t="n">
        <v>35247</v>
      </c>
      <c r="B23" s="40" t="n">
        <v>-2051.2</v>
      </c>
      <c r="C23" s="40" t="n"/>
      <c r="D23" s="40" t="n">
        <v>232</v>
      </c>
      <c r="E23" s="40" t="n">
        <v>46.2</v>
      </c>
      <c r="F23" s="40" t="n">
        <v>411.6</v>
      </c>
      <c r="G23" s="40" t="n">
        <v>1790.3</v>
      </c>
      <c r="H23" s="23">
        <f>IF(COUNT(D23,F23)&lt;2,"",D23+F23)</f>
        <v/>
      </c>
      <c r="I23" s="23">
        <f>IF(COUNT(E23,G23)&lt;2,"",E23+G23)</f>
        <v/>
      </c>
      <c r="J23" s="23">
        <f>IF(COUNT(B23,H23,I23)&lt;3,"",B23+I23-H23)</f>
        <v/>
      </c>
      <c r="K23" s="41">
        <f>IF(COUNTIFS(Flows_Daily!$A$2:$A$5371,"&gt;="&amp;A23,Flows_Daily!$A$2:$A$5371,"&lt;"&amp;EDATE(A23,1))=0,"",SUMIFS(Flows_Daily!$D$2:$D$5371,Flows_Daily!$A$2:$A$5371,"&gt;="&amp;A23,Flows_Daily!$A$2:$A$5371,"&lt;"&amp;EDATE(A23,1))*1000/L23)</f>
        <v/>
      </c>
      <c r="L23" s="35">
        <f>IFERROR(AVERAGEIFS(Daily!$B:$B,Daily!$A:$A,"&gt;="&amp;A23,Daily!$A:$A,"&lt;"&amp;EDATE(A23,1)),"")</f>
        <v/>
      </c>
      <c r="M23" s="35">
        <f>IFERROR(INDEX(Daily!$B:$B,MATCH(EDATE(A23,1)-1,Daily!$A:$A,1)),"")</f>
        <v/>
      </c>
      <c r="N23" s="37">
        <f>IF(OR(M23="",M22=""),"",LN(M23/M22))</f>
        <v/>
      </c>
      <c r="O23" s="42">
        <f>IFERROR(INDEX(Rates_Monthly!$D:$D,MATCH(A23,Rates_Monthly!$A:$A,0)),"")</f>
        <v/>
      </c>
      <c r="P23" s="12">
        <f>IF(OR(O23="",O22=""),"",O23-O22)</f>
        <v/>
      </c>
      <c r="Q23" s="23">
        <f>IF(COUNT(B12:B23)&lt;12,"",SUM(B12:B23))</f>
        <v/>
      </c>
      <c r="R23" s="23">
        <f>IF(COUNT(H12:H23)&lt;12,"",SUM(H12:H23))</f>
        <v/>
      </c>
      <c r="S23" s="23">
        <f>IF(COUNT(I12:I23)&lt;12,"",SUM(I12:I23))</f>
        <v/>
      </c>
      <c r="T23" s="23">
        <f>IF(COUNT(J12:J23)&lt;12,"",SUM(J12:J23))</f>
        <v/>
      </c>
      <c r="U23" s="23">
        <f>IF(COUNT(K12:K23)&lt;12,"",SUM(K12:K23))</f>
        <v/>
      </c>
      <c r="V23" s="37">
        <f>IF(OR(M23="",M11=""),"",LN(M23/M11))</f>
        <v/>
      </c>
    </row>
    <row r="24">
      <c r="A24" s="34" t="n">
        <v>35278</v>
      </c>
      <c r="B24" s="40" t="n">
        <v>-3506.7</v>
      </c>
      <c r="C24" s="40" t="n"/>
      <c r="D24" s="40" t="n">
        <v>359.3</v>
      </c>
      <c r="E24" s="40" t="n">
        <v>99.90000000000001</v>
      </c>
      <c r="F24" s="40" t="n">
        <v>882.3</v>
      </c>
      <c r="G24" s="40" t="n">
        <v>1875.5</v>
      </c>
      <c r="H24" s="23">
        <f>IF(COUNT(D24,F24)&lt;2,"",D24+F24)</f>
        <v/>
      </c>
      <c r="I24" s="23">
        <f>IF(COUNT(E24,G24)&lt;2,"",E24+G24)</f>
        <v/>
      </c>
      <c r="J24" s="23">
        <f>IF(COUNT(B24,H24,I24)&lt;3,"",B24+I24-H24)</f>
        <v/>
      </c>
      <c r="K24" s="41">
        <f>IF(COUNTIFS(Flows_Daily!$A$2:$A$5371,"&gt;="&amp;A24,Flows_Daily!$A$2:$A$5371,"&lt;"&amp;EDATE(A24,1))=0,"",SUMIFS(Flows_Daily!$D$2:$D$5371,Flows_Daily!$A$2:$A$5371,"&gt;="&amp;A24,Flows_Daily!$A$2:$A$5371,"&lt;"&amp;EDATE(A24,1))*1000/L24)</f>
        <v/>
      </c>
      <c r="L24" s="35">
        <f>IFERROR(AVERAGEIFS(Daily!$B:$B,Daily!$A:$A,"&gt;="&amp;A24,Daily!$A:$A,"&lt;"&amp;EDATE(A24,1)),"")</f>
        <v/>
      </c>
      <c r="M24" s="35">
        <f>IFERROR(INDEX(Daily!$B:$B,MATCH(EDATE(A24,1)-1,Daily!$A:$A,1)),"")</f>
        <v/>
      </c>
      <c r="N24" s="37">
        <f>IF(OR(M24="",M23=""),"",LN(M24/M23))</f>
        <v/>
      </c>
      <c r="O24" s="42">
        <f>IFERROR(INDEX(Rates_Monthly!$D:$D,MATCH(A24,Rates_Monthly!$A:$A,0)),"")</f>
        <v/>
      </c>
      <c r="P24" s="12">
        <f>IF(OR(O24="",O23=""),"",O24-O23)</f>
        <v/>
      </c>
      <c r="Q24" s="23">
        <f>IF(COUNT(B13:B24)&lt;12,"",SUM(B13:B24))</f>
        <v/>
      </c>
      <c r="R24" s="23">
        <f>IF(COUNT(H13:H24)&lt;12,"",SUM(H13:H24))</f>
        <v/>
      </c>
      <c r="S24" s="23">
        <f>IF(COUNT(I13:I24)&lt;12,"",SUM(I13:I24))</f>
        <v/>
      </c>
      <c r="T24" s="23">
        <f>IF(COUNT(J13:J24)&lt;12,"",SUM(J13:J24))</f>
        <v/>
      </c>
      <c r="U24" s="23">
        <f>IF(COUNT(K13:K24)&lt;12,"",SUM(K13:K24))</f>
        <v/>
      </c>
      <c r="V24" s="37">
        <f>IF(OR(M24="",M12=""),"",LN(M24/M12))</f>
        <v/>
      </c>
    </row>
    <row r="25">
      <c r="A25" s="34" t="n">
        <v>35309</v>
      </c>
      <c r="B25" s="40" t="n">
        <v>-1203.2</v>
      </c>
      <c r="C25" s="40" t="n"/>
      <c r="D25" s="40" t="n">
        <v>310.9</v>
      </c>
      <c r="E25" s="40" t="n">
        <v>113.1</v>
      </c>
      <c r="F25" s="40" t="n">
        <v>657.4</v>
      </c>
      <c r="G25" s="40" t="n">
        <v>1530.7</v>
      </c>
      <c r="H25" s="23">
        <f>IF(COUNT(D25,F25)&lt;2,"",D25+F25)</f>
        <v/>
      </c>
      <c r="I25" s="23">
        <f>IF(COUNT(E25,G25)&lt;2,"",E25+G25)</f>
        <v/>
      </c>
      <c r="J25" s="23">
        <f>IF(COUNT(B25,H25,I25)&lt;3,"",B25+I25-H25)</f>
        <v/>
      </c>
      <c r="K25" s="41">
        <f>IF(COUNTIFS(Flows_Daily!$A$2:$A$5371,"&gt;="&amp;A25,Flows_Daily!$A$2:$A$5371,"&lt;"&amp;EDATE(A25,1))=0,"",SUMIFS(Flows_Daily!$D$2:$D$5371,Flows_Daily!$A$2:$A$5371,"&gt;="&amp;A25,Flows_Daily!$A$2:$A$5371,"&lt;"&amp;EDATE(A25,1))*1000/L25)</f>
        <v/>
      </c>
      <c r="L25" s="35">
        <f>IFERROR(AVERAGEIFS(Daily!$B:$B,Daily!$A:$A,"&gt;="&amp;A25,Daily!$A:$A,"&lt;"&amp;EDATE(A25,1)),"")</f>
        <v/>
      </c>
      <c r="M25" s="35">
        <f>IFERROR(INDEX(Daily!$B:$B,MATCH(EDATE(A25,1)-1,Daily!$A:$A,1)),"")</f>
        <v/>
      </c>
      <c r="N25" s="37">
        <f>IF(OR(M25="",M24=""),"",LN(M25/M24))</f>
        <v/>
      </c>
      <c r="O25" s="42">
        <f>IFERROR(INDEX(Rates_Monthly!$D:$D,MATCH(A25,Rates_Monthly!$A:$A,0)),"")</f>
        <v/>
      </c>
      <c r="P25" s="12">
        <f>IF(OR(O25="",O24=""),"",O25-O24)</f>
        <v/>
      </c>
      <c r="Q25" s="23">
        <f>IF(COUNT(B14:B25)&lt;12,"",SUM(B14:B25))</f>
        <v/>
      </c>
      <c r="R25" s="23">
        <f>IF(COUNT(H14:H25)&lt;12,"",SUM(H14:H25))</f>
        <v/>
      </c>
      <c r="S25" s="23">
        <f>IF(COUNT(I14:I25)&lt;12,"",SUM(I14:I25))</f>
        <v/>
      </c>
      <c r="T25" s="23">
        <f>IF(COUNT(J14:J25)&lt;12,"",SUM(J14:J25))</f>
        <v/>
      </c>
      <c r="U25" s="23">
        <f>IF(COUNT(K14:K25)&lt;12,"",SUM(K14:K25))</f>
        <v/>
      </c>
      <c r="V25" s="37">
        <f>IF(OR(M25="",M13=""),"",LN(M25/M13))</f>
        <v/>
      </c>
    </row>
    <row r="26">
      <c r="A26" s="34" t="n">
        <v>35339</v>
      </c>
      <c r="B26" s="40" t="n">
        <v>-2493.7</v>
      </c>
      <c r="C26" s="40" t="n"/>
      <c r="D26" s="40" t="n">
        <v>354.7</v>
      </c>
      <c r="E26" s="40" t="n">
        <v>219</v>
      </c>
      <c r="F26" s="40" t="n">
        <v>923.9</v>
      </c>
      <c r="G26" s="40" t="n">
        <v>1863.5</v>
      </c>
      <c r="H26" s="23">
        <f>IF(COUNT(D26,F26)&lt;2,"",D26+F26)</f>
        <v/>
      </c>
      <c r="I26" s="23">
        <f>IF(COUNT(E26,G26)&lt;2,"",E26+G26)</f>
        <v/>
      </c>
      <c r="J26" s="23">
        <f>IF(COUNT(B26,H26,I26)&lt;3,"",B26+I26-H26)</f>
        <v/>
      </c>
      <c r="K26" s="41">
        <f>IF(COUNTIFS(Flows_Daily!$A$2:$A$5371,"&gt;="&amp;A26,Flows_Daily!$A$2:$A$5371,"&lt;"&amp;EDATE(A26,1))=0,"",SUMIFS(Flows_Daily!$D$2:$D$5371,Flows_Daily!$A$2:$A$5371,"&gt;="&amp;A26,Flows_Daily!$A$2:$A$5371,"&lt;"&amp;EDATE(A26,1))*1000/L26)</f>
        <v/>
      </c>
      <c r="L26" s="35">
        <f>IFERROR(AVERAGEIFS(Daily!$B:$B,Daily!$A:$A,"&gt;="&amp;A26,Daily!$A:$A,"&lt;"&amp;EDATE(A26,1)),"")</f>
        <v/>
      </c>
      <c r="M26" s="35">
        <f>IFERROR(INDEX(Daily!$B:$B,MATCH(EDATE(A26,1)-1,Daily!$A:$A,1)),"")</f>
        <v/>
      </c>
      <c r="N26" s="37">
        <f>IF(OR(M26="",M25=""),"",LN(M26/M25))</f>
        <v/>
      </c>
      <c r="O26" s="42">
        <f>IFERROR(INDEX(Rates_Monthly!$D:$D,MATCH(A26,Rates_Monthly!$A:$A,0)),"")</f>
        <v/>
      </c>
      <c r="P26" s="12">
        <f>IF(OR(O26="",O25=""),"",O26-O25)</f>
        <v/>
      </c>
      <c r="Q26" s="23">
        <f>IF(COUNT(B15:B26)&lt;12,"",SUM(B15:B26))</f>
        <v/>
      </c>
      <c r="R26" s="23">
        <f>IF(COUNT(H15:H26)&lt;12,"",SUM(H15:H26))</f>
        <v/>
      </c>
      <c r="S26" s="23">
        <f>IF(COUNT(I15:I26)&lt;12,"",SUM(I15:I26))</f>
        <v/>
      </c>
      <c r="T26" s="23">
        <f>IF(COUNT(J15:J26)&lt;12,"",SUM(J15:J26))</f>
        <v/>
      </c>
      <c r="U26" s="23">
        <f>IF(COUNT(K15:K26)&lt;12,"",SUM(K15:K26))</f>
        <v/>
      </c>
      <c r="V26" s="37">
        <f>IF(OR(M26="",M14=""),"",LN(M26/M14))</f>
        <v/>
      </c>
    </row>
    <row r="27">
      <c r="A27" s="34" t="n">
        <v>35370</v>
      </c>
      <c r="B27" s="40" t="n">
        <v>-2488</v>
      </c>
      <c r="C27" s="40" t="n"/>
      <c r="D27" s="40" t="n">
        <v>334.3</v>
      </c>
      <c r="E27" s="40" t="n">
        <v>265.4</v>
      </c>
      <c r="F27" s="40" t="n">
        <v>969.2</v>
      </c>
      <c r="G27" s="40" t="n">
        <v>2682.3</v>
      </c>
      <c r="H27" s="23">
        <f>IF(COUNT(D27,F27)&lt;2,"",D27+F27)</f>
        <v/>
      </c>
      <c r="I27" s="23">
        <f>IF(COUNT(E27,G27)&lt;2,"",E27+G27)</f>
        <v/>
      </c>
      <c r="J27" s="23">
        <f>IF(COUNT(B27,H27,I27)&lt;3,"",B27+I27-H27)</f>
        <v/>
      </c>
      <c r="K27" s="41">
        <f>IF(COUNTIFS(Flows_Daily!$A$2:$A$5371,"&gt;="&amp;A27,Flows_Daily!$A$2:$A$5371,"&lt;"&amp;EDATE(A27,1))=0,"",SUMIFS(Flows_Daily!$D$2:$D$5371,Flows_Daily!$A$2:$A$5371,"&gt;="&amp;A27,Flows_Daily!$A$2:$A$5371,"&lt;"&amp;EDATE(A27,1))*1000/L27)</f>
        <v/>
      </c>
      <c r="L27" s="35">
        <f>IFERROR(AVERAGEIFS(Daily!$B:$B,Daily!$A:$A,"&gt;="&amp;A27,Daily!$A:$A,"&lt;"&amp;EDATE(A27,1)),"")</f>
        <v/>
      </c>
      <c r="M27" s="35">
        <f>IFERROR(INDEX(Daily!$B:$B,MATCH(EDATE(A27,1)-1,Daily!$A:$A,1)),"")</f>
        <v/>
      </c>
      <c r="N27" s="37">
        <f>IF(OR(M27="",M26=""),"",LN(M27/M26))</f>
        <v/>
      </c>
      <c r="O27" s="42">
        <f>IFERROR(INDEX(Rates_Monthly!$D:$D,MATCH(A27,Rates_Monthly!$A:$A,0)),"")</f>
        <v/>
      </c>
      <c r="P27" s="12">
        <f>IF(OR(O27="",O26=""),"",O27-O26)</f>
        <v/>
      </c>
      <c r="Q27" s="23">
        <f>IF(COUNT(B16:B27)&lt;12,"",SUM(B16:B27))</f>
        <v/>
      </c>
      <c r="R27" s="23">
        <f>IF(COUNT(H16:H27)&lt;12,"",SUM(H16:H27))</f>
        <v/>
      </c>
      <c r="S27" s="23">
        <f>IF(COUNT(I16:I27)&lt;12,"",SUM(I16:I27))</f>
        <v/>
      </c>
      <c r="T27" s="23">
        <f>IF(COUNT(J16:J27)&lt;12,"",SUM(J16:J27))</f>
        <v/>
      </c>
      <c r="U27" s="23">
        <f>IF(COUNT(K16:K27)&lt;12,"",SUM(K16:K27))</f>
        <v/>
      </c>
      <c r="V27" s="37">
        <f>IF(OR(M27="",M15=""),"",LN(M27/M15))</f>
        <v/>
      </c>
    </row>
    <row r="28">
      <c r="A28" s="34" t="n">
        <v>35400</v>
      </c>
      <c r="B28" s="40" t="n">
        <v>-1531.5</v>
      </c>
      <c r="C28" s="40" t="n"/>
      <c r="D28" s="40" t="n">
        <v>589.6</v>
      </c>
      <c r="E28" s="40" t="n">
        <v>626.1</v>
      </c>
      <c r="F28" s="40" t="n">
        <v>693.5</v>
      </c>
      <c r="G28" s="40" t="n">
        <v>2001.2</v>
      </c>
      <c r="H28" s="23">
        <f>IF(COUNT(D28,F28)&lt;2,"",D28+F28)</f>
        <v/>
      </c>
      <c r="I28" s="23">
        <f>IF(COUNT(E28,G28)&lt;2,"",E28+G28)</f>
        <v/>
      </c>
      <c r="J28" s="23">
        <f>IF(COUNT(B28,H28,I28)&lt;3,"",B28+I28-H28)</f>
        <v/>
      </c>
      <c r="K28" s="41">
        <f>IF(COUNTIFS(Flows_Daily!$A$2:$A$5371,"&gt;="&amp;A28,Flows_Daily!$A$2:$A$5371,"&lt;"&amp;EDATE(A28,1))=0,"",SUMIFS(Flows_Daily!$D$2:$D$5371,Flows_Daily!$A$2:$A$5371,"&gt;="&amp;A28,Flows_Daily!$A$2:$A$5371,"&lt;"&amp;EDATE(A28,1))*1000/L28)</f>
        <v/>
      </c>
      <c r="L28" s="35">
        <f>IFERROR(AVERAGEIFS(Daily!$B:$B,Daily!$A:$A,"&gt;="&amp;A28,Daily!$A:$A,"&lt;"&amp;EDATE(A28,1)),"")</f>
        <v/>
      </c>
      <c r="M28" s="35">
        <f>IFERROR(INDEX(Daily!$B:$B,MATCH(EDATE(A28,1)-1,Daily!$A:$A,1)),"")</f>
        <v/>
      </c>
      <c r="N28" s="37">
        <f>IF(OR(M28="",M27=""),"",LN(M28/M27))</f>
        <v/>
      </c>
      <c r="O28" s="42">
        <f>IFERROR(INDEX(Rates_Monthly!$D:$D,MATCH(A28,Rates_Monthly!$A:$A,0)),"")</f>
        <v/>
      </c>
      <c r="P28" s="12">
        <f>IF(OR(O28="",O27=""),"",O28-O27)</f>
        <v/>
      </c>
      <c r="Q28" s="23">
        <f>IF(COUNT(B17:B28)&lt;12,"",SUM(B17:B28))</f>
        <v/>
      </c>
      <c r="R28" s="23">
        <f>IF(COUNT(H17:H28)&lt;12,"",SUM(H17:H28))</f>
        <v/>
      </c>
      <c r="S28" s="23">
        <f>IF(COUNT(I17:I28)&lt;12,"",SUM(I17:I28))</f>
        <v/>
      </c>
      <c r="T28" s="23">
        <f>IF(COUNT(J17:J28)&lt;12,"",SUM(J17:J28))</f>
        <v/>
      </c>
      <c r="U28" s="23">
        <f>IF(COUNT(K17:K28)&lt;12,"",SUM(K17:K28))</f>
        <v/>
      </c>
      <c r="V28" s="37">
        <f>IF(OR(M28="",M16=""),"",LN(M28/M16))</f>
        <v/>
      </c>
    </row>
    <row r="29">
      <c r="A29" s="34" t="n">
        <v>35431</v>
      </c>
      <c r="B29" s="40" t="n">
        <v>-3490.7</v>
      </c>
      <c r="C29" s="40" t="n"/>
      <c r="D29" s="40" t="n">
        <v>504.3</v>
      </c>
      <c r="E29" s="40" t="n">
        <v>75.8</v>
      </c>
      <c r="F29" s="40" t="n">
        <v>394.7</v>
      </c>
      <c r="G29" s="40" t="n">
        <v>843.9</v>
      </c>
      <c r="H29" s="23">
        <f>IF(COUNT(D29,F29)&lt;2,"",D29+F29)</f>
        <v/>
      </c>
      <c r="I29" s="23">
        <f>IF(COUNT(E29,G29)&lt;2,"",E29+G29)</f>
        <v/>
      </c>
      <c r="J29" s="23">
        <f>IF(COUNT(B29,H29,I29)&lt;3,"",B29+I29-H29)</f>
        <v/>
      </c>
      <c r="K29" s="41">
        <f>IF(COUNTIFS(Flows_Daily!$A$2:$A$5371,"&gt;="&amp;A29,Flows_Daily!$A$2:$A$5371,"&lt;"&amp;EDATE(A29,1))=0,"",SUMIFS(Flows_Daily!$D$2:$D$5371,Flows_Daily!$A$2:$A$5371,"&gt;="&amp;A29,Flows_Daily!$A$2:$A$5371,"&lt;"&amp;EDATE(A29,1))*1000/L29)</f>
        <v/>
      </c>
      <c r="L29" s="35">
        <f>IFERROR(AVERAGEIFS(Daily!$B:$B,Daily!$A:$A,"&gt;="&amp;A29,Daily!$A:$A,"&lt;"&amp;EDATE(A29,1)),"")</f>
        <v/>
      </c>
      <c r="M29" s="35">
        <f>IFERROR(INDEX(Daily!$B:$B,MATCH(EDATE(A29,1)-1,Daily!$A:$A,1)),"")</f>
        <v/>
      </c>
      <c r="N29" s="37">
        <f>IF(OR(M29="",M28=""),"",LN(M29/M28))</f>
        <v/>
      </c>
      <c r="O29" s="42">
        <f>IFERROR(INDEX(Rates_Monthly!$D:$D,MATCH(A29,Rates_Monthly!$A:$A,0)),"")</f>
        <v/>
      </c>
      <c r="P29" s="12">
        <f>IF(OR(O29="",O28=""),"",O29-O28)</f>
        <v/>
      </c>
      <c r="Q29" s="23">
        <f>IF(COUNT(B18:B29)&lt;12,"",SUM(B18:B29))</f>
        <v/>
      </c>
      <c r="R29" s="23">
        <f>IF(COUNT(H18:H29)&lt;12,"",SUM(H18:H29))</f>
        <v/>
      </c>
      <c r="S29" s="23">
        <f>IF(COUNT(I18:I29)&lt;12,"",SUM(I18:I29))</f>
        <v/>
      </c>
      <c r="T29" s="23">
        <f>IF(COUNT(J18:J29)&lt;12,"",SUM(J18:J29))</f>
        <v/>
      </c>
      <c r="U29" s="23">
        <f>IF(COUNT(K18:K29)&lt;12,"",SUM(K18:K29))</f>
        <v/>
      </c>
      <c r="V29" s="37">
        <f>IF(OR(M29="",M17=""),"",LN(M29/M17))</f>
        <v/>
      </c>
    </row>
    <row r="30">
      <c r="A30" s="34" t="n">
        <v>35462</v>
      </c>
      <c r="B30" s="40" t="n">
        <v>-3041.2</v>
      </c>
      <c r="C30" s="40" t="n"/>
      <c r="D30" s="40" t="n">
        <v>199.2</v>
      </c>
      <c r="E30" s="40" t="n">
        <v>453.3</v>
      </c>
      <c r="F30" s="40" t="n">
        <v>525.8</v>
      </c>
      <c r="G30" s="40" t="n">
        <v>867.1</v>
      </c>
      <c r="H30" s="23">
        <f>IF(COUNT(D30,F30)&lt;2,"",D30+F30)</f>
        <v/>
      </c>
      <c r="I30" s="23">
        <f>IF(COUNT(E30,G30)&lt;2,"",E30+G30)</f>
        <v/>
      </c>
      <c r="J30" s="23">
        <f>IF(COUNT(B30,H30,I30)&lt;3,"",B30+I30-H30)</f>
        <v/>
      </c>
      <c r="K30" s="41">
        <f>IF(COUNTIFS(Flows_Daily!$A$2:$A$5371,"&gt;="&amp;A30,Flows_Daily!$A$2:$A$5371,"&lt;"&amp;EDATE(A30,1))=0,"",SUMIFS(Flows_Daily!$D$2:$D$5371,Flows_Daily!$A$2:$A$5371,"&gt;="&amp;A30,Flows_Daily!$A$2:$A$5371,"&lt;"&amp;EDATE(A30,1))*1000/L30)</f>
        <v/>
      </c>
      <c r="L30" s="35">
        <f>IFERROR(AVERAGEIFS(Daily!$B:$B,Daily!$A:$A,"&gt;="&amp;A30,Daily!$A:$A,"&lt;"&amp;EDATE(A30,1)),"")</f>
        <v/>
      </c>
      <c r="M30" s="35">
        <f>IFERROR(INDEX(Daily!$B:$B,MATCH(EDATE(A30,1)-1,Daily!$A:$A,1)),"")</f>
        <v/>
      </c>
      <c r="N30" s="37">
        <f>IF(OR(M30="",M29=""),"",LN(M30/M29))</f>
        <v/>
      </c>
      <c r="O30" s="42">
        <f>IFERROR(INDEX(Rates_Monthly!$D:$D,MATCH(A30,Rates_Monthly!$A:$A,0)),"")</f>
        <v/>
      </c>
      <c r="P30" s="12">
        <f>IF(OR(O30="",O29=""),"",O30-O29)</f>
        <v/>
      </c>
      <c r="Q30" s="23">
        <f>IF(COUNT(B19:B30)&lt;12,"",SUM(B19:B30))</f>
        <v/>
      </c>
      <c r="R30" s="23">
        <f>IF(COUNT(H19:H30)&lt;12,"",SUM(H19:H30))</f>
        <v/>
      </c>
      <c r="S30" s="23">
        <f>IF(COUNT(I19:I30)&lt;12,"",SUM(I19:I30))</f>
        <v/>
      </c>
      <c r="T30" s="23">
        <f>IF(COUNT(J19:J30)&lt;12,"",SUM(J19:J30))</f>
        <v/>
      </c>
      <c r="U30" s="23">
        <f>IF(COUNT(K19:K30)&lt;12,"",SUM(K19:K30))</f>
        <v/>
      </c>
      <c r="V30" s="37">
        <f>IF(OR(M30="",M18=""),"",LN(M30/M18))</f>
        <v/>
      </c>
    </row>
    <row r="31">
      <c r="A31" s="34" t="n">
        <v>35490</v>
      </c>
      <c r="B31" s="40" t="n">
        <v>-1162.8</v>
      </c>
      <c r="C31" s="40" t="n"/>
      <c r="D31" s="40" t="n">
        <v>414.6</v>
      </c>
      <c r="E31" s="40" t="n">
        <v>250</v>
      </c>
      <c r="F31" s="40" t="n">
        <v>-400.9</v>
      </c>
      <c r="G31" s="40" t="n">
        <v>1340.4</v>
      </c>
      <c r="H31" s="23">
        <f>IF(COUNT(D31,F31)&lt;2,"",D31+F31)</f>
        <v/>
      </c>
      <c r="I31" s="23">
        <f>IF(COUNT(E31,G31)&lt;2,"",E31+G31)</f>
        <v/>
      </c>
      <c r="J31" s="23">
        <f>IF(COUNT(B31,H31,I31)&lt;3,"",B31+I31-H31)</f>
        <v/>
      </c>
      <c r="K31" s="41">
        <f>IF(COUNTIFS(Flows_Daily!$A$2:$A$5371,"&gt;="&amp;A31,Flows_Daily!$A$2:$A$5371,"&lt;"&amp;EDATE(A31,1))=0,"",SUMIFS(Flows_Daily!$D$2:$D$5371,Flows_Daily!$A$2:$A$5371,"&gt;="&amp;A31,Flows_Daily!$A$2:$A$5371,"&lt;"&amp;EDATE(A31,1))*1000/L31)</f>
        <v/>
      </c>
      <c r="L31" s="35">
        <f>IFERROR(AVERAGEIFS(Daily!$B:$B,Daily!$A:$A,"&gt;="&amp;A31,Daily!$A:$A,"&lt;"&amp;EDATE(A31,1)),"")</f>
        <v/>
      </c>
      <c r="M31" s="35">
        <f>IFERROR(INDEX(Daily!$B:$B,MATCH(EDATE(A31,1)-1,Daily!$A:$A,1)),"")</f>
        <v/>
      </c>
      <c r="N31" s="37">
        <f>IF(OR(M31="",M30=""),"",LN(M31/M30))</f>
        <v/>
      </c>
      <c r="O31" s="42">
        <f>IFERROR(INDEX(Rates_Monthly!$D:$D,MATCH(A31,Rates_Monthly!$A:$A,0)),"")</f>
        <v/>
      </c>
      <c r="P31" s="12">
        <f>IF(OR(O31="",O30=""),"",O31-O30)</f>
        <v/>
      </c>
      <c r="Q31" s="23">
        <f>IF(COUNT(B20:B31)&lt;12,"",SUM(B20:B31))</f>
        <v/>
      </c>
      <c r="R31" s="23">
        <f>IF(COUNT(H20:H31)&lt;12,"",SUM(H20:H31))</f>
        <v/>
      </c>
      <c r="S31" s="23">
        <f>IF(COUNT(I20:I31)&lt;12,"",SUM(I20:I31))</f>
        <v/>
      </c>
      <c r="T31" s="23">
        <f>IF(COUNT(J20:J31)&lt;12,"",SUM(J20:J31))</f>
        <v/>
      </c>
      <c r="U31" s="23">
        <f>IF(COUNT(K20:K31)&lt;12,"",SUM(K20:K31))</f>
        <v/>
      </c>
      <c r="V31" s="37">
        <f>IF(OR(M31="",M19=""),"",LN(M31/M19))</f>
        <v/>
      </c>
    </row>
    <row r="32">
      <c r="A32" s="34" t="n">
        <v>35521</v>
      </c>
      <c r="B32" s="40" t="n">
        <v>-1852.2</v>
      </c>
      <c r="C32" s="40" t="n"/>
      <c r="D32" s="40" t="n">
        <v>172.4</v>
      </c>
      <c r="E32" s="40" t="n">
        <v>409.1</v>
      </c>
      <c r="F32" s="40" t="n">
        <v>240.8</v>
      </c>
      <c r="G32" s="40" t="n">
        <v>1007.6</v>
      </c>
      <c r="H32" s="23">
        <f>IF(COUNT(D32,F32)&lt;2,"",D32+F32)</f>
        <v/>
      </c>
      <c r="I32" s="23">
        <f>IF(COUNT(E32,G32)&lt;2,"",E32+G32)</f>
        <v/>
      </c>
      <c r="J32" s="23">
        <f>IF(COUNT(B32,H32,I32)&lt;3,"",B32+I32-H32)</f>
        <v/>
      </c>
      <c r="K32" s="41">
        <f>IF(COUNTIFS(Flows_Daily!$A$2:$A$5371,"&gt;="&amp;A32,Flows_Daily!$A$2:$A$5371,"&lt;"&amp;EDATE(A32,1))=0,"",SUMIFS(Flows_Daily!$D$2:$D$5371,Flows_Daily!$A$2:$A$5371,"&gt;="&amp;A32,Flows_Daily!$A$2:$A$5371,"&lt;"&amp;EDATE(A32,1))*1000/L32)</f>
        <v/>
      </c>
      <c r="L32" s="35">
        <f>IFERROR(AVERAGEIFS(Daily!$B:$B,Daily!$A:$A,"&gt;="&amp;A32,Daily!$A:$A,"&lt;"&amp;EDATE(A32,1)),"")</f>
        <v/>
      </c>
      <c r="M32" s="35">
        <f>IFERROR(INDEX(Daily!$B:$B,MATCH(EDATE(A32,1)-1,Daily!$A:$A,1)),"")</f>
        <v/>
      </c>
      <c r="N32" s="37">
        <f>IF(OR(M32="",M31=""),"",LN(M32/M31))</f>
        <v/>
      </c>
      <c r="O32" s="42">
        <f>IFERROR(INDEX(Rates_Monthly!$D:$D,MATCH(A32,Rates_Monthly!$A:$A,0)),"")</f>
        <v/>
      </c>
      <c r="P32" s="12">
        <f>IF(OR(O32="",O31=""),"",O32-O31)</f>
        <v/>
      </c>
      <c r="Q32" s="23">
        <f>IF(COUNT(B21:B32)&lt;12,"",SUM(B21:B32))</f>
        <v/>
      </c>
      <c r="R32" s="23">
        <f>IF(COUNT(H21:H32)&lt;12,"",SUM(H21:H32))</f>
        <v/>
      </c>
      <c r="S32" s="23">
        <f>IF(COUNT(I21:I32)&lt;12,"",SUM(I21:I32))</f>
        <v/>
      </c>
      <c r="T32" s="23">
        <f>IF(COUNT(J21:J32)&lt;12,"",SUM(J21:J32))</f>
        <v/>
      </c>
      <c r="U32" s="23">
        <f>IF(COUNT(K21:K32)&lt;12,"",SUM(K21:K32))</f>
        <v/>
      </c>
      <c r="V32" s="37">
        <f>IF(OR(M32="",M20=""),"",LN(M32/M20))</f>
        <v/>
      </c>
    </row>
    <row r="33">
      <c r="A33" s="34" t="n">
        <v>35551</v>
      </c>
      <c r="B33" s="40" t="n">
        <v>-363.4</v>
      </c>
      <c r="C33" s="40" t="n"/>
      <c r="D33" s="40" t="n">
        <v>400.6</v>
      </c>
      <c r="E33" s="40" t="n">
        <v>251.1</v>
      </c>
      <c r="F33" s="40" t="n">
        <v>105.9</v>
      </c>
      <c r="G33" s="40" t="n">
        <v>2129</v>
      </c>
      <c r="H33" s="23">
        <f>IF(COUNT(D33,F33)&lt;2,"",D33+F33)</f>
        <v/>
      </c>
      <c r="I33" s="23">
        <f>IF(COUNT(E33,G33)&lt;2,"",E33+G33)</f>
        <v/>
      </c>
      <c r="J33" s="23">
        <f>IF(COUNT(B33,H33,I33)&lt;3,"",B33+I33-H33)</f>
        <v/>
      </c>
      <c r="K33" s="41">
        <f>IF(COUNTIFS(Flows_Daily!$A$2:$A$5371,"&gt;="&amp;A33,Flows_Daily!$A$2:$A$5371,"&lt;"&amp;EDATE(A33,1))=0,"",SUMIFS(Flows_Daily!$D$2:$D$5371,Flows_Daily!$A$2:$A$5371,"&gt;="&amp;A33,Flows_Daily!$A$2:$A$5371,"&lt;"&amp;EDATE(A33,1))*1000/L33)</f>
        <v/>
      </c>
      <c r="L33" s="35">
        <f>IFERROR(AVERAGEIFS(Daily!$B:$B,Daily!$A:$A,"&gt;="&amp;A33,Daily!$A:$A,"&lt;"&amp;EDATE(A33,1)),"")</f>
        <v/>
      </c>
      <c r="M33" s="35">
        <f>IFERROR(INDEX(Daily!$B:$B,MATCH(EDATE(A33,1)-1,Daily!$A:$A,1)),"")</f>
        <v/>
      </c>
      <c r="N33" s="37">
        <f>IF(OR(M33="",M32=""),"",LN(M33/M32))</f>
        <v/>
      </c>
      <c r="O33" s="42">
        <f>IFERROR(INDEX(Rates_Monthly!$D:$D,MATCH(A33,Rates_Monthly!$A:$A,0)),"")</f>
        <v/>
      </c>
      <c r="P33" s="12">
        <f>IF(OR(O33="",O32=""),"",O33-O32)</f>
        <v/>
      </c>
      <c r="Q33" s="23">
        <f>IF(COUNT(B22:B33)&lt;12,"",SUM(B22:B33))</f>
        <v/>
      </c>
      <c r="R33" s="23">
        <f>IF(COUNT(H22:H33)&lt;12,"",SUM(H22:H33))</f>
        <v/>
      </c>
      <c r="S33" s="23">
        <f>IF(COUNT(I22:I33)&lt;12,"",SUM(I22:I33))</f>
        <v/>
      </c>
      <c r="T33" s="23">
        <f>IF(COUNT(J22:J33)&lt;12,"",SUM(J22:J33))</f>
        <v/>
      </c>
      <c r="U33" s="23">
        <f>IF(COUNT(K22:K33)&lt;12,"",SUM(K22:K33))</f>
        <v/>
      </c>
      <c r="V33" s="37">
        <f>IF(OR(M33="",M21=""),"",LN(M33/M21))</f>
        <v/>
      </c>
    </row>
    <row r="34">
      <c r="A34" s="34" t="n">
        <v>35582</v>
      </c>
      <c r="B34" s="40" t="n">
        <v>693.9</v>
      </c>
      <c r="C34" s="40" t="n"/>
      <c r="D34" s="40" t="n">
        <v>433.2</v>
      </c>
      <c r="E34" s="40" t="n">
        <v>310.9</v>
      </c>
      <c r="F34" s="40" t="n">
        <v>110.2</v>
      </c>
      <c r="G34" s="40" t="n">
        <v>3169</v>
      </c>
      <c r="H34" s="23">
        <f>IF(COUNT(D34,F34)&lt;2,"",D34+F34)</f>
        <v/>
      </c>
      <c r="I34" s="23">
        <f>IF(COUNT(E34,G34)&lt;2,"",E34+G34)</f>
        <v/>
      </c>
      <c r="J34" s="23">
        <f>IF(COUNT(B34,H34,I34)&lt;3,"",B34+I34-H34)</f>
        <v/>
      </c>
      <c r="K34" s="41">
        <f>IF(COUNTIFS(Flows_Daily!$A$2:$A$5371,"&gt;="&amp;A34,Flows_Daily!$A$2:$A$5371,"&lt;"&amp;EDATE(A34,1))=0,"",SUMIFS(Flows_Daily!$D$2:$D$5371,Flows_Daily!$A$2:$A$5371,"&gt;="&amp;A34,Flows_Daily!$A$2:$A$5371,"&lt;"&amp;EDATE(A34,1))*1000/L34)</f>
        <v/>
      </c>
      <c r="L34" s="35">
        <f>IFERROR(AVERAGEIFS(Daily!$B:$B,Daily!$A:$A,"&gt;="&amp;A34,Daily!$A:$A,"&lt;"&amp;EDATE(A34,1)),"")</f>
        <v/>
      </c>
      <c r="M34" s="35">
        <f>IFERROR(INDEX(Daily!$B:$B,MATCH(EDATE(A34,1)-1,Daily!$A:$A,1)),"")</f>
        <v/>
      </c>
      <c r="N34" s="37">
        <f>IF(OR(M34="",M33=""),"",LN(M34/M33))</f>
        <v/>
      </c>
      <c r="O34" s="42">
        <f>IFERROR(INDEX(Rates_Monthly!$D:$D,MATCH(A34,Rates_Monthly!$A:$A,0)),"")</f>
        <v/>
      </c>
      <c r="P34" s="12">
        <f>IF(OR(O34="",O33=""),"",O34-O33)</f>
        <v/>
      </c>
      <c r="Q34" s="23">
        <f>IF(COUNT(B23:B34)&lt;12,"",SUM(B23:B34))</f>
        <v/>
      </c>
      <c r="R34" s="23">
        <f>IF(COUNT(H23:H34)&lt;12,"",SUM(H23:H34))</f>
        <v/>
      </c>
      <c r="S34" s="23">
        <f>IF(COUNT(I23:I34)&lt;12,"",SUM(I23:I34))</f>
        <v/>
      </c>
      <c r="T34" s="23">
        <f>IF(COUNT(J23:J34)&lt;12,"",SUM(J23:J34))</f>
        <v/>
      </c>
      <c r="U34" s="23">
        <f>IF(COUNT(K23:K34)&lt;12,"",SUM(K23:K34))</f>
        <v/>
      </c>
      <c r="V34" s="37">
        <f>IF(OR(M34="",M22=""),"",LN(M34/M22))</f>
        <v/>
      </c>
    </row>
    <row r="35">
      <c r="A35" s="34" t="n">
        <v>35612</v>
      </c>
      <c r="B35" s="40" t="n">
        <v>-832</v>
      </c>
      <c r="C35" s="40" t="n"/>
      <c r="D35" s="40" t="n">
        <v>561.4</v>
      </c>
      <c r="E35" s="40" t="n">
        <v>340.4</v>
      </c>
      <c r="F35" s="40" t="n">
        <v>249.7</v>
      </c>
      <c r="G35" s="40" t="n">
        <v>2938.2</v>
      </c>
      <c r="H35" s="23">
        <f>IF(COUNT(D35,F35)&lt;2,"",D35+F35)</f>
        <v/>
      </c>
      <c r="I35" s="23">
        <f>IF(COUNT(E35,G35)&lt;2,"",E35+G35)</f>
        <v/>
      </c>
      <c r="J35" s="23">
        <f>IF(COUNT(B35,H35,I35)&lt;3,"",B35+I35-H35)</f>
        <v/>
      </c>
      <c r="K35" s="41">
        <f>IF(COUNTIFS(Flows_Daily!$A$2:$A$5371,"&gt;="&amp;A35,Flows_Daily!$A$2:$A$5371,"&lt;"&amp;EDATE(A35,1))=0,"",SUMIFS(Flows_Daily!$D$2:$D$5371,Flows_Daily!$A$2:$A$5371,"&gt;="&amp;A35,Flows_Daily!$A$2:$A$5371,"&lt;"&amp;EDATE(A35,1))*1000/L35)</f>
        <v/>
      </c>
      <c r="L35" s="35">
        <f>IFERROR(AVERAGEIFS(Daily!$B:$B,Daily!$A:$A,"&gt;="&amp;A35,Daily!$A:$A,"&lt;"&amp;EDATE(A35,1)),"")</f>
        <v/>
      </c>
      <c r="M35" s="35">
        <f>IFERROR(INDEX(Daily!$B:$B,MATCH(EDATE(A35,1)-1,Daily!$A:$A,1)),"")</f>
        <v/>
      </c>
      <c r="N35" s="37">
        <f>IF(OR(M35="",M34=""),"",LN(M35/M34))</f>
        <v/>
      </c>
      <c r="O35" s="42">
        <f>IFERROR(INDEX(Rates_Monthly!$D:$D,MATCH(A35,Rates_Monthly!$A:$A,0)),"")</f>
        <v/>
      </c>
      <c r="P35" s="12">
        <f>IF(OR(O35="",O34=""),"",O35-O34)</f>
        <v/>
      </c>
      <c r="Q35" s="23">
        <f>IF(COUNT(B24:B35)&lt;12,"",SUM(B24:B35))</f>
        <v/>
      </c>
      <c r="R35" s="23">
        <f>IF(COUNT(H24:H35)&lt;12,"",SUM(H24:H35))</f>
        <v/>
      </c>
      <c r="S35" s="23">
        <f>IF(COUNT(I24:I35)&lt;12,"",SUM(I24:I35))</f>
        <v/>
      </c>
      <c r="T35" s="23">
        <f>IF(COUNT(J24:J35)&lt;12,"",SUM(J24:J35))</f>
        <v/>
      </c>
      <c r="U35" s="23">
        <f>IF(COUNT(K24:K35)&lt;12,"",SUM(K24:K35))</f>
        <v/>
      </c>
      <c r="V35" s="37">
        <f>IF(OR(M35="",M23=""),"",LN(M35/M23))</f>
        <v/>
      </c>
    </row>
    <row r="36">
      <c r="A36" s="34" t="n">
        <v>35643</v>
      </c>
      <c r="B36" s="40" t="n">
        <v>-1313.9</v>
      </c>
      <c r="C36" s="40" t="n"/>
      <c r="D36" s="40" t="n">
        <v>525.2</v>
      </c>
      <c r="E36" s="40" t="n">
        <v>283.8</v>
      </c>
      <c r="F36" s="40" t="n">
        <v>-15.5</v>
      </c>
      <c r="G36" s="40" t="n">
        <v>827.9</v>
      </c>
      <c r="H36" s="23">
        <f>IF(COUNT(D36,F36)&lt;2,"",D36+F36)</f>
        <v/>
      </c>
      <c r="I36" s="23">
        <f>IF(COUNT(E36,G36)&lt;2,"",E36+G36)</f>
        <v/>
      </c>
      <c r="J36" s="23">
        <f>IF(COUNT(B36,H36,I36)&lt;3,"",B36+I36-H36)</f>
        <v/>
      </c>
      <c r="K36" s="41">
        <f>IF(COUNTIFS(Flows_Daily!$A$2:$A$5371,"&gt;="&amp;A36,Flows_Daily!$A$2:$A$5371,"&lt;"&amp;EDATE(A36,1))=0,"",SUMIFS(Flows_Daily!$D$2:$D$5371,Flows_Daily!$A$2:$A$5371,"&gt;="&amp;A36,Flows_Daily!$A$2:$A$5371,"&lt;"&amp;EDATE(A36,1))*1000/L36)</f>
        <v/>
      </c>
      <c r="L36" s="35">
        <f>IFERROR(AVERAGEIFS(Daily!$B:$B,Daily!$A:$A,"&gt;="&amp;A36,Daily!$A:$A,"&lt;"&amp;EDATE(A36,1)),"")</f>
        <v/>
      </c>
      <c r="M36" s="35">
        <f>IFERROR(INDEX(Daily!$B:$B,MATCH(EDATE(A36,1)-1,Daily!$A:$A,1)),"")</f>
        <v/>
      </c>
      <c r="N36" s="37">
        <f>IF(OR(M36="",M35=""),"",LN(M36/M35))</f>
        <v/>
      </c>
      <c r="O36" s="42">
        <f>IFERROR(INDEX(Rates_Monthly!$D:$D,MATCH(A36,Rates_Monthly!$A:$A,0)),"")</f>
        <v/>
      </c>
      <c r="P36" s="12">
        <f>IF(OR(O36="",O35=""),"",O36-O35)</f>
        <v/>
      </c>
      <c r="Q36" s="23">
        <f>IF(COUNT(B25:B36)&lt;12,"",SUM(B25:B36))</f>
        <v/>
      </c>
      <c r="R36" s="23">
        <f>IF(COUNT(H25:H36)&lt;12,"",SUM(H25:H36))</f>
        <v/>
      </c>
      <c r="S36" s="23">
        <f>IF(COUNT(I25:I36)&lt;12,"",SUM(I25:I36))</f>
        <v/>
      </c>
      <c r="T36" s="23">
        <f>IF(COUNT(J25:J36)&lt;12,"",SUM(J25:J36))</f>
        <v/>
      </c>
      <c r="U36" s="23">
        <f>IF(COUNT(K25:K36)&lt;12,"",SUM(K25:K36))</f>
        <v/>
      </c>
      <c r="V36" s="37">
        <f>IF(OR(M36="",M24=""),"",LN(M36/M24))</f>
        <v/>
      </c>
    </row>
    <row r="37">
      <c r="A37" s="34" t="n">
        <v>35674</v>
      </c>
      <c r="B37" s="40" t="n">
        <v>-654.9</v>
      </c>
      <c r="C37" s="40" t="n"/>
      <c r="D37" s="40" t="n">
        <v>177.8</v>
      </c>
      <c r="E37" s="40" t="n">
        <v>70.90000000000001</v>
      </c>
      <c r="F37" s="40" t="n">
        <v>-133.8</v>
      </c>
      <c r="G37" s="40" t="n">
        <v>1842.4</v>
      </c>
      <c r="H37" s="23">
        <f>IF(COUNT(D37,F37)&lt;2,"",D37+F37)</f>
        <v/>
      </c>
      <c r="I37" s="23">
        <f>IF(COUNT(E37,G37)&lt;2,"",E37+G37)</f>
        <v/>
      </c>
      <c r="J37" s="23">
        <f>IF(COUNT(B37,H37,I37)&lt;3,"",B37+I37-H37)</f>
        <v/>
      </c>
      <c r="K37" s="41">
        <f>IF(COUNTIFS(Flows_Daily!$A$2:$A$5371,"&gt;="&amp;A37,Flows_Daily!$A$2:$A$5371,"&lt;"&amp;EDATE(A37,1))=0,"",SUMIFS(Flows_Daily!$D$2:$D$5371,Flows_Daily!$A$2:$A$5371,"&gt;="&amp;A37,Flows_Daily!$A$2:$A$5371,"&lt;"&amp;EDATE(A37,1))*1000/L37)</f>
        <v/>
      </c>
      <c r="L37" s="35">
        <f>IFERROR(AVERAGEIFS(Daily!$B:$B,Daily!$A:$A,"&gt;="&amp;A37,Daily!$A:$A,"&lt;"&amp;EDATE(A37,1)),"")</f>
        <v/>
      </c>
      <c r="M37" s="35">
        <f>IFERROR(INDEX(Daily!$B:$B,MATCH(EDATE(A37,1)-1,Daily!$A:$A,1)),"")</f>
        <v/>
      </c>
      <c r="N37" s="37">
        <f>IF(OR(M37="",M36=""),"",LN(M37/M36))</f>
        <v/>
      </c>
      <c r="O37" s="42">
        <f>IFERROR(INDEX(Rates_Monthly!$D:$D,MATCH(A37,Rates_Monthly!$A:$A,0)),"")</f>
        <v/>
      </c>
      <c r="P37" s="12">
        <f>IF(OR(O37="",O36=""),"",O37-O36)</f>
        <v/>
      </c>
      <c r="Q37" s="23">
        <f>IF(COUNT(B26:B37)&lt;12,"",SUM(B26:B37))</f>
        <v/>
      </c>
      <c r="R37" s="23">
        <f>IF(COUNT(H26:H37)&lt;12,"",SUM(H26:H37))</f>
        <v/>
      </c>
      <c r="S37" s="23">
        <f>IF(COUNT(I26:I37)&lt;12,"",SUM(I26:I37))</f>
        <v/>
      </c>
      <c r="T37" s="23">
        <f>IF(COUNT(J26:J37)&lt;12,"",SUM(J26:J37))</f>
        <v/>
      </c>
      <c r="U37" s="23">
        <f>IF(COUNT(K26:K37)&lt;12,"",SUM(K26:K37))</f>
        <v/>
      </c>
      <c r="V37" s="37">
        <f>IF(OR(M37="",M25=""),"",LN(M37/M25))</f>
        <v/>
      </c>
    </row>
    <row r="38">
      <c r="A38" s="34" t="n">
        <v>35704</v>
      </c>
      <c r="B38" s="40" t="n">
        <v>-1394.7</v>
      </c>
      <c r="C38" s="40" t="n"/>
      <c r="D38" s="40" t="n">
        <v>245.1</v>
      </c>
      <c r="E38" s="40" t="n">
        <v>157.9</v>
      </c>
      <c r="F38" s="40" t="n">
        <v>364</v>
      </c>
      <c r="G38" s="40" t="n">
        <v>772.2</v>
      </c>
      <c r="H38" s="23">
        <f>IF(COUNT(D38,F38)&lt;2,"",D38+F38)</f>
        <v/>
      </c>
      <c r="I38" s="23">
        <f>IF(COUNT(E38,G38)&lt;2,"",E38+G38)</f>
        <v/>
      </c>
      <c r="J38" s="23">
        <f>IF(COUNT(B38,H38,I38)&lt;3,"",B38+I38-H38)</f>
        <v/>
      </c>
      <c r="K38" s="41">
        <f>IF(COUNTIFS(Flows_Daily!$A$2:$A$5371,"&gt;="&amp;A38,Flows_Daily!$A$2:$A$5371,"&lt;"&amp;EDATE(A38,1))=0,"",SUMIFS(Flows_Daily!$D$2:$D$5371,Flows_Daily!$A$2:$A$5371,"&gt;="&amp;A38,Flows_Daily!$A$2:$A$5371,"&lt;"&amp;EDATE(A38,1))*1000/L38)</f>
        <v/>
      </c>
      <c r="L38" s="35">
        <f>IFERROR(AVERAGEIFS(Daily!$B:$B,Daily!$A:$A,"&gt;="&amp;A38,Daily!$A:$A,"&lt;"&amp;EDATE(A38,1)),"")</f>
        <v/>
      </c>
      <c r="M38" s="35">
        <f>IFERROR(INDEX(Daily!$B:$B,MATCH(EDATE(A38,1)-1,Daily!$A:$A,1)),"")</f>
        <v/>
      </c>
      <c r="N38" s="37">
        <f>IF(OR(M38="",M37=""),"",LN(M38/M37))</f>
        <v/>
      </c>
      <c r="O38" s="42">
        <f>IFERROR(INDEX(Rates_Monthly!$D:$D,MATCH(A38,Rates_Monthly!$A:$A,0)),"")</f>
        <v/>
      </c>
      <c r="P38" s="12">
        <f>IF(OR(O38="",O37=""),"",O38-O37)</f>
        <v/>
      </c>
      <c r="Q38" s="23">
        <f>IF(COUNT(B27:B38)&lt;12,"",SUM(B27:B38))</f>
        <v/>
      </c>
      <c r="R38" s="23">
        <f>IF(COUNT(H27:H38)&lt;12,"",SUM(H27:H38))</f>
        <v/>
      </c>
      <c r="S38" s="23">
        <f>IF(COUNT(I27:I38)&lt;12,"",SUM(I27:I38))</f>
        <v/>
      </c>
      <c r="T38" s="23">
        <f>IF(COUNT(J27:J38)&lt;12,"",SUM(J27:J38))</f>
        <v/>
      </c>
      <c r="U38" s="23">
        <f>IF(COUNT(K27:K38)&lt;12,"",SUM(K27:K38))</f>
        <v/>
      </c>
      <c r="V38" s="37">
        <f>IF(OR(M38="",M26=""),"",LN(M38/M26))</f>
        <v/>
      </c>
    </row>
    <row r="39">
      <c r="A39" s="34" t="n">
        <v>35735</v>
      </c>
      <c r="B39" s="40" t="n">
        <v>206.8</v>
      </c>
      <c r="C39" s="40" t="n"/>
      <c r="D39" s="40" t="n">
        <v>230.7</v>
      </c>
      <c r="E39" s="40" t="n">
        <v>298.6</v>
      </c>
      <c r="F39" s="40" t="n">
        <v>-629.7</v>
      </c>
      <c r="G39" s="40" t="n">
        <v>-1459</v>
      </c>
      <c r="H39" s="23">
        <f>IF(COUNT(D39,F39)&lt;2,"",D39+F39)</f>
        <v/>
      </c>
      <c r="I39" s="23">
        <f>IF(COUNT(E39,G39)&lt;2,"",E39+G39)</f>
        <v/>
      </c>
      <c r="J39" s="23">
        <f>IF(COUNT(B39,H39,I39)&lt;3,"",B39+I39-H39)</f>
        <v/>
      </c>
      <c r="K39" s="41">
        <f>IF(COUNTIFS(Flows_Daily!$A$2:$A$5371,"&gt;="&amp;A39,Flows_Daily!$A$2:$A$5371,"&lt;"&amp;EDATE(A39,1))=0,"",SUMIFS(Flows_Daily!$D$2:$D$5371,Flows_Daily!$A$2:$A$5371,"&gt;="&amp;A39,Flows_Daily!$A$2:$A$5371,"&lt;"&amp;EDATE(A39,1))*1000/L39)</f>
        <v/>
      </c>
      <c r="L39" s="35">
        <f>IFERROR(AVERAGEIFS(Daily!$B:$B,Daily!$A:$A,"&gt;="&amp;A39,Daily!$A:$A,"&lt;"&amp;EDATE(A39,1)),"")</f>
        <v/>
      </c>
      <c r="M39" s="35">
        <f>IFERROR(INDEX(Daily!$B:$B,MATCH(EDATE(A39,1)-1,Daily!$A:$A,1)),"")</f>
        <v/>
      </c>
      <c r="N39" s="37">
        <f>IF(OR(M39="",M38=""),"",LN(M39/M38))</f>
        <v/>
      </c>
      <c r="O39" s="42">
        <f>IFERROR(INDEX(Rates_Monthly!$D:$D,MATCH(A39,Rates_Monthly!$A:$A,0)),"")</f>
        <v/>
      </c>
      <c r="P39" s="12">
        <f>IF(OR(O39="",O38=""),"",O39-O38)</f>
        <v/>
      </c>
      <c r="Q39" s="23">
        <f>IF(COUNT(B28:B39)&lt;12,"",SUM(B28:B39))</f>
        <v/>
      </c>
      <c r="R39" s="23">
        <f>IF(COUNT(H28:H39)&lt;12,"",SUM(H28:H39))</f>
        <v/>
      </c>
      <c r="S39" s="23">
        <f>IF(COUNT(I28:I39)&lt;12,"",SUM(I28:I39))</f>
        <v/>
      </c>
      <c r="T39" s="23">
        <f>IF(COUNT(J28:J39)&lt;12,"",SUM(J28:J39))</f>
        <v/>
      </c>
      <c r="U39" s="23">
        <f>IF(COUNT(K28:K39)&lt;12,"",SUM(K28:K39))</f>
        <v/>
      </c>
      <c r="V39" s="37">
        <f>IF(OR(M39="",M27=""),"",LN(M39/M27))</f>
        <v/>
      </c>
    </row>
    <row r="40">
      <c r="A40" s="34" t="n">
        <v>35765</v>
      </c>
      <c r="B40" s="40" t="n">
        <v>2393.6</v>
      </c>
      <c r="C40" s="40" t="n"/>
      <c r="D40" s="40" t="n">
        <v>546.8</v>
      </c>
      <c r="E40" s="40" t="n">
        <v>399.3</v>
      </c>
      <c r="F40" s="40" t="n">
        <v>-1887.1</v>
      </c>
      <c r="G40" s="40" t="n">
        <v>-970.6</v>
      </c>
      <c r="H40" s="23">
        <f>IF(COUNT(D40,F40)&lt;2,"",D40+F40)</f>
        <v/>
      </c>
      <c r="I40" s="23">
        <f>IF(COUNT(E40,G40)&lt;2,"",E40+G40)</f>
        <v/>
      </c>
      <c r="J40" s="23">
        <f>IF(COUNT(B40,H40,I40)&lt;3,"",B40+I40-H40)</f>
        <v/>
      </c>
      <c r="K40" s="41">
        <f>IF(COUNTIFS(Flows_Daily!$A$2:$A$5371,"&gt;="&amp;A40,Flows_Daily!$A$2:$A$5371,"&lt;"&amp;EDATE(A40,1))=0,"",SUMIFS(Flows_Daily!$D$2:$D$5371,Flows_Daily!$A$2:$A$5371,"&gt;="&amp;A40,Flows_Daily!$A$2:$A$5371,"&lt;"&amp;EDATE(A40,1))*1000/L40)</f>
        <v/>
      </c>
      <c r="L40" s="35">
        <f>IFERROR(AVERAGEIFS(Daily!$B:$B,Daily!$A:$A,"&gt;="&amp;A40,Daily!$A:$A,"&lt;"&amp;EDATE(A40,1)),"")</f>
        <v/>
      </c>
      <c r="M40" s="35">
        <f>IFERROR(INDEX(Daily!$B:$B,MATCH(EDATE(A40,1)-1,Daily!$A:$A,1)),"")</f>
        <v/>
      </c>
      <c r="N40" s="37">
        <f>IF(OR(M40="",M39=""),"",LN(M40/M39))</f>
        <v/>
      </c>
      <c r="O40" s="42">
        <f>IFERROR(INDEX(Rates_Monthly!$D:$D,MATCH(A40,Rates_Monthly!$A:$A,0)),"")</f>
        <v/>
      </c>
      <c r="P40" s="12">
        <f>IF(OR(O40="",O39=""),"",O40-O39)</f>
        <v/>
      </c>
      <c r="Q40" s="23">
        <f>IF(COUNT(B29:B40)&lt;12,"",SUM(B29:B40))</f>
        <v/>
      </c>
      <c r="R40" s="23">
        <f>IF(COUNT(H29:H40)&lt;12,"",SUM(H29:H40))</f>
        <v/>
      </c>
      <c r="S40" s="23">
        <f>IF(COUNT(I29:I40)&lt;12,"",SUM(I29:I40))</f>
        <v/>
      </c>
      <c r="T40" s="23">
        <f>IF(COUNT(J29:J40)&lt;12,"",SUM(J29:J40))</f>
        <v/>
      </c>
      <c r="U40" s="23">
        <f>IF(COUNT(K29:K40)&lt;12,"",SUM(K29:K40))</f>
        <v/>
      </c>
      <c r="V40" s="37">
        <f>IF(OR(M40="",M28=""),"",LN(M40/M28))</f>
        <v/>
      </c>
    </row>
    <row r="41">
      <c r="A41" s="34" t="n">
        <v>35796</v>
      </c>
      <c r="B41" s="40" t="n">
        <v>2423.2</v>
      </c>
      <c r="C41" s="40" t="n"/>
      <c r="D41" s="40" t="n">
        <v>37.3</v>
      </c>
      <c r="E41" s="40" t="n">
        <v>121.5</v>
      </c>
      <c r="F41" s="40" t="n">
        <v>-295.4</v>
      </c>
      <c r="G41" s="40" t="n">
        <v>227.5</v>
      </c>
      <c r="H41" s="23">
        <f>IF(COUNT(D41,F41)&lt;2,"",D41+F41)</f>
        <v/>
      </c>
      <c r="I41" s="23">
        <f>IF(COUNT(E41,G41)&lt;2,"",E41+G41)</f>
        <v/>
      </c>
      <c r="J41" s="23">
        <f>IF(COUNT(B41,H41,I41)&lt;3,"",B41+I41-H41)</f>
        <v/>
      </c>
      <c r="K41" s="41">
        <f>IF(COUNTIFS(Flows_Daily!$A$2:$A$5371,"&gt;="&amp;A41,Flows_Daily!$A$2:$A$5371,"&lt;"&amp;EDATE(A41,1))=0,"",SUMIFS(Flows_Daily!$D$2:$D$5371,Flows_Daily!$A$2:$A$5371,"&gt;="&amp;A41,Flows_Daily!$A$2:$A$5371,"&lt;"&amp;EDATE(A41,1))*1000/L41)</f>
        <v/>
      </c>
      <c r="L41" s="35">
        <f>IFERROR(AVERAGEIFS(Daily!$B:$B,Daily!$A:$A,"&gt;="&amp;A41,Daily!$A:$A,"&lt;"&amp;EDATE(A41,1)),"")</f>
        <v/>
      </c>
      <c r="M41" s="35">
        <f>IFERROR(INDEX(Daily!$B:$B,MATCH(EDATE(A41,1)-1,Daily!$A:$A,1)),"")</f>
        <v/>
      </c>
      <c r="N41" s="37">
        <f>IF(OR(M41="",M40=""),"",LN(M41/M40))</f>
        <v/>
      </c>
      <c r="O41" s="42">
        <f>IFERROR(INDEX(Rates_Monthly!$D:$D,MATCH(A41,Rates_Monthly!$A:$A,0)),"")</f>
        <v/>
      </c>
      <c r="P41" s="12">
        <f>IF(OR(O41="",O40=""),"",O41-O40)</f>
        <v/>
      </c>
      <c r="Q41" s="23">
        <f>IF(COUNT(B30:B41)&lt;12,"",SUM(B30:B41))</f>
        <v/>
      </c>
      <c r="R41" s="23">
        <f>IF(COUNT(H30:H41)&lt;12,"",SUM(H30:H41))</f>
        <v/>
      </c>
      <c r="S41" s="23">
        <f>IF(COUNT(I30:I41)&lt;12,"",SUM(I30:I41))</f>
        <v/>
      </c>
      <c r="T41" s="23">
        <f>IF(COUNT(J30:J41)&lt;12,"",SUM(J30:J41))</f>
        <v/>
      </c>
      <c r="U41" s="23">
        <f>IF(COUNT(K30:K41)&lt;12,"",SUM(K30:K41))</f>
        <v/>
      </c>
      <c r="V41" s="37">
        <f>IF(OR(M41="",M29=""),"",LN(M41/M29))</f>
        <v/>
      </c>
    </row>
    <row r="42">
      <c r="A42" s="34" t="n">
        <v>35827</v>
      </c>
      <c r="B42" s="40" t="n">
        <v>4393.4</v>
      </c>
      <c r="C42" s="40" t="n"/>
      <c r="D42" s="40" t="n">
        <v>246</v>
      </c>
      <c r="E42" s="40" t="n">
        <v>215.3</v>
      </c>
      <c r="F42" s="40" t="n">
        <v>-265</v>
      </c>
      <c r="G42" s="40" t="n">
        <v>1970.1</v>
      </c>
      <c r="H42" s="23">
        <f>IF(COUNT(D42,F42)&lt;2,"",D42+F42)</f>
        <v/>
      </c>
      <c r="I42" s="23">
        <f>IF(COUNT(E42,G42)&lt;2,"",E42+G42)</f>
        <v/>
      </c>
      <c r="J42" s="23">
        <f>IF(COUNT(B42,H42,I42)&lt;3,"",B42+I42-H42)</f>
        <v/>
      </c>
      <c r="K42" s="41">
        <f>IF(COUNTIFS(Flows_Daily!$A$2:$A$5371,"&gt;="&amp;A42,Flows_Daily!$A$2:$A$5371,"&lt;"&amp;EDATE(A42,1))=0,"",SUMIFS(Flows_Daily!$D$2:$D$5371,Flows_Daily!$A$2:$A$5371,"&gt;="&amp;A42,Flows_Daily!$A$2:$A$5371,"&lt;"&amp;EDATE(A42,1))*1000/L42)</f>
        <v/>
      </c>
      <c r="L42" s="35">
        <f>IFERROR(AVERAGEIFS(Daily!$B:$B,Daily!$A:$A,"&gt;="&amp;A42,Daily!$A:$A,"&lt;"&amp;EDATE(A42,1)),"")</f>
        <v/>
      </c>
      <c r="M42" s="35">
        <f>IFERROR(INDEX(Daily!$B:$B,MATCH(EDATE(A42,1)-1,Daily!$A:$A,1)),"")</f>
        <v/>
      </c>
      <c r="N42" s="37">
        <f>IF(OR(M42="",M41=""),"",LN(M42/M41))</f>
        <v/>
      </c>
      <c r="O42" s="42">
        <f>IFERROR(INDEX(Rates_Monthly!$D:$D,MATCH(A42,Rates_Monthly!$A:$A,0)),"")</f>
        <v/>
      </c>
      <c r="P42" s="12">
        <f>IF(OR(O42="",O41=""),"",O42-O41)</f>
        <v/>
      </c>
      <c r="Q42" s="23">
        <f>IF(COUNT(B31:B42)&lt;12,"",SUM(B31:B42))</f>
        <v/>
      </c>
      <c r="R42" s="23">
        <f>IF(COUNT(H31:H42)&lt;12,"",SUM(H31:H42))</f>
        <v/>
      </c>
      <c r="S42" s="23">
        <f>IF(COUNT(I31:I42)&lt;12,"",SUM(I31:I42))</f>
        <v/>
      </c>
      <c r="T42" s="23">
        <f>IF(COUNT(J31:J42)&lt;12,"",SUM(J31:J42))</f>
        <v/>
      </c>
      <c r="U42" s="23">
        <f>IF(COUNT(K31:K42)&lt;12,"",SUM(K31:K42))</f>
        <v/>
      </c>
      <c r="V42" s="37">
        <f>IF(OR(M42="",M30=""),"",LN(M42/M30))</f>
        <v/>
      </c>
    </row>
    <row r="43">
      <c r="A43" s="34" t="n">
        <v>35855</v>
      </c>
      <c r="B43" s="40" t="n">
        <v>4522</v>
      </c>
      <c r="C43" s="40" t="n"/>
      <c r="D43" s="40" t="n">
        <v>274.7</v>
      </c>
      <c r="E43" s="40" t="n">
        <v>191.8</v>
      </c>
      <c r="F43" s="40" t="n">
        <v>-536.3</v>
      </c>
      <c r="G43" s="40" t="n">
        <v>790.3</v>
      </c>
      <c r="H43" s="23">
        <f>IF(COUNT(D43,F43)&lt;2,"",D43+F43)</f>
        <v/>
      </c>
      <c r="I43" s="23">
        <f>IF(COUNT(E43,G43)&lt;2,"",E43+G43)</f>
        <v/>
      </c>
      <c r="J43" s="23">
        <f>IF(COUNT(B43,H43,I43)&lt;3,"",B43+I43-H43)</f>
        <v/>
      </c>
      <c r="K43" s="41">
        <f>IF(COUNTIFS(Flows_Daily!$A$2:$A$5371,"&gt;="&amp;A43,Flows_Daily!$A$2:$A$5371,"&lt;"&amp;EDATE(A43,1))=0,"",SUMIFS(Flows_Daily!$D$2:$D$5371,Flows_Daily!$A$2:$A$5371,"&gt;="&amp;A43,Flows_Daily!$A$2:$A$5371,"&lt;"&amp;EDATE(A43,1))*1000/L43)</f>
        <v/>
      </c>
      <c r="L43" s="35">
        <f>IFERROR(AVERAGEIFS(Daily!$B:$B,Daily!$A:$A,"&gt;="&amp;A43,Daily!$A:$A,"&lt;"&amp;EDATE(A43,1)),"")</f>
        <v/>
      </c>
      <c r="M43" s="35">
        <f>IFERROR(INDEX(Daily!$B:$B,MATCH(EDATE(A43,1)-1,Daily!$A:$A,1)),"")</f>
        <v/>
      </c>
      <c r="N43" s="37">
        <f>IF(OR(M43="",M42=""),"",LN(M43/M42))</f>
        <v/>
      </c>
      <c r="O43" s="42">
        <f>IFERROR(INDEX(Rates_Monthly!$D:$D,MATCH(A43,Rates_Monthly!$A:$A,0)),"")</f>
        <v/>
      </c>
      <c r="P43" s="12">
        <f>IF(OR(O43="",O42=""),"",O43-O42)</f>
        <v/>
      </c>
      <c r="Q43" s="23">
        <f>IF(COUNT(B32:B43)&lt;12,"",SUM(B32:B43))</f>
        <v/>
      </c>
      <c r="R43" s="23">
        <f>IF(COUNT(H32:H43)&lt;12,"",SUM(H32:H43))</f>
        <v/>
      </c>
      <c r="S43" s="23">
        <f>IF(COUNT(I32:I43)&lt;12,"",SUM(I32:I43))</f>
        <v/>
      </c>
      <c r="T43" s="23">
        <f>IF(COUNT(J32:J43)&lt;12,"",SUM(J32:J43))</f>
        <v/>
      </c>
      <c r="U43" s="23">
        <f>IF(COUNT(K32:K43)&lt;12,"",SUM(K32:K43))</f>
        <v/>
      </c>
      <c r="V43" s="37">
        <f>IF(OR(M43="",M31=""),"",LN(M43/M31))</f>
        <v/>
      </c>
    </row>
    <row r="44">
      <c r="A44" s="34" t="n">
        <v>35886</v>
      </c>
      <c r="B44" s="40" t="n">
        <v>3848</v>
      </c>
      <c r="C44" s="40" t="n"/>
      <c r="D44" s="40" t="n">
        <v>174.3</v>
      </c>
      <c r="E44" s="40" t="n">
        <v>264.5</v>
      </c>
      <c r="F44" s="40" t="n">
        <v>-43.9</v>
      </c>
      <c r="G44" s="40" t="n">
        <v>3692.8</v>
      </c>
      <c r="H44" s="23">
        <f>IF(COUNT(D44,F44)&lt;2,"",D44+F44)</f>
        <v/>
      </c>
      <c r="I44" s="23">
        <f>IF(COUNT(E44,G44)&lt;2,"",E44+G44)</f>
        <v/>
      </c>
      <c r="J44" s="23">
        <f>IF(COUNT(B44,H44,I44)&lt;3,"",B44+I44-H44)</f>
        <v/>
      </c>
      <c r="K44" s="41">
        <f>IF(COUNTIFS(Flows_Daily!$A$2:$A$5371,"&gt;="&amp;A44,Flows_Daily!$A$2:$A$5371,"&lt;"&amp;EDATE(A44,1))=0,"",SUMIFS(Flows_Daily!$D$2:$D$5371,Flows_Daily!$A$2:$A$5371,"&gt;="&amp;A44,Flows_Daily!$A$2:$A$5371,"&lt;"&amp;EDATE(A44,1))*1000/L44)</f>
        <v/>
      </c>
      <c r="L44" s="35">
        <f>IFERROR(AVERAGEIFS(Daily!$B:$B,Daily!$A:$A,"&gt;="&amp;A44,Daily!$A:$A,"&lt;"&amp;EDATE(A44,1)),"")</f>
        <v/>
      </c>
      <c r="M44" s="35">
        <f>IFERROR(INDEX(Daily!$B:$B,MATCH(EDATE(A44,1)-1,Daily!$A:$A,1)),"")</f>
        <v/>
      </c>
      <c r="N44" s="37">
        <f>IF(OR(M44="",M43=""),"",LN(M44/M43))</f>
        <v/>
      </c>
      <c r="O44" s="42">
        <f>IFERROR(INDEX(Rates_Monthly!$D:$D,MATCH(A44,Rates_Monthly!$A:$A,0)),"")</f>
        <v/>
      </c>
      <c r="P44" s="12">
        <f>IF(OR(O44="",O43=""),"",O44-O43)</f>
        <v/>
      </c>
      <c r="Q44" s="23">
        <f>IF(COUNT(B33:B44)&lt;12,"",SUM(B33:B44))</f>
        <v/>
      </c>
      <c r="R44" s="23">
        <f>IF(COUNT(H33:H44)&lt;12,"",SUM(H33:H44))</f>
        <v/>
      </c>
      <c r="S44" s="23">
        <f>IF(COUNT(I33:I44)&lt;12,"",SUM(I33:I44))</f>
        <v/>
      </c>
      <c r="T44" s="23">
        <f>IF(COUNT(J33:J44)&lt;12,"",SUM(J33:J44))</f>
        <v/>
      </c>
      <c r="U44" s="23">
        <f>IF(COUNT(K33:K44)&lt;12,"",SUM(K33:K44))</f>
        <v/>
      </c>
      <c r="V44" s="37">
        <f>IF(OR(M44="",M32=""),"",LN(M44/M32))</f>
        <v/>
      </c>
    </row>
    <row r="45">
      <c r="A45" s="34" t="n">
        <v>35916</v>
      </c>
      <c r="B45" s="40" t="n">
        <v>3759.5</v>
      </c>
      <c r="C45" s="40" t="n"/>
      <c r="D45" s="40" t="n">
        <v>84.59999999999999</v>
      </c>
      <c r="E45" s="40" t="n">
        <v>578.4</v>
      </c>
      <c r="F45" s="40" t="n">
        <v>723.7</v>
      </c>
      <c r="G45" s="40" t="n">
        <v>-364.9</v>
      </c>
      <c r="H45" s="23">
        <f>IF(COUNT(D45,F45)&lt;2,"",D45+F45)</f>
        <v/>
      </c>
      <c r="I45" s="23">
        <f>IF(COUNT(E45,G45)&lt;2,"",E45+G45)</f>
        <v/>
      </c>
      <c r="J45" s="23">
        <f>IF(COUNT(B45,H45,I45)&lt;3,"",B45+I45-H45)</f>
        <v/>
      </c>
      <c r="K45" s="41">
        <f>IF(COUNTIFS(Flows_Daily!$A$2:$A$5371,"&gt;="&amp;A45,Flows_Daily!$A$2:$A$5371,"&lt;"&amp;EDATE(A45,1))=0,"",SUMIFS(Flows_Daily!$D$2:$D$5371,Flows_Daily!$A$2:$A$5371,"&gt;="&amp;A45,Flows_Daily!$A$2:$A$5371,"&lt;"&amp;EDATE(A45,1))*1000/L45)</f>
        <v/>
      </c>
      <c r="L45" s="35">
        <f>IFERROR(AVERAGEIFS(Daily!$B:$B,Daily!$A:$A,"&gt;="&amp;A45,Daily!$A:$A,"&lt;"&amp;EDATE(A45,1)),"")</f>
        <v/>
      </c>
      <c r="M45" s="35">
        <f>IFERROR(INDEX(Daily!$B:$B,MATCH(EDATE(A45,1)-1,Daily!$A:$A,1)),"")</f>
        <v/>
      </c>
      <c r="N45" s="37">
        <f>IF(OR(M45="",M44=""),"",LN(M45/M44))</f>
        <v/>
      </c>
      <c r="O45" s="42">
        <f>IFERROR(INDEX(Rates_Monthly!$D:$D,MATCH(A45,Rates_Monthly!$A:$A,0)),"")</f>
        <v/>
      </c>
      <c r="P45" s="12">
        <f>IF(OR(O45="",O44=""),"",O45-O44)</f>
        <v/>
      </c>
      <c r="Q45" s="23">
        <f>IF(COUNT(B34:B45)&lt;12,"",SUM(B34:B45))</f>
        <v/>
      </c>
      <c r="R45" s="23">
        <f>IF(COUNT(H34:H45)&lt;12,"",SUM(H34:H45))</f>
        <v/>
      </c>
      <c r="S45" s="23">
        <f>IF(COUNT(I34:I45)&lt;12,"",SUM(I34:I45))</f>
        <v/>
      </c>
      <c r="T45" s="23">
        <f>IF(COUNT(J34:J45)&lt;12,"",SUM(J34:J45))</f>
        <v/>
      </c>
      <c r="U45" s="23">
        <f>IF(COUNT(K34:K45)&lt;12,"",SUM(K34:K45))</f>
        <v/>
      </c>
      <c r="V45" s="37">
        <f>IF(OR(M45="",M33=""),"",LN(M45/M33))</f>
        <v/>
      </c>
    </row>
    <row r="46">
      <c r="A46" s="34" t="n">
        <v>35947</v>
      </c>
      <c r="B46" s="40" t="n">
        <v>2701.3</v>
      </c>
      <c r="C46" s="40" t="n"/>
      <c r="D46" s="40" t="n">
        <v>282.9</v>
      </c>
      <c r="E46" s="40" t="n">
        <v>533.8</v>
      </c>
      <c r="F46" s="40" t="n">
        <v>560.4</v>
      </c>
      <c r="G46" s="40" t="n">
        <v>-1300</v>
      </c>
      <c r="H46" s="23">
        <f>IF(COUNT(D46,F46)&lt;2,"",D46+F46)</f>
        <v/>
      </c>
      <c r="I46" s="23">
        <f>IF(COUNT(E46,G46)&lt;2,"",E46+G46)</f>
        <v/>
      </c>
      <c r="J46" s="23">
        <f>IF(COUNT(B46,H46,I46)&lt;3,"",B46+I46-H46)</f>
        <v/>
      </c>
      <c r="K46" s="41">
        <f>IF(COUNTIFS(Flows_Daily!$A$2:$A$5371,"&gt;="&amp;A46,Flows_Daily!$A$2:$A$5371,"&lt;"&amp;EDATE(A46,1))=0,"",SUMIFS(Flows_Daily!$D$2:$D$5371,Flows_Daily!$A$2:$A$5371,"&gt;="&amp;A46,Flows_Daily!$A$2:$A$5371,"&lt;"&amp;EDATE(A46,1))*1000/L46)</f>
        <v/>
      </c>
      <c r="L46" s="35">
        <f>IFERROR(AVERAGEIFS(Daily!$B:$B,Daily!$A:$A,"&gt;="&amp;A46,Daily!$A:$A,"&lt;"&amp;EDATE(A46,1)),"")</f>
        <v/>
      </c>
      <c r="M46" s="35">
        <f>IFERROR(INDEX(Daily!$B:$B,MATCH(EDATE(A46,1)-1,Daily!$A:$A,1)),"")</f>
        <v/>
      </c>
      <c r="N46" s="37">
        <f>IF(OR(M46="",M45=""),"",LN(M46/M45))</f>
        <v/>
      </c>
      <c r="O46" s="42">
        <f>IFERROR(INDEX(Rates_Monthly!$D:$D,MATCH(A46,Rates_Monthly!$A:$A,0)),"")</f>
        <v/>
      </c>
      <c r="P46" s="12">
        <f>IF(OR(O46="",O45=""),"",O46-O45)</f>
        <v/>
      </c>
      <c r="Q46" s="23">
        <f>IF(COUNT(B35:B46)&lt;12,"",SUM(B35:B46))</f>
        <v/>
      </c>
      <c r="R46" s="23">
        <f>IF(COUNT(H35:H46)&lt;12,"",SUM(H35:H46))</f>
        <v/>
      </c>
      <c r="S46" s="23">
        <f>IF(COUNT(I35:I46)&lt;12,"",SUM(I35:I46))</f>
        <v/>
      </c>
      <c r="T46" s="23">
        <f>IF(COUNT(J35:J46)&lt;12,"",SUM(J35:J46))</f>
        <v/>
      </c>
      <c r="U46" s="23">
        <f>IF(COUNT(K35:K46)&lt;12,"",SUM(K35:K46))</f>
        <v/>
      </c>
      <c r="V46" s="37">
        <f>IF(OR(M46="",M34=""),"",LN(M46/M34))</f>
        <v/>
      </c>
    </row>
    <row r="47">
      <c r="A47" s="34" t="n">
        <v>35977</v>
      </c>
      <c r="B47" s="40" t="n">
        <v>3772.9</v>
      </c>
      <c r="C47" s="40" t="n"/>
      <c r="D47" s="40" t="n">
        <v>88.09999999999999</v>
      </c>
      <c r="E47" s="40" t="n">
        <v>1072.3</v>
      </c>
      <c r="F47" s="40" t="n">
        <v>-143.3</v>
      </c>
      <c r="G47" s="40" t="n">
        <v>-801.3</v>
      </c>
      <c r="H47" s="23">
        <f>IF(COUNT(D47,F47)&lt;2,"",D47+F47)</f>
        <v/>
      </c>
      <c r="I47" s="23">
        <f>IF(COUNT(E47,G47)&lt;2,"",E47+G47)</f>
        <v/>
      </c>
      <c r="J47" s="23">
        <f>IF(COUNT(B47,H47,I47)&lt;3,"",B47+I47-H47)</f>
        <v/>
      </c>
      <c r="K47" s="41">
        <f>IF(COUNTIFS(Flows_Daily!$A$2:$A$5371,"&gt;="&amp;A47,Flows_Daily!$A$2:$A$5371,"&lt;"&amp;EDATE(A47,1))=0,"",SUMIFS(Flows_Daily!$D$2:$D$5371,Flows_Daily!$A$2:$A$5371,"&gt;="&amp;A47,Flows_Daily!$A$2:$A$5371,"&lt;"&amp;EDATE(A47,1))*1000/L47)</f>
        <v/>
      </c>
      <c r="L47" s="35">
        <f>IFERROR(AVERAGEIFS(Daily!$B:$B,Daily!$A:$A,"&gt;="&amp;A47,Daily!$A:$A,"&lt;"&amp;EDATE(A47,1)),"")</f>
        <v/>
      </c>
      <c r="M47" s="35">
        <f>IFERROR(INDEX(Daily!$B:$B,MATCH(EDATE(A47,1)-1,Daily!$A:$A,1)),"")</f>
        <v/>
      </c>
      <c r="N47" s="37">
        <f>IF(OR(M47="",M46=""),"",LN(M47/M46))</f>
        <v/>
      </c>
      <c r="O47" s="42">
        <f>IFERROR(INDEX(Rates_Monthly!$D:$D,MATCH(A47,Rates_Monthly!$A:$A,0)),"")</f>
        <v/>
      </c>
      <c r="P47" s="12">
        <f>IF(OR(O47="",O46=""),"",O47-O46)</f>
        <v/>
      </c>
      <c r="Q47" s="23">
        <f>IF(COUNT(B36:B47)&lt;12,"",SUM(B36:B47))</f>
        <v/>
      </c>
      <c r="R47" s="23">
        <f>IF(COUNT(H36:H47)&lt;12,"",SUM(H36:H47))</f>
        <v/>
      </c>
      <c r="S47" s="23">
        <f>IF(COUNT(I36:I47)&lt;12,"",SUM(I36:I47))</f>
        <v/>
      </c>
      <c r="T47" s="23">
        <f>IF(COUNT(J36:J47)&lt;12,"",SUM(J36:J47))</f>
        <v/>
      </c>
      <c r="U47" s="23">
        <f>IF(COUNT(K36:K47)&lt;12,"",SUM(K36:K47))</f>
        <v/>
      </c>
      <c r="V47" s="37">
        <f>IF(OR(M47="",M35=""),"",LN(M47/M35))</f>
        <v/>
      </c>
    </row>
    <row r="48">
      <c r="A48" s="34" t="n">
        <v>36008</v>
      </c>
      <c r="B48" s="40" t="n">
        <v>1618.1</v>
      </c>
      <c r="C48" s="40" t="n"/>
      <c r="D48" s="40" t="n">
        <v>470.3</v>
      </c>
      <c r="E48" s="40" t="n">
        <v>719.5</v>
      </c>
      <c r="F48" s="40" t="n">
        <v>-135.5</v>
      </c>
      <c r="G48" s="40" t="n">
        <v>-1464.5</v>
      </c>
      <c r="H48" s="23">
        <f>IF(COUNT(D48,F48)&lt;2,"",D48+F48)</f>
        <v/>
      </c>
      <c r="I48" s="23">
        <f>IF(COUNT(E48,G48)&lt;2,"",E48+G48)</f>
        <v/>
      </c>
      <c r="J48" s="23">
        <f>IF(COUNT(B48,H48,I48)&lt;3,"",B48+I48-H48)</f>
        <v/>
      </c>
      <c r="K48" s="41">
        <f>IF(COUNTIFS(Flows_Daily!$A$2:$A$5371,"&gt;="&amp;A48,Flows_Daily!$A$2:$A$5371,"&lt;"&amp;EDATE(A48,1))=0,"",SUMIFS(Flows_Daily!$D$2:$D$5371,Flows_Daily!$A$2:$A$5371,"&gt;="&amp;A48,Flows_Daily!$A$2:$A$5371,"&lt;"&amp;EDATE(A48,1))*1000/L48)</f>
        <v/>
      </c>
      <c r="L48" s="35">
        <f>IFERROR(AVERAGEIFS(Daily!$B:$B,Daily!$A:$A,"&gt;="&amp;A48,Daily!$A:$A,"&lt;"&amp;EDATE(A48,1)),"")</f>
        <v/>
      </c>
      <c r="M48" s="35">
        <f>IFERROR(INDEX(Daily!$B:$B,MATCH(EDATE(A48,1)-1,Daily!$A:$A,1)),"")</f>
        <v/>
      </c>
      <c r="N48" s="37">
        <f>IF(OR(M48="",M47=""),"",LN(M48/M47))</f>
        <v/>
      </c>
      <c r="O48" s="42">
        <f>IFERROR(INDEX(Rates_Monthly!$D:$D,MATCH(A48,Rates_Monthly!$A:$A,0)),"")</f>
        <v/>
      </c>
      <c r="P48" s="12">
        <f>IF(OR(O48="",O47=""),"",O48-O47)</f>
        <v/>
      </c>
      <c r="Q48" s="23">
        <f>IF(COUNT(B37:B48)&lt;12,"",SUM(B37:B48))</f>
        <v/>
      </c>
      <c r="R48" s="23">
        <f>IF(COUNT(H37:H48)&lt;12,"",SUM(H37:H48))</f>
        <v/>
      </c>
      <c r="S48" s="23">
        <f>IF(COUNT(I37:I48)&lt;12,"",SUM(I37:I48))</f>
        <v/>
      </c>
      <c r="T48" s="23">
        <f>IF(COUNT(J37:J48)&lt;12,"",SUM(J37:J48))</f>
        <v/>
      </c>
      <c r="U48" s="23">
        <f>IF(COUNT(K37:K48)&lt;12,"",SUM(K37:K48))</f>
        <v/>
      </c>
      <c r="V48" s="37">
        <f>IF(OR(M48="",M36=""),"",LN(M48/M36))</f>
        <v/>
      </c>
    </row>
    <row r="49">
      <c r="A49" s="34" t="n">
        <v>36039</v>
      </c>
      <c r="B49" s="40" t="n">
        <v>4339.2</v>
      </c>
      <c r="C49" s="40" t="n"/>
      <c r="D49" s="40" t="n">
        <v>832.7</v>
      </c>
      <c r="E49" s="40" t="n">
        <v>565.2</v>
      </c>
      <c r="F49" s="40" t="n">
        <v>447.9</v>
      </c>
      <c r="G49" s="40" t="n">
        <v>-1329.9</v>
      </c>
      <c r="H49" s="23">
        <f>IF(COUNT(D49,F49)&lt;2,"",D49+F49)</f>
        <v/>
      </c>
      <c r="I49" s="23">
        <f>IF(COUNT(E49,G49)&lt;2,"",E49+G49)</f>
        <v/>
      </c>
      <c r="J49" s="23">
        <f>IF(COUNT(B49,H49,I49)&lt;3,"",B49+I49-H49)</f>
        <v/>
      </c>
      <c r="K49" s="41">
        <f>IF(COUNTIFS(Flows_Daily!$A$2:$A$5371,"&gt;="&amp;A49,Flows_Daily!$A$2:$A$5371,"&lt;"&amp;EDATE(A49,1))=0,"",SUMIFS(Flows_Daily!$D$2:$D$5371,Flows_Daily!$A$2:$A$5371,"&gt;="&amp;A49,Flows_Daily!$A$2:$A$5371,"&lt;"&amp;EDATE(A49,1))*1000/L49)</f>
        <v/>
      </c>
      <c r="L49" s="35">
        <f>IFERROR(AVERAGEIFS(Daily!$B:$B,Daily!$A:$A,"&gt;="&amp;A49,Daily!$A:$A,"&lt;"&amp;EDATE(A49,1)),"")</f>
        <v/>
      </c>
      <c r="M49" s="35">
        <f>IFERROR(INDEX(Daily!$B:$B,MATCH(EDATE(A49,1)-1,Daily!$A:$A,1)),"")</f>
        <v/>
      </c>
      <c r="N49" s="37">
        <f>IF(OR(M49="",M48=""),"",LN(M49/M48))</f>
        <v/>
      </c>
      <c r="O49" s="42">
        <f>IFERROR(INDEX(Rates_Monthly!$D:$D,MATCH(A49,Rates_Monthly!$A:$A,0)),"")</f>
        <v/>
      </c>
      <c r="P49" s="12">
        <f>IF(OR(O49="",O48=""),"",O49-O48)</f>
        <v/>
      </c>
      <c r="Q49" s="23">
        <f>IF(COUNT(B38:B49)&lt;12,"",SUM(B38:B49))</f>
        <v/>
      </c>
      <c r="R49" s="23">
        <f>IF(COUNT(H38:H49)&lt;12,"",SUM(H38:H49))</f>
        <v/>
      </c>
      <c r="S49" s="23">
        <f>IF(COUNT(I38:I49)&lt;12,"",SUM(I38:I49))</f>
        <v/>
      </c>
      <c r="T49" s="23">
        <f>IF(COUNT(J38:J49)&lt;12,"",SUM(J38:J49))</f>
        <v/>
      </c>
      <c r="U49" s="23">
        <f>IF(COUNT(K38:K49)&lt;12,"",SUM(K38:K49))</f>
        <v/>
      </c>
      <c r="V49" s="37">
        <f>IF(OR(M49="",M37=""),"",LN(M49/M37))</f>
        <v/>
      </c>
    </row>
    <row r="50">
      <c r="A50" s="34" t="n">
        <v>36069</v>
      </c>
      <c r="B50" s="40" t="n">
        <v>2390.6</v>
      </c>
      <c r="C50" s="40" t="n"/>
      <c r="D50" s="40" t="n">
        <v>365.8</v>
      </c>
      <c r="E50" s="40" t="n">
        <v>781.8</v>
      </c>
      <c r="F50" s="40" t="n">
        <v>362.9</v>
      </c>
      <c r="G50" s="40" t="n">
        <v>-302.6</v>
      </c>
      <c r="H50" s="23">
        <f>IF(COUNT(D50,F50)&lt;2,"",D50+F50)</f>
        <v/>
      </c>
      <c r="I50" s="23">
        <f>IF(COUNT(E50,G50)&lt;2,"",E50+G50)</f>
        <v/>
      </c>
      <c r="J50" s="23">
        <f>IF(COUNT(B50,H50,I50)&lt;3,"",B50+I50-H50)</f>
        <v/>
      </c>
      <c r="K50" s="41">
        <f>IF(COUNTIFS(Flows_Daily!$A$2:$A$5371,"&gt;="&amp;A50,Flows_Daily!$A$2:$A$5371,"&lt;"&amp;EDATE(A50,1))=0,"",SUMIFS(Flows_Daily!$D$2:$D$5371,Flows_Daily!$A$2:$A$5371,"&gt;="&amp;A50,Flows_Daily!$A$2:$A$5371,"&lt;"&amp;EDATE(A50,1))*1000/L50)</f>
        <v/>
      </c>
      <c r="L50" s="35">
        <f>IFERROR(AVERAGEIFS(Daily!$B:$B,Daily!$A:$A,"&gt;="&amp;A50,Daily!$A:$A,"&lt;"&amp;EDATE(A50,1)),"")</f>
        <v/>
      </c>
      <c r="M50" s="35">
        <f>IFERROR(INDEX(Daily!$B:$B,MATCH(EDATE(A50,1)-1,Daily!$A:$A,1)),"")</f>
        <v/>
      </c>
      <c r="N50" s="37">
        <f>IF(OR(M50="",M49=""),"",LN(M50/M49))</f>
        <v/>
      </c>
      <c r="O50" s="42">
        <f>IFERROR(INDEX(Rates_Monthly!$D:$D,MATCH(A50,Rates_Monthly!$A:$A,0)),"")</f>
        <v/>
      </c>
      <c r="P50" s="12">
        <f>IF(OR(O50="",O49=""),"",O50-O49)</f>
        <v/>
      </c>
      <c r="Q50" s="23">
        <f>IF(COUNT(B39:B50)&lt;12,"",SUM(B39:B50))</f>
        <v/>
      </c>
      <c r="R50" s="23">
        <f>IF(COUNT(H39:H50)&lt;12,"",SUM(H39:H50))</f>
        <v/>
      </c>
      <c r="S50" s="23">
        <f>IF(COUNT(I39:I50)&lt;12,"",SUM(I39:I50))</f>
        <v/>
      </c>
      <c r="T50" s="23">
        <f>IF(COUNT(J39:J50)&lt;12,"",SUM(J39:J50))</f>
        <v/>
      </c>
      <c r="U50" s="23">
        <f>IF(COUNT(K39:K50)&lt;12,"",SUM(K39:K50))</f>
        <v/>
      </c>
      <c r="V50" s="37">
        <f>IF(OR(M50="",M38=""),"",LN(M50/M38))</f>
        <v/>
      </c>
    </row>
    <row r="51">
      <c r="A51" s="34" t="n">
        <v>36100</v>
      </c>
      <c r="B51" s="40" t="n">
        <v>2696.5</v>
      </c>
      <c r="C51" s="40" t="n"/>
      <c r="D51" s="40" t="n">
        <v>328.1</v>
      </c>
      <c r="E51" s="40" t="n">
        <v>458.8</v>
      </c>
      <c r="F51" s="40" t="n">
        <v>615.9</v>
      </c>
      <c r="G51" s="40" t="n">
        <v>254.5</v>
      </c>
      <c r="H51" s="23">
        <f>IF(COUNT(D51,F51)&lt;2,"",D51+F51)</f>
        <v/>
      </c>
      <c r="I51" s="23">
        <f>IF(COUNT(E51,G51)&lt;2,"",E51+G51)</f>
        <v/>
      </c>
      <c r="J51" s="23">
        <f>IF(COUNT(B51,H51,I51)&lt;3,"",B51+I51-H51)</f>
        <v/>
      </c>
      <c r="K51" s="41">
        <f>IF(COUNTIFS(Flows_Daily!$A$2:$A$5371,"&gt;="&amp;A51,Flows_Daily!$A$2:$A$5371,"&lt;"&amp;EDATE(A51,1))=0,"",SUMIFS(Flows_Daily!$D$2:$D$5371,Flows_Daily!$A$2:$A$5371,"&gt;="&amp;A51,Flows_Daily!$A$2:$A$5371,"&lt;"&amp;EDATE(A51,1))*1000/L51)</f>
        <v/>
      </c>
      <c r="L51" s="35">
        <f>IFERROR(AVERAGEIFS(Daily!$B:$B,Daily!$A:$A,"&gt;="&amp;A51,Daily!$A:$A,"&lt;"&amp;EDATE(A51,1)),"")</f>
        <v/>
      </c>
      <c r="M51" s="35">
        <f>IFERROR(INDEX(Daily!$B:$B,MATCH(EDATE(A51,1)-1,Daily!$A:$A,1)),"")</f>
        <v/>
      </c>
      <c r="N51" s="37">
        <f>IF(OR(M51="",M50=""),"",LN(M51/M50))</f>
        <v/>
      </c>
      <c r="O51" s="42">
        <f>IFERROR(INDEX(Rates_Monthly!$D:$D,MATCH(A51,Rates_Monthly!$A:$A,0)),"")</f>
        <v/>
      </c>
      <c r="P51" s="12">
        <f>IF(OR(O51="",O50=""),"",O51-O50)</f>
        <v/>
      </c>
      <c r="Q51" s="23">
        <f>IF(COUNT(B40:B51)&lt;12,"",SUM(B40:B51))</f>
        <v/>
      </c>
      <c r="R51" s="23">
        <f>IF(COUNT(H40:H51)&lt;12,"",SUM(H40:H51))</f>
        <v/>
      </c>
      <c r="S51" s="23">
        <f>IF(COUNT(I40:I51)&lt;12,"",SUM(I40:I51))</f>
        <v/>
      </c>
      <c r="T51" s="23">
        <f>IF(COUNT(J40:J51)&lt;12,"",SUM(J40:J51))</f>
        <v/>
      </c>
      <c r="U51" s="23">
        <f>IF(COUNT(K40:K51)&lt;12,"",SUM(K40:K51))</f>
        <v/>
      </c>
      <c r="V51" s="37">
        <f>IF(OR(M51="",M39=""),"",LN(M51/M39))</f>
        <v/>
      </c>
    </row>
    <row r="52">
      <c r="A52" s="34" t="n">
        <v>36130</v>
      </c>
      <c r="B52" s="40" t="n">
        <v>3648.1</v>
      </c>
      <c r="C52" s="40" t="n"/>
      <c r="D52" s="40" t="n">
        <v>1035.5</v>
      </c>
      <c r="E52" s="40" t="n">
        <v>486.3</v>
      </c>
      <c r="F52" s="40" t="n">
        <v>707.5</v>
      </c>
      <c r="G52" s="40" t="n">
        <v>-597.2</v>
      </c>
      <c r="H52" s="23">
        <f>IF(COUNT(D52,F52)&lt;2,"",D52+F52)</f>
        <v/>
      </c>
      <c r="I52" s="23">
        <f>IF(COUNT(E52,G52)&lt;2,"",E52+G52)</f>
        <v/>
      </c>
      <c r="J52" s="23">
        <f>IF(COUNT(B52,H52,I52)&lt;3,"",B52+I52-H52)</f>
        <v/>
      </c>
      <c r="K52" s="41">
        <f>IF(COUNTIFS(Flows_Daily!$A$2:$A$5371,"&gt;="&amp;A52,Flows_Daily!$A$2:$A$5371,"&lt;"&amp;EDATE(A52,1))=0,"",SUMIFS(Flows_Daily!$D$2:$D$5371,Flows_Daily!$A$2:$A$5371,"&gt;="&amp;A52,Flows_Daily!$A$2:$A$5371,"&lt;"&amp;EDATE(A52,1))*1000/L52)</f>
        <v/>
      </c>
      <c r="L52" s="35">
        <f>IFERROR(AVERAGEIFS(Daily!$B:$B,Daily!$A:$A,"&gt;="&amp;A52,Daily!$A:$A,"&lt;"&amp;EDATE(A52,1)),"")</f>
        <v/>
      </c>
      <c r="M52" s="35">
        <f>IFERROR(INDEX(Daily!$B:$B,MATCH(EDATE(A52,1)-1,Daily!$A:$A,1)),"")</f>
        <v/>
      </c>
      <c r="N52" s="37">
        <f>IF(OR(M52="",M51=""),"",LN(M52/M51))</f>
        <v/>
      </c>
      <c r="O52" s="42">
        <f>IFERROR(INDEX(Rates_Monthly!$D:$D,MATCH(A52,Rates_Monthly!$A:$A,0)),"")</f>
        <v/>
      </c>
      <c r="P52" s="12">
        <f>IF(OR(O52="",O51=""),"",O52-O51)</f>
        <v/>
      </c>
      <c r="Q52" s="23">
        <f>IF(COUNT(B41:B52)&lt;12,"",SUM(B41:B52))</f>
        <v/>
      </c>
      <c r="R52" s="23">
        <f>IF(COUNT(H41:H52)&lt;12,"",SUM(H41:H52))</f>
        <v/>
      </c>
      <c r="S52" s="23">
        <f>IF(COUNT(I41:I52)&lt;12,"",SUM(I41:I52))</f>
        <v/>
      </c>
      <c r="T52" s="23">
        <f>IF(COUNT(J41:J52)&lt;12,"",SUM(J41:J52))</f>
        <v/>
      </c>
      <c r="U52" s="23">
        <f>IF(COUNT(K41:K52)&lt;12,"",SUM(K41:K52))</f>
        <v/>
      </c>
      <c r="V52" s="37">
        <f>IF(OR(M52="",M40=""),"",LN(M52/M40))</f>
        <v/>
      </c>
    </row>
    <row r="53">
      <c r="A53" s="34" t="n">
        <v>36161</v>
      </c>
      <c r="B53" s="40" t="n">
        <v>1526.3</v>
      </c>
      <c r="C53" s="40" t="n"/>
      <c r="D53" s="40" t="n">
        <v>707.8</v>
      </c>
      <c r="E53" s="40" t="n">
        <v>656.8</v>
      </c>
      <c r="F53" s="40" t="n">
        <v>261.6</v>
      </c>
      <c r="G53" s="40" t="n">
        <v>1378</v>
      </c>
      <c r="H53" s="23">
        <f>IF(COUNT(D53,F53)&lt;2,"",D53+F53)</f>
        <v/>
      </c>
      <c r="I53" s="23">
        <f>IF(COUNT(E53,G53)&lt;2,"",E53+G53)</f>
        <v/>
      </c>
      <c r="J53" s="23">
        <f>IF(COUNT(B53,H53,I53)&lt;3,"",B53+I53-H53)</f>
        <v/>
      </c>
      <c r="K53" s="41">
        <f>IF(COUNTIFS(Flows_Daily!$A$2:$A$5371,"&gt;="&amp;A53,Flows_Daily!$A$2:$A$5371,"&lt;"&amp;EDATE(A53,1))=0,"",SUMIFS(Flows_Daily!$D$2:$D$5371,Flows_Daily!$A$2:$A$5371,"&gt;="&amp;A53,Flows_Daily!$A$2:$A$5371,"&lt;"&amp;EDATE(A53,1))*1000/L53)</f>
        <v/>
      </c>
      <c r="L53" s="35">
        <f>IFERROR(AVERAGEIFS(Daily!$B:$B,Daily!$A:$A,"&gt;="&amp;A53,Daily!$A:$A,"&lt;"&amp;EDATE(A53,1)),"")</f>
        <v/>
      </c>
      <c r="M53" s="35">
        <f>IFERROR(INDEX(Daily!$B:$B,MATCH(EDATE(A53,1)-1,Daily!$A:$A,1)),"")</f>
        <v/>
      </c>
      <c r="N53" s="37">
        <f>IF(OR(M53="",M52=""),"",LN(M53/M52))</f>
        <v/>
      </c>
      <c r="O53" s="42">
        <f>IFERROR(INDEX(Rates_Monthly!$D:$D,MATCH(A53,Rates_Monthly!$A:$A,0)),"")</f>
        <v/>
      </c>
      <c r="P53" s="12">
        <f>IF(OR(O53="",O52=""),"",O53-O52)</f>
        <v/>
      </c>
      <c r="Q53" s="23">
        <f>IF(COUNT(B42:B53)&lt;12,"",SUM(B42:B53))</f>
        <v/>
      </c>
      <c r="R53" s="23">
        <f>IF(COUNT(H42:H53)&lt;12,"",SUM(H42:H53))</f>
        <v/>
      </c>
      <c r="S53" s="23">
        <f>IF(COUNT(I42:I53)&lt;12,"",SUM(I42:I53))</f>
        <v/>
      </c>
      <c r="T53" s="23">
        <f>IF(COUNT(J42:J53)&lt;12,"",SUM(J42:J53))</f>
        <v/>
      </c>
      <c r="U53" s="23">
        <f>IF(COUNT(K42:K53)&lt;12,"",SUM(K42:K53))</f>
        <v/>
      </c>
      <c r="V53" s="37">
        <f>IF(OR(M53="",M41=""),"",LN(M53/M41))</f>
        <v/>
      </c>
    </row>
    <row r="54">
      <c r="A54" s="34" t="n">
        <v>36192</v>
      </c>
      <c r="B54" s="40" t="n">
        <v>1927.5</v>
      </c>
      <c r="C54" s="40" t="n"/>
      <c r="D54" s="40" t="n">
        <v>232.5</v>
      </c>
      <c r="E54" s="40" t="n">
        <v>460.6</v>
      </c>
      <c r="F54" s="40" t="n">
        <v>232.9</v>
      </c>
      <c r="G54" s="40" t="n">
        <v>456.7</v>
      </c>
      <c r="H54" s="23">
        <f>IF(COUNT(D54,F54)&lt;2,"",D54+F54)</f>
        <v/>
      </c>
      <c r="I54" s="23">
        <f>IF(COUNT(E54,G54)&lt;2,"",E54+G54)</f>
        <v/>
      </c>
      <c r="J54" s="23">
        <f>IF(COUNT(B54,H54,I54)&lt;3,"",B54+I54-H54)</f>
        <v/>
      </c>
      <c r="K54" s="41">
        <f>IF(COUNTIFS(Flows_Daily!$A$2:$A$5371,"&gt;="&amp;A54,Flows_Daily!$A$2:$A$5371,"&lt;"&amp;EDATE(A54,1))=0,"",SUMIFS(Flows_Daily!$D$2:$D$5371,Flows_Daily!$A$2:$A$5371,"&gt;="&amp;A54,Flows_Daily!$A$2:$A$5371,"&lt;"&amp;EDATE(A54,1))*1000/L54)</f>
        <v/>
      </c>
      <c r="L54" s="35">
        <f>IFERROR(AVERAGEIFS(Daily!$B:$B,Daily!$A:$A,"&gt;="&amp;A54,Daily!$A:$A,"&lt;"&amp;EDATE(A54,1)),"")</f>
        <v/>
      </c>
      <c r="M54" s="35">
        <f>IFERROR(INDEX(Daily!$B:$B,MATCH(EDATE(A54,1)-1,Daily!$A:$A,1)),"")</f>
        <v/>
      </c>
      <c r="N54" s="37">
        <f>IF(OR(M54="",M53=""),"",LN(M54/M53))</f>
        <v/>
      </c>
      <c r="O54" s="42">
        <f>IFERROR(INDEX(Rates_Monthly!$D:$D,MATCH(A54,Rates_Monthly!$A:$A,0)),"")</f>
        <v/>
      </c>
      <c r="P54" s="12">
        <f>IF(OR(O54="",O53=""),"",O54-O53)</f>
        <v/>
      </c>
      <c r="Q54" s="23">
        <f>IF(COUNT(B43:B54)&lt;12,"",SUM(B43:B54))</f>
        <v/>
      </c>
      <c r="R54" s="23">
        <f>IF(COUNT(H43:H54)&lt;12,"",SUM(H43:H54))</f>
        <v/>
      </c>
      <c r="S54" s="23">
        <f>IF(COUNT(I43:I54)&lt;12,"",SUM(I43:I54))</f>
        <v/>
      </c>
      <c r="T54" s="23">
        <f>IF(COUNT(J43:J54)&lt;12,"",SUM(J43:J54))</f>
        <v/>
      </c>
      <c r="U54" s="23">
        <f>IF(COUNT(K43:K54)&lt;12,"",SUM(K43:K54))</f>
        <v/>
      </c>
      <c r="V54" s="37">
        <f>IF(OR(M54="",M42=""),"",LN(M54/M42))</f>
        <v/>
      </c>
    </row>
    <row r="55">
      <c r="A55" s="34" t="n">
        <v>36220</v>
      </c>
      <c r="B55" s="40" t="n">
        <v>1984.4</v>
      </c>
      <c r="C55" s="40" t="n"/>
      <c r="D55" s="40" t="n">
        <v>184.4</v>
      </c>
      <c r="E55" s="40" t="n">
        <v>598.8</v>
      </c>
      <c r="F55" s="40" t="n">
        <v>-89.8</v>
      </c>
      <c r="G55" s="40" t="n">
        <v>-496.3</v>
      </c>
      <c r="H55" s="23">
        <f>IF(COUNT(D55,F55)&lt;2,"",D55+F55)</f>
        <v/>
      </c>
      <c r="I55" s="23">
        <f>IF(COUNT(E55,G55)&lt;2,"",E55+G55)</f>
        <v/>
      </c>
      <c r="J55" s="23">
        <f>IF(COUNT(B55,H55,I55)&lt;3,"",B55+I55-H55)</f>
        <v/>
      </c>
      <c r="K55" s="41">
        <f>IF(COUNTIFS(Flows_Daily!$A$2:$A$5371,"&gt;="&amp;A55,Flows_Daily!$A$2:$A$5371,"&lt;"&amp;EDATE(A55,1))=0,"",SUMIFS(Flows_Daily!$D$2:$D$5371,Flows_Daily!$A$2:$A$5371,"&gt;="&amp;A55,Flows_Daily!$A$2:$A$5371,"&lt;"&amp;EDATE(A55,1))*1000/L55)</f>
        <v/>
      </c>
      <c r="L55" s="35">
        <f>IFERROR(AVERAGEIFS(Daily!$B:$B,Daily!$A:$A,"&gt;="&amp;A55,Daily!$A:$A,"&lt;"&amp;EDATE(A55,1)),"")</f>
        <v/>
      </c>
      <c r="M55" s="35">
        <f>IFERROR(INDEX(Daily!$B:$B,MATCH(EDATE(A55,1)-1,Daily!$A:$A,1)),"")</f>
        <v/>
      </c>
      <c r="N55" s="37">
        <f>IF(OR(M55="",M54=""),"",LN(M55/M54))</f>
        <v/>
      </c>
      <c r="O55" s="42">
        <f>IFERROR(INDEX(Rates_Monthly!$D:$D,MATCH(A55,Rates_Monthly!$A:$A,0)),"")</f>
        <v/>
      </c>
      <c r="P55" s="12">
        <f>IF(OR(O55="",O54=""),"",O55-O54)</f>
        <v/>
      </c>
      <c r="Q55" s="23">
        <f>IF(COUNT(B44:B55)&lt;12,"",SUM(B44:B55))</f>
        <v/>
      </c>
      <c r="R55" s="23">
        <f>IF(COUNT(H44:H55)&lt;12,"",SUM(H44:H55))</f>
        <v/>
      </c>
      <c r="S55" s="23">
        <f>IF(COUNT(I44:I55)&lt;12,"",SUM(I44:I55))</f>
        <v/>
      </c>
      <c r="T55" s="23">
        <f>IF(COUNT(J44:J55)&lt;12,"",SUM(J44:J55))</f>
        <v/>
      </c>
      <c r="U55" s="23">
        <f>IF(COUNT(K44:K55)&lt;12,"",SUM(K44:K55))</f>
        <v/>
      </c>
      <c r="V55" s="37">
        <f>IF(OR(M55="",M43=""),"",LN(M55/M43))</f>
        <v/>
      </c>
    </row>
    <row r="56">
      <c r="A56" s="34" t="n">
        <v>36251</v>
      </c>
      <c r="B56" s="40" t="n">
        <v>1269.1</v>
      </c>
      <c r="C56" s="40" t="n"/>
      <c r="D56" s="40" t="n">
        <v>279.4</v>
      </c>
      <c r="E56" s="40" t="n">
        <v>875.6</v>
      </c>
      <c r="F56" s="40" t="n">
        <v>80.3</v>
      </c>
      <c r="G56" s="40" t="n">
        <v>2506.1</v>
      </c>
      <c r="H56" s="23">
        <f>IF(COUNT(D56,F56)&lt;2,"",D56+F56)</f>
        <v/>
      </c>
      <c r="I56" s="23">
        <f>IF(COUNT(E56,G56)&lt;2,"",E56+G56)</f>
        <v/>
      </c>
      <c r="J56" s="23">
        <f>IF(COUNT(B56,H56,I56)&lt;3,"",B56+I56-H56)</f>
        <v/>
      </c>
      <c r="K56" s="41">
        <f>IF(COUNTIFS(Flows_Daily!$A$2:$A$5371,"&gt;="&amp;A56,Flows_Daily!$A$2:$A$5371,"&lt;"&amp;EDATE(A56,1))=0,"",SUMIFS(Flows_Daily!$D$2:$D$5371,Flows_Daily!$A$2:$A$5371,"&gt;="&amp;A56,Flows_Daily!$A$2:$A$5371,"&lt;"&amp;EDATE(A56,1))*1000/L56)</f>
        <v/>
      </c>
      <c r="L56" s="35">
        <f>IFERROR(AVERAGEIFS(Daily!$B:$B,Daily!$A:$A,"&gt;="&amp;A56,Daily!$A:$A,"&lt;"&amp;EDATE(A56,1)),"")</f>
        <v/>
      </c>
      <c r="M56" s="35">
        <f>IFERROR(INDEX(Daily!$B:$B,MATCH(EDATE(A56,1)-1,Daily!$A:$A,1)),"")</f>
        <v/>
      </c>
      <c r="N56" s="37">
        <f>IF(OR(M56="",M55=""),"",LN(M56/M55))</f>
        <v/>
      </c>
      <c r="O56" s="42">
        <f>IFERROR(INDEX(Rates_Monthly!$D:$D,MATCH(A56,Rates_Monthly!$A:$A,0)),"")</f>
        <v/>
      </c>
      <c r="P56" s="12">
        <f>IF(OR(O56="",O55=""),"",O56-O55)</f>
        <v/>
      </c>
      <c r="Q56" s="23">
        <f>IF(COUNT(B45:B56)&lt;12,"",SUM(B45:B56))</f>
        <v/>
      </c>
      <c r="R56" s="23">
        <f>IF(COUNT(H45:H56)&lt;12,"",SUM(H45:H56))</f>
        <v/>
      </c>
      <c r="S56" s="23">
        <f>IF(COUNT(I45:I56)&lt;12,"",SUM(I45:I56))</f>
        <v/>
      </c>
      <c r="T56" s="23">
        <f>IF(COUNT(J45:J56)&lt;12,"",SUM(J45:J56))</f>
        <v/>
      </c>
      <c r="U56" s="23">
        <f>IF(COUNT(K45:K56)&lt;12,"",SUM(K45:K56))</f>
        <v/>
      </c>
      <c r="V56" s="37">
        <f>IF(OR(M56="",M44=""),"",LN(M56/M44))</f>
        <v/>
      </c>
    </row>
    <row r="57">
      <c r="A57" s="34" t="n">
        <v>36281</v>
      </c>
      <c r="B57" s="40" t="n">
        <v>1924.8</v>
      </c>
      <c r="C57" s="40" t="n"/>
      <c r="D57" s="40" t="n">
        <v>161</v>
      </c>
      <c r="E57" s="40" t="n">
        <v>607</v>
      </c>
      <c r="F57" s="40" t="n">
        <v>-71.90000000000001</v>
      </c>
      <c r="G57" s="40" t="n">
        <v>1911.2</v>
      </c>
      <c r="H57" s="23">
        <f>IF(COUNT(D57,F57)&lt;2,"",D57+F57)</f>
        <v/>
      </c>
      <c r="I57" s="23">
        <f>IF(COUNT(E57,G57)&lt;2,"",E57+G57)</f>
        <v/>
      </c>
      <c r="J57" s="23">
        <f>IF(COUNT(B57,H57,I57)&lt;3,"",B57+I57-H57)</f>
        <v/>
      </c>
      <c r="K57" s="41">
        <f>IF(COUNTIFS(Flows_Daily!$A$2:$A$5371,"&gt;="&amp;A57,Flows_Daily!$A$2:$A$5371,"&lt;"&amp;EDATE(A57,1))=0,"",SUMIFS(Flows_Daily!$D$2:$D$5371,Flows_Daily!$A$2:$A$5371,"&gt;="&amp;A57,Flows_Daily!$A$2:$A$5371,"&lt;"&amp;EDATE(A57,1))*1000/L57)</f>
        <v/>
      </c>
      <c r="L57" s="35">
        <f>IFERROR(AVERAGEIFS(Daily!$B:$B,Daily!$A:$A,"&gt;="&amp;A57,Daily!$A:$A,"&lt;"&amp;EDATE(A57,1)),"")</f>
        <v/>
      </c>
      <c r="M57" s="35">
        <f>IFERROR(INDEX(Daily!$B:$B,MATCH(EDATE(A57,1)-1,Daily!$A:$A,1)),"")</f>
        <v/>
      </c>
      <c r="N57" s="37">
        <f>IF(OR(M57="",M56=""),"",LN(M57/M56))</f>
        <v/>
      </c>
      <c r="O57" s="42">
        <f>IFERROR(INDEX(Rates_Monthly!$D:$D,MATCH(A57,Rates_Monthly!$A:$A,0)),"")</f>
        <v/>
      </c>
      <c r="P57" s="12">
        <f>IF(OR(O57="",O56=""),"",O57-O56)</f>
        <v/>
      </c>
      <c r="Q57" s="23">
        <f>IF(COUNT(B46:B57)&lt;12,"",SUM(B46:B57))</f>
        <v/>
      </c>
      <c r="R57" s="23">
        <f>IF(COUNT(H46:H57)&lt;12,"",SUM(H46:H57))</f>
        <v/>
      </c>
      <c r="S57" s="23">
        <f>IF(COUNT(I46:I57)&lt;12,"",SUM(I46:I57))</f>
        <v/>
      </c>
      <c r="T57" s="23">
        <f>IF(COUNT(J46:J57)&lt;12,"",SUM(J46:J57))</f>
        <v/>
      </c>
      <c r="U57" s="23">
        <f>IF(COUNT(K46:K57)&lt;12,"",SUM(K46:K57))</f>
        <v/>
      </c>
      <c r="V57" s="37">
        <f>IF(OR(M57="",M45=""),"",LN(M57/M45))</f>
        <v/>
      </c>
    </row>
    <row r="58">
      <c r="A58" s="34" t="n">
        <v>36312</v>
      </c>
      <c r="B58" s="40" t="n">
        <v>2648.9</v>
      </c>
      <c r="C58" s="40" t="n"/>
      <c r="D58" s="40" t="n">
        <v>146.6</v>
      </c>
      <c r="E58" s="40" t="n">
        <v>900.9</v>
      </c>
      <c r="F58" s="40" t="n">
        <v>-122.4</v>
      </c>
      <c r="G58" s="40" t="n">
        <v>-512.4</v>
      </c>
      <c r="H58" s="23">
        <f>IF(COUNT(D58,F58)&lt;2,"",D58+F58)</f>
        <v/>
      </c>
      <c r="I58" s="23">
        <f>IF(COUNT(E58,G58)&lt;2,"",E58+G58)</f>
        <v/>
      </c>
      <c r="J58" s="23">
        <f>IF(COUNT(B58,H58,I58)&lt;3,"",B58+I58-H58)</f>
        <v/>
      </c>
      <c r="K58" s="41">
        <f>IF(COUNTIFS(Flows_Daily!$A$2:$A$5371,"&gt;="&amp;A58,Flows_Daily!$A$2:$A$5371,"&lt;"&amp;EDATE(A58,1))=0,"",SUMIFS(Flows_Daily!$D$2:$D$5371,Flows_Daily!$A$2:$A$5371,"&gt;="&amp;A58,Flows_Daily!$A$2:$A$5371,"&lt;"&amp;EDATE(A58,1))*1000/L58)</f>
        <v/>
      </c>
      <c r="L58" s="35">
        <f>IFERROR(AVERAGEIFS(Daily!$B:$B,Daily!$A:$A,"&gt;="&amp;A58,Daily!$A:$A,"&lt;"&amp;EDATE(A58,1)),"")</f>
        <v/>
      </c>
      <c r="M58" s="35">
        <f>IFERROR(INDEX(Daily!$B:$B,MATCH(EDATE(A58,1)-1,Daily!$A:$A,1)),"")</f>
        <v/>
      </c>
      <c r="N58" s="37">
        <f>IF(OR(M58="",M57=""),"",LN(M58/M57))</f>
        <v/>
      </c>
      <c r="O58" s="42">
        <f>IFERROR(INDEX(Rates_Monthly!$D:$D,MATCH(A58,Rates_Monthly!$A:$A,0)),"")</f>
        <v/>
      </c>
      <c r="P58" s="12">
        <f>IF(OR(O58="",O57=""),"",O58-O57)</f>
        <v/>
      </c>
      <c r="Q58" s="23">
        <f>IF(COUNT(B47:B58)&lt;12,"",SUM(B47:B58))</f>
        <v/>
      </c>
      <c r="R58" s="23">
        <f>IF(COUNT(H47:H58)&lt;12,"",SUM(H47:H58))</f>
        <v/>
      </c>
      <c r="S58" s="23">
        <f>IF(COUNT(I47:I58)&lt;12,"",SUM(I47:I58))</f>
        <v/>
      </c>
      <c r="T58" s="23">
        <f>IF(COUNT(J47:J58)&lt;12,"",SUM(J47:J58))</f>
        <v/>
      </c>
      <c r="U58" s="23">
        <f>IF(COUNT(K47:K58)&lt;12,"",SUM(K47:K58))</f>
        <v/>
      </c>
      <c r="V58" s="37">
        <f>IF(OR(M58="",M46=""),"",LN(M58/M46))</f>
        <v/>
      </c>
    </row>
    <row r="59">
      <c r="A59" s="34" t="n">
        <v>36342</v>
      </c>
      <c r="B59" s="40" t="n">
        <v>2077.8</v>
      </c>
      <c r="C59" s="40" t="n"/>
      <c r="D59" s="40" t="n">
        <v>35.9</v>
      </c>
      <c r="E59" s="40" t="n">
        <v>644.1</v>
      </c>
      <c r="F59" s="40" t="n">
        <v>-52.6</v>
      </c>
      <c r="G59" s="40" t="n">
        <v>-48.5</v>
      </c>
      <c r="H59" s="23">
        <f>IF(COUNT(D59,F59)&lt;2,"",D59+F59)</f>
        <v/>
      </c>
      <c r="I59" s="23">
        <f>IF(COUNT(E59,G59)&lt;2,"",E59+G59)</f>
        <v/>
      </c>
      <c r="J59" s="23">
        <f>IF(COUNT(B59,H59,I59)&lt;3,"",B59+I59-H59)</f>
        <v/>
      </c>
      <c r="K59" s="41">
        <f>IF(COUNTIFS(Flows_Daily!$A$2:$A$5371,"&gt;="&amp;A59,Flows_Daily!$A$2:$A$5371,"&lt;"&amp;EDATE(A59,1))=0,"",SUMIFS(Flows_Daily!$D$2:$D$5371,Flows_Daily!$A$2:$A$5371,"&gt;="&amp;A59,Flows_Daily!$A$2:$A$5371,"&lt;"&amp;EDATE(A59,1))*1000/L59)</f>
        <v/>
      </c>
      <c r="L59" s="35">
        <f>IFERROR(AVERAGEIFS(Daily!$B:$B,Daily!$A:$A,"&gt;="&amp;A59,Daily!$A:$A,"&lt;"&amp;EDATE(A59,1)),"")</f>
        <v/>
      </c>
      <c r="M59" s="35">
        <f>IFERROR(INDEX(Daily!$B:$B,MATCH(EDATE(A59,1)-1,Daily!$A:$A,1)),"")</f>
        <v/>
      </c>
      <c r="N59" s="37">
        <f>IF(OR(M59="",M58=""),"",LN(M59/M58))</f>
        <v/>
      </c>
      <c r="O59" s="42">
        <f>IFERROR(INDEX(Rates_Monthly!$D:$D,MATCH(A59,Rates_Monthly!$A:$A,0)),"")</f>
        <v/>
      </c>
      <c r="P59" s="12">
        <f>IF(OR(O59="",O58=""),"",O59-O58)</f>
        <v/>
      </c>
      <c r="Q59" s="23">
        <f>IF(COUNT(B48:B59)&lt;12,"",SUM(B48:B59))</f>
        <v/>
      </c>
      <c r="R59" s="23">
        <f>IF(COUNT(H48:H59)&lt;12,"",SUM(H48:H59))</f>
        <v/>
      </c>
      <c r="S59" s="23">
        <f>IF(COUNT(I48:I59)&lt;12,"",SUM(I48:I59))</f>
        <v/>
      </c>
      <c r="T59" s="23">
        <f>IF(COUNT(J48:J59)&lt;12,"",SUM(J48:J59))</f>
        <v/>
      </c>
      <c r="U59" s="23">
        <f>IF(COUNT(K48:K59)&lt;12,"",SUM(K48:K59))</f>
        <v/>
      </c>
      <c r="V59" s="37">
        <f>IF(OR(M59="",M47=""),"",LN(M59/M47))</f>
        <v/>
      </c>
    </row>
    <row r="60">
      <c r="A60" s="34" t="n">
        <v>36373</v>
      </c>
      <c r="B60" s="40" t="n">
        <v>1287.5</v>
      </c>
      <c r="C60" s="40" t="n"/>
      <c r="D60" s="40" t="n">
        <v>288.6</v>
      </c>
      <c r="E60" s="40" t="n">
        <v>2023.1</v>
      </c>
      <c r="F60" s="40" t="n">
        <v>-190.2</v>
      </c>
      <c r="G60" s="40" t="n">
        <v>-1899.3</v>
      </c>
      <c r="H60" s="23">
        <f>IF(COUNT(D60,F60)&lt;2,"",D60+F60)</f>
        <v/>
      </c>
      <c r="I60" s="23">
        <f>IF(COUNT(E60,G60)&lt;2,"",E60+G60)</f>
        <v/>
      </c>
      <c r="J60" s="23">
        <f>IF(COUNT(B60,H60,I60)&lt;3,"",B60+I60-H60)</f>
        <v/>
      </c>
      <c r="K60" s="41">
        <f>IF(COUNTIFS(Flows_Daily!$A$2:$A$5371,"&gt;="&amp;A60,Flows_Daily!$A$2:$A$5371,"&lt;"&amp;EDATE(A60,1))=0,"",SUMIFS(Flows_Daily!$D$2:$D$5371,Flows_Daily!$A$2:$A$5371,"&gt;="&amp;A60,Flows_Daily!$A$2:$A$5371,"&lt;"&amp;EDATE(A60,1))*1000/L60)</f>
        <v/>
      </c>
      <c r="L60" s="35">
        <f>IFERROR(AVERAGEIFS(Daily!$B:$B,Daily!$A:$A,"&gt;="&amp;A60,Daily!$A:$A,"&lt;"&amp;EDATE(A60,1)),"")</f>
        <v/>
      </c>
      <c r="M60" s="35">
        <f>IFERROR(INDEX(Daily!$B:$B,MATCH(EDATE(A60,1)-1,Daily!$A:$A,1)),"")</f>
        <v/>
      </c>
      <c r="N60" s="37">
        <f>IF(OR(M60="",M59=""),"",LN(M60/M59))</f>
        <v/>
      </c>
      <c r="O60" s="42">
        <f>IFERROR(INDEX(Rates_Monthly!$D:$D,MATCH(A60,Rates_Monthly!$A:$A,0)),"")</f>
        <v/>
      </c>
      <c r="P60" s="12">
        <f>IF(OR(O60="",O59=""),"",O60-O59)</f>
        <v/>
      </c>
      <c r="Q60" s="23">
        <f>IF(COUNT(B49:B60)&lt;12,"",SUM(B49:B60))</f>
        <v/>
      </c>
      <c r="R60" s="23">
        <f>IF(COUNT(H49:H60)&lt;12,"",SUM(H49:H60))</f>
        <v/>
      </c>
      <c r="S60" s="23">
        <f>IF(COUNT(I49:I60)&lt;12,"",SUM(I49:I60))</f>
        <v/>
      </c>
      <c r="T60" s="23">
        <f>IF(COUNT(J49:J60)&lt;12,"",SUM(J49:J60))</f>
        <v/>
      </c>
      <c r="U60" s="23">
        <f>IF(COUNT(K49:K60)&lt;12,"",SUM(K49:K60))</f>
        <v/>
      </c>
      <c r="V60" s="37">
        <f>IF(OR(M60="",M48=""),"",LN(M60/M48))</f>
        <v/>
      </c>
    </row>
    <row r="61">
      <c r="A61" s="34" t="n">
        <v>36404</v>
      </c>
      <c r="B61" s="40" t="n">
        <v>1423.8</v>
      </c>
      <c r="C61" s="40" t="n"/>
      <c r="D61" s="40" t="n">
        <v>323.2</v>
      </c>
      <c r="E61" s="40" t="n">
        <v>429.9</v>
      </c>
      <c r="F61" s="40" t="n">
        <v>-729</v>
      </c>
      <c r="G61" s="40" t="n">
        <v>-150.7</v>
      </c>
      <c r="H61" s="23">
        <f>IF(COUNT(D61,F61)&lt;2,"",D61+F61)</f>
        <v/>
      </c>
      <c r="I61" s="23">
        <f>IF(COUNT(E61,G61)&lt;2,"",E61+G61)</f>
        <v/>
      </c>
      <c r="J61" s="23">
        <f>IF(COUNT(B61,H61,I61)&lt;3,"",B61+I61-H61)</f>
        <v/>
      </c>
      <c r="K61" s="41">
        <f>IF(COUNTIFS(Flows_Daily!$A$2:$A$5371,"&gt;="&amp;A61,Flows_Daily!$A$2:$A$5371,"&lt;"&amp;EDATE(A61,1))=0,"",SUMIFS(Flows_Daily!$D$2:$D$5371,Flows_Daily!$A$2:$A$5371,"&gt;="&amp;A61,Flows_Daily!$A$2:$A$5371,"&lt;"&amp;EDATE(A61,1))*1000/L61)</f>
        <v/>
      </c>
      <c r="L61" s="35">
        <f>IFERROR(AVERAGEIFS(Daily!$B:$B,Daily!$A:$A,"&gt;="&amp;A61,Daily!$A:$A,"&lt;"&amp;EDATE(A61,1)),"")</f>
        <v/>
      </c>
      <c r="M61" s="35">
        <f>IFERROR(INDEX(Daily!$B:$B,MATCH(EDATE(A61,1)-1,Daily!$A:$A,1)),"")</f>
        <v/>
      </c>
      <c r="N61" s="37">
        <f>IF(OR(M61="",M60=""),"",LN(M61/M60))</f>
        <v/>
      </c>
      <c r="O61" s="42">
        <f>IFERROR(INDEX(Rates_Monthly!$D:$D,MATCH(A61,Rates_Monthly!$A:$A,0)),"")</f>
        <v/>
      </c>
      <c r="P61" s="12">
        <f>IF(OR(O61="",O60=""),"",O61-O60)</f>
        <v/>
      </c>
      <c r="Q61" s="23">
        <f>IF(COUNT(B50:B61)&lt;12,"",SUM(B50:B61))</f>
        <v/>
      </c>
      <c r="R61" s="23">
        <f>IF(COUNT(H50:H61)&lt;12,"",SUM(H50:H61))</f>
        <v/>
      </c>
      <c r="S61" s="23">
        <f>IF(COUNT(I50:I61)&lt;12,"",SUM(I50:I61))</f>
        <v/>
      </c>
      <c r="T61" s="23">
        <f>IF(COUNT(J50:J61)&lt;12,"",SUM(J50:J61))</f>
        <v/>
      </c>
      <c r="U61" s="23">
        <f>IF(COUNT(K50:K61)&lt;12,"",SUM(K50:K61))</f>
        <v/>
      </c>
      <c r="V61" s="37">
        <f>IF(OR(M61="",M49=""),"",LN(M61/M49))</f>
        <v/>
      </c>
    </row>
    <row r="62">
      <c r="A62" s="34" t="n">
        <v>36434</v>
      </c>
      <c r="B62" s="40" t="n">
        <v>2163.6</v>
      </c>
      <c r="C62" s="40" t="n"/>
      <c r="D62" s="40" t="n">
        <v>543.4</v>
      </c>
      <c r="E62" s="40" t="n">
        <v>412.3</v>
      </c>
      <c r="F62" s="40" t="n">
        <v>-160.8</v>
      </c>
      <c r="G62" s="40" t="n">
        <v>1036.8</v>
      </c>
      <c r="H62" s="23">
        <f>IF(COUNT(D62,F62)&lt;2,"",D62+F62)</f>
        <v/>
      </c>
      <c r="I62" s="23">
        <f>IF(COUNT(E62,G62)&lt;2,"",E62+G62)</f>
        <v/>
      </c>
      <c r="J62" s="23">
        <f>IF(COUNT(B62,H62,I62)&lt;3,"",B62+I62-H62)</f>
        <v/>
      </c>
      <c r="K62" s="41">
        <f>IF(COUNTIFS(Flows_Daily!$A$2:$A$5371,"&gt;="&amp;A62,Flows_Daily!$A$2:$A$5371,"&lt;"&amp;EDATE(A62,1))=0,"",SUMIFS(Flows_Daily!$D$2:$D$5371,Flows_Daily!$A$2:$A$5371,"&gt;="&amp;A62,Flows_Daily!$A$2:$A$5371,"&lt;"&amp;EDATE(A62,1))*1000/L62)</f>
        <v/>
      </c>
      <c r="L62" s="35">
        <f>IFERROR(AVERAGEIFS(Daily!$B:$B,Daily!$A:$A,"&gt;="&amp;A62,Daily!$A:$A,"&lt;"&amp;EDATE(A62,1)),"")</f>
        <v/>
      </c>
      <c r="M62" s="35">
        <f>IFERROR(INDEX(Daily!$B:$B,MATCH(EDATE(A62,1)-1,Daily!$A:$A,1)),"")</f>
        <v/>
      </c>
      <c r="N62" s="37">
        <f>IF(OR(M62="",M61=""),"",LN(M62/M61))</f>
        <v/>
      </c>
      <c r="O62" s="42">
        <f>IFERROR(INDEX(Rates_Monthly!$D:$D,MATCH(A62,Rates_Monthly!$A:$A,0)),"")</f>
        <v/>
      </c>
      <c r="P62" s="12">
        <f>IF(OR(O62="",O61=""),"",O62-O61)</f>
        <v/>
      </c>
      <c r="Q62" s="23">
        <f>IF(COUNT(B51:B62)&lt;12,"",SUM(B51:B62))</f>
        <v/>
      </c>
      <c r="R62" s="23">
        <f>IF(COUNT(H51:H62)&lt;12,"",SUM(H51:H62))</f>
        <v/>
      </c>
      <c r="S62" s="23">
        <f>IF(COUNT(I51:I62)&lt;12,"",SUM(I51:I62))</f>
        <v/>
      </c>
      <c r="T62" s="23">
        <f>IF(COUNT(J51:J62)&lt;12,"",SUM(J51:J62))</f>
        <v/>
      </c>
      <c r="U62" s="23">
        <f>IF(COUNT(K51:K62)&lt;12,"",SUM(K51:K62))</f>
        <v/>
      </c>
      <c r="V62" s="37">
        <f>IF(OR(M62="",M50=""),"",LN(M62/M50))</f>
        <v/>
      </c>
    </row>
    <row r="63">
      <c r="A63" s="34" t="n">
        <v>36465</v>
      </c>
      <c r="B63" s="40" t="n">
        <v>2184</v>
      </c>
      <c r="C63" s="40" t="n"/>
      <c r="D63" s="40" t="n">
        <v>281.3</v>
      </c>
      <c r="E63" s="40" t="n">
        <v>1273.7</v>
      </c>
      <c r="F63" s="40" t="n">
        <v>-305.9</v>
      </c>
      <c r="G63" s="40" t="n">
        <v>2047.1</v>
      </c>
      <c r="H63" s="23">
        <f>IF(COUNT(D63,F63)&lt;2,"",D63+F63)</f>
        <v/>
      </c>
      <c r="I63" s="23">
        <f>IF(COUNT(E63,G63)&lt;2,"",E63+G63)</f>
        <v/>
      </c>
      <c r="J63" s="23">
        <f>IF(COUNT(B63,H63,I63)&lt;3,"",B63+I63-H63)</f>
        <v/>
      </c>
      <c r="K63" s="41">
        <f>IF(COUNTIFS(Flows_Daily!$A$2:$A$5371,"&gt;="&amp;A63,Flows_Daily!$A$2:$A$5371,"&lt;"&amp;EDATE(A63,1))=0,"",SUMIFS(Flows_Daily!$D$2:$D$5371,Flows_Daily!$A$2:$A$5371,"&gt;="&amp;A63,Flows_Daily!$A$2:$A$5371,"&lt;"&amp;EDATE(A63,1))*1000/L63)</f>
        <v/>
      </c>
      <c r="L63" s="35">
        <f>IFERROR(AVERAGEIFS(Daily!$B:$B,Daily!$A:$A,"&gt;="&amp;A63,Daily!$A:$A,"&lt;"&amp;EDATE(A63,1)),"")</f>
        <v/>
      </c>
      <c r="M63" s="35">
        <f>IFERROR(INDEX(Daily!$B:$B,MATCH(EDATE(A63,1)-1,Daily!$A:$A,1)),"")</f>
        <v/>
      </c>
      <c r="N63" s="37">
        <f>IF(OR(M63="",M62=""),"",LN(M63/M62))</f>
        <v/>
      </c>
      <c r="O63" s="42">
        <f>IFERROR(INDEX(Rates_Monthly!$D:$D,MATCH(A63,Rates_Monthly!$A:$A,0)),"")</f>
        <v/>
      </c>
      <c r="P63" s="12">
        <f>IF(OR(O63="",O62=""),"",O63-O62)</f>
        <v/>
      </c>
      <c r="Q63" s="23">
        <f>IF(COUNT(B52:B63)&lt;12,"",SUM(B52:B63))</f>
        <v/>
      </c>
      <c r="R63" s="23">
        <f>IF(COUNT(H52:H63)&lt;12,"",SUM(H52:H63))</f>
        <v/>
      </c>
      <c r="S63" s="23">
        <f>IF(COUNT(I52:I63)&lt;12,"",SUM(I52:I63))</f>
        <v/>
      </c>
      <c r="T63" s="23">
        <f>IF(COUNT(J52:J63)&lt;12,"",SUM(J52:J63))</f>
        <v/>
      </c>
      <c r="U63" s="23">
        <f>IF(COUNT(K52:K63)&lt;12,"",SUM(K52:K63))</f>
        <v/>
      </c>
      <c r="V63" s="37">
        <f>IF(OR(M63="",M51=""),"",LN(M63/M51))</f>
        <v/>
      </c>
    </row>
    <row r="64">
      <c r="A64" s="34" t="n">
        <v>36495</v>
      </c>
      <c r="B64" s="40" t="n">
        <v>1366.9</v>
      </c>
      <c r="C64" s="40" t="n"/>
      <c r="D64" s="40" t="n">
        <v>783.1</v>
      </c>
      <c r="E64" s="40" t="n">
        <v>1843.5</v>
      </c>
      <c r="F64" s="40" t="n">
        <v>-134.2</v>
      </c>
      <c r="G64" s="40" t="n">
        <v>1679.2</v>
      </c>
      <c r="H64" s="23">
        <f>IF(COUNT(D64,F64)&lt;2,"",D64+F64)</f>
        <v/>
      </c>
      <c r="I64" s="23">
        <f>IF(COUNT(E64,G64)&lt;2,"",E64+G64)</f>
        <v/>
      </c>
      <c r="J64" s="23">
        <f>IF(COUNT(B64,H64,I64)&lt;3,"",B64+I64-H64)</f>
        <v/>
      </c>
      <c r="K64" s="41">
        <f>IF(COUNTIFS(Flows_Daily!$A$2:$A$5371,"&gt;="&amp;A64,Flows_Daily!$A$2:$A$5371,"&lt;"&amp;EDATE(A64,1))=0,"",SUMIFS(Flows_Daily!$D$2:$D$5371,Flows_Daily!$A$2:$A$5371,"&gt;="&amp;A64,Flows_Daily!$A$2:$A$5371,"&lt;"&amp;EDATE(A64,1))*1000/L64)</f>
        <v/>
      </c>
      <c r="L64" s="35">
        <f>IFERROR(AVERAGEIFS(Daily!$B:$B,Daily!$A:$A,"&gt;="&amp;A64,Daily!$A:$A,"&lt;"&amp;EDATE(A64,1)),"")</f>
        <v/>
      </c>
      <c r="M64" s="35">
        <f>IFERROR(INDEX(Daily!$B:$B,MATCH(EDATE(A64,1)-1,Daily!$A:$A,1)),"")</f>
        <v/>
      </c>
      <c r="N64" s="37">
        <f>IF(OR(M64="",M63=""),"",LN(M64/M63))</f>
        <v/>
      </c>
      <c r="O64" s="42">
        <f>IFERROR(INDEX(Rates_Monthly!$D:$D,MATCH(A64,Rates_Monthly!$A:$A,0)),"")</f>
        <v/>
      </c>
      <c r="P64" s="12">
        <f>IF(OR(O64="",O63=""),"",O64-O63)</f>
        <v/>
      </c>
      <c r="Q64" s="23">
        <f>IF(COUNT(B53:B64)&lt;12,"",SUM(B53:B64))</f>
        <v/>
      </c>
      <c r="R64" s="23">
        <f>IF(COUNT(H53:H64)&lt;12,"",SUM(H53:H64))</f>
        <v/>
      </c>
      <c r="S64" s="23">
        <f>IF(COUNT(I53:I64)&lt;12,"",SUM(I53:I64))</f>
        <v/>
      </c>
      <c r="T64" s="23">
        <f>IF(COUNT(J53:J64)&lt;12,"",SUM(J53:J64))</f>
        <v/>
      </c>
      <c r="U64" s="23">
        <f>IF(COUNT(K53:K64)&lt;12,"",SUM(K53:K64))</f>
        <v/>
      </c>
      <c r="V64" s="37">
        <f>IF(OR(M64="",M52=""),"",LN(M64/M52))</f>
        <v/>
      </c>
    </row>
    <row r="65">
      <c r="A65" s="34" t="n">
        <v>36526</v>
      </c>
      <c r="B65" s="40" t="n">
        <v>-218.1</v>
      </c>
      <c r="C65" s="40" t="n"/>
      <c r="D65" s="40" t="n">
        <v>624.7</v>
      </c>
      <c r="E65" s="40" t="n">
        <v>858.2</v>
      </c>
      <c r="F65" s="40" t="n">
        <v>-13.5</v>
      </c>
      <c r="G65" s="40" t="n">
        <v>1096</v>
      </c>
      <c r="H65" s="23">
        <f>IF(COUNT(D65,F65)&lt;2,"",D65+F65)</f>
        <v/>
      </c>
      <c r="I65" s="23">
        <f>IF(COUNT(E65,G65)&lt;2,"",E65+G65)</f>
        <v/>
      </c>
      <c r="J65" s="23">
        <f>IF(COUNT(B65,H65,I65)&lt;3,"",B65+I65-H65)</f>
        <v/>
      </c>
      <c r="K65" s="41">
        <f>IF(COUNTIFS(Flows_Daily!$A$2:$A$5371,"&gt;="&amp;A65,Flows_Daily!$A$2:$A$5371,"&lt;"&amp;EDATE(A65,1))=0,"",SUMIFS(Flows_Daily!$D$2:$D$5371,Flows_Daily!$A$2:$A$5371,"&gt;="&amp;A65,Flows_Daily!$A$2:$A$5371,"&lt;"&amp;EDATE(A65,1))*1000/L65)</f>
        <v/>
      </c>
      <c r="L65" s="35">
        <f>IFERROR(AVERAGEIFS(Daily!$B:$B,Daily!$A:$A,"&gt;="&amp;A65,Daily!$A:$A,"&lt;"&amp;EDATE(A65,1)),"")</f>
        <v/>
      </c>
      <c r="M65" s="35">
        <f>IFERROR(INDEX(Daily!$B:$B,MATCH(EDATE(A65,1)-1,Daily!$A:$A,1)),"")</f>
        <v/>
      </c>
      <c r="N65" s="37">
        <f>IF(OR(M65="",M64=""),"",LN(M65/M64))</f>
        <v/>
      </c>
      <c r="O65" s="42">
        <f>IFERROR(INDEX(Rates_Monthly!$D:$D,MATCH(A65,Rates_Monthly!$A:$A,0)),"")</f>
        <v/>
      </c>
      <c r="P65" s="12">
        <f>IF(OR(O65="",O64=""),"",O65-O64)</f>
        <v/>
      </c>
      <c r="Q65" s="23">
        <f>IF(COUNT(B54:B65)&lt;12,"",SUM(B54:B65))</f>
        <v/>
      </c>
      <c r="R65" s="23">
        <f>IF(COUNT(H54:H65)&lt;12,"",SUM(H54:H65))</f>
        <v/>
      </c>
      <c r="S65" s="23">
        <f>IF(COUNT(I54:I65)&lt;12,"",SUM(I54:I65))</f>
        <v/>
      </c>
      <c r="T65" s="23">
        <f>IF(COUNT(J54:J65)&lt;12,"",SUM(J54:J65))</f>
        <v/>
      </c>
      <c r="U65" s="23">
        <f>IF(COUNT(K54:K65)&lt;12,"",SUM(K54:K65))</f>
        <v/>
      </c>
      <c r="V65" s="37">
        <f>IF(OR(M65="",M53=""),"",LN(M65/M53))</f>
        <v/>
      </c>
    </row>
    <row r="66">
      <c r="A66" s="34" t="n">
        <v>36557</v>
      </c>
      <c r="B66" s="40" t="n">
        <v>-324.1</v>
      </c>
      <c r="C66" s="40" t="n"/>
      <c r="D66" s="40" t="n">
        <v>155.8</v>
      </c>
      <c r="E66" s="40" t="n">
        <v>437.4</v>
      </c>
      <c r="F66" s="40" t="n">
        <v>159</v>
      </c>
      <c r="G66" s="40" t="n">
        <v>2379.7</v>
      </c>
      <c r="H66" s="23">
        <f>IF(COUNT(D66,F66)&lt;2,"",D66+F66)</f>
        <v/>
      </c>
      <c r="I66" s="23">
        <f>IF(COUNT(E66,G66)&lt;2,"",E66+G66)</f>
        <v/>
      </c>
      <c r="J66" s="23">
        <f>IF(COUNT(B66,H66,I66)&lt;3,"",B66+I66-H66)</f>
        <v/>
      </c>
      <c r="K66" s="41">
        <f>IF(COUNTIFS(Flows_Daily!$A$2:$A$5371,"&gt;="&amp;A66,Flows_Daily!$A$2:$A$5371,"&lt;"&amp;EDATE(A66,1))=0,"",SUMIFS(Flows_Daily!$D$2:$D$5371,Flows_Daily!$A$2:$A$5371,"&gt;="&amp;A66,Flows_Daily!$A$2:$A$5371,"&lt;"&amp;EDATE(A66,1))*1000/L66)</f>
        <v/>
      </c>
      <c r="L66" s="35">
        <f>IFERROR(AVERAGEIFS(Daily!$B:$B,Daily!$A:$A,"&gt;="&amp;A66,Daily!$A:$A,"&lt;"&amp;EDATE(A66,1)),"")</f>
        <v/>
      </c>
      <c r="M66" s="35">
        <f>IFERROR(INDEX(Daily!$B:$B,MATCH(EDATE(A66,1)-1,Daily!$A:$A,1)),"")</f>
        <v/>
      </c>
      <c r="N66" s="37">
        <f>IF(OR(M66="",M65=""),"",LN(M66/M65))</f>
        <v/>
      </c>
      <c r="O66" s="42">
        <f>IFERROR(INDEX(Rates_Monthly!$D:$D,MATCH(A66,Rates_Monthly!$A:$A,0)),"")</f>
        <v/>
      </c>
      <c r="P66" s="12">
        <f>IF(OR(O66="",O65=""),"",O66-O65)</f>
        <v/>
      </c>
      <c r="Q66" s="23">
        <f>IF(COUNT(B55:B66)&lt;12,"",SUM(B55:B66))</f>
        <v/>
      </c>
      <c r="R66" s="23">
        <f>IF(COUNT(H55:H66)&lt;12,"",SUM(H55:H66))</f>
        <v/>
      </c>
      <c r="S66" s="23">
        <f>IF(COUNT(I55:I66)&lt;12,"",SUM(I55:I66))</f>
        <v/>
      </c>
      <c r="T66" s="23">
        <f>IF(COUNT(J55:J66)&lt;12,"",SUM(J55:J66))</f>
        <v/>
      </c>
      <c r="U66" s="23">
        <f>IF(COUNT(K55:K66)&lt;12,"",SUM(K55:K66))</f>
        <v/>
      </c>
      <c r="V66" s="37">
        <f>IF(OR(M66="",M54=""),"",LN(M66/M54))</f>
        <v/>
      </c>
    </row>
    <row r="67">
      <c r="A67" s="34" t="n">
        <v>36586</v>
      </c>
      <c r="B67" s="40" t="n">
        <v>275.3</v>
      </c>
      <c r="C67" s="40" t="n"/>
      <c r="D67" s="40" t="n">
        <v>321.3</v>
      </c>
      <c r="E67" s="40" t="n">
        <v>685.7</v>
      </c>
      <c r="F67" s="40" t="n">
        <v>1429.9</v>
      </c>
      <c r="G67" s="40" t="n">
        <v>5162.1</v>
      </c>
      <c r="H67" s="23">
        <f>IF(COUNT(D67,F67)&lt;2,"",D67+F67)</f>
        <v/>
      </c>
      <c r="I67" s="23">
        <f>IF(COUNT(E67,G67)&lt;2,"",E67+G67)</f>
        <v/>
      </c>
      <c r="J67" s="23">
        <f>IF(COUNT(B67,H67,I67)&lt;3,"",B67+I67-H67)</f>
        <v/>
      </c>
      <c r="K67" s="41">
        <f>IF(COUNTIFS(Flows_Daily!$A$2:$A$5371,"&gt;="&amp;A67,Flows_Daily!$A$2:$A$5371,"&lt;"&amp;EDATE(A67,1))=0,"",SUMIFS(Flows_Daily!$D$2:$D$5371,Flows_Daily!$A$2:$A$5371,"&gt;="&amp;A67,Flows_Daily!$A$2:$A$5371,"&lt;"&amp;EDATE(A67,1))*1000/L67)</f>
        <v/>
      </c>
      <c r="L67" s="35">
        <f>IFERROR(AVERAGEIFS(Daily!$B:$B,Daily!$A:$A,"&gt;="&amp;A67,Daily!$A:$A,"&lt;"&amp;EDATE(A67,1)),"")</f>
        <v/>
      </c>
      <c r="M67" s="35">
        <f>IFERROR(INDEX(Daily!$B:$B,MATCH(EDATE(A67,1)-1,Daily!$A:$A,1)),"")</f>
        <v/>
      </c>
      <c r="N67" s="37">
        <f>IF(OR(M67="",M66=""),"",LN(M67/M66))</f>
        <v/>
      </c>
      <c r="O67" s="42">
        <f>IFERROR(INDEX(Rates_Monthly!$D:$D,MATCH(A67,Rates_Monthly!$A:$A,0)),"")</f>
        <v/>
      </c>
      <c r="P67" s="12">
        <f>IF(OR(O67="",O66=""),"",O67-O66)</f>
        <v/>
      </c>
      <c r="Q67" s="23">
        <f>IF(COUNT(B56:B67)&lt;12,"",SUM(B56:B67))</f>
        <v/>
      </c>
      <c r="R67" s="23">
        <f>IF(COUNT(H56:H67)&lt;12,"",SUM(H56:H67))</f>
        <v/>
      </c>
      <c r="S67" s="23">
        <f>IF(COUNT(I56:I67)&lt;12,"",SUM(I56:I67))</f>
        <v/>
      </c>
      <c r="T67" s="23">
        <f>IF(COUNT(J56:J67)&lt;12,"",SUM(J56:J67))</f>
        <v/>
      </c>
      <c r="U67" s="23">
        <f>IF(COUNT(K56:K67)&lt;12,"",SUM(K56:K67))</f>
        <v/>
      </c>
      <c r="V67" s="37">
        <f>IF(OR(M67="",M55=""),"",LN(M67/M55))</f>
        <v/>
      </c>
    </row>
    <row r="68">
      <c r="A68" s="34" t="n">
        <v>36617</v>
      </c>
      <c r="B68" s="40" t="n">
        <v>-1156</v>
      </c>
      <c r="C68" s="40" t="n"/>
      <c r="D68" s="40" t="n">
        <v>193.6</v>
      </c>
      <c r="E68" s="40" t="n">
        <v>1073.2</v>
      </c>
      <c r="F68" s="40" t="n">
        <v>-1099.8</v>
      </c>
      <c r="G68" s="40" t="n">
        <v>909.4</v>
      </c>
      <c r="H68" s="23">
        <f>IF(COUNT(D68,F68)&lt;2,"",D68+F68)</f>
        <v/>
      </c>
      <c r="I68" s="23">
        <f>IF(COUNT(E68,G68)&lt;2,"",E68+G68)</f>
        <v/>
      </c>
      <c r="J68" s="23">
        <f>IF(COUNT(B68,H68,I68)&lt;3,"",B68+I68-H68)</f>
        <v/>
      </c>
      <c r="K68" s="41">
        <f>IF(COUNTIFS(Flows_Daily!$A$2:$A$5371,"&gt;="&amp;A68,Flows_Daily!$A$2:$A$5371,"&lt;"&amp;EDATE(A68,1))=0,"",SUMIFS(Flows_Daily!$D$2:$D$5371,Flows_Daily!$A$2:$A$5371,"&gt;="&amp;A68,Flows_Daily!$A$2:$A$5371,"&lt;"&amp;EDATE(A68,1))*1000/L68)</f>
        <v/>
      </c>
      <c r="L68" s="35">
        <f>IFERROR(AVERAGEIFS(Daily!$B:$B,Daily!$A:$A,"&gt;="&amp;A68,Daily!$A:$A,"&lt;"&amp;EDATE(A68,1)),"")</f>
        <v/>
      </c>
      <c r="M68" s="35">
        <f>IFERROR(INDEX(Daily!$B:$B,MATCH(EDATE(A68,1)-1,Daily!$A:$A,1)),"")</f>
        <v/>
      </c>
      <c r="N68" s="37">
        <f>IF(OR(M68="",M67=""),"",LN(M68/M67))</f>
        <v/>
      </c>
      <c r="O68" s="42">
        <f>IFERROR(INDEX(Rates_Monthly!$D:$D,MATCH(A68,Rates_Monthly!$A:$A,0)),"")</f>
        <v/>
      </c>
      <c r="P68" s="12">
        <f>IF(OR(O68="",O67=""),"",O68-O67)</f>
        <v/>
      </c>
      <c r="Q68" s="23">
        <f>IF(COUNT(B57:B68)&lt;12,"",SUM(B57:B68))</f>
        <v/>
      </c>
      <c r="R68" s="23">
        <f>IF(COUNT(H57:H68)&lt;12,"",SUM(H57:H68))</f>
        <v/>
      </c>
      <c r="S68" s="23">
        <f>IF(COUNT(I57:I68)&lt;12,"",SUM(I57:I68))</f>
        <v/>
      </c>
      <c r="T68" s="23">
        <f>IF(COUNT(J57:J68)&lt;12,"",SUM(J57:J68))</f>
        <v/>
      </c>
      <c r="U68" s="23">
        <f>IF(COUNT(K57:K68)&lt;12,"",SUM(K57:K68))</f>
        <v/>
      </c>
      <c r="V68" s="37">
        <f>IF(OR(M68="",M56=""),"",LN(M68/M56))</f>
        <v/>
      </c>
    </row>
    <row r="69">
      <c r="A69" s="34" t="n">
        <v>36647</v>
      </c>
      <c r="B69" s="40" t="n">
        <v>1535.5</v>
      </c>
      <c r="C69" s="40" t="n"/>
      <c r="D69" s="40" t="n">
        <v>312.2</v>
      </c>
      <c r="E69" s="40" t="n">
        <v>1799.3</v>
      </c>
      <c r="F69" s="40" t="n">
        <v>-15.9</v>
      </c>
      <c r="G69" s="40" t="n">
        <v>-906.6</v>
      </c>
      <c r="H69" s="23">
        <f>IF(COUNT(D69,F69)&lt;2,"",D69+F69)</f>
        <v/>
      </c>
      <c r="I69" s="23">
        <f>IF(COUNT(E69,G69)&lt;2,"",E69+G69)</f>
        <v/>
      </c>
      <c r="J69" s="23">
        <f>IF(COUNT(B69,H69,I69)&lt;3,"",B69+I69-H69)</f>
        <v/>
      </c>
      <c r="K69" s="41">
        <f>IF(COUNTIFS(Flows_Daily!$A$2:$A$5371,"&gt;="&amp;A69,Flows_Daily!$A$2:$A$5371,"&lt;"&amp;EDATE(A69,1))=0,"",SUMIFS(Flows_Daily!$D$2:$D$5371,Flows_Daily!$A$2:$A$5371,"&gt;="&amp;A69,Flows_Daily!$A$2:$A$5371,"&lt;"&amp;EDATE(A69,1))*1000/L69)</f>
        <v/>
      </c>
      <c r="L69" s="35">
        <f>IFERROR(AVERAGEIFS(Daily!$B:$B,Daily!$A:$A,"&gt;="&amp;A69,Daily!$A:$A,"&lt;"&amp;EDATE(A69,1)),"")</f>
        <v/>
      </c>
      <c r="M69" s="35">
        <f>IFERROR(INDEX(Daily!$B:$B,MATCH(EDATE(A69,1)-1,Daily!$A:$A,1)),"")</f>
        <v/>
      </c>
      <c r="N69" s="37">
        <f>IF(OR(M69="",M68=""),"",LN(M69/M68))</f>
        <v/>
      </c>
      <c r="O69" s="42">
        <f>IFERROR(INDEX(Rates_Monthly!$D:$D,MATCH(A69,Rates_Monthly!$A:$A,0)),"")</f>
        <v/>
      </c>
      <c r="P69" s="12">
        <f>IF(OR(O69="",O68=""),"",O69-O68)</f>
        <v/>
      </c>
      <c r="Q69" s="23">
        <f>IF(COUNT(B58:B69)&lt;12,"",SUM(B58:B69))</f>
        <v/>
      </c>
      <c r="R69" s="23">
        <f>IF(COUNT(H58:H69)&lt;12,"",SUM(H58:H69))</f>
        <v/>
      </c>
      <c r="S69" s="23">
        <f>IF(COUNT(I58:I69)&lt;12,"",SUM(I58:I69))</f>
        <v/>
      </c>
      <c r="T69" s="23">
        <f>IF(COUNT(J58:J69)&lt;12,"",SUM(J58:J69))</f>
        <v/>
      </c>
      <c r="U69" s="23">
        <f>IF(COUNT(K58:K69)&lt;12,"",SUM(K58:K69))</f>
        <v/>
      </c>
      <c r="V69" s="37">
        <f>IF(OR(M69="",M57=""),"",LN(M69/M57))</f>
        <v/>
      </c>
    </row>
    <row r="70">
      <c r="A70" s="34" t="n">
        <v>36678</v>
      </c>
      <c r="B70" s="40" t="n">
        <v>2274.4</v>
      </c>
      <c r="C70" s="40" t="n"/>
      <c r="D70" s="40" t="n">
        <v>352.6</v>
      </c>
      <c r="E70" s="40" t="n">
        <v>943.9</v>
      </c>
      <c r="F70" s="40" t="n">
        <v>1320.3</v>
      </c>
      <c r="G70" s="40" t="n">
        <v>2029.8</v>
      </c>
      <c r="H70" s="23">
        <f>IF(COUNT(D70,F70)&lt;2,"",D70+F70)</f>
        <v/>
      </c>
      <c r="I70" s="23">
        <f>IF(COUNT(E70,G70)&lt;2,"",E70+G70)</f>
        <v/>
      </c>
      <c r="J70" s="23">
        <f>IF(COUNT(B70,H70,I70)&lt;3,"",B70+I70-H70)</f>
        <v/>
      </c>
      <c r="K70" s="41">
        <f>IF(COUNTIFS(Flows_Daily!$A$2:$A$5371,"&gt;="&amp;A70,Flows_Daily!$A$2:$A$5371,"&lt;"&amp;EDATE(A70,1))=0,"",SUMIFS(Flows_Daily!$D$2:$D$5371,Flows_Daily!$A$2:$A$5371,"&gt;="&amp;A70,Flows_Daily!$A$2:$A$5371,"&lt;"&amp;EDATE(A70,1))*1000/L70)</f>
        <v/>
      </c>
      <c r="L70" s="35">
        <f>IFERROR(AVERAGEIFS(Daily!$B:$B,Daily!$A:$A,"&gt;="&amp;A70,Daily!$A:$A,"&lt;"&amp;EDATE(A70,1)),"")</f>
        <v/>
      </c>
      <c r="M70" s="35">
        <f>IFERROR(INDEX(Daily!$B:$B,MATCH(EDATE(A70,1)-1,Daily!$A:$A,1)),"")</f>
        <v/>
      </c>
      <c r="N70" s="37">
        <f>IF(OR(M70="",M69=""),"",LN(M70/M69))</f>
        <v/>
      </c>
      <c r="O70" s="42">
        <f>IFERROR(INDEX(Rates_Monthly!$D:$D,MATCH(A70,Rates_Monthly!$A:$A,0)),"")</f>
        <v/>
      </c>
      <c r="P70" s="12">
        <f>IF(OR(O70="",O69=""),"",O70-O69)</f>
        <v/>
      </c>
      <c r="Q70" s="23">
        <f>IF(COUNT(B59:B70)&lt;12,"",SUM(B59:B70))</f>
        <v/>
      </c>
      <c r="R70" s="23">
        <f>IF(COUNT(H59:H70)&lt;12,"",SUM(H59:H70))</f>
        <v/>
      </c>
      <c r="S70" s="23">
        <f>IF(COUNT(I59:I70)&lt;12,"",SUM(I59:I70))</f>
        <v/>
      </c>
      <c r="T70" s="23">
        <f>IF(COUNT(J59:J70)&lt;12,"",SUM(J59:J70))</f>
        <v/>
      </c>
      <c r="U70" s="23">
        <f>IF(COUNT(K59:K70)&lt;12,"",SUM(K59:K70))</f>
        <v/>
      </c>
      <c r="V70" s="37">
        <f>IF(OR(M70="",M58=""),"",LN(M70/M58))</f>
        <v/>
      </c>
    </row>
    <row r="71">
      <c r="A71" s="34" t="n">
        <v>36708</v>
      </c>
      <c r="B71" s="40" t="n">
        <v>571.5</v>
      </c>
      <c r="C71" s="40" t="n"/>
      <c r="D71" s="40" t="n">
        <v>1615.8</v>
      </c>
      <c r="E71" s="40" t="n">
        <v>1750.1</v>
      </c>
      <c r="F71" s="40" t="n">
        <v>-1137.4</v>
      </c>
      <c r="G71" s="40" t="n">
        <v>749.8</v>
      </c>
      <c r="H71" s="23">
        <f>IF(COUNT(D71,F71)&lt;2,"",D71+F71)</f>
        <v/>
      </c>
      <c r="I71" s="23">
        <f>IF(COUNT(E71,G71)&lt;2,"",E71+G71)</f>
        <v/>
      </c>
      <c r="J71" s="23">
        <f>IF(COUNT(B71,H71,I71)&lt;3,"",B71+I71-H71)</f>
        <v/>
      </c>
      <c r="K71" s="41">
        <f>IF(COUNTIFS(Flows_Daily!$A$2:$A$5371,"&gt;="&amp;A71,Flows_Daily!$A$2:$A$5371,"&lt;"&amp;EDATE(A71,1))=0,"",SUMIFS(Flows_Daily!$D$2:$D$5371,Flows_Daily!$A$2:$A$5371,"&gt;="&amp;A71,Flows_Daily!$A$2:$A$5371,"&lt;"&amp;EDATE(A71,1))*1000/L71)</f>
        <v/>
      </c>
      <c r="L71" s="35">
        <f>IFERROR(AVERAGEIFS(Daily!$B:$B,Daily!$A:$A,"&gt;="&amp;A71,Daily!$A:$A,"&lt;"&amp;EDATE(A71,1)),"")</f>
        <v/>
      </c>
      <c r="M71" s="35">
        <f>IFERROR(INDEX(Daily!$B:$B,MATCH(EDATE(A71,1)-1,Daily!$A:$A,1)),"")</f>
        <v/>
      </c>
      <c r="N71" s="37">
        <f>IF(OR(M71="",M70=""),"",LN(M71/M70))</f>
        <v/>
      </c>
      <c r="O71" s="42">
        <f>IFERROR(INDEX(Rates_Monthly!$D:$D,MATCH(A71,Rates_Monthly!$A:$A,0)),"")</f>
        <v/>
      </c>
      <c r="P71" s="12">
        <f>IF(OR(O71="",O70=""),"",O71-O70)</f>
        <v/>
      </c>
      <c r="Q71" s="23">
        <f>IF(COUNT(B60:B71)&lt;12,"",SUM(B60:B71))</f>
        <v/>
      </c>
      <c r="R71" s="23">
        <f>IF(COUNT(H60:H71)&lt;12,"",SUM(H60:H71))</f>
        <v/>
      </c>
      <c r="S71" s="23">
        <f>IF(COUNT(I60:I71)&lt;12,"",SUM(I60:I71))</f>
        <v/>
      </c>
      <c r="T71" s="23">
        <f>IF(COUNT(J60:J71)&lt;12,"",SUM(J60:J71))</f>
        <v/>
      </c>
      <c r="U71" s="23">
        <f>IF(COUNT(K60:K71)&lt;12,"",SUM(K60:K71))</f>
        <v/>
      </c>
      <c r="V71" s="37">
        <f>IF(OR(M71="",M59=""),"",LN(M71/M59))</f>
        <v/>
      </c>
    </row>
    <row r="72">
      <c r="A72" s="34" t="n">
        <v>36739</v>
      </c>
      <c r="B72" s="40" t="n">
        <v>1168.4</v>
      </c>
      <c r="C72" s="40" t="n"/>
      <c r="D72" s="40" t="n">
        <v>239</v>
      </c>
      <c r="E72" s="40" t="n">
        <v>-279.6</v>
      </c>
      <c r="F72" s="40" t="n">
        <v>-295.3</v>
      </c>
      <c r="G72" s="40" t="n">
        <v>1218.4</v>
      </c>
      <c r="H72" s="23">
        <f>IF(COUNT(D72,F72)&lt;2,"",D72+F72)</f>
        <v/>
      </c>
      <c r="I72" s="23">
        <f>IF(COUNT(E72,G72)&lt;2,"",E72+G72)</f>
        <v/>
      </c>
      <c r="J72" s="23">
        <f>IF(COUNT(B72,H72,I72)&lt;3,"",B72+I72-H72)</f>
        <v/>
      </c>
      <c r="K72" s="41">
        <f>IF(COUNTIFS(Flows_Daily!$A$2:$A$5371,"&gt;="&amp;A72,Flows_Daily!$A$2:$A$5371,"&lt;"&amp;EDATE(A72,1))=0,"",SUMIFS(Flows_Daily!$D$2:$D$5371,Flows_Daily!$A$2:$A$5371,"&gt;="&amp;A72,Flows_Daily!$A$2:$A$5371,"&lt;"&amp;EDATE(A72,1))*1000/L72)</f>
        <v/>
      </c>
      <c r="L72" s="35">
        <f>IFERROR(AVERAGEIFS(Daily!$B:$B,Daily!$A:$A,"&gt;="&amp;A72,Daily!$A:$A,"&lt;"&amp;EDATE(A72,1)),"")</f>
        <v/>
      </c>
      <c r="M72" s="35">
        <f>IFERROR(INDEX(Daily!$B:$B,MATCH(EDATE(A72,1)-1,Daily!$A:$A,1)),"")</f>
        <v/>
      </c>
      <c r="N72" s="37">
        <f>IF(OR(M72="",M71=""),"",LN(M72/M71))</f>
        <v/>
      </c>
      <c r="O72" s="42">
        <f>IFERROR(INDEX(Rates_Monthly!$D:$D,MATCH(A72,Rates_Monthly!$A:$A,0)),"")</f>
        <v/>
      </c>
      <c r="P72" s="12">
        <f>IF(OR(O72="",O71=""),"",O72-O71)</f>
        <v/>
      </c>
      <c r="Q72" s="23">
        <f>IF(COUNT(B61:B72)&lt;12,"",SUM(B61:B72))</f>
        <v/>
      </c>
      <c r="R72" s="23">
        <f>IF(COUNT(H61:H72)&lt;12,"",SUM(H61:H72))</f>
        <v/>
      </c>
      <c r="S72" s="23">
        <f>IF(COUNT(I61:I72)&lt;12,"",SUM(I61:I72))</f>
        <v/>
      </c>
      <c r="T72" s="23">
        <f>IF(COUNT(J61:J72)&lt;12,"",SUM(J61:J72))</f>
        <v/>
      </c>
      <c r="U72" s="23">
        <f>IF(COUNT(K61:K72)&lt;12,"",SUM(K61:K72))</f>
        <v/>
      </c>
      <c r="V72" s="37">
        <f>IF(OR(M72="",M60=""),"",LN(M72/M60))</f>
        <v/>
      </c>
    </row>
    <row r="73">
      <c r="A73" s="34" t="n">
        <v>36770</v>
      </c>
      <c r="B73" s="40" t="n">
        <v>2133.9</v>
      </c>
      <c r="C73" s="40" t="n"/>
      <c r="D73" s="40" t="n">
        <v>129.7</v>
      </c>
      <c r="E73" s="40" t="n">
        <v>1142.1</v>
      </c>
      <c r="F73" s="40" t="n">
        <v>218.4</v>
      </c>
      <c r="G73" s="40" t="n">
        <v>-979.9</v>
      </c>
      <c r="H73" s="23">
        <f>IF(COUNT(D73,F73)&lt;2,"",D73+F73)</f>
        <v/>
      </c>
      <c r="I73" s="23">
        <f>IF(COUNT(E73,G73)&lt;2,"",E73+G73)</f>
        <v/>
      </c>
      <c r="J73" s="23">
        <f>IF(COUNT(B73,H73,I73)&lt;3,"",B73+I73-H73)</f>
        <v/>
      </c>
      <c r="K73" s="41">
        <f>IF(COUNTIFS(Flows_Daily!$A$2:$A$5371,"&gt;="&amp;A73,Flows_Daily!$A$2:$A$5371,"&lt;"&amp;EDATE(A73,1))=0,"",SUMIFS(Flows_Daily!$D$2:$D$5371,Flows_Daily!$A$2:$A$5371,"&gt;="&amp;A73,Flows_Daily!$A$2:$A$5371,"&lt;"&amp;EDATE(A73,1))*1000/L73)</f>
        <v/>
      </c>
      <c r="L73" s="35">
        <f>IFERROR(AVERAGEIFS(Daily!$B:$B,Daily!$A:$A,"&gt;="&amp;A73,Daily!$A:$A,"&lt;"&amp;EDATE(A73,1)),"")</f>
        <v/>
      </c>
      <c r="M73" s="35">
        <f>IFERROR(INDEX(Daily!$B:$B,MATCH(EDATE(A73,1)-1,Daily!$A:$A,1)),"")</f>
        <v/>
      </c>
      <c r="N73" s="37">
        <f>IF(OR(M73="",M72=""),"",LN(M73/M72))</f>
        <v/>
      </c>
      <c r="O73" s="42">
        <f>IFERROR(INDEX(Rates_Monthly!$D:$D,MATCH(A73,Rates_Monthly!$A:$A,0)),"")</f>
        <v/>
      </c>
      <c r="P73" s="12">
        <f>IF(OR(O73="",O72=""),"",O73-O72)</f>
        <v/>
      </c>
      <c r="Q73" s="23">
        <f>IF(COUNT(B62:B73)&lt;12,"",SUM(B62:B73))</f>
        <v/>
      </c>
      <c r="R73" s="23">
        <f>IF(COUNT(H62:H73)&lt;12,"",SUM(H62:H73))</f>
        <v/>
      </c>
      <c r="S73" s="23">
        <f>IF(COUNT(I62:I73)&lt;12,"",SUM(I62:I73))</f>
        <v/>
      </c>
      <c r="T73" s="23">
        <f>IF(COUNT(J62:J73)&lt;12,"",SUM(J62:J73))</f>
        <v/>
      </c>
      <c r="U73" s="23">
        <f>IF(COUNT(K62:K73)&lt;12,"",SUM(K62:K73))</f>
        <v/>
      </c>
      <c r="V73" s="37">
        <f>IF(OR(M73="",M61=""),"",LN(M73/M61))</f>
        <v/>
      </c>
    </row>
    <row r="74">
      <c r="A74" s="34" t="n">
        <v>36800</v>
      </c>
      <c r="B74" s="40" t="n">
        <v>1210.9</v>
      </c>
      <c r="C74" s="40" t="n"/>
      <c r="D74" s="40" t="n">
        <v>395.2</v>
      </c>
      <c r="E74" s="40" t="n">
        <v>554.3</v>
      </c>
      <c r="F74" s="40" t="n">
        <v>-16</v>
      </c>
      <c r="G74" s="40" t="n">
        <v>199.9</v>
      </c>
      <c r="H74" s="23">
        <f>IF(COUNT(D74,F74)&lt;2,"",D74+F74)</f>
        <v/>
      </c>
      <c r="I74" s="23">
        <f>IF(COUNT(E74,G74)&lt;2,"",E74+G74)</f>
        <v/>
      </c>
      <c r="J74" s="23">
        <f>IF(COUNT(B74,H74,I74)&lt;3,"",B74+I74-H74)</f>
        <v/>
      </c>
      <c r="K74" s="41">
        <f>IF(COUNTIFS(Flows_Daily!$A$2:$A$5371,"&gt;="&amp;A74,Flows_Daily!$A$2:$A$5371,"&lt;"&amp;EDATE(A74,1))=0,"",SUMIFS(Flows_Daily!$D$2:$D$5371,Flows_Daily!$A$2:$A$5371,"&gt;="&amp;A74,Flows_Daily!$A$2:$A$5371,"&lt;"&amp;EDATE(A74,1))*1000/L74)</f>
        <v/>
      </c>
      <c r="L74" s="35">
        <f>IFERROR(AVERAGEIFS(Daily!$B:$B,Daily!$A:$A,"&gt;="&amp;A74,Daily!$A:$A,"&lt;"&amp;EDATE(A74,1)),"")</f>
        <v/>
      </c>
      <c r="M74" s="35">
        <f>IFERROR(INDEX(Daily!$B:$B,MATCH(EDATE(A74,1)-1,Daily!$A:$A,1)),"")</f>
        <v/>
      </c>
      <c r="N74" s="37">
        <f>IF(OR(M74="",M73=""),"",LN(M74/M73))</f>
        <v/>
      </c>
      <c r="O74" s="42">
        <f>IFERROR(INDEX(Rates_Monthly!$D:$D,MATCH(A74,Rates_Monthly!$A:$A,0)),"")</f>
        <v/>
      </c>
      <c r="P74" s="12">
        <f>IF(OR(O74="",O73=""),"",O74-O73)</f>
        <v/>
      </c>
      <c r="Q74" s="23">
        <f>IF(COUNT(B63:B74)&lt;12,"",SUM(B63:B74))</f>
        <v/>
      </c>
      <c r="R74" s="23">
        <f>IF(COUNT(H63:H74)&lt;12,"",SUM(H63:H74))</f>
        <v/>
      </c>
      <c r="S74" s="23">
        <f>IF(COUNT(I63:I74)&lt;12,"",SUM(I63:I74))</f>
        <v/>
      </c>
      <c r="T74" s="23">
        <f>IF(COUNT(J63:J74)&lt;12,"",SUM(J63:J74))</f>
        <v/>
      </c>
      <c r="U74" s="23">
        <f>IF(COUNT(K63:K74)&lt;12,"",SUM(K63:K74))</f>
        <v/>
      </c>
      <c r="V74" s="37">
        <f>IF(OR(M74="",M62=""),"",LN(M74/M62))</f>
        <v/>
      </c>
    </row>
    <row r="75">
      <c r="A75" s="34" t="n">
        <v>36831</v>
      </c>
      <c r="B75" s="40" t="n">
        <v>934.6</v>
      </c>
      <c r="C75" s="40" t="n"/>
      <c r="D75" s="40" t="n">
        <v>151.6</v>
      </c>
      <c r="E75" s="40" t="n">
        <v>1136.8</v>
      </c>
      <c r="F75" s="40" t="n">
        <v>52.3</v>
      </c>
      <c r="G75" s="40" t="n">
        <v>631.3</v>
      </c>
      <c r="H75" s="23">
        <f>IF(COUNT(D75,F75)&lt;2,"",D75+F75)</f>
        <v/>
      </c>
      <c r="I75" s="23">
        <f>IF(COUNT(E75,G75)&lt;2,"",E75+G75)</f>
        <v/>
      </c>
      <c r="J75" s="23">
        <f>IF(COUNT(B75,H75,I75)&lt;3,"",B75+I75-H75)</f>
        <v/>
      </c>
      <c r="K75" s="41">
        <f>IF(COUNTIFS(Flows_Daily!$A$2:$A$5371,"&gt;="&amp;A75,Flows_Daily!$A$2:$A$5371,"&lt;"&amp;EDATE(A75,1))=0,"",SUMIFS(Flows_Daily!$D$2:$D$5371,Flows_Daily!$A$2:$A$5371,"&gt;="&amp;A75,Flows_Daily!$A$2:$A$5371,"&lt;"&amp;EDATE(A75,1))*1000/L75)</f>
        <v/>
      </c>
      <c r="L75" s="35">
        <f>IFERROR(AVERAGEIFS(Daily!$B:$B,Daily!$A:$A,"&gt;="&amp;A75,Daily!$A:$A,"&lt;"&amp;EDATE(A75,1)),"")</f>
        <v/>
      </c>
      <c r="M75" s="35">
        <f>IFERROR(INDEX(Daily!$B:$B,MATCH(EDATE(A75,1)-1,Daily!$A:$A,1)),"")</f>
        <v/>
      </c>
      <c r="N75" s="37">
        <f>IF(OR(M75="",M74=""),"",LN(M75/M74))</f>
        <v/>
      </c>
      <c r="O75" s="42">
        <f>IFERROR(INDEX(Rates_Monthly!$D:$D,MATCH(A75,Rates_Monthly!$A:$A,0)),"")</f>
        <v/>
      </c>
      <c r="P75" s="12">
        <f>IF(OR(O75="",O74=""),"",O75-O74)</f>
        <v/>
      </c>
      <c r="Q75" s="23">
        <f>IF(COUNT(B64:B75)&lt;12,"",SUM(B64:B75))</f>
        <v/>
      </c>
      <c r="R75" s="23">
        <f>IF(COUNT(H64:H75)&lt;12,"",SUM(H64:H75))</f>
        <v/>
      </c>
      <c r="S75" s="23">
        <f>IF(COUNT(I64:I75)&lt;12,"",SUM(I64:I75))</f>
        <v/>
      </c>
      <c r="T75" s="23">
        <f>IF(COUNT(J64:J75)&lt;12,"",SUM(J64:J75))</f>
        <v/>
      </c>
      <c r="U75" s="23">
        <f>IF(COUNT(K64:K75)&lt;12,"",SUM(K64:K75))</f>
        <v/>
      </c>
      <c r="V75" s="37">
        <f>IF(OR(M75="",M63=""),"",LN(M75/M63))</f>
        <v/>
      </c>
    </row>
    <row r="76">
      <c r="A76" s="34" t="n">
        <v>36861</v>
      </c>
      <c r="B76" s="40" t="n">
        <v>1774.5</v>
      </c>
      <c r="C76" s="40" t="n"/>
      <c r="D76" s="40" t="n">
        <v>350.6</v>
      </c>
      <c r="E76" s="40" t="n">
        <v>1408</v>
      </c>
      <c r="F76" s="40" t="n">
        <v>-81.7</v>
      </c>
      <c r="G76" s="40" t="n">
        <v>207.1</v>
      </c>
      <c r="H76" s="23">
        <f>IF(COUNT(D76,F76)&lt;2,"",D76+F76)</f>
        <v/>
      </c>
      <c r="I76" s="23">
        <f>IF(COUNT(E76,G76)&lt;2,"",E76+G76)</f>
        <v/>
      </c>
      <c r="J76" s="23">
        <f>IF(COUNT(B76,H76,I76)&lt;3,"",B76+I76-H76)</f>
        <v/>
      </c>
      <c r="K76" s="41">
        <f>IF(COUNTIFS(Flows_Daily!$A$2:$A$5371,"&gt;="&amp;A76,Flows_Daily!$A$2:$A$5371,"&lt;"&amp;EDATE(A76,1))=0,"",SUMIFS(Flows_Daily!$D$2:$D$5371,Flows_Daily!$A$2:$A$5371,"&gt;="&amp;A76,Flows_Daily!$A$2:$A$5371,"&lt;"&amp;EDATE(A76,1))*1000/L76)</f>
        <v/>
      </c>
      <c r="L76" s="35">
        <f>IFERROR(AVERAGEIFS(Daily!$B:$B,Daily!$A:$A,"&gt;="&amp;A76,Daily!$A:$A,"&lt;"&amp;EDATE(A76,1)),"")</f>
        <v/>
      </c>
      <c r="M76" s="35">
        <f>IFERROR(INDEX(Daily!$B:$B,MATCH(EDATE(A76,1)-1,Daily!$A:$A,1)),"")</f>
        <v/>
      </c>
      <c r="N76" s="37">
        <f>IF(OR(M76="",M75=""),"",LN(M76/M75))</f>
        <v/>
      </c>
      <c r="O76" s="42">
        <f>IFERROR(INDEX(Rates_Monthly!$D:$D,MATCH(A76,Rates_Monthly!$A:$A,0)),"")</f>
        <v/>
      </c>
      <c r="P76" s="12">
        <f>IF(OR(O76="",O75=""),"",O76-O75)</f>
        <v/>
      </c>
      <c r="Q76" s="23">
        <f>IF(COUNT(B65:B76)&lt;12,"",SUM(B65:B76))</f>
        <v/>
      </c>
      <c r="R76" s="23">
        <f>IF(COUNT(H65:H76)&lt;12,"",SUM(H65:H76))</f>
        <v/>
      </c>
      <c r="S76" s="23">
        <f>IF(COUNT(I65:I76)&lt;12,"",SUM(I65:I76))</f>
        <v/>
      </c>
      <c r="T76" s="23">
        <f>IF(COUNT(J65:J76)&lt;12,"",SUM(J65:J76))</f>
        <v/>
      </c>
      <c r="U76" s="23">
        <f>IF(COUNT(K65:K76)&lt;12,"",SUM(K65:K76))</f>
        <v/>
      </c>
      <c r="V76" s="37">
        <f>IF(OR(M76="",M64=""),"",LN(M76/M64))</f>
        <v/>
      </c>
    </row>
    <row r="77">
      <c r="A77" s="34" t="n">
        <v>36892</v>
      </c>
      <c r="B77" s="40" t="n">
        <v>-672.9</v>
      </c>
      <c r="C77" s="40" t="n"/>
      <c r="D77" s="40" t="n">
        <v>316.9</v>
      </c>
      <c r="E77" s="40" t="n">
        <v>423.5</v>
      </c>
      <c r="F77" s="40" t="n">
        <v>274.1</v>
      </c>
      <c r="G77" s="40" t="n">
        <v>2320.3</v>
      </c>
      <c r="H77" s="23">
        <f>IF(COUNT(D77,F77)&lt;2,"",D77+F77)</f>
        <v/>
      </c>
      <c r="I77" s="23">
        <f>IF(COUNT(E77,G77)&lt;2,"",E77+G77)</f>
        <v/>
      </c>
      <c r="J77" s="23">
        <f>IF(COUNT(B77,H77,I77)&lt;3,"",B77+I77-H77)</f>
        <v/>
      </c>
      <c r="K77" s="41">
        <f>IF(COUNTIFS(Flows_Daily!$A$2:$A$5371,"&gt;="&amp;A77,Flows_Daily!$A$2:$A$5371,"&lt;"&amp;EDATE(A77,1))=0,"",SUMIFS(Flows_Daily!$D$2:$D$5371,Flows_Daily!$A$2:$A$5371,"&gt;="&amp;A77,Flows_Daily!$A$2:$A$5371,"&lt;"&amp;EDATE(A77,1))*1000/L77)</f>
        <v/>
      </c>
      <c r="L77" s="35">
        <f>IFERROR(AVERAGEIFS(Daily!$B:$B,Daily!$A:$A,"&gt;="&amp;A77,Daily!$A:$A,"&lt;"&amp;EDATE(A77,1)),"")</f>
        <v/>
      </c>
      <c r="M77" s="35">
        <f>IFERROR(INDEX(Daily!$B:$B,MATCH(EDATE(A77,1)-1,Daily!$A:$A,1)),"")</f>
        <v/>
      </c>
      <c r="N77" s="37">
        <f>IF(OR(M77="",M76=""),"",LN(M77/M76))</f>
        <v/>
      </c>
      <c r="O77" s="42">
        <f>IFERROR(INDEX(Rates_Monthly!$D:$D,MATCH(A77,Rates_Monthly!$A:$A,0)),"")</f>
        <v/>
      </c>
      <c r="P77" s="12">
        <f>IF(OR(O77="",O76=""),"",O77-O76)</f>
        <v/>
      </c>
      <c r="Q77" s="23">
        <f>IF(COUNT(B66:B77)&lt;12,"",SUM(B66:B77))</f>
        <v/>
      </c>
      <c r="R77" s="23">
        <f>IF(COUNT(H66:H77)&lt;12,"",SUM(H66:H77))</f>
        <v/>
      </c>
      <c r="S77" s="23">
        <f>IF(COUNT(I66:I77)&lt;12,"",SUM(I66:I77))</f>
        <v/>
      </c>
      <c r="T77" s="23">
        <f>IF(COUNT(J66:J77)&lt;12,"",SUM(J66:J77))</f>
        <v/>
      </c>
      <c r="U77" s="23">
        <f>IF(COUNT(K66:K77)&lt;12,"",SUM(K66:K77))</f>
        <v/>
      </c>
      <c r="V77" s="37">
        <f>IF(OR(M77="",M65=""),"",LN(M77/M65))</f>
        <v/>
      </c>
    </row>
    <row r="78">
      <c r="A78" s="34" t="n">
        <v>36923</v>
      </c>
      <c r="B78" s="40" t="n">
        <v>-532.6</v>
      </c>
      <c r="C78" s="40" t="n"/>
      <c r="D78" s="40" t="n">
        <v>61.8</v>
      </c>
      <c r="E78" s="40" t="n">
        <v>482.4</v>
      </c>
      <c r="F78" s="40" t="n">
        <v>289.1</v>
      </c>
      <c r="G78" s="40" t="n">
        <v>418.4</v>
      </c>
      <c r="H78" s="23">
        <f>IF(COUNT(D78,F78)&lt;2,"",D78+F78)</f>
        <v/>
      </c>
      <c r="I78" s="23">
        <f>IF(COUNT(E78,G78)&lt;2,"",E78+G78)</f>
        <v/>
      </c>
      <c r="J78" s="23">
        <f>IF(COUNT(B78,H78,I78)&lt;3,"",B78+I78-H78)</f>
        <v/>
      </c>
      <c r="K78" s="41">
        <f>IF(COUNTIFS(Flows_Daily!$A$2:$A$5371,"&gt;="&amp;A78,Flows_Daily!$A$2:$A$5371,"&lt;"&amp;EDATE(A78,1))=0,"",SUMIFS(Flows_Daily!$D$2:$D$5371,Flows_Daily!$A$2:$A$5371,"&gt;="&amp;A78,Flows_Daily!$A$2:$A$5371,"&lt;"&amp;EDATE(A78,1))*1000/L78)</f>
        <v/>
      </c>
      <c r="L78" s="35">
        <f>IFERROR(AVERAGEIFS(Daily!$B:$B,Daily!$A:$A,"&gt;="&amp;A78,Daily!$A:$A,"&lt;"&amp;EDATE(A78,1)),"")</f>
        <v/>
      </c>
      <c r="M78" s="35">
        <f>IFERROR(INDEX(Daily!$B:$B,MATCH(EDATE(A78,1)-1,Daily!$A:$A,1)),"")</f>
        <v/>
      </c>
      <c r="N78" s="37">
        <f>IF(OR(M78="",M77=""),"",LN(M78/M77))</f>
        <v/>
      </c>
      <c r="O78" s="42">
        <f>IFERROR(INDEX(Rates_Monthly!$D:$D,MATCH(A78,Rates_Monthly!$A:$A,0)),"")</f>
        <v/>
      </c>
      <c r="P78" s="12">
        <f>IF(OR(O78="",O77=""),"",O78-O77)</f>
        <v/>
      </c>
      <c r="Q78" s="23">
        <f>IF(COUNT(B67:B78)&lt;12,"",SUM(B67:B78))</f>
        <v/>
      </c>
      <c r="R78" s="23">
        <f>IF(COUNT(H67:H78)&lt;12,"",SUM(H67:H78))</f>
        <v/>
      </c>
      <c r="S78" s="23">
        <f>IF(COUNT(I67:I78)&lt;12,"",SUM(I67:I78))</f>
        <v/>
      </c>
      <c r="T78" s="23">
        <f>IF(COUNT(J67:J78)&lt;12,"",SUM(J67:J78))</f>
        <v/>
      </c>
      <c r="U78" s="23">
        <f>IF(COUNT(K67:K78)&lt;12,"",SUM(K67:K78))</f>
        <v/>
      </c>
      <c r="V78" s="37">
        <f>IF(OR(M78="",M66=""),"",LN(M78/M66))</f>
        <v/>
      </c>
    </row>
    <row r="79">
      <c r="A79" s="34" t="n">
        <v>36951</v>
      </c>
      <c r="B79" s="40" t="n">
        <v>1509.4</v>
      </c>
      <c r="C79" s="40" t="n"/>
      <c r="D79" s="40" t="n">
        <v>87</v>
      </c>
      <c r="E79" s="40" t="n">
        <v>597</v>
      </c>
      <c r="F79" s="40" t="n">
        <v>582.4</v>
      </c>
      <c r="G79" s="40" t="n">
        <v>-722.8</v>
      </c>
      <c r="H79" s="23">
        <f>IF(COUNT(D79,F79)&lt;2,"",D79+F79)</f>
        <v/>
      </c>
      <c r="I79" s="23">
        <f>IF(COUNT(E79,G79)&lt;2,"",E79+G79)</f>
        <v/>
      </c>
      <c r="J79" s="23">
        <f>IF(COUNT(B79,H79,I79)&lt;3,"",B79+I79-H79)</f>
        <v/>
      </c>
      <c r="K79" s="41">
        <f>IF(COUNTIFS(Flows_Daily!$A$2:$A$5371,"&gt;="&amp;A79,Flows_Daily!$A$2:$A$5371,"&lt;"&amp;EDATE(A79,1))=0,"",SUMIFS(Flows_Daily!$D$2:$D$5371,Flows_Daily!$A$2:$A$5371,"&gt;="&amp;A79,Flows_Daily!$A$2:$A$5371,"&lt;"&amp;EDATE(A79,1))*1000/L79)</f>
        <v/>
      </c>
      <c r="L79" s="35">
        <f>IFERROR(AVERAGEIFS(Daily!$B:$B,Daily!$A:$A,"&gt;="&amp;A79,Daily!$A:$A,"&lt;"&amp;EDATE(A79,1)),"")</f>
        <v/>
      </c>
      <c r="M79" s="35">
        <f>IFERROR(INDEX(Daily!$B:$B,MATCH(EDATE(A79,1)-1,Daily!$A:$A,1)),"")</f>
        <v/>
      </c>
      <c r="N79" s="37">
        <f>IF(OR(M79="",M78=""),"",LN(M79/M78))</f>
        <v/>
      </c>
      <c r="O79" s="42">
        <f>IFERROR(INDEX(Rates_Monthly!$D:$D,MATCH(A79,Rates_Monthly!$A:$A,0)),"")</f>
        <v/>
      </c>
      <c r="P79" s="12">
        <f>IF(OR(O79="",O78=""),"",O79-O78)</f>
        <v/>
      </c>
      <c r="Q79" s="23">
        <f>IF(COUNT(B68:B79)&lt;12,"",SUM(B68:B79))</f>
        <v/>
      </c>
      <c r="R79" s="23">
        <f>IF(COUNT(H68:H79)&lt;12,"",SUM(H68:H79))</f>
        <v/>
      </c>
      <c r="S79" s="23">
        <f>IF(COUNT(I68:I79)&lt;12,"",SUM(I68:I79))</f>
        <v/>
      </c>
      <c r="T79" s="23">
        <f>IF(COUNT(J68:J79)&lt;12,"",SUM(J68:J79))</f>
        <v/>
      </c>
      <c r="U79" s="23">
        <f>IF(COUNT(K68:K79)&lt;12,"",SUM(K68:K79))</f>
        <v/>
      </c>
      <c r="V79" s="37">
        <f>IF(OR(M79="",M67=""),"",LN(M79/M67))</f>
        <v/>
      </c>
    </row>
    <row r="80">
      <c r="A80" s="34" t="n">
        <v>36982</v>
      </c>
      <c r="B80" s="40" t="n">
        <v>-847.2</v>
      </c>
      <c r="C80" s="40" t="n"/>
      <c r="D80" s="40" t="n">
        <v>358.7</v>
      </c>
      <c r="E80" s="40" t="n">
        <v>631.8</v>
      </c>
      <c r="F80" s="40" t="n">
        <v>407.5</v>
      </c>
      <c r="G80" s="40" t="n">
        <v>1267.6</v>
      </c>
      <c r="H80" s="23">
        <f>IF(COUNT(D80,F80)&lt;2,"",D80+F80)</f>
        <v/>
      </c>
      <c r="I80" s="23">
        <f>IF(COUNT(E80,G80)&lt;2,"",E80+G80)</f>
        <v/>
      </c>
      <c r="J80" s="23">
        <f>IF(COUNT(B80,H80,I80)&lt;3,"",B80+I80-H80)</f>
        <v/>
      </c>
      <c r="K80" s="41">
        <f>IF(COUNTIFS(Flows_Daily!$A$2:$A$5371,"&gt;="&amp;A80,Flows_Daily!$A$2:$A$5371,"&lt;"&amp;EDATE(A80,1))=0,"",SUMIFS(Flows_Daily!$D$2:$D$5371,Flows_Daily!$A$2:$A$5371,"&gt;="&amp;A80,Flows_Daily!$A$2:$A$5371,"&lt;"&amp;EDATE(A80,1))*1000/L80)</f>
        <v/>
      </c>
      <c r="L80" s="35">
        <f>IFERROR(AVERAGEIFS(Daily!$B:$B,Daily!$A:$A,"&gt;="&amp;A80,Daily!$A:$A,"&lt;"&amp;EDATE(A80,1)),"")</f>
        <v/>
      </c>
      <c r="M80" s="35">
        <f>IFERROR(INDEX(Daily!$B:$B,MATCH(EDATE(A80,1)-1,Daily!$A:$A,1)),"")</f>
        <v/>
      </c>
      <c r="N80" s="37">
        <f>IF(OR(M80="",M79=""),"",LN(M80/M79))</f>
        <v/>
      </c>
      <c r="O80" s="42">
        <f>IFERROR(INDEX(Rates_Monthly!$D:$D,MATCH(A80,Rates_Monthly!$A:$A,0)),"")</f>
        <v/>
      </c>
      <c r="P80" s="12">
        <f>IF(OR(O80="",O79=""),"",O80-O79)</f>
        <v/>
      </c>
      <c r="Q80" s="23">
        <f>IF(COUNT(B69:B80)&lt;12,"",SUM(B69:B80))</f>
        <v/>
      </c>
      <c r="R80" s="23">
        <f>IF(COUNT(H69:H80)&lt;12,"",SUM(H69:H80))</f>
        <v/>
      </c>
      <c r="S80" s="23">
        <f>IF(COUNT(I69:I80)&lt;12,"",SUM(I69:I80))</f>
        <v/>
      </c>
      <c r="T80" s="23">
        <f>IF(COUNT(J69:J80)&lt;12,"",SUM(J69:J80))</f>
        <v/>
      </c>
      <c r="U80" s="23">
        <f>IF(COUNT(K69:K80)&lt;12,"",SUM(K69:K80))</f>
        <v/>
      </c>
      <c r="V80" s="37">
        <f>IF(OR(M80="",M68=""),"",LN(M80/M68))</f>
        <v/>
      </c>
    </row>
    <row r="81">
      <c r="A81" s="34" t="n">
        <v>37012</v>
      </c>
      <c r="B81" s="40" t="n">
        <v>1158.8</v>
      </c>
      <c r="C81" s="40" t="n"/>
      <c r="D81" s="40" t="n">
        <v>218.8</v>
      </c>
      <c r="E81" s="40" t="n">
        <v>447.3</v>
      </c>
      <c r="F81" s="40" t="n">
        <v>213.9</v>
      </c>
      <c r="G81" s="40" t="n">
        <v>827.6</v>
      </c>
      <c r="H81" s="23">
        <f>IF(COUNT(D81,F81)&lt;2,"",D81+F81)</f>
        <v/>
      </c>
      <c r="I81" s="23">
        <f>IF(COUNT(E81,G81)&lt;2,"",E81+G81)</f>
        <v/>
      </c>
      <c r="J81" s="23">
        <f>IF(COUNT(B81,H81,I81)&lt;3,"",B81+I81-H81)</f>
        <v/>
      </c>
      <c r="K81" s="41">
        <f>IF(COUNTIFS(Flows_Daily!$A$2:$A$5371,"&gt;="&amp;A81,Flows_Daily!$A$2:$A$5371,"&lt;"&amp;EDATE(A81,1))=0,"",SUMIFS(Flows_Daily!$D$2:$D$5371,Flows_Daily!$A$2:$A$5371,"&gt;="&amp;A81,Flows_Daily!$A$2:$A$5371,"&lt;"&amp;EDATE(A81,1))*1000/L81)</f>
        <v/>
      </c>
      <c r="L81" s="35">
        <f>IFERROR(AVERAGEIFS(Daily!$B:$B,Daily!$A:$A,"&gt;="&amp;A81,Daily!$A:$A,"&lt;"&amp;EDATE(A81,1)),"")</f>
        <v/>
      </c>
      <c r="M81" s="35">
        <f>IFERROR(INDEX(Daily!$B:$B,MATCH(EDATE(A81,1)-1,Daily!$A:$A,1)),"")</f>
        <v/>
      </c>
      <c r="N81" s="37">
        <f>IF(OR(M81="",M80=""),"",LN(M81/M80))</f>
        <v/>
      </c>
      <c r="O81" s="42">
        <f>IFERROR(INDEX(Rates_Monthly!$D:$D,MATCH(A81,Rates_Monthly!$A:$A,0)),"")</f>
        <v/>
      </c>
      <c r="P81" s="12">
        <f>IF(OR(O81="",O80=""),"",O81-O80)</f>
        <v/>
      </c>
      <c r="Q81" s="23">
        <f>IF(COUNT(B70:B81)&lt;12,"",SUM(B70:B81))</f>
        <v/>
      </c>
      <c r="R81" s="23">
        <f>IF(COUNT(H70:H81)&lt;12,"",SUM(H70:H81))</f>
        <v/>
      </c>
      <c r="S81" s="23">
        <f>IF(COUNT(I70:I81)&lt;12,"",SUM(I70:I81))</f>
        <v/>
      </c>
      <c r="T81" s="23">
        <f>IF(COUNT(J70:J81)&lt;12,"",SUM(J70:J81))</f>
        <v/>
      </c>
      <c r="U81" s="23">
        <f>IF(COUNT(K70:K81)&lt;12,"",SUM(K70:K81))</f>
        <v/>
      </c>
      <c r="V81" s="37">
        <f>IF(OR(M81="",M69=""),"",LN(M81/M69))</f>
        <v/>
      </c>
    </row>
    <row r="82">
      <c r="A82" s="34" t="n">
        <v>37043</v>
      </c>
      <c r="B82" s="40" t="n">
        <v>1363.8</v>
      </c>
      <c r="C82" s="40" t="n"/>
      <c r="D82" s="40" t="n">
        <v>869.9</v>
      </c>
      <c r="E82" s="40" t="n">
        <v>1548.9</v>
      </c>
      <c r="F82" s="40" t="n">
        <v>-22.5</v>
      </c>
      <c r="G82" s="40" t="n">
        <v>1268.5</v>
      </c>
      <c r="H82" s="23">
        <f>IF(COUNT(D82,F82)&lt;2,"",D82+F82)</f>
        <v/>
      </c>
      <c r="I82" s="23">
        <f>IF(COUNT(E82,G82)&lt;2,"",E82+G82)</f>
        <v/>
      </c>
      <c r="J82" s="23">
        <f>IF(COUNT(B82,H82,I82)&lt;3,"",B82+I82-H82)</f>
        <v/>
      </c>
      <c r="K82" s="41">
        <f>IF(COUNTIFS(Flows_Daily!$A$2:$A$5371,"&gt;="&amp;A82,Flows_Daily!$A$2:$A$5371,"&lt;"&amp;EDATE(A82,1))=0,"",SUMIFS(Flows_Daily!$D$2:$D$5371,Flows_Daily!$A$2:$A$5371,"&gt;="&amp;A82,Flows_Daily!$A$2:$A$5371,"&lt;"&amp;EDATE(A82,1))*1000/L82)</f>
        <v/>
      </c>
      <c r="L82" s="35">
        <f>IFERROR(AVERAGEIFS(Daily!$B:$B,Daily!$A:$A,"&gt;="&amp;A82,Daily!$A:$A,"&lt;"&amp;EDATE(A82,1)),"")</f>
        <v/>
      </c>
      <c r="M82" s="35">
        <f>IFERROR(INDEX(Daily!$B:$B,MATCH(EDATE(A82,1)-1,Daily!$A:$A,1)),"")</f>
        <v/>
      </c>
      <c r="N82" s="37">
        <f>IF(OR(M82="",M81=""),"",LN(M82/M81))</f>
        <v/>
      </c>
      <c r="O82" s="42">
        <f>IFERROR(INDEX(Rates_Monthly!$D:$D,MATCH(A82,Rates_Monthly!$A:$A,0)),"")</f>
        <v/>
      </c>
      <c r="P82" s="12">
        <f>IF(OR(O82="",O81=""),"",O82-O81)</f>
        <v/>
      </c>
      <c r="Q82" s="23">
        <f>IF(COUNT(B71:B82)&lt;12,"",SUM(B71:B82))</f>
        <v/>
      </c>
      <c r="R82" s="23">
        <f>IF(COUNT(H71:H82)&lt;12,"",SUM(H71:H82))</f>
        <v/>
      </c>
      <c r="S82" s="23">
        <f>IF(COUNT(I71:I82)&lt;12,"",SUM(I71:I82))</f>
        <v/>
      </c>
      <c r="T82" s="23">
        <f>IF(COUNT(J71:J82)&lt;12,"",SUM(J71:J82))</f>
        <v/>
      </c>
      <c r="U82" s="23">
        <f>IF(COUNT(K71:K82)&lt;12,"",SUM(K71:K82))</f>
        <v/>
      </c>
      <c r="V82" s="37">
        <f>IF(OR(M82="",M70=""),"",LN(M82/M70))</f>
        <v/>
      </c>
    </row>
    <row r="83">
      <c r="A83" s="34" t="n">
        <v>37073</v>
      </c>
      <c r="B83" s="40" t="n">
        <v>-42</v>
      </c>
      <c r="C83" s="40" t="n"/>
      <c r="D83" s="40" t="n">
        <v>162</v>
      </c>
      <c r="E83" s="40" t="n">
        <v>771.8</v>
      </c>
      <c r="F83" s="40" t="n">
        <v>273</v>
      </c>
      <c r="G83" s="40" t="n">
        <v>2113.8</v>
      </c>
      <c r="H83" s="23">
        <f>IF(COUNT(D83,F83)&lt;2,"",D83+F83)</f>
        <v/>
      </c>
      <c r="I83" s="23">
        <f>IF(COUNT(E83,G83)&lt;2,"",E83+G83)</f>
        <v/>
      </c>
      <c r="J83" s="23">
        <f>IF(COUNT(B83,H83,I83)&lt;3,"",B83+I83-H83)</f>
        <v/>
      </c>
      <c r="K83" s="41">
        <f>IF(COUNTIFS(Flows_Daily!$A$2:$A$5371,"&gt;="&amp;A83,Flows_Daily!$A$2:$A$5371,"&lt;"&amp;EDATE(A83,1))=0,"",SUMIFS(Flows_Daily!$D$2:$D$5371,Flows_Daily!$A$2:$A$5371,"&gt;="&amp;A83,Flows_Daily!$A$2:$A$5371,"&lt;"&amp;EDATE(A83,1))*1000/L83)</f>
        <v/>
      </c>
      <c r="L83" s="35">
        <f>IFERROR(AVERAGEIFS(Daily!$B:$B,Daily!$A:$A,"&gt;="&amp;A83,Daily!$A:$A,"&lt;"&amp;EDATE(A83,1)),"")</f>
        <v/>
      </c>
      <c r="M83" s="35">
        <f>IFERROR(INDEX(Daily!$B:$B,MATCH(EDATE(A83,1)-1,Daily!$A:$A,1)),"")</f>
        <v/>
      </c>
      <c r="N83" s="37">
        <f>IF(OR(M83="",M82=""),"",LN(M83/M82))</f>
        <v/>
      </c>
      <c r="O83" s="42">
        <f>IFERROR(INDEX(Rates_Monthly!$D:$D,MATCH(A83,Rates_Monthly!$A:$A,0)),"")</f>
        <v/>
      </c>
      <c r="P83" s="12">
        <f>IF(OR(O83="",O82=""),"",O83-O82)</f>
        <v/>
      </c>
      <c r="Q83" s="23">
        <f>IF(COUNT(B72:B83)&lt;12,"",SUM(B72:B83))</f>
        <v/>
      </c>
      <c r="R83" s="23">
        <f>IF(COUNT(H72:H83)&lt;12,"",SUM(H72:H83))</f>
        <v/>
      </c>
      <c r="S83" s="23">
        <f>IF(COUNT(I72:I83)&lt;12,"",SUM(I72:I83))</f>
        <v/>
      </c>
      <c r="T83" s="23">
        <f>IF(COUNT(J72:J83)&lt;12,"",SUM(J72:J83))</f>
        <v/>
      </c>
      <c r="U83" s="23">
        <f>IF(COUNT(K72:K83)&lt;12,"",SUM(K72:K83))</f>
        <v/>
      </c>
      <c r="V83" s="37">
        <f>IF(OR(M83="",M71=""),"",LN(M83/M71))</f>
        <v/>
      </c>
    </row>
    <row r="84">
      <c r="A84" s="34" t="n">
        <v>37104</v>
      </c>
      <c r="B84" s="40" t="n">
        <v>-266.4</v>
      </c>
      <c r="C84" s="40" t="n"/>
      <c r="D84" s="40" t="n">
        <v>-59.8</v>
      </c>
      <c r="E84" s="40" t="n">
        <v>148.3</v>
      </c>
      <c r="F84" s="40" t="n">
        <v>188.1</v>
      </c>
      <c r="G84" s="40" t="n">
        <v>266.6</v>
      </c>
      <c r="H84" s="23">
        <f>IF(COUNT(D84,F84)&lt;2,"",D84+F84)</f>
        <v/>
      </c>
      <c r="I84" s="23">
        <f>IF(COUNT(E84,G84)&lt;2,"",E84+G84)</f>
        <v/>
      </c>
      <c r="J84" s="23">
        <f>IF(COUNT(B84,H84,I84)&lt;3,"",B84+I84-H84)</f>
        <v/>
      </c>
      <c r="K84" s="41">
        <f>IF(COUNTIFS(Flows_Daily!$A$2:$A$5371,"&gt;="&amp;A84,Flows_Daily!$A$2:$A$5371,"&lt;"&amp;EDATE(A84,1))=0,"",SUMIFS(Flows_Daily!$D$2:$D$5371,Flows_Daily!$A$2:$A$5371,"&gt;="&amp;A84,Flows_Daily!$A$2:$A$5371,"&lt;"&amp;EDATE(A84,1))*1000/L84)</f>
        <v/>
      </c>
      <c r="L84" s="35">
        <f>IFERROR(AVERAGEIFS(Daily!$B:$B,Daily!$A:$A,"&gt;="&amp;A84,Daily!$A:$A,"&lt;"&amp;EDATE(A84,1)),"")</f>
        <v/>
      </c>
      <c r="M84" s="35">
        <f>IFERROR(INDEX(Daily!$B:$B,MATCH(EDATE(A84,1)-1,Daily!$A:$A,1)),"")</f>
        <v/>
      </c>
      <c r="N84" s="37">
        <f>IF(OR(M84="",M83=""),"",LN(M84/M83))</f>
        <v/>
      </c>
      <c r="O84" s="42">
        <f>IFERROR(INDEX(Rates_Monthly!$D:$D,MATCH(A84,Rates_Monthly!$A:$A,0)),"")</f>
        <v/>
      </c>
      <c r="P84" s="12">
        <f>IF(OR(O84="",O83=""),"",O84-O83)</f>
        <v/>
      </c>
      <c r="Q84" s="23">
        <f>IF(COUNT(B73:B84)&lt;12,"",SUM(B73:B84))</f>
        <v/>
      </c>
      <c r="R84" s="23">
        <f>IF(COUNT(H73:H84)&lt;12,"",SUM(H73:H84))</f>
        <v/>
      </c>
      <c r="S84" s="23">
        <f>IF(COUNT(I73:I84)&lt;12,"",SUM(I73:I84))</f>
        <v/>
      </c>
      <c r="T84" s="23">
        <f>IF(COUNT(J73:J84)&lt;12,"",SUM(J73:J84))</f>
        <v/>
      </c>
      <c r="U84" s="23">
        <f>IF(COUNT(K73:K84)&lt;12,"",SUM(K73:K84))</f>
        <v/>
      </c>
      <c r="V84" s="37">
        <f>IF(OR(M84="",M72=""),"",LN(M84/M72))</f>
        <v/>
      </c>
    </row>
    <row r="85">
      <c r="A85" s="34" t="n">
        <v>37135</v>
      </c>
      <c r="B85" s="40" t="n">
        <v>324.6</v>
      </c>
      <c r="C85" s="40" t="n"/>
      <c r="D85" s="40" t="n">
        <v>157.7</v>
      </c>
      <c r="E85" s="40" t="n">
        <v>521.4</v>
      </c>
      <c r="F85" s="40" t="n">
        <v>424.5</v>
      </c>
      <c r="G85" s="40" t="n">
        <v>-2047.6</v>
      </c>
      <c r="H85" s="23">
        <f>IF(COUNT(D85,F85)&lt;2,"",D85+F85)</f>
        <v/>
      </c>
      <c r="I85" s="23">
        <f>IF(COUNT(E85,G85)&lt;2,"",E85+G85)</f>
        <v/>
      </c>
      <c r="J85" s="23">
        <f>IF(COUNT(B85,H85,I85)&lt;3,"",B85+I85-H85)</f>
        <v/>
      </c>
      <c r="K85" s="41">
        <f>IF(COUNTIFS(Flows_Daily!$A$2:$A$5371,"&gt;="&amp;A85,Flows_Daily!$A$2:$A$5371,"&lt;"&amp;EDATE(A85,1))=0,"",SUMIFS(Flows_Daily!$D$2:$D$5371,Flows_Daily!$A$2:$A$5371,"&gt;="&amp;A85,Flows_Daily!$A$2:$A$5371,"&lt;"&amp;EDATE(A85,1))*1000/L85)</f>
        <v/>
      </c>
      <c r="L85" s="35">
        <f>IFERROR(AVERAGEIFS(Daily!$B:$B,Daily!$A:$A,"&gt;="&amp;A85,Daily!$A:$A,"&lt;"&amp;EDATE(A85,1)),"")</f>
        <v/>
      </c>
      <c r="M85" s="35">
        <f>IFERROR(INDEX(Daily!$B:$B,MATCH(EDATE(A85,1)-1,Daily!$A:$A,1)),"")</f>
        <v/>
      </c>
      <c r="N85" s="37">
        <f>IF(OR(M85="",M84=""),"",LN(M85/M84))</f>
        <v/>
      </c>
      <c r="O85" s="42">
        <f>IFERROR(INDEX(Rates_Monthly!$D:$D,MATCH(A85,Rates_Monthly!$A:$A,0)),"")</f>
        <v/>
      </c>
      <c r="P85" s="12">
        <f>IF(OR(O85="",O84=""),"",O85-O84)</f>
        <v/>
      </c>
      <c r="Q85" s="23">
        <f>IF(COUNT(B74:B85)&lt;12,"",SUM(B74:B85))</f>
        <v/>
      </c>
      <c r="R85" s="23">
        <f>IF(COUNT(H74:H85)&lt;12,"",SUM(H74:H85))</f>
        <v/>
      </c>
      <c r="S85" s="23">
        <f>IF(COUNT(I74:I85)&lt;12,"",SUM(I74:I85))</f>
        <v/>
      </c>
      <c r="T85" s="23">
        <f>IF(COUNT(J74:J85)&lt;12,"",SUM(J74:J85))</f>
        <v/>
      </c>
      <c r="U85" s="23">
        <f>IF(COUNT(K74:K85)&lt;12,"",SUM(K74:K85))</f>
        <v/>
      </c>
      <c r="V85" s="37">
        <f>IF(OR(M85="",M73=""),"",LN(M85/M73))</f>
        <v/>
      </c>
    </row>
    <row r="86">
      <c r="A86" s="34" t="n">
        <v>37165</v>
      </c>
      <c r="B86" s="40" t="n">
        <v>223.7</v>
      </c>
      <c r="C86" s="40" t="n"/>
      <c r="D86" s="40" t="n">
        <v>151.9</v>
      </c>
      <c r="E86" s="40" t="n">
        <v>421.8</v>
      </c>
      <c r="F86" s="40" t="n">
        <v>554.3</v>
      </c>
      <c r="G86" s="40" t="n">
        <v>2075.5</v>
      </c>
      <c r="H86" s="23">
        <f>IF(COUNT(D86,F86)&lt;2,"",D86+F86)</f>
        <v/>
      </c>
      <c r="I86" s="23">
        <f>IF(COUNT(E86,G86)&lt;2,"",E86+G86)</f>
        <v/>
      </c>
      <c r="J86" s="23">
        <f>IF(COUNT(B86,H86,I86)&lt;3,"",B86+I86-H86)</f>
        <v/>
      </c>
      <c r="K86" s="41">
        <f>IF(COUNTIFS(Flows_Daily!$A$2:$A$5371,"&gt;="&amp;A86,Flows_Daily!$A$2:$A$5371,"&lt;"&amp;EDATE(A86,1))=0,"",SUMIFS(Flows_Daily!$D$2:$D$5371,Flows_Daily!$A$2:$A$5371,"&gt;="&amp;A86,Flows_Daily!$A$2:$A$5371,"&lt;"&amp;EDATE(A86,1))*1000/L86)</f>
        <v/>
      </c>
      <c r="L86" s="35">
        <f>IFERROR(AVERAGEIFS(Daily!$B:$B,Daily!$A:$A,"&gt;="&amp;A86,Daily!$A:$A,"&lt;"&amp;EDATE(A86,1)),"")</f>
        <v/>
      </c>
      <c r="M86" s="35">
        <f>IFERROR(INDEX(Daily!$B:$B,MATCH(EDATE(A86,1)-1,Daily!$A:$A,1)),"")</f>
        <v/>
      </c>
      <c r="N86" s="37">
        <f>IF(OR(M86="",M85=""),"",LN(M86/M85))</f>
        <v/>
      </c>
      <c r="O86" s="42">
        <f>IFERROR(INDEX(Rates_Monthly!$D:$D,MATCH(A86,Rates_Monthly!$A:$A,0)),"")</f>
        <v/>
      </c>
      <c r="P86" s="12">
        <f>IF(OR(O86="",O85=""),"",O86-O85)</f>
        <v/>
      </c>
      <c r="Q86" s="23">
        <f>IF(COUNT(B75:B86)&lt;12,"",SUM(B75:B86))</f>
        <v/>
      </c>
      <c r="R86" s="23">
        <f>IF(COUNT(H75:H86)&lt;12,"",SUM(H75:H86))</f>
        <v/>
      </c>
      <c r="S86" s="23">
        <f>IF(COUNT(I75:I86)&lt;12,"",SUM(I75:I86))</f>
        <v/>
      </c>
      <c r="T86" s="23">
        <f>IF(COUNT(J75:J86)&lt;12,"",SUM(J75:J86))</f>
        <v/>
      </c>
      <c r="U86" s="23">
        <f>IF(COUNT(K75:K86)&lt;12,"",SUM(K75:K86))</f>
        <v/>
      </c>
      <c r="V86" s="37">
        <f>IF(OR(M86="",M74=""),"",LN(M86/M74))</f>
        <v/>
      </c>
    </row>
    <row r="87">
      <c r="A87" s="34" t="n">
        <v>37196</v>
      </c>
      <c r="B87" s="40" t="n">
        <v>-123.2</v>
      </c>
      <c r="C87" s="40" t="n"/>
      <c r="D87" s="40" t="n">
        <v>224.2</v>
      </c>
      <c r="E87" s="40" t="n">
        <v>309.2</v>
      </c>
      <c r="F87" s="40" t="n">
        <v>596.3</v>
      </c>
      <c r="G87" s="40" t="n">
        <v>2036.2</v>
      </c>
      <c r="H87" s="23">
        <f>IF(COUNT(D87,F87)&lt;2,"",D87+F87)</f>
        <v/>
      </c>
      <c r="I87" s="23">
        <f>IF(COUNT(E87,G87)&lt;2,"",E87+G87)</f>
        <v/>
      </c>
      <c r="J87" s="23">
        <f>IF(COUNT(B87,H87,I87)&lt;3,"",B87+I87-H87)</f>
        <v/>
      </c>
      <c r="K87" s="41">
        <f>IF(COUNTIFS(Flows_Daily!$A$2:$A$5371,"&gt;="&amp;A87,Flows_Daily!$A$2:$A$5371,"&lt;"&amp;EDATE(A87,1))=0,"",SUMIFS(Flows_Daily!$D$2:$D$5371,Flows_Daily!$A$2:$A$5371,"&gt;="&amp;A87,Flows_Daily!$A$2:$A$5371,"&lt;"&amp;EDATE(A87,1))*1000/L87)</f>
        <v/>
      </c>
      <c r="L87" s="35">
        <f>IFERROR(AVERAGEIFS(Daily!$B:$B,Daily!$A:$A,"&gt;="&amp;A87,Daily!$A:$A,"&lt;"&amp;EDATE(A87,1)),"")</f>
        <v/>
      </c>
      <c r="M87" s="35">
        <f>IFERROR(INDEX(Daily!$B:$B,MATCH(EDATE(A87,1)-1,Daily!$A:$A,1)),"")</f>
        <v/>
      </c>
      <c r="N87" s="37">
        <f>IF(OR(M87="",M86=""),"",LN(M87/M86))</f>
        <v/>
      </c>
      <c r="O87" s="42">
        <f>IFERROR(INDEX(Rates_Monthly!$D:$D,MATCH(A87,Rates_Monthly!$A:$A,0)),"")</f>
        <v/>
      </c>
      <c r="P87" s="12">
        <f>IF(OR(O87="",O86=""),"",O87-O86)</f>
        <v/>
      </c>
      <c r="Q87" s="23">
        <f>IF(COUNT(B76:B87)&lt;12,"",SUM(B76:B87))</f>
        <v/>
      </c>
      <c r="R87" s="23">
        <f>IF(COUNT(H76:H87)&lt;12,"",SUM(H76:H87))</f>
        <v/>
      </c>
      <c r="S87" s="23">
        <f>IF(COUNT(I76:I87)&lt;12,"",SUM(I76:I87))</f>
        <v/>
      </c>
      <c r="T87" s="23">
        <f>IF(COUNT(J76:J87)&lt;12,"",SUM(J76:J87))</f>
        <v/>
      </c>
      <c r="U87" s="23">
        <f>IF(COUNT(K76:K87)&lt;12,"",SUM(K76:K87))</f>
        <v/>
      </c>
      <c r="V87" s="37">
        <f>IF(OR(M87="",M75=""),"",LN(M87/M75))</f>
        <v/>
      </c>
    </row>
    <row r="88">
      <c r="A88" s="34" t="n">
        <v>37226</v>
      </c>
      <c r="B88" s="40" t="n">
        <v>69.2</v>
      </c>
      <c r="C88" s="40" t="n"/>
      <c r="D88" s="40" t="n">
        <v>194.4</v>
      </c>
      <c r="E88" s="40" t="n">
        <v>218.9</v>
      </c>
      <c r="F88" s="40" t="n">
        <v>1740.3</v>
      </c>
      <c r="G88" s="40" t="n">
        <v>2403.2</v>
      </c>
      <c r="H88" s="23">
        <f>IF(COUNT(D88,F88)&lt;2,"",D88+F88)</f>
        <v/>
      </c>
      <c r="I88" s="23">
        <f>IF(COUNT(E88,G88)&lt;2,"",E88+G88)</f>
        <v/>
      </c>
      <c r="J88" s="23">
        <f>IF(COUNT(B88,H88,I88)&lt;3,"",B88+I88-H88)</f>
        <v/>
      </c>
      <c r="K88" s="41">
        <f>IF(COUNTIFS(Flows_Daily!$A$2:$A$5371,"&gt;="&amp;A88,Flows_Daily!$A$2:$A$5371,"&lt;"&amp;EDATE(A88,1))=0,"",SUMIFS(Flows_Daily!$D$2:$D$5371,Flows_Daily!$A$2:$A$5371,"&gt;="&amp;A88,Flows_Daily!$A$2:$A$5371,"&lt;"&amp;EDATE(A88,1))*1000/L88)</f>
        <v/>
      </c>
      <c r="L88" s="35">
        <f>IFERROR(AVERAGEIFS(Daily!$B:$B,Daily!$A:$A,"&gt;="&amp;A88,Daily!$A:$A,"&lt;"&amp;EDATE(A88,1)),"")</f>
        <v/>
      </c>
      <c r="M88" s="35">
        <f>IFERROR(INDEX(Daily!$B:$B,MATCH(EDATE(A88,1)-1,Daily!$A:$A,1)),"")</f>
        <v/>
      </c>
      <c r="N88" s="37">
        <f>IF(OR(M88="",M87=""),"",LN(M88/M87))</f>
        <v/>
      </c>
      <c r="O88" s="42">
        <f>IFERROR(INDEX(Rates_Monthly!$D:$D,MATCH(A88,Rates_Monthly!$A:$A,0)),"")</f>
        <v/>
      </c>
      <c r="P88" s="12">
        <f>IF(OR(O88="",O87=""),"",O88-O87)</f>
        <v/>
      </c>
      <c r="Q88" s="23">
        <f>IF(COUNT(B77:B88)&lt;12,"",SUM(B77:B88))</f>
        <v/>
      </c>
      <c r="R88" s="23">
        <f>IF(COUNT(H77:H88)&lt;12,"",SUM(H77:H88))</f>
        <v/>
      </c>
      <c r="S88" s="23">
        <f>IF(COUNT(I77:I88)&lt;12,"",SUM(I77:I88))</f>
        <v/>
      </c>
      <c r="T88" s="23">
        <f>IF(COUNT(J77:J88)&lt;12,"",SUM(J77:J88))</f>
        <v/>
      </c>
      <c r="U88" s="23">
        <f>IF(COUNT(K77:K88)&lt;12,"",SUM(K77:K88))</f>
        <v/>
      </c>
      <c r="V88" s="37">
        <f>IF(OR(M88="",M76=""),"",LN(M88/M76))</f>
        <v/>
      </c>
    </row>
    <row r="89">
      <c r="A89" s="34" t="n">
        <v>37257</v>
      </c>
      <c r="B89" s="40" t="n">
        <v>-713.8</v>
      </c>
      <c r="C89" s="40" t="n"/>
      <c r="D89" s="40" t="n">
        <v>198.6</v>
      </c>
      <c r="E89" s="40" t="n">
        <v>388.2</v>
      </c>
      <c r="F89" s="40" t="n">
        <v>-811.8</v>
      </c>
      <c r="G89" s="40" t="n">
        <v>2177.3</v>
      </c>
      <c r="H89" s="23">
        <f>IF(COUNT(D89,F89)&lt;2,"",D89+F89)</f>
        <v/>
      </c>
      <c r="I89" s="23">
        <f>IF(COUNT(E89,G89)&lt;2,"",E89+G89)</f>
        <v/>
      </c>
      <c r="J89" s="23">
        <f>IF(COUNT(B89,H89,I89)&lt;3,"",B89+I89-H89)</f>
        <v/>
      </c>
      <c r="K89" s="41">
        <f>IF(COUNTIFS(Flows_Daily!$A$2:$A$5371,"&gt;="&amp;A89,Flows_Daily!$A$2:$A$5371,"&lt;"&amp;EDATE(A89,1))=0,"",SUMIFS(Flows_Daily!$D$2:$D$5371,Flows_Daily!$A$2:$A$5371,"&gt;="&amp;A89,Flows_Daily!$A$2:$A$5371,"&lt;"&amp;EDATE(A89,1))*1000/L89)</f>
        <v/>
      </c>
      <c r="L89" s="35">
        <f>IFERROR(AVERAGEIFS(Daily!$B:$B,Daily!$A:$A,"&gt;="&amp;A89,Daily!$A:$A,"&lt;"&amp;EDATE(A89,1)),"")</f>
        <v/>
      </c>
      <c r="M89" s="35">
        <f>IFERROR(INDEX(Daily!$B:$B,MATCH(EDATE(A89,1)-1,Daily!$A:$A,1)),"")</f>
        <v/>
      </c>
      <c r="N89" s="37">
        <f>IF(OR(M89="",M88=""),"",LN(M89/M88))</f>
        <v/>
      </c>
      <c r="O89" s="42">
        <f>IFERROR(INDEX(Rates_Monthly!$D:$D,MATCH(A89,Rates_Monthly!$A:$A,0)),"")</f>
        <v/>
      </c>
      <c r="P89" s="12">
        <f>IF(OR(O89="",O88=""),"",O89-O88)</f>
        <v/>
      </c>
      <c r="Q89" s="23">
        <f>IF(COUNT(B78:B89)&lt;12,"",SUM(B78:B89))</f>
        <v/>
      </c>
      <c r="R89" s="23">
        <f>IF(COUNT(H78:H89)&lt;12,"",SUM(H78:H89))</f>
        <v/>
      </c>
      <c r="S89" s="23">
        <f>IF(COUNT(I78:I89)&lt;12,"",SUM(I78:I89))</f>
        <v/>
      </c>
      <c r="T89" s="23">
        <f>IF(COUNT(J78:J89)&lt;12,"",SUM(J78:J89))</f>
        <v/>
      </c>
      <c r="U89" s="23">
        <f>IF(COUNT(K78:K89)&lt;12,"",SUM(K78:K89))</f>
        <v/>
      </c>
      <c r="V89" s="37">
        <f>IF(OR(M89="",M77=""),"",LN(M89/M77))</f>
        <v/>
      </c>
    </row>
    <row r="90">
      <c r="A90" s="34" t="n">
        <v>37288</v>
      </c>
      <c r="B90" s="40" t="n">
        <v>279.2</v>
      </c>
      <c r="C90" s="40" t="n"/>
      <c r="D90" s="40" t="n">
        <v>389.7</v>
      </c>
      <c r="E90" s="40" t="n">
        <v>529.2</v>
      </c>
      <c r="F90" s="40" t="n">
        <v>519.3</v>
      </c>
      <c r="G90" s="40" t="n">
        <v>-2163.6</v>
      </c>
      <c r="H90" s="23">
        <f>IF(COUNT(D90,F90)&lt;2,"",D90+F90)</f>
        <v/>
      </c>
      <c r="I90" s="23">
        <f>IF(COUNT(E90,G90)&lt;2,"",E90+G90)</f>
        <v/>
      </c>
      <c r="J90" s="23">
        <f>IF(COUNT(B90,H90,I90)&lt;3,"",B90+I90-H90)</f>
        <v/>
      </c>
      <c r="K90" s="41">
        <f>IF(COUNTIFS(Flows_Daily!$A$2:$A$5371,"&gt;="&amp;A90,Flows_Daily!$A$2:$A$5371,"&lt;"&amp;EDATE(A90,1))=0,"",SUMIFS(Flows_Daily!$D$2:$D$5371,Flows_Daily!$A$2:$A$5371,"&gt;="&amp;A90,Flows_Daily!$A$2:$A$5371,"&lt;"&amp;EDATE(A90,1))*1000/L90)</f>
        <v/>
      </c>
      <c r="L90" s="35">
        <f>IFERROR(AVERAGEIFS(Daily!$B:$B,Daily!$A:$A,"&gt;="&amp;A90,Daily!$A:$A,"&lt;"&amp;EDATE(A90,1)),"")</f>
        <v/>
      </c>
      <c r="M90" s="35">
        <f>IFERROR(INDEX(Daily!$B:$B,MATCH(EDATE(A90,1)-1,Daily!$A:$A,1)),"")</f>
        <v/>
      </c>
      <c r="N90" s="37">
        <f>IF(OR(M90="",M89=""),"",LN(M90/M89))</f>
        <v/>
      </c>
      <c r="O90" s="42">
        <f>IFERROR(INDEX(Rates_Monthly!$D:$D,MATCH(A90,Rates_Monthly!$A:$A,0)),"")</f>
        <v/>
      </c>
      <c r="P90" s="12">
        <f>IF(OR(O90="",O89=""),"",O90-O89)</f>
        <v/>
      </c>
      <c r="Q90" s="23">
        <f>IF(COUNT(B79:B90)&lt;12,"",SUM(B79:B90))</f>
        <v/>
      </c>
      <c r="R90" s="23">
        <f>IF(COUNT(H79:H90)&lt;12,"",SUM(H79:H90))</f>
        <v/>
      </c>
      <c r="S90" s="23">
        <f>IF(COUNT(I79:I90)&lt;12,"",SUM(I79:I90))</f>
        <v/>
      </c>
      <c r="T90" s="23">
        <f>IF(COUNT(J79:J90)&lt;12,"",SUM(J79:J90))</f>
        <v/>
      </c>
      <c r="U90" s="23">
        <f>IF(COUNT(K79:K90)&lt;12,"",SUM(K79:K90))</f>
        <v/>
      </c>
      <c r="V90" s="37">
        <f>IF(OR(M90="",M78=""),"",LN(M90/M78))</f>
        <v/>
      </c>
    </row>
    <row r="91">
      <c r="A91" s="34" t="n">
        <v>37316</v>
      </c>
      <c r="B91" s="40" t="n">
        <v>734.6</v>
      </c>
      <c r="C91" s="40" t="n"/>
      <c r="D91" s="40" t="n">
        <v>89.40000000000001</v>
      </c>
      <c r="E91" s="40" t="n">
        <v>428.4</v>
      </c>
      <c r="F91" s="40" t="n">
        <v>219.3</v>
      </c>
      <c r="G91" s="40" t="n">
        <v>-1275.4</v>
      </c>
      <c r="H91" s="23">
        <f>IF(COUNT(D91,F91)&lt;2,"",D91+F91)</f>
        <v/>
      </c>
      <c r="I91" s="23">
        <f>IF(COUNT(E91,G91)&lt;2,"",E91+G91)</f>
        <v/>
      </c>
      <c r="J91" s="23">
        <f>IF(COUNT(B91,H91,I91)&lt;3,"",B91+I91-H91)</f>
        <v/>
      </c>
      <c r="K91" s="41">
        <f>IF(COUNTIFS(Flows_Daily!$A$2:$A$5371,"&gt;="&amp;A91,Flows_Daily!$A$2:$A$5371,"&lt;"&amp;EDATE(A91,1))=0,"",SUMIFS(Flows_Daily!$D$2:$D$5371,Flows_Daily!$A$2:$A$5371,"&gt;="&amp;A91,Flows_Daily!$A$2:$A$5371,"&lt;"&amp;EDATE(A91,1))*1000/L91)</f>
        <v/>
      </c>
      <c r="L91" s="35">
        <f>IFERROR(AVERAGEIFS(Daily!$B:$B,Daily!$A:$A,"&gt;="&amp;A91,Daily!$A:$A,"&lt;"&amp;EDATE(A91,1)),"")</f>
        <v/>
      </c>
      <c r="M91" s="35">
        <f>IFERROR(INDEX(Daily!$B:$B,MATCH(EDATE(A91,1)-1,Daily!$A:$A,1)),"")</f>
        <v/>
      </c>
      <c r="N91" s="37">
        <f>IF(OR(M91="",M90=""),"",LN(M91/M90))</f>
        <v/>
      </c>
      <c r="O91" s="42">
        <f>IFERROR(INDEX(Rates_Monthly!$D:$D,MATCH(A91,Rates_Monthly!$A:$A,0)),"")</f>
        <v/>
      </c>
      <c r="P91" s="12">
        <f>IF(OR(O91="",O90=""),"",O91-O90)</f>
        <v/>
      </c>
      <c r="Q91" s="23">
        <f>IF(COUNT(B80:B91)&lt;12,"",SUM(B80:B91))</f>
        <v/>
      </c>
      <c r="R91" s="23">
        <f>IF(COUNT(H80:H91)&lt;12,"",SUM(H80:H91))</f>
        <v/>
      </c>
      <c r="S91" s="23">
        <f>IF(COUNT(I80:I91)&lt;12,"",SUM(I80:I91))</f>
        <v/>
      </c>
      <c r="T91" s="23">
        <f>IF(COUNT(J80:J91)&lt;12,"",SUM(J80:J91))</f>
        <v/>
      </c>
      <c r="U91" s="23">
        <f>IF(COUNT(K80:K91)&lt;12,"",SUM(K80:K91))</f>
        <v/>
      </c>
      <c r="V91" s="37">
        <f>IF(OR(M91="",M79=""),"",LN(M91/M79))</f>
        <v/>
      </c>
    </row>
    <row r="92">
      <c r="A92" s="34" t="n">
        <v>37347</v>
      </c>
      <c r="B92" s="40" t="n">
        <v>-830.7</v>
      </c>
      <c r="C92" s="40" t="n"/>
      <c r="D92" s="40" t="n">
        <v>253</v>
      </c>
      <c r="E92" s="40" t="n">
        <v>575.4</v>
      </c>
      <c r="F92" s="40" t="n">
        <v>766.9</v>
      </c>
      <c r="G92" s="40" t="n">
        <v>-651</v>
      </c>
      <c r="H92" s="23">
        <f>IF(COUNT(D92,F92)&lt;2,"",D92+F92)</f>
        <v/>
      </c>
      <c r="I92" s="23">
        <f>IF(COUNT(E92,G92)&lt;2,"",E92+G92)</f>
        <v/>
      </c>
      <c r="J92" s="23">
        <f>IF(COUNT(B92,H92,I92)&lt;3,"",B92+I92-H92)</f>
        <v/>
      </c>
      <c r="K92" s="41">
        <f>IF(COUNTIFS(Flows_Daily!$A$2:$A$5371,"&gt;="&amp;A92,Flows_Daily!$A$2:$A$5371,"&lt;"&amp;EDATE(A92,1))=0,"",SUMIFS(Flows_Daily!$D$2:$D$5371,Flows_Daily!$A$2:$A$5371,"&gt;="&amp;A92,Flows_Daily!$A$2:$A$5371,"&lt;"&amp;EDATE(A92,1))*1000/L92)</f>
        <v/>
      </c>
      <c r="L92" s="35">
        <f>IFERROR(AVERAGEIFS(Daily!$B:$B,Daily!$A:$A,"&gt;="&amp;A92,Daily!$A:$A,"&lt;"&amp;EDATE(A92,1)),"")</f>
        <v/>
      </c>
      <c r="M92" s="35">
        <f>IFERROR(INDEX(Daily!$B:$B,MATCH(EDATE(A92,1)-1,Daily!$A:$A,1)),"")</f>
        <v/>
      </c>
      <c r="N92" s="37">
        <f>IF(OR(M92="",M91=""),"",LN(M92/M91))</f>
        <v/>
      </c>
      <c r="O92" s="42">
        <f>IFERROR(INDEX(Rates_Monthly!$D:$D,MATCH(A92,Rates_Monthly!$A:$A,0)),"")</f>
        <v/>
      </c>
      <c r="P92" s="12">
        <f>IF(OR(O92="",O91=""),"",O92-O91)</f>
        <v/>
      </c>
      <c r="Q92" s="23">
        <f>IF(COUNT(B81:B92)&lt;12,"",SUM(B81:B92))</f>
        <v/>
      </c>
      <c r="R92" s="23">
        <f>IF(COUNT(H81:H92)&lt;12,"",SUM(H81:H92))</f>
        <v/>
      </c>
      <c r="S92" s="23">
        <f>IF(COUNT(I81:I92)&lt;12,"",SUM(I81:I92))</f>
        <v/>
      </c>
      <c r="T92" s="23">
        <f>IF(COUNT(J81:J92)&lt;12,"",SUM(J81:J92))</f>
        <v/>
      </c>
      <c r="U92" s="23">
        <f>IF(COUNT(K81:K92)&lt;12,"",SUM(K81:K92))</f>
        <v/>
      </c>
      <c r="V92" s="37">
        <f>IF(OR(M92="",M80=""),"",LN(M92/M80))</f>
        <v/>
      </c>
    </row>
    <row r="93">
      <c r="A93" s="34" t="n">
        <v>37377</v>
      </c>
      <c r="B93" s="40" t="n">
        <v>623.7</v>
      </c>
      <c r="C93" s="40" t="n"/>
      <c r="D93" s="40" t="n">
        <v>159.5</v>
      </c>
      <c r="E93" s="40" t="n">
        <v>462.1</v>
      </c>
      <c r="F93" s="40" t="n">
        <v>379.2</v>
      </c>
      <c r="G93" s="40" t="n">
        <v>386.2</v>
      </c>
      <c r="H93" s="23">
        <f>IF(COUNT(D93,F93)&lt;2,"",D93+F93)</f>
        <v/>
      </c>
      <c r="I93" s="23">
        <f>IF(COUNT(E93,G93)&lt;2,"",E93+G93)</f>
        <v/>
      </c>
      <c r="J93" s="23">
        <f>IF(COUNT(B93,H93,I93)&lt;3,"",B93+I93-H93)</f>
        <v/>
      </c>
      <c r="K93" s="41">
        <f>IF(COUNTIFS(Flows_Daily!$A$2:$A$5371,"&gt;="&amp;A93,Flows_Daily!$A$2:$A$5371,"&lt;"&amp;EDATE(A93,1))=0,"",SUMIFS(Flows_Daily!$D$2:$D$5371,Flows_Daily!$A$2:$A$5371,"&gt;="&amp;A93,Flows_Daily!$A$2:$A$5371,"&lt;"&amp;EDATE(A93,1))*1000/L93)</f>
        <v/>
      </c>
      <c r="L93" s="35">
        <f>IFERROR(AVERAGEIFS(Daily!$B:$B,Daily!$A:$A,"&gt;="&amp;A93,Daily!$A:$A,"&lt;"&amp;EDATE(A93,1)),"")</f>
        <v/>
      </c>
      <c r="M93" s="35">
        <f>IFERROR(INDEX(Daily!$B:$B,MATCH(EDATE(A93,1)-1,Daily!$A:$A,1)),"")</f>
        <v/>
      </c>
      <c r="N93" s="37">
        <f>IF(OR(M93="",M92=""),"",LN(M93/M92))</f>
        <v/>
      </c>
      <c r="O93" s="42">
        <f>IFERROR(INDEX(Rates_Monthly!$D:$D,MATCH(A93,Rates_Monthly!$A:$A,0)),"")</f>
        <v/>
      </c>
      <c r="P93" s="12">
        <f>IF(OR(O93="",O92=""),"",O93-O92)</f>
        <v/>
      </c>
      <c r="Q93" s="23">
        <f>IF(COUNT(B82:B93)&lt;12,"",SUM(B82:B93))</f>
        <v/>
      </c>
      <c r="R93" s="23">
        <f>IF(COUNT(H82:H93)&lt;12,"",SUM(H82:H93))</f>
        <v/>
      </c>
      <c r="S93" s="23">
        <f>IF(COUNT(I82:I93)&lt;12,"",SUM(I82:I93))</f>
        <v/>
      </c>
      <c r="T93" s="23">
        <f>IF(COUNT(J82:J93)&lt;12,"",SUM(J82:J93))</f>
        <v/>
      </c>
      <c r="U93" s="23">
        <f>IF(COUNT(K82:K93)&lt;12,"",SUM(K82:K93))</f>
        <v/>
      </c>
      <c r="V93" s="37">
        <f>IF(OR(M93="",M81=""),"",LN(M93/M81))</f>
        <v/>
      </c>
    </row>
    <row r="94">
      <c r="A94" s="34" t="n">
        <v>37408</v>
      </c>
      <c r="B94" s="40" t="n">
        <v>551.2</v>
      </c>
      <c r="C94" s="40" t="n"/>
      <c r="D94" s="40" t="n">
        <v>430.1</v>
      </c>
      <c r="E94" s="40" t="n">
        <v>490.2</v>
      </c>
      <c r="F94" s="40" t="n">
        <v>1364.4</v>
      </c>
      <c r="G94" s="40" t="n">
        <v>-1105.2</v>
      </c>
      <c r="H94" s="23">
        <f>IF(COUNT(D94,F94)&lt;2,"",D94+F94)</f>
        <v/>
      </c>
      <c r="I94" s="23">
        <f>IF(COUNT(E94,G94)&lt;2,"",E94+G94)</f>
        <v/>
      </c>
      <c r="J94" s="23">
        <f>IF(COUNT(B94,H94,I94)&lt;3,"",B94+I94-H94)</f>
        <v/>
      </c>
      <c r="K94" s="41">
        <f>IF(COUNTIFS(Flows_Daily!$A$2:$A$5371,"&gt;="&amp;A94,Flows_Daily!$A$2:$A$5371,"&lt;"&amp;EDATE(A94,1))=0,"",SUMIFS(Flows_Daily!$D$2:$D$5371,Flows_Daily!$A$2:$A$5371,"&gt;="&amp;A94,Flows_Daily!$A$2:$A$5371,"&lt;"&amp;EDATE(A94,1))*1000/L94)</f>
        <v/>
      </c>
      <c r="L94" s="35">
        <f>IFERROR(AVERAGEIFS(Daily!$B:$B,Daily!$A:$A,"&gt;="&amp;A94,Daily!$A:$A,"&lt;"&amp;EDATE(A94,1)),"")</f>
        <v/>
      </c>
      <c r="M94" s="35">
        <f>IFERROR(INDEX(Daily!$B:$B,MATCH(EDATE(A94,1)-1,Daily!$A:$A,1)),"")</f>
        <v/>
      </c>
      <c r="N94" s="37">
        <f>IF(OR(M94="",M93=""),"",LN(M94/M93))</f>
        <v/>
      </c>
      <c r="O94" s="42">
        <f>IFERROR(INDEX(Rates_Monthly!$D:$D,MATCH(A94,Rates_Monthly!$A:$A,0)),"")</f>
        <v/>
      </c>
      <c r="P94" s="12">
        <f>IF(OR(O94="",O93=""),"",O94-O93)</f>
        <v/>
      </c>
      <c r="Q94" s="23">
        <f>IF(COUNT(B83:B94)&lt;12,"",SUM(B83:B94))</f>
        <v/>
      </c>
      <c r="R94" s="23">
        <f>IF(COUNT(H83:H94)&lt;12,"",SUM(H83:H94))</f>
        <v/>
      </c>
      <c r="S94" s="23">
        <f>IF(COUNT(I83:I94)&lt;12,"",SUM(I83:I94))</f>
        <v/>
      </c>
      <c r="T94" s="23">
        <f>IF(COUNT(J83:J94)&lt;12,"",SUM(J83:J94))</f>
        <v/>
      </c>
      <c r="U94" s="23">
        <f>IF(COUNT(K83:K94)&lt;12,"",SUM(K83:K94))</f>
        <v/>
      </c>
      <c r="V94" s="37">
        <f>IF(OR(M94="",M82=""),"",LN(M94/M82))</f>
        <v/>
      </c>
    </row>
    <row r="95">
      <c r="A95" s="34" t="n">
        <v>37438</v>
      </c>
      <c r="B95" s="40" t="n">
        <v>-62.3</v>
      </c>
      <c r="C95" s="40" t="n"/>
      <c r="D95" s="40" t="n">
        <v>165.3</v>
      </c>
      <c r="E95" s="40" t="n">
        <v>219.1</v>
      </c>
      <c r="F95" s="40" t="n">
        <v>-426.9</v>
      </c>
      <c r="G95" s="40" t="n">
        <v>589.6</v>
      </c>
      <c r="H95" s="23">
        <f>IF(COUNT(D95,F95)&lt;2,"",D95+F95)</f>
        <v/>
      </c>
      <c r="I95" s="23">
        <f>IF(COUNT(E95,G95)&lt;2,"",E95+G95)</f>
        <v/>
      </c>
      <c r="J95" s="23">
        <f>IF(COUNT(B95,H95,I95)&lt;3,"",B95+I95-H95)</f>
        <v/>
      </c>
      <c r="K95" s="41">
        <f>IF(COUNTIFS(Flows_Daily!$A$2:$A$5371,"&gt;="&amp;A95,Flows_Daily!$A$2:$A$5371,"&lt;"&amp;EDATE(A95,1))=0,"",SUMIFS(Flows_Daily!$D$2:$D$5371,Flows_Daily!$A$2:$A$5371,"&gt;="&amp;A95,Flows_Daily!$A$2:$A$5371,"&lt;"&amp;EDATE(A95,1))*1000/L95)</f>
        <v/>
      </c>
      <c r="L95" s="35">
        <f>IFERROR(AVERAGEIFS(Daily!$B:$B,Daily!$A:$A,"&gt;="&amp;A95,Daily!$A:$A,"&lt;"&amp;EDATE(A95,1)),"")</f>
        <v/>
      </c>
      <c r="M95" s="35">
        <f>IFERROR(INDEX(Daily!$B:$B,MATCH(EDATE(A95,1)-1,Daily!$A:$A,1)),"")</f>
        <v/>
      </c>
      <c r="N95" s="37">
        <f>IF(OR(M95="",M94=""),"",LN(M95/M94))</f>
        <v/>
      </c>
      <c r="O95" s="42">
        <f>IFERROR(INDEX(Rates_Monthly!$D:$D,MATCH(A95,Rates_Monthly!$A:$A,0)),"")</f>
        <v/>
      </c>
      <c r="P95" s="12">
        <f>IF(OR(O95="",O94=""),"",O95-O94)</f>
        <v/>
      </c>
      <c r="Q95" s="23">
        <f>IF(COUNT(B84:B95)&lt;12,"",SUM(B84:B95))</f>
        <v/>
      </c>
      <c r="R95" s="23">
        <f>IF(COUNT(H84:H95)&lt;12,"",SUM(H84:H95))</f>
        <v/>
      </c>
      <c r="S95" s="23">
        <f>IF(COUNT(I84:I95)&lt;12,"",SUM(I84:I95))</f>
        <v/>
      </c>
      <c r="T95" s="23">
        <f>IF(COUNT(J84:J95)&lt;12,"",SUM(J84:J95))</f>
        <v/>
      </c>
      <c r="U95" s="23">
        <f>IF(COUNT(K84:K95)&lt;12,"",SUM(K84:K95))</f>
        <v/>
      </c>
      <c r="V95" s="37">
        <f>IF(OR(M95="",M83=""),"",LN(M95/M83))</f>
        <v/>
      </c>
    </row>
    <row r="96">
      <c r="A96" s="34" t="n">
        <v>37469</v>
      </c>
      <c r="B96" s="40" t="n">
        <v>-813.1</v>
      </c>
      <c r="C96" s="40" t="n"/>
      <c r="D96" s="40" t="n">
        <v>257.2</v>
      </c>
      <c r="E96" s="40" t="n">
        <v>290.2</v>
      </c>
      <c r="F96" s="40" t="n">
        <v>707.5</v>
      </c>
      <c r="G96" s="40" t="n">
        <v>335.5</v>
      </c>
      <c r="H96" s="23">
        <f>IF(COUNT(D96,F96)&lt;2,"",D96+F96)</f>
        <v/>
      </c>
      <c r="I96" s="23">
        <f>IF(COUNT(E96,G96)&lt;2,"",E96+G96)</f>
        <v/>
      </c>
      <c r="J96" s="23">
        <f>IF(COUNT(B96,H96,I96)&lt;3,"",B96+I96-H96)</f>
        <v/>
      </c>
      <c r="K96" s="41">
        <f>IF(COUNTIFS(Flows_Daily!$A$2:$A$5371,"&gt;="&amp;A96,Flows_Daily!$A$2:$A$5371,"&lt;"&amp;EDATE(A96,1))=0,"",SUMIFS(Flows_Daily!$D$2:$D$5371,Flows_Daily!$A$2:$A$5371,"&gt;="&amp;A96,Flows_Daily!$A$2:$A$5371,"&lt;"&amp;EDATE(A96,1))*1000/L96)</f>
        <v/>
      </c>
      <c r="L96" s="35">
        <f>IFERROR(AVERAGEIFS(Daily!$B:$B,Daily!$A:$A,"&gt;="&amp;A96,Daily!$A:$A,"&lt;"&amp;EDATE(A96,1)),"")</f>
        <v/>
      </c>
      <c r="M96" s="35">
        <f>IFERROR(INDEX(Daily!$B:$B,MATCH(EDATE(A96,1)-1,Daily!$A:$A,1)),"")</f>
        <v/>
      </c>
      <c r="N96" s="37">
        <f>IF(OR(M96="",M95=""),"",LN(M96/M95))</f>
        <v/>
      </c>
      <c r="O96" s="42">
        <f>IFERROR(INDEX(Rates_Monthly!$D:$D,MATCH(A96,Rates_Monthly!$A:$A,0)),"")</f>
        <v/>
      </c>
      <c r="P96" s="12">
        <f>IF(OR(O96="",O95=""),"",O96-O95)</f>
        <v/>
      </c>
      <c r="Q96" s="23">
        <f>IF(COUNT(B85:B96)&lt;12,"",SUM(B85:B96))</f>
        <v/>
      </c>
      <c r="R96" s="23">
        <f>IF(COUNT(H85:H96)&lt;12,"",SUM(H85:H96))</f>
        <v/>
      </c>
      <c r="S96" s="23">
        <f>IF(COUNT(I85:I96)&lt;12,"",SUM(I85:I96))</f>
        <v/>
      </c>
      <c r="T96" s="23">
        <f>IF(COUNT(J85:J96)&lt;12,"",SUM(J85:J96))</f>
        <v/>
      </c>
      <c r="U96" s="23">
        <f>IF(COUNT(K85:K96)&lt;12,"",SUM(K85:K96))</f>
        <v/>
      </c>
      <c r="V96" s="37">
        <f>IF(OR(M96="",M84=""),"",LN(M96/M84))</f>
        <v/>
      </c>
    </row>
    <row r="97">
      <c r="A97" s="34" t="n">
        <v>37500</v>
      </c>
      <c r="B97" s="40" t="n">
        <v>1630.5</v>
      </c>
      <c r="C97" s="40" t="n"/>
      <c r="D97" s="40" t="n">
        <v>231.4</v>
      </c>
      <c r="E97" s="40" t="n">
        <v>351.5</v>
      </c>
      <c r="F97" s="40" t="n">
        <v>453.1</v>
      </c>
      <c r="G97" s="40" t="n">
        <v>1001.7</v>
      </c>
      <c r="H97" s="23">
        <f>IF(COUNT(D97,F97)&lt;2,"",D97+F97)</f>
        <v/>
      </c>
      <c r="I97" s="23">
        <f>IF(COUNT(E97,G97)&lt;2,"",E97+G97)</f>
        <v/>
      </c>
      <c r="J97" s="23">
        <f>IF(COUNT(B97,H97,I97)&lt;3,"",B97+I97-H97)</f>
        <v/>
      </c>
      <c r="K97" s="41">
        <f>IF(COUNTIFS(Flows_Daily!$A$2:$A$5371,"&gt;="&amp;A97,Flows_Daily!$A$2:$A$5371,"&lt;"&amp;EDATE(A97,1))=0,"",SUMIFS(Flows_Daily!$D$2:$D$5371,Flows_Daily!$A$2:$A$5371,"&gt;="&amp;A97,Flows_Daily!$A$2:$A$5371,"&lt;"&amp;EDATE(A97,1))*1000/L97)</f>
        <v/>
      </c>
      <c r="L97" s="35">
        <f>IFERROR(AVERAGEIFS(Daily!$B:$B,Daily!$A:$A,"&gt;="&amp;A97,Daily!$A:$A,"&lt;"&amp;EDATE(A97,1)),"")</f>
        <v/>
      </c>
      <c r="M97" s="35">
        <f>IFERROR(INDEX(Daily!$B:$B,MATCH(EDATE(A97,1)-1,Daily!$A:$A,1)),"")</f>
        <v/>
      </c>
      <c r="N97" s="37">
        <f>IF(OR(M97="",M96=""),"",LN(M97/M96))</f>
        <v/>
      </c>
      <c r="O97" s="42">
        <f>IFERROR(INDEX(Rates_Monthly!$D:$D,MATCH(A97,Rates_Monthly!$A:$A,0)),"")</f>
        <v/>
      </c>
      <c r="P97" s="12">
        <f>IF(OR(O97="",O96=""),"",O97-O96)</f>
        <v/>
      </c>
      <c r="Q97" s="23">
        <f>IF(COUNT(B86:B97)&lt;12,"",SUM(B86:B97))</f>
        <v/>
      </c>
      <c r="R97" s="23">
        <f>IF(COUNT(H86:H97)&lt;12,"",SUM(H86:H97))</f>
        <v/>
      </c>
      <c r="S97" s="23">
        <f>IF(COUNT(I86:I97)&lt;12,"",SUM(I86:I97))</f>
        <v/>
      </c>
      <c r="T97" s="23">
        <f>IF(COUNT(J86:J97)&lt;12,"",SUM(J86:J97))</f>
        <v/>
      </c>
      <c r="U97" s="23">
        <f>IF(COUNT(K86:K97)&lt;12,"",SUM(K86:K97))</f>
        <v/>
      </c>
      <c r="V97" s="37">
        <f>IF(OR(M97="",M85=""),"",LN(M97/M85))</f>
        <v/>
      </c>
    </row>
    <row r="98">
      <c r="A98" s="34" t="n">
        <v>37530</v>
      </c>
      <c r="B98" s="40" t="n">
        <v>876.4</v>
      </c>
      <c r="C98" s="40" t="n"/>
      <c r="D98" s="40" t="n">
        <v>280.3</v>
      </c>
      <c r="E98" s="40" t="n">
        <v>626.8</v>
      </c>
      <c r="F98" s="40" t="n">
        <v>528.8</v>
      </c>
      <c r="G98" s="40" t="n">
        <v>1195.3</v>
      </c>
      <c r="H98" s="23">
        <f>IF(COUNT(D98,F98)&lt;2,"",D98+F98)</f>
        <v/>
      </c>
      <c r="I98" s="23">
        <f>IF(COUNT(E98,G98)&lt;2,"",E98+G98)</f>
        <v/>
      </c>
      <c r="J98" s="23">
        <f>IF(COUNT(B98,H98,I98)&lt;3,"",B98+I98-H98)</f>
        <v/>
      </c>
      <c r="K98" s="41">
        <f>IF(COUNTIFS(Flows_Daily!$A$2:$A$5371,"&gt;="&amp;A98,Flows_Daily!$A$2:$A$5371,"&lt;"&amp;EDATE(A98,1))=0,"",SUMIFS(Flows_Daily!$D$2:$D$5371,Flows_Daily!$A$2:$A$5371,"&gt;="&amp;A98,Flows_Daily!$A$2:$A$5371,"&lt;"&amp;EDATE(A98,1))*1000/L98)</f>
        <v/>
      </c>
      <c r="L98" s="35">
        <f>IFERROR(AVERAGEIFS(Daily!$B:$B,Daily!$A:$A,"&gt;="&amp;A98,Daily!$A:$A,"&lt;"&amp;EDATE(A98,1)),"")</f>
        <v/>
      </c>
      <c r="M98" s="35">
        <f>IFERROR(INDEX(Daily!$B:$B,MATCH(EDATE(A98,1)-1,Daily!$A:$A,1)),"")</f>
        <v/>
      </c>
      <c r="N98" s="37">
        <f>IF(OR(M98="",M97=""),"",LN(M98/M97))</f>
        <v/>
      </c>
      <c r="O98" s="42">
        <f>IFERROR(INDEX(Rates_Monthly!$D:$D,MATCH(A98,Rates_Monthly!$A:$A,0)),"")</f>
        <v/>
      </c>
      <c r="P98" s="12">
        <f>IF(OR(O98="",O97=""),"",O98-O97)</f>
        <v/>
      </c>
      <c r="Q98" s="23">
        <f>IF(COUNT(B87:B98)&lt;12,"",SUM(B87:B98))</f>
        <v/>
      </c>
      <c r="R98" s="23">
        <f>IF(COUNT(H87:H98)&lt;12,"",SUM(H87:H98))</f>
        <v/>
      </c>
      <c r="S98" s="23">
        <f>IF(COUNT(I87:I98)&lt;12,"",SUM(I87:I98))</f>
        <v/>
      </c>
      <c r="T98" s="23">
        <f>IF(COUNT(J87:J98)&lt;12,"",SUM(J87:J98))</f>
        <v/>
      </c>
      <c r="U98" s="23">
        <f>IF(COUNT(K87:K98)&lt;12,"",SUM(K87:K98))</f>
        <v/>
      </c>
      <c r="V98" s="37">
        <f>IF(OR(M98="",M86=""),"",LN(M98/M86))</f>
        <v/>
      </c>
    </row>
    <row r="99">
      <c r="A99" s="34" t="n">
        <v>37561</v>
      </c>
      <c r="B99" s="40" t="n">
        <v>705.2</v>
      </c>
      <c r="C99" s="40" t="n"/>
      <c r="D99" s="40" t="n">
        <v>285.8</v>
      </c>
      <c r="E99" s="40" t="n">
        <v>471.2</v>
      </c>
      <c r="F99" s="40" t="n">
        <v>570.8</v>
      </c>
      <c r="G99" s="40" t="n">
        <v>2363.5</v>
      </c>
      <c r="H99" s="23">
        <f>IF(COUNT(D99,F99)&lt;2,"",D99+F99)</f>
        <v/>
      </c>
      <c r="I99" s="23">
        <f>IF(COUNT(E99,G99)&lt;2,"",E99+G99)</f>
        <v/>
      </c>
      <c r="J99" s="23">
        <f>IF(COUNT(B99,H99,I99)&lt;3,"",B99+I99-H99)</f>
        <v/>
      </c>
      <c r="K99" s="41">
        <f>IF(COUNTIFS(Flows_Daily!$A$2:$A$5371,"&gt;="&amp;A99,Flows_Daily!$A$2:$A$5371,"&lt;"&amp;EDATE(A99,1))=0,"",SUMIFS(Flows_Daily!$D$2:$D$5371,Flows_Daily!$A$2:$A$5371,"&gt;="&amp;A99,Flows_Daily!$A$2:$A$5371,"&lt;"&amp;EDATE(A99,1))*1000/L99)</f>
        <v/>
      </c>
      <c r="L99" s="35">
        <f>IFERROR(AVERAGEIFS(Daily!$B:$B,Daily!$A:$A,"&gt;="&amp;A99,Daily!$A:$A,"&lt;"&amp;EDATE(A99,1)),"")</f>
        <v/>
      </c>
      <c r="M99" s="35">
        <f>IFERROR(INDEX(Daily!$B:$B,MATCH(EDATE(A99,1)-1,Daily!$A:$A,1)),"")</f>
        <v/>
      </c>
      <c r="N99" s="37">
        <f>IF(OR(M99="",M98=""),"",LN(M99/M98))</f>
        <v/>
      </c>
      <c r="O99" s="42">
        <f>IFERROR(INDEX(Rates_Monthly!$D:$D,MATCH(A99,Rates_Monthly!$A:$A,0)),"")</f>
        <v/>
      </c>
      <c r="P99" s="12">
        <f>IF(OR(O99="",O98=""),"",O99-O98)</f>
        <v/>
      </c>
      <c r="Q99" s="23">
        <f>IF(COUNT(B88:B99)&lt;12,"",SUM(B88:B99))</f>
        <v/>
      </c>
      <c r="R99" s="23">
        <f>IF(COUNT(H88:H99)&lt;12,"",SUM(H88:H99))</f>
        <v/>
      </c>
      <c r="S99" s="23">
        <f>IF(COUNT(I88:I99)&lt;12,"",SUM(I88:I99))</f>
        <v/>
      </c>
      <c r="T99" s="23">
        <f>IF(COUNT(J88:J99)&lt;12,"",SUM(J88:J99))</f>
        <v/>
      </c>
      <c r="U99" s="23">
        <f>IF(COUNT(K88:K99)&lt;12,"",SUM(K88:K99))</f>
        <v/>
      </c>
      <c r="V99" s="37">
        <f>IF(OR(M99="",M87=""),"",LN(M99/M87))</f>
        <v/>
      </c>
    </row>
    <row r="100">
      <c r="A100" s="34" t="n">
        <v>37591</v>
      </c>
      <c r="B100" s="40" t="n">
        <v>1085.2</v>
      </c>
      <c r="C100" s="40" t="n"/>
      <c r="D100" s="40" t="n">
        <v>696.9</v>
      </c>
      <c r="E100" s="40" t="n">
        <v>642.8</v>
      </c>
      <c r="F100" s="40" t="n">
        <v>761</v>
      </c>
      <c r="G100" s="40" t="n">
        <v>2524.1</v>
      </c>
      <c r="H100" s="23">
        <f>IF(COUNT(D100,F100)&lt;2,"",D100+F100)</f>
        <v/>
      </c>
      <c r="I100" s="23">
        <f>IF(COUNT(E100,G100)&lt;2,"",E100+G100)</f>
        <v/>
      </c>
      <c r="J100" s="23">
        <f>IF(COUNT(B100,H100,I100)&lt;3,"",B100+I100-H100)</f>
        <v/>
      </c>
      <c r="K100" s="41">
        <f>IF(COUNTIFS(Flows_Daily!$A$2:$A$5371,"&gt;="&amp;A100,Flows_Daily!$A$2:$A$5371,"&lt;"&amp;EDATE(A100,1))=0,"",SUMIFS(Flows_Daily!$D$2:$D$5371,Flows_Daily!$A$2:$A$5371,"&gt;="&amp;A100,Flows_Daily!$A$2:$A$5371,"&lt;"&amp;EDATE(A100,1))*1000/L100)</f>
        <v/>
      </c>
      <c r="L100" s="35">
        <f>IFERROR(AVERAGEIFS(Daily!$B:$B,Daily!$A:$A,"&gt;="&amp;A100,Daily!$A:$A,"&lt;"&amp;EDATE(A100,1)),"")</f>
        <v/>
      </c>
      <c r="M100" s="35">
        <f>IFERROR(INDEX(Daily!$B:$B,MATCH(EDATE(A100,1)-1,Daily!$A:$A,1)),"")</f>
        <v/>
      </c>
      <c r="N100" s="37">
        <f>IF(OR(M100="",M99=""),"",LN(M100/M99))</f>
        <v/>
      </c>
      <c r="O100" s="42">
        <f>IFERROR(INDEX(Rates_Monthly!$D:$D,MATCH(A100,Rates_Monthly!$A:$A,0)),"")</f>
        <v/>
      </c>
      <c r="P100" s="12">
        <f>IF(OR(O100="",O99=""),"",O100-O99)</f>
        <v/>
      </c>
      <c r="Q100" s="23">
        <f>IF(COUNT(B89:B100)&lt;12,"",SUM(B89:B100))</f>
        <v/>
      </c>
      <c r="R100" s="23">
        <f>IF(COUNT(H89:H100)&lt;12,"",SUM(H89:H100))</f>
        <v/>
      </c>
      <c r="S100" s="23">
        <f>IF(COUNT(I89:I100)&lt;12,"",SUM(I89:I100))</f>
        <v/>
      </c>
      <c r="T100" s="23">
        <f>IF(COUNT(J89:J100)&lt;12,"",SUM(J89:J100))</f>
        <v/>
      </c>
      <c r="U100" s="23">
        <f>IF(COUNT(K89:K100)&lt;12,"",SUM(K89:K100))</f>
        <v/>
      </c>
      <c r="V100" s="37">
        <f>IF(OR(M100="",M88=""),"",LN(M100/M88))</f>
        <v/>
      </c>
    </row>
    <row r="101">
      <c r="A101" s="34" t="n">
        <v>37622</v>
      </c>
      <c r="B101" s="40" t="n">
        <v>-2192.9</v>
      </c>
      <c r="C101" s="40" t="n"/>
      <c r="D101" s="40" t="n">
        <v>332.6</v>
      </c>
      <c r="E101" s="40" t="n">
        <v>633.5</v>
      </c>
      <c r="F101" s="40" t="n">
        <v>322.9</v>
      </c>
      <c r="G101" s="40" t="n">
        <v>1041.1</v>
      </c>
      <c r="H101" s="23">
        <f>IF(COUNT(D101,F101)&lt;2,"",D101+F101)</f>
        <v/>
      </c>
      <c r="I101" s="23">
        <f>IF(COUNT(E101,G101)&lt;2,"",E101+G101)</f>
        <v/>
      </c>
      <c r="J101" s="23">
        <f>IF(COUNT(B101,H101,I101)&lt;3,"",B101+I101-H101)</f>
        <v/>
      </c>
      <c r="K101" s="41">
        <f>IF(COUNTIFS(Flows_Daily!$A$2:$A$5371,"&gt;="&amp;A101,Flows_Daily!$A$2:$A$5371,"&lt;"&amp;EDATE(A101,1))=0,"",SUMIFS(Flows_Daily!$D$2:$D$5371,Flows_Daily!$A$2:$A$5371,"&gt;="&amp;A101,Flows_Daily!$A$2:$A$5371,"&lt;"&amp;EDATE(A101,1))*1000/L101)</f>
        <v/>
      </c>
      <c r="L101" s="35">
        <f>IFERROR(AVERAGEIFS(Daily!$B:$B,Daily!$A:$A,"&gt;="&amp;A101,Daily!$A:$A,"&lt;"&amp;EDATE(A101,1)),"")</f>
        <v/>
      </c>
      <c r="M101" s="35">
        <f>IFERROR(INDEX(Daily!$B:$B,MATCH(EDATE(A101,1)-1,Daily!$A:$A,1)),"")</f>
        <v/>
      </c>
      <c r="N101" s="37">
        <f>IF(OR(M101="",M100=""),"",LN(M101/M100))</f>
        <v/>
      </c>
      <c r="O101" s="42">
        <f>IFERROR(INDEX(Rates_Monthly!$D:$D,MATCH(A101,Rates_Monthly!$A:$A,0)),"")</f>
        <v/>
      </c>
      <c r="P101" s="12">
        <f>IF(OR(O101="",O100=""),"",O101-O100)</f>
        <v/>
      </c>
      <c r="Q101" s="23">
        <f>IF(COUNT(B90:B101)&lt;12,"",SUM(B90:B101))</f>
        <v/>
      </c>
      <c r="R101" s="23">
        <f>IF(COUNT(H90:H101)&lt;12,"",SUM(H90:H101))</f>
        <v/>
      </c>
      <c r="S101" s="23">
        <f>IF(COUNT(I90:I101)&lt;12,"",SUM(I90:I101))</f>
        <v/>
      </c>
      <c r="T101" s="23">
        <f>IF(COUNT(J90:J101)&lt;12,"",SUM(J90:J101))</f>
        <v/>
      </c>
      <c r="U101" s="23">
        <f>IF(COUNT(K90:K101)&lt;12,"",SUM(K90:K101))</f>
        <v/>
      </c>
      <c r="V101" s="37">
        <f>IF(OR(M101="",M89=""),"",LN(M101/M89))</f>
        <v/>
      </c>
    </row>
    <row r="102">
      <c r="A102" s="34" t="n">
        <v>37653</v>
      </c>
      <c r="B102" s="40" t="n">
        <v>-740.2</v>
      </c>
      <c r="C102" s="40" t="n"/>
      <c r="D102" s="40" t="n">
        <v>441.9</v>
      </c>
      <c r="E102" s="40" t="n">
        <v>217.3</v>
      </c>
      <c r="F102" s="40" t="n">
        <v>838.2</v>
      </c>
      <c r="G102" s="40" t="n">
        <v>-734.5</v>
      </c>
      <c r="H102" s="23">
        <f>IF(COUNT(D102,F102)&lt;2,"",D102+F102)</f>
        <v/>
      </c>
      <c r="I102" s="23">
        <f>IF(COUNT(E102,G102)&lt;2,"",E102+G102)</f>
        <v/>
      </c>
      <c r="J102" s="23">
        <f>IF(COUNT(B102,H102,I102)&lt;3,"",B102+I102-H102)</f>
        <v/>
      </c>
      <c r="K102" s="41">
        <f>IF(COUNTIFS(Flows_Daily!$A$2:$A$5371,"&gt;="&amp;A102,Flows_Daily!$A$2:$A$5371,"&lt;"&amp;EDATE(A102,1))=0,"",SUMIFS(Flows_Daily!$D$2:$D$5371,Flows_Daily!$A$2:$A$5371,"&gt;="&amp;A102,Flows_Daily!$A$2:$A$5371,"&lt;"&amp;EDATE(A102,1))*1000/L102)</f>
        <v/>
      </c>
      <c r="L102" s="35">
        <f>IFERROR(AVERAGEIFS(Daily!$B:$B,Daily!$A:$A,"&gt;="&amp;A102,Daily!$A:$A,"&lt;"&amp;EDATE(A102,1)),"")</f>
        <v/>
      </c>
      <c r="M102" s="35">
        <f>IFERROR(INDEX(Daily!$B:$B,MATCH(EDATE(A102,1)-1,Daily!$A:$A,1)),"")</f>
        <v/>
      </c>
      <c r="N102" s="37">
        <f>IF(OR(M102="",M101=""),"",LN(M102/M101))</f>
        <v/>
      </c>
      <c r="O102" s="42">
        <f>IFERROR(INDEX(Rates_Monthly!$D:$D,MATCH(A102,Rates_Monthly!$A:$A,0)),"")</f>
        <v/>
      </c>
      <c r="P102" s="12">
        <f>IF(OR(O102="",O101=""),"",O102-O101)</f>
        <v/>
      </c>
      <c r="Q102" s="23">
        <f>IF(COUNT(B91:B102)&lt;12,"",SUM(B91:B102))</f>
        <v/>
      </c>
      <c r="R102" s="23">
        <f>IF(COUNT(H91:H102)&lt;12,"",SUM(H91:H102))</f>
        <v/>
      </c>
      <c r="S102" s="23">
        <f>IF(COUNT(I91:I102)&lt;12,"",SUM(I91:I102))</f>
        <v/>
      </c>
      <c r="T102" s="23">
        <f>IF(COUNT(J91:J102)&lt;12,"",SUM(J91:J102))</f>
        <v/>
      </c>
      <c r="U102" s="23">
        <f>IF(COUNT(K91:K102)&lt;12,"",SUM(K91:K102))</f>
        <v/>
      </c>
      <c r="V102" s="37">
        <f>IF(OR(M102="",M90=""),"",LN(M102/M90))</f>
        <v/>
      </c>
    </row>
    <row r="103">
      <c r="A103" s="34" t="n">
        <v>37681</v>
      </c>
      <c r="B103" s="40" t="n">
        <v>-143.6</v>
      </c>
      <c r="C103" s="40" t="n"/>
      <c r="D103" s="40" t="n">
        <v>299.3</v>
      </c>
      <c r="E103" s="40" t="n">
        <v>172.8</v>
      </c>
      <c r="F103" s="40" t="n">
        <v>193.9</v>
      </c>
      <c r="G103" s="40" t="n">
        <v>-177.1</v>
      </c>
      <c r="H103" s="23">
        <f>IF(COUNT(D103,F103)&lt;2,"",D103+F103)</f>
        <v/>
      </c>
      <c r="I103" s="23">
        <f>IF(COUNT(E103,G103)&lt;2,"",E103+G103)</f>
        <v/>
      </c>
      <c r="J103" s="23">
        <f>IF(COUNT(B103,H103,I103)&lt;3,"",B103+I103-H103)</f>
        <v/>
      </c>
      <c r="K103" s="41">
        <f>IF(COUNTIFS(Flows_Daily!$A$2:$A$5371,"&gt;="&amp;A103,Flows_Daily!$A$2:$A$5371,"&lt;"&amp;EDATE(A103,1))=0,"",SUMIFS(Flows_Daily!$D$2:$D$5371,Flows_Daily!$A$2:$A$5371,"&gt;="&amp;A103,Flows_Daily!$A$2:$A$5371,"&lt;"&amp;EDATE(A103,1))*1000/L103)</f>
        <v/>
      </c>
      <c r="L103" s="35">
        <f>IFERROR(AVERAGEIFS(Daily!$B:$B,Daily!$A:$A,"&gt;="&amp;A103,Daily!$A:$A,"&lt;"&amp;EDATE(A103,1)),"")</f>
        <v/>
      </c>
      <c r="M103" s="35">
        <f>IFERROR(INDEX(Daily!$B:$B,MATCH(EDATE(A103,1)-1,Daily!$A:$A,1)),"")</f>
        <v/>
      </c>
      <c r="N103" s="37">
        <f>IF(OR(M103="",M102=""),"",LN(M103/M102))</f>
        <v/>
      </c>
      <c r="O103" s="42">
        <f>IFERROR(INDEX(Rates_Monthly!$D:$D,MATCH(A103,Rates_Monthly!$A:$A,0)),"")</f>
        <v/>
      </c>
      <c r="P103" s="12">
        <f>IF(OR(O103="",O102=""),"",O103-O102)</f>
        <v/>
      </c>
      <c r="Q103" s="23">
        <f>IF(COUNT(B92:B103)&lt;12,"",SUM(B92:B103))</f>
        <v/>
      </c>
      <c r="R103" s="23">
        <f>IF(COUNT(H92:H103)&lt;12,"",SUM(H92:H103))</f>
        <v/>
      </c>
      <c r="S103" s="23">
        <f>IF(COUNT(I92:I103)&lt;12,"",SUM(I92:I103))</f>
        <v/>
      </c>
      <c r="T103" s="23">
        <f>IF(COUNT(J92:J103)&lt;12,"",SUM(J92:J103))</f>
        <v/>
      </c>
      <c r="U103" s="23">
        <f>IF(COUNT(K92:K103)&lt;12,"",SUM(K92:K103))</f>
        <v/>
      </c>
      <c r="V103" s="37">
        <f>IF(OR(M103="",M91=""),"",LN(M103/M91))</f>
        <v/>
      </c>
    </row>
    <row r="104">
      <c r="A104" s="34" t="n">
        <v>37712</v>
      </c>
      <c r="B104" s="40" t="n">
        <v>-1008.2</v>
      </c>
      <c r="C104" s="40" t="n"/>
      <c r="D104" s="40" t="n">
        <v>336.7</v>
      </c>
      <c r="E104" s="40" t="n">
        <v>659</v>
      </c>
      <c r="F104" s="40" t="n">
        <v>371.5</v>
      </c>
      <c r="G104" s="40" t="n">
        <v>-1412.6</v>
      </c>
      <c r="H104" s="23">
        <f>IF(COUNT(D104,F104)&lt;2,"",D104+F104)</f>
        <v/>
      </c>
      <c r="I104" s="23">
        <f>IF(COUNT(E104,G104)&lt;2,"",E104+G104)</f>
        <v/>
      </c>
      <c r="J104" s="23">
        <f>IF(COUNT(B104,H104,I104)&lt;3,"",B104+I104-H104)</f>
        <v/>
      </c>
      <c r="K104" s="41">
        <f>IF(COUNTIFS(Flows_Daily!$A$2:$A$5371,"&gt;="&amp;A104,Flows_Daily!$A$2:$A$5371,"&lt;"&amp;EDATE(A104,1))=0,"",SUMIFS(Flows_Daily!$D$2:$D$5371,Flows_Daily!$A$2:$A$5371,"&gt;="&amp;A104,Flows_Daily!$A$2:$A$5371,"&lt;"&amp;EDATE(A104,1))*1000/L104)</f>
        <v/>
      </c>
      <c r="L104" s="35">
        <f>IFERROR(AVERAGEIFS(Daily!$B:$B,Daily!$A:$A,"&gt;="&amp;A104,Daily!$A:$A,"&lt;"&amp;EDATE(A104,1)),"")</f>
        <v/>
      </c>
      <c r="M104" s="35">
        <f>IFERROR(INDEX(Daily!$B:$B,MATCH(EDATE(A104,1)-1,Daily!$A:$A,1)),"")</f>
        <v/>
      </c>
      <c r="N104" s="37">
        <f>IF(OR(M104="",M103=""),"",LN(M104/M103))</f>
        <v/>
      </c>
      <c r="O104" s="42">
        <f>IFERROR(INDEX(Rates_Monthly!$D:$D,MATCH(A104,Rates_Monthly!$A:$A,0)),"")</f>
        <v/>
      </c>
      <c r="P104" s="12">
        <f>IF(OR(O104="",O103=""),"",O104-O103)</f>
        <v/>
      </c>
      <c r="Q104" s="23">
        <f>IF(COUNT(B93:B104)&lt;12,"",SUM(B93:B104))</f>
        <v/>
      </c>
      <c r="R104" s="23">
        <f>IF(COUNT(H93:H104)&lt;12,"",SUM(H93:H104))</f>
        <v/>
      </c>
      <c r="S104" s="23">
        <f>IF(COUNT(I93:I104)&lt;12,"",SUM(I93:I104))</f>
        <v/>
      </c>
      <c r="T104" s="23">
        <f>IF(COUNT(J93:J104)&lt;12,"",SUM(J93:J104))</f>
        <v/>
      </c>
      <c r="U104" s="23">
        <f>IF(COUNT(K93:K104)&lt;12,"",SUM(K93:K104))</f>
        <v/>
      </c>
      <c r="V104" s="37">
        <f>IF(OR(M104="",M92=""),"",LN(M104/M92))</f>
        <v/>
      </c>
    </row>
    <row r="105">
      <c r="A105" s="34" t="n">
        <v>37742</v>
      </c>
      <c r="B105" s="40" t="n">
        <v>-51.3</v>
      </c>
      <c r="C105" s="40" t="n"/>
      <c r="D105" s="40" t="n">
        <v>345.6</v>
      </c>
      <c r="E105" s="40" t="n">
        <v>685.6</v>
      </c>
      <c r="F105" s="40" t="n">
        <v>546.4</v>
      </c>
      <c r="G105" s="40" t="n">
        <v>1463.1</v>
      </c>
      <c r="H105" s="23">
        <f>IF(COUNT(D105,F105)&lt;2,"",D105+F105)</f>
        <v/>
      </c>
      <c r="I105" s="23">
        <f>IF(COUNT(E105,G105)&lt;2,"",E105+G105)</f>
        <v/>
      </c>
      <c r="J105" s="23">
        <f>IF(COUNT(B105,H105,I105)&lt;3,"",B105+I105-H105)</f>
        <v/>
      </c>
      <c r="K105" s="41">
        <f>IF(COUNTIFS(Flows_Daily!$A$2:$A$5371,"&gt;="&amp;A105,Flows_Daily!$A$2:$A$5371,"&lt;"&amp;EDATE(A105,1))=0,"",SUMIFS(Flows_Daily!$D$2:$D$5371,Flows_Daily!$A$2:$A$5371,"&gt;="&amp;A105,Flows_Daily!$A$2:$A$5371,"&lt;"&amp;EDATE(A105,1))*1000/L105)</f>
        <v/>
      </c>
      <c r="L105" s="35">
        <f>IFERROR(AVERAGEIFS(Daily!$B:$B,Daily!$A:$A,"&gt;="&amp;A105,Daily!$A:$A,"&lt;"&amp;EDATE(A105,1)),"")</f>
        <v/>
      </c>
      <c r="M105" s="35">
        <f>IFERROR(INDEX(Daily!$B:$B,MATCH(EDATE(A105,1)-1,Daily!$A:$A,1)),"")</f>
        <v/>
      </c>
      <c r="N105" s="37">
        <f>IF(OR(M105="",M104=""),"",LN(M105/M104))</f>
        <v/>
      </c>
      <c r="O105" s="42">
        <f>IFERROR(INDEX(Rates_Monthly!$D:$D,MATCH(A105,Rates_Monthly!$A:$A,0)),"")</f>
        <v/>
      </c>
      <c r="P105" s="12">
        <f>IF(OR(O105="",O104=""),"",O105-O104)</f>
        <v/>
      </c>
      <c r="Q105" s="23">
        <f>IF(COUNT(B94:B105)&lt;12,"",SUM(B94:B105))</f>
        <v/>
      </c>
      <c r="R105" s="23">
        <f>IF(COUNT(H94:H105)&lt;12,"",SUM(H94:H105))</f>
        <v/>
      </c>
      <c r="S105" s="23">
        <f>IF(COUNT(I94:I105)&lt;12,"",SUM(I94:I105))</f>
        <v/>
      </c>
      <c r="T105" s="23">
        <f>IF(COUNT(J94:J105)&lt;12,"",SUM(J94:J105))</f>
        <v/>
      </c>
      <c r="U105" s="23">
        <f>IF(COUNT(K94:K105)&lt;12,"",SUM(K94:K105))</f>
        <v/>
      </c>
      <c r="V105" s="37">
        <f>IF(OR(M105="",M93=""),"",LN(M105/M93))</f>
        <v/>
      </c>
    </row>
    <row r="106">
      <c r="A106" s="34" t="n">
        <v>37773</v>
      </c>
      <c r="B106" s="40" t="n">
        <v>1097.1</v>
      </c>
      <c r="C106" s="40" t="n"/>
      <c r="D106" s="40" t="n">
        <v>289</v>
      </c>
      <c r="E106" s="40" t="n">
        <v>719</v>
      </c>
      <c r="F106" s="40" t="n">
        <v>1274.5</v>
      </c>
      <c r="G106" s="40" t="n">
        <v>5551.3</v>
      </c>
      <c r="H106" s="23">
        <f>IF(COUNT(D106,F106)&lt;2,"",D106+F106)</f>
        <v/>
      </c>
      <c r="I106" s="23">
        <f>IF(COUNT(E106,G106)&lt;2,"",E106+G106)</f>
        <v/>
      </c>
      <c r="J106" s="23">
        <f>IF(COUNT(B106,H106,I106)&lt;3,"",B106+I106-H106)</f>
        <v/>
      </c>
      <c r="K106" s="41">
        <f>IF(COUNTIFS(Flows_Daily!$A$2:$A$5371,"&gt;="&amp;A106,Flows_Daily!$A$2:$A$5371,"&lt;"&amp;EDATE(A106,1))=0,"",SUMIFS(Flows_Daily!$D$2:$D$5371,Flows_Daily!$A$2:$A$5371,"&gt;="&amp;A106,Flows_Daily!$A$2:$A$5371,"&lt;"&amp;EDATE(A106,1))*1000/L106)</f>
        <v/>
      </c>
      <c r="L106" s="35">
        <f>IFERROR(AVERAGEIFS(Daily!$B:$B,Daily!$A:$A,"&gt;="&amp;A106,Daily!$A:$A,"&lt;"&amp;EDATE(A106,1)),"")</f>
        <v/>
      </c>
      <c r="M106" s="35">
        <f>IFERROR(INDEX(Daily!$B:$B,MATCH(EDATE(A106,1)-1,Daily!$A:$A,1)),"")</f>
        <v/>
      </c>
      <c r="N106" s="37">
        <f>IF(OR(M106="",M105=""),"",LN(M106/M105))</f>
        <v/>
      </c>
      <c r="O106" s="42">
        <f>IFERROR(INDEX(Rates_Monthly!$D:$D,MATCH(A106,Rates_Monthly!$A:$A,0)),"")</f>
        <v/>
      </c>
      <c r="P106" s="12">
        <f>IF(OR(O106="",O105=""),"",O106-O105)</f>
        <v/>
      </c>
      <c r="Q106" s="23">
        <f>IF(COUNT(B95:B106)&lt;12,"",SUM(B95:B106))</f>
        <v/>
      </c>
      <c r="R106" s="23">
        <f>IF(COUNT(H95:H106)&lt;12,"",SUM(H95:H106))</f>
        <v/>
      </c>
      <c r="S106" s="23">
        <f>IF(COUNT(I95:I106)&lt;12,"",SUM(I95:I106))</f>
        <v/>
      </c>
      <c r="T106" s="23">
        <f>IF(COUNT(J95:J106)&lt;12,"",SUM(J95:J106))</f>
        <v/>
      </c>
      <c r="U106" s="23">
        <f>IF(COUNT(K95:K106)&lt;12,"",SUM(K95:K106))</f>
        <v/>
      </c>
      <c r="V106" s="37">
        <f>IF(OR(M106="",M94=""),"",LN(M106/M94))</f>
        <v/>
      </c>
    </row>
    <row r="107">
      <c r="A107" s="34" t="n">
        <v>37803</v>
      </c>
      <c r="B107" s="40" t="n">
        <v>622.2</v>
      </c>
      <c r="C107" s="40" t="n"/>
      <c r="D107" s="40" t="n">
        <v>339.3</v>
      </c>
      <c r="E107" s="40" t="n">
        <v>259.6</v>
      </c>
      <c r="F107" s="40" t="n">
        <v>423.2</v>
      </c>
      <c r="G107" s="40" t="n">
        <v>2806.6</v>
      </c>
      <c r="H107" s="23">
        <f>IF(COUNT(D107,F107)&lt;2,"",D107+F107)</f>
        <v/>
      </c>
      <c r="I107" s="23">
        <f>IF(COUNT(E107,G107)&lt;2,"",E107+G107)</f>
        <v/>
      </c>
      <c r="J107" s="23">
        <f>IF(COUNT(B107,H107,I107)&lt;3,"",B107+I107-H107)</f>
        <v/>
      </c>
      <c r="K107" s="41">
        <f>IF(COUNTIFS(Flows_Daily!$A$2:$A$5371,"&gt;="&amp;A107,Flows_Daily!$A$2:$A$5371,"&lt;"&amp;EDATE(A107,1))=0,"",SUMIFS(Flows_Daily!$D$2:$D$5371,Flows_Daily!$A$2:$A$5371,"&gt;="&amp;A107,Flows_Daily!$A$2:$A$5371,"&lt;"&amp;EDATE(A107,1))*1000/L107)</f>
        <v/>
      </c>
      <c r="L107" s="35">
        <f>IFERROR(AVERAGEIFS(Daily!$B:$B,Daily!$A:$A,"&gt;="&amp;A107,Daily!$A:$A,"&lt;"&amp;EDATE(A107,1)),"")</f>
        <v/>
      </c>
      <c r="M107" s="35">
        <f>IFERROR(INDEX(Daily!$B:$B,MATCH(EDATE(A107,1)-1,Daily!$A:$A,1)),"")</f>
        <v/>
      </c>
      <c r="N107" s="37">
        <f>IF(OR(M107="",M106=""),"",LN(M107/M106))</f>
        <v/>
      </c>
      <c r="O107" s="42">
        <f>IFERROR(INDEX(Rates_Monthly!$D:$D,MATCH(A107,Rates_Monthly!$A:$A,0)),"")</f>
        <v/>
      </c>
      <c r="P107" s="12">
        <f>IF(OR(O107="",O106=""),"",O107-O106)</f>
        <v/>
      </c>
      <c r="Q107" s="23">
        <f>IF(COUNT(B96:B107)&lt;12,"",SUM(B96:B107))</f>
        <v/>
      </c>
      <c r="R107" s="23">
        <f>IF(COUNT(H96:H107)&lt;12,"",SUM(H96:H107))</f>
        <v/>
      </c>
      <c r="S107" s="23">
        <f>IF(COUNT(I96:I107)&lt;12,"",SUM(I96:I107))</f>
        <v/>
      </c>
      <c r="T107" s="23">
        <f>IF(COUNT(J96:J107)&lt;12,"",SUM(J96:J107))</f>
        <v/>
      </c>
      <c r="U107" s="23">
        <f>IF(COUNT(K96:K107)&lt;12,"",SUM(K96:K107))</f>
        <v/>
      </c>
      <c r="V107" s="37">
        <f>IF(OR(M107="",M95=""),"",LN(M107/M95))</f>
        <v/>
      </c>
    </row>
    <row r="108">
      <c r="A108" s="34" t="n">
        <v>37834</v>
      </c>
      <c r="B108" s="40" t="n">
        <v>971.6</v>
      </c>
      <c r="C108" s="40" t="n"/>
      <c r="D108" s="40" t="n">
        <v>358.6</v>
      </c>
      <c r="E108" s="40" t="n">
        <v>647.1</v>
      </c>
      <c r="F108" s="40" t="n">
        <v>-134.5</v>
      </c>
      <c r="G108" s="40" t="n">
        <v>2314.7</v>
      </c>
      <c r="H108" s="23">
        <f>IF(COUNT(D108,F108)&lt;2,"",D108+F108)</f>
        <v/>
      </c>
      <c r="I108" s="23">
        <f>IF(COUNT(E108,G108)&lt;2,"",E108+G108)</f>
        <v/>
      </c>
      <c r="J108" s="23">
        <f>IF(COUNT(B108,H108,I108)&lt;3,"",B108+I108-H108)</f>
        <v/>
      </c>
      <c r="K108" s="41">
        <f>IF(COUNTIFS(Flows_Daily!$A$2:$A$5371,"&gt;="&amp;A108,Flows_Daily!$A$2:$A$5371,"&lt;"&amp;EDATE(A108,1))=0,"",SUMIFS(Flows_Daily!$D$2:$D$5371,Flows_Daily!$A$2:$A$5371,"&gt;="&amp;A108,Flows_Daily!$A$2:$A$5371,"&lt;"&amp;EDATE(A108,1))*1000/L108)</f>
        <v/>
      </c>
      <c r="L108" s="35">
        <f>IFERROR(AVERAGEIFS(Daily!$B:$B,Daily!$A:$A,"&gt;="&amp;A108,Daily!$A:$A,"&lt;"&amp;EDATE(A108,1)),"")</f>
        <v/>
      </c>
      <c r="M108" s="35">
        <f>IFERROR(INDEX(Daily!$B:$B,MATCH(EDATE(A108,1)-1,Daily!$A:$A,1)),"")</f>
        <v/>
      </c>
      <c r="N108" s="37">
        <f>IF(OR(M108="",M107=""),"",LN(M108/M107))</f>
        <v/>
      </c>
      <c r="O108" s="42">
        <f>IFERROR(INDEX(Rates_Monthly!$D:$D,MATCH(A108,Rates_Monthly!$A:$A,0)),"")</f>
        <v/>
      </c>
      <c r="P108" s="12">
        <f>IF(OR(O108="",O107=""),"",O108-O107)</f>
        <v/>
      </c>
      <c r="Q108" s="23">
        <f>IF(COUNT(B97:B108)&lt;12,"",SUM(B97:B108))</f>
        <v/>
      </c>
      <c r="R108" s="23">
        <f>IF(COUNT(H97:H108)&lt;12,"",SUM(H97:H108))</f>
        <v/>
      </c>
      <c r="S108" s="23">
        <f>IF(COUNT(I97:I108)&lt;12,"",SUM(I97:I108))</f>
        <v/>
      </c>
      <c r="T108" s="23">
        <f>IF(COUNT(J97:J108)&lt;12,"",SUM(J97:J108))</f>
        <v/>
      </c>
      <c r="U108" s="23">
        <f>IF(COUNT(K97:K108)&lt;12,"",SUM(K97:K108))</f>
        <v/>
      </c>
      <c r="V108" s="37">
        <f>IF(OR(M108="",M96=""),"",LN(M108/M96))</f>
        <v/>
      </c>
    </row>
    <row r="109">
      <c r="A109" s="34" t="n">
        <v>37865</v>
      </c>
      <c r="B109" s="40" t="n">
        <v>3273.5</v>
      </c>
      <c r="C109" s="40" t="n"/>
      <c r="D109" s="40" t="n">
        <v>566.3</v>
      </c>
      <c r="E109" s="40" t="n">
        <v>308.4</v>
      </c>
      <c r="F109" s="40" t="n">
        <v>509</v>
      </c>
      <c r="G109" s="40" t="n">
        <v>3290.3</v>
      </c>
      <c r="H109" s="23">
        <f>IF(COUNT(D109,F109)&lt;2,"",D109+F109)</f>
        <v/>
      </c>
      <c r="I109" s="23">
        <f>IF(COUNT(E109,G109)&lt;2,"",E109+G109)</f>
        <v/>
      </c>
      <c r="J109" s="23">
        <f>IF(COUNT(B109,H109,I109)&lt;3,"",B109+I109-H109)</f>
        <v/>
      </c>
      <c r="K109" s="41">
        <f>IF(COUNTIFS(Flows_Daily!$A$2:$A$5371,"&gt;="&amp;A109,Flows_Daily!$A$2:$A$5371,"&lt;"&amp;EDATE(A109,1))=0,"",SUMIFS(Flows_Daily!$D$2:$D$5371,Flows_Daily!$A$2:$A$5371,"&gt;="&amp;A109,Flows_Daily!$A$2:$A$5371,"&lt;"&amp;EDATE(A109,1))*1000/L109)</f>
        <v/>
      </c>
      <c r="L109" s="35">
        <f>IFERROR(AVERAGEIFS(Daily!$B:$B,Daily!$A:$A,"&gt;="&amp;A109,Daily!$A:$A,"&lt;"&amp;EDATE(A109,1)),"")</f>
        <v/>
      </c>
      <c r="M109" s="35">
        <f>IFERROR(INDEX(Daily!$B:$B,MATCH(EDATE(A109,1)-1,Daily!$A:$A,1)),"")</f>
        <v/>
      </c>
      <c r="N109" s="37">
        <f>IF(OR(M109="",M108=""),"",LN(M109/M108))</f>
        <v/>
      </c>
      <c r="O109" s="42">
        <f>IFERROR(INDEX(Rates_Monthly!$D:$D,MATCH(A109,Rates_Monthly!$A:$A,0)),"")</f>
        <v/>
      </c>
      <c r="P109" s="12">
        <f>IF(OR(O109="",O108=""),"",O109-O108)</f>
        <v/>
      </c>
      <c r="Q109" s="23">
        <f>IF(COUNT(B98:B109)&lt;12,"",SUM(B98:B109))</f>
        <v/>
      </c>
      <c r="R109" s="23">
        <f>IF(COUNT(H98:H109)&lt;12,"",SUM(H98:H109))</f>
        <v/>
      </c>
      <c r="S109" s="23">
        <f>IF(COUNT(I98:I109)&lt;12,"",SUM(I98:I109))</f>
        <v/>
      </c>
      <c r="T109" s="23">
        <f>IF(COUNT(J98:J109)&lt;12,"",SUM(J98:J109))</f>
        <v/>
      </c>
      <c r="U109" s="23">
        <f>IF(COUNT(K98:K109)&lt;12,"",SUM(K98:K109))</f>
        <v/>
      </c>
      <c r="V109" s="37">
        <f>IF(OR(M109="",M97=""),"",LN(M109/M97))</f>
        <v/>
      </c>
    </row>
    <row r="110">
      <c r="A110" s="34" t="n">
        <v>37895</v>
      </c>
      <c r="B110" s="40" t="n">
        <v>3555.7</v>
      </c>
      <c r="C110" s="40" t="n"/>
      <c r="D110" s="40" t="n">
        <v>384.9</v>
      </c>
      <c r="E110" s="40" t="n">
        <v>1559.5</v>
      </c>
      <c r="F110" s="40" t="n">
        <v>25.3</v>
      </c>
      <c r="G110" s="40" t="n">
        <v>4035.3</v>
      </c>
      <c r="H110" s="23">
        <f>IF(COUNT(D110,F110)&lt;2,"",D110+F110)</f>
        <v/>
      </c>
      <c r="I110" s="23">
        <f>IF(COUNT(E110,G110)&lt;2,"",E110+G110)</f>
        <v/>
      </c>
      <c r="J110" s="23">
        <f>IF(COUNT(B110,H110,I110)&lt;3,"",B110+I110-H110)</f>
        <v/>
      </c>
      <c r="K110" s="41">
        <f>IF(COUNTIFS(Flows_Daily!$A$2:$A$5371,"&gt;="&amp;A110,Flows_Daily!$A$2:$A$5371,"&lt;"&amp;EDATE(A110,1))=0,"",SUMIFS(Flows_Daily!$D$2:$D$5371,Flows_Daily!$A$2:$A$5371,"&gt;="&amp;A110,Flows_Daily!$A$2:$A$5371,"&lt;"&amp;EDATE(A110,1))*1000/L110)</f>
        <v/>
      </c>
      <c r="L110" s="35">
        <f>IFERROR(AVERAGEIFS(Daily!$B:$B,Daily!$A:$A,"&gt;="&amp;A110,Daily!$A:$A,"&lt;"&amp;EDATE(A110,1)),"")</f>
        <v/>
      </c>
      <c r="M110" s="35">
        <f>IFERROR(INDEX(Daily!$B:$B,MATCH(EDATE(A110,1)-1,Daily!$A:$A,1)),"")</f>
        <v/>
      </c>
      <c r="N110" s="37">
        <f>IF(OR(M110="",M109=""),"",LN(M110/M109))</f>
        <v/>
      </c>
      <c r="O110" s="42">
        <f>IFERROR(INDEX(Rates_Monthly!$D:$D,MATCH(A110,Rates_Monthly!$A:$A,0)),"")</f>
        <v/>
      </c>
      <c r="P110" s="12">
        <f>IF(OR(O110="",O109=""),"",O110-O109)</f>
        <v/>
      </c>
      <c r="Q110" s="23">
        <f>IF(COUNT(B99:B110)&lt;12,"",SUM(B99:B110))</f>
        <v/>
      </c>
      <c r="R110" s="23">
        <f>IF(COUNT(H99:H110)&lt;12,"",SUM(H99:H110))</f>
        <v/>
      </c>
      <c r="S110" s="23">
        <f>IF(COUNT(I99:I110)&lt;12,"",SUM(I99:I110))</f>
        <v/>
      </c>
      <c r="T110" s="23">
        <f>IF(COUNT(J99:J110)&lt;12,"",SUM(J99:J110))</f>
        <v/>
      </c>
      <c r="U110" s="23">
        <f>IF(COUNT(K99:K110)&lt;12,"",SUM(K99:K110))</f>
        <v/>
      </c>
      <c r="V110" s="37">
        <f>IF(OR(M110="",M98=""),"",LN(M110/M98))</f>
        <v/>
      </c>
    </row>
    <row r="111">
      <c r="A111" s="34" t="n">
        <v>37926</v>
      </c>
      <c r="B111" s="40" t="n">
        <v>2949.4</v>
      </c>
      <c r="C111" s="40" t="n"/>
      <c r="D111" s="40" t="n">
        <v>799.7</v>
      </c>
      <c r="E111" s="40" t="n">
        <v>759.4</v>
      </c>
      <c r="F111" s="40" t="n">
        <v>511.1</v>
      </c>
      <c r="G111" s="40" t="n">
        <v>3293.5</v>
      </c>
      <c r="H111" s="23">
        <f>IF(COUNT(D111,F111)&lt;2,"",D111+F111)</f>
        <v/>
      </c>
      <c r="I111" s="23">
        <f>IF(COUNT(E111,G111)&lt;2,"",E111+G111)</f>
        <v/>
      </c>
      <c r="J111" s="23">
        <f>IF(COUNT(B111,H111,I111)&lt;3,"",B111+I111-H111)</f>
        <v/>
      </c>
      <c r="K111" s="41">
        <f>IF(COUNTIFS(Flows_Daily!$A$2:$A$5371,"&gt;="&amp;A111,Flows_Daily!$A$2:$A$5371,"&lt;"&amp;EDATE(A111,1))=0,"",SUMIFS(Flows_Daily!$D$2:$D$5371,Flows_Daily!$A$2:$A$5371,"&gt;="&amp;A111,Flows_Daily!$A$2:$A$5371,"&lt;"&amp;EDATE(A111,1))*1000/L111)</f>
        <v/>
      </c>
      <c r="L111" s="35">
        <f>IFERROR(AVERAGEIFS(Daily!$B:$B,Daily!$A:$A,"&gt;="&amp;A111,Daily!$A:$A,"&lt;"&amp;EDATE(A111,1)),"")</f>
        <v/>
      </c>
      <c r="M111" s="35">
        <f>IFERROR(INDEX(Daily!$B:$B,MATCH(EDATE(A111,1)-1,Daily!$A:$A,1)),"")</f>
        <v/>
      </c>
      <c r="N111" s="37">
        <f>IF(OR(M111="",M110=""),"",LN(M111/M110))</f>
        <v/>
      </c>
      <c r="O111" s="42">
        <f>IFERROR(INDEX(Rates_Monthly!$D:$D,MATCH(A111,Rates_Monthly!$A:$A,0)),"")</f>
        <v/>
      </c>
      <c r="P111" s="12">
        <f>IF(OR(O111="",O110=""),"",O111-O110)</f>
        <v/>
      </c>
      <c r="Q111" s="23">
        <f>IF(COUNT(B100:B111)&lt;12,"",SUM(B100:B111))</f>
        <v/>
      </c>
      <c r="R111" s="23">
        <f>IF(COUNT(H100:H111)&lt;12,"",SUM(H100:H111))</f>
        <v/>
      </c>
      <c r="S111" s="23">
        <f>IF(COUNT(I100:I111)&lt;12,"",SUM(I100:I111))</f>
        <v/>
      </c>
      <c r="T111" s="23">
        <f>IF(COUNT(J100:J111)&lt;12,"",SUM(J100:J111))</f>
        <v/>
      </c>
      <c r="U111" s="23">
        <f>IF(COUNT(K100:K111)&lt;12,"",SUM(K100:K111))</f>
        <v/>
      </c>
      <c r="V111" s="37">
        <f>IF(OR(M111="",M99=""),"",LN(M111/M99))</f>
        <v/>
      </c>
    </row>
    <row r="112">
      <c r="A112" s="34" t="n">
        <v>37956</v>
      </c>
      <c r="B112" s="40" t="n">
        <v>2975</v>
      </c>
      <c r="C112" s="40" t="n"/>
      <c r="D112" s="40" t="n">
        <v>524.9</v>
      </c>
      <c r="E112" s="40" t="n">
        <v>388.8</v>
      </c>
      <c r="F112" s="40" t="n">
        <v>521.3</v>
      </c>
      <c r="G112" s="40" t="n">
        <v>1218.5</v>
      </c>
      <c r="H112" s="23">
        <f>IF(COUNT(D112,F112)&lt;2,"",D112+F112)</f>
        <v/>
      </c>
      <c r="I112" s="23">
        <f>IF(COUNT(E112,G112)&lt;2,"",E112+G112)</f>
        <v/>
      </c>
      <c r="J112" s="23">
        <f>IF(COUNT(B112,H112,I112)&lt;3,"",B112+I112-H112)</f>
        <v/>
      </c>
      <c r="K112" s="41">
        <f>IF(COUNTIFS(Flows_Daily!$A$2:$A$5371,"&gt;="&amp;A112,Flows_Daily!$A$2:$A$5371,"&lt;"&amp;EDATE(A112,1))=0,"",SUMIFS(Flows_Daily!$D$2:$D$5371,Flows_Daily!$A$2:$A$5371,"&gt;="&amp;A112,Flows_Daily!$A$2:$A$5371,"&lt;"&amp;EDATE(A112,1))*1000/L112)</f>
        <v/>
      </c>
      <c r="L112" s="35">
        <f>IFERROR(AVERAGEIFS(Daily!$B:$B,Daily!$A:$A,"&gt;="&amp;A112,Daily!$A:$A,"&lt;"&amp;EDATE(A112,1)),"")</f>
        <v/>
      </c>
      <c r="M112" s="35">
        <f>IFERROR(INDEX(Daily!$B:$B,MATCH(EDATE(A112,1)-1,Daily!$A:$A,1)),"")</f>
        <v/>
      </c>
      <c r="N112" s="37">
        <f>IF(OR(M112="",M111=""),"",LN(M112/M111))</f>
        <v/>
      </c>
      <c r="O112" s="42">
        <f>IFERROR(INDEX(Rates_Monthly!$D:$D,MATCH(A112,Rates_Monthly!$A:$A,0)),"")</f>
        <v/>
      </c>
      <c r="P112" s="12">
        <f>IF(OR(O112="",O111=""),"",O112-O111)</f>
        <v/>
      </c>
      <c r="Q112" s="23">
        <f>IF(COUNT(B101:B112)&lt;12,"",SUM(B101:B112))</f>
        <v/>
      </c>
      <c r="R112" s="23">
        <f>IF(COUNT(H101:H112)&lt;12,"",SUM(H101:H112))</f>
        <v/>
      </c>
      <c r="S112" s="23">
        <f>IF(COUNT(I101:I112)&lt;12,"",SUM(I101:I112))</f>
        <v/>
      </c>
      <c r="T112" s="23">
        <f>IF(COUNT(J101:J112)&lt;12,"",SUM(J101:J112))</f>
        <v/>
      </c>
      <c r="U112" s="23">
        <f>IF(COUNT(K101:K112)&lt;12,"",SUM(K101:K112))</f>
        <v/>
      </c>
      <c r="V112" s="37">
        <f>IF(OR(M112="",M100=""),"",LN(M112/M100))</f>
        <v/>
      </c>
    </row>
    <row r="113">
      <c r="A113" s="34" t="n">
        <v>37987</v>
      </c>
      <c r="B113" s="40" t="n">
        <v>2123.4</v>
      </c>
      <c r="C113" s="40" t="n"/>
      <c r="D113" s="40" t="n">
        <v>613</v>
      </c>
      <c r="E113" s="40" t="n">
        <v>491.4</v>
      </c>
      <c r="F113" s="40" t="n">
        <v>337.5</v>
      </c>
      <c r="G113" s="40" t="n">
        <v>3973.6</v>
      </c>
      <c r="H113" s="23">
        <f>IF(COUNT(D113,F113)&lt;2,"",D113+F113)</f>
        <v/>
      </c>
      <c r="I113" s="23">
        <f>IF(COUNT(E113,G113)&lt;2,"",E113+G113)</f>
        <v/>
      </c>
      <c r="J113" s="23">
        <f>IF(COUNT(B113,H113,I113)&lt;3,"",B113+I113-H113)</f>
        <v/>
      </c>
      <c r="K113" s="41">
        <f>IF(COUNTIFS(Flows_Daily!$A$2:$A$5371,"&gt;="&amp;A113,Flows_Daily!$A$2:$A$5371,"&lt;"&amp;EDATE(A113,1))=0,"",SUMIFS(Flows_Daily!$D$2:$D$5371,Flows_Daily!$A$2:$A$5371,"&gt;="&amp;A113,Flows_Daily!$A$2:$A$5371,"&lt;"&amp;EDATE(A113,1))*1000/L113)</f>
        <v/>
      </c>
      <c r="L113" s="35">
        <f>IFERROR(AVERAGEIFS(Daily!$B:$B,Daily!$A:$A,"&gt;="&amp;A113,Daily!$A:$A,"&lt;"&amp;EDATE(A113,1)),"")</f>
        <v/>
      </c>
      <c r="M113" s="35">
        <f>IFERROR(INDEX(Daily!$B:$B,MATCH(EDATE(A113,1)-1,Daily!$A:$A,1)),"")</f>
        <v/>
      </c>
      <c r="N113" s="37">
        <f>IF(OR(M113="",M112=""),"",LN(M113/M112))</f>
        <v/>
      </c>
      <c r="O113" s="42">
        <f>IFERROR(INDEX(Rates_Monthly!$D:$D,MATCH(A113,Rates_Monthly!$A:$A,0)),"")</f>
        <v/>
      </c>
      <c r="P113" s="12">
        <f>IF(OR(O113="",O112=""),"",O113-O112)</f>
        <v/>
      </c>
      <c r="Q113" s="23">
        <f>IF(COUNT(B102:B113)&lt;12,"",SUM(B102:B113))</f>
        <v/>
      </c>
      <c r="R113" s="23">
        <f>IF(COUNT(H102:H113)&lt;12,"",SUM(H102:H113))</f>
        <v/>
      </c>
      <c r="S113" s="23">
        <f>IF(COUNT(I102:I113)&lt;12,"",SUM(I102:I113))</f>
        <v/>
      </c>
      <c r="T113" s="23">
        <f>IF(COUNT(J102:J113)&lt;12,"",SUM(J102:J113))</f>
        <v/>
      </c>
      <c r="U113" s="23">
        <f>IF(COUNT(K102:K113)&lt;12,"",SUM(K102:K113))</f>
        <v/>
      </c>
      <c r="V113" s="37">
        <f>IF(OR(M113="",M101=""),"",LN(M113/M101))</f>
        <v/>
      </c>
    </row>
    <row r="114">
      <c r="A114" s="34" t="n">
        <v>38018</v>
      </c>
      <c r="B114" s="40" t="n">
        <v>1206.6</v>
      </c>
      <c r="C114" s="40" t="n"/>
      <c r="D114" s="40" t="n">
        <v>520.3</v>
      </c>
      <c r="E114" s="40" t="n">
        <v>423.1</v>
      </c>
      <c r="F114" s="40" t="n">
        <v>1182.3</v>
      </c>
      <c r="G114" s="40" t="n">
        <v>4302.5</v>
      </c>
      <c r="H114" s="23">
        <f>IF(COUNT(D114,F114)&lt;2,"",D114+F114)</f>
        <v/>
      </c>
      <c r="I114" s="23">
        <f>IF(COUNT(E114,G114)&lt;2,"",E114+G114)</f>
        <v/>
      </c>
      <c r="J114" s="23">
        <f>IF(COUNT(B114,H114,I114)&lt;3,"",B114+I114-H114)</f>
        <v/>
      </c>
      <c r="K114" s="41">
        <f>IF(COUNTIFS(Flows_Daily!$A$2:$A$5371,"&gt;="&amp;A114,Flows_Daily!$A$2:$A$5371,"&lt;"&amp;EDATE(A114,1))=0,"",SUMIFS(Flows_Daily!$D$2:$D$5371,Flows_Daily!$A$2:$A$5371,"&gt;="&amp;A114,Flows_Daily!$A$2:$A$5371,"&lt;"&amp;EDATE(A114,1))*1000/L114)</f>
        <v/>
      </c>
      <c r="L114" s="35">
        <f>IFERROR(AVERAGEIFS(Daily!$B:$B,Daily!$A:$A,"&gt;="&amp;A114,Daily!$A:$A,"&lt;"&amp;EDATE(A114,1)),"")</f>
        <v/>
      </c>
      <c r="M114" s="35">
        <f>IFERROR(INDEX(Daily!$B:$B,MATCH(EDATE(A114,1)-1,Daily!$A:$A,1)),"")</f>
        <v/>
      </c>
      <c r="N114" s="37">
        <f>IF(OR(M114="",M113=""),"",LN(M114/M113))</f>
        <v/>
      </c>
      <c r="O114" s="42">
        <f>IFERROR(INDEX(Rates_Monthly!$D:$D,MATCH(A114,Rates_Monthly!$A:$A,0)),"")</f>
        <v/>
      </c>
      <c r="P114" s="12">
        <f>IF(OR(O114="",O113=""),"",O114-O113)</f>
        <v/>
      </c>
      <c r="Q114" s="23">
        <f>IF(COUNT(B103:B114)&lt;12,"",SUM(B103:B114))</f>
        <v/>
      </c>
      <c r="R114" s="23">
        <f>IF(COUNT(H103:H114)&lt;12,"",SUM(H103:H114))</f>
        <v/>
      </c>
      <c r="S114" s="23">
        <f>IF(COUNT(I103:I114)&lt;12,"",SUM(I103:I114))</f>
        <v/>
      </c>
      <c r="T114" s="23">
        <f>IF(COUNT(J103:J114)&lt;12,"",SUM(J103:J114))</f>
        <v/>
      </c>
      <c r="U114" s="23">
        <f>IF(COUNT(K103:K114)&lt;12,"",SUM(K103:K114))</f>
        <v/>
      </c>
      <c r="V114" s="37">
        <f>IF(OR(M114="",M102=""),"",LN(M114/M102))</f>
        <v/>
      </c>
    </row>
    <row r="115">
      <c r="A115" s="34" t="n">
        <v>38047</v>
      </c>
      <c r="B115" s="40" t="n">
        <v>1897.7</v>
      </c>
      <c r="C115" s="40" t="n"/>
      <c r="D115" s="40" t="n">
        <v>546.5</v>
      </c>
      <c r="E115" s="40" t="n">
        <v>502.7</v>
      </c>
      <c r="F115" s="40" t="n">
        <v>1037.3</v>
      </c>
      <c r="G115" s="40" t="n">
        <v>3919.7</v>
      </c>
      <c r="H115" s="23">
        <f>IF(COUNT(D115,F115)&lt;2,"",D115+F115)</f>
        <v/>
      </c>
      <c r="I115" s="23">
        <f>IF(COUNT(E115,G115)&lt;2,"",E115+G115)</f>
        <v/>
      </c>
      <c r="J115" s="23">
        <f>IF(COUNT(B115,H115,I115)&lt;3,"",B115+I115-H115)</f>
        <v/>
      </c>
      <c r="K115" s="41">
        <f>IF(COUNTIFS(Flows_Daily!$A$2:$A$5371,"&gt;="&amp;A115,Flows_Daily!$A$2:$A$5371,"&lt;"&amp;EDATE(A115,1))=0,"",SUMIFS(Flows_Daily!$D$2:$D$5371,Flows_Daily!$A$2:$A$5371,"&gt;="&amp;A115,Flows_Daily!$A$2:$A$5371,"&lt;"&amp;EDATE(A115,1))*1000/L115)</f>
        <v/>
      </c>
      <c r="L115" s="35">
        <f>IFERROR(AVERAGEIFS(Daily!$B:$B,Daily!$A:$A,"&gt;="&amp;A115,Daily!$A:$A,"&lt;"&amp;EDATE(A115,1)),"")</f>
        <v/>
      </c>
      <c r="M115" s="35">
        <f>IFERROR(INDEX(Daily!$B:$B,MATCH(EDATE(A115,1)-1,Daily!$A:$A,1)),"")</f>
        <v/>
      </c>
      <c r="N115" s="37">
        <f>IF(OR(M115="",M114=""),"",LN(M115/M114))</f>
        <v/>
      </c>
      <c r="O115" s="42">
        <f>IFERROR(INDEX(Rates_Monthly!$D:$D,MATCH(A115,Rates_Monthly!$A:$A,0)),"")</f>
        <v/>
      </c>
      <c r="P115" s="12">
        <f>IF(OR(O115="",O114=""),"",O115-O114)</f>
        <v/>
      </c>
      <c r="Q115" s="23">
        <f>IF(COUNT(B104:B115)&lt;12,"",SUM(B104:B115))</f>
        <v/>
      </c>
      <c r="R115" s="23">
        <f>IF(COUNT(H104:H115)&lt;12,"",SUM(H104:H115))</f>
        <v/>
      </c>
      <c r="S115" s="23">
        <f>IF(COUNT(I104:I115)&lt;12,"",SUM(I104:I115))</f>
        <v/>
      </c>
      <c r="T115" s="23">
        <f>IF(COUNT(J104:J115)&lt;12,"",SUM(J104:J115))</f>
        <v/>
      </c>
      <c r="U115" s="23">
        <f>IF(COUNT(K104:K115)&lt;12,"",SUM(K104:K115))</f>
        <v/>
      </c>
      <c r="V115" s="37">
        <f>IF(OR(M115="",M103=""),"",LN(M115/M103))</f>
        <v/>
      </c>
    </row>
    <row r="116">
      <c r="A116" s="34" t="n">
        <v>38078</v>
      </c>
      <c r="B116" s="40" t="n">
        <v>543.8</v>
      </c>
      <c r="C116" s="40" t="n"/>
      <c r="D116" s="40" t="n">
        <v>559.2</v>
      </c>
      <c r="E116" s="40" t="n">
        <v>1444.8</v>
      </c>
      <c r="F116" s="40" t="n">
        <v>1258.2</v>
      </c>
      <c r="G116" s="40" t="n">
        <v>3819.4</v>
      </c>
      <c r="H116" s="23">
        <f>IF(COUNT(D116,F116)&lt;2,"",D116+F116)</f>
        <v/>
      </c>
      <c r="I116" s="23">
        <f>IF(COUNT(E116,G116)&lt;2,"",E116+G116)</f>
        <v/>
      </c>
      <c r="J116" s="23">
        <f>IF(COUNT(B116,H116,I116)&lt;3,"",B116+I116-H116)</f>
        <v/>
      </c>
      <c r="K116" s="41">
        <f>IF(COUNTIFS(Flows_Daily!$A$2:$A$5371,"&gt;="&amp;A116,Flows_Daily!$A$2:$A$5371,"&lt;"&amp;EDATE(A116,1))=0,"",SUMIFS(Flows_Daily!$D$2:$D$5371,Flows_Daily!$A$2:$A$5371,"&gt;="&amp;A116,Flows_Daily!$A$2:$A$5371,"&lt;"&amp;EDATE(A116,1))*1000/L116)</f>
        <v/>
      </c>
      <c r="L116" s="35">
        <f>IFERROR(AVERAGEIFS(Daily!$B:$B,Daily!$A:$A,"&gt;="&amp;A116,Daily!$A:$A,"&lt;"&amp;EDATE(A116,1)),"")</f>
        <v/>
      </c>
      <c r="M116" s="35">
        <f>IFERROR(INDEX(Daily!$B:$B,MATCH(EDATE(A116,1)-1,Daily!$A:$A,1)),"")</f>
        <v/>
      </c>
      <c r="N116" s="37">
        <f>IF(OR(M116="",M115=""),"",LN(M116/M115))</f>
        <v/>
      </c>
      <c r="O116" s="42">
        <f>IFERROR(INDEX(Rates_Monthly!$D:$D,MATCH(A116,Rates_Monthly!$A:$A,0)),"")</f>
        <v/>
      </c>
      <c r="P116" s="12">
        <f>IF(OR(O116="",O115=""),"",O116-O115)</f>
        <v/>
      </c>
      <c r="Q116" s="23">
        <f>IF(COUNT(B105:B116)&lt;12,"",SUM(B105:B116))</f>
        <v/>
      </c>
      <c r="R116" s="23">
        <f>IF(COUNT(H105:H116)&lt;12,"",SUM(H105:H116))</f>
        <v/>
      </c>
      <c r="S116" s="23">
        <f>IF(COUNT(I105:I116)&lt;12,"",SUM(I105:I116))</f>
        <v/>
      </c>
      <c r="T116" s="23">
        <f>IF(COUNT(J105:J116)&lt;12,"",SUM(J105:J116))</f>
        <v/>
      </c>
      <c r="U116" s="23">
        <f>IF(COUNT(K105:K116)&lt;12,"",SUM(K105:K116))</f>
        <v/>
      </c>
      <c r="V116" s="37">
        <f>IF(OR(M116="",M104=""),"",LN(M116/M104))</f>
        <v/>
      </c>
    </row>
    <row r="117">
      <c r="A117" s="34" t="n">
        <v>38108</v>
      </c>
      <c r="B117" s="40" t="n">
        <v>4340.6</v>
      </c>
      <c r="C117" s="40" t="n"/>
      <c r="D117" s="40" t="n">
        <v>364.9</v>
      </c>
      <c r="E117" s="40" t="n">
        <v>3175.8</v>
      </c>
      <c r="F117" s="40" t="n">
        <v>852.6</v>
      </c>
      <c r="G117" s="40" t="n">
        <v>-2726.6</v>
      </c>
      <c r="H117" s="23">
        <f>IF(COUNT(D117,F117)&lt;2,"",D117+F117)</f>
        <v/>
      </c>
      <c r="I117" s="23">
        <f>IF(COUNT(E117,G117)&lt;2,"",E117+G117)</f>
        <v/>
      </c>
      <c r="J117" s="23">
        <f>IF(COUNT(B117,H117,I117)&lt;3,"",B117+I117-H117)</f>
        <v/>
      </c>
      <c r="K117" s="41">
        <f>IF(COUNTIFS(Flows_Daily!$A$2:$A$5371,"&gt;="&amp;A117,Flows_Daily!$A$2:$A$5371,"&lt;"&amp;EDATE(A117,1))=0,"",SUMIFS(Flows_Daily!$D$2:$D$5371,Flows_Daily!$A$2:$A$5371,"&gt;="&amp;A117,Flows_Daily!$A$2:$A$5371,"&lt;"&amp;EDATE(A117,1))*1000/L117)</f>
        <v/>
      </c>
      <c r="L117" s="35">
        <f>IFERROR(AVERAGEIFS(Daily!$B:$B,Daily!$A:$A,"&gt;="&amp;A117,Daily!$A:$A,"&lt;"&amp;EDATE(A117,1)),"")</f>
        <v/>
      </c>
      <c r="M117" s="35">
        <f>IFERROR(INDEX(Daily!$B:$B,MATCH(EDATE(A117,1)-1,Daily!$A:$A,1)),"")</f>
        <v/>
      </c>
      <c r="N117" s="37">
        <f>IF(OR(M117="",M116=""),"",LN(M117/M116))</f>
        <v/>
      </c>
      <c r="O117" s="42">
        <f>IFERROR(INDEX(Rates_Monthly!$D:$D,MATCH(A117,Rates_Monthly!$A:$A,0)),"")</f>
        <v/>
      </c>
      <c r="P117" s="12">
        <f>IF(OR(O117="",O116=""),"",O117-O116)</f>
        <v/>
      </c>
      <c r="Q117" s="23">
        <f>IF(COUNT(B106:B117)&lt;12,"",SUM(B106:B117))</f>
        <v/>
      </c>
      <c r="R117" s="23">
        <f>IF(COUNT(H106:H117)&lt;12,"",SUM(H106:H117))</f>
        <v/>
      </c>
      <c r="S117" s="23">
        <f>IF(COUNT(I106:I117)&lt;12,"",SUM(I106:I117))</f>
        <v/>
      </c>
      <c r="T117" s="23">
        <f>IF(COUNT(J106:J117)&lt;12,"",SUM(J106:J117))</f>
        <v/>
      </c>
      <c r="U117" s="23">
        <f>IF(COUNT(K106:K117)&lt;12,"",SUM(K106:K117))</f>
        <v/>
      </c>
      <c r="V117" s="37">
        <f>IF(OR(M117="",M105=""),"",LN(M117/M105))</f>
        <v/>
      </c>
    </row>
    <row r="118">
      <c r="A118" s="34" t="n">
        <v>38139</v>
      </c>
      <c r="B118" s="40" t="n">
        <v>1887.3</v>
      </c>
      <c r="C118" s="40" t="n"/>
      <c r="D118" s="40" t="n">
        <v>472.8</v>
      </c>
      <c r="E118" s="40" t="n">
        <v>875.6</v>
      </c>
      <c r="F118" s="40" t="n">
        <v>1360.4</v>
      </c>
      <c r="G118" s="40" t="n">
        <v>1076.5</v>
      </c>
      <c r="H118" s="23">
        <f>IF(COUNT(D118,F118)&lt;2,"",D118+F118)</f>
        <v/>
      </c>
      <c r="I118" s="23">
        <f>IF(COUNT(E118,G118)&lt;2,"",E118+G118)</f>
        <v/>
      </c>
      <c r="J118" s="23">
        <f>IF(COUNT(B118,H118,I118)&lt;3,"",B118+I118-H118)</f>
        <v/>
      </c>
      <c r="K118" s="41">
        <f>IF(COUNTIFS(Flows_Daily!$A$2:$A$5371,"&gt;="&amp;A118,Flows_Daily!$A$2:$A$5371,"&lt;"&amp;EDATE(A118,1))=0,"",SUMIFS(Flows_Daily!$D$2:$D$5371,Flows_Daily!$A$2:$A$5371,"&gt;="&amp;A118,Flows_Daily!$A$2:$A$5371,"&lt;"&amp;EDATE(A118,1))*1000/L118)</f>
        <v/>
      </c>
      <c r="L118" s="35">
        <f>IFERROR(AVERAGEIFS(Daily!$B:$B,Daily!$A:$A,"&gt;="&amp;A118,Daily!$A:$A,"&lt;"&amp;EDATE(A118,1)),"")</f>
        <v/>
      </c>
      <c r="M118" s="35">
        <f>IFERROR(INDEX(Daily!$B:$B,MATCH(EDATE(A118,1)-1,Daily!$A:$A,1)),"")</f>
        <v/>
      </c>
      <c r="N118" s="37">
        <f>IF(OR(M118="",M117=""),"",LN(M118/M117))</f>
        <v/>
      </c>
      <c r="O118" s="42">
        <f>IFERROR(INDEX(Rates_Monthly!$D:$D,MATCH(A118,Rates_Monthly!$A:$A,0)),"")</f>
        <v/>
      </c>
      <c r="P118" s="12">
        <f>IF(OR(O118="",O117=""),"",O118-O117)</f>
        <v/>
      </c>
      <c r="Q118" s="23">
        <f>IF(COUNT(B107:B118)&lt;12,"",SUM(B107:B118))</f>
        <v/>
      </c>
      <c r="R118" s="23">
        <f>IF(COUNT(H107:H118)&lt;12,"",SUM(H107:H118))</f>
        <v/>
      </c>
      <c r="S118" s="23">
        <f>IF(COUNT(I107:I118)&lt;12,"",SUM(I107:I118))</f>
        <v/>
      </c>
      <c r="T118" s="23">
        <f>IF(COUNT(J107:J118)&lt;12,"",SUM(J107:J118))</f>
        <v/>
      </c>
      <c r="U118" s="23">
        <f>IF(COUNT(K107:K118)&lt;12,"",SUM(K107:K118))</f>
        <v/>
      </c>
      <c r="V118" s="37">
        <f>IF(OR(M118="",M106=""),"",LN(M118/M106))</f>
        <v/>
      </c>
    </row>
    <row r="119">
      <c r="A119" s="34" t="n">
        <v>38169</v>
      </c>
      <c r="B119" s="40" t="n">
        <v>2132.6</v>
      </c>
      <c r="C119" s="40" t="n"/>
      <c r="D119" s="40" t="n">
        <v>1217.8</v>
      </c>
      <c r="E119" s="40" t="n">
        <v>698.3</v>
      </c>
      <c r="F119" s="40" t="n">
        <v>846.7</v>
      </c>
      <c r="G119" s="40" t="n">
        <v>2212.2</v>
      </c>
      <c r="H119" s="23">
        <f>IF(COUNT(D119,F119)&lt;2,"",D119+F119)</f>
        <v/>
      </c>
      <c r="I119" s="23">
        <f>IF(COUNT(E119,G119)&lt;2,"",E119+G119)</f>
        <v/>
      </c>
      <c r="J119" s="23">
        <f>IF(COUNT(B119,H119,I119)&lt;3,"",B119+I119-H119)</f>
        <v/>
      </c>
      <c r="K119" s="41">
        <f>IF(COUNTIFS(Flows_Daily!$A$2:$A$5371,"&gt;="&amp;A119,Flows_Daily!$A$2:$A$5371,"&lt;"&amp;EDATE(A119,1))=0,"",SUMIFS(Flows_Daily!$D$2:$D$5371,Flows_Daily!$A$2:$A$5371,"&gt;="&amp;A119,Flows_Daily!$A$2:$A$5371,"&lt;"&amp;EDATE(A119,1))*1000/L119)</f>
        <v/>
      </c>
      <c r="L119" s="35">
        <f>IFERROR(AVERAGEIFS(Daily!$B:$B,Daily!$A:$A,"&gt;="&amp;A119,Daily!$A:$A,"&lt;"&amp;EDATE(A119,1)),"")</f>
        <v/>
      </c>
      <c r="M119" s="35">
        <f>IFERROR(INDEX(Daily!$B:$B,MATCH(EDATE(A119,1)-1,Daily!$A:$A,1)),"")</f>
        <v/>
      </c>
      <c r="N119" s="37">
        <f>IF(OR(M119="",M118=""),"",LN(M119/M118))</f>
        <v/>
      </c>
      <c r="O119" s="42">
        <f>IFERROR(INDEX(Rates_Monthly!$D:$D,MATCH(A119,Rates_Monthly!$A:$A,0)),"")</f>
        <v/>
      </c>
      <c r="P119" s="12">
        <f>IF(OR(O119="",O118=""),"",O119-O118)</f>
        <v/>
      </c>
      <c r="Q119" s="23">
        <f>IF(COUNT(B108:B119)&lt;12,"",SUM(B108:B119))</f>
        <v/>
      </c>
      <c r="R119" s="23">
        <f>IF(COUNT(H108:H119)&lt;12,"",SUM(H108:H119))</f>
        <v/>
      </c>
      <c r="S119" s="23">
        <f>IF(COUNT(I108:I119)&lt;12,"",SUM(I108:I119))</f>
        <v/>
      </c>
      <c r="T119" s="23">
        <f>IF(COUNT(J108:J119)&lt;12,"",SUM(J108:J119))</f>
        <v/>
      </c>
      <c r="U119" s="23">
        <f>IF(COUNT(K108:K119)&lt;12,"",SUM(K108:K119))</f>
        <v/>
      </c>
      <c r="V119" s="37">
        <f>IF(OR(M119="",M107=""),"",LN(M119/M107))</f>
        <v/>
      </c>
    </row>
    <row r="120">
      <c r="A120" s="34" t="n">
        <v>38200</v>
      </c>
      <c r="B120" s="40" t="n">
        <v>1642.2</v>
      </c>
      <c r="C120" s="40" t="n"/>
      <c r="D120" s="40" t="n">
        <v>319.3</v>
      </c>
      <c r="E120" s="40" t="n">
        <v>422.1</v>
      </c>
      <c r="F120" s="40" t="n">
        <v>954.8</v>
      </c>
      <c r="G120" s="40" t="n">
        <v>1239.1</v>
      </c>
      <c r="H120" s="23">
        <f>IF(COUNT(D120,F120)&lt;2,"",D120+F120)</f>
        <v/>
      </c>
      <c r="I120" s="23">
        <f>IF(COUNT(E120,G120)&lt;2,"",E120+G120)</f>
        <v/>
      </c>
      <c r="J120" s="23">
        <f>IF(COUNT(B120,H120,I120)&lt;3,"",B120+I120-H120)</f>
        <v/>
      </c>
      <c r="K120" s="41">
        <f>IF(COUNTIFS(Flows_Daily!$A$2:$A$5371,"&gt;="&amp;A120,Flows_Daily!$A$2:$A$5371,"&lt;"&amp;EDATE(A120,1))=0,"",SUMIFS(Flows_Daily!$D$2:$D$5371,Flows_Daily!$A$2:$A$5371,"&gt;="&amp;A120,Flows_Daily!$A$2:$A$5371,"&lt;"&amp;EDATE(A120,1))*1000/L120)</f>
        <v/>
      </c>
      <c r="L120" s="35">
        <f>IFERROR(AVERAGEIFS(Daily!$B:$B,Daily!$A:$A,"&gt;="&amp;A120,Daily!$A:$A,"&lt;"&amp;EDATE(A120,1)),"")</f>
        <v/>
      </c>
      <c r="M120" s="35">
        <f>IFERROR(INDEX(Daily!$B:$B,MATCH(EDATE(A120,1)-1,Daily!$A:$A,1)),"")</f>
        <v/>
      </c>
      <c r="N120" s="37">
        <f>IF(OR(M120="",M119=""),"",LN(M120/M119))</f>
        <v/>
      </c>
      <c r="O120" s="42">
        <f>IFERROR(INDEX(Rates_Monthly!$D:$D,MATCH(A120,Rates_Monthly!$A:$A,0)),"")</f>
        <v/>
      </c>
      <c r="P120" s="12">
        <f>IF(OR(O120="",O119=""),"",O120-O119)</f>
        <v/>
      </c>
      <c r="Q120" s="23">
        <f>IF(COUNT(B109:B120)&lt;12,"",SUM(B109:B120))</f>
        <v/>
      </c>
      <c r="R120" s="23">
        <f>IF(COUNT(H109:H120)&lt;12,"",SUM(H109:H120))</f>
        <v/>
      </c>
      <c r="S120" s="23">
        <f>IF(COUNT(I109:I120)&lt;12,"",SUM(I109:I120))</f>
        <v/>
      </c>
      <c r="T120" s="23">
        <f>IF(COUNT(J109:J120)&lt;12,"",SUM(J109:J120))</f>
        <v/>
      </c>
      <c r="U120" s="23">
        <f>IF(COUNT(K109:K120)&lt;12,"",SUM(K109:K120))</f>
        <v/>
      </c>
      <c r="V120" s="37">
        <f>IF(OR(M120="",M108=""),"",LN(M120/M108))</f>
        <v/>
      </c>
    </row>
    <row r="121">
      <c r="A121" s="34" t="n">
        <v>38231</v>
      </c>
      <c r="B121" s="40" t="n">
        <v>4145.7</v>
      </c>
      <c r="C121" s="40" t="n"/>
      <c r="D121" s="40" t="n">
        <v>823</v>
      </c>
      <c r="E121" s="40" t="n">
        <v>1398.5</v>
      </c>
      <c r="F121" s="40" t="n">
        <v>579.4</v>
      </c>
      <c r="G121" s="40" t="n">
        <v>30.8</v>
      </c>
      <c r="H121" s="23">
        <f>IF(COUNT(D121,F121)&lt;2,"",D121+F121)</f>
        <v/>
      </c>
      <c r="I121" s="23">
        <f>IF(COUNT(E121,G121)&lt;2,"",E121+G121)</f>
        <v/>
      </c>
      <c r="J121" s="23">
        <f>IF(COUNT(B121,H121,I121)&lt;3,"",B121+I121-H121)</f>
        <v/>
      </c>
      <c r="K121" s="41">
        <f>IF(COUNTIFS(Flows_Daily!$A$2:$A$5371,"&gt;="&amp;A121,Flows_Daily!$A$2:$A$5371,"&lt;"&amp;EDATE(A121,1))=0,"",SUMIFS(Flows_Daily!$D$2:$D$5371,Flows_Daily!$A$2:$A$5371,"&gt;="&amp;A121,Flows_Daily!$A$2:$A$5371,"&lt;"&amp;EDATE(A121,1))*1000/L121)</f>
        <v/>
      </c>
      <c r="L121" s="35">
        <f>IFERROR(AVERAGEIFS(Daily!$B:$B,Daily!$A:$A,"&gt;="&amp;A121,Daily!$A:$A,"&lt;"&amp;EDATE(A121,1)),"")</f>
        <v/>
      </c>
      <c r="M121" s="35">
        <f>IFERROR(INDEX(Daily!$B:$B,MATCH(EDATE(A121,1)-1,Daily!$A:$A,1)),"")</f>
        <v/>
      </c>
      <c r="N121" s="37">
        <f>IF(OR(M121="",M120=""),"",LN(M121/M120))</f>
        <v/>
      </c>
      <c r="O121" s="42">
        <f>IFERROR(INDEX(Rates_Monthly!$D:$D,MATCH(A121,Rates_Monthly!$A:$A,0)),"")</f>
        <v/>
      </c>
      <c r="P121" s="12">
        <f>IF(OR(O121="",O120=""),"",O121-O120)</f>
        <v/>
      </c>
      <c r="Q121" s="23">
        <f>IF(COUNT(B110:B121)&lt;12,"",SUM(B110:B121))</f>
        <v/>
      </c>
      <c r="R121" s="23">
        <f>IF(COUNT(H110:H121)&lt;12,"",SUM(H110:H121))</f>
        <v/>
      </c>
      <c r="S121" s="23">
        <f>IF(COUNT(I110:I121)&lt;12,"",SUM(I110:I121))</f>
        <v/>
      </c>
      <c r="T121" s="23">
        <f>IF(COUNT(J110:J121)&lt;12,"",SUM(J110:J121))</f>
        <v/>
      </c>
      <c r="U121" s="23">
        <f>IF(COUNT(K110:K121)&lt;12,"",SUM(K110:K121))</f>
        <v/>
      </c>
      <c r="V121" s="37">
        <f>IF(OR(M121="",M109=""),"",LN(M121/M109))</f>
        <v/>
      </c>
    </row>
    <row r="122">
      <c r="A122" s="34" t="n">
        <v>38261</v>
      </c>
      <c r="B122" s="40" t="n">
        <v>2178.8</v>
      </c>
      <c r="C122" s="40" t="n"/>
      <c r="D122" s="40" t="n">
        <v>600.3</v>
      </c>
      <c r="E122" s="40" t="n">
        <v>925.7</v>
      </c>
      <c r="F122" s="40" t="n">
        <v>890.1</v>
      </c>
      <c r="G122" s="40" t="n">
        <v>-1728.3</v>
      </c>
      <c r="H122" s="23">
        <f>IF(COUNT(D122,F122)&lt;2,"",D122+F122)</f>
        <v/>
      </c>
      <c r="I122" s="23">
        <f>IF(COUNT(E122,G122)&lt;2,"",E122+G122)</f>
        <v/>
      </c>
      <c r="J122" s="23">
        <f>IF(COUNT(B122,H122,I122)&lt;3,"",B122+I122-H122)</f>
        <v/>
      </c>
      <c r="K122" s="41">
        <f>IF(COUNTIFS(Flows_Daily!$A$2:$A$5371,"&gt;="&amp;A122,Flows_Daily!$A$2:$A$5371,"&lt;"&amp;EDATE(A122,1))=0,"",SUMIFS(Flows_Daily!$D$2:$D$5371,Flows_Daily!$A$2:$A$5371,"&gt;="&amp;A122,Flows_Daily!$A$2:$A$5371,"&lt;"&amp;EDATE(A122,1))*1000/L122)</f>
        <v/>
      </c>
      <c r="L122" s="35">
        <f>IFERROR(AVERAGEIFS(Daily!$B:$B,Daily!$A:$A,"&gt;="&amp;A122,Daily!$A:$A,"&lt;"&amp;EDATE(A122,1)),"")</f>
        <v/>
      </c>
      <c r="M122" s="35">
        <f>IFERROR(INDEX(Daily!$B:$B,MATCH(EDATE(A122,1)-1,Daily!$A:$A,1)),"")</f>
        <v/>
      </c>
      <c r="N122" s="37">
        <f>IF(OR(M122="",M121=""),"",LN(M122/M121))</f>
        <v/>
      </c>
      <c r="O122" s="42">
        <f>IFERROR(INDEX(Rates_Monthly!$D:$D,MATCH(A122,Rates_Monthly!$A:$A,0)),"")</f>
        <v/>
      </c>
      <c r="P122" s="12">
        <f>IF(OR(O122="",O121=""),"",O122-O121)</f>
        <v/>
      </c>
      <c r="Q122" s="23">
        <f>IF(COUNT(B111:B122)&lt;12,"",SUM(B111:B122))</f>
        <v/>
      </c>
      <c r="R122" s="23">
        <f>IF(COUNT(H111:H122)&lt;12,"",SUM(H111:H122))</f>
        <v/>
      </c>
      <c r="S122" s="23">
        <f>IF(COUNT(I111:I122)&lt;12,"",SUM(I111:I122))</f>
        <v/>
      </c>
      <c r="T122" s="23">
        <f>IF(COUNT(J111:J122)&lt;12,"",SUM(J111:J122))</f>
        <v/>
      </c>
      <c r="U122" s="23">
        <f>IF(COUNT(K111:K122)&lt;12,"",SUM(K111:K122))</f>
        <v/>
      </c>
      <c r="V122" s="37">
        <f>IF(OR(M122="",M110=""),"",LN(M122/M110))</f>
        <v/>
      </c>
    </row>
    <row r="123">
      <c r="A123" s="34" t="n">
        <v>38292</v>
      </c>
      <c r="B123" s="40" t="n">
        <v>4144.7</v>
      </c>
      <c r="C123" s="40" t="n"/>
      <c r="D123" s="40" t="n">
        <v>552.3</v>
      </c>
      <c r="E123" s="40" t="n">
        <v>1277.9</v>
      </c>
      <c r="F123" s="40" t="n">
        <v>861.2</v>
      </c>
      <c r="G123" s="40" t="n">
        <v>1506.9</v>
      </c>
      <c r="H123" s="23">
        <f>IF(COUNT(D123,F123)&lt;2,"",D123+F123)</f>
        <v/>
      </c>
      <c r="I123" s="23">
        <f>IF(COUNT(E123,G123)&lt;2,"",E123+G123)</f>
        <v/>
      </c>
      <c r="J123" s="23">
        <f>IF(COUNT(B123,H123,I123)&lt;3,"",B123+I123-H123)</f>
        <v/>
      </c>
      <c r="K123" s="41">
        <f>IF(COUNTIFS(Flows_Daily!$A$2:$A$5371,"&gt;="&amp;A123,Flows_Daily!$A$2:$A$5371,"&lt;"&amp;EDATE(A123,1))=0,"",SUMIFS(Flows_Daily!$D$2:$D$5371,Flows_Daily!$A$2:$A$5371,"&gt;="&amp;A123,Flows_Daily!$A$2:$A$5371,"&lt;"&amp;EDATE(A123,1))*1000/L123)</f>
        <v/>
      </c>
      <c r="L123" s="35">
        <f>IFERROR(AVERAGEIFS(Daily!$B:$B,Daily!$A:$A,"&gt;="&amp;A123,Daily!$A:$A,"&lt;"&amp;EDATE(A123,1)),"")</f>
        <v/>
      </c>
      <c r="M123" s="35">
        <f>IFERROR(INDEX(Daily!$B:$B,MATCH(EDATE(A123,1)-1,Daily!$A:$A,1)),"")</f>
        <v/>
      </c>
      <c r="N123" s="37">
        <f>IF(OR(M123="",M122=""),"",LN(M123/M122))</f>
        <v/>
      </c>
      <c r="O123" s="42">
        <f>IFERROR(INDEX(Rates_Monthly!$D:$D,MATCH(A123,Rates_Monthly!$A:$A,0)),"")</f>
        <v/>
      </c>
      <c r="P123" s="12">
        <f>IF(OR(O123="",O122=""),"",O123-O122)</f>
        <v/>
      </c>
      <c r="Q123" s="23">
        <f>IF(COUNT(B112:B123)&lt;12,"",SUM(B112:B123))</f>
        <v/>
      </c>
      <c r="R123" s="23">
        <f>IF(COUNT(H112:H123)&lt;12,"",SUM(H112:H123))</f>
        <v/>
      </c>
      <c r="S123" s="23">
        <f>IF(COUNT(I112:I123)&lt;12,"",SUM(I112:I123))</f>
        <v/>
      </c>
      <c r="T123" s="23">
        <f>IF(COUNT(J112:J123)&lt;12,"",SUM(J112:J123))</f>
        <v/>
      </c>
      <c r="U123" s="23">
        <f>IF(COUNT(K112:K123)&lt;12,"",SUM(K112:K123))</f>
        <v/>
      </c>
      <c r="V123" s="37">
        <f>IF(OR(M123="",M111=""),"",LN(M123/M111))</f>
        <v/>
      </c>
    </row>
    <row r="124">
      <c r="A124" s="34" t="n">
        <v>38322</v>
      </c>
      <c r="B124" s="40" t="n">
        <v>3046.5</v>
      </c>
      <c r="C124" s="40" t="n"/>
      <c r="D124" s="40" t="n">
        <v>606.2</v>
      </c>
      <c r="E124" s="40" t="n">
        <v>1658.5</v>
      </c>
      <c r="F124" s="40" t="n">
        <v>1615.3</v>
      </c>
      <c r="G124" s="40" t="n">
        <v>749</v>
      </c>
      <c r="H124" s="23">
        <f>IF(COUNT(D124,F124)&lt;2,"",D124+F124)</f>
        <v/>
      </c>
      <c r="I124" s="23">
        <f>IF(COUNT(E124,G124)&lt;2,"",E124+G124)</f>
        <v/>
      </c>
      <c r="J124" s="23">
        <f>IF(COUNT(B124,H124,I124)&lt;3,"",B124+I124-H124)</f>
        <v/>
      </c>
      <c r="K124" s="41">
        <f>IF(COUNTIFS(Flows_Daily!$A$2:$A$5371,"&gt;="&amp;A124,Flows_Daily!$A$2:$A$5371,"&lt;"&amp;EDATE(A124,1))=0,"",SUMIFS(Flows_Daily!$D$2:$D$5371,Flows_Daily!$A$2:$A$5371,"&gt;="&amp;A124,Flows_Daily!$A$2:$A$5371,"&lt;"&amp;EDATE(A124,1))*1000/L124)</f>
        <v/>
      </c>
      <c r="L124" s="35">
        <f>IFERROR(AVERAGEIFS(Daily!$B:$B,Daily!$A:$A,"&gt;="&amp;A124,Daily!$A:$A,"&lt;"&amp;EDATE(A124,1)),"")</f>
        <v/>
      </c>
      <c r="M124" s="35">
        <f>IFERROR(INDEX(Daily!$B:$B,MATCH(EDATE(A124,1)-1,Daily!$A:$A,1)),"")</f>
        <v/>
      </c>
      <c r="N124" s="37">
        <f>IF(OR(M124="",M123=""),"",LN(M124/M123))</f>
        <v/>
      </c>
      <c r="O124" s="42">
        <f>IFERROR(INDEX(Rates_Monthly!$D:$D,MATCH(A124,Rates_Monthly!$A:$A,0)),"")</f>
        <v/>
      </c>
      <c r="P124" s="12">
        <f>IF(OR(O124="",O123=""),"",O124-O123)</f>
        <v/>
      </c>
      <c r="Q124" s="23">
        <f>IF(COUNT(B113:B124)&lt;12,"",SUM(B113:B124))</f>
        <v/>
      </c>
      <c r="R124" s="23">
        <f>IF(COUNT(H113:H124)&lt;12,"",SUM(H113:H124))</f>
        <v/>
      </c>
      <c r="S124" s="23">
        <f>IF(COUNT(I113:I124)&lt;12,"",SUM(I113:I124))</f>
        <v/>
      </c>
      <c r="T124" s="23">
        <f>IF(COUNT(J113:J124)&lt;12,"",SUM(J113:J124))</f>
        <v/>
      </c>
      <c r="U124" s="23">
        <f>IF(COUNT(K113:K124)&lt;12,"",SUM(K113:K124))</f>
        <v/>
      </c>
      <c r="V124" s="37">
        <f>IF(OR(M124="",M112=""),"",LN(M124/M112))</f>
        <v/>
      </c>
    </row>
    <row r="125">
      <c r="A125" s="34" t="n">
        <v>38353</v>
      </c>
      <c r="B125" s="40" t="n">
        <v>1398</v>
      </c>
      <c r="C125" s="40" t="n"/>
      <c r="D125" s="40" t="n">
        <v>619.9</v>
      </c>
      <c r="E125" s="40" t="n">
        <v>850.9</v>
      </c>
      <c r="F125" s="40" t="n">
        <v>1270.4</v>
      </c>
      <c r="G125" s="40" t="n">
        <v>-138.6</v>
      </c>
      <c r="H125" s="23">
        <f>IF(COUNT(D125,F125)&lt;2,"",D125+F125)</f>
        <v/>
      </c>
      <c r="I125" s="23">
        <f>IF(COUNT(E125,G125)&lt;2,"",E125+G125)</f>
        <v/>
      </c>
      <c r="J125" s="23">
        <f>IF(COUNT(B125,H125,I125)&lt;3,"",B125+I125-H125)</f>
        <v/>
      </c>
      <c r="K125" s="41">
        <f>IF(COUNTIFS(Flows_Daily!$A$2:$A$5371,"&gt;="&amp;A125,Flows_Daily!$A$2:$A$5371,"&lt;"&amp;EDATE(A125,1))=0,"",SUMIFS(Flows_Daily!$D$2:$D$5371,Flows_Daily!$A$2:$A$5371,"&gt;="&amp;A125,Flows_Daily!$A$2:$A$5371,"&lt;"&amp;EDATE(A125,1))*1000/L125)</f>
        <v/>
      </c>
      <c r="L125" s="35">
        <f>IFERROR(AVERAGEIFS(Daily!$B:$B,Daily!$A:$A,"&gt;="&amp;A125,Daily!$A:$A,"&lt;"&amp;EDATE(A125,1)),"")</f>
        <v/>
      </c>
      <c r="M125" s="35">
        <f>IFERROR(INDEX(Daily!$B:$B,MATCH(EDATE(A125,1)-1,Daily!$A:$A,1)),"")</f>
        <v/>
      </c>
      <c r="N125" s="37">
        <f>IF(OR(M125="",M124=""),"",LN(M125/M124))</f>
        <v/>
      </c>
      <c r="O125" s="42">
        <f>IFERROR(INDEX(Rates_Monthly!$D:$D,MATCH(A125,Rates_Monthly!$A:$A,0)),"")</f>
        <v/>
      </c>
      <c r="P125" s="12">
        <f>IF(OR(O125="",O124=""),"",O125-O124)</f>
        <v/>
      </c>
      <c r="Q125" s="23">
        <f>IF(COUNT(B114:B125)&lt;12,"",SUM(B114:B125))</f>
        <v/>
      </c>
      <c r="R125" s="23">
        <f>IF(COUNT(H114:H125)&lt;12,"",SUM(H114:H125))</f>
        <v/>
      </c>
      <c r="S125" s="23">
        <f>IF(COUNT(I114:I125)&lt;12,"",SUM(I114:I125))</f>
        <v/>
      </c>
      <c r="T125" s="23">
        <f>IF(COUNT(J114:J125)&lt;12,"",SUM(J114:J125))</f>
        <v/>
      </c>
      <c r="U125" s="23">
        <f>IF(COUNT(K114:K125)&lt;12,"",SUM(K114:K125))</f>
        <v/>
      </c>
      <c r="V125" s="37">
        <f>IF(OR(M125="",M113=""),"",LN(M125/M113))</f>
        <v/>
      </c>
    </row>
    <row r="126">
      <c r="A126" s="34" t="n">
        <v>38384</v>
      </c>
      <c r="B126" s="40" t="n">
        <v>752.4</v>
      </c>
      <c r="C126" s="40" t="n"/>
      <c r="D126" s="40" t="n">
        <v>497.5</v>
      </c>
      <c r="E126" s="40" t="n">
        <v>364.5</v>
      </c>
      <c r="F126" s="40" t="n">
        <v>1197.1</v>
      </c>
      <c r="G126" s="40" t="n">
        <v>2381.4</v>
      </c>
      <c r="H126" s="23">
        <f>IF(COUNT(D126,F126)&lt;2,"",D126+F126)</f>
        <v/>
      </c>
      <c r="I126" s="23">
        <f>IF(COUNT(E126,G126)&lt;2,"",E126+G126)</f>
        <v/>
      </c>
      <c r="J126" s="23">
        <f>IF(COUNT(B126,H126,I126)&lt;3,"",B126+I126-H126)</f>
        <v/>
      </c>
      <c r="K126" s="41">
        <f>IF(COUNTIFS(Flows_Daily!$A$2:$A$5371,"&gt;="&amp;A126,Flows_Daily!$A$2:$A$5371,"&lt;"&amp;EDATE(A126,1))=0,"",SUMIFS(Flows_Daily!$D$2:$D$5371,Flows_Daily!$A$2:$A$5371,"&gt;="&amp;A126,Flows_Daily!$A$2:$A$5371,"&lt;"&amp;EDATE(A126,1))*1000/L126)</f>
        <v/>
      </c>
      <c r="L126" s="35">
        <f>IFERROR(AVERAGEIFS(Daily!$B:$B,Daily!$A:$A,"&gt;="&amp;A126,Daily!$A:$A,"&lt;"&amp;EDATE(A126,1)),"")</f>
        <v/>
      </c>
      <c r="M126" s="35">
        <f>IFERROR(INDEX(Daily!$B:$B,MATCH(EDATE(A126,1)-1,Daily!$A:$A,1)),"")</f>
        <v/>
      </c>
      <c r="N126" s="37">
        <f>IF(OR(M126="",M125=""),"",LN(M126/M125))</f>
        <v/>
      </c>
      <c r="O126" s="42">
        <f>IFERROR(INDEX(Rates_Monthly!$D:$D,MATCH(A126,Rates_Monthly!$A:$A,0)),"")</f>
        <v/>
      </c>
      <c r="P126" s="12">
        <f>IF(OR(O126="",O125=""),"",O126-O125)</f>
        <v/>
      </c>
      <c r="Q126" s="23">
        <f>IF(COUNT(B115:B126)&lt;12,"",SUM(B115:B126))</f>
        <v/>
      </c>
      <c r="R126" s="23">
        <f>IF(COUNT(H115:H126)&lt;12,"",SUM(H115:H126))</f>
        <v/>
      </c>
      <c r="S126" s="23">
        <f>IF(COUNT(I115:I126)&lt;12,"",SUM(I115:I126))</f>
        <v/>
      </c>
      <c r="T126" s="23">
        <f>IF(COUNT(J115:J126)&lt;12,"",SUM(J115:J126))</f>
        <v/>
      </c>
      <c r="U126" s="23">
        <f>IF(COUNT(K115:K126)&lt;12,"",SUM(K115:K126))</f>
        <v/>
      </c>
      <c r="V126" s="37">
        <f>IF(OR(M126="",M114=""),"",LN(M126/M114))</f>
        <v/>
      </c>
    </row>
    <row r="127">
      <c r="A127" s="34" t="n">
        <v>38412</v>
      </c>
      <c r="B127" s="40" t="n">
        <v>1315.6</v>
      </c>
      <c r="C127" s="40" t="n"/>
      <c r="D127" s="40" t="n">
        <v>906.2</v>
      </c>
      <c r="E127" s="40" t="n">
        <v>1018.8</v>
      </c>
      <c r="F127" s="40" t="n">
        <v>1539.8</v>
      </c>
      <c r="G127" s="40" t="n">
        <v>-242.1</v>
      </c>
      <c r="H127" s="23">
        <f>IF(COUNT(D127,F127)&lt;2,"",D127+F127)</f>
        <v/>
      </c>
      <c r="I127" s="23">
        <f>IF(COUNT(E127,G127)&lt;2,"",E127+G127)</f>
        <v/>
      </c>
      <c r="J127" s="23">
        <f>IF(COUNT(B127,H127,I127)&lt;3,"",B127+I127-H127)</f>
        <v/>
      </c>
      <c r="K127" s="41">
        <f>IF(COUNTIFS(Flows_Daily!$A$2:$A$5371,"&gt;="&amp;A127,Flows_Daily!$A$2:$A$5371,"&lt;"&amp;EDATE(A127,1))=0,"",SUMIFS(Flows_Daily!$D$2:$D$5371,Flows_Daily!$A$2:$A$5371,"&gt;="&amp;A127,Flows_Daily!$A$2:$A$5371,"&lt;"&amp;EDATE(A127,1))*1000/L127)</f>
        <v/>
      </c>
      <c r="L127" s="35">
        <f>IFERROR(AVERAGEIFS(Daily!$B:$B,Daily!$A:$A,"&gt;="&amp;A127,Daily!$A:$A,"&lt;"&amp;EDATE(A127,1)),"")</f>
        <v/>
      </c>
      <c r="M127" s="35">
        <f>IFERROR(INDEX(Daily!$B:$B,MATCH(EDATE(A127,1)-1,Daily!$A:$A,1)),"")</f>
        <v/>
      </c>
      <c r="N127" s="37">
        <f>IF(OR(M127="",M126=""),"",LN(M127/M126))</f>
        <v/>
      </c>
      <c r="O127" s="42">
        <f>IFERROR(INDEX(Rates_Monthly!$D:$D,MATCH(A127,Rates_Monthly!$A:$A,0)),"")</f>
        <v/>
      </c>
      <c r="P127" s="12">
        <f>IF(OR(O127="",O126=""),"",O127-O126)</f>
        <v/>
      </c>
      <c r="Q127" s="23">
        <f>IF(COUNT(B116:B127)&lt;12,"",SUM(B116:B127))</f>
        <v/>
      </c>
      <c r="R127" s="23">
        <f>IF(COUNT(H116:H127)&lt;12,"",SUM(H116:H127))</f>
        <v/>
      </c>
      <c r="S127" s="23">
        <f>IF(COUNT(I116:I127)&lt;12,"",SUM(I116:I127))</f>
        <v/>
      </c>
      <c r="T127" s="23">
        <f>IF(COUNT(J116:J127)&lt;12,"",SUM(J116:J127))</f>
        <v/>
      </c>
      <c r="U127" s="23">
        <f>IF(COUNT(K116:K127)&lt;12,"",SUM(K116:K127))</f>
        <v/>
      </c>
      <c r="V127" s="37">
        <f>IF(OR(M127="",M115=""),"",LN(M127/M115))</f>
        <v/>
      </c>
    </row>
    <row r="128">
      <c r="A128" s="34" t="n">
        <v>38443</v>
      </c>
      <c r="B128" s="40" t="n">
        <v>-1734.7</v>
      </c>
      <c r="C128" s="40" t="n"/>
      <c r="D128" s="40" t="n">
        <v>693.2</v>
      </c>
      <c r="E128" s="40" t="n">
        <v>2714.1</v>
      </c>
      <c r="F128" s="40" t="n">
        <v>633.5</v>
      </c>
      <c r="G128" s="40" t="n">
        <v>-627.5</v>
      </c>
      <c r="H128" s="23">
        <f>IF(COUNT(D128,F128)&lt;2,"",D128+F128)</f>
        <v/>
      </c>
      <c r="I128" s="23">
        <f>IF(COUNT(E128,G128)&lt;2,"",E128+G128)</f>
        <v/>
      </c>
      <c r="J128" s="23">
        <f>IF(COUNT(B128,H128,I128)&lt;3,"",B128+I128-H128)</f>
        <v/>
      </c>
      <c r="K128" s="41">
        <f>IF(COUNTIFS(Flows_Daily!$A$2:$A$5371,"&gt;="&amp;A128,Flows_Daily!$A$2:$A$5371,"&lt;"&amp;EDATE(A128,1))=0,"",SUMIFS(Flows_Daily!$D$2:$D$5371,Flows_Daily!$A$2:$A$5371,"&gt;="&amp;A128,Flows_Daily!$A$2:$A$5371,"&lt;"&amp;EDATE(A128,1))*1000/L128)</f>
        <v/>
      </c>
      <c r="L128" s="35">
        <f>IFERROR(AVERAGEIFS(Daily!$B:$B,Daily!$A:$A,"&gt;="&amp;A128,Daily!$A:$A,"&lt;"&amp;EDATE(A128,1)),"")</f>
        <v/>
      </c>
      <c r="M128" s="35">
        <f>IFERROR(INDEX(Daily!$B:$B,MATCH(EDATE(A128,1)-1,Daily!$A:$A,1)),"")</f>
        <v/>
      </c>
      <c r="N128" s="37">
        <f>IF(OR(M128="",M127=""),"",LN(M128/M127))</f>
        <v/>
      </c>
      <c r="O128" s="42">
        <f>IFERROR(INDEX(Rates_Monthly!$D:$D,MATCH(A128,Rates_Monthly!$A:$A,0)),"")</f>
        <v/>
      </c>
      <c r="P128" s="12">
        <f>IF(OR(O128="",O127=""),"",O128-O127)</f>
        <v/>
      </c>
      <c r="Q128" s="23">
        <f>IF(COUNT(B117:B128)&lt;12,"",SUM(B117:B128))</f>
        <v/>
      </c>
      <c r="R128" s="23">
        <f>IF(COUNT(H117:H128)&lt;12,"",SUM(H117:H128))</f>
        <v/>
      </c>
      <c r="S128" s="23">
        <f>IF(COUNT(I117:I128)&lt;12,"",SUM(I117:I128))</f>
        <v/>
      </c>
      <c r="T128" s="23">
        <f>IF(COUNT(J117:J128)&lt;12,"",SUM(J117:J128))</f>
        <v/>
      </c>
      <c r="U128" s="23">
        <f>IF(COUNT(K117:K128)&lt;12,"",SUM(K117:K128))</f>
        <v/>
      </c>
      <c r="V128" s="37">
        <f>IF(OR(M128="",M116=""),"",LN(M128/M116))</f>
        <v/>
      </c>
    </row>
    <row r="129">
      <c r="A129" s="34" t="n">
        <v>38473</v>
      </c>
      <c r="B129" s="40" t="n">
        <v>546.1</v>
      </c>
      <c r="C129" s="40" t="n"/>
      <c r="D129" s="40" t="n">
        <v>776.9</v>
      </c>
      <c r="E129" s="40" t="n">
        <v>1026.7</v>
      </c>
      <c r="F129" s="40" t="n">
        <v>1816.4</v>
      </c>
      <c r="G129" s="40" t="n">
        <v>953.6</v>
      </c>
      <c r="H129" s="23">
        <f>IF(COUNT(D129,F129)&lt;2,"",D129+F129)</f>
        <v/>
      </c>
      <c r="I129" s="23">
        <f>IF(COUNT(E129,G129)&lt;2,"",E129+G129)</f>
        <v/>
      </c>
      <c r="J129" s="23">
        <f>IF(COUNT(B129,H129,I129)&lt;3,"",B129+I129-H129)</f>
        <v/>
      </c>
      <c r="K129" s="41">
        <f>IF(COUNTIFS(Flows_Daily!$A$2:$A$5371,"&gt;="&amp;A129,Flows_Daily!$A$2:$A$5371,"&lt;"&amp;EDATE(A129,1))=0,"",SUMIFS(Flows_Daily!$D$2:$D$5371,Flows_Daily!$A$2:$A$5371,"&gt;="&amp;A129,Flows_Daily!$A$2:$A$5371,"&lt;"&amp;EDATE(A129,1))*1000/L129)</f>
        <v/>
      </c>
      <c r="L129" s="35">
        <f>IFERROR(AVERAGEIFS(Daily!$B:$B,Daily!$A:$A,"&gt;="&amp;A129,Daily!$A:$A,"&lt;"&amp;EDATE(A129,1)),"")</f>
        <v/>
      </c>
      <c r="M129" s="35">
        <f>IFERROR(INDEX(Daily!$B:$B,MATCH(EDATE(A129,1)-1,Daily!$A:$A,1)),"")</f>
        <v/>
      </c>
      <c r="N129" s="37">
        <f>IF(OR(M129="",M128=""),"",LN(M129/M128))</f>
        <v/>
      </c>
      <c r="O129" s="42">
        <f>IFERROR(INDEX(Rates_Monthly!$D:$D,MATCH(A129,Rates_Monthly!$A:$A,0)),"")</f>
        <v/>
      </c>
      <c r="P129" s="12">
        <f>IF(OR(O129="",O128=""),"",O129-O128)</f>
        <v/>
      </c>
      <c r="Q129" s="23">
        <f>IF(COUNT(B118:B129)&lt;12,"",SUM(B118:B129))</f>
        <v/>
      </c>
      <c r="R129" s="23">
        <f>IF(COUNT(H118:H129)&lt;12,"",SUM(H118:H129))</f>
        <v/>
      </c>
      <c r="S129" s="23">
        <f>IF(COUNT(I118:I129)&lt;12,"",SUM(I118:I129))</f>
        <v/>
      </c>
      <c r="T129" s="23">
        <f>IF(COUNT(J118:J129)&lt;12,"",SUM(J118:J129))</f>
        <v/>
      </c>
      <c r="U129" s="23">
        <f>IF(COUNT(K118:K129)&lt;12,"",SUM(K118:K129))</f>
        <v/>
      </c>
      <c r="V129" s="37">
        <f>IF(OR(M129="",M117=""),"",LN(M129/M117))</f>
        <v/>
      </c>
    </row>
    <row r="130">
      <c r="A130" s="34" t="n">
        <v>38504</v>
      </c>
      <c r="B130" s="40" t="n">
        <v>958.6</v>
      </c>
      <c r="C130" s="40" t="n"/>
      <c r="D130" s="40" t="n">
        <v>692.5</v>
      </c>
      <c r="E130" s="40" t="n">
        <v>1184.5</v>
      </c>
      <c r="F130" s="40" t="n">
        <v>2277.6</v>
      </c>
      <c r="G130" s="40" t="n">
        <v>1213.3</v>
      </c>
      <c r="H130" s="23">
        <f>IF(COUNT(D130,F130)&lt;2,"",D130+F130)</f>
        <v/>
      </c>
      <c r="I130" s="23">
        <f>IF(COUNT(E130,G130)&lt;2,"",E130+G130)</f>
        <v/>
      </c>
      <c r="J130" s="23">
        <f>IF(COUNT(B130,H130,I130)&lt;3,"",B130+I130-H130)</f>
        <v/>
      </c>
      <c r="K130" s="41">
        <f>IF(COUNTIFS(Flows_Daily!$A$2:$A$5371,"&gt;="&amp;A130,Flows_Daily!$A$2:$A$5371,"&lt;"&amp;EDATE(A130,1))=0,"",SUMIFS(Flows_Daily!$D$2:$D$5371,Flows_Daily!$A$2:$A$5371,"&gt;="&amp;A130,Flows_Daily!$A$2:$A$5371,"&lt;"&amp;EDATE(A130,1))*1000/L130)</f>
        <v/>
      </c>
      <c r="L130" s="35">
        <f>IFERROR(AVERAGEIFS(Daily!$B:$B,Daily!$A:$A,"&gt;="&amp;A130,Daily!$A:$A,"&lt;"&amp;EDATE(A130,1)),"")</f>
        <v/>
      </c>
      <c r="M130" s="35">
        <f>IFERROR(INDEX(Daily!$B:$B,MATCH(EDATE(A130,1)-1,Daily!$A:$A,1)),"")</f>
        <v/>
      </c>
      <c r="N130" s="37">
        <f>IF(OR(M130="",M129=""),"",LN(M130/M129))</f>
        <v/>
      </c>
      <c r="O130" s="42">
        <f>IFERROR(INDEX(Rates_Monthly!$D:$D,MATCH(A130,Rates_Monthly!$A:$A,0)),"")</f>
        <v/>
      </c>
      <c r="P130" s="12">
        <f>IF(OR(O130="",O129=""),"",O130-O129)</f>
        <v/>
      </c>
      <c r="Q130" s="23">
        <f>IF(COUNT(B119:B130)&lt;12,"",SUM(B119:B130))</f>
        <v/>
      </c>
      <c r="R130" s="23">
        <f>IF(COUNT(H119:H130)&lt;12,"",SUM(H119:H130))</f>
        <v/>
      </c>
      <c r="S130" s="23">
        <f>IF(COUNT(I119:I130)&lt;12,"",SUM(I119:I130))</f>
        <v/>
      </c>
      <c r="T130" s="23">
        <f>IF(COUNT(J119:J130)&lt;12,"",SUM(J119:J130))</f>
        <v/>
      </c>
      <c r="U130" s="23">
        <f>IF(COUNT(K119:K130)&lt;12,"",SUM(K119:K130))</f>
        <v/>
      </c>
      <c r="V130" s="37">
        <f>IF(OR(M130="",M118=""),"",LN(M130/M118))</f>
        <v/>
      </c>
    </row>
    <row r="131">
      <c r="A131" s="34" t="n">
        <v>38534</v>
      </c>
      <c r="B131" s="40" t="n">
        <v>622</v>
      </c>
      <c r="C131" s="40" t="n"/>
      <c r="D131" s="40" t="n">
        <v>610.4</v>
      </c>
      <c r="E131" s="40" t="n">
        <v>480.4</v>
      </c>
      <c r="F131" s="40" t="n">
        <v>1837.6</v>
      </c>
      <c r="G131" s="40" t="n">
        <v>4262.8</v>
      </c>
      <c r="H131" s="23">
        <f>IF(COUNT(D131,F131)&lt;2,"",D131+F131)</f>
        <v/>
      </c>
      <c r="I131" s="23">
        <f>IF(COUNT(E131,G131)&lt;2,"",E131+G131)</f>
        <v/>
      </c>
      <c r="J131" s="23">
        <f>IF(COUNT(B131,H131,I131)&lt;3,"",B131+I131-H131)</f>
        <v/>
      </c>
      <c r="K131" s="41">
        <f>IF(COUNTIFS(Flows_Daily!$A$2:$A$5371,"&gt;="&amp;A131,Flows_Daily!$A$2:$A$5371,"&lt;"&amp;EDATE(A131,1))=0,"",SUMIFS(Flows_Daily!$D$2:$D$5371,Flows_Daily!$A$2:$A$5371,"&gt;="&amp;A131,Flows_Daily!$A$2:$A$5371,"&lt;"&amp;EDATE(A131,1))*1000/L131)</f>
        <v/>
      </c>
      <c r="L131" s="35">
        <f>IFERROR(AVERAGEIFS(Daily!$B:$B,Daily!$A:$A,"&gt;="&amp;A131,Daily!$A:$A,"&lt;"&amp;EDATE(A131,1)),"")</f>
        <v/>
      </c>
      <c r="M131" s="35">
        <f>IFERROR(INDEX(Daily!$B:$B,MATCH(EDATE(A131,1)-1,Daily!$A:$A,1)),"")</f>
        <v/>
      </c>
      <c r="N131" s="37">
        <f>IF(OR(M131="",M130=""),"",LN(M131/M130))</f>
        <v/>
      </c>
      <c r="O131" s="42">
        <f>IFERROR(INDEX(Rates_Monthly!$D:$D,MATCH(A131,Rates_Monthly!$A:$A,0)),"")</f>
        <v/>
      </c>
      <c r="P131" s="12">
        <f>IF(OR(O131="",O130=""),"",O131-O130)</f>
        <v/>
      </c>
      <c r="Q131" s="23">
        <f>IF(COUNT(B120:B131)&lt;12,"",SUM(B120:B131))</f>
        <v/>
      </c>
      <c r="R131" s="23">
        <f>IF(COUNT(H120:H131)&lt;12,"",SUM(H120:H131))</f>
        <v/>
      </c>
      <c r="S131" s="23">
        <f>IF(COUNT(I120:I131)&lt;12,"",SUM(I120:I131))</f>
        <v/>
      </c>
      <c r="T131" s="23">
        <f>IF(COUNT(J120:J131)&lt;12,"",SUM(J120:J131))</f>
        <v/>
      </c>
      <c r="U131" s="23">
        <f>IF(COUNT(K120:K131)&lt;12,"",SUM(K120:K131))</f>
        <v/>
      </c>
      <c r="V131" s="37">
        <f>IF(OR(M131="",M119=""),"",LN(M131/M119))</f>
        <v/>
      </c>
    </row>
    <row r="132">
      <c r="A132" s="34" t="n">
        <v>38565</v>
      </c>
      <c r="B132" s="40" t="n">
        <v>973.5</v>
      </c>
      <c r="C132" s="40" t="n"/>
      <c r="D132" s="40" t="n">
        <v>507.6</v>
      </c>
      <c r="E132" s="40" t="n">
        <v>1314.3</v>
      </c>
      <c r="F132" s="40" t="n">
        <v>1756.9</v>
      </c>
      <c r="G132" s="40" t="n">
        <v>771.2</v>
      </c>
      <c r="H132" s="23">
        <f>IF(COUNT(D132,F132)&lt;2,"",D132+F132)</f>
        <v/>
      </c>
      <c r="I132" s="23">
        <f>IF(COUNT(E132,G132)&lt;2,"",E132+G132)</f>
        <v/>
      </c>
      <c r="J132" s="23">
        <f>IF(COUNT(B132,H132,I132)&lt;3,"",B132+I132-H132)</f>
        <v/>
      </c>
      <c r="K132" s="41">
        <f>IF(COUNTIFS(Flows_Daily!$A$2:$A$5371,"&gt;="&amp;A132,Flows_Daily!$A$2:$A$5371,"&lt;"&amp;EDATE(A132,1))=0,"",SUMIFS(Flows_Daily!$D$2:$D$5371,Flows_Daily!$A$2:$A$5371,"&gt;="&amp;A132,Flows_Daily!$A$2:$A$5371,"&lt;"&amp;EDATE(A132,1))*1000/L132)</f>
        <v/>
      </c>
      <c r="L132" s="35">
        <f>IFERROR(AVERAGEIFS(Daily!$B:$B,Daily!$A:$A,"&gt;="&amp;A132,Daily!$A:$A,"&lt;"&amp;EDATE(A132,1)),"")</f>
        <v/>
      </c>
      <c r="M132" s="35">
        <f>IFERROR(INDEX(Daily!$B:$B,MATCH(EDATE(A132,1)-1,Daily!$A:$A,1)),"")</f>
        <v/>
      </c>
      <c r="N132" s="37">
        <f>IF(OR(M132="",M131=""),"",LN(M132/M131))</f>
        <v/>
      </c>
      <c r="O132" s="42">
        <f>IFERROR(INDEX(Rates_Monthly!$D:$D,MATCH(A132,Rates_Monthly!$A:$A,0)),"")</f>
        <v/>
      </c>
      <c r="P132" s="12">
        <f>IF(OR(O132="",O131=""),"",O132-O131)</f>
        <v/>
      </c>
      <c r="Q132" s="23">
        <f>IF(COUNT(B121:B132)&lt;12,"",SUM(B121:B132))</f>
        <v/>
      </c>
      <c r="R132" s="23">
        <f>IF(COUNT(H121:H132)&lt;12,"",SUM(H121:H132))</f>
        <v/>
      </c>
      <c r="S132" s="23">
        <f>IF(COUNT(I121:I132)&lt;12,"",SUM(I121:I132))</f>
        <v/>
      </c>
      <c r="T132" s="23">
        <f>IF(COUNT(J121:J132)&lt;12,"",SUM(J121:J132))</f>
        <v/>
      </c>
      <c r="U132" s="23">
        <f>IF(COUNT(K121:K132)&lt;12,"",SUM(K121:K132))</f>
        <v/>
      </c>
      <c r="V132" s="37">
        <f>IF(OR(M132="",M120=""),"",LN(M132/M120))</f>
        <v/>
      </c>
    </row>
    <row r="133">
      <c r="A133" s="34" t="n">
        <v>38596</v>
      </c>
      <c r="B133" s="40" t="n">
        <v>724.6</v>
      </c>
      <c r="C133" s="40" t="n"/>
      <c r="D133" s="40" t="n">
        <v>827.7</v>
      </c>
      <c r="E133" s="40" t="n">
        <v>1272.9</v>
      </c>
      <c r="F133" s="40" t="n">
        <v>1744</v>
      </c>
      <c r="G133" s="40" t="n">
        <v>-133.2</v>
      </c>
      <c r="H133" s="23">
        <f>IF(COUNT(D133,F133)&lt;2,"",D133+F133)</f>
        <v/>
      </c>
      <c r="I133" s="23">
        <f>IF(COUNT(E133,G133)&lt;2,"",E133+G133)</f>
        <v/>
      </c>
      <c r="J133" s="23">
        <f>IF(COUNT(B133,H133,I133)&lt;3,"",B133+I133-H133)</f>
        <v/>
      </c>
      <c r="K133" s="41">
        <f>IF(COUNTIFS(Flows_Daily!$A$2:$A$5371,"&gt;="&amp;A133,Flows_Daily!$A$2:$A$5371,"&lt;"&amp;EDATE(A133,1))=0,"",SUMIFS(Flows_Daily!$D$2:$D$5371,Flows_Daily!$A$2:$A$5371,"&gt;="&amp;A133,Flows_Daily!$A$2:$A$5371,"&lt;"&amp;EDATE(A133,1))*1000/L133)</f>
        <v/>
      </c>
      <c r="L133" s="35">
        <f>IFERROR(AVERAGEIFS(Daily!$B:$B,Daily!$A:$A,"&gt;="&amp;A133,Daily!$A:$A,"&lt;"&amp;EDATE(A133,1)),"")</f>
        <v/>
      </c>
      <c r="M133" s="35">
        <f>IFERROR(INDEX(Daily!$B:$B,MATCH(EDATE(A133,1)-1,Daily!$A:$A,1)),"")</f>
        <v/>
      </c>
      <c r="N133" s="37">
        <f>IF(OR(M133="",M132=""),"",LN(M133/M132))</f>
        <v/>
      </c>
      <c r="O133" s="42">
        <f>IFERROR(INDEX(Rates_Monthly!$D:$D,MATCH(A133,Rates_Monthly!$A:$A,0)),"")</f>
        <v/>
      </c>
      <c r="P133" s="12">
        <f>IF(OR(O133="",O132=""),"",O133-O132)</f>
        <v/>
      </c>
      <c r="Q133" s="23">
        <f>IF(COUNT(B122:B133)&lt;12,"",SUM(B122:B133))</f>
        <v/>
      </c>
      <c r="R133" s="23">
        <f>IF(COUNT(H122:H133)&lt;12,"",SUM(H122:H133))</f>
        <v/>
      </c>
      <c r="S133" s="23">
        <f>IF(COUNT(I122:I133)&lt;12,"",SUM(I122:I133))</f>
        <v/>
      </c>
      <c r="T133" s="23">
        <f>IF(COUNT(J122:J133)&lt;12,"",SUM(J122:J133))</f>
        <v/>
      </c>
      <c r="U133" s="23">
        <f>IF(COUNT(K122:K133)&lt;12,"",SUM(K122:K133))</f>
        <v/>
      </c>
      <c r="V133" s="37">
        <f>IF(OR(M133="",M121=""),"",LN(M133/M121))</f>
        <v/>
      </c>
    </row>
    <row r="134">
      <c r="A134" s="34" t="n">
        <v>38626</v>
      </c>
      <c r="B134" s="40" t="n">
        <v>3014.9</v>
      </c>
      <c r="C134" s="40" t="n"/>
      <c r="D134" s="40" t="n">
        <v>797.8</v>
      </c>
      <c r="E134" s="40" t="n">
        <v>1084.7</v>
      </c>
      <c r="F134" s="40" t="n">
        <v>1407.1</v>
      </c>
      <c r="G134" s="40" t="n">
        <v>-1883.9</v>
      </c>
      <c r="H134" s="23">
        <f>IF(COUNT(D134,F134)&lt;2,"",D134+F134)</f>
        <v/>
      </c>
      <c r="I134" s="23">
        <f>IF(COUNT(E134,G134)&lt;2,"",E134+G134)</f>
        <v/>
      </c>
      <c r="J134" s="23">
        <f>IF(COUNT(B134,H134,I134)&lt;3,"",B134+I134-H134)</f>
        <v/>
      </c>
      <c r="K134" s="41">
        <f>IF(COUNTIFS(Flows_Daily!$A$2:$A$5371,"&gt;="&amp;A134,Flows_Daily!$A$2:$A$5371,"&lt;"&amp;EDATE(A134,1))=0,"",SUMIFS(Flows_Daily!$D$2:$D$5371,Flows_Daily!$A$2:$A$5371,"&gt;="&amp;A134,Flows_Daily!$A$2:$A$5371,"&lt;"&amp;EDATE(A134,1))*1000/L134)</f>
        <v/>
      </c>
      <c r="L134" s="35">
        <f>IFERROR(AVERAGEIFS(Daily!$B:$B,Daily!$A:$A,"&gt;="&amp;A134,Daily!$A:$A,"&lt;"&amp;EDATE(A134,1)),"")</f>
        <v/>
      </c>
      <c r="M134" s="35">
        <f>IFERROR(INDEX(Daily!$B:$B,MATCH(EDATE(A134,1)-1,Daily!$A:$A,1)),"")</f>
        <v/>
      </c>
      <c r="N134" s="37">
        <f>IF(OR(M134="",M133=""),"",LN(M134/M133))</f>
        <v/>
      </c>
      <c r="O134" s="42">
        <f>IFERROR(INDEX(Rates_Monthly!$D:$D,MATCH(A134,Rates_Monthly!$A:$A,0)),"")</f>
        <v/>
      </c>
      <c r="P134" s="12">
        <f>IF(OR(O134="",O133=""),"",O134-O133)</f>
        <v/>
      </c>
      <c r="Q134" s="23">
        <f>IF(COUNT(B123:B134)&lt;12,"",SUM(B123:B134))</f>
        <v/>
      </c>
      <c r="R134" s="23">
        <f>IF(COUNT(H123:H134)&lt;12,"",SUM(H123:H134))</f>
        <v/>
      </c>
      <c r="S134" s="23">
        <f>IF(COUNT(I123:I134)&lt;12,"",SUM(I123:I134))</f>
        <v/>
      </c>
      <c r="T134" s="23">
        <f>IF(COUNT(J123:J134)&lt;12,"",SUM(J123:J134))</f>
        <v/>
      </c>
      <c r="U134" s="23">
        <f>IF(COUNT(K123:K134)&lt;12,"",SUM(K123:K134))</f>
        <v/>
      </c>
      <c r="V134" s="37">
        <f>IF(OR(M134="",M122=""),"",LN(M134/M122))</f>
        <v/>
      </c>
    </row>
    <row r="135">
      <c r="A135" s="34" t="n">
        <v>38657</v>
      </c>
      <c r="B135" s="40" t="n">
        <v>1866.3</v>
      </c>
      <c r="C135" s="40" t="n"/>
      <c r="D135" s="40" t="n">
        <v>677.5</v>
      </c>
      <c r="E135" s="40" t="n">
        <v>860.9</v>
      </c>
      <c r="F135" s="40" t="n">
        <v>466</v>
      </c>
      <c r="G135" s="40" t="n">
        <v>5874.6</v>
      </c>
      <c r="H135" s="23">
        <f>IF(COUNT(D135,F135)&lt;2,"",D135+F135)</f>
        <v/>
      </c>
      <c r="I135" s="23">
        <f>IF(COUNT(E135,G135)&lt;2,"",E135+G135)</f>
        <v/>
      </c>
      <c r="J135" s="23">
        <f>IF(COUNT(B135,H135,I135)&lt;3,"",B135+I135-H135)</f>
        <v/>
      </c>
      <c r="K135" s="41">
        <f>IF(COUNTIFS(Flows_Daily!$A$2:$A$5371,"&gt;="&amp;A135,Flows_Daily!$A$2:$A$5371,"&lt;"&amp;EDATE(A135,1))=0,"",SUMIFS(Flows_Daily!$D$2:$D$5371,Flows_Daily!$A$2:$A$5371,"&gt;="&amp;A135,Flows_Daily!$A$2:$A$5371,"&lt;"&amp;EDATE(A135,1))*1000/L135)</f>
        <v/>
      </c>
      <c r="L135" s="35">
        <f>IFERROR(AVERAGEIFS(Daily!$B:$B,Daily!$A:$A,"&gt;="&amp;A135,Daily!$A:$A,"&lt;"&amp;EDATE(A135,1)),"")</f>
        <v/>
      </c>
      <c r="M135" s="35">
        <f>IFERROR(INDEX(Daily!$B:$B,MATCH(EDATE(A135,1)-1,Daily!$A:$A,1)),"")</f>
        <v/>
      </c>
      <c r="N135" s="37">
        <f>IF(OR(M135="",M134=""),"",LN(M135/M134))</f>
        <v/>
      </c>
      <c r="O135" s="42">
        <f>IFERROR(INDEX(Rates_Monthly!$D:$D,MATCH(A135,Rates_Monthly!$A:$A,0)),"")</f>
        <v/>
      </c>
      <c r="P135" s="12">
        <f>IF(OR(O135="",O134=""),"",O135-O134)</f>
        <v/>
      </c>
      <c r="Q135" s="23">
        <f>IF(COUNT(B124:B135)&lt;12,"",SUM(B124:B135))</f>
        <v/>
      </c>
      <c r="R135" s="23">
        <f>IF(COUNT(H124:H135)&lt;12,"",SUM(H124:H135))</f>
        <v/>
      </c>
      <c r="S135" s="23">
        <f>IF(COUNT(I124:I135)&lt;12,"",SUM(I124:I135))</f>
        <v/>
      </c>
      <c r="T135" s="23">
        <f>IF(COUNT(J124:J135)&lt;12,"",SUM(J124:J135))</f>
        <v/>
      </c>
      <c r="U135" s="23">
        <f>IF(COUNT(K124:K135)&lt;12,"",SUM(K124:K135))</f>
        <v/>
      </c>
      <c r="V135" s="37">
        <f>IF(OR(M135="",M123=""),"",LN(M135/M123))</f>
        <v/>
      </c>
    </row>
    <row r="136">
      <c r="A136" s="34" t="n">
        <v>38687</v>
      </c>
      <c r="B136" s="40" t="n">
        <v>1771.3</v>
      </c>
      <c r="C136" s="40" t="n"/>
      <c r="D136" s="40" t="n">
        <v>722.8</v>
      </c>
      <c r="E136" s="40" t="n">
        <v>1470.5</v>
      </c>
      <c r="F136" s="40" t="n">
        <v>1685.2</v>
      </c>
      <c r="G136" s="40" t="n">
        <v>1681.9</v>
      </c>
      <c r="H136" s="23">
        <f>IF(COUNT(D136,F136)&lt;2,"",D136+F136)</f>
        <v/>
      </c>
      <c r="I136" s="23">
        <f>IF(COUNT(E136,G136)&lt;2,"",E136+G136)</f>
        <v/>
      </c>
      <c r="J136" s="23">
        <f>IF(COUNT(B136,H136,I136)&lt;3,"",B136+I136-H136)</f>
        <v/>
      </c>
      <c r="K136" s="41">
        <f>IF(COUNTIFS(Flows_Daily!$A$2:$A$5371,"&gt;="&amp;A136,Flows_Daily!$A$2:$A$5371,"&lt;"&amp;EDATE(A136,1))=0,"",SUMIFS(Flows_Daily!$D$2:$D$5371,Flows_Daily!$A$2:$A$5371,"&gt;="&amp;A136,Flows_Daily!$A$2:$A$5371,"&lt;"&amp;EDATE(A136,1))*1000/L136)</f>
        <v/>
      </c>
      <c r="L136" s="35">
        <f>IFERROR(AVERAGEIFS(Daily!$B:$B,Daily!$A:$A,"&gt;="&amp;A136,Daily!$A:$A,"&lt;"&amp;EDATE(A136,1)),"")</f>
        <v/>
      </c>
      <c r="M136" s="35">
        <f>IFERROR(INDEX(Daily!$B:$B,MATCH(EDATE(A136,1)-1,Daily!$A:$A,1)),"")</f>
        <v/>
      </c>
      <c r="N136" s="37">
        <f>IF(OR(M136="",M135=""),"",LN(M136/M135))</f>
        <v/>
      </c>
      <c r="O136" s="42">
        <f>IFERROR(INDEX(Rates_Monthly!$D:$D,MATCH(A136,Rates_Monthly!$A:$A,0)),"")</f>
        <v/>
      </c>
      <c r="P136" s="12">
        <f>IF(OR(O136="",O135=""),"",O136-O135)</f>
        <v/>
      </c>
      <c r="Q136" s="23">
        <f>IF(COUNT(B125:B136)&lt;12,"",SUM(B125:B136))</f>
        <v/>
      </c>
      <c r="R136" s="23">
        <f>IF(COUNT(H125:H136)&lt;12,"",SUM(H125:H136))</f>
        <v/>
      </c>
      <c r="S136" s="23">
        <f>IF(COUNT(I125:I136)&lt;12,"",SUM(I125:I136))</f>
        <v/>
      </c>
      <c r="T136" s="23">
        <f>IF(COUNT(J125:J136)&lt;12,"",SUM(J125:J136))</f>
        <v/>
      </c>
      <c r="U136" s="23">
        <f>IF(COUNT(K125:K136)&lt;12,"",SUM(K125:K136))</f>
        <v/>
      </c>
      <c r="V136" s="37">
        <f>IF(OR(M136="",M124=""),"",LN(M136/M124))</f>
        <v/>
      </c>
    </row>
    <row r="137">
      <c r="A137" s="34" t="n">
        <v>38718</v>
      </c>
      <c r="B137" s="40" t="n">
        <v>-78.3</v>
      </c>
      <c r="C137" s="40" t="n"/>
      <c r="D137" s="40" t="n">
        <v>840.9</v>
      </c>
      <c r="E137" s="40" t="n">
        <v>744.3</v>
      </c>
      <c r="F137" s="40" t="n">
        <v>1729.6</v>
      </c>
      <c r="G137" s="40" t="n">
        <v>1454.3</v>
      </c>
      <c r="H137" s="23">
        <f>IF(COUNT(D137,F137)&lt;2,"",D137+F137)</f>
        <v/>
      </c>
      <c r="I137" s="23">
        <f>IF(COUNT(E137,G137)&lt;2,"",E137+G137)</f>
        <v/>
      </c>
      <c r="J137" s="23">
        <f>IF(COUNT(B137,H137,I137)&lt;3,"",B137+I137-H137)</f>
        <v/>
      </c>
      <c r="K137" s="41">
        <f>IF(COUNTIFS(Flows_Daily!$A$2:$A$5371,"&gt;="&amp;A137,Flows_Daily!$A$2:$A$5371,"&lt;"&amp;EDATE(A137,1))=0,"",SUMIFS(Flows_Daily!$D$2:$D$5371,Flows_Daily!$A$2:$A$5371,"&gt;="&amp;A137,Flows_Daily!$A$2:$A$5371,"&lt;"&amp;EDATE(A137,1))*1000/L137)</f>
        <v/>
      </c>
      <c r="L137" s="35">
        <f>IFERROR(AVERAGEIFS(Daily!$B:$B,Daily!$A:$A,"&gt;="&amp;A137,Daily!$A:$A,"&lt;"&amp;EDATE(A137,1)),"")</f>
        <v/>
      </c>
      <c r="M137" s="35">
        <f>IFERROR(INDEX(Daily!$B:$B,MATCH(EDATE(A137,1)-1,Daily!$A:$A,1)),"")</f>
        <v/>
      </c>
      <c r="N137" s="37">
        <f>IF(OR(M137="",M136=""),"",LN(M137/M136))</f>
        <v/>
      </c>
      <c r="O137" s="42">
        <f>IFERROR(INDEX(Rates_Monthly!$D:$D,MATCH(A137,Rates_Monthly!$A:$A,0)),"")</f>
        <v/>
      </c>
      <c r="P137" s="12">
        <f>IF(OR(O137="",O136=""),"",O137-O136)</f>
        <v/>
      </c>
      <c r="Q137" s="23">
        <f>IF(COUNT(B126:B137)&lt;12,"",SUM(B126:B137))</f>
        <v/>
      </c>
      <c r="R137" s="23">
        <f>IF(COUNT(H126:H137)&lt;12,"",SUM(H126:H137))</f>
        <v/>
      </c>
      <c r="S137" s="23">
        <f>IF(COUNT(I126:I137)&lt;12,"",SUM(I126:I137))</f>
        <v/>
      </c>
      <c r="T137" s="23">
        <f>IF(COUNT(J126:J137)&lt;12,"",SUM(J126:J137))</f>
        <v/>
      </c>
      <c r="U137" s="23">
        <f>IF(COUNT(K126:K137)&lt;12,"",SUM(K126:K137))</f>
        <v/>
      </c>
      <c r="V137" s="37">
        <f>IF(OR(M137="",M125=""),"",LN(M137/M125))</f>
        <v/>
      </c>
    </row>
    <row r="138">
      <c r="A138" s="34" t="n">
        <v>38749</v>
      </c>
      <c r="B138" s="40" t="n">
        <v>-3245.1</v>
      </c>
      <c r="C138" s="40" t="n"/>
      <c r="D138" s="40" t="n">
        <v>748.5</v>
      </c>
      <c r="E138" s="40" t="n">
        <v>1194.3</v>
      </c>
      <c r="F138" s="40" t="n">
        <v>3198.2</v>
      </c>
      <c r="G138" s="40" t="n">
        <v>4545.1</v>
      </c>
      <c r="H138" s="23">
        <f>IF(COUNT(D138,F138)&lt;2,"",D138+F138)</f>
        <v/>
      </c>
      <c r="I138" s="23">
        <f>IF(COUNT(E138,G138)&lt;2,"",E138+G138)</f>
        <v/>
      </c>
      <c r="J138" s="23">
        <f>IF(COUNT(B138,H138,I138)&lt;3,"",B138+I138-H138)</f>
        <v/>
      </c>
      <c r="K138" s="41">
        <f>IF(COUNTIFS(Flows_Daily!$A$2:$A$5371,"&gt;="&amp;A138,Flows_Daily!$A$2:$A$5371,"&lt;"&amp;EDATE(A138,1))=0,"",SUMIFS(Flows_Daily!$D$2:$D$5371,Flows_Daily!$A$2:$A$5371,"&gt;="&amp;A138,Flows_Daily!$A$2:$A$5371,"&lt;"&amp;EDATE(A138,1))*1000/L138)</f>
        <v/>
      </c>
      <c r="L138" s="35">
        <f>IFERROR(AVERAGEIFS(Daily!$B:$B,Daily!$A:$A,"&gt;="&amp;A138,Daily!$A:$A,"&lt;"&amp;EDATE(A138,1)),"")</f>
        <v/>
      </c>
      <c r="M138" s="35">
        <f>IFERROR(INDEX(Daily!$B:$B,MATCH(EDATE(A138,1)-1,Daily!$A:$A,1)),"")</f>
        <v/>
      </c>
      <c r="N138" s="37">
        <f>IF(OR(M138="",M137=""),"",LN(M138/M137))</f>
        <v/>
      </c>
      <c r="O138" s="42">
        <f>IFERROR(INDEX(Rates_Monthly!$D:$D,MATCH(A138,Rates_Monthly!$A:$A,0)),"")</f>
        <v/>
      </c>
      <c r="P138" s="12">
        <f>IF(OR(O138="",O137=""),"",O138-O137)</f>
        <v/>
      </c>
      <c r="Q138" s="23">
        <f>IF(COUNT(B127:B138)&lt;12,"",SUM(B127:B138))</f>
        <v/>
      </c>
      <c r="R138" s="23">
        <f>IF(COUNT(H127:H138)&lt;12,"",SUM(H127:H138))</f>
        <v/>
      </c>
      <c r="S138" s="23">
        <f>IF(COUNT(I127:I138)&lt;12,"",SUM(I127:I138))</f>
        <v/>
      </c>
      <c r="T138" s="23">
        <f>IF(COUNT(J127:J138)&lt;12,"",SUM(J127:J138))</f>
        <v/>
      </c>
      <c r="U138" s="23">
        <f>IF(COUNT(K127:K138)&lt;12,"",SUM(K127:K138))</f>
        <v/>
      </c>
      <c r="V138" s="37">
        <f>IF(OR(M138="",M126=""),"",LN(M138/M126))</f>
        <v/>
      </c>
    </row>
    <row r="139">
      <c r="A139" s="34" t="n">
        <v>38777</v>
      </c>
      <c r="B139" s="40" t="n">
        <v>-1625.1</v>
      </c>
      <c r="C139" s="40" t="n"/>
      <c r="D139" s="40" t="n">
        <v>1032.6</v>
      </c>
      <c r="E139" s="40" t="n">
        <v>445.7</v>
      </c>
      <c r="F139" s="40" t="n">
        <v>2901.3</v>
      </c>
      <c r="G139" s="40" t="n">
        <v>1784.4</v>
      </c>
      <c r="H139" s="23">
        <f>IF(COUNT(D139,F139)&lt;2,"",D139+F139)</f>
        <v/>
      </c>
      <c r="I139" s="23">
        <f>IF(COUNT(E139,G139)&lt;2,"",E139+G139)</f>
        <v/>
      </c>
      <c r="J139" s="23">
        <f>IF(COUNT(B139,H139,I139)&lt;3,"",B139+I139-H139)</f>
        <v/>
      </c>
      <c r="K139" s="41">
        <f>IF(COUNTIFS(Flows_Daily!$A$2:$A$5371,"&gt;="&amp;A139,Flows_Daily!$A$2:$A$5371,"&lt;"&amp;EDATE(A139,1))=0,"",SUMIFS(Flows_Daily!$D$2:$D$5371,Flows_Daily!$A$2:$A$5371,"&gt;="&amp;A139,Flows_Daily!$A$2:$A$5371,"&lt;"&amp;EDATE(A139,1))*1000/L139)</f>
        <v/>
      </c>
      <c r="L139" s="35">
        <f>IFERROR(AVERAGEIFS(Daily!$B:$B,Daily!$A:$A,"&gt;="&amp;A139,Daily!$A:$A,"&lt;"&amp;EDATE(A139,1)),"")</f>
        <v/>
      </c>
      <c r="M139" s="35">
        <f>IFERROR(INDEX(Daily!$B:$B,MATCH(EDATE(A139,1)-1,Daily!$A:$A,1)),"")</f>
        <v/>
      </c>
      <c r="N139" s="37">
        <f>IF(OR(M139="",M138=""),"",LN(M139/M138))</f>
        <v/>
      </c>
      <c r="O139" s="42">
        <f>IFERROR(INDEX(Rates_Monthly!$D:$D,MATCH(A139,Rates_Monthly!$A:$A,0)),"")</f>
        <v/>
      </c>
      <c r="P139" s="12">
        <f>IF(OR(O139="",O138=""),"",O139-O138)</f>
        <v/>
      </c>
      <c r="Q139" s="23">
        <f>IF(COUNT(B128:B139)&lt;12,"",SUM(B128:B139))</f>
        <v/>
      </c>
      <c r="R139" s="23">
        <f>IF(COUNT(H128:H139)&lt;12,"",SUM(H128:H139))</f>
        <v/>
      </c>
      <c r="S139" s="23">
        <f>IF(COUNT(I128:I139)&lt;12,"",SUM(I128:I139))</f>
        <v/>
      </c>
      <c r="T139" s="23">
        <f>IF(COUNT(J128:J139)&lt;12,"",SUM(J128:J139))</f>
        <v/>
      </c>
      <c r="U139" s="23">
        <f>IF(COUNT(K128:K139)&lt;12,"",SUM(K128:K139))</f>
        <v/>
      </c>
      <c r="V139" s="37">
        <f>IF(OR(M139="",M127=""),"",LN(M139/M127))</f>
        <v/>
      </c>
    </row>
    <row r="140">
      <c r="A140" s="34" t="n">
        <v>38808</v>
      </c>
      <c r="B140" s="40" t="n">
        <v>-3428.9</v>
      </c>
      <c r="C140" s="40" t="n"/>
      <c r="D140" s="40" t="n">
        <v>1258.4</v>
      </c>
      <c r="E140" s="40" t="n">
        <v>1999.1</v>
      </c>
      <c r="F140" s="40" t="n">
        <v>4274</v>
      </c>
      <c r="G140" s="40" t="n">
        <v>1706.4</v>
      </c>
      <c r="H140" s="23">
        <f>IF(COUNT(D140,F140)&lt;2,"",D140+F140)</f>
        <v/>
      </c>
      <c r="I140" s="23">
        <f>IF(COUNT(E140,G140)&lt;2,"",E140+G140)</f>
        <v/>
      </c>
      <c r="J140" s="23">
        <f>IF(COUNT(B140,H140,I140)&lt;3,"",B140+I140-H140)</f>
        <v/>
      </c>
      <c r="K140" s="41">
        <f>IF(COUNTIFS(Flows_Daily!$A$2:$A$5371,"&gt;="&amp;A140,Flows_Daily!$A$2:$A$5371,"&lt;"&amp;EDATE(A140,1))=0,"",SUMIFS(Flows_Daily!$D$2:$D$5371,Flows_Daily!$A$2:$A$5371,"&gt;="&amp;A140,Flows_Daily!$A$2:$A$5371,"&lt;"&amp;EDATE(A140,1))*1000/L140)</f>
        <v/>
      </c>
      <c r="L140" s="35">
        <f>IFERROR(AVERAGEIFS(Daily!$B:$B,Daily!$A:$A,"&gt;="&amp;A140,Daily!$A:$A,"&lt;"&amp;EDATE(A140,1)),"")</f>
        <v/>
      </c>
      <c r="M140" s="35">
        <f>IFERROR(INDEX(Daily!$B:$B,MATCH(EDATE(A140,1)-1,Daily!$A:$A,1)),"")</f>
        <v/>
      </c>
      <c r="N140" s="37">
        <f>IF(OR(M140="",M139=""),"",LN(M140/M139))</f>
        <v/>
      </c>
      <c r="O140" s="42">
        <f>IFERROR(INDEX(Rates_Monthly!$D:$D,MATCH(A140,Rates_Monthly!$A:$A,0)),"")</f>
        <v/>
      </c>
      <c r="P140" s="12">
        <f>IF(OR(O140="",O139=""),"",O140-O139)</f>
        <v/>
      </c>
      <c r="Q140" s="23">
        <f>IF(COUNT(B129:B140)&lt;12,"",SUM(B129:B140))</f>
        <v/>
      </c>
      <c r="R140" s="23">
        <f>IF(COUNT(H129:H140)&lt;12,"",SUM(H129:H140))</f>
        <v/>
      </c>
      <c r="S140" s="23">
        <f>IF(COUNT(I129:I140)&lt;12,"",SUM(I129:I140))</f>
        <v/>
      </c>
      <c r="T140" s="23">
        <f>IF(COUNT(J129:J140)&lt;12,"",SUM(J129:J140))</f>
        <v/>
      </c>
      <c r="U140" s="23">
        <f>IF(COUNT(K129:K140)&lt;12,"",SUM(K129:K140))</f>
        <v/>
      </c>
      <c r="V140" s="37">
        <f>IF(OR(M140="",M128=""),"",LN(M140/M128))</f>
        <v/>
      </c>
    </row>
    <row r="141">
      <c r="A141" s="34" t="n">
        <v>38838</v>
      </c>
      <c r="B141" s="40" t="n">
        <v>-43.8</v>
      </c>
      <c r="C141" s="40" t="n"/>
      <c r="D141" s="40" t="n">
        <v>738.7</v>
      </c>
      <c r="E141" s="40" t="n">
        <v>991.9</v>
      </c>
      <c r="F141" s="40" t="n">
        <v>3499.1</v>
      </c>
      <c r="G141" s="40" t="n">
        <v>-3636.6</v>
      </c>
      <c r="H141" s="23">
        <f>IF(COUNT(D141,F141)&lt;2,"",D141+F141)</f>
        <v/>
      </c>
      <c r="I141" s="23">
        <f>IF(COUNT(E141,G141)&lt;2,"",E141+G141)</f>
        <v/>
      </c>
      <c r="J141" s="23">
        <f>IF(COUNT(B141,H141,I141)&lt;3,"",B141+I141-H141)</f>
        <v/>
      </c>
      <c r="K141" s="41">
        <f>IF(COUNTIFS(Flows_Daily!$A$2:$A$5371,"&gt;="&amp;A141,Flows_Daily!$A$2:$A$5371,"&lt;"&amp;EDATE(A141,1))=0,"",SUMIFS(Flows_Daily!$D$2:$D$5371,Flows_Daily!$A$2:$A$5371,"&gt;="&amp;A141,Flows_Daily!$A$2:$A$5371,"&lt;"&amp;EDATE(A141,1))*1000/L141)</f>
        <v/>
      </c>
      <c r="L141" s="35">
        <f>IFERROR(AVERAGEIFS(Daily!$B:$B,Daily!$A:$A,"&gt;="&amp;A141,Daily!$A:$A,"&lt;"&amp;EDATE(A141,1)),"")</f>
        <v/>
      </c>
      <c r="M141" s="35">
        <f>IFERROR(INDEX(Daily!$B:$B,MATCH(EDATE(A141,1)-1,Daily!$A:$A,1)),"")</f>
        <v/>
      </c>
      <c r="N141" s="37">
        <f>IF(OR(M141="",M140=""),"",LN(M141/M140))</f>
        <v/>
      </c>
      <c r="O141" s="42">
        <f>IFERROR(INDEX(Rates_Monthly!$D:$D,MATCH(A141,Rates_Monthly!$A:$A,0)),"")</f>
        <v/>
      </c>
      <c r="P141" s="12">
        <f>IF(OR(O141="",O140=""),"",O141-O140)</f>
        <v/>
      </c>
      <c r="Q141" s="23">
        <f>IF(COUNT(B130:B141)&lt;12,"",SUM(B130:B141))</f>
        <v/>
      </c>
      <c r="R141" s="23">
        <f>IF(COUNT(H130:H141)&lt;12,"",SUM(H130:H141))</f>
        <v/>
      </c>
      <c r="S141" s="23">
        <f>IF(COUNT(I130:I141)&lt;12,"",SUM(I130:I141))</f>
        <v/>
      </c>
      <c r="T141" s="23">
        <f>IF(COUNT(J130:J141)&lt;12,"",SUM(J130:J141))</f>
        <v/>
      </c>
      <c r="U141" s="23">
        <f>IF(COUNT(K130:K141)&lt;12,"",SUM(K130:K141))</f>
        <v/>
      </c>
      <c r="V141" s="37">
        <f>IF(OR(M141="",M129=""),"",LN(M141/M129))</f>
        <v/>
      </c>
    </row>
    <row r="142">
      <c r="A142" s="34" t="n">
        <v>38869</v>
      </c>
      <c r="B142" s="40" t="n">
        <v>2189.9</v>
      </c>
      <c r="C142" s="40" t="n"/>
      <c r="D142" s="40" t="n">
        <v>831.2</v>
      </c>
      <c r="E142" s="40" t="n">
        <v>889.8</v>
      </c>
      <c r="F142" s="40" t="n">
        <v>1602.5</v>
      </c>
      <c r="G142" s="40" t="n">
        <v>-371.2</v>
      </c>
      <c r="H142" s="23">
        <f>IF(COUNT(D142,F142)&lt;2,"",D142+F142)</f>
        <v/>
      </c>
      <c r="I142" s="23">
        <f>IF(COUNT(E142,G142)&lt;2,"",E142+G142)</f>
        <v/>
      </c>
      <c r="J142" s="23">
        <f>IF(COUNT(B142,H142,I142)&lt;3,"",B142+I142-H142)</f>
        <v/>
      </c>
      <c r="K142" s="41">
        <f>IF(COUNTIFS(Flows_Daily!$A$2:$A$5371,"&gt;="&amp;A142,Flows_Daily!$A$2:$A$5371,"&lt;"&amp;EDATE(A142,1))=0,"",SUMIFS(Flows_Daily!$D$2:$D$5371,Flows_Daily!$A$2:$A$5371,"&gt;="&amp;A142,Flows_Daily!$A$2:$A$5371,"&lt;"&amp;EDATE(A142,1))*1000/L142)</f>
        <v/>
      </c>
      <c r="L142" s="35">
        <f>IFERROR(AVERAGEIFS(Daily!$B:$B,Daily!$A:$A,"&gt;="&amp;A142,Daily!$A:$A,"&lt;"&amp;EDATE(A142,1)),"")</f>
        <v/>
      </c>
      <c r="M142" s="35">
        <f>IFERROR(INDEX(Daily!$B:$B,MATCH(EDATE(A142,1)-1,Daily!$A:$A,1)),"")</f>
        <v/>
      </c>
      <c r="N142" s="37">
        <f>IF(OR(M142="",M141=""),"",LN(M142/M141))</f>
        <v/>
      </c>
      <c r="O142" s="42">
        <f>IFERROR(INDEX(Rates_Monthly!$D:$D,MATCH(A142,Rates_Monthly!$A:$A,0)),"")</f>
        <v/>
      </c>
      <c r="P142" s="12">
        <f>IF(OR(O142="",O141=""),"",O142-O141)</f>
        <v/>
      </c>
      <c r="Q142" s="23">
        <f>IF(COUNT(B131:B142)&lt;12,"",SUM(B131:B142))</f>
        <v/>
      </c>
      <c r="R142" s="23">
        <f>IF(COUNT(H131:H142)&lt;12,"",SUM(H131:H142))</f>
        <v/>
      </c>
      <c r="S142" s="23">
        <f>IF(COUNT(I131:I142)&lt;12,"",SUM(I131:I142))</f>
        <v/>
      </c>
      <c r="T142" s="23">
        <f>IF(COUNT(J131:J142)&lt;12,"",SUM(J131:J142))</f>
        <v/>
      </c>
      <c r="U142" s="23">
        <f>IF(COUNT(K131:K142)&lt;12,"",SUM(K131:K142))</f>
        <v/>
      </c>
      <c r="V142" s="37">
        <f>IF(OR(M142="",M130=""),"",LN(M142/M130))</f>
        <v/>
      </c>
    </row>
    <row r="143">
      <c r="A143" s="34" t="n">
        <v>38899</v>
      </c>
      <c r="B143" s="40" t="n">
        <v>-698.4</v>
      </c>
      <c r="C143" s="40" t="n"/>
      <c r="D143" s="40" t="n">
        <v>741.8</v>
      </c>
      <c r="E143" s="40" t="n">
        <v>547.4</v>
      </c>
      <c r="F143" s="40" t="n">
        <v>2300.5</v>
      </c>
      <c r="G143" s="40" t="n">
        <v>-912.6</v>
      </c>
      <c r="H143" s="23">
        <f>IF(COUNT(D143,F143)&lt;2,"",D143+F143)</f>
        <v/>
      </c>
      <c r="I143" s="23">
        <f>IF(COUNT(E143,G143)&lt;2,"",E143+G143)</f>
        <v/>
      </c>
      <c r="J143" s="23">
        <f>IF(COUNT(B143,H143,I143)&lt;3,"",B143+I143-H143)</f>
        <v/>
      </c>
      <c r="K143" s="41">
        <f>IF(COUNTIFS(Flows_Daily!$A$2:$A$5371,"&gt;="&amp;A143,Flows_Daily!$A$2:$A$5371,"&lt;"&amp;EDATE(A143,1))=0,"",SUMIFS(Flows_Daily!$D$2:$D$5371,Flows_Daily!$A$2:$A$5371,"&gt;="&amp;A143,Flows_Daily!$A$2:$A$5371,"&lt;"&amp;EDATE(A143,1))*1000/L143)</f>
        <v/>
      </c>
      <c r="L143" s="35">
        <f>IFERROR(AVERAGEIFS(Daily!$B:$B,Daily!$A:$A,"&gt;="&amp;A143,Daily!$A:$A,"&lt;"&amp;EDATE(A143,1)),"")</f>
        <v/>
      </c>
      <c r="M143" s="35">
        <f>IFERROR(INDEX(Daily!$B:$B,MATCH(EDATE(A143,1)-1,Daily!$A:$A,1)),"")</f>
        <v/>
      </c>
      <c r="N143" s="37">
        <f>IF(OR(M143="",M142=""),"",LN(M143/M142))</f>
        <v/>
      </c>
      <c r="O143" s="42">
        <f>IFERROR(INDEX(Rates_Monthly!$D:$D,MATCH(A143,Rates_Monthly!$A:$A,0)),"")</f>
        <v/>
      </c>
      <c r="P143" s="12">
        <f>IF(OR(O143="",O142=""),"",O143-O142)</f>
        <v/>
      </c>
      <c r="Q143" s="23">
        <f>IF(COUNT(B132:B143)&lt;12,"",SUM(B132:B143))</f>
        <v/>
      </c>
      <c r="R143" s="23">
        <f>IF(COUNT(H132:H143)&lt;12,"",SUM(H132:H143))</f>
        <v/>
      </c>
      <c r="S143" s="23">
        <f>IF(COUNT(I132:I143)&lt;12,"",SUM(I132:I143))</f>
        <v/>
      </c>
      <c r="T143" s="23">
        <f>IF(COUNT(J132:J143)&lt;12,"",SUM(J132:J143))</f>
        <v/>
      </c>
      <c r="U143" s="23">
        <f>IF(COUNT(K132:K143)&lt;12,"",SUM(K132:K143))</f>
        <v/>
      </c>
      <c r="V143" s="37">
        <f>IF(OR(M143="",M131=""),"",LN(M143/M131))</f>
        <v/>
      </c>
    </row>
    <row r="144">
      <c r="A144" s="34" t="n">
        <v>38930</v>
      </c>
      <c r="B144" s="40" t="n">
        <v>-1540.5</v>
      </c>
      <c r="C144" s="40" t="n"/>
      <c r="D144" s="40" t="n">
        <v>1324.8</v>
      </c>
      <c r="E144" s="40" t="n">
        <v>709.3</v>
      </c>
      <c r="F144" s="40" t="n">
        <v>1992.4</v>
      </c>
      <c r="G144" s="40" t="n">
        <v>-2160.2</v>
      </c>
      <c r="H144" s="23">
        <f>IF(COUNT(D144,F144)&lt;2,"",D144+F144)</f>
        <v/>
      </c>
      <c r="I144" s="23">
        <f>IF(COUNT(E144,G144)&lt;2,"",E144+G144)</f>
        <v/>
      </c>
      <c r="J144" s="23">
        <f>IF(COUNT(B144,H144,I144)&lt;3,"",B144+I144-H144)</f>
        <v/>
      </c>
      <c r="K144" s="41">
        <f>IF(COUNTIFS(Flows_Daily!$A$2:$A$5371,"&gt;="&amp;A144,Flows_Daily!$A$2:$A$5371,"&lt;"&amp;EDATE(A144,1))=0,"",SUMIFS(Flows_Daily!$D$2:$D$5371,Flows_Daily!$A$2:$A$5371,"&gt;="&amp;A144,Flows_Daily!$A$2:$A$5371,"&lt;"&amp;EDATE(A144,1))*1000/L144)</f>
        <v/>
      </c>
      <c r="L144" s="35">
        <f>IFERROR(AVERAGEIFS(Daily!$B:$B,Daily!$A:$A,"&gt;="&amp;A144,Daily!$A:$A,"&lt;"&amp;EDATE(A144,1)),"")</f>
        <v/>
      </c>
      <c r="M144" s="35">
        <f>IFERROR(INDEX(Daily!$B:$B,MATCH(EDATE(A144,1)-1,Daily!$A:$A,1)),"")</f>
        <v/>
      </c>
      <c r="N144" s="37">
        <f>IF(OR(M144="",M143=""),"",LN(M144/M143))</f>
        <v/>
      </c>
      <c r="O144" s="42">
        <f>IFERROR(INDEX(Rates_Monthly!$D:$D,MATCH(A144,Rates_Monthly!$A:$A,0)),"")</f>
        <v/>
      </c>
      <c r="P144" s="12">
        <f>IF(OR(O144="",O143=""),"",O144-O143)</f>
        <v/>
      </c>
      <c r="Q144" s="23">
        <f>IF(COUNT(B133:B144)&lt;12,"",SUM(B133:B144))</f>
        <v/>
      </c>
      <c r="R144" s="23">
        <f>IF(COUNT(H133:H144)&lt;12,"",SUM(H133:H144))</f>
        <v/>
      </c>
      <c r="S144" s="23">
        <f>IF(COUNT(I133:I144)&lt;12,"",SUM(I133:I144))</f>
        <v/>
      </c>
      <c r="T144" s="23">
        <f>IF(COUNT(J133:J144)&lt;12,"",SUM(J133:J144))</f>
        <v/>
      </c>
      <c r="U144" s="23">
        <f>IF(COUNT(K133:K144)&lt;12,"",SUM(K133:K144))</f>
        <v/>
      </c>
      <c r="V144" s="37">
        <f>IF(OR(M144="",M132=""),"",LN(M144/M132))</f>
        <v/>
      </c>
    </row>
    <row r="145">
      <c r="A145" s="34" t="n">
        <v>38961</v>
      </c>
      <c r="B145" s="40" t="n">
        <v>3088.4</v>
      </c>
      <c r="C145" s="40" t="n"/>
      <c r="D145" s="40" t="n">
        <v>1139.7</v>
      </c>
      <c r="E145" s="40" t="n">
        <v>-1909.2</v>
      </c>
      <c r="F145" s="40" t="n">
        <v>749.9</v>
      </c>
      <c r="G145" s="40" t="n">
        <v>1211.4</v>
      </c>
      <c r="H145" s="23">
        <f>IF(COUNT(D145,F145)&lt;2,"",D145+F145)</f>
        <v/>
      </c>
      <c r="I145" s="23">
        <f>IF(COUNT(E145,G145)&lt;2,"",E145+G145)</f>
        <v/>
      </c>
      <c r="J145" s="23">
        <f>IF(COUNT(B145,H145,I145)&lt;3,"",B145+I145-H145)</f>
        <v/>
      </c>
      <c r="K145" s="41">
        <f>IF(COUNTIFS(Flows_Daily!$A$2:$A$5371,"&gt;="&amp;A145,Flows_Daily!$A$2:$A$5371,"&lt;"&amp;EDATE(A145,1))=0,"",SUMIFS(Flows_Daily!$D$2:$D$5371,Flows_Daily!$A$2:$A$5371,"&gt;="&amp;A145,Flows_Daily!$A$2:$A$5371,"&lt;"&amp;EDATE(A145,1))*1000/L145)</f>
        <v/>
      </c>
      <c r="L145" s="35">
        <f>IFERROR(AVERAGEIFS(Daily!$B:$B,Daily!$A:$A,"&gt;="&amp;A145,Daily!$A:$A,"&lt;"&amp;EDATE(A145,1)),"")</f>
        <v/>
      </c>
      <c r="M145" s="35">
        <f>IFERROR(INDEX(Daily!$B:$B,MATCH(EDATE(A145,1)-1,Daily!$A:$A,1)),"")</f>
        <v/>
      </c>
      <c r="N145" s="37">
        <f>IF(OR(M145="",M144=""),"",LN(M145/M144))</f>
        <v/>
      </c>
      <c r="O145" s="42">
        <f>IFERROR(INDEX(Rates_Monthly!$D:$D,MATCH(A145,Rates_Monthly!$A:$A,0)),"")</f>
        <v/>
      </c>
      <c r="P145" s="12">
        <f>IF(OR(O145="",O144=""),"",O145-O144)</f>
        <v/>
      </c>
      <c r="Q145" s="23">
        <f>IF(COUNT(B134:B145)&lt;12,"",SUM(B134:B145))</f>
        <v/>
      </c>
      <c r="R145" s="23">
        <f>IF(COUNT(H134:H145)&lt;12,"",SUM(H134:H145))</f>
        <v/>
      </c>
      <c r="S145" s="23">
        <f>IF(COUNT(I134:I145)&lt;12,"",SUM(I134:I145))</f>
        <v/>
      </c>
      <c r="T145" s="23">
        <f>IF(COUNT(J134:J145)&lt;12,"",SUM(J134:J145))</f>
        <v/>
      </c>
      <c r="U145" s="23">
        <f>IF(COUNT(K134:K145)&lt;12,"",SUM(K134:K145))</f>
        <v/>
      </c>
      <c r="V145" s="37">
        <f>IF(OR(M145="",M133=""),"",LN(M145/M133))</f>
        <v/>
      </c>
    </row>
    <row r="146">
      <c r="A146" s="34" t="n">
        <v>38991</v>
      </c>
      <c r="B146" s="40" t="n">
        <v>2688.4</v>
      </c>
      <c r="C146" s="40" t="n"/>
      <c r="D146" s="40" t="n">
        <v>809.9</v>
      </c>
      <c r="E146" s="40" t="n">
        <v>640.4</v>
      </c>
      <c r="F146" s="40" t="n">
        <v>1352.4</v>
      </c>
      <c r="G146" s="40" t="n">
        <v>825.9</v>
      </c>
      <c r="H146" s="23">
        <f>IF(COUNT(D146,F146)&lt;2,"",D146+F146)</f>
        <v/>
      </c>
      <c r="I146" s="23">
        <f>IF(COUNT(E146,G146)&lt;2,"",E146+G146)</f>
        <v/>
      </c>
      <c r="J146" s="23">
        <f>IF(COUNT(B146,H146,I146)&lt;3,"",B146+I146-H146)</f>
        <v/>
      </c>
      <c r="K146" s="41">
        <f>IF(COUNTIFS(Flows_Daily!$A$2:$A$5371,"&gt;="&amp;A146,Flows_Daily!$A$2:$A$5371,"&lt;"&amp;EDATE(A146,1))=0,"",SUMIFS(Flows_Daily!$D$2:$D$5371,Flows_Daily!$A$2:$A$5371,"&gt;="&amp;A146,Flows_Daily!$A$2:$A$5371,"&lt;"&amp;EDATE(A146,1))*1000/L146)</f>
        <v/>
      </c>
      <c r="L146" s="35">
        <f>IFERROR(AVERAGEIFS(Daily!$B:$B,Daily!$A:$A,"&gt;="&amp;A146,Daily!$A:$A,"&lt;"&amp;EDATE(A146,1)),"")</f>
        <v/>
      </c>
      <c r="M146" s="35">
        <f>IFERROR(INDEX(Daily!$B:$B,MATCH(EDATE(A146,1)-1,Daily!$A:$A,1)),"")</f>
        <v/>
      </c>
      <c r="N146" s="37">
        <f>IF(OR(M146="",M145=""),"",LN(M146/M145))</f>
        <v/>
      </c>
      <c r="O146" s="42">
        <f>IFERROR(INDEX(Rates_Monthly!$D:$D,MATCH(A146,Rates_Monthly!$A:$A,0)),"")</f>
        <v/>
      </c>
      <c r="P146" s="12">
        <f>IF(OR(O146="",O145=""),"",O146-O145)</f>
        <v/>
      </c>
      <c r="Q146" s="23">
        <f>IF(COUNT(B135:B146)&lt;12,"",SUM(B135:B146))</f>
        <v/>
      </c>
      <c r="R146" s="23">
        <f>IF(COUNT(H135:H146)&lt;12,"",SUM(H135:H146))</f>
        <v/>
      </c>
      <c r="S146" s="23">
        <f>IF(COUNT(I135:I146)&lt;12,"",SUM(I135:I146))</f>
        <v/>
      </c>
      <c r="T146" s="23">
        <f>IF(COUNT(J135:J146)&lt;12,"",SUM(J135:J146))</f>
        <v/>
      </c>
      <c r="U146" s="23">
        <f>IF(COUNT(K135:K146)&lt;12,"",SUM(K135:K146))</f>
        <v/>
      </c>
      <c r="V146" s="37">
        <f>IF(OR(M146="",M134=""),"",LN(M146/M134))</f>
        <v/>
      </c>
    </row>
    <row r="147">
      <c r="A147" s="34" t="n">
        <v>39022</v>
      </c>
      <c r="B147" s="40" t="n">
        <v>4455.8</v>
      </c>
      <c r="C147" s="40" t="n"/>
      <c r="D147" s="40" t="n">
        <v>1495.7</v>
      </c>
      <c r="E147" s="40" t="n">
        <v>909.4</v>
      </c>
      <c r="F147" s="40" t="n">
        <v>3046.2</v>
      </c>
      <c r="G147" s="40" t="n">
        <v>1485.6</v>
      </c>
      <c r="H147" s="23">
        <f>IF(COUNT(D147,F147)&lt;2,"",D147+F147)</f>
        <v/>
      </c>
      <c r="I147" s="23">
        <f>IF(COUNT(E147,G147)&lt;2,"",E147+G147)</f>
        <v/>
      </c>
      <c r="J147" s="23">
        <f>IF(COUNT(B147,H147,I147)&lt;3,"",B147+I147-H147)</f>
        <v/>
      </c>
      <c r="K147" s="41">
        <f>IF(COUNTIFS(Flows_Daily!$A$2:$A$5371,"&gt;="&amp;A147,Flows_Daily!$A$2:$A$5371,"&lt;"&amp;EDATE(A147,1))=0,"",SUMIFS(Flows_Daily!$D$2:$D$5371,Flows_Daily!$A$2:$A$5371,"&gt;="&amp;A147,Flows_Daily!$A$2:$A$5371,"&lt;"&amp;EDATE(A147,1))*1000/L147)</f>
        <v/>
      </c>
      <c r="L147" s="35">
        <f>IFERROR(AVERAGEIFS(Daily!$B:$B,Daily!$A:$A,"&gt;="&amp;A147,Daily!$A:$A,"&lt;"&amp;EDATE(A147,1)),"")</f>
        <v/>
      </c>
      <c r="M147" s="35">
        <f>IFERROR(INDEX(Daily!$B:$B,MATCH(EDATE(A147,1)-1,Daily!$A:$A,1)),"")</f>
        <v/>
      </c>
      <c r="N147" s="37">
        <f>IF(OR(M147="",M146=""),"",LN(M147/M146))</f>
        <v/>
      </c>
      <c r="O147" s="42">
        <f>IFERROR(INDEX(Rates_Monthly!$D:$D,MATCH(A147,Rates_Monthly!$A:$A,0)),"")</f>
        <v/>
      </c>
      <c r="P147" s="12">
        <f>IF(OR(O147="",O146=""),"",O147-O146)</f>
        <v/>
      </c>
      <c r="Q147" s="23">
        <f>IF(COUNT(B136:B147)&lt;12,"",SUM(B136:B147))</f>
        <v/>
      </c>
      <c r="R147" s="23">
        <f>IF(COUNT(H136:H147)&lt;12,"",SUM(H136:H147))</f>
        <v/>
      </c>
      <c r="S147" s="23">
        <f>IF(COUNT(I136:I147)&lt;12,"",SUM(I136:I147))</f>
        <v/>
      </c>
      <c r="T147" s="23">
        <f>IF(COUNT(J136:J147)&lt;12,"",SUM(J136:J147))</f>
        <v/>
      </c>
      <c r="U147" s="23">
        <f>IF(COUNT(K136:K147)&lt;12,"",SUM(K136:K147))</f>
        <v/>
      </c>
      <c r="V147" s="37">
        <f>IF(OR(M147="",M135=""),"",LN(M147/M135))</f>
        <v/>
      </c>
    </row>
    <row r="148">
      <c r="A148" s="34" t="n">
        <v>39052</v>
      </c>
      <c r="B148" s="40" t="n">
        <v>332.4</v>
      </c>
      <c r="C148" s="40" t="n"/>
      <c r="D148" s="40" t="n">
        <v>1600.9</v>
      </c>
      <c r="E148" s="40" t="n">
        <v>1999.5</v>
      </c>
      <c r="F148" s="40" t="n">
        <v>4639.8</v>
      </c>
      <c r="G148" s="40" t="n">
        <v>1967.7</v>
      </c>
      <c r="H148" s="23">
        <f>IF(COUNT(D148,F148)&lt;2,"",D148+F148)</f>
        <v/>
      </c>
      <c r="I148" s="23">
        <f>IF(COUNT(E148,G148)&lt;2,"",E148+G148)</f>
        <v/>
      </c>
      <c r="J148" s="23">
        <f>IF(COUNT(B148,H148,I148)&lt;3,"",B148+I148-H148)</f>
        <v/>
      </c>
      <c r="K148" s="41">
        <f>IF(COUNTIFS(Flows_Daily!$A$2:$A$5371,"&gt;="&amp;A148,Flows_Daily!$A$2:$A$5371,"&lt;"&amp;EDATE(A148,1))=0,"",SUMIFS(Flows_Daily!$D$2:$D$5371,Flows_Daily!$A$2:$A$5371,"&gt;="&amp;A148,Flows_Daily!$A$2:$A$5371,"&lt;"&amp;EDATE(A148,1))*1000/L148)</f>
        <v/>
      </c>
      <c r="L148" s="35">
        <f>IFERROR(AVERAGEIFS(Daily!$B:$B,Daily!$A:$A,"&gt;="&amp;A148,Daily!$A:$A,"&lt;"&amp;EDATE(A148,1)),"")</f>
        <v/>
      </c>
      <c r="M148" s="35">
        <f>IFERROR(INDEX(Daily!$B:$B,MATCH(EDATE(A148,1)-1,Daily!$A:$A,1)),"")</f>
        <v/>
      </c>
      <c r="N148" s="37">
        <f>IF(OR(M148="",M147=""),"",LN(M148/M147))</f>
        <v/>
      </c>
      <c r="O148" s="42">
        <f>IFERROR(INDEX(Rates_Monthly!$D:$D,MATCH(A148,Rates_Monthly!$A:$A,0)),"")</f>
        <v/>
      </c>
      <c r="P148" s="12">
        <f>IF(OR(O148="",O147=""),"",O148-O147)</f>
        <v/>
      </c>
      <c r="Q148" s="23">
        <f>IF(COUNT(B137:B148)&lt;12,"",SUM(B137:B148))</f>
        <v/>
      </c>
      <c r="R148" s="23">
        <f>IF(COUNT(H137:H148)&lt;12,"",SUM(H137:H148))</f>
        <v/>
      </c>
      <c r="S148" s="23">
        <f>IF(COUNT(I137:I148)&lt;12,"",SUM(I137:I148))</f>
        <v/>
      </c>
      <c r="T148" s="23">
        <f>IF(COUNT(J137:J148)&lt;12,"",SUM(J137:J148))</f>
        <v/>
      </c>
      <c r="U148" s="23">
        <f>IF(COUNT(K137:K148)&lt;12,"",SUM(K137:K148))</f>
        <v/>
      </c>
      <c r="V148" s="37">
        <f>IF(OR(M148="",M136=""),"",LN(M148/M136))</f>
        <v/>
      </c>
    </row>
    <row r="149">
      <c r="A149" s="34" t="n">
        <v>39083</v>
      </c>
      <c r="B149" s="40" t="n">
        <v>214.1</v>
      </c>
      <c r="C149" s="40" t="n"/>
      <c r="D149" s="40" t="n">
        <v>1079.1</v>
      </c>
      <c r="E149" s="40" t="n">
        <v>928.6</v>
      </c>
      <c r="F149" s="40" t="n">
        <v>4837.6</v>
      </c>
      <c r="G149" s="40" t="n">
        <v>2728.1</v>
      </c>
      <c r="H149" s="23">
        <f>IF(COUNT(D149,F149)&lt;2,"",D149+F149)</f>
        <v/>
      </c>
      <c r="I149" s="23">
        <f>IF(COUNT(E149,G149)&lt;2,"",E149+G149)</f>
        <v/>
      </c>
      <c r="J149" s="23">
        <f>IF(COUNT(B149,H149,I149)&lt;3,"",B149+I149-H149)</f>
        <v/>
      </c>
      <c r="K149" s="41">
        <f>IF(COUNTIFS(Flows_Daily!$A$2:$A$5371,"&gt;="&amp;A149,Flows_Daily!$A$2:$A$5371,"&lt;"&amp;EDATE(A149,1))=0,"",SUMIFS(Flows_Daily!$D$2:$D$5371,Flows_Daily!$A$2:$A$5371,"&gt;="&amp;A149,Flows_Daily!$A$2:$A$5371,"&lt;"&amp;EDATE(A149,1))*1000/L149)</f>
        <v/>
      </c>
      <c r="L149" s="35">
        <f>IFERROR(AVERAGEIFS(Daily!$B:$B,Daily!$A:$A,"&gt;="&amp;A149,Daily!$A:$A,"&lt;"&amp;EDATE(A149,1)),"")</f>
        <v/>
      </c>
      <c r="M149" s="35">
        <f>IFERROR(INDEX(Daily!$B:$B,MATCH(EDATE(A149,1)-1,Daily!$A:$A,1)),"")</f>
        <v/>
      </c>
      <c r="N149" s="37">
        <f>IF(OR(M149="",M148=""),"",LN(M149/M148))</f>
        <v/>
      </c>
      <c r="O149" s="42">
        <f>IFERROR(INDEX(Rates_Monthly!$D:$D,MATCH(A149,Rates_Monthly!$A:$A,0)),"")</f>
        <v/>
      </c>
      <c r="P149" s="12">
        <f>IF(OR(O149="",O148=""),"",O149-O148)</f>
        <v/>
      </c>
      <c r="Q149" s="23">
        <f>IF(COUNT(B138:B149)&lt;12,"",SUM(B138:B149))</f>
        <v/>
      </c>
      <c r="R149" s="23">
        <f>IF(COUNT(H138:H149)&lt;12,"",SUM(H138:H149))</f>
        <v/>
      </c>
      <c r="S149" s="23">
        <f>IF(COUNT(I138:I149)&lt;12,"",SUM(I138:I149))</f>
        <v/>
      </c>
      <c r="T149" s="23">
        <f>IF(COUNT(J138:J149)&lt;12,"",SUM(J138:J149))</f>
        <v/>
      </c>
      <c r="U149" s="23">
        <f>IF(COUNT(K138:K149)&lt;12,"",SUM(K138:K149))</f>
        <v/>
      </c>
      <c r="V149" s="37">
        <f>IF(OR(M149="",M137=""),"",LN(M149/M137))</f>
        <v/>
      </c>
    </row>
    <row r="150">
      <c r="A150" s="34" t="n">
        <v>39114</v>
      </c>
      <c r="B150" s="40" t="n">
        <v>-729</v>
      </c>
      <c r="C150" s="40" t="n"/>
      <c r="D150" s="40" t="n">
        <v>1264</v>
      </c>
      <c r="E150" s="40" t="n">
        <v>956.1</v>
      </c>
      <c r="F150" s="40" t="n">
        <v>6684.8</v>
      </c>
      <c r="G150" s="40" t="n">
        <v>4322.4</v>
      </c>
      <c r="H150" s="23">
        <f>IF(COUNT(D150,F150)&lt;2,"",D150+F150)</f>
        <v/>
      </c>
      <c r="I150" s="23">
        <f>IF(COUNT(E150,G150)&lt;2,"",E150+G150)</f>
        <v/>
      </c>
      <c r="J150" s="23">
        <f>IF(COUNT(B150,H150,I150)&lt;3,"",B150+I150-H150)</f>
        <v/>
      </c>
      <c r="K150" s="41">
        <f>IF(COUNTIFS(Flows_Daily!$A$2:$A$5371,"&gt;="&amp;A150,Flows_Daily!$A$2:$A$5371,"&lt;"&amp;EDATE(A150,1))=0,"",SUMIFS(Flows_Daily!$D$2:$D$5371,Flows_Daily!$A$2:$A$5371,"&gt;="&amp;A150,Flows_Daily!$A$2:$A$5371,"&lt;"&amp;EDATE(A150,1))*1000/L150)</f>
        <v/>
      </c>
      <c r="L150" s="35">
        <f>IFERROR(AVERAGEIFS(Daily!$B:$B,Daily!$A:$A,"&gt;="&amp;A150,Daily!$A:$A,"&lt;"&amp;EDATE(A150,1)),"")</f>
        <v/>
      </c>
      <c r="M150" s="35">
        <f>IFERROR(INDEX(Daily!$B:$B,MATCH(EDATE(A150,1)-1,Daily!$A:$A,1)),"")</f>
        <v/>
      </c>
      <c r="N150" s="37">
        <f>IF(OR(M150="",M149=""),"",LN(M150/M149))</f>
        <v/>
      </c>
      <c r="O150" s="42">
        <f>IFERROR(INDEX(Rates_Monthly!$D:$D,MATCH(A150,Rates_Monthly!$A:$A,0)),"")</f>
        <v/>
      </c>
      <c r="P150" s="12">
        <f>IF(OR(O150="",O149=""),"",O150-O149)</f>
        <v/>
      </c>
      <c r="Q150" s="23">
        <f>IF(COUNT(B139:B150)&lt;12,"",SUM(B139:B150))</f>
        <v/>
      </c>
      <c r="R150" s="23">
        <f>IF(COUNT(H139:H150)&lt;12,"",SUM(H139:H150))</f>
        <v/>
      </c>
      <c r="S150" s="23">
        <f>IF(COUNT(I139:I150)&lt;12,"",SUM(I139:I150))</f>
        <v/>
      </c>
      <c r="T150" s="23">
        <f>IF(COUNT(J139:J150)&lt;12,"",SUM(J139:J150))</f>
        <v/>
      </c>
      <c r="U150" s="23">
        <f>IF(COUNT(K139:K150)&lt;12,"",SUM(K139:K150))</f>
        <v/>
      </c>
      <c r="V150" s="37">
        <f>IF(OR(M150="",M138=""),"",LN(M150/M138))</f>
        <v/>
      </c>
    </row>
    <row r="151">
      <c r="A151" s="34" t="n">
        <v>39142</v>
      </c>
      <c r="B151" s="40" t="n">
        <v>-1160.4</v>
      </c>
      <c r="C151" s="40" t="n"/>
      <c r="D151" s="40" t="n">
        <v>1188.9</v>
      </c>
      <c r="E151" s="40" t="n">
        <v>1194.2</v>
      </c>
      <c r="F151" s="40" t="n">
        <v>5933.6</v>
      </c>
      <c r="G151" s="40" t="n">
        <v>-2144.2</v>
      </c>
      <c r="H151" s="23">
        <f>IF(COUNT(D151,F151)&lt;2,"",D151+F151)</f>
        <v/>
      </c>
      <c r="I151" s="23">
        <f>IF(COUNT(E151,G151)&lt;2,"",E151+G151)</f>
        <v/>
      </c>
      <c r="J151" s="23">
        <f>IF(COUNT(B151,H151,I151)&lt;3,"",B151+I151-H151)</f>
        <v/>
      </c>
      <c r="K151" s="41">
        <f>IF(COUNTIFS(Flows_Daily!$A$2:$A$5371,"&gt;="&amp;A151,Flows_Daily!$A$2:$A$5371,"&lt;"&amp;EDATE(A151,1))=0,"",SUMIFS(Flows_Daily!$D$2:$D$5371,Flows_Daily!$A$2:$A$5371,"&gt;="&amp;A151,Flows_Daily!$A$2:$A$5371,"&lt;"&amp;EDATE(A151,1))*1000/L151)</f>
        <v/>
      </c>
      <c r="L151" s="35">
        <f>IFERROR(AVERAGEIFS(Daily!$B:$B,Daily!$A:$A,"&gt;="&amp;A151,Daily!$A:$A,"&lt;"&amp;EDATE(A151,1)),"")</f>
        <v/>
      </c>
      <c r="M151" s="35">
        <f>IFERROR(INDEX(Daily!$B:$B,MATCH(EDATE(A151,1)-1,Daily!$A:$A,1)),"")</f>
        <v/>
      </c>
      <c r="N151" s="37">
        <f>IF(OR(M151="",M150=""),"",LN(M151/M150))</f>
        <v/>
      </c>
      <c r="O151" s="42">
        <f>IFERROR(INDEX(Rates_Monthly!$D:$D,MATCH(A151,Rates_Monthly!$A:$A,0)),"")</f>
        <v/>
      </c>
      <c r="P151" s="12">
        <f>IF(OR(O151="",O150=""),"",O151-O150)</f>
        <v/>
      </c>
      <c r="Q151" s="23">
        <f>IF(COUNT(B140:B151)&lt;12,"",SUM(B140:B151))</f>
        <v/>
      </c>
      <c r="R151" s="23">
        <f>IF(COUNT(H140:H151)&lt;12,"",SUM(H140:H151))</f>
        <v/>
      </c>
      <c r="S151" s="23">
        <f>IF(COUNT(I140:I151)&lt;12,"",SUM(I140:I151))</f>
        <v/>
      </c>
      <c r="T151" s="23">
        <f>IF(COUNT(J140:J151)&lt;12,"",SUM(J140:J151))</f>
        <v/>
      </c>
      <c r="U151" s="23">
        <f>IF(COUNT(K140:K151)&lt;12,"",SUM(K140:K151))</f>
        <v/>
      </c>
      <c r="V151" s="37">
        <f>IF(OR(M151="",M139=""),"",LN(M151/M139))</f>
        <v/>
      </c>
    </row>
    <row r="152">
      <c r="A152" s="34" t="n">
        <v>39173</v>
      </c>
      <c r="B152" s="40" t="n">
        <v>-2240.6</v>
      </c>
      <c r="C152" s="40" t="n"/>
      <c r="D152" s="40" t="n">
        <v>1478.3</v>
      </c>
      <c r="E152" s="40" t="n">
        <v>1511.4</v>
      </c>
      <c r="F152" s="40" t="n">
        <v>3919.5</v>
      </c>
      <c r="G152" s="40" t="n">
        <v>7486.4</v>
      </c>
      <c r="H152" s="23">
        <f>IF(COUNT(D152,F152)&lt;2,"",D152+F152)</f>
        <v/>
      </c>
      <c r="I152" s="23">
        <f>IF(COUNT(E152,G152)&lt;2,"",E152+G152)</f>
        <v/>
      </c>
      <c r="J152" s="23">
        <f>IF(COUNT(B152,H152,I152)&lt;3,"",B152+I152-H152)</f>
        <v/>
      </c>
      <c r="K152" s="41">
        <f>IF(COUNTIFS(Flows_Daily!$A$2:$A$5371,"&gt;="&amp;A152,Flows_Daily!$A$2:$A$5371,"&lt;"&amp;EDATE(A152,1))=0,"",SUMIFS(Flows_Daily!$D$2:$D$5371,Flows_Daily!$A$2:$A$5371,"&gt;="&amp;A152,Flows_Daily!$A$2:$A$5371,"&lt;"&amp;EDATE(A152,1))*1000/L152)</f>
        <v/>
      </c>
      <c r="L152" s="35">
        <f>IFERROR(AVERAGEIFS(Daily!$B:$B,Daily!$A:$A,"&gt;="&amp;A152,Daily!$A:$A,"&lt;"&amp;EDATE(A152,1)),"")</f>
        <v/>
      </c>
      <c r="M152" s="35">
        <f>IFERROR(INDEX(Daily!$B:$B,MATCH(EDATE(A152,1)-1,Daily!$A:$A,1)),"")</f>
        <v/>
      </c>
      <c r="N152" s="37">
        <f>IF(OR(M152="",M151=""),"",LN(M152/M151))</f>
        <v/>
      </c>
      <c r="O152" s="42">
        <f>IFERROR(INDEX(Rates_Monthly!$D:$D,MATCH(A152,Rates_Monthly!$A:$A,0)),"")</f>
        <v/>
      </c>
      <c r="P152" s="12">
        <f>IF(OR(O152="",O151=""),"",O152-O151)</f>
        <v/>
      </c>
      <c r="Q152" s="23">
        <f>IF(COUNT(B141:B152)&lt;12,"",SUM(B141:B152))</f>
        <v/>
      </c>
      <c r="R152" s="23">
        <f>IF(COUNT(H141:H152)&lt;12,"",SUM(H141:H152))</f>
        <v/>
      </c>
      <c r="S152" s="23">
        <f>IF(COUNT(I141:I152)&lt;12,"",SUM(I141:I152))</f>
        <v/>
      </c>
      <c r="T152" s="23">
        <f>IF(COUNT(J141:J152)&lt;12,"",SUM(J141:J152))</f>
        <v/>
      </c>
      <c r="U152" s="23">
        <f>IF(COUNT(K141:K152)&lt;12,"",SUM(K141:K152))</f>
        <v/>
      </c>
      <c r="V152" s="37">
        <f>IF(OR(M152="",M140=""),"",LN(M152/M140))</f>
        <v/>
      </c>
    </row>
    <row r="153">
      <c r="A153" s="34" t="n">
        <v>39203</v>
      </c>
      <c r="B153" s="40" t="n">
        <v>-2295.3</v>
      </c>
      <c r="C153" s="40" t="n"/>
      <c r="D153" s="40" t="n">
        <v>1235.8</v>
      </c>
      <c r="E153" s="40" t="n">
        <v>1316.5</v>
      </c>
      <c r="F153" s="40" t="n">
        <v>5147.2</v>
      </c>
      <c r="G153" s="40" t="n">
        <v>5113.1</v>
      </c>
      <c r="H153" s="23">
        <f>IF(COUNT(D153,F153)&lt;2,"",D153+F153)</f>
        <v/>
      </c>
      <c r="I153" s="23">
        <f>IF(COUNT(E153,G153)&lt;2,"",E153+G153)</f>
        <v/>
      </c>
      <c r="J153" s="23">
        <f>IF(COUNT(B153,H153,I153)&lt;3,"",B153+I153-H153)</f>
        <v/>
      </c>
      <c r="K153" s="41">
        <f>IF(COUNTIFS(Flows_Daily!$A$2:$A$5371,"&gt;="&amp;A153,Flows_Daily!$A$2:$A$5371,"&lt;"&amp;EDATE(A153,1))=0,"",SUMIFS(Flows_Daily!$D$2:$D$5371,Flows_Daily!$A$2:$A$5371,"&gt;="&amp;A153,Flows_Daily!$A$2:$A$5371,"&lt;"&amp;EDATE(A153,1))*1000/L153)</f>
        <v/>
      </c>
      <c r="L153" s="35">
        <f>IFERROR(AVERAGEIFS(Daily!$B:$B,Daily!$A:$A,"&gt;="&amp;A153,Daily!$A:$A,"&lt;"&amp;EDATE(A153,1)),"")</f>
        <v/>
      </c>
      <c r="M153" s="35">
        <f>IFERROR(INDEX(Daily!$B:$B,MATCH(EDATE(A153,1)-1,Daily!$A:$A,1)),"")</f>
        <v/>
      </c>
      <c r="N153" s="37">
        <f>IF(OR(M153="",M152=""),"",LN(M153/M152))</f>
        <v/>
      </c>
      <c r="O153" s="42">
        <f>IFERROR(INDEX(Rates_Monthly!$D:$D,MATCH(A153,Rates_Monthly!$A:$A,0)),"")</f>
        <v/>
      </c>
      <c r="P153" s="12">
        <f>IF(OR(O153="",O152=""),"",O153-O152)</f>
        <v/>
      </c>
      <c r="Q153" s="23">
        <f>IF(COUNT(B142:B153)&lt;12,"",SUM(B142:B153))</f>
        <v/>
      </c>
      <c r="R153" s="23">
        <f>IF(COUNT(H142:H153)&lt;12,"",SUM(H142:H153))</f>
        <v/>
      </c>
      <c r="S153" s="23">
        <f>IF(COUNT(I142:I153)&lt;12,"",SUM(I142:I153))</f>
        <v/>
      </c>
      <c r="T153" s="23">
        <f>IF(COUNT(J142:J153)&lt;12,"",SUM(J142:J153))</f>
        <v/>
      </c>
      <c r="U153" s="23">
        <f>IF(COUNT(K142:K153)&lt;12,"",SUM(K142:K153))</f>
        <v/>
      </c>
      <c r="V153" s="37">
        <f>IF(OR(M153="",M141=""),"",LN(M153/M141))</f>
        <v/>
      </c>
    </row>
    <row r="154">
      <c r="A154" s="34" t="n">
        <v>39234</v>
      </c>
      <c r="B154" s="40" t="n">
        <v>1581.5</v>
      </c>
      <c r="C154" s="40" t="n"/>
      <c r="D154" s="40" t="n">
        <v>1847.4</v>
      </c>
      <c r="E154" s="40" t="n">
        <v>-95.3</v>
      </c>
      <c r="F154" s="40" t="n">
        <v>5301.3</v>
      </c>
      <c r="G154" s="40" t="n">
        <v>-817.2</v>
      </c>
      <c r="H154" s="23">
        <f>IF(COUNT(D154,F154)&lt;2,"",D154+F154)</f>
        <v/>
      </c>
      <c r="I154" s="23">
        <f>IF(COUNT(E154,G154)&lt;2,"",E154+G154)</f>
        <v/>
      </c>
      <c r="J154" s="23">
        <f>IF(COUNT(B154,H154,I154)&lt;3,"",B154+I154-H154)</f>
        <v/>
      </c>
      <c r="K154" s="41">
        <f>IF(COUNTIFS(Flows_Daily!$A$2:$A$5371,"&gt;="&amp;A154,Flows_Daily!$A$2:$A$5371,"&lt;"&amp;EDATE(A154,1))=0,"",SUMIFS(Flows_Daily!$D$2:$D$5371,Flows_Daily!$A$2:$A$5371,"&gt;="&amp;A154,Flows_Daily!$A$2:$A$5371,"&lt;"&amp;EDATE(A154,1))*1000/L154)</f>
        <v/>
      </c>
      <c r="L154" s="35">
        <f>IFERROR(AVERAGEIFS(Daily!$B:$B,Daily!$A:$A,"&gt;="&amp;A154,Daily!$A:$A,"&lt;"&amp;EDATE(A154,1)),"")</f>
        <v/>
      </c>
      <c r="M154" s="35">
        <f>IFERROR(INDEX(Daily!$B:$B,MATCH(EDATE(A154,1)-1,Daily!$A:$A,1)),"")</f>
        <v/>
      </c>
      <c r="N154" s="37">
        <f>IF(OR(M154="",M153=""),"",LN(M154/M153))</f>
        <v/>
      </c>
      <c r="O154" s="42">
        <f>IFERROR(INDEX(Rates_Monthly!$D:$D,MATCH(A154,Rates_Monthly!$A:$A,0)),"")</f>
        <v/>
      </c>
      <c r="P154" s="12">
        <f>IF(OR(O154="",O153=""),"",O154-O153)</f>
        <v/>
      </c>
      <c r="Q154" s="23">
        <f>IF(COUNT(B143:B154)&lt;12,"",SUM(B143:B154))</f>
        <v/>
      </c>
      <c r="R154" s="23">
        <f>IF(COUNT(H143:H154)&lt;12,"",SUM(H143:H154))</f>
        <v/>
      </c>
      <c r="S154" s="23">
        <f>IF(COUNT(I143:I154)&lt;12,"",SUM(I143:I154))</f>
        <v/>
      </c>
      <c r="T154" s="23">
        <f>IF(COUNT(J143:J154)&lt;12,"",SUM(J143:J154))</f>
        <v/>
      </c>
      <c r="U154" s="23">
        <f>IF(COUNT(K143:K154)&lt;12,"",SUM(K143:K154))</f>
        <v/>
      </c>
      <c r="V154" s="37">
        <f>IF(OR(M154="",M142=""),"",LN(M154/M142))</f>
        <v/>
      </c>
    </row>
    <row r="155">
      <c r="A155" s="34" t="n">
        <v>39264</v>
      </c>
      <c r="B155" s="40" t="n">
        <v>2569.3</v>
      </c>
      <c r="C155" s="40" t="n"/>
      <c r="D155" s="40" t="n">
        <v>1643.4</v>
      </c>
      <c r="E155" s="40" t="n">
        <v>1120.9</v>
      </c>
      <c r="F155" s="40" t="n">
        <v>5569.6</v>
      </c>
      <c r="G155" s="40" t="n">
        <v>-2342.4</v>
      </c>
      <c r="H155" s="23">
        <f>IF(COUNT(D155,F155)&lt;2,"",D155+F155)</f>
        <v/>
      </c>
      <c r="I155" s="23">
        <f>IF(COUNT(E155,G155)&lt;2,"",E155+G155)</f>
        <v/>
      </c>
      <c r="J155" s="23">
        <f>IF(COUNT(B155,H155,I155)&lt;3,"",B155+I155-H155)</f>
        <v/>
      </c>
      <c r="K155" s="41">
        <f>IF(COUNTIFS(Flows_Daily!$A$2:$A$5371,"&gt;="&amp;A155,Flows_Daily!$A$2:$A$5371,"&lt;"&amp;EDATE(A155,1))=0,"",SUMIFS(Flows_Daily!$D$2:$D$5371,Flows_Daily!$A$2:$A$5371,"&gt;="&amp;A155,Flows_Daily!$A$2:$A$5371,"&lt;"&amp;EDATE(A155,1))*1000/L155)</f>
        <v/>
      </c>
      <c r="L155" s="35">
        <f>IFERROR(AVERAGEIFS(Daily!$B:$B,Daily!$A:$A,"&gt;="&amp;A155,Daily!$A:$A,"&lt;"&amp;EDATE(A155,1)),"")</f>
        <v/>
      </c>
      <c r="M155" s="35">
        <f>IFERROR(INDEX(Daily!$B:$B,MATCH(EDATE(A155,1)-1,Daily!$A:$A,1)),"")</f>
        <v/>
      </c>
      <c r="N155" s="37">
        <f>IF(OR(M155="",M154=""),"",LN(M155/M154))</f>
        <v/>
      </c>
      <c r="O155" s="42">
        <f>IFERROR(INDEX(Rates_Monthly!$D:$D,MATCH(A155,Rates_Monthly!$A:$A,0)),"")</f>
        <v/>
      </c>
      <c r="P155" s="12">
        <f>IF(OR(O155="",O154=""),"",O155-O154)</f>
        <v/>
      </c>
      <c r="Q155" s="23">
        <f>IF(COUNT(B144:B155)&lt;12,"",SUM(B144:B155))</f>
        <v/>
      </c>
      <c r="R155" s="23">
        <f>IF(COUNT(H144:H155)&lt;12,"",SUM(H144:H155))</f>
        <v/>
      </c>
      <c r="S155" s="23">
        <f>IF(COUNT(I144:I155)&lt;12,"",SUM(I144:I155))</f>
        <v/>
      </c>
      <c r="T155" s="23">
        <f>IF(COUNT(J144:J155)&lt;12,"",SUM(J144:J155))</f>
        <v/>
      </c>
      <c r="U155" s="23">
        <f>IF(COUNT(K144:K155)&lt;12,"",SUM(K144:K155))</f>
        <v/>
      </c>
      <c r="V155" s="37">
        <f>IF(OR(M155="",M143=""),"",LN(M155/M143))</f>
        <v/>
      </c>
    </row>
    <row r="156">
      <c r="A156" s="34" t="n">
        <v>39295</v>
      </c>
      <c r="B156" s="40" t="n">
        <v>2223.4</v>
      </c>
      <c r="C156" s="40" t="n"/>
      <c r="D156" s="40" t="n">
        <v>1114.1</v>
      </c>
      <c r="E156" s="40" t="n">
        <v>-399.5</v>
      </c>
      <c r="F156" s="40" t="n">
        <v>1348.7</v>
      </c>
      <c r="G156" s="40" t="n">
        <v>-5204.6</v>
      </c>
      <c r="H156" s="23">
        <f>IF(COUNT(D156,F156)&lt;2,"",D156+F156)</f>
        <v/>
      </c>
      <c r="I156" s="23">
        <f>IF(COUNT(E156,G156)&lt;2,"",E156+G156)</f>
        <v/>
      </c>
      <c r="J156" s="23">
        <f>IF(COUNT(B156,H156,I156)&lt;3,"",B156+I156-H156)</f>
        <v/>
      </c>
      <c r="K156" s="41">
        <f>IF(COUNTIFS(Flows_Daily!$A$2:$A$5371,"&gt;="&amp;A156,Flows_Daily!$A$2:$A$5371,"&lt;"&amp;EDATE(A156,1))=0,"",SUMIFS(Flows_Daily!$D$2:$D$5371,Flows_Daily!$A$2:$A$5371,"&gt;="&amp;A156,Flows_Daily!$A$2:$A$5371,"&lt;"&amp;EDATE(A156,1))*1000/L156)</f>
        <v/>
      </c>
      <c r="L156" s="35">
        <f>IFERROR(AVERAGEIFS(Daily!$B:$B,Daily!$A:$A,"&gt;="&amp;A156,Daily!$A:$A,"&lt;"&amp;EDATE(A156,1)),"")</f>
        <v/>
      </c>
      <c r="M156" s="35">
        <f>IFERROR(INDEX(Daily!$B:$B,MATCH(EDATE(A156,1)-1,Daily!$A:$A,1)),"")</f>
        <v/>
      </c>
      <c r="N156" s="37">
        <f>IF(OR(M156="",M155=""),"",LN(M156/M155))</f>
        <v/>
      </c>
      <c r="O156" s="42">
        <f>IFERROR(INDEX(Rates_Monthly!$D:$D,MATCH(A156,Rates_Monthly!$A:$A,0)),"")</f>
        <v/>
      </c>
      <c r="P156" s="12">
        <f>IF(OR(O156="",O155=""),"",O156-O155)</f>
        <v/>
      </c>
      <c r="Q156" s="23">
        <f>IF(COUNT(B145:B156)&lt;12,"",SUM(B145:B156))</f>
        <v/>
      </c>
      <c r="R156" s="23">
        <f>IF(COUNT(H145:H156)&lt;12,"",SUM(H145:H156))</f>
        <v/>
      </c>
      <c r="S156" s="23">
        <f>IF(COUNT(I145:I156)&lt;12,"",SUM(I145:I156))</f>
        <v/>
      </c>
      <c r="T156" s="23">
        <f>IF(COUNT(J145:J156)&lt;12,"",SUM(J145:J156))</f>
        <v/>
      </c>
      <c r="U156" s="23">
        <f>IF(COUNT(K145:K156)&lt;12,"",SUM(K145:K156))</f>
        <v/>
      </c>
      <c r="V156" s="37">
        <f>IF(OR(M156="",M144=""),"",LN(M156/M144))</f>
        <v/>
      </c>
    </row>
    <row r="157">
      <c r="A157" s="34" t="n">
        <v>39326</v>
      </c>
      <c r="B157" s="40" t="n">
        <v>4312.6</v>
      </c>
      <c r="C157" s="40" t="n"/>
      <c r="D157" s="40" t="n">
        <v>1085.4</v>
      </c>
      <c r="E157" s="40" t="n">
        <v>11.4</v>
      </c>
      <c r="F157" s="40" t="n">
        <v>2762.3</v>
      </c>
      <c r="G157" s="40" t="n">
        <v>7094.6</v>
      </c>
      <c r="H157" s="23">
        <f>IF(COUNT(D157,F157)&lt;2,"",D157+F157)</f>
        <v/>
      </c>
      <c r="I157" s="23">
        <f>IF(COUNT(E157,G157)&lt;2,"",E157+G157)</f>
        <v/>
      </c>
      <c r="J157" s="23">
        <f>IF(COUNT(B157,H157,I157)&lt;3,"",B157+I157-H157)</f>
        <v/>
      </c>
      <c r="K157" s="41">
        <f>IF(COUNTIFS(Flows_Daily!$A$2:$A$5371,"&gt;="&amp;A157,Flows_Daily!$A$2:$A$5371,"&lt;"&amp;EDATE(A157,1))=0,"",SUMIFS(Flows_Daily!$D$2:$D$5371,Flows_Daily!$A$2:$A$5371,"&gt;="&amp;A157,Flows_Daily!$A$2:$A$5371,"&lt;"&amp;EDATE(A157,1))*1000/L157)</f>
        <v/>
      </c>
      <c r="L157" s="35">
        <f>IFERROR(AVERAGEIFS(Daily!$B:$B,Daily!$A:$A,"&gt;="&amp;A157,Daily!$A:$A,"&lt;"&amp;EDATE(A157,1)),"")</f>
        <v/>
      </c>
      <c r="M157" s="35">
        <f>IFERROR(INDEX(Daily!$B:$B,MATCH(EDATE(A157,1)-1,Daily!$A:$A,1)),"")</f>
        <v/>
      </c>
      <c r="N157" s="37">
        <f>IF(OR(M157="",M156=""),"",LN(M157/M156))</f>
        <v/>
      </c>
      <c r="O157" s="42">
        <f>IFERROR(INDEX(Rates_Monthly!$D:$D,MATCH(A157,Rates_Monthly!$A:$A,0)),"")</f>
        <v/>
      </c>
      <c r="P157" s="12">
        <f>IF(OR(O157="",O156=""),"",O157-O156)</f>
        <v/>
      </c>
      <c r="Q157" s="23">
        <f>IF(COUNT(B146:B157)&lt;12,"",SUM(B146:B157))</f>
        <v/>
      </c>
      <c r="R157" s="23">
        <f>IF(COUNT(H146:H157)&lt;12,"",SUM(H146:H157))</f>
        <v/>
      </c>
      <c r="S157" s="23">
        <f>IF(COUNT(I146:I157)&lt;12,"",SUM(I146:I157))</f>
        <v/>
      </c>
      <c r="T157" s="23">
        <f>IF(COUNT(J146:J157)&lt;12,"",SUM(J146:J157))</f>
        <v/>
      </c>
      <c r="U157" s="23">
        <f>IF(COUNT(K146:K157)&lt;12,"",SUM(K146:K157))</f>
        <v/>
      </c>
      <c r="V157" s="37">
        <f>IF(OR(M157="",M145=""),"",LN(M157/M145))</f>
        <v/>
      </c>
    </row>
    <row r="158">
      <c r="A158" s="34" t="n">
        <v>39356</v>
      </c>
      <c r="B158" s="40" t="n">
        <v>1914.3</v>
      </c>
      <c r="C158" s="40" t="n"/>
      <c r="D158" s="40" t="n">
        <v>3432.1</v>
      </c>
      <c r="E158" s="40" t="n">
        <v>-779.8</v>
      </c>
      <c r="F158" s="40" t="n">
        <v>8193.4</v>
      </c>
      <c r="G158" s="40" t="n">
        <v>7174.4</v>
      </c>
      <c r="H158" s="23">
        <f>IF(COUNT(D158,F158)&lt;2,"",D158+F158)</f>
        <v/>
      </c>
      <c r="I158" s="23">
        <f>IF(COUNT(E158,G158)&lt;2,"",E158+G158)</f>
        <v/>
      </c>
      <c r="J158" s="23">
        <f>IF(COUNT(B158,H158,I158)&lt;3,"",B158+I158-H158)</f>
        <v/>
      </c>
      <c r="K158" s="41">
        <f>IF(COUNTIFS(Flows_Daily!$A$2:$A$5371,"&gt;="&amp;A158,Flows_Daily!$A$2:$A$5371,"&lt;"&amp;EDATE(A158,1))=0,"",SUMIFS(Flows_Daily!$D$2:$D$5371,Flows_Daily!$A$2:$A$5371,"&gt;="&amp;A158,Flows_Daily!$A$2:$A$5371,"&lt;"&amp;EDATE(A158,1))*1000/L158)</f>
        <v/>
      </c>
      <c r="L158" s="35">
        <f>IFERROR(AVERAGEIFS(Daily!$B:$B,Daily!$A:$A,"&gt;="&amp;A158,Daily!$A:$A,"&lt;"&amp;EDATE(A158,1)),"")</f>
        <v/>
      </c>
      <c r="M158" s="35">
        <f>IFERROR(INDEX(Daily!$B:$B,MATCH(EDATE(A158,1)-1,Daily!$A:$A,1)),"")</f>
        <v/>
      </c>
      <c r="N158" s="37">
        <f>IF(OR(M158="",M157=""),"",LN(M158/M157))</f>
        <v/>
      </c>
      <c r="O158" s="42">
        <f>IFERROR(INDEX(Rates_Monthly!$D:$D,MATCH(A158,Rates_Monthly!$A:$A,0)),"")</f>
        <v/>
      </c>
      <c r="P158" s="12">
        <f>IF(OR(O158="",O157=""),"",O158-O157)</f>
        <v/>
      </c>
      <c r="Q158" s="23">
        <f>IF(COUNT(B147:B158)&lt;12,"",SUM(B147:B158))</f>
        <v/>
      </c>
      <c r="R158" s="23">
        <f>IF(COUNT(H147:H158)&lt;12,"",SUM(H147:H158))</f>
        <v/>
      </c>
      <c r="S158" s="23">
        <f>IF(COUNT(I147:I158)&lt;12,"",SUM(I147:I158))</f>
        <v/>
      </c>
      <c r="T158" s="23">
        <f>IF(COUNT(J147:J158)&lt;12,"",SUM(J147:J158))</f>
        <v/>
      </c>
      <c r="U158" s="23">
        <f>IF(COUNT(K147:K158)&lt;12,"",SUM(K147:K158))</f>
        <v/>
      </c>
      <c r="V158" s="37">
        <f>IF(OR(M158="",M146=""),"",LN(M158/M146))</f>
        <v/>
      </c>
    </row>
    <row r="159">
      <c r="A159" s="34" t="n">
        <v>39387</v>
      </c>
      <c r="B159" s="40" t="n">
        <v>3260.2</v>
      </c>
      <c r="C159" s="40" t="n"/>
      <c r="D159" s="40" t="n">
        <v>3980.6</v>
      </c>
      <c r="E159" s="40" t="n">
        <v>2172.3</v>
      </c>
      <c r="F159" s="40" t="n">
        <v>5198.6</v>
      </c>
      <c r="G159" s="40" t="n">
        <v>2614.7</v>
      </c>
      <c r="H159" s="23">
        <f>IF(COUNT(D159,F159)&lt;2,"",D159+F159)</f>
        <v/>
      </c>
      <c r="I159" s="23">
        <f>IF(COUNT(E159,G159)&lt;2,"",E159+G159)</f>
        <v/>
      </c>
      <c r="J159" s="23">
        <f>IF(COUNT(B159,H159,I159)&lt;3,"",B159+I159-H159)</f>
        <v/>
      </c>
      <c r="K159" s="41">
        <f>IF(COUNTIFS(Flows_Daily!$A$2:$A$5371,"&gt;="&amp;A159,Flows_Daily!$A$2:$A$5371,"&lt;"&amp;EDATE(A159,1))=0,"",SUMIFS(Flows_Daily!$D$2:$D$5371,Flows_Daily!$A$2:$A$5371,"&gt;="&amp;A159,Flows_Daily!$A$2:$A$5371,"&lt;"&amp;EDATE(A159,1))*1000/L159)</f>
        <v/>
      </c>
      <c r="L159" s="35">
        <f>IFERROR(AVERAGEIFS(Daily!$B:$B,Daily!$A:$A,"&gt;="&amp;A159,Daily!$A:$A,"&lt;"&amp;EDATE(A159,1)),"")</f>
        <v/>
      </c>
      <c r="M159" s="35">
        <f>IFERROR(INDEX(Daily!$B:$B,MATCH(EDATE(A159,1)-1,Daily!$A:$A,1)),"")</f>
        <v/>
      </c>
      <c r="N159" s="37">
        <f>IF(OR(M159="",M158=""),"",LN(M159/M158))</f>
        <v/>
      </c>
      <c r="O159" s="42">
        <f>IFERROR(INDEX(Rates_Monthly!$D:$D,MATCH(A159,Rates_Monthly!$A:$A,0)),"")</f>
        <v/>
      </c>
      <c r="P159" s="12">
        <f>IF(OR(O159="",O158=""),"",O159-O158)</f>
        <v/>
      </c>
      <c r="Q159" s="23">
        <f>IF(COUNT(B148:B159)&lt;12,"",SUM(B148:B159))</f>
        <v/>
      </c>
      <c r="R159" s="23">
        <f>IF(COUNT(H148:H159)&lt;12,"",SUM(H148:H159))</f>
        <v/>
      </c>
      <c r="S159" s="23">
        <f>IF(COUNT(I148:I159)&lt;12,"",SUM(I148:I159))</f>
        <v/>
      </c>
      <c r="T159" s="23">
        <f>IF(COUNT(J148:J159)&lt;12,"",SUM(J148:J159))</f>
        <v/>
      </c>
      <c r="U159" s="23">
        <f>IF(COUNT(K148:K159)&lt;12,"",SUM(K148:K159))</f>
        <v/>
      </c>
      <c r="V159" s="37">
        <f>IF(OR(M159="",M147=""),"",LN(M159/M147))</f>
        <v/>
      </c>
    </row>
    <row r="160">
      <c r="A160" s="34" t="n">
        <v>39417</v>
      </c>
      <c r="B160" s="40" t="n">
        <v>822.4</v>
      </c>
      <c r="C160" s="40" t="n"/>
      <c r="D160" s="40" t="n">
        <v>2481.9</v>
      </c>
      <c r="E160" s="40" t="n">
        <v>890.1</v>
      </c>
      <c r="F160" s="40" t="n">
        <v>1547.4</v>
      </c>
      <c r="G160" s="40" t="n">
        <v>3340.7</v>
      </c>
      <c r="H160" s="23">
        <f>IF(COUNT(D160,F160)&lt;2,"",D160+F160)</f>
        <v/>
      </c>
      <c r="I160" s="23">
        <f>IF(COUNT(E160,G160)&lt;2,"",E160+G160)</f>
        <v/>
      </c>
      <c r="J160" s="23">
        <f>IF(COUNT(B160,H160,I160)&lt;3,"",B160+I160-H160)</f>
        <v/>
      </c>
      <c r="K160" s="41">
        <f>IF(COUNTIFS(Flows_Daily!$A$2:$A$5371,"&gt;="&amp;A160,Flows_Daily!$A$2:$A$5371,"&lt;"&amp;EDATE(A160,1))=0,"",SUMIFS(Flows_Daily!$D$2:$D$5371,Flows_Daily!$A$2:$A$5371,"&gt;="&amp;A160,Flows_Daily!$A$2:$A$5371,"&lt;"&amp;EDATE(A160,1))*1000/L160)</f>
        <v/>
      </c>
      <c r="L160" s="35">
        <f>IFERROR(AVERAGEIFS(Daily!$B:$B,Daily!$A:$A,"&gt;="&amp;A160,Daily!$A:$A,"&lt;"&amp;EDATE(A160,1)),"")</f>
        <v/>
      </c>
      <c r="M160" s="35">
        <f>IFERROR(INDEX(Daily!$B:$B,MATCH(EDATE(A160,1)-1,Daily!$A:$A,1)),"")</f>
        <v/>
      </c>
      <c r="N160" s="37">
        <f>IF(OR(M160="",M159=""),"",LN(M160/M159))</f>
        <v/>
      </c>
      <c r="O160" s="42">
        <f>IFERROR(INDEX(Rates_Monthly!$D:$D,MATCH(A160,Rates_Monthly!$A:$A,0)),"")</f>
        <v/>
      </c>
      <c r="P160" s="12">
        <f>IF(OR(O160="",O159=""),"",O160-O159)</f>
        <v/>
      </c>
      <c r="Q160" s="23">
        <f>IF(COUNT(B149:B160)&lt;12,"",SUM(B149:B160))</f>
        <v/>
      </c>
      <c r="R160" s="23">
        <f>IF(COUNT(H149:H160)&lt;12,"",SUM(H149:H160))</f>
        <v/>
      </c>
      <c r="S160" s="23">
        <f>IF(COUNT(I149:I160)&lt;12,"",SUM(I149:I160))</f>
        <v/>
      </c>
      <c r="T160" s="23">
        <f>IF(COUNT(J149:J160)&lt;12,"",SUM(J149:J160))</f>
        <v/>
      </c>
      <c r="U160" s="23">
        <f>IF(COUNT(K149:K160)&lt;12,"",SUM(K149:K160))</f>
        <v/>
      </c>
      <c r="V160" s="37">
        <f>IF(OR(M160="",M148=""),"",LN(M160/M148))</f>
        <v/>
      </c>
    </row>
    <row r="161">
      <c r="A161" s="34" t="n">
        <v>39448</v>
      </c>
      <c r="B161" s="40" t="n">
        <v>-688.7</v>
      </c>
      <c r="C161" s="40" t="n"/>
      <c r="D161" s="40" t="n">
        <v>1581.6</v>
      </c>
      <c r="E161" s="40" t="n">
        <v>-861</v>
      </c>
      <c r="F161" s="40" t="n">
        <v>-1284.7</v>
      </c>
      <c r="G161" s="40" t="n">
        <v>-2232.7</v>
      </c>
      <c r="H161" s="23">
        <f>IF(COUNT(D161,F161)&lt;2,"",D161+F161)</f>
        <v/>
      </c>
      <c r="I161" s="23">
        <f>IF(COUNT(E161,G161)&lt;2,"",E161+G161)</f>
        <v/>
      </c>
      <c r="J161" s="23">
        <f>IF(COUNT(B161,H161,I161)&lt;3,"",B161+I161-H161)</f>
        <v/>
      </c>
      <c r="K161" s="41">
        <f>IF(COUNTIFS(Flows_Daily!$A$2:$A$5371,"&gt;="&amp;A161,Flows_Daily!$A$2:$A$5371,"&lt;"&amp;EDATE(A161,1))=0,"",SUMIFS(Flows_Daily!$D$2:$D$5371,Flows_Daily!$A$2:$A$5371,"&gt;="&amp;A161,Flows_Daily!$A$2:$A$5371,"&lt;"&amp;EDATE(A161,1))*1000/L161)</f>
        <v/>
      </c>
      <c r="L161" s="35">
        <f>IFERROR(AVERAGEIFS(Daily!$B:$B,Daily!$A:$A,"&gt;="&amp;A161,Daily!$A:$A,"&lt;"&amp;EDATE(A161,1)),"")</f>
        <v/>
      </c>
      <c r="M161" s="35">
        <f>IFERROR(INDEX(Daily!$B:$B,MATCH(EDATE(A161,1)-1,Daily!$A:$A,1)),"")</f>
        <v/>
      </c>
      <c r="N161" s="37">
        <f>IF(OR(M161="",M160=""),"",LN(M161/M160))</f>
        <v/>
      </c>
      <c r="O161" s="42">
        <f>IFERROR(INDEX(Rates_Monthly!$D:$D,MATCH(A161,Rates_Monthly!$A:$A,0)),"")</f>
        <v/>
      </c>
      <c r="P161" s="12">
        <f>IF(OR(O161="",O160=""),"",O161-O160)</f>
        <v/>
      </c>
      <c r="Q161" s="23">
        <f>IF(COUNT(B150:B161)&lt;12,"",SUM(B150:B161))</f>
        <v/>
      </c>
      <c r="R161" s="23">
        <f>IF(COUNT(H150:H161)&lt;12,"",SUM(H150:H161))</f>
        <v/>
      </c>
      <c r="S161" s="23">
        <f>IF(COUNT(I150:I161)&lt;12,"",SUM(I150:I161))</f>
        <v/>
      </c>
      <c r="T161" s="23">
        <f>IF(COUNT(J150:J161)&lt;12,"",SUM(J150:J161))</f>
        <v/>
      </c>
      <c r="U161" s="23">
        <f>IF(COUNT(K150:K161)&lt;12,"",SUM(K150:K161))</f>
        <v/>
      </c>
      <c r="V161" s="37">
        <f>IF(OR(M161="",M149=""),"",LN(M161/M149))</f>
        <v/>
      </c>
    </row>
    <row r="162">
      <c r="A162" s="34" t="n">
        <v>39479</v>
      </c>
      <c r="B162" s="40" t="n">
        <v>-2235.2</v>
      </c>
      <c r="C162" s="40" t="n"/>
      <c r="D162" s="40" t="n">
        <v>1280.7</v>
      </c>
      <c r="E162" s="40" t="n">
        <v>1788.6</v>
      </c>
      <c r="F162" s="40" t="n">
        <v>3142.6</v>
      </c>
      <c r="G162" s="40" t="n">
        <v>-1.5</v>
      </c>
      <c r="H162" s="23">
        <f>IF(COUNT(D162,F162)&lt;2,"",D162+F162)</f>
        <v/>
      </c>
      <c r="I162" s="23">
        <f>IF(COUNT(E162,G162)&lt;2,"",E162+G162)</f>
        <v/>
      </c>
      <c r="J162" s="23">
        <f>IF(COUNT(B162,H162,I162)&lt;3,"",B162+I162-H162)</f>
        <v/>
      </c>
      <c r="K162" s="41">
        <f>IF(COUNTIFS(Flows_Daily!$A$2:$A$5371,"&gt;="&amp;A162,Flows_Daily!$A$2:$A$5371,"&lt;"&amp;EDATE(A162,1))=0,"",SUMIFS(Flows_Daily!$D$2:$D$5371,Flows_Daily!$A$2:$A$5371,"&gt;="&amp;A162,Flows_Daily!$A$2:$A$5371,"&lt;"&amp;EDATE(A162,1))*1000/L162)</f>
        <v/>
      </c>
      <c r="L162" s="35">
        <f>IFERROR(AVERAGEIFS(Daily!$B:$B,Daily!$A:$A,"&gt;="&amp;A162,Daily!$A:$A,"&lt;"&amp;EDATE(A162,1)),"")</f>
        <v/>
      </c>
      <c r="M162" s="35">
        <f>IFERROR(INDEX(Daily!$B:$B,MATCH(EDATE(A162,1)-1,Daily!$A:$A,1)),"")</f>
        <v/>
      </c>
      <c r="N162" s="37">
        <f>IF(OR(M162="",M161=""),"",LN(M162/M161))</f>
        <v/>
      </c>
      <c r="O162" s="42">
        <f>IFERROR(INDEX(Rates_Monthly!$D:$D,MATCH(A162,Rates_Monthly!$A:$A,0)),"")</f>
        <v/>
      </c>
      <c r="P162" s="12">
        <f>IF(OR(O162="",O161=""),"",O162-O161)</f>
        <v/>
      </c>
      <c r="Q162" s="23">
        <f>IF(COUNT(B151:B162)&lt;12,"",SUM(B151:B162))</f>
        <v/>
      </c>
      <c r="R162" s="23">
        <f>IF(COUNT(H151:H162)&lt;12,"",SUM(H151:H162))</f>
        <v/>
      </c>
      <c r="S162" s="23">
        <f>IF(COUNT(I151:I162)&lt;12,"",SUM(I151:I162))</f>
        <v/>
      </c>
      <c r="T162" s="23">
        <f>IF(COUNT(J151:J162)&lt;12,"",SUM(J151:J162))</f>
        <v/>
      </c>
      <c r="U162" s="23">
        <f>IF(COUNT(K151:K162)&lt;12,"",SUM(K151:K162))</f>
        <v/>
      </c>
      <c r="V162" s="37">
        <f>IF(OR(M162="",M150=""),"",LN(M162/M150))</f>
        <v/>
      </c>
    </row>
    <row r="163">
      <c r="A163" s="34" t="n">
        <v>39508</v>
      </c>
      <c r="B163" s="40" t="n">
        <v>972.5</v>
      </c>
      <c r="C163" s="40" t="n"/>
      <c r="D163" s="40" t="n">
        <v>2782.6</v>
      </c>
      <c r="E163" s="40" t="n">
        <v>768.3</v>
      </c>
      <c r="F163" s="40" t="n">
        <v>-1521.4</v>
      </c>
      <c r="G163" s="40" t="n">
        <v>-1804</v>
      </c>
      <c r="H163" s="23">
        <f>IF(COUNT(D163,F163)&lt;2,"",D163+F163)</f>
        <v/>
      </c>
      <c r="I163" s="23">
        <f>IF(COUNT(E163,G163)&lt;2,"",E163+G163)</f>
        <v/>
      </c>
      <c r="J163" s="23">
        <f>IF(COUNT(B163,H163,I163)&lt;3,"",B163+I163-H163)</f>
        <v/>
      </c>
      <c r="K163" s="41">
        <f>IF(COUNTIFS(Flows_Daily!$A$2:$A$5371,"&gt;="&amp;A163,Flows_Daily!$A$2:$A$5371,"&lt;"&amp;EDATE(A163,1))=0,"",SUMIFS(Flows_Daily!$D$2:$D$5371,Flows_Daily!$A$2:$A$5371,"&gt;="&amp;A163,Flows_Daily!$A$2:$A$5371,"&lt;"&amp;EDATE(A163,1))*1000/L163)</f>
        <v/>
      </c>
      <c r="L163" s="35">
        <f>IFERROR(AVERAGEIFS(Daily!$B:$B,Daily!$A:$A,"&gt;="&amp;A163,Daily!$A:$A,"&lt;"&amp;EDATE(A163,1)),"")</f>
        <v/>
      </c>
      <c r="M163" s="35">
        <f>IFERROR(INDEX(Daily!$B:$B,MATCH(EDATE(A163,1)-1,Daily!$A:$A,1)),"")</f>
        <v/>
      </c>
      <c r="N163" s="37">
        <f>IF(OR(M163="",M162=""),"",LN(M163/M162))</f>
        <v/>
      </c>
      <c r="O163" s="42">
        <f>IFERROR(INDEX(Rates_Monthly!$D:$D,MATCH(A163,Rates_Monthly!$A:$A,0)),"")</f>
        <v/>
      </c>
      <c r="P163" s="12">
        <f>IF(OR(O163="",O162=""),"",O163-O162)</f>
        <v/>
      </c>
      <c r="Q163" s="23">
        <f>IF(COUNT(B152:B163)&lt;12,"",SUM(B152:B163))</f>
        <v/>
      </c>
      <c r="R163" s="23">
        <f>IF(COUNT(H152:H163)&lt;12,"",SUM(H152:H163))</f>
        <v/>
      </c>
      <c r="S163" s="23">
        <f>IF(COUNT(I152:I163)&lt;12,"",SUM(I152:I163))</f>
        <v/>
      </c>
      <c r="T163" s="23">
        <f>IF(COUNT(J152:J163)&lt;12,"",SUM(J152:J163))</f>
        <v/>
      </c>
      <c r="U163" s="23">
        <f>IF(COUNT(K152:K163)&lt;12,"",SUM(K152:K163))</f>
        <v/>
      </c>
      <c r="V163" s="37">
        <f>IF(OR(M163="",M151=""),"",LN(M163/M151))</f>
        <v/>
      </c>
    </row>
    <row r="164">
      <c r="A164" s="34" t="n">
        <v>39539</v>
      </c>
      <c r="B164" s="40" t="n">
        <v>-2386.5</v>
      </c>
      <c r="C164" s="40" t="n"/>
      <c r="D164" s="40" t="n">
        <v>1406.6</v>
      </c>
      <c r="E164" s="40" t="n">
        <v>96.3</v>
      </c>
      <c r="F164" s="40" t="n">
        <v>987.9</v>
      </c>
      <c r="G164" s="40" t="n">
        <v>5087.3</v>
      </c>
      <c r="H164" s="23">
        <f>IF(COUNT(D164,F164)&lt;2,"",D164+F164)</f>
        <v/>
      </c>
      <c r="I164" s="23">
        <f>IF(COUNT(E164,G164)&lt;2,"",E164+G164)</f>
        <v/>
      </c>
      <c r="J164" s="23">
        <f>IF(COUNT(B164,H164,I164)&lt;3,"",B164+I164-H164)</f>
        <v/>
      </c>
      <c r="K164" s="41">
        <f>IF(COUNTIFS(Flows_Daily!$A$2:$A$5371,"&gt;="&amp;A164,Flows_Daily!$A$2:$A$5371,"&lt;"&amp;EDATE(A164,1))=0,"",SUMIFS(Flows_Daily!$D$2:$D$5371,Flows_Daily!$A$2:$A$5371,"&gt;="&amp;A164,Flows_Daily!$A$2:$A$5371,"&lt;"&amp;EDATE(A164,1))*1000/L164)</f>
        <v/>
      </c>
      <c r="L164" s="35">
        <f>IFERROR(AVERAGEIFS(Daily!$B:$B,Daily!$A:$A,"&gt;="&amp;A164,Daily!$A:$A,"&lt;"&amp;EDATE(A164,1)),"")</f>
        <v/>
      </c>
      <c r="M164" s="35">
        <f>IFERROR(INDEX(Daily!$B:$B,MATCH(EDATE(A164,1)-1,Daily!$A:$A,1)),"")</f>
        <v/>
      </c>
      <c r="N164" s="37">
        <f>IF(OR(M164="",M163=""),"",LN(M164/M163))</f>
        <v/>
      </c>
      <c r="O164" s="42">
        <f>IFERROR(INDEX(Rates_Monthly!$D:$D,MATCH(A164,Rates_Monthly!$A:$A,0)),"")</f>
        <v/>
      </c>
      <c r="P164" s="12">
        <f>IF(OR(O164="",O163=""),"",O164-O163)</f>
        <v/>
      </c>
      <c r="Q164" s="23">
        <f>IF(COUNT(B153:B164)&lt;12,"",SUM(B153:B164))</f>
        <v/>
      </c>
      <c r="R164" s="23">
        <f>IF(COUNT(H153:H164)&lt;12,"",SUM(H153:H164))</f>
        <v/>
      </c>
      <c r="S164" s="23">
        <f>IF(COUNT(I153:I164)&lt;12,"",SUM(I153:I164))</f>
        <v/>
      </c>
      <c r="T164" s="23">
        <f>IF(COUNT(J153:J164)&lt;12,"",SUM(J153:J164))</f>
        <v/>
      </c>
      <c r="U164" s="23">
        <f>IF(COUNT(K153:K164)&lt;12,"",SUM(K153:K164))</f>
        <v/>
      </c>
      <c r="V164" s="37">
        <f>IF(OR(M164="",M152=""),"",LN(M164/M152))</f>
        <v/>
      </c>
    </row>
    <row r="165">
      <c r="A165" s="34" t="n">
        <v>39569</v>
      </c>
      <c r="B165" s="40" t="n">
        <v>-1737.8</v>
      </c>
      <c r="C165" s="40" t="n"/>
      <c r="D165" s="40" t="n">
        <v>1243.9</v>
      </c>
      <c r="E165" s="40" t="n">
        <v>1511.9</v>
      </c>
      <c r="F165" s="40" t="n">
        <v>-1498.9</v>
      </c>
      <c r="G165" s="40" t="n">
        <v>7673.1</v>
      </c>
      <c r="H165" s="23">
        <f>IF(COUNT(D165,F165)&lt;2,"",D165+F165)</f>
        <v/>
      </c>
      <c r="I165" s="23">
        <f>IF(COUNT(E165,G165)&lt;2,"",E165+G165)</f>
        <v/>
      </c>
      <c r="J165" s="23">
        <f>IF(COUNT(B165,H165,I165)&lt;3,"",B165+I165-H165)</f>
        <v/>
      </c>
      <c r="K165" s="41">
        <f>IF(COUNTIFS(Flows_Daily!$A$2:$A$5371,"&gt;="&amp;A165,Flows_Daily!$A$2:$A$5371,"&lt;"&amp;EDATE(A165,1))=0,"",SUMIFS(Flows_Daily!$D$2:$D$5371,Flows_Daily!$A$2:$A$5371,"&gt;="&amp;A165,Flows_Daily!$A$2:$A$5371,"&lt;"&amp;EDATE(A165,1))*1000/L165)</f>
        <v/>
      </c>
      <c r="L165" s="35">
        <f>IFERROR(AVERAGEIFS(Daily!$B:$B,Daily!$A:$A,"&gt;="&amp;A165,Daily!$A:$A,"&lt;"&amp;EDATE(A165,1)),"")</f>
        <v/>
      </c>
      <c r="M165" s="35">
        <f>IFERROR(INDEX(Daily!$B:$B,MATCH(EDATE(A165,1)-1,Daily!$A:$A,1)),"")</f>
        <v/>
      </c>
      <c r="N165" s="37">
        <f>IF(OR(M165="",M164=""),"",LN(M165/M164))</f>
        <v/>
      </c>
      <c r="O165" s="42">
        <f>IFERROR(INDEX(Rates_Monthly!$D:$D,MATCH(A165,Rates_Monthly!$A:$A,0)),"")</f>
        <v/>
      </c>
      <c r="P165" s="12">
        <f>IF(OR(O165="",O164=""),"",O165-O164)</f>
        <v/>
      </c>
      <c r="Q165" s="23">
        <f>IF(COUNT(B154:B165)&lt;12,"",SUM(B154:B165))</f>
        <v/>
      </c>
      <c r="R165" s="23">
        <f>IF(COUNT(H154:H165)&lt;12,"",SUM(H154:H165))</f>
        <v/>
      </c>
      <c r="S165" s="23">
        <f>IF(COUNT(I154:I165)&lt;12,"",SUM(I154:I165))</f>
        <v/>
      </c>
      <c r="T165" s="23">
        <f>IF(COUNT(J154:J165)&lt;12,"",SUM(J154:J165))</f>
        <v/>
      </c>
      <c r="U165" s="23">
        <f>IF(COUNT(K154:K165)&lt;12,"",SUM(K154:K165))</f>
        <v/>
      </c>
      <c r="V165" s="37">
        <f>IF(OR(M165="",M153=""),"",LN(M165/M153))</f>
        <v/>
      </c>
    </row>
    <row r="166">
      <c r="A166" s="34" t="n">
        <v>39600</v>
      </c>
      <c r="B166" s="40" t="n">
        <v>-1143</v>
      </c>
      <c r="C166" s="40" t="n"/>
      <c r="D166" s="40" t="n">
        <v>1606.8</v>
      </c>
      <c r="E166" s="40" t="n">
        <v>1425.9</v>
      </c>
      <c r="F166" s="40" t="n">
        <v>345.9</v>
      </c>
      <c r="G166" s="40" t="n">
        <v>-4588.3</v>
      </c>
      <c r="H166" s="23">
        <f>IF(COUNT(D166,F166)&lt;2,"",D166+F166)</f>
        <v/>
      </c>
      <c r="I166" s="23">
        <f>IF(COUNT(E166,G166)&lt;2,"",E166+G166)</f>
        <v/>
      </c>
      <c r="J166" s="23">
        <f>IF(COUNT(B166,H166,I166)&lt;3,"",B166+I166-H166)</f>
        <v/>
      </c>
      <c r="K166" s="41">
        <f>IF(COUNTIFS(Flows_Daily!$A$2:$A$5371,"&gt;="&amp;A166,Flows_Daily!$A$2:$A$5371,"&lt;"&amp;EDATE(A166,1))=0,"",SUMIFS(Flows_Daily!$D$2:$D$5371,Flows_Daily!$A$2:$A$5371,"&gt;="&amp;A166,Flows_Daily!$A$2:$A$5371,"&lt;"&amp;EDATE(A166,1))*1000/L166)</f>
        <v/>
      </c>
      <c r="L166" s="35">
        <f>IFERROR(AVERAGEIFS(Daily!$B:$B,Daily!$A:$A,"&gt;="&amp;A166,Daily!$A:$A,"&lt;"&amp;EDATE(A166,1)),"")</f>
        <v/>
      </c>
      <c r="M166" s="35">
        <f>IFERROR(INDEX(Daily!$B:$B,MATCH(EDATE(A166,1)-1,Daily!$A:$A,1)),"")</f>
        <v/>
      </c>
      <c r="N166" s="37">
        <f>IF(OR(M166="",M165=""),"",LN(M166/M165))</f>
        <v/>
      </c>
      <c r="O166" s="42">
        <f>IFERROR(INDEX(Rates_Monthly!$D:$D,MATCH(A166,Rates_Monthly!$A:$A,0)),"")</f>
        <v/>
      </c>
      <c r="P166" s="12">
        <f>IF(OR(O166="",O165=""),"",O166-O165)</f>
        <v/>
      </c>
      <c r="Q166" s="23">
        <f>IF(COUNT(B155:B166)&lt;12,"",SUM(B155:B166))</f>
        <v/>
      </c>
      <c r="R166" s="23">
        <f>IF(COUNT(H155:H166)&lt;12,"",SUM(H155:H166))</f>
        <v/>
      </c>
      <c r="S166" s="23">
        <f>IF(COUNT(I155:I166)&lt;12,"",SUM(I155:I166))</f>
        <v/>
      </c>
      <c r="T166" s="23">
        <f>IF(COUNT(J155:J166)&lt;12,"",SUM(J155:J166))</f>
        <v/>
      </c>
      <c r="U166" s="23">
        <f>IF(COUNT(K155:K166)&lt;12,"",SUM(K155:K166))</f>
        <v/>
      </c>
      <c r="V166" s="37">
        <f>IF(OR(M166="",M154=""),"",LN(M166/M154))</f>
        <v/>
      </c>
    </row>
    <row r="167">
      <c r="A167" s="34" t="n">
        <v>39630</v>
      </c>
      <c r="B167" s="40" t="n">
        <v>-2261.7</v>
      </c>
      <c r="C167" s="40" t="n"/>
      <c r="D167" s="40" t="n">
        <v>2228.8</v>
      </c>
      <c r="E167" s="40" t="n">
        <v>1031.4</v>
      </c>
      <c r="F167" s="40" t="n">
        <v>-972.6</v>
      </c>
      <c r="G167" s="40" t="n">
        <v>-7994.9</v>
      </c>
      <c r="H167" s="23">
        <f>IF(COUNT(D167,F167)&lt;2,"",D167+F167)</f>
        <v/>
      </c>
      <c r="I167" s="23">
        <f>IF(COUNT(E167,G167)&lt;2,"",E167+G167)</f>
        <v/>
      </c>
      <c r="J167" s="23">
        <f>IF(COUNT(B167,H167,I167)&lt;3,"",B167+I167-H167)</f>
        <v/>
      </c>
      <c r="K167" s="41">
        <f>IF(COUNTIFS(Flows_Daily!$A$2:$A$5371,"&gt;="&amp;A167,Flows_Daily!$A$2:$A$5371,"&lt;"&amp;EDATE(A167,1))=0,"",SUMIFS(Flows_Daily!$D$2:$D$5371,Flows_Daily!$A$2:$A$5371,"&gt;="&amp;A167,Flows_Daily!$A$2:$A$5371,"&lt;"&amp;EDATE(A167,1))*1000/L167)</f>
        <v/>
      </c>
      <c r="L167" s="35">
        <f>IFERROR(AVERAGEIFS(Daily!$B:$B,Daily!$A:$A,"&gt;="&amp;A167,Daily!$A:$A,"&lt;"&amp;EDATE(A167,1)),"")</f>
        <v/>
      </c>
      <c r="M167" s="35">
        <f>IFERROR(INDEX(Daily!$B:$B,MATCH(EDATE(A167,1)-1,Daily!$A:$A,1)),"")</f>
        <v/>
      </c>
      <c r="N167" s="37">
        <f>IF(OR(M167="",M166=""),"",LN(M167/M166))</f>
        <v/>
      </c>
      <c r="O167" s="42">
        <f>IFERROR(INDEX(Rates_Monthly!$D:$D,MATCH(A167,Rates_Monthly!$A:$A,0)),"")</f>
        <v/>
      </c>
      <c r="P167" s="12">
        <f>IF(OR(O167="",O166=""),"",O167-O166)</f>
        <v/>
      </c>
      <c r="Q167" s="23">
        <f>IF(COUNT(B156:B167)&lt;12,"",SUM(B156:B167))</f>
        <v/>
      </c>
      <c r="R167" s="23">
        <f>IF(COUNT(H156:H167)&lt;12,"",SUM(H156:H167))</f>
        <v/>
      </c>
      <c r="S167" s="23">
        <f>IF(COUNT(I156:I167)&lt;12,"",SUM(I156:I167))</f>
        <v/>
      </c>
      <c r="T167" s="23">
        <f>IF(COUNT(J156:J167)&lt;12,"",SUM(J156:J167))</f>
        <v/>
      </c>
      <c r="U167" s="23">
        <f>IF(COUNT(K156:K167)&lt;12,"",SUM(K156:K167))</f>
        <v/>
      </c>
      <c r="V167" s="37">
        <f>IF(OR(M167="",M155=""),"",LN(M167/M155))</f>
        <v/>
      </c>
    </row>
    <row r="168">
      <c r="A168" s="34" t="n">
        <v>39661</v>
      </c>
      <c r="B168" s="40" t="n">
        <v>-3845</v>
      </c>
      <c r="C168" s="40" t="n"/>
      <c r="D168" s="40" t="n">
        <v>1844</v>
      </c>
      <c r="E168" s="40" t="n">
        <v>838.7</v>
      </c>
      <c r="F168" s="40" t="n">
        <v>-847.6</v>
      </c>
      <c r="G168" s="40" t="n">
        <v>-1203</v>
      </c>
      <c r="H168" s="23">
        <f>IF(COUNT(D168,F168)&lt;2,"",D168+F168)</f>
        <v/>
      </c>
      <c r="I168" s="23">
        <f>IF(COUNT(E168,G168)&lt;2,"",E168+G168)</f>
        <v/>
      </c>
      <c r="J168" s="23">
        <f>IF(COUNT(B168,H168,I168)&lt;3,"",B168+I168-H168)</f>
        <v/>
      </c>
      <c r="K168" s="41">
        <f>IF(COUNTIFS(Flows_Daily!$A$2:$A$5371,"&gt;="&amp;A168,Flows_Daily!$A$2:$A$5371,"&lt;"&amp;EDATE(A168,1))=0,"",SUMIFS(Flows_Daily!$D$2:$D$5371,Flows_Daily!$A$2:$A$5371,"&gt;="&amp;A168,Flows_Daily!$A$2:$A$5371,"&lt;"&amp;EDATE(A168,1))*1000/L168)</f>
        <v/>
      </c>
      <c r="L168" s="35">
        <f>IFERROR(AVERAGEIFS(Daily!$B:$B,Daily!$A:$A,"&gt;="&amp;A168,Daily!$A:$A,"&lt;"&amp;EDATE(A168,1)),"")</f>
        <v/>
      </c>
      <c r="M168" s="35">
        <f>IFERROR(INDEX(Daily!$B:$B,MATCH(EDATE(A168,1)-1,Daily!$A:$A,1)),"")</f>
        <v/>
      </c>
      <c r="N168" s="37">
        <f>IF(OR(M168="",M167=""),"",LN(M168/M167))</f>
        <v/>
      </c>
      <c r="O168" s="42">
        <f>IFERROR(INDEX(Rates_Monthly!$D:$D,MATCH(A168,Rates_Monthly!$A:$A,0)),"")</f>
        <v/>
      </c>
      <c r="P168" s="12">
        <f>IF(OR(O168="",O167=""),"",O168-O167)</f>
        <v/>
      </c>
      <c r="Q168" s="23">
        <f>IF(COUNT(B157:B168)&lt;12,"",SUM(B157:B168))</f>
        <v/>
      </c>
      <c r="R168" s="23">
        <f>IF(COUNT(H157:H168)&lt;12,"",SUM(H157:H168))</f>
        <v/>
      </c>
      <c r="S168" s="23">
        <f>IF(COUNT(I157:I168)&lt;12,"",SUM(I157:I168))</f>
        <v/>
      </c>
      <c r="T168" s="23">
        <f>IF(COUNT(J157:J168)&lt;12,"",SUM(J157:J168))</f>
        <v/>
      </c>
      <c r="U168" s="23">
        <f>IF(COUNT(K157:K168)&lt;12,"",SUM(K157:K168))</f>
        <v/>
      </c>
      <c r="V168" s="37">
        <f>IF(OR(M168="",M156=""),"",LN(M168/M156))</f>
        <v/>
      </c>
    </row>
    <row r="169">
      <c r="A169" s="34" t="n">
        <v>39692</v>
      </c>
      <c r="B169" s="40" t="n">
        <v>1469</v>
      </c>
      <c r="C169" s="40" t="n"/>
      <c r="D169" s="40" t="n">
        <v>1613.7</v>
      </c>
      <c r="E169" s="40" t="n">
        <v>1255.3</v>
      </c>
      <c r="F169" s="40" t="n">
        <v>-3885.1</v>
      </c>
      <c r="G169" s="40" t="n">
        <v>-6008.5</v>
      </c>
      <c r="H169" s="23">
        <f>IF(COUNT(D169,F169)&lt;2,"",D169+F169)</f>
        <v/>
      </c>
      <c r="I169" s="23">
        <f>IF(COUNT(E169,G169)&lt;2,"",E169+G169)</f>
        <v/>
      </c>
      <c r="J169" s="23">
        <f>IF(COUNT(B169,H169,I169)&lt;3,"",B169+I169-H169)</f>
        <v/>
      </c>
      <c r="K169" s="41">
        <f>IF(COUNTIFS(Flows_Daily!$A$2:$A$5371,"&gt;="&amp;A169,Flows_Daily!$A$2:$A$5371,"&lt;"&amp;EDATE(A169,1))=0,"",SUMIFS(Flows_Daily!$D$2:$D$5371,Flows_Daily!$A$2:$A$5371,"&gt;="&amp;A169,Flows_Daily!$A$2:$A$5371,"&lt;"&amp;EDATE(A169,1))*1000/L169)</f>
        <v/>
      </c>
      <c r="L169" s="35">
        <f>IFERROR(AVERAGEIFS(Daily!$B:$B,Daily!$A:$A,"&gt;="&amp;A169,Daily!$A:$A,"&lt;"&amp;EDATE(A169,1)),"")</f>
        <v/>
      </c>
      <c r="M169" s="35">
        <f>IFERROR(INDEX(Daily!$B:$B,MATCH(EDATE(A169,1)-1,Daily!$A:$A,1)),"")</f>
        <v/>
      </c>
      <c r="N169" s="37">
        <f>IF(OR(M169="",M168=""),"",LN(M169/M168))</f>
        <v/>
      </c>
      <c r="O169" s="42">
        <f>IFERROR(INDEX(Rates_Monthly!$D:$D,MATCH(A169,Rates_Monthly!$A:$A,0)),"")</f>
        <v/>
      </c>
      <c r="P169" s="12">
        <f>IF(OR(O169="",O168=""),"",O169-O168)</f>
        <v/>
      </c>
      <c r="Q169" s="23">
        <f>IF(COUNT(B158:B169)&lt;12,"",SUM(B158:B169))</f>
        <v/>
      </c>
      <c r="R169" s="23">
        <f>IF(COUNT(H158:H169)&lt;12,"",SUM(H158:H169))</f>
        <v/>
      </c>
      <c r="S169" s="23">
        <f>IF(COUNT(I158:I169)&lt;12,"",SUM(I158:I169))</f>
        <v/>
      </c>
      <c r="T169" s="23">
        <f>IF(COUNT(J158:J169)&lt;12,"",SUM(J158:J169))</f>
        <v/>
      </c>
      <c r="U169" s="23">
        <f>IF(COUNT(K158:K169)&lt;12,"",SUM(K158:K169))</f>
        <v/>
      </c>
      <c r="V169" s="37">
        <f>IF(OR(M169="",M157=""),"",LN(M169/M157))</f>
        <v/>
      </c>
    </row>
    <row r="170">
      <c r="A170" s="34" t="n">
        <v>39722</v>
      </c>
      <c r="B170" s="40" t="n">
        <v>3904.5</v>
      </c>
      <c r="C170" s="40" t="n"/>
      <c r="D170" s="40" t="n">
        <v>1349</v>
      </c>
      <c r="E170" s="40" t="n">
        <v>912.1</v>
      </c>
      <c r="F170" s="40" t="n">
        <v>-13657.5</v>
      </c>
      <c r="G170" s="40" t="n">
        <v>-8652.799999999999</v>
      </c>
      <c r="H170" s="23">
        <f>IF(COUNT(D170,F170)&lt;2,"",D170+F170)</f>
        <v/>
      </c>
      <c r="I170" s="23">
        <f>IF(COUNT(E170,G170)&lt;2,"",E170+G170)</f>
        <v/>
      </c>
      <c r="J170" s="23">
        <f>IF(COUNT(B170,H170,I170)&lt;3,"",B170+I170-H170)</f>
        <v/>
      </c>
      <c r="K170" s="41">
        <f>IF(COUNTIFS(Flows_Daily!$A$2:$A$5371,"&gt;="&amp;A170,Flows_Daily!$A$2:$A$5371,"&lt;"&amp;EDATE(A170,1))=0,"",SUMIFS(Flows_Daily!$D$2:$D$5371,Flows_Daily!$A$2:$A$5371,"&gt;="&amp;A170,Flows_Daily!$A$2:$A$5371,"&lt;"&amp;EDATE(A170,1))*1000/L170)</f>
        <v/>
      </c>
      <c r="L170" s="35">
        <f>IFERROR(AVERAGEIFS(Daily!$B:$B,Daily!$A:$A,"&gt;="&amp;A170,Daily!$A:$A,"&lt;"&amp;EDATE(A170,1)),"")</f>
        <v/>
      </c>
      <c r="M170" s="35">
        <f>IFERROR(INDEX(Daily!$B:$B,MATCH(EDATE(A170,1)-1,Daily!$A:$A,1)),"")</f>
        <v/>
      </c>
      <c r="N170" s="37">
        <f>IF(OR(M170="",M169=""),"",LN(M170/M169))</f>
        <v/>
      </c>
      <c r="O170" s="42">
        <f>IFERROR(INDEX(Rates_Monthly!$D:$D,MATCH(A170,Rates_Monthly!$A:$A,0)),"")</f>
        <v/>
      </c>
      <c r="P170" s="12">
        <f>IF(OR(O170="",O169=""),"",O170-O169)</f>
        <v/>
      </c>
      <c r="Q170" s="23">
        <f>IF(COUNT(B159:B170)&lt;12,"",SUM(B159:B170))</f>
        <v/>
      </c>
      <c r="R170" s="23">
        <f>IF(COUNT(H159:H170)&lt;12,"",SUM(H159:H170))</f>
        <v/>
      </c>
      <c r="S170" s="23">
        <f>IF(COUNT(I159:I170)&lt;12,"",SUM(I159:I170))</f>
        <v/>
      </c>
      <c r="T170" s="23">
        <f>IF(COUNT(J159:J170)&lt;12,"",SUM(J159:J170))</f>
        <v/>
      </c>
      <c r="U170" s="23">
        <f>IF(COUNT(K159:K170)&lt;12,"",SUM(K159:K170))</f>
        <v/>
      </c>
      <c r="V170" s="37">
        <f>IF(OR(M170="",M158=""),"",LN(M170/M158))</f>
        <v/>
      </c>
    </row>
    <row r="171">
      <c r="A171" s="34" t="n">
        <v>39753</v>
      </c>
      <c r="B171" s="40" t="n">
        <v>2761.1</v>
      </c>
      <c r="C171" s="40" t="n"/>
      <c r="D171" s="40" t="n">
        <v>1145.5</v>
      </c>
      <c r="E171" s="40" t="n">
        <v>926</v>
      </c>
      <c r="F171" s="40" t="n">
        <v>-3743.8</v>
      </c>
      <c r="G171" s="40" t="n">
        <v>-6263.3</v>
      </c>
      <c r="H171" s="23">
        <f>IF(COUNT(D171,F171)&lt;2,"",D171+F171)</f>
        <v/>
      </c>
      <c r="I171" s="23">
        <f>IF(COUNT(E171,G171)&lt;2,"",E171+G171)</f>
        <v/>
      </c>
      <c r="J171" s="23">
        <f>IF(COUNT(B171,H171,I171)&lt;3,"",B171+I171-H171)</f>
        <v/>
      </c>
      <c r="K171" s="41">
        <f>IF(COUNTIFS(Flows_Daily!$A$2:$A$5371,"&gt;="&amp;A171,Flows_Daily!$A$2:$A$5371,"&lt;"&amp;EDATE(A171,1))=0,"",SUMIFS(Flows_Daily!$D$2:$D$5371,Flows_Daily!$A$2:$A$5371,"&gt;="&amp;A171,Flows_Daily!$A$2:$A$5371,"&lt;"&amp;EDATE(A171,1))*1000/L171)</f>
        <v/>
      </c>
      <c r="L171" s="35">
        <f>IFERROR(AVERAGEIFS(Daily!$B:$B,Daily!$A:$A,"&gt;="&amp;A171,Daily!$A:$A,"&lt;"&amp;EDATE(A171,1)),"")</f>
        <v/>
      </c>
      <c r="M171" s="35">
        <f>IFERROR(INDEX(Daily!$B:$B,MATCH(EDATE(A171,1)-1,Daily!$A:$A,1)),"")</f>
        <v/>
      </c>
      <c r="N171" s="37">
        <f>IF(OR(M171="",M170=""),"",LN(M171/M170))</f>
        <v/>
      </c>
      <c r="O171" s="42">
        <f>IFERROR(INDEX(Rates_Monthly!$D:$D,MATCH(A171,Rates_Monthly!$A:$A,0)),"")</f>
        <v/>
      </c>
      <c r="P171" s="12">
        <f>IF(OR(O171="",O170=""),"",O171-O170)</f>
        <v/>
      </c>
      <c r="Q171" s="23">
        <f>IF(COUNT(B160:B171)&lt;12,"",SUM(B160:B171))</f>
        <v/>
      </c>
      <c r="R171" s="23">
        <f>IF(COUNT(H160:H171)&lt;12,"",SUM(H160:H171))</f>
        <v/>
      </c>
      <c r="S171" s="23">
        <f>IF(COUNT(I160:I171)&lt;12,"",SUM(I160:I171))</f>
        <v/>
      </c>
      <c r="T171" s="23">
        <f>IF(COUNT(J160:J171)&lt;12,"",SUM(J160:J171))</f>
        <v/>
      </c>
      <c r="U171" s="23">
        <f>IF(COUNT(K160:K171)&lt;12,"",SUM(K160:K171))</f>
        <v/>
      </c>
      <c r="V171" s="37">
        <f>IF(OR(M171="",M159=""),"",LN(M171/M159))</f>
        <v/>
      </c>
    </row>
    <row r="172">
      <c r="A172" s="34" t="n">
        <v>39783</v>
      </c>
      <c r="B172" s="40" t="n">
        <v>6943.8</v>
      </c>
      <c r="C172" s="40" t="n"/>
      <c r="D172" s="40" t="n">
        <v>1453.3</v>
      </c>
      <c r="E172" s="40" t="n">
        <v>1494</v>
      </c>
      <c r="F172" s="40" t="n">
        <v>-545.3</v>
      </c>
      <c r="G172" s="40" t="n">
        <v>86.7</v>
      </c>
      <c r="H172" s="23">
        <f>IF(COUNT(D172,F172)&lt;2,"",D172+F172)</f>
        <v/>
      </c>
      <c r="I172" s="23">
        <f>IF(COUNT(E172,G172)&lt;2,"",E172+G172)</f>
        <v/>
      </c>
      <c r="J172" s="23">
        <f>IF(COUNT(B172,H172,I172)&lt;3,"",B172+I172-H172)</f>
        <v/>
      </c>
      <c r="K172" s="41">
        <f>IF(COUNTIFS(Flows_Daily!$A$2:$A$5371,"&gt;="&amp;A172,Flows_Daily!$A$2:$A$5371,"&lt;"&amp;EDATE(A172,1))=0,"",SUMIFS(Flows_Daily!$D$2:$D$5371,Flows_Daily!$A$2:$A$5371,"&gt;="&amp;A172,Flows_Daily!$A$2:$A$5371,"&lt;"&amp;EDATE(A172,1))*1000/L172)</f>
        <v/>
      </c>
      <c r="L172" s="35">
        <f>IFERROR(AVERAGEIFS(Daily!$B:$B,Daily!$A:$A,"&gt;="&amp;A172,Daily!$A:$A,"&lt;"&amp;EDATE(A172,1)),"")</f>
        <v/>
      </c>
      <c r="M172" s="35">
        <f>IFERROR(INDEX(Daily!$B:$B,MATCH(EDATE(A172,1)-1,Daily!$A:$A,1)),"")</f>
        <v/>
      </c>
      <c r="N172" s="37">
        <f>IF(OR(M172="",M171=""),"",LN(M172/M171))</f>
        <v/>
      </c>
      <c r="O172" s="42">
        <f>IFERROR(INDEX(Rates_Monthly!$D:$D,MATCH(A172,Rates_Monthly!$A:$A,0)),"")</f>
        <v/>
      </c>
      <c r="P172" s="12">
        <f>IF(OR(O172="",O171=""),"",O172-O171)</f>
        <v/>
      </c>
      <c r="Q172" s="23">
        <f>IF(COUNT(B161:B172)&lt;12,"",SUM(B161:B172))</f>
        <v/>
      </c>
      <c r="R172" s="23">
        <f>IF(COUNT(H161:H172)&lt;12,"",SUM(H161:H172))</f>
        <v/>
      </c>
      <c r="S172" s="23">
        <f>IF(COUNT(I161:I172)&lt;12,"",SUM(I161:I172))</f>
        <v/>
      </c>
      <c r="T172" s="23">
        <f>IF(COUNT(J161:J172)&lt;12,"",SUM(J161:J172))</f>
        <v/>
      </c>
      <c r="U172" s="23">
        <f>IF(COUNT(K161:K172)&lt;12,"",SUM(K161:K172))</f>
        <v/>
      </c>
      <c r="V172" s="37">
        <f>IF(OR(M172="",M160=""),"",LN(M172/M160))</f>
        <v/>
      </c>
    </row>
    <row r="173">
      <c r="A173" s="34" t="n">
        <v>39814</v>
      </c>
      <c r="B173" s="40" t="n">
        <v>175.8</v>
      </c>
      <c r="C173" s="40" t="n"/>
      <c r="D173" s="40" t="n">
        <v>831.6</v>
      </c>
      <c r="E173" s="40" t="n">
        <v>832</v>
      </c>
      <c r="F173" s="40" t="n">
        <v>-989.7</v>
      </c>
      <c r="G173" s="40" t="n">
        <v>3889.7</v>
      </c>
      <c r="H173" s="23">
        <f>IF(COUNT(D173,F173)&lt;2,"",D173+F173)</f>
        <v/>
      </c>
      <c r="I173" s="23">
        <f>IF(COUNT(E173,G173)&lt;2,"",E173+G173)</f>
        <v/>
      </c>
      <c r="J173" s="23">
        <f>IF(COUNT(B173,H173,I173)&lt;3,"",B173+I173-H173)</f>
        <v/>
      </c>
      <c r="K173" s="41">
        <f>IF(COUNTIFS(Flows_Daily!$A$2:$A$5371,"&gt;="&amp;A173,Flows_Daily!$A$2:$A$5371,"&lt;"&amp;EDATE(A173,1))=0,"",SUMIFS(Flows_Daily!$D$2:$D$5371,Flows_Daily!$A$2:$A$5371,"&gt;="&amp;A173,Flows_Daily!$A$2:$A$5371,"&lt;"&amp;EDATE(A173,1))*1000/L173)</f>
        <v/>
      </c>
      <c r="L173" s="35">
        <f>IFERROR(AVERAGEIFS(Daily!$B:$B,Daily!$A:$A,"&gt;="&amp;A173,Daily!$A:$A,"&lt;"&amp;EDATE(A173,1)),"")</f>
        <v/>
      </c>
      <c r="M173" s="35">
        <f>IFERROR(INDEX(Daily!$B:$B,MATCH(EDATE(A173,1)-1,Daily!$A:$A,1)),"")</f>
        <v/>
      </c>
      <c r="N173" s="37">
        <f>IF(OR(M173="",M172=""),"",LN(M173/M172))</f>
        <v/>
      </c>
      <c r="O173" s="42">
        <f>IFERROR(INDEX(Rates_Monthly!$D:$D,MATCH(A173,Rates_Monthly!$A:$A,0)),"")</f>
        <v/>
      </c>
      <c r="P173" s="12">
        <f>IF(OR(O173="",O172=""),"",O173-O172)</f>
        <v/>
      </c>
      <c r="Q173" s="23">
        <f>IF(COUNT(B162:B173)&lt;12,"",SUM(B162:B173))</f>
        <v/>
      </c>
      <c r="R173" s="23">
        <f>IF(COUNT(H162:H173)&lt;12,"",SUM(H162:H173))</f>
        <v/>
      </c>
      <c r="S173" s="23">
        <f>IF(COUNT(I162:I173)&lt;12,"",SUM(I162:I173))</f>
        <v/>
      </c>
      <c r="T173" s="23">
        <f>IF(COUNT(J162:J173)&lt;12,"",SUM(J162:J173))</f>
        <v/>
      </c>
      <c r="U173" s="23">
        <f>IF(COUNT(K162:K173)&lt;12,"",SUM(K162:K173))</f>
        <v/>
      </c>
      <c r="V173" s="37">
        <f>IF(OR(M173="",M161=""),"",LN(M173/M161))</f>
        <v/>
      </c>
    </row>
    <row r="174">
      <c r="A174" s="34" t="n">
        <v>39845</v>
      </c>
      <c r="B174" s="40" t="n">
        <v>5013</v>
      </c>
      <c r="C174" s="40" t="n"/>
      <c r="D174" s="40" t="n">
        <v>994</v>
      </c>
      <c r="E174" s="40" t="n">
        <v>896.6</v>
      </c>
      <c r="F174" s="40" t="n">
        <v>-1459.4</v>
      </c>
      <c r="G174" s="40" t="n">
        <v>-854.8</v>
      </c>
      <c r="H174" s="23">
        <f>IF(COUNT(D174,F174)&lt;2,"",D174+F174)</f>
        <v/>
      </c>
      <c r="I174" s="23">
        <f>IF(COUNT(E174,G174)&lt;2,"",E174+G174)</f>
        <v/>
      </c>
      <c r="J174" s="23">
        <f>IF(COUNT(B174,H174,I174)&lt;3,"",B174+I174-H174)</f>
        <v/>
      </c>
      <c r="K174" s="41">
        <f>IF(COUNTIFS(Flows_Daily!$A$2:$A$5371,"&gt;="&amp;A174,Flows_Daily!$A$2:$A$5371,"&lt;"&amp;EDATE(A174,1))=0,"",SUMIFS(Flows_Daily!$D$2:$D$5371,Flows_Daily!$A$2:$A$5371,"&gt;="&amp;A174,Flows_Daily!$A$2:$A$5371,"&lt;"&amp;EDATE(A174,1))*1000/L174)</f>
        <v/>
      </c>
      <c r="L174" s="35">
        <f>IFERROR(AVERAGEIFS(Daily!$B:$B,Daily!$A:$A,"&gt;="&amp;A174,Daily!$A:$A,"&lt;"&amp;EDATE(A174,1)),"")</f>
        <v/>
      </c>
      <c r="M174" s="35">
        <f>IFERROR(INDEX(Daily!$B:$B,MATCH(EDATE(A174,1)-1,Daily!$A:$A,1)),"")</f>
        <v/>
      </c>
      <c r="N174" s="37">
        <f>IF(OR(M174="",M173=""),"",LN(M174/M173))</f>
        <v/>
      </c>
      <c r="O174" s="42">
        <f>IFERROR(INDEX(Rates_Monthly!$D:$D,MATCH(A174,Rates_Monthly!$A:$A,0)),"")</f>
        <v/>
      </c>
      <c r="P174" s="12">
        <f>IF(OR(O174="",O173=""),"",O174-O173)</f>
        <v/>
      </c>
      <c r="Q174" s="23">
        <f>IF(COUNT(B163:B174)&lt;12,"",SUM(B163:B174))</f>
        <v/>
      </c>
      <c r="R174" s="23">
        <f>IF(COUNT(H163:H174)&lt;12,"",SUM(H163:H174))</f>
        <v/>
      </c>
      <c r="S174" s="23">
        <f>IF(COUNT(I163:I174)&lt;12,"",SUM(I163:I174))</f>
        <v/>
      </c>
      <c r="T174" s="23">
        <f>IF(COUNT(J163:J174)&lt;12,"",SUM(J163:J174))</f>
        <v/>
      </c>
      <c r="U174" s="23">
        <f>IF(COUNT(K163:K174)&lt;12,"",SUM(K163:K174))</f>
        <v/>
      </c>
      <c r="V174" s="37">
        <f>IF(OR(M174="",M162=""),"",LN(M174/M162))</f>
        <v/>
      </c>
    </row>
    <row r="175">
      <c r="A175" s="34" t="n">
        <v>39873</v>
      </c>
      <c r="B175" s="40" t="n">
        <v>5786</v>
      </c>
      <c r="C175" s="40" t="n"/>
      <c r="D175" s="40" t="n">
        <v>1060.2</v>
      </c>
      <c r="E175" s="40" t="n">
        <v>344.1</v>
      </c>
      <c r="F175" s="40" t="n">
        <v>-372.7</v>
      </c>
      <c r="G175" s="40" t="n">
        <v>-1990.2</v>
      </c>
      <c r="H175" s="23">
        <f>IF(COUNT(D175,F175)&lt;2,"",D175+F175)</f>
        <v/>
      </c>
      <c r="I175" s="23">
        <f>IF(COUNT(E175,G175)&lt;2,"",E175+G175)</f>
        <v/>
      </c>
      <c r="J175" s="23">
        <f>IF(COUNT(B175,H175,I175)&lt;3,"",B175+I175-H175)</f>
        <v/>
      </c>
      <c r="K175" s="41">
        <f>IF(COUNTIFS(Flows_Daily!$A$2:$A$5371,"&gt;="&amp;A175,Flows_Daily!$A$2:$A$5371,"&lt;"&amp;EDATE(A175,1))=0,"",SUMIFS(Flows_Daily!$D$2:$D$5371,Flows_Daily!$A$2:$A$5371,"&gt;="&amp;A175,Flows_Daily!$A$2:$A$5371,"&lt;"&amp;EDATE(A175,1))*1000/L175)</f>
        <v/>
      </c>
      <c r="L175" s="35">
        <f>IFERROR(AVERAGEIFS(Daily!$B:$B,Daily!$A:$A,"&gt;="&amp;A175,Daily!$A:$A,"&lt;"&amp;EDATE(A175,1)),"")</f>
        <v/>
      </c>
      <c r="M175" s="35">
        <f>IFERROR(INDEX(Daily!$B:$B,MATCH(EDATE(A175,1)-1,Daily!$A:$A,1)),"")</f>
        <v/>
      </c>
      <c r="N175" s="37">
        <f>IF(OR(M175="",M174=""),"",LN(M175/M174))</f>
        <v/>
      </c>
      <c r="O175" s="42">
        <f>IFERROR(INDEX(Rates_Monthly!$D:$D,MATCH(A175,Rates_Monthly!$A:$A,0)),"")</f>
        <v/>
      </c>
      <c r="P175" s="12">
        <f>IF(OR(O175="",O174=""),"",O175-O174)</f>
        <v/>
      </c>
      <c r="Q175" s="23">
        <f>IF(COUNT(B164:B175)&lt;12,"",SUM(B164:B175))</f>
        <v/>
      </c>
      <c r="R175" s="23">
        <f>IF(COUNT(H164:H175)&lt;12,"",SUM(H164:H175))</f>
        <v/>
      </c>
      <c r="S175" s="23">
        <f>IF(COUNT(I164:I175)&lt;12,"",SUM(I164:I175))</f>
        <v/>
      </c>
      <c r="T175" s="23">
        <f>IF(COUNT(J164:J175)&lt;12,"",SUM(J164:J175))</f>
        <v/>
      </c>
      <c r="U175" s="23">
        <f>IF(COUNT(K164:K175)&lt;12,"",SUM(K164:K175))</f>
        <v/>
      </c>
      <c r="V175" s="37">
        <f>IF(OR(M175="",M163=""),"",LN(M175/M163))</f>
        <v/>
      </c>
    </row>
    <row r="176">
      <c r="A176" s="34" t="n">
        <v>39904</v>
      </c>
      <c r="B176" s="40" t="n">
        <v>3139.2</v>
      </c>
      <c r="C176" s="40" t="n"/>
      <c r="D176" s="40" t="n">
        <v>855.5</v>
      </c>
      <c r="E176" s="40" t="n">
        <v>862.1</v>
      </c>
      <c r="F176" s="40" t="n">
        <v>-356.7</v>
      </c>
      <c r="G176" s="40" t="n">
        <v>6685</v>
      </c>
      <c r="H176" s="23">
        <f>IF(COUNT(D176,F176)&lt;2,"",D176+F176)</f>
        <v/>
      </c>
      <c r="I176" s="23">
        <f>IF(COUNT(E176,G176)&lt;2,"",E176+G176)</f>
        <v/>
      </c>
      <c r="J176" s="23">
        <f>IF(COUNT(B176,H176,I176)&lt;3,"",B176+I176-H176)</f>
        <v/>
      </c>
      <c r="K176" s="41">
        <f>IF(COUNTIFS(Flows_Daily!$A$2:$A$5371,"&gt;="&amp;A176,Flows_Daily!$A$2:$A$5371,"&lt;"&amp;EDATE(A176,1))=0,"",SUMIFS(Flows_Daily!$D$2:$D$5371,Flows_Daily!$A$2:$A$5371,"&gt;="&amp;A176,Flows_Daily!$A$2:$A$5371,"&lt;"&amp;EDATE(A176,1))*1000/L176)</f>
        <v/>
      </c>
      <c r="L176" s="35">
        <f>IFERROR(AVERAGEIFS(Daily!$B:$B,Daily!$A:$A,"&gt;="&amp;A176,Daily!$A:$A,"&lt;"&amp;EDATE(A176,1)),"")</f>
        <v/>
      </c>
      <c r="M176" s="35">
        <f>IFERROR(INDEX(Daily!$B:$B,MATCH(EDATE(A176,1)-1,Daily!$A:$A,1)),"")</f>
        <v/>
      </c>
      <c r="N176" s="37">
        <f>IF(OR(M176="",M175=""),"",LN(M176/M175))</f>
        <v/>
      </c>
      <c r="O176" s="42">
        <f>IFERROR(INDEX(Rates_Monthly!$D:$D,MATCH(A176,Rates_Monthly!$A:$A,0)),"")</f>
        <v/>
      </c>
      <c r="P176" s="12">
        <f>IF(OR(O176="",O175=""),"",O176-O175)</f>
        <v/>
      </c>
      <c r="Q176" s="23">
        <f>IF(COUNT(B165:B176)&lt;12,"",SUM(B165:B176))</f>
        <v/>
      </c>
      <c r="R176" s="23">
        <f>IF(COUNT(H165:H176)&lt;12,"",SUM(H165:H176))</f>
        <v/>
      </c>
      <c r="S176" s="23">
        <f>IF(COUNT(I165:I176)&lt;12,"",SUM(I165:I176))</f>
        <v/>
      </c>
      <c r="T176" s="23">
        <f>IF(COUNT(J165:J176)&lt;12,"",SUM(J165:J176))</f>
        <v/>
      </c>
      <c r="U176" s="23">
        <f>IF(COUNT(K165:K176)&lt;12,"",SUM(K165:K176))</f>
        <v/>
      </c>
      <c r="V176" s="37">
        <f>IF(OR(M176="",M164=""),"",LN(M176/M164))</f>
        <v/>
      </c>
    </row>
    <row r="177">
      <c r="A177" s="34" t="n">
        <v>39934</v>
      </c>
      <c r="B177" s="40" t="n">
        <v>2329.4</v>
      </c>
      <c r="C177" s="40" t="n"/>
      <c r="D177" s="40" t="n">
        <v>954</v>
      </c>
      <c r="E177" s="40" t="n">
        <v>601.2</v>
      </c>
      <c r="F177" s="40" t="n">
        <v>770</v>
      </c>
      <c r="G177" s="40" t="n">
        <v>5004.7</v>
      </c>
      <c r="H177" s="23">
        <f>IF(COUNT(D177,F177)&lt;2,"",D177+F177)</f>
        <v/>
      </c>
      <c r="I177" s="23">
        <f>IF(COUNT(E177,G177)&lt;2,"",E177+G177)</f>
        <v/>
      </c>
      <c r="J177" s="23">
        <f>IF(COUNT(B177,H177,I177)&lt;3,"",B177+I177-H177)</f>
        <v/>
      </c>
      <c r="K177" s="41">
        <f>IF(COUNTIFS(Flows_Daily!$A$2:$A$5371,"&gt;="&amp;A177,Flows_Daily!$A$2:$A$5371,"&lt;"&amp;EDATE(A177,1))=0,"",SUMIFS(Flows_Daily!$D$2:$D$5371,Flows_Daily!$A$2:$A$5371,"&gt;="&amp;A177,Flows_Daily!$A$2:$A$5371,"&lt;"&amp;EDATE(A177,1))*1000/L177)</f>
        <v/>
      </c>
      <c r="L177" s="35">
        <f>IFERROR(AVERAGEIFS(Daily!$B:$B,Daily!$A:$A,"&gt;="&amp;A177,Daily!$A:$A,"&lt;"&amp;EDATE(A177,1)),"")</f>
        <v/>
      </c>
      <c r="M177" s="35">
        <f>IFERROR(INDEX(Daily!$B:$B,MATCH(EDATE(A177,1)-1,Daily!$A:$A,1)),"")</f>
        <v/>
      </c>
      <c r="N177" s="37">
        <f>IF(OR(M177="",M176=""),"",LN(M177/M176))</f>
        <v/>
      </c>
      <c r="O177" s="42">
        <f>IFERROR(INDEX(Rates_Monthly!$D:$D,MATCH(A177,Rates_Monthly!$A:$A,0)),"")</f>
        <v/>
      </c>
      <c r="P177" s="12">
        <f>IF(OR(O177="",O176=""),"",O177-O176)</f>
        <v/>
      </c>
      <c r="Q177" s="23">
        <f>IF(COUNT(B166:B177)&lt;12,"",SUM(B166:B177))</f>
        <v/>
      </c>
      <c r="R177" s="23">
        <f>IF(COUNT(H166:H177)&lt;12,"",SUM(H166:H177))</f>
        <v/>
      </c>
      <c r="S177" s="23">
        <f>IF(COUNT(I166:I177)&lt;12,"",SUM(I166:I177))</f>
        <v/>
      </c>
      <c r="T177" s="23">
        <f>IF(COUNT(J166:J177)&lt;12,"",SUM(J166:J177))</f>
        <v/>
      </c>
      <c r="U177" s="23">
        <f>IF(COUNT(K166:K177)&lt;12,"",SUM(K166:K177))</f>
        <v/>
      </c>
      <c r="V177" s="37">
        <f>IF(OR(M177="",M165=""),"",LN(M177/M165))</f>
        <v/>
      </c>
    </row>
    <row r="178">
      <c r="A178" s="34" t="n">
        <v>39965</v>
      </c>
      <c r="B178" s="40" t="n">
        <v>4064.7</v>
      </c>
      <c r="C178" s="40" t="n"/>
      <c r="D178" s="40" t="n">
        <v>1136.5</v>
      </c>
      <c r="E178" s="40" t="n">
        <v>1201</v>
      </c>
      <c r="F178" s="40" t="n">
        <v>1056.3</v>
      </c>
      <c r="G178" s="40" t="n">
        <v>6021.3</v>
      </c>
      <c r="H178" s="23">
        <f>IF(COUNT(D178,F178)&lt;2,"",D178+F178)</f>
        <v/>
      </c>
      <c r="I178" s="23">
        <f>IF(COUNT(E178,G178)&lt;2,"",E178+G178)</f>
        <v/>
      </c>
      <c r="J178" s="23">
        <f>IF(COUNT(B178,H178,I178)&lt;3,"",B178+I178-H178)</f>
        <v/>
      </c>
      <c r="K178" s="41">
        <f>IF(COUNTIFS(Flows_Daily!$A$2:$A$5371,"&gt;="&amp;A178,Flows_Daily!$A$2:$A$5371,"&lt;"&amp;EDATE(A178,1))=0,"",SUMIFS(Flows_Daily!$D$2:$D$5371,Flows_Daily!$A$2:$A$5371,"&gt;="&amp;A178,Flows_Daily!$A$2:$A$5371,"&lt;"&amp;EDATE(A178,1))*1000/L178)</f>
        <v/>
      </c>
      <c r="L178" s="35">
        <f>IFERROR(AVERAGEIFS(Daily!$B:$B,Daily!$A:$A,"&gt;="&amp;A178,Daily!$A:$A,"&lt;"&amp;EDATE(A178,1)),"")</f>
        <v/>
      </c>
      <c r="M178" s="35">
        <f>IFERROR(INDEX(Daily!$B:$B,MATCH(EDATE(A178,1)-1,Daily!$A:$A,1)),"")</f>
        <v/>
      </c>
      <c r="N178" s="37">
        <f>IF(OR(M178="",M177=""),"",LN(M178/M177))</f>
        <v/>
      </c>
      <c r="O178" s="42">
        <f>IFERROR(INDEX(Rates_Monthly!$D:$D,MATCH(A178,Rates_Monthly!$A:$A,0)),"")</f>
        <v/>
      </c>
      <c r="P178" s="12">
        <f>IF(OR(O178="",O177=""),"",O178-O177)</f>
        <v/>
      </c>
      <c r="Q178" s="23">
        <f>IF(COUNT(B167:B178)&lt;12,"",SUM(B167:B178))</f>
        <v/>
      </c>
      <c r="R178" s="23">
        <f>IF(COUNT(H167:H178)&lt;12,"",SUM(H167:H178))</f>
        <v/>
      </c>
      <c r="S178" s="23">
        <f>IF(COUNT(I167:I178)&lt;12,"",SUM(I167:I178))</f>
        <v/>
      </c>
      <c r="T178" s="23">
        <f>IF(COUNT(J167:J178)&lt;12,"",SUM(J167:J178))</f>
        <v/>
      </c>
      <c r="U178" s="23">
        <f>IF(COUNT(K167:K178)&lt;12,"",SUM(K167:K178))</f>
        <v/>
      </c>
      <c r="V178" s="37">
        <f>IF(OR(M178="",M166=""),"",LN(M178/M166))</f>
        <v/>
      </c>
    </row>
    <row r="179">
      <c r="A179" s="34" t="n">
        <v>39995</v>
      </c>
      <c r="B179" s="40" t="n">
        <v>1987.7</v>
      </c>
      <c r="C179" s="40" t="n"/>
      <c r="D179" s="40" t="n">
        <v>1417.9</v>
      </c>
      <c r="E179" s="40" t="n">
        <v>1</v>
      </c>
      <c r="F179" s="40" t="n">
        <v>830.1</v>
      </c>
      <c r="G179" s="40" t="n">
        <v>9311.799999999999</v>
      </c>
      <c r="H179" s="23">
        <f>IF(COUNT(D179,F179)&lt;2,"",D179+F179)</f>
        <v/>
      </c>
      <c r="I179" s="23">
        <f>IF(COUNT(E179,G179)&lt;2,"",E179+G179)</f>
        <v/>
      </c>
      <c r="J179" s="23">
        <f>IF(COUNT(B179,H179,I179)&lt;3,"",B179+I179-H179)</f>
        <v/>
      </c>
      <c r="K179" s="41">
        <f>IF(COUNTIFS(Flows_Daily!$A$2:$A$5371,"&gt;="&amp;A179,Flows_Daily!$A$2:$A$5371,"&lt;"&amp;EDATE(A179,1))=0,"",SUMIFS(Flows_Daily!$D$2:$D$5371,Flows_Daily!$A$2:$A$5371,"&gt;="&amp;A179,Flows_Daily!$A$2:$A$5371,"&lt;"&amp;EDATE(A179,1))*1000/L179)</f>
        <v/>
      </c>
      <c r="L179" s="35">
        <f>IFERROR(AVERAGEIFS(Daily!$B:$B,Daily!$A:$A,"&gt;="&amp;A179,Daily!$A:$A,"&lt;"&amp;EDATE(A179,1)),"")</f>
        <v/>
      </c>
      <c r="M179" s="35">
        <f>IFERROR(INDEX(Daily!$B:$B,MATCH(EDATE(A179,1)-1,Daily!$A:$A,1)),"")</f>
        <v/>
      </c>
      <c r="N179" s="37">
        <f>IF(OR(M179="",M178=""),"",LN(M179/M178))</f>
        <v/>
      </c>
      <c r="O179" s="42">
        <f>IFERROR(INDEX(Rates_Monthly!$D:$D,MATCH(A179,Rates_Monthly!$A:$A,0)),"")</f>
        <v/>
      </c>
      <c r="P179" s="12">
        <f>IF(OR(O179="",O178=""),"",O179-O178)</f>
        <v/>
      </c>
      <c r="Q179" s="23">
        <f>IF(COUNT(B168:B179)&lt;12,"",SUM(B168:B179))</f>
        <v/>
      </c>
      <c r="R179" s="23">
        <f>IF(COUNT(H168:H179)&lt;12,"",SUM(H168:H179))</f>
        <v/>
      </c>
      <c r="S179" s="23">
        <f>IF(COUNT(I168:I179)&lt;12,"",SUM(I168:I179))</f>
        <v/>
      </c>
      <c r="T179" s="23">
        <f>IF(COUNT(J168:J179)&lt;12,"",SUM(J168:J179))</f>
        <v/>
      </c>
      <c r="U179" s="23">
        <f>IF(COUNT(K168:K179)&lt;12,"",SUM(K168:K179))</f>
        <v/>
      </c>
      <c r="V179" s="37">
        <f>IF(OR(M179="",M167=""),"",LN(M179/M167))</f>
        <v/>
      </c>
    </row>
    <row r="180">
      <c r="A180" s="34" t="n">
        <v>40026</v>
      </c>
      <c r="B180" s="40" t="n">
        <v>1169.6</v>
      </c>
      <c r="C180" s="40" t="n"/>
      <c r="D180" s="40" t="n">
        <v>863.5</v>
      </c>
      <c r="E180" s="40" t="n">
        <v>277.4</v>
      </c>
      <c r="F180" s="40" t="n">
        <v>363.1</v>
      </c>
      <c r="G180" s="40" t="n">
        <v>4392.3</v>
      </c>
      <c r="H180" s="23">
        <f>IF(COUNT(D180,F180)&lt;2,"",D180+F180)</f>
        <v/>
      </c>
      <c r="I180" s="23">
        <f>IF(COUNT(E180,G180)&lt;2,"",E180+G180)</f>
        <v/>
      </c>
      <c r="J180" s="23">
        <f>IF(COUNT(B180,H180,I180)&lt;3,"",B180+I180-H180)</f>
        <v/>
      </c>
      <c r="K180" s="41">
        <f>IF(COUNTIFS(Flows_Daily!$A$2:$A$5371,"&gt;="&amp;A180,Flows_Daily!$A$2:$A$5371,"&lt;"&amp;EDATE(A180,1))=0,"",SUMIFS(Flows_Daily!$D$2:$D$5371,Flows_Daily!$A$2:$A$5371,"&gt;="&amp;A180,Flows_Daily!$A$2:$A$5371,"&lt;"&amp;EDATE(A180,1))*1000/L180)</f>
        <v/>
      </c>
      <c r="L180" s="35">
        <f>IFERROR(AVERAGEIFS(Daily!$B:$B,Daily!$A:$A,"&gt;="&amp;A180,Daily!$A:$A,"&lt;"&amp;EDATE(A180,1)),"")</f>
        <v/>
      </c>
      <c r="M180" s="35">
        <f>IFERROR(INDEX(Daily!$B:$B,MATCH(EDATE(A180,1)-1,Daily!$A:$A,1)),"")</f>
        <v/>
      </c>
      <c r="N180" s="37">
        <f>IF(OR(M180="",M179=""),"",LN(M180/M179))</f>
        <v/>
      </c>
      <c r="O180" s="42">
        <f>IFERROR(INDEX(Rates_Monthly!$D:$D,MATCH(A180,Rates_Monthly!$A:$A,0)),"")</f>
        <v/>
      </c>
      <c r="P180" s="12">
        <f>IF(OR(O180="",O179=""),"",O180-O179)</f>
        <v/>
      </c>
      <c r="Q180" s="23">
        <f>IF(COUNT(B169:B180)&lt;12,"",SUM(B169:B180))</f>
        <v/>
      </c>
      <c r="R180" s="23">
        <f>IF(COUNT(H169:H180)&lt;12,"",SUM(H169:H180))</f>
        <v/>
      </c>
      <c r="S180" s="23">
        <f>IF(COUNT(I169:I180)&lt;12,"",SUM(I169:I180))</f>
        <v/>
      </c>
      <c r="T180" s="23">
        <f>IF(COUNT(J169:J180)&lt;12,"",SUM(J169:J180))</f>
        <v/>
      </c>
      <c r="U180" s="23">
        <f>IF(COUNT(K169:K180)&lt;12,"",SUM(K169:K180))</f>
        <v/>
      </c>
      <c r="V180" s="37">
        <f>IF(OR(M180="",M168=""),"",LN(M180/M168))</f>
        <v/>
      </c>
    </row>
    <row r="181">
      <c r="A181" s="34" t="n">
        <v>40057</v>
      </c>
      <c r="B181" s="40" t="n">
        <v>2197.6</v>
      </c>
      <c r="C181" s="40" t="n"/>
      <c r="D181" s="40" t="n">
        <v>1269.1</v>
      </c>
      <c r="E181" s="40" t="n">
        <v>584.9</v>
      </c>
      <c r="F181" s="40" t="n">
        <v>366.1</v>
      </c>
      <c r="G181" s="40" t="n">
        <v>9171.9</v>
      </c>
      <c r="H181" s="23">
        <f>IF(COUNT(D181,F181)&lt;2,"",D181+F181)</f>
        <v/>
      </c>
      <c r="I181" s="23">
        <f>IF(COUNT(E181,G181)&lt;2,"",E181+G181)</f>
        <v/>
      </c>
      <c r="J181" s="23">
        <f>IF(COUNT(B181,H181,I181)&lt;3,"",B181+I181-H181)</f>
        <v/>
      </c>
      <c r="K181" s="41">
        <f>IF(COUNTIFS(Flows_Daily!$A$2:$A$5371,"&gt;="&amp;A181,Flows_Daily!$A$2:$A$5371,"&lt;"&amp;EDATE(A181,1))=0,"",SUMIFS(Flows_Daily!$D$2:$D$5371,Flows_Daily!$A$2:$A$5371,"&gt;="&amp;A181,Flows_Daily!$A$2:$A$5371,"&lt;"&amp;EDATE(A181,1))*1000/L181)</f>
        <v/>
      </c>
      <c r="L181" s="35">
        <f>IFERROR(AVERAGEIFS(Daily!$B:$B,Daily!$A:$A,"&gt;="&amp;A181,Daily!$A:$A,"&lt;"&amp;EDATE(A181,1)),"")</f>
        <v/>
      </c>
      <c r="M181" s="35">
        <f>IFERROR(INDEX(Daily!$B:$B,MATCH(EDATE(A181,1)-1,Daily!$A:$A,1)),"")</f>
        <v/>
      </c>
      <c r="N181" s="37">
        <f>IF(OR(M181="",M180=""),"",LN(M181/M180))</f>
        <v/>
      </c>
      <c r="O181" s="42">
        <f>IFERROR(INDEX(Rates_Monthly!$D:$D,MATCH(A181,Rates_Monthly!$A:$A,0)),"")</f>
        <v/>
      </c>
      <c r="P181" s="12">
        <f>IF(OR(O181="",O180=""),"",O181-O180)</f>
        <v/>
      </c>
      <c r="Q181" s="23">
        <f>IF(COUNT(B170:B181)&lt;12,"",SUM(B170:B181))</f>
        <v/>
      </c>
      <c r="R181" s="23">
        <f>IF(COUNT(H170:H181)&lt;12,"",SUM(H170:H181))</f>
        <v/>
      </c>
      <c r="S181" s="23">
        <f>IF(COUNT(I170:I181)&lt;12,"",SUM(I170:I181))</f>
        <v/>
      </c>
      <c r="T181" s="23">
        <f>IF(COUNT(J170:J181)&lt;12,"",SUM(J170:J181))</f>
        <v/>
      </c>
      <c r="U181" s="23">
        <f>IF(COUNT(K170:K181)&lt;12,"",SUM(K170:K181))</f>
        <v/>
      </c>
      <c r="V181" s="37">
        <f>IF(OR(M181="",M169=""),"",LN(M181/M169))</f>
        <v/>
      </c>
    </row>
    <row r="182">
      <c r="A182" s="34" t="n">
        <v>40087</v>
      </c>
      <c r="B182" s="40" t="n">
        <v>2512.2</v>
      </c>
      <c r="C182" s="40" t="n"/>
      <c r="D182" s="40" t="n">
        <v>1514.5</v>
      </c>
      <c r="E182" s="40" t="n">
        <v>1457.3</v>
      </c>
      <c r="F182" s="40" t="n">
        <v>984.8</v>
      </c>
      <c r="G182" s="40" t="n">
        <v>6860.6</v>
      </c>
      <c r="H182" s="23">
        <f>IF(COUNT(D182,F182)&lt;2,"",D182+F182)</f>
        <v/>
      </c>
      <c r="I182" s="23">
        <f>IF(COUNT(E182,G182)&lt;2,"",E182+G182)</f>
        <v/>
      </c>
      <c r="J182" s="23">
        <f>IF(COUNT(B182,H182,I182)&lt;3,"",B182+I182-H182)</f>
        <v/>
      </c>
      <c r="K182" s="41">
        <f>IF(COUNTIFS(Flows_Daily!$A$2:$A$5371,"&gt;="&amp;A182,Flows_Daily!$A$2:$A$5371,"&lt;"&amp;EDATE(A182,1))=0,"",SUMIFS(Flows_Daily!$D$2:$D$5371,Flows_Daily!$A$2:$A$5371,"&gt;="&amp;A182,Flows_Daily!$A$2:$A$5371,"&lt;"&amp;EDATE(A182,1))*1000/L182)</f>
        <v/>
      </c>
      <c r="L182" s="35">
        <f>IFERROR(AVERAGEIFS(Daily!$B:$B,Daily!$A:$A,"&gt;="&amp;A182,Daily!$A:$A,"&lt;"&amp;EDATE(A182,1)),"")</f>
        <v/>
      </c>
      <c r="M182" s="35">
        <f>IFERROR(INDEX(Daily!$B:$B,MATCH(EDATE(A182,1)-1,Daily!$A:$A,1)),"")</f>
        <v/>
      </c>
      <c r="N182" s="37">
        <f>IF(OR(M182="",M181=""),"",LN(M182/M181))</f>
        <v/>
      </c>
      <c r="O182" s="42">
        <f>IFERROR(INDEX(Rates_Monthly!$D:$D,MATCH(A182,Rates_Monthly!$A:$A,0)),"")</f>
        <v/>
      </c>
      <c r="P182" s="12">
        <f>IF(OR(O182="",O181=""),"",O182-O181)</f>
        <v/>
      </c>
      <c r="Q182" s="23">
        <f>IF(COUNT(B171:B182)&lt;12,"",SUM(B171:B182))</f>
        <v/>
      </c>
      <c r="R182" s="23">
        <f>IF(COUNT(H171:H182)&lt;12,"",SUM(H171:H182))</f>
        <v/>
      </c>
      <c r="S182" s="23">
        <f>IF(COUNT(I171:I182)&lt;12,"",SUM(I171:I182))</f>
        <v/>
      </c>
      <c r="T182" s="23">
        <f>IF(COUNT(J171:J182)&lt;12,"",SUM(J171:J182))</f>
        <v/>
      </c>
      <c r="U182" s="23">
        <f>IF(COUNT(K171:K182)&lt;12,"",SUM(K171:K182))</f>
        <v/>
      </c>
      <c r="V182" s="37">
        <f>IF(OR(M182="",M170=""),"",LN(M182/M170))</f>
        <v/>
      </c>
    </row>
    <row r="183">
      <c r="A183" s="34" t="n">
        <v>40118</v>
      </c>
      <c r="B183" s="40" t="n">
        <v>3013.8</v>
      </c>
      <c r="C183" s="40" t="n"/>
      <c r="D183" s="40" t="n">
        <v>2971.8</v>
      </c>
      <c r="E183" s="40" t="n">
        <v>706.8</v>
      </c>
      <c r="F183" s="40" t="n">
        <v>-1689.8</v>
      </c>
      <c r="G183" s="40" t="n">
        <v>1278</v>
      </c>
      <c r="H183" s="23">
        <f>IF(COUNT(D183,F183)&lt;2,"",D183+F183)</f>
        <v/>
      </c>
      <c r="I183" s="23">
        <f>IF(COUNT(E183,G183)&lt;2,"",E183+G183)</f>
        <v/>
      </c>
      <c r="J183" s="23">
        <f>IF(COUNT(B183,H183,I183)&lt;3,"",B183+I183-H183)</f>
        <v/>
      </c>
      <c r="K183" s="41">
        <f>IF(COUNTIFS(Flows_Daily!$A$2:$A$5371,"&gt;="&amp;A183,Flows_Daily!$A$2:$A$5371,"&lt;"&amp;EDATE(A183,1))=0,"",SUMIFS(Flows_Daily!$D$2:$D$5371,Flows_Daily!$A$2:$A$5371,"&gt;="&amp;A183,Flows_Daily!$A$2:$A$5371,"&lt;"&amp;EDATE(A183,1))*1000/L183)</f>
        <v/>
      </c>
      <c r="L183" s="35">
        <f>IFERROR(AVERAGEIFS(Daily!$B:$B,Daily!$A:$A,"&gt;="&amp;A183,Daily!$A:$A,"&lt;"&amp;EDATE(A183,1)),"")</f>
        <v/>
      </c>
      <c r="M183" s="35">
        <f>IFERROR(INDEX(Daily!$B:$B,MATCH(EDATE(A183,1)-1,Daily!$A:$A,1)),"")</f>
        <v/>
      </c>
      <c r="N183" s="37">
        <f>IF(OR(M183="",M182=""),"",LN(M183/M182))</f>
        <v/>
      </c>
      <c r="O183" s="42">
        <f>IFERROR(INDEX(Rates_Monthly!$D:$D,MATCH(A183,Rates_Monthly!$A:$A,0)),"")</f>
        <v/>
      </c>
      <c r="P183" s="12">
        <f>IF(OR(O183="",O182=""),"",O183-O182)</f>
        <v/>
      </c>
      <c r="Q183" s="23">
        <f>IF(COUNT(B172:B183)&lt;12,"",SUM(B172:B183))</f>
        <v/>
      </c>
      <c r="R183" s="23">
        <f>IF(COUNT(H172:H183)&lt;12,"",SUM(H172:H183))</f>
        <v/>
      </c>
      <c r="S183" s="23">
        <f>IF(COUNT(I172:I183)&lt;12,"",SUM(I172:I183))</f>
        <v/>
      </c>
      <c r="T183" s="23">
        <f>IF(COUNT(J172:J183)&lt;12,"",SUM(J172:J183))</f>
        <v/>
      </c>
      <c r="U183" s="23">
        <f>IF(COUNT(K172:K183)&lt;12,"",SUM(K172:K183))</f>
        <v/>
      </c>
      <c r="V183" s="37">
        <f>IF(OR(M183="",M171=""),"",LN(M183/M171))</f>
        <v/>
      </c>
    </row>
    <row r="184">
      <c r="A184" s="34" t="n">
        <v>40148</v>
      </c>
      <c r="B184" s="40" t="n">
        <v>1698.6</v>
      </c>
      <c r="C184" s="40" t="n"/>
      <c r="D184" s="40" t="n">
        <v>3531.9</v>
      </c>
      <c r="E184" s="40" t="n">
        <v>1257.5</v>
      </c>
      <c r="F184" s="40" t="n">
        <v>-903</v>
      </c>
      <c r="G184" s="40" t="n">
        <v>16.3</v>
      </c>
      <c r="H184" s="23">
        <f>IF(COUNT(D184,F184)&lt;2,"",D184+F184)</f>
        <v/>
      </c>
      <c r="I184" s="23">
        <f>IF(COUNT(E184,G184)&lt;2,"",E184+G184)</f>
        <v/>
      </c>
      <c r="J184" s="23">
        <f>IF(COUNT(B184,H184,I184)&lt;3,"",B184+I184-H184)</f>
        <v/>
      </c>
      <c r="K184" s="41">
        <f>IF(COUNTIFS(Flows_Daily!$A$2:$A$5371,"&gt;="&amp;A184,Flows_Daily!$A$2:$A$5371,"&lt;"&amp;EDATE(A184,1))=0,"",SUMIFS(Flows_Daily!$D$2:$D$5371,Flows_Daily!$A$2:$A$5371,"&gt;="&amp;A184,Flows_Daily!$A$2:$A$5371,"&lt;"&amp;EDATE(A184,1))*1000/L184)</f>
        <v/>
      </c>
      <c r="L184" s="35">
        <f>IFERROR(AVERAGEIFS(Daily!$B:$B,Daily!$A:$A,"&gt;="&amp;A184,Daily!$A:$A,"&lt;"&amp;EDATE(A184,1)),"")</f>
        <v/>
      </c>
      <c r="M184" s="35">
        <f>IFERROR(INDEX(Daily!$B:$B,MATCH(EDATE(A184,1)-1,Daily!$A:$A,1)),"")</f>
        <v/>
      </c>
      <c r="N184" s="37">
        <f>IF(OR(M184="",M183=""),"",LN(M184/M183))</f>
        <v/>
      </c>
      <c r="O184" s="42">
        <f>IFERROR(INDEX(Rates_Monthly!$D:$D,MATCH(A184,Rates_Monthly!$A:$A,0)),"")</f>
        <v/>
      </c>
      <c r="P184" s="12">
        <f>IF(OR(O184="",O183=""),"",O184-O183)</f>
        <v/>
      </c>
      <c r="Q184" s="23">
        <f>IF(COUNT(B173:B184)&lt;12,"",SUM(B173:B184))</f>
        <v/>
      </c>
      <c r="R184" s="23">
        <f>IF(COUNT(H173:H184)&lt;12,"",SUM(H173:H184))</f>
        <v/>
      </c>
      <c r="S184" s="23">
        <f>IF(COUNT(I173:I184)&lt;12,"",SUM(I173:I184))</f>
        <v/>
      </c>
      <c r="T184" s="23">
        <f>IF(COUNT(J173:J184)&lt;12,"",SUM(J173:J184))</f>
        <v/>
      </c>
      <c r="U184" s="23">
        <f>IF(COUNT(K173:K184)&lt;12,"",SUM(K173:K184))</f>
        <v/>
      </c>
      <c r="V184" s="37">
        <f>IF(OR(M184="",M172=""),"",LN(M184/M172))</f>
        <v/>
      </c>
    </row>
    <row r="185">
      <c r="A185" s="34" t="n">
        <v>40179</v>
      </c>
      <c r="B185" s="40" t="n">
        <v>-1776.4</v>
      </c>
      <c r="C185" s="40" t="n"/>
      <c r="D185" s="40" t="n">
        <v>1559.9</v>
      </c>
      <c r="E185" s="40" t="n">
        <v>763</v>
      </c>
      <c r="F185" s="40" t="n">
        <v>-21</v>
      </c>
      <c r="G185" s="40" t="n">
        <v>123.5</v>
      </c>
      <c r="H185" s="23">
        <f>IF(COUNT(D185,F185)&lt;2,"",D185+F185)</f>
        <v/>
      </c>
      <c r="I185" s="23">
        <f>IF(COUNT(E185,G185)&lt;2,"",E185+G185)</f>
        <v/>
      </c>
      <c r="J185" s="23">
        <f>IF(COUNT(B185,H185,I185)&lt;3,"",B185+I185-H185)</f>
        <v/>
      </c>
      <c r="K185" s="41">
        <f>IF(COUNTIFS(Flows_Daily!$A$2:$A$5371,"&gt;="&amp;A185,Flows_Daily!$A$2:$A$5371,"&lt;"&amp;EDATE(A185,1))=0,"",SUMIFS(Flows_Daily!$D$2:$D$5371,Flows_Daily!$A$2:$A$5371,"&gt;="&amp;A185,Flows_Daily!$A$2:$A$5371,"&lt;"&amp;EDATE(A185,1))*1000/L185)</f>
        <v/>
      </c>
      <c r="L185" s="35">
        <f>IFERROR(AVERAGEIFS(Daily!$B:$B,Daily!$A:$A,"&gt;="&amp;A185,Daily!$A:$A,"&lt;"&amp;EDATE(A185,1)),"")</f>
        <v/>
      </c>
      <c r="M185" s="35">
        <f>IFERROR(INDEX(Daily!$B:$B,MATCH(EDATE(A185,1)-1,Daily!$A:$A,1)),"")</f>
        <v/>
      </c>
      <c r="N185" s="37">
        <f>IF(OR(M185="",M184=""),"",LN(M185/M184))</f>
        <v/>
      </c>
      <c r="O185" s="42">
        <f>IFERROR(INDEX(Rates_Monthly!$D:$D,MATCH(A185,Rates_Monthly!$A:$A,0)),"")</f>
        <v/>
      </c>
      <c r="P185" s="12">
        <f>IF(OR(O185="",O184=""),"",O185-O184)</f>
        <v/>
      </c>
      <c r="Q185" s="23">
        <f>IF(COUNT(B174:B185)&lt;12,"",SUM(B174:B185))</f>
        <v/>
      </c>
      <c r="R185" s="23">
        <f>IF(COUNT(H174:H185)&lt;12,"",SUM(H174:H185))</f>
        <v/>
      </c>
      <c r="S185" s="23">
        <f>IF(COUNT(I174:I185)&lt;12,"",SUM(I174:I185))</f>
        <v/>
      </c>
      <c r="T185" s="23">
        <f>IF(COUNT(J174:J185)&lt;12,"",SUM(J174:J185))</f>
        <v/>
      </c>
      <c r="U185" s="23">
        <f>IF(COUNT(K174:K185)&lt;12,"",SUM(K174:K185))</f>
        <v/>
      </c>
      <c r="V185" s="37">
        <f>IF(OR(M185="",M173=""),"",LN(M185/M173))</f>
        <v/>
      </c>
    </row>
    <row r="186">
      <c r="A186" s="34" t="n">
        <v>40210</v>
      </c>
      <c r="B186" s="40" t="n">
        <v>-322.4</v>
      </c>
      <c r="C186" s="40" t="n"/>
      <c r="D186" s="40" t="n">
        <v>994.5</v>
      </c>
      <c r="E186" s="40" t="n">
        <v>530.8</v>
      </c>
      <c r="F186" s="40" t="n">
        <v>-639.9</v>
      </c>
      <c r="G186" s="40" t="n">
        <v>2131.2</v>
      </c>
      <c r="H186" s="23">
        <f>IF(COUNT(D186,F186)&lt;2,"",D186+F186)</f>
        <v/>
      </c>
      <c r="I186" s="23">
        <f>IF(COUNT(E186,G186)&lt;2,"",E186+G186)</f>
        <v/>
      </c>
      <c r="J186" s="23">
        <f>IF(COUNT(B186,H186,I186)&lt;3,"",B186+I186-H186)</f>
        <v/>
      </c>
      <c r="K186" s="41">
        <f>IF(COUNTIFS(Flows_Daily!$A$2:$A$5371,"&gt;="&amp;A186,Flows_Daily!$A$2:$A$5371,"&lt;"&amp;EDATE(A186,1))=0,"",SUMIFS(Flows_Daily!$D$2:$D$5371,Flows_Daily!$A$2:$A$5371,"&gt;="&amp;A186,Flows_Daily!$A$2:$A$5371,"&lt;"&amp;EDATE(A186,1))*1000/L186)</f>
        <v/>
      </c>
      <c r="L186" s="35">
        <f>IFERROR(AVERAGEIFS(Daily!$B:$B,Daily!$A:$A,"&gt;="&amp;A186,Daily!$A:$A,"&lt;"&amp;EDATE(A186,1)),"")</f>
        <v/>
      </c>
      <c r="M186" s="35">
        <f>IFERROR(INDEX(Daily!$B:$B,MATCH(EDATE(A186,1)-1,Daily!$A:$A,1)),"")</f>
        <v/>
      </c>
      <c r="N186" s="37">
        <f>IF(OR(M186="",M185=""),"",LN(M186/M185))</f>
        <v/>
      </c>
      <c r="O186" s="42">
        <f>IFERROR(INDEX(Rates_Monthly!$D:$D,MATCH(A186,Rates_Monthly!$A:$A,0)),"")</f>
        <v/>
      </c>
      <c r="P186" s="12">
        <f>IF(OR(O186="",O185=""),"",O186-O185)</f>
        <v/>
      </c>
      <c r="Q186" s="23">
        <f>IF(COUNT(B175:B186)&lt;12,"",SUM(B175:B186))</f>
        <v/>
      </c>
      <c r="R186" s="23">
        <f>IF(COUNT(H175:H186)&lt;12,"",SUM(H175:H186))</f>
        <v/>
      </c>
      <c r="S186" s="23">
        <f>IF(COUNT(I175:I186)&lt;12,"",SUM(I175:I186))</f>
        <v/>
      </c>
      <c r="T186" s="23">
        <f>IF(COUNT(J175:J186)&lt;12,"",SUM(J175:J186))</f>
        <v/>
      </c>
      <c r="U186" s="23">
        <f>IF(COUNT(K175:K186)&lt;12,"",SUM(K175:K186))</f>
        <v/>
      </c>
      <c r="V186" s="37">
        <f>IF(OR(M186="",M174=""),"",LN(M186/M174))</f>
        <v/>
      </c>
    </row>
    <row r="187">
      <c r="A187" s="34" t="n">
        <v>40238</v>
      </c>
      <c r="B187" s="40" t="n">
        <v>917.1</v>
      </c>
      <c r="C187" s="40" t="n"/>
      <c r="D187" s="40" t="n">
        <v>2205</v>
      </c>
      <c r="E187" s="40" t="n">
        <v>958.8</v>
      </c>
      <c r="F187" s="40" t="n">
        <v>-3.5</v>
      </c>
      <c r="G187" s="40" t="n">
        <v>8766.1</v>
      </c>
      <c r="H187" s="23">
        <f>IF(COUNT(D187,F187)&lt;2,"",D187+F187)</f>
        <v/>
      </c>
      <c r="I187" s="23">
        <f>IF(COUNT(E187,G187)&lt;2,"",E187+G187)</f>
        <v/>
      </c>
      <c r="J187" s="23">
        <f>IF(COUNT(B187,H187,I187)&lt;3,"",B187+I187-H187)</f>
        <v/>
      </c>
      <c r="K187" s="41">
        <f>IF(COUNTIFS(Flows_Daily!$A$2:$A$5371,"&gt;="&amp;A187,Flows_Daily!$A$2:$A$5371,"&lt;"&amp;EDATE(A187,1))=0,"",SUMIFS(Flows_Daily!$D$2:$D$5371,Flows_Daily!$A$2:$A$5371,"&gt;="&amp;A187,Flows_Daily!$A$2:$A$5371,"&lt;"&amp;EDATE(A187,1))*1000/L187)</f>
        <v/>
      </c>
      <c r="L187" s="35">
        <f>IFERROR(AVERAGEIFS(Daily!$B:$B,Daily!$A:$A,"&gt;="&amp;A187,Daily!$A:$A,"&lt;"&amp;EDATE(A187,1)),"")</f>
        <v/>
      </c>
      <c r="M187" s="35">
        <f>IFERROR(INDEX(Daily!$B:$B,MATCH(EDATE(A187,1)-1,Daily!$A:$A,1)),"")</f>
        <v/>
      </c>
      <c r="N187" s="37">
        <f>IF(OR(M187="",M186=""),"",LN(M187/M186))</f>
        <v/>
      </c>
      <c r="O187" s="42">
        <f>IFERROR(INDEX(Rates_Monthly!$D:$D,MATCH(A187,Rates_Monthly!$A:$A,0)),"")</f>
        <v/>
      </c>
      <c r="P187" s="12">
        <f>IF(OR(O187="",O186=""),"",O187-O186)</f>
        <v/>
      </c>
      <c r="Q187" s="23">
        <f>IF(COUNT(B176:B187)&lt;12,"",SUM(B176:B187))</f>
        <v/>
      </c>
      <c r="R187" s="23">
        <f>IF(COUNT(H176:H187)&lt;12,"",SUM(H176:H187))</f>
        <v/>
      </c>
      <c r="S187" s="23">
        <f>IF(COUNT(I176:I187)&lt;12,"",SUM(I176:I187))</f>
        <v/>
      </c>
      <c r="T187" s="23">
        <f>IF(COUNT(J176:J187)&lt;12,"",SUM(J176:J187))</f>
        <v/>
      </c>
      <c r="U187" s="23">
        <f>IF(COUNT(K176:K187)&lt;12,"",SUM(K176:K187))</f>
        <v/>
      </c>
      <c r="V187" s="37">
        <f>IF(OR(M187="",M175=""),"",LN(M187/M175))</f>
        <v/>
      </c>
    </row>
    <row r="188">
      <c r="A188" s="34" t="n">
        <v>40269</v>
      </c>
      <c r="B188" s="40" t="n">
        <v>796.9</v>
      </c>
      <c r="C188" s="40" t="n"/>
      <c r="D188" s="40" t="n">
        <v>1598</v>
      </c>
      <c r="E188" s="40" t="n">
        <v>928</v>
      </c>
      <c r="F188" s="40" t="n">
        <v>2029.8</v>
      </c>
      <c r="G188" s="40" t="n">
        <v>8104.8</v>
      </c>
      <c r="H188" s="23">
        <f>IF(COUNT(D188,F188)&lt;2,"",D188+F188)</f>
        <v/>
      </c>
      <c r="I188" s="23">
        <f>IF(COUNT(E188,G188)&lt;2,"",E188+G188)</f>
        <v/>
      </c>
      <c r="J188" s="23">
        <f>IF(COUNT(B188,H188,I188)&lt;3,"",B188+I188-H188)</f>
        <v/>
      </c>
      <c r="K188" s="41">
        <f>IF(COUNTIFS(Flows_Daily!$A$2:$A$5371,"&gt;="&amp;A188,Flows_Daily!$A$2:$A$5371,"&lt;"&amp;EDATE(A188,1))=0,"",SUMIFS(Flows_Daily!$D$2:$D$5371,Flows_Daily!$A$2:$A$5371,"&gt;="&amp;A188,Flows_Daily!$A$2:$A$5371,"&lt;"&amp;EDATE(A188,1))*1000/L188)</f>
        <v/>
      </c>
      <c r="L188" s="35">
        <f>IFERROR(AVERAGEIFS(Daily!$B:$B,Daily!$A:$A,"&gt;="&amp;A188,Daily!$A:$A,"&lt;"&amp;EDATE(A188,1)),"")</f>
        <v/>
      </c>
      <c r="M188" s="35">
        <f>IFERROR(INDEX(Daily!$B:$B,MATCH(EDATE(A188,1)-1,Daily!$A:$A,1)),"")</f>
        <v/>
      </c>
      <c r="N188" s="37">
        <f>IF(OR(M188="",M187=""),"",LN(M188/M187))</f>
        <v/>
      </c>
      <c r="O188" s="42">
        <f>IFERROR(INDEX(Rates_Monthly!$D:$D,MATCH(A188,Rates_Monthly!$A:$A,0)),"")</f>
        <v/>
      </c>
      <c r="P188" s="12">
        <f>IF(OR(O188="",O187=""),"",O188-O187)</f>
        <v/>
      </c>
      <c r="Q188" s="23">
        <f>IF(COUNT(B177:B188)&lt;12,"",SUM(B177:B188))</f>
        <v/>
      </c>
      <c r="R188" s="23">
        <f>IF(COUNT(H177:H188)&lt;12,"",SUM(H177:H188))</f>
        <v/>
      </c>
      <c r="S188" s="23">
        <f>IF(COUNT(I177:I188)&lt;12,"",SUM(I177:I188))</f>
        <v/>
      </c>
      <c r="T188" s="23">
        <f>IF(COUNT(J177:J188)&lt;12,"",SUM(J177:J188))</f>
        <v/>
      </c>
      <c r="U188" s="23">
        <f>IF(COUNT(K177:K188)&lt;12,"",SUM(K177:K188))</f>
        <v/>
      </c>
      <c r="V188" s="37">
        <f>IF(OR(M188="",M176=""),"",LN(M188/M176))</f>
        <v/>
      </c>
    </row>
    <row r="189">
      <c r="A189" s="34" t="n">
        <v>40299</v>
      </c>
      <c r="B189" s="40" t="n">
        <v>6650.4</v>
      </c>
      <c r="C189" s="40" t="n"/>
      <c r="D189" s="40" t="n">
        <v>1730.1</v>
      </c>
      <c r="E189" s="40" t="n">
        <v>1187.3</v>
      </c>
      <c r="F189" s="40" t="n">
        <v>-1383</v>
      </c>
      <c r="G189" s="40" t="n">
        <v>-301.9</v>
      </c>
      <c r="H189" s="23">
        <f>IF(COUNT(D189,F189)&lt;2,"",D189+F189)</f>
        <v/>
      </c>
      <c r="I189" s="23">
        <f>IF(COUNT(E189,G189)&lt;2,"",E189+G189)</f>
        <v/>
      </c>
      <c r="J189" s="23">
        <f>IF(COUNT(B189,H189,I189)&lt;3,"",B189+I189-H189)</f>
        <v/>
      </c>
      <c r="K189" s="41">
        <f>IF(COUNTIFS(Flows_Daily!$A$2:$A$5371,"&gt;="&amp;A189,Flows_Daily!$A$2:$A$5371,"&lt;"&amp;EDATE(A189,1))=0,"",SUMIFS(Flows_Daily!$D$2:$D$5371,Flows_Daily!$A$2:$A$5371,"&gt;="&amp;A189,Flows_Daily!$A$2:$A$5371,"&lt;"&amp;EDATE(A189,1))*1000/L189)</f>
        <v/>
      </c>
      <c r="L189" s="35">
        <f>IFERROR(AVERAGEIFS(Daily!$B:$B,Daily!$A:$A,"&gt;="&amp;A189,Daily!$A:$A,"&lt;"&amp;EDATE(A189,1)),"")</f>
        <v/>
      </c>
      <c r="M189" s="35">
        <f>IFERROR(INDEX(Daily!$B:$B,MATCH(EDATE(A189,1)-1,Daily!$A:$A,1)),"")</f>
        <v/>
      </c>
      <c r="N189" s="37">
        <f>IF(OR(M189="",M188=""),"",LN(M189/M188))</f>
        <v/>
      </c>
      <c r="O189" s="42">
        <f>IFERROR(INDEX(Rates_Monthly!$D:$D,MATCH(A189,Rates_Monthly!$A:$A,0)),"")</f>
        <v/>
      </c>
      <c r="P189" s="12">
        <f>IF(OR(O189="",O188=""),"",O189-O188)</f>
        <v/>
      </c>
      <c r="Q189" s="23">
        <f>IF(COUNT(B178:B189)&lt;12,"",SUM(B178:B189))</f>
        <v/>
      </c>
      <c r="R189" s="23">
        <f>IF(COUNT(H178:H189)&lt;12,"",SUM(H178:H189))</f>
        <v/>
      </c>
      <c r="S189" s="23">
        <f>IF(COUNT(I178:I189)&lt;12,"",SUM(I178:I189))</f>
        <v/>
      </c>
      <c r="T189" s="23">
        <f>IF(COUNT(J178:J189)&lt;12,"",SUM(J178:J189))</f>
        <v/>
      </c>
      <c r="U189" s="23">
        <f>IF(COUNT(K178:K189)&lt;12,"",SUM(K178:K189))</f>
        <v/>
      </c>
      <c r="V189" s="37">
        <f>IF(OR(M189="",M177=""),"",LN(M189/M177))</f>
        <v/>
      </c>
    </row>
    <row r="190">
      <c r="A190" s="34" t="n">
        <v>40330</v>
      </c>
      <c r="B190" s="40" t="n">
        <v>3751.1</v>
      </c>
      <c r="C190" s="40" t="n"/>
      <c r="D190" s="40" t="n">
        <v>1656</v>
      </c>
      <c r="E190" s="40" t="n">
        <v>791.1</v>
      </c>
      <c r="F190" s="40" t="n">
        <v>931.9</v>
      </c>
      <c r="G190" s="40" t="n">
        <v>974.3</v>
      </c>
      <c r="H190" s="23">
        <f>IF(COUNT(D190,F190)&lt;2,"",D190+F190)</f>
        <v/>
      </c>
      <c r="I190" s="23">
        <f>IF(COUNT(E190,G190)&lt;2,"",E190+G190)</f>
        <v/>
      </c>
      <c r="J190" s="23">
        <f>IF(COUNT(B190,H190,I190)&lt;3,"",B190+I190-H190)</f>
        <v/>
      </c>
      <c r="K190" s="41">
        <f>IF(COUNTIFS(Flows_Daily!$A$2:$A$5371,"&gt;="&amp;A190,Flows_Daily!$A$2:$A$5371,"&lt;"&amp;EDATE(A190,1))=0,"",SUMIFS(Flows_Daily!$D$2:$D$5371,Flows_Daily!$A$2:$A$5371,"&gt;="&amp;A190,Flows_Daily!$A$2:$A$5371,"&lt;"&amp;EDATE(A190,1))*1000/L190)</f>
        <v/>
      </c>
      <c r="L190" s="35">
        <f>IFERROR(AVERAGEIFS(Daily!$B:$B,Daily!$A:$A,"&gt;="&amp;A190,Daily!$A:$A,"&lt;"&amp;EDATE(A190,1)),"")</f>
        <v/>
      </c>
      <c r="M190" s="35">
        <f>IFERROR(INDEX(Daily!$B:$B,MATCH(EDATE(A190,1)-1,Daily!$A:$A,1)),"")</f>
        <v/>
      </c>
      <c r="N190" s="37">
        <f>IF(OR(M190="",M189=""),"",LN(M190/M189))</f>
        <v/>
      </c>
      <c r="O190" s="42">
        <f>IFERROR(INDEX(Rates_Monthly!$D:$D,MATCH(A190,Rates_Monthly!$A:$A,0)),"")</f>
        <v/>
      </c>
      <c r="P190" s="12">
        <f>IF(OR(O190="",O189=""),"",O190-O189)</f>
        <v/>
      </c>
      <c r="Q190" s="23">
        <f>IF(COUNT(B179:B190)&lt;12,"",SUM(B179:B190))</f>
        <v/>
      </c>
      <c r="R190" s="23">
        <f>IF(COUNT(H179:H190)&lt;12,"",SUM(H179:H190))</f>
        <v/>
      </c>
      <c r="S190" s="23">
        <f>IF(COUNT(I179:I190)&lt;12,"",SUM(I179:I190))</f>
        <v/>
      </c>
      <c r="T190" s="23">
        <f>IF(COUNT(J179:J190)&lt;12,"",SUM(J179:J190))</f>
        <v/>
      </c>
      <c r="U190" s="23">
        <f>IF(COUNT(K179:K190)&lt;12,"",SUM(K179:K190))</f>
        <v/>
      </c>
      <c r="V190" s="37">
        <f>IF(OR(M190="",M178=""),"",LN(M190/M178))</f>
        <v/>
      </c>
    </row>
    <row r="191">
      <c r="A191" s="34" t="n">
        <v>40360</v>
      </c>
      <c r="B191" s="40" t="n">
        <v>3549.3</v>
      </c>
      <c r="C191" s="40" t="n"/>
      <c r="D191" s="40" t="n">
        <v>2543.2</v>
      </c>
      <c r="E191" s="40" t="n">
        <v>696.2</v>
      </c>
      <c r="F191" s="40" t="n">
        <v>-318.6</v>
      </c>
      <c r="G191" s="40" t="n">
        <v>8373.1</v>
      </c>
      <c r="H191" s="23">
        <f>IF(COUNT(D191,F191)&lt;2,"",D191+F191)</f>
        <v/>
      </c>
      <c r="I191" s="23">
        <f>IF(COUNT(E191,G191)&lt;2,"",E191+G191)</f>
        <v/>
      </c>
      <c r="J191" s="23">
        <f>IF(COUNT(B191,H191,I191)&lt;3,"",B191+I191-H191)</f>
        <v/>
      </c>
      <c r="K191" s="41">
        <f>IF(COUNTIFS(Flows_Daily!$A$2:$A$5371,"&gt;="&amp;A191,Flows_Daily!$A$2:$A$5371,"&lt;"&amp;EDATE(A191,1))=0,"",SUMIFS(Flows_Daily!$D$2:$D$5371,Flows_Daily!$A$2:$A$5371,"&gt;="&amp;A191,Flows_Daily!$A$2:$A$5371,"&lt;"&amp;EDATE(A191,1))*1000/L191)</f>
        <v/>
      </c>
      <c r="L191" s="35">
        <f>IFERROR(AVERAGEIFS(Daily!$B:$B,Daily!$A:$A,"&gt;="&amp;A191,Daily!$A:$A,"&lt;"&amp;EDATE(A191,1)),"")</f>
        <v/>
      </c>
      <c r="M191" s="35">
        <f>IFERROR(INDEX(Daily!$B:$B,MATCH(EDATE(A191,1)-1,Daily!$A:$A,1)),"")</f>
        <v/>
      </c>
      <c r="N191" s="37">
        <f>IF(OR(M191="",M190=""),"",LN(M191/M190))</f>
        <v/>
      </c>
      <c r="O191" s="42">
        <f>IFERROR(INDEX(Rates_Monthly!$D:$D,MATCH(A191,Rates_Monthly!$A:$A,0)),"")</f>
        <v/>
      </c>
      <c r="P191" s="12">
        <f>IF(OR(O191="",O190=""),"",O191-O190)</f>
        <v/>
      </c>
      <c r="Q191" s="23">
        <f>IF(COUNT(B180:B191)&lt;12,"",SUM(B180:B191))</f>
        <v/>
      </c>
      <c r="R191" s="23">
        <f>IF(COUNT(H180:H191)&lt;12,"",SUM(H180:H191))</f>
        <v/>
      </c>
      <c r="S191" s="23">
        <f>IF(COUNT(I180:I191)&lt;12,"",SUM(I180:I191))</f>
        <v/>
      </c>
      <c r="T191" s="23">
        <f>IF(COUNT(J180:J191)&lt;12,"",SUM(J180:J191))</f>
        <v/>
      </c>
      <c r="U191" s="23">
        <f>IF(COUNT(K180:K191)&lt;12,"",SUM(K180:K191))</f>
        <v/>
      </c>
      <c r="V191" s="37">
        <f>IF(OR(M191="",M179=""),"",LN(M191/M179))</f>
        <v/>
      </c>
    </row>
    <row r="192">
      <c r="A192" s="34" t="n">
        <v>40391</v>
      </c>
      <c r="B192" s="40" t="n">
        <v>3758.1</v>
      </c>
      <c r="C192" s="40" t="n"/>
      <c r="D192" s="40" t="n">
        <v>1763.7</v>
      </c>
      <c r="E192" s="40" t="n">
        <v>579.8</v>
      </c>
      <c r="F192" s="40" t="n">
        <v>-731</v>
      </c>
      <c r="G192" s="40" t="n">
        <v>902</v>
      </c>
      <c r="H192" s="23">
        <f>IF(COUNT(D192,F192)&lt;2,"",D192+F192)</f>
        <v/>
      </c>
      <c r="I192" s="23">
        <f>IF(COUNT(E192,G192)&lt;2,"",E192+G192)</f>
        <v/>
      </c>
      <c r="J192" s="23">
        <f>IF(COUNT(B192,H192,I192)&lt;3,"",B192+I192-H192)</f>
        <v/>
      </c>
      <c r="K192" s="41">
        <f>IF(COUNTIFS(Flows_Daily!$A$2:$A$5371,"&gt;="&amp;A192,Flows_Daily!$A$2:$A$5371,"&lt;"&amp;EDATE(A192,1))=0,"",SUMIFS(Flows_Daily!$D$2:$D$5371,Flows_Daily!$A$2:$A$5371,"&gt;="&amp;A192,Flows_Daily!$A$2:$A$5371,"&lt;"&amp;EDATE(A192,1))*1000/L192)</f>
        <v/>
      </c>
      <c r="L192" s="35">
        <f>IFERROR(AVERAGEIFS(Daily!$B:$B,Daily!$A:$A,"&gt;="&amp;A192,Daily!$A:$A,"&lt;"&amp;EDATE(A192,1)),"")</f>
        <v/>
      </c>
      <c r="M192" s="35">
        <f>IFERROR(INDEX(Daily!$B:$B,MATCH(EDATE(A192,1)-1,Daily!$A:$A,1)),"")</f>
        <v/>
      </c>
      <c r="N192" s="37">
        <f>IF(OR(M192="",M191=""),"",LN(M192/M191))</f>
        <v/>
      </c>
      <c r="O192" s="42">
        <f>IFERROR(INDEX(Rates_Monthly!$D:$D,MATCH(A192,Rates_Monthly!$A:$A,0)),"")</f>
        <v/>
      </c>
      <c r="P192" s="12">
        <f>IF(OR(O192="",O191=""),"",O192-O191)</f>
        <v/>
      </c>
      <c r="Q192" s="23">
        <f>IF(COUNT(B181:B192)&lt;12,"",SUM(B181:B192))</f>
        <v/>
      </c>
      <c r="R192" s="23">
        <f>IF(COUNT(H181:H192)&lt;12,"",SUM(H181:H192))</f>
        <v/>
      </c>
      <c r="S192" s="23">
        <f>IF(COUNT(I181:I192)&lt;12,"",SUM(I181:I192))</f>
        <v/>
      </c>
      <c r="T192" s="23">
        <f>IF(COUNT(J181:J192)&lt;12,"",SUM(J181:J192))</f>
        <v/>
      </c>
      <c r="U192" s="23">
        <f>IF(COUNT(K181:K192)&lt;12,"",SUM(K181:K192))</f>
        <v/>
      </c>
      <c r="V192" s="37">
        <f>IF(OR(M192="",M180=""),"",LN(M192/M180))</f>
        <v/>
      </c>
    </row>
    <row r="193">
      <c r="A193" s="34" t="n">
        <v>40422</v>
      </c>
      <c r="B193" s="40" t="n">
        <v>4207.4</v>
      </c>
      <c r="C193" s="40" t="n"/>
      <c r="D193" s="40" t="n">
        <v>3247.9</v>
      </c>
      <c r="E193" s="40" t="n">
        <v>-560.1</v>
      </c>
      <c r="F193" s="40" t="n">
        <v>-584.8</v>
      </c>
      <c r="G193" s="40" t="n">
        <v>4711.7</v>
      </c>
      <c r="H193" s="23">
        <f>IF(COUNT(D193,F193)&lt;2,"",D193+F193)</f>
        <v/>
      </c>
      <c r="I193" s="23">
        <f>IF(COUNT(E193,G193)&lt;2,"",E193+G193)</f>
        <v/>
      </c>
      <c r="J193" s="23">
        <f>IF(COUNT(B193,H193,I193)&lt;3,"",B193+I193-H193)</f>
        <v/>
      </c>
      <c r="K193" s="41">
        <f>IF(COUNTIFS(Flows_Daily!$A$2:$A$5371,"&gt;="&amp;A193,Flows_Daily!$A$2:$A$5371,"&lt;"&amp;EDATE(A193,1))=0,"",SUMIFS(Flows_Daily!$D$2:$D$5371,Flows_Daily!$A$2:$A$5371,"&gt;="&amp;A193,Flows_Daily!$A$2:$A$5371,"&lt;"&amp;EDATE(A193,1))*1000/L193)</f>
        <v/>
      </c>
      <c r="L193" s="35">
        <f>IFERROR(AVERAGEIFS(Daily!$B:$B,Daily!$A:$A,"&gt;="&amp;A193,Daily!$A:$A,"&lt;"&amp;EDATE(A193,1)),"")</f>
        <v/>
      </c>
      <c r="M193" s="35">
        <f>IFERROR(INDEX(Daily!$B:$B,MATCH(EDATE(A193,1)-1,Daily!$A:$A,1)),"")</f>
        <v/>
      </c>
      <c r="N193" s="37">
        <f>IF(OR(M193="",M192=""),"",LN(M193/M192))</f>
        <v/>
      </c>
      <c r="O193" s="42">
        <f>IFERROR(INDEX(Rates_Monthly!$D:$D,MATCH(A193,Rates_Monthly!$A:$A,0)),"")</f>
        <v/>
      </c>
      <c r="P193" s="12">
        <f>IF(OR(O193="",O192=""),"",O193-O192)</f>
        <v/>
      </c>
      <c r="Q193" s="23">
        <f>IF(COUNT(B182:B193)&lt;12,"",SUM(B182:B193))</f>
        <v/>
      </c>
      <c r="R193" s="23">
        <f>IF(COUNT(H182:H193)&lt;12,"",SUM(H182:H193))</f>
        <v/>
      </c>
      <c r="S193" s="23">
        <f>IF(COUNT(I182:I193)&lt;12,"",SUM(I182:I193))</f>
        <v/>
      </c>
      <c r="T193" s="23">
        <f>IF(COUNT(J182:J193)&lt;12,"",SUM(J182:J193))</f>
        <v/>
      </c>
      <c r="U193" s="23">
        <f>IF(COUNT(K182:K193)&lt;12,"",SUM(K182:K193))</f>
        <v/>
      </c>
      <c r="V193" s="37">
        <f>IF(OR(M193="",M181=""),"",LN(M193/M181))</f>
        <v/>
      </c>
    </row>
    <row r="194">
      <c r="A194" s="34" t="n">
        <v>40452</v>
      </c>
      <c r="B194" s="40" t="n">
        <v>4265.4</v>
      </c>
      <c r="C194" s="40" t="n"/>
      <c r="D194" s="40" t="n">
        <v>6654.4</v>
      </c>
      <c r="E194" s="40" t="n">
        <v>564.6</v>
      </c>
      <c r="F194" s="40" t="n">
        <v>1601.9</v>
      </c>
      <c r="G194" s="40" t="n">
        <v>10132.3</v>
      </c>
      <c r="H194" s="23">
        <f>IF(COUNT(D194,F194)&lt;2,"",D194+F194)</f>
        <v/>
      </c>
      <c r="I194" s="23">
        <f>IF(COUNT(E194,G194)&lt;2,"",E194+G194)</f>
        <v/>
      </c>
      <c r="J194" s="23">
        <f>IF(COUNT(B194,H194,I194)&lt;3,"",B194+I194-H194)</f>
        <v/>
      </c>
      <c r="K194" s="41">
        <f>IF(COUNTIFS(Flows_Daily!$A$2:$A$5371,"&gt;="&amp;A194,Flows_Daily!$A$2:$A$5371,"&lt;"&amp;EDATE(A194,1))=0,"",SUMIFS(Flows_Daily!$D$2:$D$5371,Flows_Daily!$A$2:$A$5371,"&gt;="&amp;A194,Flows_Daily!$A$2:$A$5371,"&lt;"&amp;EDATE(A194,1))*1000/L194)</f>
        <v/>
      </c>
      <c r="L194" s="35">
        <f>IFERROR(AVERAGEIFS(Daily!$B:$B,Daily!$A:$A,"&gt;="&amp;A194,Daily!$A:$A,"&lt;"&amp;EDATE(A194,1)),"")</f>
        <v/>
      </c>
      <c r="M194" s="35">
        <f>IFERROR(INDEX(Daily!$B:$B,MATCH(EDATE(A194,1)-1,Daily!$A:$A,1)),"")</f>
        <v/>
      </c>
      <c r="N194" s="37">
        <f>IF(OR(M194="",M193=""),"",LN(M194/M193))</f>
        <v/>
      </c>
      <c r="O194" s="42">
        <f>IFERROR(INDEX(Rates_Monthly!$D:$D,MATCH(A194,Rates_Monthly!$A:$A,0)),"")</f>
        <v/>
      </c>
      <c r="P194" s="12">
        <f>IF(OR(O194="",O193=""),"",O194-O193)</f>
        <v/>
      </c>
      <c r="Q194" s="23">
        <f>IF(COUNT(B183:B194)&lt;12,"",SUM(B183:B194))</f>
        <v/>
      </c>
      <c r="R194" s="23">
        <f>IF(COUNT(H183:H194)&lt;12,"",SUM(H183:H194))</f>
        <v/>
      </c>
      <c r="S194" s="23">
        <f>IF(COUNT(I183:I194)&lt;12,"",SUM(I183:I194))</f>
        <v/>
      </c>
      <c r="T194" s="23">
        <f>IF(COUNT(J183:J194)&lt;12,"",SUM(J183:J194))</f>
        <v/>
      </c>
      <c r="U194" s="23">
        <f>IF(COUNT(K183:K194)&lt;12,"",SUM(K183:K194))</f>
        <v/>
      </c>
      <c r="V194" s="37">
        <f>IF(OR(M194="",M182=""),"",LN(M194/M182))</f>
        <v/>
      </c>
    </row>
    <row r="195">
      <c r="A195" s="34" t="n">
        <v>40483</v>
      </c>
      <c r="B195" s="40" t="n">
        <v>3897.5</v>
      </c>
      <c r="C195" s="40" t="n"/>
      <c r="D195" s="40" t="n">
        <v>1758.6</v>
      </c>
      <c r="E195" s="40" t="n">
        <v>1389.6</v>
      </c>
      <c r="F195" s="40" t="n">
        <v>1108.9</v>
      </c>
      <c r="G195" s="40" t="n">
        <v>3323.6</v>
      </c>
      <c r="H195" s="23">
        <f>IF(COUNT(D195,F195)&lt;2,"",D195+F195)</f>
        <v/>
      </c>
      <c r="I195" s="23">
        <f>IF(COUNT(E195,G195)&lt;2,"",E195+G195)</f>
        <v/>
      </c>
      <c r="J195" s="23">
        <f>IF(COUNT(B195,H195,I195)&lt;3,"",B195+I195-H195)</f>
        <v/>
      </c>
      <c r="K195" s="41">
        <f>IF(COUNTIFS(Flows_Daily!$A$2:$A$5371,"&gt;="&amp;A195,Flows_Daily!$A$2:$A$5371,"&lt;"&amp;EDATE(A195,1))=0,"",SUMIFS(Flows_Daily!$D$2:$D$5371,Flows_Daily!$A$2:$A$5371,"&gt;="&amp;A195,Flows_Daily!$A$2:$A$5371,"&lt;"&amp;EDATE(A195,1))*1000/L195)</f>
        <v/>
      </c>
      <c r="L195" s="35">
        <f>IFERROR(AVERAGEIFS(Daily!$B:$B,Daily!$A:$A,"&gt;="&amp;A195,Daily!$A:$A,"&lt;"&amp;EDATE(A195,1)),"")</f>
        <v/>
      </c>
      <c r="M195" s="35">
        <f>IFERROR(INDEX(Daily!$B:$B,MATCH(EDATE(A195,1)-1,Daily!$A:$A,1)),"")</f>
        <v/>
      </c>
      <c r="N195" s="37">
        <f>IF(OR(M195="",M194=""),"",LN(M195/M194))</f>
        <v/>
      </c>
      <c r="O195" s="42">
        <f>IFERROR(INDEX(Rates_Monthly!$D:$D,MATCH(A195,Rates_Monthly!$A:$A,0)),"")</f>
        <v/>
      </c>
      <c r="P195" s="12">
        <f>IF(OR(O195="",O194=""),"",O195-O194)</f>
        <v/>
      </c>
      <c r="Q195" s="23">
        <f>IF(COUNT(B184:B195)&lt;12,"",SUM(B184:B195))</f>
        <v/>
      </c>
      <c r="R195" s="23">
        <f>IF(COUNT(H184:H195)&lt;12,"",SUM(H184:H195))</f>
        <v/>
      </c>
      <c r="S195" s="23">
        <f>IF(COUNT(I184:I195)&lt;12,"",SUM(I184:I195))</f>
        <v/>
      </c>
      <c r="T195" s="23">
        <f>IF(COUNT(J184:J195)&lt;12,"",SUM(J184:J195))</f>
        <v/>
      </c>
      <c r="U195" s="23">
        <f>IF(COUNT(K184:K195)&lt;12,"",SUM(K184:K195))</f>
        <v/>
      </c>
      <c r="V195" s="37">
        <f>IF(OR(M195="",M183=""),"",LN(M195/M183))</f>
        <v/>
      </c>
    </row>
    <row r="196">
      <c r="A196" s="34" t="n">
        <v>40513</v>
      </c>
      <c r="B196" s="40" t="n">
        <v>-1743.9</v>
      </c>
      <c r="C196" s="40" t="n"/>
      <c r="D196" s="40" t="n">
        <v>2510.3</v>
      </c>
      <c r="E196" s="40" t="n">
        <v>1668.3</v>
      </c>
      <c r="F196" s="40" t="n">
        <v>-725.3</v>
      </c>
      <c r="G196" s="40" t="n">
        <v>-3610.6</v>
      </c>
      <c r="H196" s="23">
        <f>IF(COUNT(D196,F196)&lt;2,"",D196+F196)</f>
        <v/>
      </c>
      <c r="I196" s="23">
        <f>IF(COUNT(E196,G196)&lt;2,"",E196+G196)</f>
        <v/>
      </c>
      <c r="J196" s="23">
        <f>IF(COUNT(B196,H196,I196)&lt;3,"",B196+I196-H196)</f>
        <v/>
      </c>
      <c r="K196" s="41">
        <f>IF(COUNTIFS(Flows_Daily!$A$2:$A$5371,"&gt;="&amp;A196,Flows_Daily!$A$2:$A$5371,"&lt;"&amp;EDATE(A196,1))=0,"",SUMIFS(Flows_Daily!$D$2:$D$5371,Flows_Daily!$A$2:$A$5371,"&gt;="&amp;A196,Flows_Daily!$A$2:$A$5371,"&lt;"&amp;EDATE(A196,1))*1000/L196)</f>
        <v/>
      </c>
      <c r="L196" s="35">
        <f>IFERROR(AVERAGEIFS(Daily!$B:$B,Daily!$A:$A,"&gt;="&amp;A196,Daily!$A:$A,"&lt;"&amp;EDATE(A196,1)),"")</f>
        <v/>
      </c>
      <c r="M196" s="35">
        <f>IFERROR(INDEX(Daily!$B:$B,MATCH(EDATE(A196,1)-1,Daily!$A:$A,1)),"")</f>
        <v/>
      </c>
      <c r="N196" s="37">
        <f>IF(OR(M196="",M195=""),"",LN(M196/M195))</f>
        <v/>
      </c>
      <c r="O196" s="42">
        <f>IFERROR(INDEX(Rates_Monthly!$D:$D,MATCH(A196,Rates_Monthly!$A:$A,0)),"")</f>
        <v/>
      </c>
      <c r="P196" s="12">
        <f>IF(OR(O196="",O195=""),"",O196-O195)</f>
        <v/>
      </c>
      <c r="Q196" s="23">
        <f>IF(COUNT(B185:B196)&lt;12,"",SUM(B185:B196))</f>
        <v/>
      </c>
      <c r="R196" s="23">
        <f>IF(COUNT(H185:H196)&lt;12,"",SUM(H185:H196))</f>
        <v/>
      </c>
      <c r="S196" s="23">
        <f>IF(COUNT(I185:I196)&lt;12,"",SUM(I185:I196))</f>
        <v/>
      </c>
      <c r="T196" s="23">
        <f>IF(COUNT(J185:J196)&lt;12,"",SUM(J185:J196))</f>
        <v/>
      </c>
      <c r="U196" s="23">
        <f>IF(COUNT(K185:K196)&lt;12,"",SUM(K185:K196))</f>
        <v/>
      </c>
      <c r="V196" s="37">
        <f>IF(OR(M196="",M184=""),"",LN(M196/M184))</f>
        <v/>
      </c>
    </row>
    <row r="197">
      <c r="A197" s="34" t="n">
        <v>40544</v>
      </c>
      <c r="B197" s="40" t="n">
        <v>-3159.6</v>
      </c>
      <c r="C197" s="40" t="n"/>
      <c r="D197" s="40" t="n">
        <v>2336.3</v>
      </c>
      <c r="E197" s="40" t="n">
        <v>736.2</v>
      </c>
      <c r="F197" s="40" t="n">
        <v>307</v>
      </c>
      <c r="G197" s="40" t="n">
        <v>2794.6</v>
      </c>
      <c r="H197" s="23">
        <f>IF(COUNT(D197,F197)&lt;2,"",D197+F197)</f>
        <v/>
      </c>
      <c r="I197" s="23">
        <f>IF(COUNT(E197,G197)&lt;2,"",E197+G197)</f>
        <v/>
      </c>
      <c r="J197" s="23">
        <f>IF(COUNT(B197,H197,I197)&lt;3,"",B197+I197-H197)</f>
        <v/>
      </c>
      <c r="K197" s="41">
        <f>IF(COUNTIFS(Flows_Daily!$A$2:$A$5371,"&gt;="&amp;A197,Flows_Daily!$A$2:$A$5371,"&lt;"&amp;EDATE(A197,1))=0,"",SUMIFS(Flows_Daily!$D$2:$D$5371,Flows_Daily!$A$2:$A$5371,"&gt;="&amp;A197,Flows_Daily!$A$2:$A$5371,"&lt;"&amp;EDATE(A197,1))*1000/L197)</f>
        <v/>
      </c>
      <c r="L197" s="35">
        <f>IFERROR(AVERAGEIFS(Daily!$B:$B,Daily!$A:$A,"&gt;="&amp;A197,Daily!$A:$A,"&lt;"&amp;EDATE(A197,1)),"")</f>
        <v/>
      </c>
      <c r="M197" s="35">
        <f>IFERROR(INDEX(Daily!$B:$B,MATCH(EDATE(A197,1)-1,Daily!$A:$A,1)),"")</f>
        <v/>
      </c>
      <c r="N197" s="37">
        <f>IF(OR(M197="",M196=""),"",LN(M197/M196))</f>
        <v/>
      </c>
      <c r="O197" s="42">
        <f>IFERROR(INDEX(Rates_Monthly!$D:$D,MATCH(A197,Rates_Monthly!$A:$A,0)),"")</f>
        <v/>
      </c>
      <c r="P197" s="12">
        <f>IF(OR(O197="",O196=""),"",O197-O196)</f>
        <v/>
      </c>
      <c r="Q197" s="23">
        <f>IF(COUNT(B186:B197)&lt;12,"",SUM(B186:B197))</f>
        <v/>
      </c>
      <c r="R197" s="23">
        <f>IF(COUNT(H186:H197)&lt;12,"",SUM(H186:H197))</f>
        <v/>
      </c>
      <c r="S197" s="23">
        <f>IF(COUNT(I186:I197)&lt;12,"",SUM(I186:I197))</f>
        <v/>
      </c>
      <c r="T197" s="23">
        <f>IF(COUNT(J186:J197)&lt;12,"",SUM(J186:J197))</f>
        <v/>
      </c>
      <c r="U197" s="23">
        <f>IF(COUNT(K186:K197)&lt;12,"",SUM(K186:K197))</f>
        <v/>
      </c>
      <c r="V197" s="37">
        <f>IF(OR(M197="",M185=""),"",LN(M197/M185))</f>
        <v/>
      </c>
    </row>
    <row r="198">
      <c r="A198" s="34" t="n">
        <v>40575</v>
      </c>
      <c r="B198" s="40" t="n">
        <v>1344.9</v>
      </c>
      <c r="C198" s="40" t="n"/>
      <c r="D198" s="40" t="n">
        <v>2287.5</v>
      </c>
      <c r="E198" s="40" t="n">
        <v>750.4</v>
      </c>
      <c r="F198" s="40" t="n">
        <v>745.5</v>
      </c>
      <c r="G198" s="40" t="n">
        <v>-2098.2</v>
      </c>
      <c r="H198" s="23">
        <f>IF(COUNT(D198,F198)&lt;2,"",D198+F198)</f>
        <v/>
      </c>
      <c r="I198" s="23">
        <f>IF(COUNT(E198,G198)&lt;2,"",E198+G198)</f>
        <v/>
      </c>
      <c r="J198" s="23">
        <f>IF(COUNT(B198,H198,I198)&lt;3,"",B198+I198-H198)</f>
        <v/>
      </c>
      <c r="K198" s="41">
        <f>IF(COUNTIFS(Flows_Daily!$A$2:$A$5371,"&gt;="&amp;A198,Flows_Daily!$A$2:$A$5371,"&lt;"&amp;EDATE(A198,1))=0,"",SUMIFS(Flows_Daily!$D$2:$D$5371,Flows_Daily!$A$2:$A$5371,"&gt;="&amp;A198,Flows_Daily!$A$2:$A$5371,"&lt;"&amp;EDATE(A198,1))*1000/L198)</f>
        <v/>
      </c>
      <c r="L198" s="35">
        <f>IFERROR(AVERAGEIFS(Daily!$B:$B,Daily!$A:$A,"&gt;="&amp;A198,Daily!$A:$A,"&lt;"&amp;EDATE(A198,1)),"")</f>
        <v/>
      </c>
      <c r="M198" s="35">
        <f>IFERROR(INDEX(Daily!$B:$B,MATCH(EDATE(A198,1)-1,Daily!$A:$A,1)),"")</f>
        <v/>
      </c>
      <c r="N198" s="37">
        <f>IF(OR(M198="",M197=""),"",LN(M198/M197))</f>
        <v/>
      </c>
      <c r="O198" s="42">
        <f>IFERROR(INDEX(Rates_Monthly!$D:$D,MATCH(A198,Rates_Monthly!$A:$A,0)),"")</f>
        <v/>
      </c>
      <c r="P198" s="12">
        <f>IF(OR(O198="",O197=""),"",O198-O197)</f>
        <v/>
      </c>
      <c r="Q198" s="23">
        <f>IF(COUNT(B187:B198)&lt;12,"",SUM(B187:B198))</f>
        <v/>
      </c>
      <c r="R198" s="23">
        <f>IF(COUNT(H187:H198)&lt;12,"",SUM(H187:H198))</f>
        <v/>
      </c>
      <c r="S198" s="23">
        <f>IF(COUNT(I187:I198)&lt;12,"",SUM(I187:I198))</f>
        <v/>
      </c>
      <c r="T198" s="23">
        <f>IF(COUNT(J187:J198)&lt;12,"",SUM(J187:J198))</f>
        <v/>
      </c>
      <c r="U198" s="23">
        <f>IF(COUNT(K187:K198)&lt;12,"",SUM(K187:K198))</f>
        <v/>
      </c>
      <c r="V198" s="37">
        <f>IF(OR(M198="",M186=""),"",LN(M198/M186))</f>
        <v/>
      </c>
    </row>
    <row r="199">
      <c r="A199" s="34" t="n">
        <v>40603</v>
      </c>
      <c r="B199" s="40" t="n">
        <v>-2438.3</v>
      </c>
      <c r="C199" s="40" t="n"/>
      <c r="D199" s="40" t="n">
        <v>2558.7</v>
      </c>
      <c r="E199" s="40" t="n">
        <v>843.7</v>
      </c>
      <c r="F199" s="40" t="n">
        <v>1614.2</v>
      </c>
      <c r="G199" s="40" t="n">
        <v>1498.2</v>
      </c>
      <c r="H199" s="23">
        <f>IF(COUNT(D199,F199)&lt;2,"",D199+F199)</f>
        <v/>
      </c>
      <c r="I199" s="23">
        <f>IF(COUNT(E199,G199)&lt;2,"",E199+G199)</f>
        <v/>
      </c>
      <c r="J199" s="23">
        <f>IF(COUNT(B199,H199,I199)&lt;3,"",B199+I199-H199)</f>
        <v/>
      </c>
      <c r="K199" s="41">
        <f>IF(COUNTIFS(Flows_Daily!$A$2:$A$5371,"&gt;="&amp;A199,Flows_Daily!$A$2:$A$5371,"&lt;"&amp;EDATE(A199,1))=0,"",SUMIFS(Flows_Daily!$D$2:$D$5371,Flows_Daily!$A$2:$A$5371,"&gt;="&amp;A199,Flows_Daily!$A$2:$A$5371,"&lt;"&amp;EDATE(A199,1))*1000/L199)</f>
        <v/>
      </c>
      <c r="L199" s="35">
        <f>IFERROR(AVERAGEIFS(Daily!$B:$B,Daily!$A:$A,"&gt;="&amp;A199,Daily!$A:$A,"&lt;"&amp;EDATE(A199,1)),"")</f>
        <v/>
      </c>
      <c r="M199" s="35">
        <f>IFERROR(INDEX(Daily!$B:$B,MATCH(EDATE(A199,1)-1,Daily!$A:$A,1)),"")</f>
        <v/>
      </c>
      <c r="N199" s="37">
        <f>IF(OR(M199="",M198=""),"",LN(M199/M198))</f>
        <v/>
      </c>
      <c r="O199" s="42">
        <f>IFERROR(INDEX(Rates_Monthly!$D:$D,MATCH(A199,Rates_Monthly!$A:$A,0)),"")</f>
        <v/>
      </c>
      <c r="P199" s="12">
        <f>IF(OR(O199="",O198=""),"",O199-O198)</f>
        <v/>
      </c>
      <c r="Q199" s="23">
        <f>IF(COUNT(B188:B199)&lt;12,"",SUM(B188:B199))</f>
        <v/>
      </c>
      <c r="R199" s="23">
        <f>IF(COUNT(H188:H199)&lt;12,"",SUM(H188:H199))</f>
        <v/>
      </c>
      <c r="S199" s="23">
        <f>IF(COUNT(I188:I199)&lt;12,"",SUM(I188:I199))</f>
        <v/>
      </c>
      <c r="T199" s="23">
        <f>IF(COUNT(J188:J199)&lt;12,"",SUM(J188:J199))</f>
        <v/>
      </c>
      <c r="U199" s="23">
        <f>IF(COUNT(K188:K199)&lt;12,"",SUM(K188:K199))</f>
        <v/>
      </c>
      <c r="V199" s="37">
        <f>IF(OR(M199="",M187=""),"",LN(M199/M187))</f>
        <v/>
      </c>
    </row>
    <row r="200">
      <c r="A200" s="34" t="n">
        <v>40634</v>
      </c>
      <c r="B200" s="40" t="n">
        <v>-2545.2</v>
      </c>
      <c r="C200" s="40" t="n"/>
      <c r="D200" s="40" t="n">
        <v>2185.3</v>
      </c>
      <c r="E200" s="40" t="n">
        <v>1021.8</v>
      </c>
      <c r="F200" s="40" t="n">
        <v>888</v>
      </c>
      <c r="G200" s="40" t="n">
        <v>7050.9</v>
      </c>
      <c r="H200" s="23">
        <f>IF(COUNT(D200,F200)&lt;2,"",D200+F200)</f>
        <v/>
      </c>
      <c r="I200" s="23">
        <f>IF(COUNT(E200,G200)&lt;2,"",E200+G200)</f>
        <v/>
      </c>
      <c r="J200" s="23">
        <f>IF(COUNT(B200,H200,I200)&lt;3,"",B200+I200-H200)</f>
        <v/>
      </c>
      <c r="K200" s="41">
        <f>IF(COUNTIFS(Flows_Daily!$A$2:$A$5371,"&gt;="&amp;A200,Flows_Daily!$A$2:$A$5371,"&lt;"&amp;EDATE(A200,1))=0,"",SUMIFS(Flows_Daily!$D$2:$D$5371,Flows_Daily!$A$2:$A$5371,"&gt;="&amp;A200,Flows_Daily!$A$2:$A$5371,"&lt;"&amp;EDATE(A200,1))*1000/L200)</f>
        <v/>
      </c>
      <c r="L200" s="35">
        <f>IFERROR(AVERAGEIFS(Daily!$B:$B,Daily!$A:$A,"&gt;="&amp;A200,Daily!$A:$A,"&lt;"&amp;EDATE(A200,1)),"")</f>
        <v/>
      </c>
      <c r="M200" s="35">
        <f>IFERROR(INDEX(Daily!$B:$B,MATCH(EDATE(A200,1)-1,Daily!$A:$A,1)),"")</f>
        <v/>
      </c>
      <c r="N200" s="37">
        <f>IF(OR(M200="",M199=""),"",LN(M200/M199))</f>
        <v/>
      </c>
      <c r="O200" s="42">
        <f>IFERROR(INDEX(Rates_Monthly!$D:$D,MATCH(A200,Rates_Monthly!$A:$A,0)),"")</f>
        <v/>
      </c>
      <c r="P200" s="12">
        <f>IF(OR(O200="",O199=""),"",O200-O199)</f>
        <v/>
      </c>
      <c r="Q200" s="23">
        <f>IF(COUNT(B189:B200)&lt;12,"",SUM(B189:B200))</f>
        <v/>
      </c>
      <c r="R200" s="23">
        <f>IF(COUNT(H189:H200)&lt;12,"",SUM(H189:H200))</f>
        <v/>
      </c>
      <c r="S200" s="23">
        <f>IF(COUNT(I189:I200)&lt;12,"",SUM(I189:I200))</f>
        <v/>
      </c>
      <c r="T200" s="23">
        <f>IF(COUNT(J189:J200)&lt;12,"",SUM(J189:J200))</f>
        <v/>
      </c>
      <c r="U200" s="23">
        <f>IF(COUNT(K189:K200)&lt;12,"",SUM(K189:K200))</f>
        <v/>
      </c>
      <c r="V200" s="37">
        <f>IF(OR(M200="",M188=""),"",LN(M200/M188))</f>
        <v/>
      </c>
    </row>
    <row r="201">
      <c r="A201" s="34" t="n">
        <v>40664</v>
      </c>
      <c r="B201" s="40" t="n">
        <v>-1247.2</v>
      </c>
      <c r="C201" s="40" t="n"/>
      <c r="D201" s="40" t="n">
        <v>2490.4</v>
      </c>
      <c r="E201" s="40" t="n">
        <v>997.1</v>
      </c>
      <c r="F201" s="40" t="n">
        <v>1654.6</v>
      </c>
      <c r="G201" s="40" t="n">
        <v>450.6</v>
      </c>
      <c r="H201" s="23">
        <f>IF(COUNT(D201,F201)&lt;2,"",D201+F201)</f>
        <v/>
      </c>
      <c r="I201" s="23">
        <f>IF(COUNT(E201,G201)&lt;2,"",E201+G201)</f>
        <v/>
      </c>
      <c r="J201" s="23">
        <f>IF(COUNT(B201,H201,I201)&lt;3,"",B201+I201-H201)</f>
        <v/>
      </c>
      <c r="K201" s="41">
        <f>IF(COUNTIFS(Flows_Daily!$A$2:$A$5371,"&gt;="&amp;A201,Flows_Daily!$A$2:$A$5371,"&lt;"&amp;EDATE(A201,1))=0,"",SUMIFS(Flows_Daily!$D$2:$D$5371,Flows_Daily!$A$2:$A$5371,"&gt;="&amp;A201,Flows_Daily!$A$2:$A$5371,"&lt;"&amp;EDATE(A201,1))*1000/L201)</f>
        <v/>
      </c>
      <c r="L201" s="35">
        <f>IFERROR(AVERAGEIFS(Daily!$B:$B,Daily!$A:$A,"&gt;="&amp;A201,Daily!$A:$A,"&lt;"&amp;EDATE(A201,1)),"")</f>
        <v/>
      </c>
      <c r="M201" s="35">
        <f>IFERROR(INDEX(Daily!$B:$B,MATCH(EDATE(A201,1)-1,Daily!$A:$A,1)),"")</f>
        <v/>
      </c>
      <c r="N201" s="37">
        <f>IF(OR(M201="",M200=""),"",LN(M201/M200))</f>
        <v/>
      </c>
      <c r="O201" s="42">
        <f>IFERROR(INDEX(Rates_Monthly!$D:$D,MATCH(A201,Rates_Monthly!$A:$A,0)),"")</f>
        <v/>
      </c>
      <c r="P201" s="12">
        <f>IF(OR(O201="",O200=""),"",O201-O200)</f>
        <v/>
      </c>
      <c r="Q201" s="23">
        <f>IF(COUNT(B190:B201)&lt;12,"",SUM(B190:B201))</f>
        <v/>
      </c>
      <c r="R201" s="23">
        <f>IF(COUNT(H190:H201)&lt;12,"",SUM(H190:H201))</f>
        <v/>
      </c>
      <c r="S201" s="23">
        <f>IF(COUNT(I190:I201)&lt;12,"",SUM(I190:I201))</f>
        <v/>
      </c>
      <c r="T201" s="23">
        <f>IF(COUNT(J190:J201)&lt;12,"",SUM(J190:J201))</f>
        <v/>
      </c>
      <c r="U201" s="23">
        <f>IF(COUNT(K190:K201)&lt;12,"",SUM(K190:K201))</f>
        <v/>
      </c>
      <c r="V201" s="37">
        <f>IF(OR(M201="",M189=""),"",LN(M201/M189))</f>
        <v/>
      </c>
    </row>
    <row r="202">
      <c r="A202" s="34" t="n">
        <v>40695</v>
      </c>
      <c r="B202" s="40" t="n">
        <v>1321.8</v>
      </c>
      <c r="C202" s="40" t="n"/>
      <c r="D202" s="40" t="n">
        <v>3220.7</v>
      </c>
      <c r="E202" s="40" t="n">
        <v>871.7</v>
      </c>
      <c r="F202" s="40" t="n">
        <v>1301.6</v>
      </c>
      <c r="G202" s="40" t="n">
        <v>386</v>
      </c>
      <c r="H202" s="23">
        <f>IF(COUNT(D202,F202)&lt;2,"",D202+F202)</f>
        <v/>
      </c>
      <c r="I202" s="23">
        <f>IF(COUNT(E202,G202)&lt;2,"",E202+G202)</f>
        <v/>
      </c>
      <c r="J202" s="23">
        <f>IF(COUNT(B202,H202,I202)&lt;3,"",B202+I202-H202)</f>
        <v/>
      </c>
      <c r="K202" s="41">
        <f>IF(COUNTIFS(Flows_Daily!$A$2:$A$5371,"&gt;="&amp;A202,Flows_Daily!$A$2:$A$5371,"&lt;"&amp;EDATE(A202,1))=0,"",SUMIFS(Flows_Daily!$D$2:$D$5371,Flows_Daily!$A$2:$A$5371,"&gt;="&amp;A202,Flows_Daily!$A$2:$A$5371,"&lt;"&amp;EDATE(A202,1))*1000/L202)</f>
        <v/>
      </c>
      <c r="L202" s="35">
        <f>IFERROR(AVERAGEIFS(Daily!$B:$B,Daily!$A:$A,"&gt;="&amp;A202,Daily!$A:$A,"&lt;"&amp;EDATE(A202,1)),"")</f>
        <v/>
      </c>
      <c r="M202" s="35">
        <f>IFERROR(INDEX(Daily!$B:$B,MATCH(EDATE(A202,1)-1,Daily!$A:$A,1)),"")</f>
        <v/>
      </c>
      <c r="N202" s="37">
        <f>IF(OR(M202="",M201=""),"",LN(M202/M201))</f>
        <v/>
      </c>
      <c r="O202" s="42">
        <f>IFERROR(INDEX(Rates_Monthly!$D:$D,MATCH(A202,Rates_Monthly!$A:$A,0)),"")</f>
        <v/>
      </c>
      <c r="P202" s="12">
        <f>IF(OR(O202="",O201=""),"",O202-O201)</f>
        <v/>
      </c>
      <c r="Q202" s="23">
        <f>IF(COUNT(B191:B202)&lt;12,"",SUM(B191:B202))</f>
        <v/>
      </c>
      <c r="R202" s="23">
        <f>IF(COUNT(H191:H202)&lt;12,"",SUM(H191:H202))</f>
        <v/>
      </c>
      <c r="S202" s="23">
        <f>IF(COUNT(I191:I202)&lt;12,"",SUM(I191:I202))</f>
        <v/>
      </c>
      <c r="T202" s="23">
        <f>IF(COUNT(J191:J202)&lt;12,"",SUM(J191:J202))</f>
        <v/>
      </c>
      <c r="U202" s="23">
        <f>IF(COUNT(K191:K202)&lt;12,"",SUM(K191:K202))</f>
        <v/>
      </c>
      <c r="V202" s="37">
        <f>IF(OR(M202="",M190=""),"",LN(M202/M190))</f>
        <v/>
      </c>
    </row>
    <row r="203">
      <c r="A203" s="34" t="n">
        <v>40725</v>
      </c>
      <c r="B203" s="40" t="n">
        <v>3938.8</v>
      </c>
      <c r="C203" s="40" t="n"/>
      <c r="D203" s="40" t="n">
        <v>980.1</v>
      </c>
      <c r="E203" s="40" t="n">
        <v>618.6</v>
      </c>
      <c r="F203" s="40" t="n">
        <v>-480.7</v>
      </c>
      <c r="G203" s="40" t="n">
        <v>9035.200000000001</v>
      </c>
      <c r="H203" s="23">
        <f>IF(COUNT(D203,F203)&lt;2,"",D203+F203)</f>
        <v/>
      </c>
      <c r="I203" s="23">
        <f>IF(COUNT(E203,G203)&lt;2,"",E203+G203)</f>
        <v/>
      </c>
      <c r="J203" s="23">
        <f>IF(COUNT(B203,H203,I203)&lt;3,"",B203+I203-H203)</f>
        <v/>
      </c>
      <c r="K203" s="41">
        <f>IF(COUNTIFS(Flows_Daily!$A$2:$A$5371,"&gt;="&amp;A203,Flows_Daily!$A$2:$A$5371,"&lt;"&amp;EDATE(A203,1))=0,"",SUMIFS(Flows_Daily!$D$2:$D$5371,Flows_Daily!$A$2:$A$5371,"&gt;="&amp;A203,Flows_Daily!$A$2:$A$5371,"&lt;"&amp;EDATE(A203,1))*1000/L203)</f>
        <v/>
      </c>
      <c r="L203" s="35">
        <f>IFERROR(AVERAGEIFS(Daily!$B:$B,Daily!$A:$A,"&gt;="&amp;A203,Daily!$A:$A,"&lt;"&amp;EDATE(A203,1)),"")</f>
        <v/>
      </c>
      <c r="M203" s="35">
        <f>IFERROR(INDEX(Daily!$B:$B,MATCH(EDATE(A203,1)-1,Daily!$A:$A,1)),"")</f>
        <v/>
      </c>
      <c r="N203" s="37">
        <f>IF(OR(M203="",M202=""),"",LN(M203/M202))</f>
        <v/>
      </c>
      <c r="O203" s="42">
        <f>IFERROR(INDEX(Rates_Monthly!$D:$D,MATCH(A203,Rates_Monthly!$A:$A,0)),"")</f>
        <v/>
      </c>
      <c r="P203" s="12">
        <f>IF(OR(O203="",O202=""),"",O203-O202)</f>
        <v/>
      </c>
      <c r="Q203" s="23">
        <f>IF(COUNT(B192:B203)&lt;12,"",SUM(B192:B203))</f>
        <v/>
      </c>
      <c r="R203" s="23">
        <f>IF(COUNT(H192:H203)&lt;12,"",SUM(H192:H203))</f>
        <v/>
      </c>
      <c r="S203" s="23">
        <f>IF(COUNT(I192:I203)&lt;12,"",SUM(I192:I203))</f>
        <v/>
      </c>
      <c r="T203" s="23">
        <f>IF(COUNT(J192:J203)&lt;12,"",SUM(J192:J203))</f>
        <v/>
      </c>
      <c r="U203" s="23">
        <f>IF(COUNT(K192:K203)&lt;12,"",SUM(K192:K203))</f>
        <v/>
      </c>
      <c r="V203" s="37">
        <f>IF(OR(M203="",M191=""),"",LN(M203/M191))</f>
        <v/>
      </c>
    </row>
    <row r="204">
      <c r="A204" s="34" t="n">
        <v>40756</v>
      </c>
      <c r="B204" s="40" t="n">
        <v>4470.5</v>
      </c>
      <c r="C204" s="40" t="n"/>
      <c r="D204" s="40" t="n">
        <v>2195.9</v>
      </c>
      <c r="E204" s="40" t="n">
        <v>623.3</v>
      </c>
      <c r="F204" s="40" t="n">
        <v>-1571</v>
      </c>
      <c r="G204" s="40" t="n">
        <v>-4431.8</v>
      </c>
      <c r="H204" s="23">
        <f>IF(COUNT(D204,F204)&lt;2,"",D204+F204)</f>
        <v/>
      </c>
      <c r="I204" s="23">
        <f>IF(COUNT(E204,G204)&lt;2,"",E204+G204)</f>
        <v/>
      </c>
      <c r="J204" s="23">
        <f>IF(COUNT(B204,H204,I204)&lt;3,"",B204+I204-H204)</f>
        <v/>
      </c>
      <c r="K204" s="41">
        <f>IF(COUNTIFS(Flows_Daily!$A$2:$A$5371,"&gt;="&amp;A204,Flows_Daily!$A$2:$A$5371,"&lt;"&amp;EDATE(A204,1))=0,"",SUMIFS(Flows_Daily!$D$2:$D$5371,Flows_Daily!$A$2:$A$5371,"&gt;="&amp;A204,Flows_Daily!$A$2:$A$5371,"&lt;"&amp;EDATE(A204,1))*1000/L204)</f>
        <v/>
      </c>
      <c r="L204" s="35">
        <f>IFERROR(AVERAGEIFS(Daily!$B:$B,Daily!$A:$A,"&gt;="&amp;A204,Daily!$A:$A,"&lt;"&amp;EDATE(A204,1)),"")</f>
        <v/>
      </c>
      <c r="M204" s="35">
        <f>IFERROR(INDEX(Daily!$B:$B,MATCH(EDATE(A204,1)-1,Daily!$A:$A,1)),"")</f>
        <v/>
      </c>
      <c r="N204" s="37">
        <f>IF(OR(M204="",M203=""),"",LN(M204/M203))</f>
        <v/>
      </c>
      <c r="O204" s="42">
        <f>IFERROR(INDEX(Rates_Monthly!$D:$D,MATCH(A204,Rates_Monthly!$A:$A,0)),"")</f>
        <v/>
      </c>
      <c r="P204" s="12">
        <f>IF(OR(O204="",O203=""),"",O204-O203)</f>
        <v/>
      </c>
      <c r="Q204" s="23">
        <f>IF(COUNT(B193:B204)&lt;12,"",SUM(B193:B204))</f>
        <v/>
      </c>
      <c r="R204" s="23">
        <f>IF(COUNT(H193:H204)&lt;12,"",SUM(H193:H204))</f>
        <v/>
      </c>
      <c r="S204" s="23">
        <f>IF(COUNT(I193:I204)&lt;12,"",SUM(I193:I204))</f>
        <v/>
      </c>
      <c r="T204" s="23">
        <f>IF(COUNT(J193:J204)&lt;12,"",SUM(J193:J204))</f>
        <v/>
      </c>
      <c r="U204" s="23">
        <f>IF(COUNT(K193:K204)&lt;12,"",SUM(K193:K204))</f>
        <v/>
      </c>
      <c r="V204" s="37">
        <f>IF(OR(M204="",M192=""),"",LN(M204/M192))</f>
        <v/>
      </c>
    </row>
    <row r="205">
      <c r="A205" s="34" t="n">
        <v>40787</v>
      </c>
      <c r="B205" s="40" t="n">
        <v>2996.3</v>
      </c>
      <c r="C205" s="40" t="n"/>
      <c r="D205" s="40" t="n">
        <v>3017.3</v>
      </c>
      <c r="E205" s="40" t="n">
        <v>307.5</v>
      </c>
      <c r="F205" s="40" t="n">
        <v>-856.8</v>
      </c>
      <c r="G205" s="40" t="n">
        <v>832.6</v>
      </c>
      <c r="H205" s="23">
        <f>IF(COUNT(D205,F205)&lt;2,"",D205+F205)</f>
        <v/>
      </c>
      <c r="I205" s="23">
        <f>IF(COUNT(E205,G205)&lt;2,"",E205+G205)</f>
        <v/>
      </c>
      <c r="J205" s="23">
        <f>IF(COUNT(B205,H205,I205)&lt;3,"",B205+I205-H205)</f>
        <v/>
      </c>
      <c r="K205" s="41">
        <f>IF(COUNTIFS(Flows_Daily!$A$2:$A$5371,"&gt;="&amp;A205,Flows_Daily!$A$2:$A$5371,"&lt;"&amp;EDATE(A205,1))=0,"",SUMIFS(Flows_Daily!$D$2:$D$5371,Flows_Daily!$A$2:$A$5371,"&gt;="&amp;A205,Flows_Daily!$A$2:$A$5371,"&lt;"&amp;EDATE(A205,1))*1000/L205)</f>
        <v/>
      </c>
      <c r="L205" s="35">
        <f>IFERROR(AVERAGEIFS(Daily!$B:$B,Daily!$A:$A,"&gt;="&amp;A205,Daily!$A:$A,"&lt;"&amp;EDATE(A205,1)),"")</f>
        <v/>
      </c>
      <c r="M205" s="35">
        <f>IFERROR(INDEX(Daily!$B:$B,MATCH(EDATE(A205,1)-1,Daily!$A:$A,1)),"")</f>
        <v/>
      </c>
      <c r="N205" s="37">
        <f>IF(OR(M205="",M204=""),"",LN(M205/M204))</f>
        <v/>
      </c>
      <c r="O205" s="42">
        <f>IFERROR(INDEX(Rates_Monthly!$D:$D,MATCH(A205,Rates_Monthly!$A:$A,0)),"")</f>
        <v/>
      </c>
      <c r="P205" s="12">
        <f>IF(OR(O205="",O204=""),"",O205-O204)</f>
        <v/>
      </c>
      <c r="Q205" s="23">
        <f>IF(COUNT(B194:B205)&lt;12,"",SUM(B194:B205))</f>
        <v/>
      </c>
      <c r="R205" s="23">
        <f>IF(COUNT(H194:H205)&lt;12,"",SUM(H194:H205))</f>
        <v/>
      </c>
      <c r="S205" s="23">
        <f>IF(COUNT(I194:I205)&lt;12,"",SUM(I194:I205))</f>
        <v/>
      </c>
      <c r="T205" s="23">
        <f>IF(COUNT(J194:J205)&lt;12,"",SUM(J194:J205))</f>
        <v/>
      </c>
      <c r="U205" s="23">
        <f>IF(COUNT(K194:K205)&lt;12,"",SUM(K194:K205))</f>
        <v/>
      </c>
      <c r="V205" s="37">
        <f>IF(OR(M205="",M193=""),"",LN(M205/M193))</f>
        <v/>
      </c>
    </row>
    <row r="206">
      <c r="A206" s="34" t="n">
        <v>40817</v>
      </c>
      <c r="B206" s="40" t="n">
        <v>3572.4</v>
      </c>
      <c r="C206" s="40" t="n"/>
      <c r="D206" s="40" t="n">
        <v>2500</v>
      </c>
      <c r="E206" s="40" t="n">
        <v>1008.2</v>
      </c>
      <c r="F206" s="40" t="n">
        <v>-372.1</v>
      </c>
      <c r="G206" s="40" t="n">
        <v>3502.4</v>
      </c>
      <c r="H206" s="23">
        <f>IF(COUNT(D206,F206)&lt;2,"",D206+F206)</f>
        <v/>
      </c>
      <c r="I206" s="23">
        <f>IF(COUNT(E206,G206)&lt;2,"",E206+G206)</f>
        <v/>
      </c>
      <c r="J206" s="23">
        <f>IF(COUNT(B206,H206,I206)&lt;3,"",B206+I206-H206)</f>
        <v/>
      </c>
      <c r="K206" s="41">
        <f>IF(COUNTIFS(Flows_Daily!$A$2:$A$5371,"&gt;="&amp;A206,Flows_Daily!$A$2:$A$5371,"&lt;"&amp;EDATE(A206,1))=0,"",SUMIFS(Flows_Daily!$D$2:$D$5371,Flows_Daily!$A$2:$A$5371,"&gt;="&amp;A206,Flows_Daily!$A$2:$A$5371,"&lt;"&amp;EDATE(A206,1))*1000/L206)</f>
        <v/>
      </c>
      <c r="L206" s="35">
        <f>IFERROR(AVERAGEIFS(Daily!$B:$B,Daily!$A:$A,"&gt;="&amp;A206,Daily!$A:$A,"&lt;"&amp;EDATE(A206,1)),"")</f>
        <v/>
      </c>
      <c r="M206" s="35">
        <f>IFERROR(INDEX(Daily!$B:$B,MATCH(EDATE(A206,1)-1,Daily!$A:$A,1)),"")</f>
        <v/>
      </c>
      <c r="N206" s="37">
        <f>IF(OR(M206="",M205=""),"",LN(M206/M205))</f>
        <v/>
      </c>
      <c r="O206" s="42">
        <f>IFERROR(INDEX(Rates_Monthly!$D:$D,MATCH(A206,Rates_Monthly!$A:$A,0)),"")</f>
        <v/>
      </c>
      <c r="P206" s="12">
        <f>IF(OR(O206="",O205=""),"",O206-O205)</f>
        <v/>
      </c>
      <c r="Q206" s="23">
        <f>IF(COUNT(B195:B206)&lt;12,"",SUM(B195:B206))</f>
        <v/>
      </c>
      <c r="R206" s="23">
        <f>IF(COUNT(H195:H206)&lt;12,"",SUM(H195:H206))</f>
        <v/>
      </c>
      <c r="S206" s="23">
        <f>IF(COUNT(I195:I206)&lt;12,"",SUM(I195:I206))</f>
        <v/>
      </c>
      <c r="T206" s="23">
        <f>IF(COUNT(J195:J206)&lt;12,"",SUM(J195:J206))</f>
        <v/>
      </c>
      <c r="U206" s="23">
        <f>IF(COUNT(K195:K206)&lt;12,"",SUM(K195:K206))</f>
        <v/>
      </c>
      <c r="V206" s="37">
        <f>IF(OR(M206="",M194=""),"",LN(M206/M194))</f>
        <v/>
      </c>
    </row>
    <row r="207">
      <c r="A207" s="34" t="n">
        <v>40848</v>
      </c>
      <c r="B207" s="40" t="n">
        <v>6645.7</v>
      </c>
      <c r="C207" s="40" t="n"/>
      <c r="D207" s="40" t="n">
        <v>3146</v>
      </c>
      <c r="E207" s="40" t="n">
        <v>490.9</v>
      </c>
      <c r="F207" s="40" t="n">
        <v>721</v>
      </c>
      <c r="G207" s="40" t="n">
        <v>651.1</v>
      </c>
      <c r="H207" s="23">
        <f>IF(COUNT(D207,F207)&lt;2,"",D207+F207)</f>
        <v/>
      </c>
      <c r="I207" s="23">
        <f>IF(COUNT(E207,G207)&lt;2,"",E207+G207)</f>
        <v/>
      </c>
      <c r="J207" s="23">
        <f>IF(COUNT(B207,H207,I207)&lt;3,"",B207+I207-H207)</f>
        <v/>
      </c>
      <c r="K207" s="41">
        <f>IF(COUNTIFS(Flows_Daily!$A$2:$A$5371,"&gt;="&amp;A207,Flows_Daily!$A$2:$A$5371,"&lt;"&amp;EDATE(A207,1))=0,"",SUMIFS(Flows_Daily!$D$2:$D$5371,Flows_Daily!$A$2:$A$5371,"&gt;="&amp;A207,Flows_Daily!$A$2:$A$5371,"&lt;"&amp;EDATE(A207,1))*1000/L207)</f>
        <v/>
      </c>
      <c r="L207" s="35">
        <f>IFERROR(AVERAGEIFS(Daily!$B:$B,Daily!$A:$A,"&gt;="&amp;A207,Daily!$A:$A,"&lt;"&amp;EDATE(A207,1)),"")</f>
        <v/>
      </c>
      <c r="M207" s="35">
        <f>IFERROR(INDEX(Daily!$B:$B,MATCH(EDATE(A207,1)-1,Daily!$A:$A,1)),"")</f>
        <v/>
      </c>
      <c r="N207" s="37">
        <f>IF(OR(M207="",M206=""),"",LN(M207/M206))</f>
        <v/>
      </c>
      <c r="O207" s="42">
        <f>IFERROR(INDEX(Rates_Monthly!$D:$D,MATCH(A207,Rates_Monthly!$A:$A,0)),"")</f>
        <v/>
      </c>
      <c r="P207" s="12">
        <f>IF(OR(O207="",O206=""),"",O207-O206)</f>
        <v/>
      </c>
      <c r="Q207" s="23">
        <f>IF(COUNT(B196:B207)&lt;12,"",SUM(B196:B207))</f>
        <v/>
      </c>
      <c r="R207" s="23">
        <f>IF(COUNT(H196:H207)&lt;12,"",SUM(H196:H207))</f>
        <v/>
      </c>
      <c r="S207" s="23">
        <f>IF(COUNT(I196:I207)&lt;12,"",SUM(I196:I207))</f>
        <v/>
      </c>
      <c r="T207" s="23">
        <f>IF(COUNT(J196:J207)&lt;12,"",SUM(J196:J207))</f>
        <v/>
      </c>
      <c r="U207" s="23">
        <f>IF(COUNT(K196:K207)&lt;12,"",SUM(K196:K207))</f>
        <v/>
      </c>
      <c r="V207" s="37">
        <f>IF(OR(M207="",M195=""),"",LN(M207/M195))</f>
        <v/>
      </c>
    </row>
    <row r="208">
      <c r="A208" s="34" t="n">
        <v>40878</v>
      </c>
      <c r="B208" s="40" t="n">
        <v>1738.1</v>
      </c>
      <c r="C208" s="40" t="n"/>
      <c r="D208" s="40" t="n">
        <v>2729.5</v>
      </c>
      <c r="E208" s="40" t="n">
        <v>1503.6</v>
      </c>
      <c r="F208" s="40" t="n">
        <v>187.1</v>
      </c>
      <c r="G208" s="40" t="n">
        <v>-2390.5</v>
      </c>
      <c r="H208" s="23">
        <f>IF(COUNT(D208,F208)&lt;2,"",D208+F208)</f>
        <v/>
      </c>
      <c r="I208" s="23">
        <f>IF(COUNT(E208,G208)&lt;2,"",E208+G208)</f>
        <v/>
      </c>
      <c r="J208" s="23">
        <f>IF(COUNT(B208,H208,I208)&lt;3,"",B208+I208-H208)</f>
        <v/>
      </c>
      <c r="K208" s="41">
        <f>IF(COUNTIFS(Flows_Daily!$A$2:$A$5371,"&gt;="&amp;A208,Flows_Daily!$A$2:$A$5371,"&lt;"&amp;EDATE(A208,1))=0,"",SUMIFS(Flows_Daily!$D$2:$D$5371,Flows_Daily!$A$2:$A$5371,"&gt;="&amp;A208,Flows_Daily!$A$2:$A$5371,"&lt;"&amp;EDATE(A208,1))*1000/L208)</f>
        <v/>
      </c>
      <c r="L208" s="35">
        <f>IFERROR(AVERAGEIFS(Daily!$B:$B,Daily!$A:$A,"&gt;="&amp;A208,Daily!$A:$A,"&lt;"&amp;EDATE(A208,1)),"")</f>
        <v/>
      </c>
      <c r="M208" s="35">
        <f>IFERROR(INDEX(Daily!$B:$B,MATCH(EDATE(A208,1)-1,Daily!$A:$A,1)),"")</f>
        <v/>
      </c>
      <c r="N208" s="37">
        <f>IF(OR(M208="",M207=""),"",LN(M208/M207))</f>
        <v/>
      </c>
      <c r="O208" s="42">
        <f>IFERROR(INDEX(Rates_Monthly!$D:$D,MATCH(A208,Rates_Monthly!$A:$A,0)),"")</f>
        <v/>
      </c>
      <c r="P208" s="12">
        <f>IF(OR(O208="",O207=""),"",O208-O207)</f>
        <v/>
      </c>
      <c r="Q208" s="23">
        <f>IF(COUNT(B197:B208)&lt;12,"",SUM(B197:B208))</f>
        <v/>
      </c>
      <c r="R208" s="23">
        <f>IF(COUNT(H197:H208)&lt;12,"",SUM(H197:H208))</f>
        <v/>
      </c>
      <c r="S208" s="23">
        <f>IF(COUNT(I197:I208)&lt;12,"",SUM(I197:I208))</f>
        <v/>
      </c>
      <c r="T208" s="23">
        <f>IF(COUNT(J197:J208)&lt;12,"",SUM(J197:J208))</f>
        <v/>
      </c>
      <c r="U208" s="23">
        <f>IF(COUNT(K197:K208)&lt;12,"",SUM(K197:K208))</f>
        <v/>
      </c>
      <c r="V208" s="37">
        <f>IF(OR(M208="",M196=""),"",LN(M208/M196))</f>
        <v/>
      </c>
    </row>
    <row r="209">
      <c r="A209" s="34" t="n">
        <v>40909</v>
      </c>
      <c r="B209" s="40" t="n">
        <v>-2288</v>
      </c>
      <c r="C209" s="40" t="n"/>
      <c r="D209" s="40" t="n">
        <v>2305.7</v>
      </c>
      <c r="E209" s="40" t="n">
        <v>286.2</v>
      </c>
      <c r="F209" s="40" t="n">
        <v>1938.6</v>
      </c>
      <c r="G209" s="40" t="n">
        <v>9842.700000000001</v>
      </c>
      <c r="H209" s="23">
        <f>IF(COUNT(D209,F209)&lt;2,"",D209+F209)</f>
        <v/>
      </c>
      <c r="I209" s="23">
        <f>IF(COUNT(E209,G209)&lt;2,"",E209+G209)</f>
        <v/>
      </c>
      <c r="J209" s="23">
        <f>IF(COUNT(B209,H209,I209)&lt;3,"",B209+I209-H209)</f>
        <v/>
      </c>
      <c r="K209" s="41">
        <f>IF(COUNTIFS(Flows_Daily!$A$2:$A$5371,"&gt;="&amp;A209,Flows_Daily!$A$2:$A$5371,"&lt;"&amp;EDATE(A209,1))=0,"",SUMIFS(Flows_Daily!$D$2:$D$5371,Flows_Daily!$A$2:$A$5371,"&gt;="&amp;A209,Flows_Daily!$A$2:$A$5371,"&lt;"&amp;EDATE(A209,1))*1000/L209)</f>
        <v/>
      </c>
      <c r="L209" s="35">
        <f>IFERROR(AVERAGEIFS(Daily!$B:$B,Daily!$A:$A,"&gt;="&amp;A209,Daily!$A:$A,"&lt;"&amp;EDATE(A209,1)),"")</f>
        <v/>
      </c>
      <c r="M209" s="35">
        <f>IFERROR(INDEX(Daily!$B:$B,MATCH(EDATE(A209,1)-1,Daily!$A:$A,1)),"")</f>
        <v/>
      </c>
      <c r="N209" s="37">
        <f>IF(OR(M209="",M208=""),"",LN(M209/M208))</f>
        <v/>
      </c>
      <c r="O209" s="42">
        <f>IFERROR(INDEX(Rates_Monthly!$D:$D,MATCH(A209,Rates_Monthly!$A:$A,0)),"")</f>
        <v/>
      </c>
      <c r="P209" s="12">
        <f>IF(OR(O209="",O208=""),"",O209-O208)</f>
        <v/>
      </c>
      <c r="Q209" s="23">
        <f>IF(COUNT(B198:B209)&lt;12,"",SUM(B198:B209))</f>
        <v/>
      </c>
      <c r="R209" s="23">
        <f>IF(COUNT(H198:H209)&lt;12,"",SUM(H198:H209))</f>
        <v/>
      </c>
      <c r="S209" s="23">
        <f>IF(COUNT(I198:I209)&lt;12,"",SUM(I198:I209))</f>
        <v/>
      </c>
      <c r="T209" s="23">
        <f>IF(COUNT(J198:J209)&lt;12,"",SUM(J198:J209))</f>
        <v/>
      </c>
      <c r="U209" s="23">
        <f>IF(COUNT(K198:K209)&lt;12,"",SUM(K198:K209))</f>
        <v/>
      </c>
      <c r="V209" s="37">
        <f>IF(OR(M209="",M197=""),"",LN(M209/M197))</f>
        <v/>
      </c>
    </row>
    <row r="210">
      <c r="A210" s="34" t="n">
        <v>40940</v>
      </c>
      <c r="B210" s="40" t="n">
        <v>-2584</v>
      </c>
      <c r="C210" s="40" t="n"/>
      <c r="D210" s="40" t="n">
        <v>2690.9</v>
      </c>
      <c r="E210" s="40" t="n">
        <v>-939.2</v>
      </c>
      <c r="F210" s="40" t="n">
        <v>684.7</v>
      </c>
      <c r="G210" s="40" t="n">
        <v>6922.7</v>
      </c>
      <c r="H210" s="23">
        <f>IF(COUNT(D210,F210)&lt;2,"",D210+F210)</f>
        <v/>
      </c>
      <c r="I210" s="23">
        <f>IF(COUNT(E210,G210)&lt;2,"",E210+G210)</f>
        <v/>
      </c>
      <c r="J210" s="23">
        <f>IF(COUNT(B210,H210,I210)&lt;3,"",B210+I210-H210)</f>
        <v/>
      </c>
      <c r="K210" s="41">
        <f>IF(COUNTIFS(Flows_Daily!$A$2:$A$5371,"&gt;="&amp;A210,Flows_Daily!$A$2:$A$5371,"&lt;"&amp;EDATE(A210,1))=0,"",SUMIFS(Flows_Daily!$D$2:$D$5371,Flows_Daily!$A$2:$A$5371,"&gt;="&amp;A210,Flows_Daily!$A$2:$A$5371,"&lt;"&amp;EDATE(A210,1))*1000/L210)</f>
        <v/>
      </c>
      <c r="L210" s="35">
        <f>IFERROR(AVERAGEIFS(Daily!$B:$B,Daily!$A:$A,"&gt;="&amp;A210,Daily!$A:$A,"&lt;"&amp;EDATE(A210,1)),"")</f>
        <v/>
      </c>
      <c r="M210" s="35">
        <f>IFERROR(INDEX(Daily!$B:$B,MATCH(EDATE(A210,1)-1,Daily!$A:$A,1)),"")</f>
        <v/>
      </c>
      <c r="N210" s="37">
        <f>IF(OR(M210="",M209=""),"",LN(M210/M209))</f>
        <v/>
      </c>
      <c r="O210" s="42">
        <f>IFERROR(INDEX(Rates_Monthly!$D:$D,MATCH(A210,Rates_Monthly!$A:$A,0)),"")</f>
        <v/>
      </c>
      <c r="P210" s="12">
        <f>IF(OR(O210="",O209=""),"",O210-O209)</f>
        <v/>
      </c>
      <c r="Q210" s="23">
        <f>IF(COUNT(B199:B210)&lt;12,"",SUM(B199:B210))</f>
        <v/>
      </c>
      <c r="R210" s="23">
        <f>IF(COUNT(H199:H210)&lt;12,"",SUM(H199:H210))</f>
        <v/>
      </c>
      <c r="S210" s="23">
        <f>IF(COUNT(I199:I210)&lt;12,"",SUM(I199:I210))</f>
        <v/>
      </c>
      <c r="T210" s="23">
        <f>IF(COUNT(J199:J210)&lt;12,"",SUM(J199:J210))</f>
        <v/>
      </c>
      <c r="U210" s="23">
        <f>IF(COUNT(K199:K210)&lt;12,"",SUM(K199:K210))</f>
        <v/>
      </c>
      <c r="V210" s="37">
        <f>IF(OR(M210="",M198=""),"",LN(M210/M198))</f>
        <v/>
      </c>
    </row>
    <row r="211">
      <c r="A211" s="34" t="n">
        <v>40969</v>
      </c>
      <c r="B211" s="40" t="n">
        <v>3580</v>
      </c>
      <c r="C211" s="40" t="n"/>
      <c r="D211" s="40" t="n">
        <v>2856.8</v>
      </c>
      <c r="E211" s="40" t="n">
        <v>932.4</v>
      </c>
      <c r="F211" s="40" t="n">
        <v>1974.4</v>
      </c>
      <c r="G211" s="40" t="n">
        <v>2591.9</v>
      </c>
      <c r="H211" s="23">
        <f>IF(COUNT(D211,F211)&lt;2,"",D211+F211)</f>
        <v/>
      </c>
      <c r="I211" s="23">
        <f>IF(COUNT(E211,G211)&lt;2,"",E211+G211)</f>
        <v/>
      </c>
      <c r="J211" s="23">
        <f>IF(COUNT(B211,H211,I211)&lt;3,"",B211+I211-H211)</f>
        <v/>
      </c>
      <c r="K211" s="41">
        <f>IF(COUNTIFS(Flows_Daily!$A$2:$A$5371,"&gt;="&amp;A211,Flows_Daily!$A$2:$A$5371,"&lt;"&amp;EDATE(A211,1))=0,"",SUMIFS(Flows_Daily!$D$2:$D$5371,Flows_Daily!$A$2:$A$5371,"&gt;="&amp;A211,Flows_Daily!$A$2:$A$5371,"&lt;"&amp;EDATE(A211,1))*1000/L211)</f>
        <v/>
      </c>
      <c r="L211" s="35">
        <f>IFERROR(AVERAGEIFS(Daily!$B:$B,Daily!$A:$A,"&gt;="&amp;A211,Daily!$A:$A,"&lt;"&amp;EDATE(A211,1)),"")</f>
        <v/>
      </c>
      <c r="M211" s="35">
        <f>IFERROR(INDEX(Daily!$B:$B,MATCH(EDATE(A211,1)-1,Daily!$A:$A,1)),"")</f>
        <v/>
      </c>
      <c r="N211" s="37">
        <f>IF(OR(M211="",M210=""),"",LN(M211/M210))</f>
        <v/>
      </c>
      <c r="O211" s="42">
        <f>IFERROR(INDEX(Rates_Monthly!$D:$D,MATCH(A211,Rates_Monthly!$A:$A,0)),"")</f>
        <v/>
      </c>
      <c r="P211" s="12">
        <f>IF(OR(O211="",O210=""),"",O211-O210)</f>
        <v/>
      </c>
      <c r="Q211" s="23">
        <f>IF(COUNT(B200:B211)&lt;12,"",SUM(B200:B211))</f>
        <v/>
      </c>
      <c r="R211" s="23">
        <f>IF(COUNT(H200:H211)&lt;12,"",SUM(H200:H211))</f>
        <v/>
      </c>
      <c r="S211" s="23">
        <f>IF(COUNT(I200:I211)&lt;12,"",SUM(I200:I211))</f>
        <v/>
      </c>
      <c r="T211" s="23">
        <f>IF(COUNT(J200:J211)&lt;12,"",SUM(J200:J211))</f>
        <v/>
      </c>
      <c r="U211" s="23">
        <f>IF(COUNT(K200:K211)&lt;12,"",SUM(K200:K211))</f>
        <v/>
      </c>
      <c r="V211" s="37">
        <f>IF(OR(M211="",M199=""),"",LN(M211/M199))</f>
        <v/>
      </c>
    </row>
    <row r="212">
      <c r="A212" s="34" t="n">
        <v>41000</v>
      </c>
      <c r="B212" s="40" t="n">
        <v>-144.8</v>
      </c>
      <c r="C212" s="40" t="n"/>
      <c r="D212" s="40" t="n">
        <v>2341.8</v>
      </c>
      <c r="E212" s="40" t="n">
        <v>1122.4</v>
      </c>
      <c r="F212" s="40" t="n">
        <v>1657.8</v>
      </c>
      <c r="G212" s="40" t="n">
        <v>-1456.5</v>
      </c>
      <c r="H212" s="23">
        <f>IF(COUNT(D212,F212)&lt;2,"",D212+F212)</f>
        <v/>
      </c>
      <c r="I212" s="23">
        <f>IF(COUNT(E212,G212)&lt;2,"",E212+G212)</f>
        <v/>
      </c>
      <c r="J212" s="23">
        <f>IF(COUNT(B212,H212,I212)&lt;3,"",B212+I212-H212)</f>
        <v/>
      </c>
      <c r="K212" s="41">
        <f>IF(COUNTIFS(Flows_Daily!$A$2:$A$5371,"&gt;="&amp;A212,Flows_Daily!$A$2:$A$5371,"&lt;"&amp;EDATE(A212,1))=0,"",SUMIFS(Flows_Daily!$D$2:$D$5371,Flows_Daily!$A$2:$A$5371,"&gt;="&amp;A212,Flows_Daily!$A$2:$A$5371,"&lt;"&amp;EDATE(A212,1))*1000/L212)</f>
        <v/>
      </c>
      <c r="L212" s="35">
        <f>IFERROR(AVERAGEIFS(Daily!$B:$B,Daily!$A:$A,"&gt;="&amp;A212,Daily!$A:$A,"&lt;"&amp;EDATE(A212,1)),"")</f>
        <v/>
      </c>
      <c r="M212" s="35">
        <f>IFERROR(INDEX(Daily!$B:$B,MATCH(EDATE(A212,1)-1,Daily!$A:$A,1)),"")</f>
        <v/>
      </c>
      <c r="N212" s="37">
        <f>IF(OR(M212="",M211=""),"",LN(M212/M211))</f>
        <v/>
      </c>
      <c r="O212" s="42">
        <f>IFERROR(INDEX(Rates_Monthly!$D:$D,MATCH(A212,Rates_Monthly!$A:$A,0)),"")</f>
        <v/>
      </c>
      <c r="P212" s="12">
        <f>IF(OR(O212="",O211=""),"",O212-O211)</f>
        <v/>
      </c>
      <c r="Q212" s="23">
        <f>IF(COUNT(B201:B212)&lt;12,"",SUM(B201:B212))</f>
        <v/>
      </c>
      <c r="R212" s="23">
        <f>IF(COUNT(H201:H212)&lt;12,"",SUM(H201:H212))</f>
        <v/>
      </c>
      <c r="S212" s="23">
        <f>IF(COUNT(I201:I212)&lt;12,"",SUM(I201:I212))</f>
        <v/>
      </c>
      <c r="T212" s="23">
        <f>IF(COUNT(J201:J212)&lt;12,"",SUM(J201:J212))</f>
        <v/>
      </c>
      <c r="U212" s="23">
        <f>IF(COUNT(K201:K212)&lt;12,"",SUM(K201:K212))</f>
        <v/>
      </c>
      <c r="V212" s="37">
        <f>IF(OR(M212="",M200=""),"",LN(M212/M200))</f>
        <v/>
      </c>
    </row>
    <row r="213">
      <c r="A213" s="34" t="n">
        <v>41030</v>
      </c>
      <c r="B213" s="40" t="n">
        <v>5015.8</v>
      </c>
      <c r="C213" s="40" t="n"/>
      <c r="D213" s="40" t="n">
        <v>2735.9</v>
      </c>
      <c r="E213" s="40" t="n">
        <v>1053.5</v>
      </c>
      <c r="F213" s="40" t="n">
        <v>557.9</v>
      </c>
      <c r="G213" s="40" t="n">
        <v>-1335.7</v>
      </c>
      <c r="H213" s="23">
        <f>IF(COUNT(D213,F213)&lt;2,"",D213+F213)</f>
        <v/>
      </c>
      <c r="I213" s="23">
        <f>IF(COUNT(E213,G213)&lt;2,"",E213+G213)</f>
        <v/>
      </c>
      <c r="J213" s="23">
        <f>IF(COUNT(B213,H213,I213)&lt;3,"",B213+I213-H213)</f>
        <v/>
      </c>
      <c r="K213" s="41">
        <f>IF(COUNTIFS(Flows_Daily!$A$2:$A$5371,"&gt;="&amp;A213,Flows_Daily!$A$2:$A$5371,"&lt;"&amp;EDATE(A213,1))=0,"",SUMIFS(Flows_Daily!$D$2:$D$5371,Flows_Daily!$A$2:$A$5371,"&gt;="&amp;A213,Flows_Daily!$A$2:$A$5371,"&lt;"&amp;EDATE(A213,1))*1000/L213)</f>
        <v/>
      </c>
      <c r="L213" s="35">
        <f>IFERROR(AVERAGEIFS(Daily!$B:$B,Daily!$A:$A,"&gt;="&amp;A213,Daily!$A:$A,"&lt;"&amp;EDATE(A213,1)),"")</f>
        <v/>
      </c>
      <c r="M213" s="35">
        <f>IFERROR(INDEX(Daily!$B:$B,MATCH(EDATE(A213,1)-1,Daily!$A:$A,1)),"")</f>
        <v/>
      </c>
      <c r="N213" s="37">
        <f>IF(OR(M213="",M212=""),"",LN(M213/M212))</f>
        <v/>
      </c>
      <c r="O213" s="42">
        <f>IFERROR(INDEX(Rates_Monthly!$D:$D,MATCH(A213,Rates_Monthly!$A:$A,0)),"")</f>
        <v/>
      </c>
      <c r="P213" s="12">
        <f>IF(OR(O213="",O212=""),"",O213-O212)</f>
        <v/>
      </c>
      <c r="Q213" s="23">
        <f>IF(COUNT(B202:B213)&lt;12,"",SUM(B202:B213))</f>
        <v/>
      </c>
      <c r="R213" s="23">
        <f>IF(COUNT(H202:H213)&lt;12,"",SUM(H202:H213))</f>
        <v/>
      </c>
      <c r="S213" s="23">
        <f>IF(COUNT(I202:I213)&lt;12,"",SUM(I202:I213))</f>
        <v/>
      </c>
      <c r="T213" s="23">
        <f>IF(COUNT(J202:J213)&lt;12,"",SUM(J202:J213))</f>
        <v/>
      </c>
      <c r="U213" s="23">
        <f>IF(COUNT(K202:K213)&lt;12,"",SUM(K202:K213))</f>
        <v/>
      </c>
      <c r="V213" s="37">
        <f>IF(OR(M213="",M201=""),"",LN(M213/M201))</f>
        <v/>
      </c>
    </row>
    <row r="214">
      <c r="A214" s="34" t="n">
        <v>41061</v>
      </c>
      <c r="B214" s="40" t="n">
        <v>6069.3</v>
      </c>
      <c r="C214" s="40" t="n"/>
      <c r="D214" s="40" t="n">
        <v>3005.5</v>
      </c>
      <c r="E214" s="40" t="n">
        <v>1867.7</v>
      </c>
      <c r="F214" s="40" t="n">
        <v>1576.8</v>
      </c>
      <c r="G214" s="40" t="n">
        <v>-218.3</v>
      </c>
      <c r="H214" s="23">
        <f>IF(COUNT(D214,F214)&lt;2,"",D214+F214)</f>
        <v/>
      </c>
      <c r="I214" s="23">
        <f>IF(COUNT(E214,G214)&lt;2,"",E214+G214)</f>
        <v/>
      </c>
      <c r="J214" s="23">
        <f>IF(COUNT(B214,H214,I214)&lt;3,"",B214+I214-H214)</f>
        <v/>
      </c>
      <c r="K214" s="41">
        <f>IF(COUNTIFS(Flows_Daily!$A$2:$A$5371,"&gt;="&amp;A214,Flows_Daily!$A$2:$A$5371,"&lt;"&amp;EDATE(A214,1))=0,"",SUMIFS(Flows_Daily!$D$2:$D$5371,Flows_Daily!$A$2:$A$5371,"&gt;="&amp;A214,Flows_Daily!$A$2:$A$5371,"&lt;"&amp;EDATE(A214,1))*1000/L214)</f>
        <v/>
      </c>
      <c r="L214" s="35">
        <f>IFERROR(AVERAGEIFS(Daily!$B:$B,Daily!$A:$A,"&gt;="&amp;A214,Daily!$A:$A,"&lt;"&amp;EDATE(A214,1)),"")</f>
        <v/>
      </c>
      <c r="M214" s="35">
        <f>IFERROR(INDEX(Daily!$B:$B,MATCH(EDATE(A214,1)-1,Daily!$A:$A,1)),"")</f>
        <v/>
      </c>
      <c r="N214" s="37">
        <f>IF(OR(M214="",M213=""),"",LN(M214/M213))</f>
        <v/>
      </c>
      <c r="O214" s="42">
        <f>IFERROR(INDEX(Rates_Monthly!$D:$D,MATCH(A214,Rates_Monthly!$A:$A,0)),"")</f>
        <v/>
      </c>
      <c r="P214" s="12">
        <f>IF(OR(O214="",O213=""),"",O214-O213)</f>
        <v/>
      </c>
      <c r="Q214" s="23">
        <f>IF(COUNT(B203:B214)&lt;12,"",SUM(B203:B214))</f>
        <v/>
      </c>
      <c r="R214" s="23">
        <f>IF(COUNT(H203:H214)&lt;12,"",SUM(H203:H214))</f>
        <v/>
      </c>
      <c r="S214" s="23">
        <f>IF(COUNT(I203:I214)&lt;12,"",SUM(I203:I214))</f>
        <v/>
      </c>
      <c r="T214" s="23">
        <f>IF(COUNT(J203:J214)&lt;12,"",SUM(J203:J214))</f>
        <v/>
      </c>
      <c r="U214" s="23">
        <f>IF(COUNT(K203:K214)&lt;12,"",SUM(K203:K214))</f>
        <v/>
      </c>
      <c r="V214" s="37">
        <f>IF(OR(M214="",M202=""),"",LN(M214/M202))</f>
        <v/>
      </c>
    </row>
    <row r="215">
      <c r="A215" s="34" t="n">
        <v>41091</v>
      </c>
      <c r="B215" s="40" t="n">
        <v>8375.5</v>
      </c>
      <c r="C215" s="40" t="n"/>
      <c r="D215" s="40" t="n">
        <v>1817.2</v>
      </c>
      <c r="E215" s="40" t="n">
        <v>126.9</v>
      </c>
      <c r="F215" s="40" t="n">
        <v>1428.6</v>
      </c>
      <c r="G215" s="40" t="n">
        <v>3159.4</v>
      </c>
      <c r="H215" s="23">
        <f>IF(COUNT(D215,F215)&lt;2,"",D215+F215)</f>
        <v/>
      </c>
      <c r="I215" s="23">
        <f>IF(COUNT(E215,G215)&lt;2,"",E215+G215)</f>
        <v/>
      </c>
      <c r="J215" s="23">
        <f>IF(COUNT(B215,H215,I215)&lt;3,"",B215+I215-H215)</f>
        <v/>
      </c>
      <c r="K215" s="41">
        <f>IF(COUNTIFS(Flows_Daily!$A$2:$A$5371,"&gt;="&amp;A215,Flows_Daily!$A$2:$A$5371,"&lt;"&amp;EDATE(A215,1))=0,"",SUMIFS(Flows_Daily!$D$2:$D$5371,Flows_Daily!$A$2:$A$5371,"&gt;="&amp;A215,Flows_Daily!$A$2:$A$5371,"&lt;"&amp;EDATE(A215,1))*1000/L215)</f>
        <v/>
      </c>
      <c r="L215" s="35">
        <f>IFERROR(AVERAGEIFS(Daily!$B:$B,Daily!$A:$A,"&gt;="&amp;A215,Daily!$A:$A,"&lt;"&amp;EDATE(A215,1)),"")</f>
        <v/>
      </c>
      <c r="M215" s="35">
        <f>IFERROR(INDEX(Daily!$B:$B,MATCH(EDATE(A215,1)-1,Daily!$A:$A,1)),"")</f>
        <v/>
      </c>
      <c r="N215" s="37">
        <f>IF(OR(M215="",M214=""),"",LN(M215/M214))</f>
        <v/>
      </c>
      <c r="O215" s="42">
        <f>IFERROR(INDEX(Rates_Monthly!$D:$D,MATCH(A215,Rates_Monthly!$A:$A,0)),"")</f>
        <v/>
      </c>
      <c r="P215" s="12">
        <f>IF(OR(O215="",O214=""),"",O215-O214)</f>
        <v/>
      </c>
      <c r="Q215" s="23">
        <f>IF(COUNT(B204:B215)&lt;12,"",SUM(B204:B215))</f>
        <v/>
      </c>
      <c r="R215" s="23">
        <f>IF(COUNT(H204:H215)&lt;12,"",SUM(H204:H215))</f>
        <v/>
      </c>
      <c r="S215" s="23">
        <f>IF(COUNT(I204:I215)&lt;12,"",SUM(I204:I215))</f>
        <v/>
      </c>
      <c r="T215" s="23">
        <f>IF(COUNT(J204:J215)&lt;12,"",SUM(J204:J215))</f>
        <v/>
      </c>
      <c r="U215" s="23">
        <f>IF(COUNT(K204:K215)&lt;12,"",SUM(K204:K215))</f>
        <v/>
      </c>
      <c r="V215" s="37">
        <f>IF(OR(M215="",M203=""),"",LN(M215/M203))</f>
        <v/>
      </c>
    </row>
    <row r="216">
      <c r="A216" s="34" t="n">
        <v>41122</v>
      </c>
      <c r="B216" s="40" t="n">
        <v>1618</v>
      </c>
      <c r="C216" s="40" t="n"/>
      <c r="D216" s="40" t="n">
        <v>2108.3</v>
      </c>
      <c r="E216" s="40" t="n">
        <v>393.6</v>
      </c>
      <c r="F216" s="40" t="n">
        <v>2130.1</v>
      </c>
      <c r="G216" s="40" t="n">
        <v>2776.7</v>
      </c>
      <c r="H216" s="23">
        <f>IF(COUNT(D216,F216)&lt;2,"",D216+F216)</f>
        <v/>
      </c>
      <c r="I216" s="23">
        <f>IF(COUNT(E216,G216)&lt;2,"",E216+G216)</f>
        <v/>
      </c>
      <c r="J216" s="23">
        <f>IF(COUNT(B216,H216,I216)&lt;3,"",B216+I216-H216)</f>
        <v/>
      </c>
      <c r="K216" s="41">
        <f>IF(COUNTIFS(Flows_Daily!$A$2:$A$5371,"&gt;="&amp;A216,Flows_Daily!$A$2:$A$5371,"&lt;"&amp;EDATE(A216,1))=0,"",SUMIFS(Flows_Daily!$D$2:$D$5371,Flows_Daily!$A$2:$A$5371,"&gt;="&amp;A216,Flows_Daily!$A$2:$A$5371,"&lt;"&amp;EDATE(A216,1))*1000/L216)</f>
        <v/>
      </c>
      <c r="L216" s="35">
        <f>IFERROR(AVERAGEIFS(Daily!$B:$B,Daily!$A:$A,"&gt;="&amp;A216,Daily!$A:$A,"&lt;"&amp;EDATE(A216,1)),"")</f>
        <v/>
      </c>
      <c r="M216" s="35">
        <f>IFERROR(INDEX(Daily!$B:$B,MATCH(EDATE(A216,1)-1,Daily!$A:$A,1)),"")</f>
        <v/>
      </c>
      <c r="N216" s="37">
        <f>IF(OR(M216="",M215=""),"",LN(M216/M215))</f>
        <v/>
      </c>
      <c r="O216" s="42">
        <f>IFERROR(INDEX(Rates_Monthly!$D:$D,MATCH(A216,Rates_Monthly!$A:$A,0)),"")</f>
        <v/>
      </c>
      <c r="P216" s="12">
        <f>IF(OR(O216="",O215=""),"",O216-O215)</f>
        <v/>
      </c>
      <c r="Q216" s="23">
        <f>IF(COUNT(B205:B216)&lt;12,"",SUM(B205:B216))</f>
        <v/>
      </c>
      <c r="R216" s="23">
        <f>IF(COUNT(H205:H216)&lt;12,"",SUM(H205:H216))</f>
        <v/>
      </c>
      <c r="S216" s="23">
        <f>IF(COUNT(I205:I216)&lt;12,"",SUM(I205:I216))</f>
        <v/>
      </c>
      <c r="T216" s="23">
        <f>IF(COUNT(J205:J216)&lt;12,"",SUM(J205:J216))</f>
        <v/>
      </c>
      <c r="U216" s="23">
        <f>IF(COUNT(K205:K216)&lt;12,"",SUM(K205:K216))</f>
        <v/>
      </c>
      <c r="V216" s="37">
        <f>IF(OR(M216="",M204=""),"",LN(M216/M204))</f>
        <v/>
      </c>
    </row>
    <row r="217">
      <c r="A217" s="34" t="n">
        <v>41153</v>
      </c>
      <c r="B217" s="40" t="n">
        <v>6484.3</v>
      </c>
      <c r="C217" s="40" t="n"/>
      <c r="D217" s="40" t="n">
        <v>2927</v>
      </c>
      <c r="E217" s="40" t="n">
        <v>639.5</v>
      </c>
      <c r="F217" s="40" t="n">
        <v>4599.8</v>
      </c>
      <c r="G217" s="40" t="n">
        <v>6400.1</v>
      </c>
      <c r="H217" s="23">
        <f>IF(COUNT(D217,F217)&lt;2,"",D217+F217)</f>
        <v/>
      </c>
      <c r="I217" s="23">
        <f>IF(COUNT(E217,G217)&lt;2,"",E217+G217)</f>
        <v/>
      </c>
      <c r="J217" s="23">
        <f>IF(COUNT(B217,H217,I217)&lt;3,"",B217+I217-H217)</f>
        <v/>
      </c>
      <c r="K217" s="41">
        <f>IF(COUNTIFS(Flows_Daily!$A$2:$A$5371,"&gt;="&amp;A217,Flows_Daily!$A$2:$A$5371,"&lt;"&amp;EDATE(A217,1))=0,"",SUMIFS(Flows_Daily!$D$2:$D$5371,Flows_Daily!$A$2:$A$5371,"&gt;="&amp;A217,Flows_Daily!$A$2:$A$5371,"&lt;"&amp;EDATE(A217,1))*1000/L217)</f>
        <v/>
      </c>
      <c r="L217" s="35">
        <f>IFERROR(AVERAGEIFS(Daily!$B:$B,Daily!$A:$A,"&gt;="&amp;A217,Daily!$A:$A,"&lt;"&amp;EDATE(A217,1)),"")</f>
        <v/>
      </c>
      <c r="M217" s="35">
        <f>IFERROR(INDEX(Daily!$B:$B,MATCH(EDATE(A217,1)-1,Daily!$A:$A,1)),"")</f>
        <v/>
      </c>
      <c r="N217" s="37">
        <f>IF(OR(M217="",M216=""),"",LN(M217/M216))</f>
        <v/>
      </c>
      <c r="O217" s="42">
        <f>IFERROR(INDEX(Rates_Monthly!$D:$D,MATCH(A217,Rates_Monthly!$A:$A,0)),"")</f>
        <v/>
      </c>
      <c r="P217" s="12">
        <f>IF(OR(O217="",O216=""),"",O217-O216)</f>
        <v/>
      </c>
      <c r="Q217" s="23">
        <f>IF(COUNT(B206:B217)&lt;12,"",SUM(B206:B217))</f>
        <v/>
      </c>
      <c r="R217" s="23">
        <f>IF(COUNT(H206:H217)&lt;12,"",SUM(H206:H217))</f>
        <v/>
      </c>
      <c r="S217" s="23">
        <f>IF(COUNT(I206:I217)&lt;12,"",SUM(I206:I217))</f>
        <v/>
      </c>
      <c r="T217" s="23">
        <f>IF(COUNT(J206:J217)&lt;12,"",SUM(J206:J217))</f>
        <v/>
      </c>
      <c r="U217" s="23">
        <f>IF(COUNT(K206:K217)&lt;12,"",SUM(K206:K217))</f>
        <v/>
      </c>
      <c r="V217" s="37">
        <f>IF(OR(M217="",M205=""),"",LN(M217/M205))</f>
        <v/>
      </c>
    </row>
    <row r="218">
      <c r="A218" s="34" t="n">
        <v>41183</v>
      </c>
      <c r="B218" s="40" t="n">
        <v>7287.6</v>
      </c>
      <c r="C218" s="40" t="n"/>
      <c r="D218" s="40" t="n">
        <v>1973.8</v>
      </c>
      <c r="E218" s="40" t="n">
        <v>967</v>
      </c>
      <c r="F218" s="40" t="n">
        <v>2381.4</v>
      </c>
      <c r="G218" s="40" t="n">
        <v>-2361</v>
      </c>
      <c r="H218" s="23">
        <f>IF(COUNT(D218,F218)&lt;2,"",D218+F218)</f>
        <v/>
      </c>
      <c r="I218" s="23">
        <f>IF(COUNT(E218,G218)&lt;2,"",E218+G218)</f>
        <v/>
      </c>
      <c r="J218" s="23">
        <f>IF(COUNT(B218,H218,I218)&lt;3,"",B218+I218-H218)</f>
        <v/>
      </c>
      <c r="K218" s="41">
        <f>IF(COUNTIFS(Flows_Daily!$A$2:$A$5371,"&gt;="&amp;A218,Flows_Daily!$A$2:$A$5371,"&lt;"&amp;EDATE(A218,1))=0,"",SUMIFS(Flows_Daily!$D$2:$D$5371,Flows_Daily!$A$2:$A$5371,"&gt;="&amp;A218,Flows_Daily!$A$2:$A$5371,"&lt;"&amp;EDATE(A218,1))*1000/L218)</f>
        <v/>
      </c>
      <c r="L218" s="35">
        <f>IFERROR(AVERAGEIFS(Daily!$B:$B,Daily!$A:$A,"&gt;="&amp;A218,Daily!$A:$A,"&lt;"&amp;EDATE(A218,1)),"")</f>
        <v/>
      </c>
      <c r="M218" s="35">
        <f>IFERROR(INDEX(Daily!$B:$B,MATCH(EDATE(A218,1)-1,Daily!$A:$A,1)),"")</f>
        <v/>
      </c>
      <c r="N218" s="37">
        <f>IF(OR(M218="",M217=""),"",LN(M218/M217))</f>
        <v/>
      </c>
      <c r="O218" s="42">
        <f>IFERROR(INDEX(Rates_Monthly!$D:$D,MATCH(A218,Rates_Monthly!$A:$A,0)),"")</f>
        <v/>
      </c>
      <c r="P218" s="12">
        <f>IF(OR(O218="",O217=""),"",O218-O217)</f>
        <v/>
      </c>
      <c r="Q218" s="23">
        <f>IF(COUNT(B207:B218)&lt;12,"",SUM(B207:B218))</f>
        <v/>
      </c>
      <c r="R218" s="23">
        <f>IF(COUNT(H207:H218)&lt;12,"",SUM(H207:H218))</f>
        <v/>
      </c>
      <c r="S218" s="23">
        <f>IF(COUNT(I207:I218)&lt;12,"",SUM(I207:I218))</f>
        <v/>
      </c>
      <c r="T218" s="23">
        <f>IF(COUNT(J207:J218)&lt;12,"",SUM(J207:J218))</f>
        <v/>
      </c>
      <c r="U218" s="23">
        <f>IF(COUNT(K207:K218)&lt;12,"",SUM(K207:K218))</f>
        <v/>
      </c>
      <c r="V218" s="37">
        <f>IF(OR(M218="",M206=""),"",LN(M218/M206))</f>
        <v/>
      </c>
    </row>
    <row r="219">
      <c r="A219" s="34" t="n">
        <v>41214</v>
      </c>
      <c r="B219" s="40" t="n">
        <v>8187.5</v>
      </c>
      <c r="C219" s="40" t="n"/>
      <c r="D219" s="40" t="n">
        <v>2617.6</v>
      </c>
      <c r="E219" s="40" t="n">
        <v>1018.5</v>
      </c>
      <c r="F219" s="40" t="n">
        <v>3600</v>
      </c>
      <c r="G219" s="40" t="n">
        <v>-286.7</v>
      </c>
      <c r="H219" s="23">
        <f>IF(COUNT(D219,F219)&lt;2,"",D219+F219)</f>
        <v/>
      </c>
      <c r="I219" s="23">
        <f>IF(COUNT(E219,G219)&lt;2,"",E219+G219)</f>
        <v/>
      </c>
      <c r="J219" s="23">
        <f>IF(COUNT(B219,H219,I219)&lt;3,"",B219+I219-H219)</f>
        <v/>
      </c>
      <c r="K219" s="41">
        <f>IF(COUNTIFS(Flows_Daily!$A$2:$A$5371,"&gt;="&amp;A219,Flows_Daily!$A$2:$A$5371,"&lt;"&amp;EDATE(A219,1))=0,"",SUMIFS(Flows_Daily!$D$2:$D$5371,Flows_Daily!$A$2:$A$5371,"&gt;="&amp;A219,Flows_Daily!$A$2:$A$5371,"&lt;"&amp;EDATE(A219,1))*1000/L219)</f>
        <v/>
      </c>
      <c r="L219" s="35">
        <f>IFERROR(AVERAGEIFS(Daily!$B:$B,Daily!$A:$A,"&gt;="&amp;A219,Daily!$A:$A,"&lt;"&amp;EDATE(A219,1)),"")</f>
        <v/>
      </c>
      <c r="M219" s="35">
        <f>IFERROR(INDEX(Daily!$B:$B,MATCH(EDATE(A219,1)-1,Daily!$A:$A,1)),"")</f>
        <v/>
      </c>
      <c r="N219" s="37">
        <f>IF(OR(M219="",M218=""),"",LN(M219/M218))</f>
        <v/>
      </c>
      <c r="O219" s="42">
        <f>IFERROR(INDEX(Rates_Monthly!$D:$D,MATCH(A219,Rates_Monthly!$A:$A,0)),"")</f>
        <v/>
      </c>
      <c r="P219" s="12">
        <f>IF(OR(O219="",O218=""),"",O219-O218)</f>
        <v/>
      </c>
      <c r="Q219" s="23">
        <f>IF(COUNT(B208:B219)&lt;12,"",SUM(B208:B219))</f>
        <v/>
      </c>
      <c r="R219" s="23">
        <f>IF(COUNT(H208:H219)&lt;12,"",SUM(H208:H219))</f>
        <v/>
      </c>
      <c r="S219" s="23">
        <f>IF(COUNT(I208:I219)&lt;12,"",SUM(I208:I219))</f>
        <v/>
      </c>
      <c r="T219" s="23">
        <f>IF(COUNT(J208:J219)&lt;12,"",SUM(J208:J219))</f>
        <v/>
      </c>
      <c r="U219" s="23">
        <f>IF(COUNT(K208:K219)&lt;12,"",SUM(K208:K219))</f>
        <v/>
      </c>
      <c r="V219" s="37">
        <f>IF(OR(M219="",M207=""),"",LN(M219/M207))</f>
        <v/>
      </c>
    </row>
    <row r="220">
      <c r="A220" s="34" t="n">
        <v>41244</v>
      </c>
      <c r="B220" s="40" t="n">
        <v>7189.4</v>
      </c>
      <c r="C220" s="40" t="n"/>
      <c r="D220" s="40" t="n">
        <v>3218.2</v>
      </c>
      <c r="E220" s="40" t="n">
        <v>2027.4</v>
      </c>
      <c r="F220" s="40" t="n">
        <v>3549.4</v>
      </c>
      <c r="G220" s="40" t="n">
        <v>6792</v>
      </c>
      <c r="H220" s="23">
        <f>IF(COUNT(D220,F220)&lt;2,"",D220+F220)</f>
        <v/>
      </c>
      <c r="I220" s="23">
        <f>IF(COUNT(E220,G220)&lt;2,"",E220+G220)</f>
        <v/>
      </c>
      <c r="J220" s="23">
        <f>IF(COUNT(B220,H220,I220)&lt;3,"",B220+I220-H220)</f>
        <v/>
      </c>
      <c r="K220" s="41">
        <f>IF(COUNTIFS(Flows_Daily!$A$2:$A$5371,"&gt;="&amp;A220,Flows_Daily!$A$2:$A$5371,"&lt;"&amp;EDATE(A220,1))=0,"",SUMIFS(Flows_Daily!$D$2:$D$5371,Flows_Daily!$A$2:$A$5371,"&gt;="&amp;A220,Flows_Daily!$A$2:$A$5371,"&lt;"&amp;EDATE(A220,1))*1000/L220)</f>
        <v/>
      </c>
      <c r="L220" s="35">
        <f>IFERROR(AVERAGEIFS(Daily!$B:$B,Daily!$A:$A,"&gt;="&amp;A220,Daily!$A:$A,"&lt;"&amp;EDATE(A220,1)),"")</f>
        <v/>
      </c>
      <c r="M220" s="35">
        <f>IFERROR(INDEX(Daily!$B:$B,MATCH(EDATE(A220,1)-1,Daily!$A:$A,1)),"")</f>
        <v/>
      </c>
      <c r="N220" s="37">
        <f>IF(OR(M220="",M219=""),"",LN(M220/M219))</f>
        <v/>
      </c>
      <c r="O220" s="42">
        <f>IFERROR(INDEX(Rates_Monthly!$D:$D,MATCH(A220,Rates_Monthly!$A:$A,0)),"")</f>
        <v/>
      </c>
      <c r="P220" s="12">
        <f>IF(OR(O220="",O219=""),"",O220-O219)</f>
        <v/>
      </c>
      <c r="Q220" s="23">
        <f>IF(COUNT(B209:B220)&lt;12,"",SUM(B209:B220))</f>
        <v/>
      </c>
      <c r="R220" s="23">
        <f>IF(COUNT(H209:H220)&lt;12,"",SUM(H209:H220))</f>
        <v/>
      </c>
      <c r="S220" s="23">
        <f>IF(COUNT(I209:I220)&lt;12,"",SUM(I209:I220))</f>
        <v/>
      </c>
      <c r="T220" s="23">
        <f>IF(COUNT(J209:J220)&lt;12,"",SUM(J209:J220))</f>
        <v/>
      </c>
      <c r="U220" s="23">
        <f>IF(COUNT(K209:K220)&lt;12,"",SUM(K209:K220))</f>
        <v/>
      </c>
      <c r="V220" s="37">
        <f>IF(OR(M220="",M208=""),"",LN(M220/M208))</f>
        <v/>
      </c>
    </row>
    <row r="221">
      <c r="A221" s="34" t="n">
        <v>41275</v>
      </c>
      <c r="B221" s="40" t="n">
        <v>2752.4</v>
      </c>
      <c r="C221" s="40" t="n"/>
      <c r="D221" s="40" t="n">
        <v>2307.7</v>
      </c>
      <c r="E221" s="40" t="n">
        <v>1507.6</v>
      </c>
      <c r="F221" s="40" t="n">
        <v>3563.3</v>
      </c>
      <c r="G221" s="40" t="n">
        <v>-2401.4</v>
      </c>
      <c r="H221" s="23">
        <f>IF(COUNT(D221,F221)&lt;2,"",D221+F221)</f>
        <v/>
      </c>
      <c r="I221" s="23">
        <f>IF(COUNT(E221,G221)&lt;2,"",E221+G221)</f>
        <v/>
      </c>
      <c r="J221" s="23">
        <f>IF(COUNT(B221,H221,I221)&lt;3,"",B221+I221-H221)</f>
        <v/>
      </c>
      <c r="K221" s="41">
        <f>IF(COUNTIFS(Flows_Daily!$A$2:$A$5371,"&gt;="&amp;A221,Flows_Daily!$A$2:$A$5371,"&lt;"&amp;EDATE(A221,1))=0,"",SUMIFS(Flows_Daily!$D$2:$D$5371,Flows_Daily!$A$2:$A$5371,"&gt;="&amp;A221,Flows_Daily!$A$2:$A$5371,"&lt;"&amp;EDATE(A221,1))*1000/L221)</f>
        <v/>
      </c>
      <c r="L221" s="35">
        <f>IFERROR(AVERAGEIFS(Daily!$B:$B,Daily!$A:$A,"&gt;="&amp;A221,Daily!$A:$A,"&lt;"&amp;EDATE(A221,1)),"")</f>
        <v/>
      </c>
      <c r="M221" s="35">
        <f>IFERROR(INDEX(Daily!$B:$B,MATCH(EDATE(A221,1)-1,Daily!$A:$A,1)),"")</f>
        <v/>
      </c>
      <c r="N221" s="37">
        <f>IF(OR(M221="",M220=""),"",LN(M221/M220))</f>
        <v/>
      </c>
      <c r="O221" s="42">
        <f>IFERROR(INDEX(Rates_Monthly!$D:$D,MATCH(A221,Rates_Monthly!$A:$A,0)),"")</f>
        <v/>
      </c>
      <c r="P221" s="12">
        <f>IF(OR(O221="",O220=""),"",O221-O220)</f>
        <v/>
      </c>
      <c r="Q221" s="23">
        <f>IF(COUNT(B210:B221)&lt;12,"",SUM(B210:B221))</f>
        <v/>
      </c>
      <c r="R221" s="23">
        <f>IF(COUNT(H210:H221)&lt;12,"",SUM(H210:H221))</f>
        <v/>
      </c>
      <c r="S221" s="23">
        <f>IF(COUNT(I210:I221)&lt;12,"",SUM(I210:I221))</f>
        <v/>
      </c>
      <c r="T221" s="23">
        <f>IF(COUNT(J210:J221)&lt;12,"",SUM(J210:J221))</f>
        <v/>
      </c>
      <c r="U221" s="23">
        <f>IF(COUNT(K210:K221)&lt;12,"",SUM(K210:K221))</f>
        <v/>
      </c>
      <c r="V221" s="37">
        <f>IF(OR(M221="",M209=""),"",LN(M221/M209))</f>
        <v/>
      </c>
    </row>
    <row r="222">
      <c r="A222" s="34" t="n">
        <v>41306</v>
      </c>
      <c r="B222" s="40" t="n">
        <v>2212.5</v>
      </c>
      <c r="C222" s="40" t="n"/>
      <c r="D222" s="40" t="n">
        <v>799.7</v>
      </c>
      <c r="E222" s="40" t="n">
        <v>-106.1</v>
      </c>
      <c r="F222" s="40" t="n">
        <v>2954.5</v>
      </c>
      <c r="G222" s="40" t="n">
        <v>5104.4</v>
      </c>
      <c r="H222" s="23">
        <f>IF(COUNT(D222,F222)&lt;2,"",D222+F222)</f>
        <v/>
      </c>
      <c r="I222" s="23">
        <f>IF(COUNT(E222,G222)&lt;2,"",E222+G222)</f>
        <v/>
      </c>
      <c r="J222" s="23">
        <f>IF(COUNT(B222,H222,I222)&lt;3,"",B222+I222-H222)</f>
        <v/>
      </c>
      <c r="K222" s="41">
        <f>IF(COUNTIFS(Flows_Daily!$A$2:$A$5371,"&gt;="&amp;A222,Flows_Daily!$A$2:$A$5371,"&lt;"&amp;EDATE(A222,1))=0,"",SUMIFS(Flows_Daily!$D$2:$D$5371,Flows_Daily!$A$2:$A$5371,"&gt;="&amp;A222,Flows_Daily!$A$2:$A$5371,"&lt;"&amp;EDATE(A222,1))*1000/L222)</f>
        <v/>
      </c>
      <c r="L222" s="35">
        <f>IFERROR(AVERAGEIFS(Daily!$B:$B,Daily!$A:$A,"&gt;="&amp;A222,Daily!$A:$A,"&lt;"&amp;EDATE(A222,1)),"")</f>
        <v/>
      </c>
      <c r="M222" s="35">
        <f>IFERROR(INDEX(Daily!$B:$B,MATCH(EDATE(A222,1)-1,Daily!$A:$A,1)),"")</f>
        <v/>
      </c>
      <c r="N222" s="37">
        <f>IF(OR(M222="",M221=""),"",LN(M222/M221))</f>
        <v/>
      </c>
      <c r="O222" s="42">
        <f>IFERROR(INDEX(Rates_Monthly!$D:$D,MATCH(A222,Rates_Monthly!$A:$A,0)),"")</f>
        <v/>
      </c>
      <c r="P222" s="12">
        <f>IF(OR(O222="",O221=""),"",O222-O221)</f>
        <v/>
      </c>
      <c r="Q222" s="23">
        <f>IF(COUNT(B211:B222)&lt;12,"",SUM(B211:B222))</f>
        <v/>
      </c>
      <c r="R222" s="23">
        <f>IF(COUNT(H211:H222)&lt;12,"",SUM(H211:H222))</f>
        <v/>
      </c>
      <c r="S222" s="23">
        <f>IF(COUNT(I211:I222)&lt;12,"",SUM(I211:I222))</f>
        <v/>
      </c>
      <c r="T222" s="23">
        <f>IF(COUNT(J211:J222)&lt;12,"",SUM(J211:J222))</f>
        <v/>
      </c>
      <c r="U222" s="23">
        <f>IF(COUNT(K211:K222)&lt;12,"",SUM(K211:K222))</f>
        <v/>
      </c>
      <c r="V222" s="37">
        <f>IF(OR(M222="",M210=""),"",LN(M222/M210))</f>
        <v/>
      </c>
    </row>
    <row r="223">
      <c r="A223" s="34" t="n">
        <v>41334</v>
      </c>
      <c r="B223" s="40" t="n">
        <v>6740.2</v>
      </c>
      <c r="C223" s="40" t="n"/>
      <c r="D223" s="40" t="n">
        <v>3040.1</v>
      </c>
      <c r="E223" s="40" t="n">
        <v>879.1</v>
      </c>
      <c r="F223" s="40" t="n">
        <v>3782.8</v>
      </c>
      <c r="G223" s="40" t="n">
        <v>311.7</v>
      </c>
      <c r="H223" s="23">
        <f>IF(COUNT(D223,F223)&lt;2,"",D223+F223)</f>
        <v/>
      </c>
      <c r="I223" s="23">
        <f>IF(COUNT(E223,G223)&lt;2,"",E223+G223)</f>
        <v/>
      </c>
      <c r="J223" s="23">
        <f>IF(COUNT(B223,H223,I223)&lt;3,"",B223+I223-H223)</f>
        <v/>
      </c>
      <c r="K223" s="41">
        <f>IF(COUNTIFS(Flows_Daily!$A$2:$A$5371,"&gt;="&amp;A223,Flows_Daily!$A$2:$A$5371,"&lt;"&amp;EDATE(A223,1))=0,"",SUMIFS(Flows_Daily!$D$2:$D$5371,Flows_Daily!$A$2:$A$5371,"&gt;="&amp;A223,Flows_Daily!$A$2:$A$5371,"&lt;"&amp;EDATE(A223,1))*1000/L223)</f>
        <v/>
      </c>
      <c r="L223" s="35">
        <f>IFERROR(AVERAGEIFS(Daily!$B:$B,Daily!$A:$A,"&gt;="&amp;A223,Daily!$A:$A,"&lt;"&amp;EDATE(A223,1)),"")</f>
        <v/>
      </c>
      <c r="M223" s="35">
        <f>IFERROR(INDEX(Daily!$B:$B,MATCH(EDATE(A223,1)-1,Daily!$A:$A,1)),"")</f>
        <v/>
      </c>
      <c r="N223" s="37">
        <f>IF(OR(M223="",M222=""),"",LN(M223/M222))</f>
        <v/>
      </c>
      <c r="O223" s="42">
        <f>IFERROR(INDEX(Rates_Monthly!$D:$D,MATCH(A223,Rates_Monthly!$A:$A,0)),"")</f>
        <v/>
      </c>
      <c r="P223" s="12">
        <f>IF(OR(O223="",O222=""),"",O223-O222)</f>
        <v/>
      </c>
      <c r="Q223" s="23">
        <f>IF(COUNT(B212:B223)&lt;12,"",SUM(B212:B223))</f>
        <v/>
      </c>
      <c r="R223" s="23">
        <f>IF(COUNT(H212:H223)&lt;12,"",SUM(H212:H223))</f>
        <v/>
      </c>
      <c r="S223" s="23">
        <f>IF(COUNT(I212:I223)&lt;12,"",SUM(I212:I223))</f>
        <v/>
      </c>
      <c r="T223" s="23">
        <f>IF(COUNT(J212:J223)&lt;12,"",SUM(J212:J223))</f>
        <v/>
      </c>
      <c r="U223" s="23">
        <f>IF(COUNT(K212:K223)&lt;12,"",SUM(K212:K223))</f>
        <v/>
      </c>
      <c r="V223" s="37">
        <f>IF(OR(M223="",M211=""),"",LN(M223/M211))</f>
        <v/>
      </c>
    </row>
    <row r="224">
      <c r="A224" s="34" t="n">
        <v>41365</v>
      </c>
      <c r="B224" s="40" t="n">
        <v>5039.9</v>
      </c>
      <c r="C224" s="40" t="n"/>
      <c r="D224" s="40" t="n">
        <v>2327.8</v>
      </c>
      <c r="E224" s="40" t="n">
        <v>2732.1</v>
      </c>
      <c r="F224" s="40" t="n">
        <v>1177.9</v>
      </c>
      <c r="G224" s="40" t="n">
        <v>-882.9</v>
      </c>
      <c r="H224" s="23">
        <f>IF(COUNT(D224,F224)&lt;2,"",D224+F224)</f>
        <v/>
      </c>
      <c r="I224" s="23">
        <f>IF(COUNT(E224,G224)&lt;2,"",E224+G224)</f>
        <v/>
      </c>
      <c r="J224" s="23">
        <f>IF(COUNT(B224,H224,I224)&lt;3,"",B224+I224-H224)</f>
        <v/>
      </c>
      <c r="K224" s="41">
        <f>IF(COUNTIFS(Flows_Daily!$A$2:$A$5371,"&gt;="&amp;A224,Flows_Daily!$A$2:$A$5371,"&lt;"&amp;EDATE(A224,1))=0,"",SUMIFS(Flows_Daily!$D$2:$D$5371,Flows_Daily!$A$2:$A$5371,"&gt;="&amp;A224,Flows_Daily!$A$2:$A$5371,"&lt;"&amp;EDATE(A224,1))*1000/L224)</f>
        <v/>
      </c>
      <c r="L224" s="35">
        <f>IFERROR(AVERAGEIFS(Daily!$B:$B,Daily!$A:$A,"&gt;="&amp;A224,Daily!$A:$A,"&lt;"&amp;EDATE(A224,1)),"")</f>
        <v/>
      </c>
      <c r="M224" s="35">
        <f>IFERROR(INDEX(Daily!$B:$B,MATCH(EDATE(A224,1)-1,Daily!$A:$A,1)),"")</f>
        <v/>
      </c>
      <c r="N224" s="37">
        <f>IF(OR(M224="",M223=""),"",LN(M224/M223))</f>
        <v/>
      </c>
      <c r="O224" s="42">
        <f>IFERROR(INDEX(Rates_Monthly!$D:$D,MATCH(A224,Rates_Monthly!$A:$A,0)),"")</f>
        <v/>
      </c>
      <c r="P224" s="12">
        <f>IF(OR(O224="",O223=""),"",O224-O223)</f>
        <v/>
      </c>
      <c r="Q224" s="23">
        <f>IF(COUNT(B213:B224)&lt;12,"",SUM(B213:B224))</f>
        <v/>
      </c>
      <c r="R224" s="23">
        <f>IF(COUNT(H213:H224)&lt;12,"",SUM(H213:H224))</f>
        <v/>
      </c>
      <c r="S224" s="23">
        <f>IF(COUNT(I213:I224)&lt;12,"",SUM(I213:I224))</f>
        <v/>
      </c>
      <c r="T224" s="23">
        <f>IF(COUNT(J213:J224)&lt;12,"",SUM(J213:J224))</f>
        <v/>
      </c>
      <c r="U224" s="23">
        <f>IF(COUNT(K213:K224)&lt;12,"",SUM(K213:K224))</f>
        <v/>
      </c>
      <c r="V224" s="37">
        <f>IF(OR(M224="",M212=""),"",LN(M224/M212))</f>
        <v/>
      </c>
    </row>
    <row r="225">
      <c r="A225" s="34" t="n">
        <v>41395</v>
      </c>
      <c r="B225" s="40" t="n">
        <v>9608.200000000001</v>
      </c>
      <c r="C225" s="40" t="n"/>
      <c r="D225" s="40" t="n">
        <v>3291.2</v>
      </c>
      <c r="E225" s="40" t="n">
        <v>1117.2</v>
      </c>
      <c r="F225" s="40" t="n">
        <v>2824</v>
      </c>
      <c r="G225" s="40" t="n">
        <v>1181.9</v>
      </c>
      <c r="H225" s="23">
        <f>IF(COUNT(D225,F225)&lt;2,"",D225+F225)</f>
        <v/>
      </c>
      <c r="I225" s="23">
        <f>IF(COUNT(E225,G225)&lt;2,"",E225+G225)</f>
        <v/>
      </c>
      <c r="J225" s="23">
        <f>IF(COUNT(B225,H225,I225)&lt;3,"",B225+I225-H225)</f>
        <v/>
      </c>
      <c r="K225" s="41">
        <f>IF(COUNTIFS(Flows_Daily!$A$2:$A$5371,"&gt;="&amp;A225,Flows_Daily!$A$2:$A$5371,"&lt;"&amp;EDATE(A225,1))=0,"",SUMIFS(Flows_Daily!$D$2:$D$5371,Flows_Daily!$A$2:$A$5371,"&gt;="&amp;A225,Flows_Daily!$A$2:$A$5371,"&lt;"&amp;EDATE(A225,1))*1000/L225)</f>
        <v/>
      </c>
      <c r="L225" s="35">
        <f>IFERROR(AVERAGEIFS(Daily!$B:$B,Daily!$A:$A,"&gt;="&amp;A225,Daily!$A:$A,"&lt;"&amp;EDATE(A225,1)),"")</f>
        <v/>
      </c>
      <c r="M225" s="35">
        <f>IFERROR(INDEX(Daily!$B:$B,MATCH(EDATE(A225,1)-1,Daily!$A:$A,1)),"")</f>
        <v/>
      </c>
      <c r="N225" s="37">
        <f>IF(OR(M225="",M224=""),"",LN(M225/M224))</f>
        <v/>
      </c>
      <c r="O225" s="42">
        <f>IFERROR(INDEX(Rates_Monthly!$D:$D,MATCH(A225,Rates_Monthly!$A:$A,0)),"")</f>
        <v/>
      </c>
      <c r="P225" s="12">
        <f>IF(OR(O225="",O224=""),"",O225-O224)</f>
        <v/>
      </c>
      <c r="Q225" s="23">
        <f>IF(COUNT(B214:B225)&lt;12,"",SUM(B214:B225))</f>
        <v/>
      </c>
      <c r="R225" s="23">
        <f>IF(COUNT(H214:H225)&lt;12,"",SUM(H214:H225))</f>
        <v/>
      </c>
      <c r="S225" s="23">
        <f>IF(COUNT(I214:I225)&lt;12,"",SUM(I214:I225))</f>
        <v/>
      </c>
      <c r="T225" s="23">
        <f>IF(COUNT(J214:J225)&lt;12,"",SUM(J214:J225))</f>
        <v/>
      </c>
      <c r="U225" s="23">
        <f>IF(COUNT(K214:K225)&lt;12,"",SUM(K214:K225))</f>
        <v/>
      </c>
      <c r="V225" s="37">
        <f>IF(OR(M225="",M213=""),"",LN(M225/M213))</f>
        <v/>
      </c>
    </row>
    <row r="226">
      <c r="A226" s="34" t="n">
        <v>41426</v>
      </c>
      <c r="B226" s="40" t="n">
        <v>6824.8</v>
      </c>
      <c r="C226" s="40" t="n"/>
      <c r="D226" s="40" t="n">
        <v>2830.5</v>
      </c>
      <c r="E226" s="40" t="n">
        <v>1209.5</v>
      </c>
      <c r="F226" s="40" t="n">
        <v>963.7</v>
      </c>
      <c r="G226" s="40" t="n">
        <v>-5109.9</v>
      </c>
      <c r="H226" s="23">
        <f>IF(COUNT(D226,F226)&lt;2,"",D226+F226)</f>
        <v/>
      </c>
      <c r="I226" s="23">
        <f>IF(COUNT(E226,G226)&lt;2,"",E226+G226)</f>
        <v/>
      </c>
      <c r="J226" s="23">
        <f>IF(COUNT(B226,H226,I226)&lt;3,"",B226+I226-H226)</f>
        <v/>
      </c>
      <c r="K226" s="41">
        <f>IF(COUNTIFS(Flows_Daily!$A$2:$A$5371,"&gt;="&amp;A226,Flows_Daily!$A$2:$A$5371,"&lt;"&amp;EDATE(A226,1))=0,"",SUMIFS(Flows_Daily!$D$2:$D$5371,Flows_Daily!$A$2:$A$5371,"&gt;="&amp;A226,Flows_Daily!$A$2:$A$5371,"&lt;"&amp;EDATE(A226,1))*1000/L226)</f>
        <v/>
      </c>
      <c r="L226" s="35">
        <f>IFERROR(AVERAGEIFS(Daily!$B:$B,Daily!$A:$A,"&gt;="&amp;A226,Daily!$A:$A,"&lt;"&amp;EDATE(A226,1)),"")</f>
        <v/>
      </c>
      <c r="M226" s="35">
        <f>IFERROR(INDEX(Daily!$B:$B,MATCH(EDATE(A226,1)-1,Daily!$A:$A,1)),"")</f>
        <v/>
      </c>
      <c r="N226" s="37">
        <f>IF(OR(M226="",M225=""),"",LN(M226/M225))</f>
        <v/>
      </c>
      <c r="O226" s="42">
        <f>IFERROR(INDEX(Rates_Monthly!$D:$D,MATCH(A226,Rates_Monthly!$A:$A,0)),"")</f>
        <v/>
      </c>
      <c r="P226" s="12">
        <f>IF(OR(O226="",O225=""),"",O226-O225)</f>
        <v/>
      </c>
      <c r="Q226" s="23">
        <f>IF(COUNT(B215:B226)&lt;12,"",SUM(B215:B226))</f>
        <v/>
      </c>
      <c r="R226" s="23">
        <f>IF(COUNT(H215:H226)&lt;12,"",SUM(H215:H226))</f>
        <v/>
      </c>
      <c r="S226" s="23">
        <f>IF(COUNT(I215:I226)&lt;12,"",SUM(I215:I226))</f>
        <v/>
      </c>
      <c r="T226" s="23">
        <f>IF(COUNT(J215:J226)&lt;12,"",SUM(J215:J226))</f>
        <v/>
      </c>
      <c r="U226" s="23">
        <f>IF(COUNT(K215:K226)&lt;12,"",SUM(K215:K226))</f>
        <v/>
      </c>
      <c r="V226" s="37">
        <f>IF(OR(M226="",M214=""),"",LN(M226/M214))</f>
        <v/>
      </c>
    </row>
    <row r="227">
      <c r="A227" s="34" t="n">
        <v>41456</v>
      </c>
      <c r="B227" s="40" t="n">
        <v>6964.6</v>
      </c>
      <c r="C227" s="40" t="n"/>
      <c r="D227" s="40" t="n">
        <v>1738.7</v>
      </c>
      <c r="E227" s="40" t="n">
        <v>948.5</v>
      </c>
      <c r="F227" s="40" t="n">
        <v>2455.9</v>
      </c>
      <c r="G227" s="40" t="n">
        <v>4241.7</v>
      </c>
      <c r="H227" s="23">
        <f>IF(COUNT(D227,F227)&lt;2,"",D227+F227)</f>
        <v/>
      </c>
      <c r="I227" s="23">
        <f>IF(COUNT(E227,G227)&lt;2,"",E227+G227)</f>
        <v/>
      </c>
      <c r="J227" s="23">
        <f>IF(COUNT(B227,H227,I227)&lt;3,"",B227+I227-H227)</f>
        <v/>
      </c>
      <c r="K227" s="41">
        <f>IF(COUNTIFS(Flows_Daily!$A$2:$A$5371,"&gt;="&amp;A227,Flows_Daily!$A$2:$A$5371,"&lt;"&amp;EDATE(A227,1))=0,"",SUMIFS(Flows_Daily!$D$2:$D$5371,Flows_Daily!$A$2:$A$5371,"&gt;="&amp;A227,Flows_Daily!$A$2:$A$5371,"&lt;"&amp;EDATE(A227,1))*1000/L227)</f>
        <v/>
      </c>
      <c r="L227" s="35">
        <f>IFERROR(AVERAGEIFS(Daily!$B:$B,Daily!$A:$A,"&gt;="&amp;A227,Daily!$A:$A,"&lt;"&amp;EDATE(A227,1)),"")</f>
        <v/>
      </c>
      <c r="M227" s="35">
        <f>IFERROR(INDEX(Daily!$B:$B,MATCH(EDATE(A227,1)-1,Daily!$A:$A,1)),"")</f>
        <v/>
      </c>
      <c r="N227" s="37">
        <f>IF(OR(M227="",M226=""),"",LN(M227/M226))</f>
        <v/>
      </c>
      <c r="O227" s="42">
        <f>IFERROR(INDEX(Rates_Monthly!$D:$D,MATCH(A227,Rates_Monthly!$A:$A,0)),"")</f>
        <v/>
      </c>
      <c r="P227" s="12">
        <f>IF(OR(O227="",O226=""),"",O227-O226)</f>
        <v/>
      </c>
      <c r="Q227" s="23">
        <f>IF(COUNT(B216:B227)&lt;12,"",SUM(B216:B227))</f>
        <v/>
      </c>
      <c r="R227" s="23">
        <f>IF(COUNT(H216:H227)&lt;12,"",SUM(H216:H227))</f>
        <v/>
      </c>
      <c r="S227" s="23">
        <f>IF(COUNT(I216:I227)&lt;12,"",SUM(I216:I227))</f>
        <v/>
      </c>
      <c r="T227" s="23">
        <f>IF(COUNT(J216:J227)&lt;12,"",SUM(J216:J227))</f>
        <v/>
      </c>
      <c r="U227" s="23">
        <f>IF(COUNT(K216:K227)&lt;12,"",SUM(K216:K227))</f>
        <v/>
      </c>
      <c r="V227" s="37">
        <f>IF(OR(M227="",M215=""),"",LN(M227/M215))</f>
        <v/>
      </c>
    </row>
    <row r="228">
      <c r="A228" s="34" t="n">
        <v>41487</v>
      </c>
      <c r="B228" s="40" t="n">
        <v>6389.3</v>
      </c>
      <c r="C228" s="40" t="n"/>
      <c r="D228" s="40" t="n">
        <v>1866.7</v>
      </c>
      <c r="E228" s="40" t="n">
        <v>716</v>
      </c>
      <c r="F228" s="40" t="n">
        <v>477.6</v>
      </c>
      <c r="G228" s="40" t="n">
        <v>2061.7</v>
      </c>
      <c r="H228" s="23">
        <f>IF(COUNT(D228,F228)&lt;2,"",D228+F228)</f>
        <v/>
      </c>
      <c r="I228" s="23">
        <f>IF(COUNT(E228,G228)&lt;2,"",E228+G228)</f>
        <v/>
      </c>
      <c r="J228" s="23">
        <f>IF(COUNT(B228,H228,I228)&lt;3,"",B228+I228-H228)</f>
        <v/>
      </c>
      <c r="K228" s="41">
        <f>IF(COUNTIFS(Flows_Daily!$A$2:$A$5371,"&gt;="&amp;A228,Flows_Daily!$A$2:$A$5371,"&lt;"&amp;EDATE(A228,1))=0,"",SUMIFS(Flows_Daily!$D$2:$D$5371,Flows_Daily!$A$2:$A$5371,"&gt;="&amp;A228,Flows_Daily!$A$2:$A$5371,"&lt;"&amp;EDATE(A228,1))*1000/L228)</f>
        <v/>
      </c>
      <c r="L228" s="35">
        <f>IFERROR(AVERAGEIFS(Daily!$B:$B,Daily!$A:$A,"&gt;="&amp;A228,Daily!$A:$A,"&lt;"&amp;EDATE(A228,1)),"")</f>
        <v/>
      </c>
      <c r="M228" s="35">
        <f>IFERROR(INDEX(Daily!$B:$B,MATCH(EDATE(A228,1)-1,Daily!$A:$A,1)),"")</f>
        <v/>
      </c>
      <c r="N228" s="37">
        <f>IF(OR(M228="",M227=""),"",LN(M228/M227))</f>
        <v/>
      </c>
      <c r="O228" s="42">
        <f>IFERROR(INDEX(Rates_Monthly!$D:$D,MATCH(A228,Rates_Monthly!$A:$A,0)),"")</f>
        <v/>
      </c>
      <c r="P228" s="12">
        <f>IF(OR(O228="",O227=""),"",O228-O227)</f>
        <v/>
      </c>
      <c r="Q228" s="23">
        <f>IF(COUNT(B217:B228)&lt;12,"",SUM(B217:B228))</f>
        <v/>
      </c>
      <c r="R228" s="23">
        <f>IF(COUNT(H217:H228)&lt;12,"",SUM(H217:H228))</f>
        <v/>
      </c>
      <c r="S228" s="23">
        <f>IF(COUNT(I217:I228)&lt;12,"",SUM(I217:I228))</f>
        <v/>
      </c>
      <c r="T228" s="23">
        <f>IF(COUNT(J217:J228)&lt;12,"",SUM(J217:J228))</f>
        <v/>
      </c>
      <c r="U228" s="23">
        <f>IF(COUNT(K217:K228)&lt;12,"",SUM(K217:K228))</f>
        <v/>
      </c>
      <c r="V228" s="37">
        <f>IF(OR(M228="",M216=""),"",LN(M228/M216))</f>
        <v/>
      </c>
    </row>
    <row r="229">
      <c r="A229" s="34" t="n">
        <v>41518</v>
      </c>
      <c r="B229" s="40" t="n">
        <v>7847.7</v>
      </c>
      <c r="C229" s="40" t="n"/>
      <c r="D229" s="40" t="n">
        <v>2166.6</v>
      </c>
      <c r="E229" s="40" t="n">
        <v>698.6</v>
      </c>
      <c r="F229" s="40" t="n">
        <v>1787.9</v>
      </c>
      <c r="G229" s="40" t="n">
        <v>7793.4</v>
      </c>
      <c r="H229" s="23">
        <f>IF(COUNT(D229,F229)&lt;2,"",D229+F229)</f>
        <v/>
      </c>
      <c r="I229" s="23">
        <f>IF(COUNT(E229,G229)&lt;2,"",E229+G229)</f>
        <v/>
      </c>
      <c r="J229" s="23">
        <f>IF(COUNT(B229,H229,I229)&lt;3,"",B229+I229-H229)</f>
        <v/>
      </c>
      <c r="K229" s="41">
        <f>IF(COUNTIFS(Flows_Daily!$A$2:$A$5371,"&gt;="&amp;A229,Flows_Daily!$A$2:$A$5371,"&lt;"&amp;EDATE(A229,1))=0,"",SUMIFS(Flows_Daily!$D$2:$D$5371,Flows_Daily!$A$2:$A$5371,"&gt;="&amp;A229,Flows_Daily!$A$2:$A$5371,"&lt;"&amp;EDATE(A229,1))*1000/L229)</f>
        <v/>
      </c>
      <c r="L229" s="35">
        <f>IFERROR(AVERAGEIFS(Daily!$B:$B,Daily!$A:$A,"&gt;="&amp;A229,Daily!$A:$A,"&lt;"&amp;EDATE(A229,1)),"")</f>
        <v/>
      </c>
      <c r="M229" s="35">
        <f>IFERROR(INDEX(Daily!$B:$B,MATCH(EDATE(A229,1)-1,Daily!$A:$A,1)),"")</f>
        <v/>
      </c>
      <c r="N229" s="37">
        <f>IF(OR(M229="",M228=""),"",LN(M229/M228))</f>
        <v/>
      </c>
      <c r="O229" s="42">
        <f>IFERROR(INDEX(Rates_Monthly!$D:$D,MATCH(A229,Rates_Monthly!$A:$A,0)),"")</f>
        <v/>
      </c>
      <c r="P229" s="12">
        <f>IF(OR(O229="",O228=""),"",O229-O228)</f>
        <v/>
      </c>
      <c r="Q229" s="23">
        <f>IF(COUNT(B218:B229)&lt;12,"",SUM(B218:B229))</f>
        <v/>
      </c>
      <c r="R229" s="23">
        <f>IF(COUNT(H218:H229)&lt;12,"",SUM(H218:H229))</f>
        <v/>
      </c>
      <c r="S229" s="23">
        <f>IF(COUNT(I218:I229)&lt;12,"",SUM(I218:I229))</f>
        <v/>
      </c>
      <c r="T229" s="23">
        <f>IF(COUNT(J218:J229)&lt;12,"",SUM(J218:J229))</f>
        <v/>
      </c>
      <c r="U229" s="23">
        <f>IF(COUNT(K218:K229)&lt;12,"",SUM(K218:K229))</f>
        <v/>
      </c>
      <c r="V229" s="37">
        <f>IF(OR(M229="",M217=""),"",LN(M229/M217))</f>
        <v/>
      </c>
    </row>
    <row r="230">
      <c r="A230" s="34" t="n">
        <v>41548</v>
      </c>
      <c r="B230" s="40" t="n">
        <v>10724</v>
      </c>
      <c r="C230" s="40" t="n"/>
      <c r="D230" s="40" t="n">
        <v>1736.3</v>
      </c>
      <c r="E230" s="40" t="n">
        <v>1396.5</v>
      </c>
      <c r="F230" s="40" t="n">
        <v>2330.4</v>
      </c>
      <c r="G230" s="40" t="n">
        <v>7273.2</v>
      </c>
      <c r="H230" s="23">
        <f>IF(COUNT(D230,F230)&lt;2,"",D230+F230)</f>
        <v/>
      </c>
      <c r="I230" s="23">
        <f>IF(COUNT(E230,G230)&lt;2,"",E230+G230)</f>
        <v/>
      </c>
      <c r="J230" s="23">
        <f>IF(COUNT(B230,H230,I230)&lt;3,"",B230+I230-H230)</f>
        <v/>
      </c>
      <c r="K230" s="41">
        <f>IF(COUNTIFS(Flows_Daily!$A$2:$A$5371,"&gt;="&amp;A230,Flows_Daily!$A$2:$A$5371,"&lt;"&amp;EDATE(A230,1))=0,"",SUMIFS(Flows_Daily!$D$2:$D$5371,Flows_Daily!$A$2:$A$5371,"&gt;="&amp;A230,Flows_Daily!$A$2:$A$5371,"&lt;"&amp;EDATE(A230,1))*1000/L230)</f>
        <v/>
      </c>
      <c r="L230" s="35">
        <f>IFERROR(AVERAGEIFS(Daily!$B:$B,Daily!$A:$A,"&gt;="&amp;A230,Daily!$A:$A,"&lt;"&amp;EDATE(A230,1)),"")</f>
        <v/>
      </c>
      <c r="M230" s="35">
        <f>IFERROR(INDEX(Daily!$B:$B,MATCH(EDATE(A230,1)-1,Daily!$A:$A,1)),"")</f>
        <v/>
      </c>
      <c r="N230" s="37">
        <f>IF(OR(M230="",M229=""),"",LN(M230/M229))</f>
        <v/>
      </c>
      <c r="O230" s="42">
        <f>IFERROR(INDEX(Rates_Monthly!$D:$D,MATCH(A230,Rates_Monthly!$A:$A,0)),"")</f>
        <v/>
      </c>
      <c r="P230" s="12">
        <f>IF(OR(O230="",O229=""),"",O230-O229)</f>
        <v/>
      </c>
      <c r="Q230" s="23">
        <f>IF(COUNT(B219:B230)&lt;12,"",SUM(B219:B230))</f>
        <v/>
      </c>
      <c r="R230" s="23">
        <f>IF(COUNT(H219:H230)&lt;12,"",SUM(H219:H230))</f>
        <v/>
      </c>
      <c r="S230" s="23">
        <f>IF(COUNT(I219:I230)&lt;12,"",SUM(I219:I230))</f>
        <v/>
      </c>
      <c r="T230" s="23">
        <f>IF(COUNT(J219:J230)&lt;12,"",SUM(J219:J230))</f>
        <v/>
      </c>
      <c r="U230" s="23">
        <f>IF(COUNT(K219:K230)&lt;12,"",SUM(K219:K230))</f>
        <v/>
      </c>
      <c r="V230" s="37">
        <f>IF(OR(M230="",M218=""),"",LN(M230/M218))</f>
        <v/>
      </c>
    </row>
    <row r="231">
      <c r="A231" s="34" t="n">
        <v>41579</v>
      </c>
      <c r="B231" s="40" t="n">
        <v>5891.6</v>
      </c>
      <c r="C231" s="40" t="n"/>
      <c r="D231" s="40" t="n">
        <v>3389.6</v>
      </c>
      <c r="E231" s="40" t="n">
        <v>1150.3</v>
      </c>
      <c r="F231" s="40" t="n">
        <v>835.8</v>
      </c>
      <c r="G231" s="40" t="n">
        <v>-722.1</v>
      </c>
      <c r="H231" s="23">
        <f>IF(COUNT(D231,F231)&lt;2,"",D231+F231)</f>
        <v/>
      </c>
      <c r="I231" s="23">
        <f>IF(COUNT(E231,G231)&lt;2,"",E231+G231)</f>
        <v/>
      </c>
      <c r="J231" s="23">
        <f>IF(COUNT(B231,H231,I231)&lt;3,"",B231+I231-H231)</f>
        <v/>
      </c>
      <c r="K231" s="41">
        <f>IF(COUNTIFS(Flows_Daily!$A$2:$A$5371,"&gt;="&amp;A231,Flows_Daily!$A$2:$A$5371,"&lt;"&amp;EDATE(A231,1))=0,"",SUMIFS(Flows_Daily!$D$2:$D$5371,Flows_Daily!$A$2:$A$5371,"&gt;="&amp;A231,Flows_Daily!$A$2:$A$5371,"&lt;"&amp;EDATE(A231,1))*1000/L231)</f>
        <v/>
      </c>
      <c r="L231" s="35">
        <f>IFERROR(AVERAGEIFS(Daily!$B:$B,Daily!$A:$A,"&gt;="&amp;A231,Daily!$A:$A,"&lt;"&amp;EDATE(A231,1)),"")</f>
        <v/>
      </c>
      <c r="M231" s="35">
        <f>IFERROR(INDEX(Daily!$B:$B,MATCH(EDATE(A231,1)-1,Daily!$A:$A,1)),"")</f>
        <v/>
      </c>
      <c r="N231" s="37">
        <f>IF(OR(M231="",M230=""),"",LN(M231/M230))</f>
        <v/>
      </c>
      <c r="O231" s="42">
        <f>IFERROR(INDEX(Rates_Monthly!$D:$D,MATCH(A231,Rates_Monthly!$A:$A,0)),"")</f>
        <v/>
      </c>
      <c r="P231" s="12">
        <f>IF(OR(O231="",O230=""),"",O231-O230)</f>
        <v/>
      </c>
      <c r="Q231" s="23">
        <f>IF(COUNT(B220:B231)&lt;12,"",SUM(B220:B231))</f>
        <v/>
      </c>
      <c r="R231" s="23">
        <f>IF(COUNT(H220:H231)&lt;12,"",SUM(H220:H231))</f>
        <v/>
      </c>
      <c r="S231" s="23">
        <f>IF(COUNT(I220:I231)&lt;12,"",SUM(I220:I231))</f>
        <v/>
      </c>
      <c r="T231" s="23">
        <f>IF(COUNT(J220:J231)&lt;12,"",SUM(J220:J231))</f>
        <v/>
      </c>
      <c r="U231" s="23">
        <f>IF(COUNT(K220:K231)&lt;12,"",SUM(K220:K231))</f>
        <v/>
      </c>
      <c r="V231" s="37">
        <f>IF(OR(M231="",M219=""),"",LN(M231/M219))</f>
        <v/>
      </c>
    </row>
    <row r="232">
      <c r="A232" s="34" t="n">
        <v>41609</v>
      </c>
      <c r="B232" s="40" t="n">
        <v>6263.7</v>
      </c>
      <c r="C232" s="40" t="n"/>
      <c r="D232" s="40" t="n">
        <v>2822.9</v>
      </c>
      <c r="E232" s="40" t="n">
        <v>517.3</v>
      </c>
      <c r="F232" s="40" t="n">
        <v>4340.4</v>
      </c>
      <c r="G232" s="40" t="n">
        <v>-702</v>
      </c>
      <c r="H232" s="23">
        <f>IF(COUNT(D232,F232)&lt;2,"",D232+F232)</f>
        <v/>
      </c>
      <c r="I232" s="23">
        <f>IF(COUNT(E232,G232)&lt;2,"",E232+G232)</f>
        <v/>
      </c>
      <c r="J232" s="23">
        <f>IF(COUNT(B232,H232,I232)&lt;3,"",B232+I232-H232)</f>
        <v/>
      </c>
      <c r="K232" s="41">
        <f>IF(COUNTIFS(Flows_Daily!$A$2:$A$5371,"&gt;="&amp;A232,Flows_Daily!$A$2:$A$5371,"&lt;"&amp;EDATE(A232,1))=0,"",SUMIFS(Flows_Daily!$D$2:$D$5371,Flows_Daily!$A$2:$A$5371,"&gt;="&amp;A232,Flows_Daily!$A$2:$A$5371,"&lt;"&amp;EDATE(A232,1))*1000/L232)</f>
        <v/>
      </c>
      <c r="L232" s="35">
        <f>IFERROR(AVERAGEIFS(Daily!$B:$B,Daily!$A:$A,"&gt;="&amp;A232,Daily!$A:$A,"&lt;"&amp;EDATE(A232,1)),"")</f>
        <v/>
      </c>
      <c r="M232" s="35">
        <f>IFERROR(INDEX(Daily!$B:$B,MATCH(EDATE(A232,1)-1,Daily!$A:$A,1)),"")</f>
        <v/>
      </c>
      <c r="N232" s="37">
        <f>IF(OR(M232="",M231=""),"",LN(M232/M231))</f>
        <v/>
      </c>
      <c r="O232" s="42">
        <f>IFERROR(INDEX(Rates_Monthly!$D:$D,MATCH(A232,Rates_Monthly!$A:$A,0)),"")</f>
        <v/>
      </c>
      <c r="P232" s="12">
        <f>IF(OR(O232="",O231=""),"",O232-O231)</f>
        <v/>
      </c>
      <c r="Q232" s="23">
        <f>IF(COUNT(B221:B232)&lt;12,"",SUM(B221:B232))</f>
        <v/>
      </c>
      <c r="R232" s="23">
        <f>IF(COUNT(H221:H232)&lt;12,"",SUM(H221:H232))</f>
        <v/>
      </c>
      <c r="S232" s="23">
        <f>IF(COUNT(I221:I232)&lt;12,"",SUM(I221:I232))</f>
        <v/>
      </c>
      <c r="T232" s="23">
        <f>IF(COUNT(J221:J232)&lt;12,"",SUM(J221:J232))</f>
        <v/>
      </c>
      <c r="U232" s="23">
        <f>IF(COUNT(K221:K232)&lt;12,"",SUM(K221:K232))</f>
        <v/>
      </c>
      <c r="V232" s="37">
        <f>IF(OR(M232="",M220=""),"",LN(M232/M220))</f>
        <v/>
      </c>
    </row>
    <row r="233">
      <c r="A233" s="34" t="n">
        <v>41640</v>
      </c>
      <c r="B233" s="40" t="n">
        <v>1837.7</v>
      </c>
      <c r="C233" s="40" t="n"/>
      <c r="D233" s="40" t="n">
        <v>1428</v>
      </c>
      <c r="E233" s="40" t="n">
        <v>2848.3</v>
      </c>
      <c r="F233" s="40" t="n">
        <v>5173.8</v>
      </c>
      <c r="G233" s="40" t="n">
        <v>780.2</v>
      </c>
      <c r="H233" s="23">
        <f>IF(COUNT(D233,F233)&lt;2,"",D233+F233)</f>
        <v/>
      </c>
      <c r="I233" s="23">
        <f>IF(COUNT(E233,G233)&lt;2,"",E233+G233)</f>
        <v/>
      </c>
      <c r="J233" s="23">
        <f>IF(COUNT(B233,H233,I233)&lt;3,"",B233+I233-H233)</f>
        <v/>
      </c>
      <c r="K233" s="41">
        <f>IF(COUNTIFS(Flows_Daily!$A$2:$A$5371,"&gt;="&amp;A233,Flows_Daily!$A$2:$A$5371,"&lt;"&amp;EDATE(A233,1))=0,"",SUMIFS(Flows_Daily!$D$2:$D$5371,Flows_Daily!$A$2:$A$5371,"&gt;="&amp;A233,Flows_Daily!$A$2:$A$5371,"&lt;"&amp;EDATE(A233,1))*1000/L233)</f>
        <v/>
      </c>
      <c r="L233" s="35">
        <f>IFERROR(AVERAGEIFS(Daily!$B:$B,Daily!$A:$A,"&gt;="&amp;A233,Daily!$A:$A,"&lt;"&amp;EDATE(A233,1)),"")</f>
        <v/>
      </c>
      <c r="M233" s="35">
        <f>IFERROR(INDEX(Daily!$B:$B,MATCH(EDATE(A233,1)-1,Daily!$A:$A,1)),"")</f>
        <v/>
      </c>
      <c r="N233" s="37">
        <f>IF(OR(M233="",M232=""),"",LN(M233/M232))</f>
        <v/>
      </c>
      <c r="O233" s="42">
        <f>IFERROR(INDEX(Rates_Monthly!$D:$D,MATCH(A233,Rates_Monthly!$A:$A,0)),"")</f>
        <v/>
      </c>
      <c r="P233" s="12">
        <f>IF(OR(O233="",O232=""),"",O233-O232)</f>
        <v/>
      </c>
      <c r="Q233" s="23">
        <f>IF(COUNT(B222:B233)&lt;12,"",SUM(B222:B233))</f>
        <v/>
      </c>
      <c r="R233" s="23">
        <f>IF(COUNT(H222:H233)&lt;12,"",SUM(H222:H233))</f>
        <v/>
      </c>
      <c r="S233" s="23">
        <f>IF(COUNT(I222:I233)&lt;12,"",SUM(I222:I233))</f>
        <v/>
      </c>
      <c r="T233" s="23">
        <f>IF(COUNT(J222:J233)&lt;12,"",SUM(J222:J233))</f>
        <v/>
      </c>
      <c r="U233" s="23">
        <f>IF(COUNT(K222:K233)&lt;12,"",SUM(K222:K233))</f>
        <v/>
      </c>
      <c r="V233" s="37">
        <f>IF(OR(M233="",M221=""),"",LN(M233/M221))</f>
        <v/>
      </c>
    </row>
    <row r="234">
      <c r="A234" s="34" t="n">
        <v>41671</v>
      </c>
      <c r="B234" s="40" t="n">
        <v>4812.5</v>
      </c>
      <c r="C234" s="40" t="n"/>
      <c r="D234" s="40" t="n">
        <v>1430.9</v>
      </c>
      <c r="E234" s="40" t="n">
        <v>-163.6</v>
      </c>
      <c r="F234" s="40" t="n">
        <v>1987.7</v>
      </c>
      <c r="G234" s="40" t="n">
        <v>-4441.3</v>
      </c>
      <c r="H234" s="23">
        <f>IF(COUNT(D234,F234)&lt;2,"",D234+F234)</f>
        <v/>
      </c>
      <c r="I234" s="23">
        <f>IF(COUNT(E234,G234)&lt;2,"",E234+G234)</f>
        <v/>
      </c>
      <c r="J234" s="23">
        <f>IF(COUNT(B234,H234,I234)&lt;3,"",B234+I234-H234)</f>
        <v/>
      </c>
      <c r="K234" s="41">
        <f>IF(COUNTIFS(Flows_Daily!$A$2:$A$5371,"&gt;="&amp;A234,Flows_Daily!$A$2:$A$5371,"&lt;"&amp;EDATE(A234,1))=0,"",SUMIFS(Flows_Daily!$D$2:$D$5371,Flows_Daily!$A$2:$A$5371,"&gt;="&amp;A234,Flows_Daily!$A$2:$A$5371,"&lt;"&amp;EDATE(A234,1))*1000/L234)</f>
        <v/>
      </c>
      <c r="L234" s="35">
        <f>IFERROR(AVERAGEIFS(Daily!$B:$B,Daily!$A:$A,"&gt;="&amp;A234,Daily!$A:$A,"&lt;"&amp;EDATE(A234,1)),"")</f>
        <v/>
      </c>
      <c r="M234" s="35">
        <f>IFERROR(INDEX(Daily!$B:$B,MATCH(EDATE(A234,1)-1,Daily!$A:$A,1)),"")</f>
        <v/>
      </c>
      <c r="N234" s="37">
        <f>IF(OR(M234="",M233=""),"",LN(M234/M233))</f>
        <v/>
      </c>
      <c r="O234" s="42">
        <f>IFERROR(INDEX(Rates_Monthly!$D:$D,MATCH(A234,Rates_Monthly!$A:$A,0)),"")</f>
        <v/>
      </c>
      <c r="P234" s="12">
        <f>IF(OR(O234="",O233=""),"",O234-O233)</f>
        <v/>
      </c>
      <c r="Q234" s="23">
        <f>IF(COUNT(B223:B234)&lt;12,"",SUM(B223:B234))</f>
        <v/>
      </c>
      <c r="R234" s="23">
        <f>IF(COUNT(H223:H234)&lt;12,"",SUM(H223:H234))</f>
        <v/>
      </c>
      <c r="S234" s="23">
        <f>IF(COUNT(I223:I234)&lt;12,"",SUM(I223:I234))</f>
        <v/>
      </c>
      <c r="T234" s="23">
        <f>IF(COUNT(J223:J234)&lt;12,"",SUM(J223:J234))</f>
        <v/>
      </c>
      <c r="U234" s="23">
        <f>IF(COUNT(K223:K234)&lt;12,"",SUM(K223:K234))</f>
        <v/>
      </c>
      <c r="V234" s="37">
        <f>IF(OR(M234="",M222=""),"",LN(M234/M222))</f>
        <v/>
      </c>
    </row>
    <row r="235">
      <c r="A235" s="34" t="n">
        <v>41699</v>
      </c>
      <c r="B235" s="40" t="n">
        <v>6182.8</v>
      </c>
      <c r="C235" s="40" t="n"/>
      <c r="D235" s="40" t="n">
        <v>2890.5</v>
      </c>
      <c r="E235" s="40" t="n">
        <v>707.9</v>
      </c>
      <c r="F235" s="40" t="n">
        <v>1943.6</v>
      </c>
      <c r="G235" s="40" t="n">
        <v>151.8</v>
      </c>
      <c r="H235" s="23">
        <f>IF(COUNT(D235,F235)&lt;2,"",D235+F235)</f>
        <v/>
      </c>
      <c r="I235" s="23">
        <f>IF(COUNT(E235,G235)&lt;2,"",E235+G235)</f>
        <v/>
      </c>
      <c r="J235" s="23">
        <f>IF(COUNT(B235,H235,I235)&lt;3,"",B235+I235-H235)</f>
        <v/>
      </c>
      <c r="K235" s="41">
        <f>IF(COUNTIFS(Flows_Daily!$A$2:$A$5371,"&gt;="&amp;A235,Flows_Daily!$A$2:$A$5371,"&lt;"&amp;EDATE(A235,1))=0,"",SUMIFS(Flows_Daily!$D$2:$D$5371,Flows_Daily!$A$2:$A$5371,"&gt;="&amp;A235,Flows_Daily!$A$2:$A$5371,"&lt;"&amp;EDATE(A235,1))*1000/L235)</f>
        <v/>
      </c>
      <c r="L235" s="35">
        <f>IFERROR(AVERAGEIFS(Daily!$B:$B,Daily!$A:$A,"&gt;="&amp;A235,Daily!$A:$A,"&lt;"&amp;EDATE(A235,1)),"")</f>
        <v/>
      </c>
      <c r="M235" s="35">
        <f>IFERROR(INDEX(Daily!$B:$B,MATCH(EDATE(A235,1)-1,Daily!$A:$A,1)),"")</f>
        <v/>
      </c>
      <c r="N235" s="37">
        <f>IF(OR(M235="",M234=""),"",LN(M235/M234))</f>
        <v/>
      </c>
      <c r="O235" s="42">
        <f>IFERROR(INDEX(Rates_Monthly!$D:$D,MATCH(A235,Rates_Monthly!$A:$A,0)),"")</f>
        <v/>
      </c>
      <c r="P235" s="12">
        <f>IF(OR(O235="",O234=""),"",O235-O234)</f>
        <v/>
      </c>
      <c r="Q235" s="23">
        <f>IF(COUNT(B224:B235)&lt;12,"",SUM(B224:B235))</f>
        <v/>
      </c>
      <c r="R235" s="23">
        <f>IF(COUNT(H224:H235)&lt;12,"",SUM(H224:H235))</f>
        <v/>
      </c>
      <c r="S235" s="23">
        <f>IF(COUNT(I224:I235)&lt;12,"",SUM(I224:I235))</f>
        <v/>
      </c>
      <c r="T235" s="23">
        <f>IF(COUNT(J224:J235)&lt;12,"",SUM(J224:J235))</f>
        <v/>
      </c>
      <c r="U235" s="23">
        <f>IF(COUNT(K224:K235)&lt;12,"",SUM(K224:K235))</f>
        <v/>
      </c>
      <c r="V235" s="37">
        <f>IF(OR(M235="",M223=""),"",LN(M235/M223))</f>
        <v/>
      </c>
    </row>
    <row r="236">
      <c r="A236" s="34" t="n">
        <v>41730</v>
      </c>
      <c r="B236" s="40" t="n">
        <v>6875.5</v>
      </c>
      <c r="C236" s="40" t="n"/>
      <c r="D236" s="40" t="n">
        <v>4036.6</v>
      </c>
      <c r="E236" s="40" t="n">
        <v>1666.4</v>
      </c>
      <c r="F236" s="40" t="n">
        <v>4127.4</v>
      </c>
      <c r="G236" s="40" t="n">
        <v>5921</v>
      </c>
      <c r="H236" s="23">
        <f>IF(COUNT(D236,F236)&lt;2,"",D236+F236)</f>
        <v/>
      </c>
      <c r="I236" s="23">
        <f>IF(COUNT(E236,G236)&lt;2,"",E236+G236)</f>
        <v/>
      </c>
      <c r="J236" s="23">
        <f>IF(COUNT(B236,H236,I236)&lt;3,"",B236+I236-H236)</f>
        <v/>
      </c>
      <c r="K236" s="41">
        <f>IF(COUNTIFS(Flows_Daily!$A$2:$A$5371,"&gt;="&amp;A236,Flows_Daily!$A$2:$A$5371,"&lt;"&amp;EDATE(A236,1))=0,"",SUMIFS(Flows_Daily!$D$2:$D$5371,Flows_Daily!$A$2:$A$5371,"&gt;="&amp;A236,Flows_Daily!$A$2:$A$5371,"&lt;"&amp;EDATE(A236,1))*1000/L236)</f>
        <v/>
      </c>
      <c r="L236" s="35">
        <f>IFERROR(AVERAGEIFS(Daily!$B:$B,Daily!$A:$A,"&gt;="&amp;A236,Daily!$A:$A,"&lt;"&amp;EDATE(A236,1)),"")</f>
        <v/>
      </c>
      <c r="M236" s="35">
        <f>IFERROR(INDEX(Daily!$B:$B,MATCH(EDATE(A236,1)-1,Daily!$A:$A,1)),"")</f>
        <v/>
      </c>
      <c r="N236" s="37">
        <f>IF(OR(M236="",M235=""),"",LN(M236/M235))</f>
        <v/>
      </c>
      <c r="O236" s="42">
        <f>IFERROR(INDEX(Rates_Monthly!$D:$D,MATCH(A236,Rates_Monthly!$A:$A,0)),"")</f>
        <v/>
      </c>
      <c r="P236" s="12">
        <f>IF(OR(O236="",O235=""),"",O236-O235)</f>
        <v/>
      </c>
      <c r="Q236" s="23">
        <f>IF(COUNT(B225:B236)&lt;12,"",SUM(B225:B236))</f>
        <v/>
      </c>
      <c r="R236" s="23">
        <f>IF(COUNT(H225:H236)&lt;12,"",SUM(H225:H236))</f>
        <v/>
      </c>
      <c r="S236" s="23">
        <f>IF(COUNT(I225:I236)&lt;12,"",SUM(I225:I236))</f>
        <v/>
      </c>
      <c r="T236" s="23">
        <f>IF(COUNT(J225:J236)&lt;12,"",SUM(J225:J236))</f>
        <v/>
      </c>
      <c r="U236" s="23">
        <f>IF(COUNT(K225:K236)&lt;12,"",SUM(K225:K236))</f>
        <v/>
      </c>
      <c r="V236" s="37">
        <f>IF(OR(M236="",M224=""),"",LN(M236/M224))</f>
        <v/>
      </c>
    </row>
    <row r="237">
      <c r="A237" s="34" t="n">
        <v>41760</v>
      </c>
      <c r="B237" s="40" t="n">
        <v>9148.299999999999</v>
      </c>
      <c r="C237" s="40" t="n"/>
      <c r="D237" s="40" t="n">
        <v>2248.1</v>
      </c>
      <c r="E237" s="40" t="n">
        <v>-1256.1</v>
      </c>
      <c r="F237" s="40" t="n">
        <v>2754.1</v>
      </c>
      <c r="G237" s="40" t="n">
        <v>726.4</v>
      </c>
      <c r="H237" s="23">
        <f>IF(COUNT(D237,F237)&lt;2,"",D237+F237)</f>
        <v/>
      </c>
      <c r="I237" s="23">
        <f>IF(COUNT(E237,G237)&lt;2,"",E237+G237)</f>
        <v/>
      </c>
      <c r="J237" s="23">
        <f>IF(COUNT(B237,H237,I237)&lt;3,"",B237+I237-H237)</f>
        <v/>
      </c>
      <c r="K237" s="41">
        <f>IF(COUNTIFS(Flows_Daily!$A$2:$A$5371,"&gt;="&amp;A237,Flows_Daily!$A$2:$A$5371,"&lt;"&amp;EDATE(A237,1))=0,"",SUMIFS(Flows_Daily!$D$2:$D$5371,Flows_Daily!$A$2:$A$5371,"&gt;="&amp;A237,Flows_Daily!$A$2:$A$5371,"&lt;"&amp;EDATE(A237,1))*1000/L237)</f>
        <v/>
      </c>
      <c r="L237" s="35">
        <f>IFERROR(AVERAGEIFS(Daily!$B:$B,Daily!$A:$A,"&gt;="&amp;A237,Daily!$A:$A,"&lt;"&amp;EDATE(A237,1)),"")</f>
        <v/>
      </c>
      <c r="M237" s="35">
        <f>IFERROR(INDEX(Daily!$B:$B,MATCH(EDATE(A237,1)-1,Daily!$A:$A,1)),"")</f>
        <v/>
      </c>
      <c r="N237" s="37">
        <f>IF(OR(M237="",M236=""),"",LN(M237/M236))</f>
        <v/>
      </c>
      <c r="O237" s="42">
        <f>IFERROR(INDEX(Rates_Monthly!$D:$D,MATCH(A237,Rates_Monthly!$A:$A,0)),"")</f>
        <v/>
      </c>
      <c r="P237" s="12">
        <f>IF(OR(O237="",O236=""),"",O237-O236)</f>
        <v/>
      </c>
      <c r="Q237" s="23">
        <f>IF(COUNT(B226:B237)&lt;12,"",SUM(B226:B237))</f>
        <v/>
      </c>
      <c r="R237" s="23">
        <f>IF(COUNT(H226:H237)&lt;12,"",SUM(H226:H237))</f>
        <v/>
      </c>
      <c r="S237" s="23">
        <f>IF(COUNT(I226:I237)&lt;12,"",SUM(I226:I237))</f>
        <v/>
      </c>
      <c r="T237" s="23">
        <f>IF(COUNT(J226:J237)&lt;12,"",SUM(J226:J237))</f>
        <v/>
      </c>
      <c r="U237" s="23">
        <f>IF(COUNT(K226:K237)&lt;12,"",SUM(K226:K237))</f>
        <v/>
      </c>
      <c r="V237" s="37">
        <f>IF(OR(M237="",M225=""),"",LN(M237/M225))</f>
        <v/>
      </c>
    </row>
    <row r="238">
      <c r="A238" s="34" t="n">
        <v>41791</v>
      </c>
      <c r="B238" s="40" t="n">
        <v>7768.8</v>
      </c>
      <c r="C238" s="40" t="n"/>
      <c r="D238" s="40" t="n">
        <v>3274.9</v>
      </c>
      <c r="E238" s="40" t="n">
        <v>1166.8</v>
      </c>
      <c r="F238" s="40" t="n">
        <v>3806.9</v>
      </c>
      <c r="G238" s="40" t="n">
        <v>-250.2</v>
      </c>
      <c r="H238" s="23">
        <f>IF(COUNT(D238,F238)&lt;2,"",D238+F238)</f>
        <v/>
      </c>
      <c r="I238" s="23">
        <f>IF(COUNT(E238,G238)&lt;2,"",E238+G238)</f>
        <v/>
      </c>
      <c r="J238" s="23">
        <f>IF(COUNT(B238,H238,I238)&lt;3,"",B238+I238-H238)</f>
        <v/>
      </c>
      <c r="K238" s="41">
        <f>IF(COUNTIFS(Flows_Daily!$A$2:$A$5371,"&gt;="&amp;A238,Flows_Daily!$A$2:$A$5371,"&lt;"&amp;EDATE(A238,1))=0,"",SUMIFS(Flows_Daily!$D$2:$D$5371,Flows_Daily!$A$2:$A$5371,"&gt;="&amp;A238,Flows_Daily!$A$2:$A$5371,"&lt;"&amp;EDATE(A238,1))*1000/L238)</f>
        <v/>
      </c>
      <c r="L238" s="35">
        <f>IFERROR(AVERAGEIFS(Daily!$B:$B,Daily!$A:$A,"&gt;="&amp;A238,Daily!$A:$A,"&lt;"&amp;EDATE(A238,1)),"")</f>
        <v/>
      </c>
      <c r="M238" s="35">
        <f>IFERROR(INDEX(Daily!$B:$B,MATCH(EDATE(A238,1)-1,Daily!$A:$A,1)),"")</f>
        <v/>
      </c>
      <c r="N238" s="37">
        <f>IF(OR(M238="",M237=""),"",LN(M238/M237))</f>
        <v/>
      </c>
      <c r="O238" s="42">
        <f>IFERROR(INDEX(Rates_Monthly!$D:$D,MATCH(A238,Rates_Monthly!$A:$A,0)),"")</f>
        <v/>
      </c>
      <c r="P238" s="12">
        <f>IF(OR(O238="",O237=""),"",O238-O237)</f>
        <v/>
      </c>
      <c r="Q238" s="23">
        <f>IF(COUNT(B227:B238)&lt;12,"",SUM(B227:B238))</f>
        <v/>
      </c>
      <c r="R238" s="23">
        <f>IF(COUNT(H227:H238)&lt;12,"",SUM(H227:H238))</f>
        <v/>
      </c>
      <c r="S238" s="23">
        <f>IF(COUNT(I227:I238)&lt;12,"",SUM(I227:I238))</f>
        <v/>
      </c>
      <c r="T238" s="23">
        <f>IF(COUNT(J227:J238)&lt;12,"",SUM(J227:J238))</f>
        <v/>
      </c>
      <c r="U238" s="23">
        <f>IF(COUNT(K227:K238)&lt;12,"",SUM(K227:K238))</f>
        <v/>
      </c>
      <c r="V238" s="37">
        <f>IF(OR(M238="",M226=""),"",LN(M238/M226))</f>
        <v/>
      </c>
    </row>
    <row r="239">
      <c r="A239" s="34" t="n">
        <v>41821</v>
      </c>
      <c r="B239" s="40" t="n">
        <v>6198.8</v>
      </c>
      <c r="C239" s="40" t="n"/>
      <c r="D239" s="40" t="n">
        <v>1647.8</v>
      </c>
      <c r="E239" s="40" t="n">
        <v>1163.7</v>
      </c>
      <c r="F239" s="40" t="n">
        <v>4074.9</v>
      </c>
      <c r="G239" s="40" t="n">
        <v>2378.4</v>
      </c>
      <c r="H239" s="23">
        <f>IF(COUNT(D239,F239)&lt;2,"",D239+F239)</f>
        <v/>
      </c>
      <c r="I239" s="23">
        <f>IF(COUNT(E239,G239)&lt;2,"",E239+G239)</f>
        <v/>
      </c>
      <c r="J239" s="23">
        <f>IF(COUNT(B239,H239,I239)&lt;3,"",B239+I239-H239)</f>
        <v/>
      </c>
      <c r="K239" s="41">
        <f>IF(COUNTIFS(Flows_Daily!$A$2:$A$5371,"&gt;="&amp;A239,Flows_Daily!$A$2:$A$5371,"&lt;"&amp;EDATE(A239,1))=0,"",SUMIFS(Flows_Daily!$D$2:$D$5371,Flows_Daily!$A$2:$A$5371,"&gt;="&amp;A239,Flows_Daily!$A$2:$A$5371,"&lt;"&amp;EDATE(A239,1))*1000/L239)</f>
        <v/>
      </c>
      <c r="L239" s="35">
        <f>IFERROR(AVERAGEIFS(Daily!$B:$B,Daily!$A:$A,"&gt;="&amp;A239,Daily!$A:$A,"&lt;"&amp;EDATE(A239,1)),"")</f>
        <v/>
      </c>
      <c r="M239" s="35">
        <f>IFERROR(INDEX(Daily!$B:$B,MATCH(EDATE(A239,1)-1,Daily!$A:$A,1)),"")</f>
        <v/>
      </c>
      <c r="N239" s="37">
        <f>IF(OR(M239="",M238=""),"",LN(M239/M238))</f>
        <v/>
      </c>
      <c r="O239" s="42">
        <f>IFERROR(INDEX(Rates_Monthly!$D:$D,MATCH(A239,Rates_Monthly!$A:$A,0)),"")</f>
        <v/>
      </c>
      <c r="P239" s="12">
        <f>IF(OR(O239="",O238=""),"",O239-O238)</f>
        <v/>
      </c>
      <c r="Q239" s="23">
        <f>IF(COUNT(B228:B239)&lt;12,"",SUM(B228:B239))</f>
        <v/>
      </c>
      <c r="R239" s="23">
        <f>IF(COUNT(H228:H239)&lt;12,"",SUM(H228:H239))</f>
        <v/>
      </c>
      <c r="S239" s="23">
        <f>IF(COUNT(I228:I239)&lt;12,"",SUM(I228:I239))</f>
        <v/>
      </c>
      <c r="T239" s="23">
        <f>IF(COUNT(J228:J239)&lt;12,"",SUM(J228:J239))</f>
        <v/>
      </c>
      <c r="U239" s="23">
        <f>IF(COUNT(K228:K239)&lt;12,"",SUM(K228:K239))</f>
        <v/>
      </c>
      <c r="V239" s="37">
        <f>IF(OR(M239="",M227=""),"",LN(M239/M227))</f>
        <v/>
      </c>
    </row>
    <row r="240">
      <c r="A240" s="34" t="n">
        <v>41852</v>
      </c>
      <c r="B240" s="40" t="n">
        <v>6793.9</v>
      </c>
      <c r="C240" s="40" t="n"/>
      <c r="D240" s="40" t="n">
        <v>1010.6</v>
      </c>
      <c r="E240" s="40" t="n">
        <v>489</v>
      </c>
      <c r="F240" s="40" t="n">
        <v>1893.9</v>
      </c>
      <c r="G240" s="40" t="n">
        <v>2599.1</v>
      </c>
      <c r="H240" s="23">
        <f>IF(COUNT(D240,F240)&lt;2,"",D240+F240)</f>
        <v/>
      </c>
      <c r="I240" s="23">
        <f>IF(COUNT(E240,G240)&lt;2,"",E240+G240)</f>
        <v/>
      </c>
      <c r="J240" s="23">
        <f>IF(COUNT(B240,H240,I240)&lt;3,"",B240+I240-H240)</f>
        <v/>
      </c>
      <c r="K240" s="41">
        <f>IF(COUNTIFS(Flows_Daily!$A$2:$A$5371,"&gt;="&amp;A240,Flows_Daily!$A$2:$A$5371,"&lt;"&amp;EDATE(A240,1))=0,"",SUMIFS(Flows_Daily!$D$2:$D$5371,Flows_Daily!$A$2:$A$5371,"&gt;="&amp;A240,Flows_Daily!$A$2:$A$5371,"&lt;"&amp;EDATE(A240,1))*1000/L240)</f>
        <v/>
      </c>
      <c r="L240" s="35">
        <f>IFERROR(AVERAGEIFS(Daily!$B:$B,Daily!$A:$A,"&gt;="&amp;A240,Daily!$A:$A,"&lt;"&amp;EDATE(A240,1)),"")</f>
        <v/>
      </c>
      <c r="M240" s="35">
        <f>IFERROR(INDEX(Daily!$B:$B,MATCH(EDATE(A240,1)-1,Daily!$A:$A,1)),"")</f>
        <v/>
      </c>
      <c r="N240" s="37">
        <f>IF(OR(M240="",M239=""),"",LN(M240/M239))</f>
        <v/>
      </c>
      <c r="O240" s="42">
        <f>IFERROR(INDEX(Rates_Monthly!$D:$D,MATCH(A240,Rates_Monthly!$A:$A,0)),"")</f>
        <v/>
      </c>
      <c r="P240" s="12">
        <f>IF(OR(O240="",O239=""),"",O240-O239)</f>
        <v/>
      </c>
      <c r="Q240" s="23">
        <f>IF(COUNT(B229:B240)&lt;12,"",SUM(B229:B240))</f>
        <v/>
      </c>
      <c r="R240" s="23">
        <f>IF(COUNT(H229:H240)&lt;12,"",SUM(H229:H240))</f>
        <v/>
      </c>
      <c r="S240" s="23">
        <f>IF(COUNT(I229:I240)&lt;12,"",SUM(I229:I240))</f>
        <v/>
      </c>
      <c r="T240" s="23">
        <f>IF(COUNT(J229:J240)&lt;12,"",SUM(J229:J240))</f>
        <v/>
      </c>
      <c r="U240" s="23">
        <f>IF(COUNT(K229:K240)&lt;12,"",SUM(K229:K240))</f>
        <v/>
      </c>
      <c r="V240" s="37">
        <f>IF(OR(M240="",M228=""),"",LN(M240/M228))</f>
        <v/>
      </c>
    </row>
    <row r="241">
      <c r="A241" s="34" t="n">
        <v>41883</v>
      </c>
      <c r="B241" s="40" t="n">
        <v>7418.7</v>
      </c>
      <c r="C241" s="40" t="n"/>
      <c r="D241" s="40" t="n">
        <v>2302.2</v>
      </c>
      <c r="E241" s="40" t="n">
        <v>367.6</v>
      </c>
      <c r="F241" s="40" t="n">
        <v>2825.6</v>
      </c>
      <c r="G241" s="40" t="n">
        <v>-475.2</v>
      </c>
      <c r="H241" s="23">
        <f>IF(COUNT(D241,F241)&lt;2,"",D241+F241)</f>
        <v/>
      </c>
      <c r="I241" s="23">
        <f>IF(COUNT(E241,G241)&lt;2,"",E241+G241)</f>
        <v/>
      </c>
      <c r="J241" s="23">
        <f>IF(COUNT(B241,H241,I241)&lt;3,"",B241+I241-H241)</f>
        <v/>
      </c>
      <c r="K241" s="41">
        <f>IF(COUNTIFS(Flows_Daily!$A$2:$A$5371,"&gt;="&amp;A241,Flows_Daily!$A$2:$A$5371,"&lt;"&amp;EDATE(A241,1))=0,"",SUMIFS(Flows_Daily!$D$2:$D$5371,Flows_Daily!$A$2:$A$5371,"&gt;="&amp;A241,Flows_Daily!$A$2:$A$5371,"&lt;"&amp;EDATE(A241,1))*1000/L241)</f>
        <v/>
      </c>
      <c r="L241" s="35">
        <f>IFERROR(AVERAGEIFS(Daily!$B:$B,Daily!$A:$A,"&gt;="&amp;A241,Daily!$A:$A,"&lt;"&amp;EDATE(A241,1)),"")</f>
        <v/>
      </c>
      <c r="M241" s="35">
        <f>IFERROR(INDEX(Daily!$B:$B,MATCH(EDATE(A241,1)-1,Daily!$A:$A,1)),"")</f>
        <v/>
      </c>
      <c r="N241" s="37">
        <f>IF(OR(M241="",M240=""),"",LN(M241/M240))</f>
        <v/>
      </c>
      <c r="O241" s="42">
        <f>IFERROR(INDEX(Rates_Monthly!$D:$D,MATCH(A241,Rates_Monthly!$A:$A,0)),"")</f>
        <v/>
      </c>
      <c r="P241" s="12">
        <f>IF(OR(O241="",O240=""),"",O241-O240)</f>
        <v/>
      </c>
      <c r="Q241" s="23">
        <f>IF(COUNT(B230:B241)&lt;12,"",SUM(B230:B241))</f>
        <v/>
      </c>
      <c r="R241" s="23">
        <f>IF(COUNT(H230:H241)&lt;12,"",SUM(H230:H241))</f>
        <v/>
      </c>
      <c r="S241" s="23">
        <f>IF(COUNT(I230:I241)&lt;12,"",SUM(I230:I241))</f>
        <v/>
      </c>
      <c r="T241" s="23">
        <f>IF(COUNT(J230:J241)&lt;12,"",SUM(J230:J241))</f>
        <v/>
      </c>
      <c r="U241" s="23">
        <f>IF(COUNT(K230:K241)&lt;12,"",SUM(K230:K241))</f>
        <v/>
      </c>
      <c r="V241" s="37">
        <f>IF(OR(M241="",M229=""),"",LN(M241/M229))</f>
        <v/>
      </c>
    </row>
    <row r="242">
      <c r="A242" s="34" t="n">
        <v>41913</v>
      </c>
      <c r="B242" s="40" t="n">
        <v>8604.5</v>
      </c>
      <c r="C242" s="40" t="n"/>
      <c r="D242" s="40" t="n">
        <v>3696</v>
      </c>
      <c r="E242" s="40" t="n">
        <v>928.5</v>
      </c>
      <c r="F242" s="40" t="n">
        <v>1280.7</v>
      </c>
      <c r="G242" s="40" t="n">
        <v>941.3</v>
      </c>
      <c r="H242" s="23">
        <f>IF(COUNT(D242,F242)&lt;2,"",D242+F242)</f>
        <v/>
      </c>
      <c r="I242" s="23">
        <f>IF(COUNT(E242,G242)&lt;2,"",E242+G242)</f>
        <v/>
      </c>
      <c r="J242" s="23">
        <f>IF(COUNT(B242,H242,I242)&lt;3,"",B242+I242-H242)</f>
        <v/>
      </c>
      <c r="K242" s="41">
        <f>IF(COUNTIFS(Flows_Daily!$A$2:$A$5371,"&gt;="&amp;A242,Flows_Daily!$A$2:$A$5371,"&lt;"&amp;EDATE(A242,1))=0,"",SUMIFS(Flows_Daily!$D$2:$D$5371,Flows_Daily!$A$2:$A$5371,"&gt;="&amp;A242,Flows_Daily!$A$2:$A$5371,"&lt;"&amp;EDATE(A242,1))*1000/L242)</f>
        <v/>
      </c>
      <c r="L242" s="35">
        <f>IFERROR(AVERAGEIFS(Daily!$B:$B,Daily!$A:$A,"&gt;="&amp;A242,Daily!$A:$A,"&lt;"&amp;EDATE(A242,1)),"")</f>
        <v/>
      </c>
      <c r="M242" s="35">
        <f>IFERROR(INDEX(Daily!$B:$B,MATCH(EDATE(A242,1)-1,Daily!$A:$A,1)),"")</f>
        <v/>
      </c>
      <c r="N242" s="37">
        <f>IF(OR(M242="",M241=""),"",LN(M242/M241))</f>
        <v/>
      </c>
      <c r="O242" s="42">
        <f>IFERROR(INDEX(Rates_Monthly!$D:$D,MATCH(A242,Rates_Monthly!$A:$A,0)),"")</f>
        <v/>
      </c>
      <c r="P242" s="12">
        <f>IF(OR(O242="",O241=""),"",O242-O241)</f>
        <v/>
      </c>
      <c r="Q242" s="23">
        <f>IF(COUNT(B231:B242)&lt;12,"",SUM(B231:B242))</f>
        <v/>
      </c>
      <c r="R242" s="23">
        <f>IF(COUNT(H231:H242)&lt;12,"",SUM(H231:H242))</f>
        <v/>
      </c>
      <c r="S242" s="23">
        <f>IF(COUNT(I231:I242)&lt;12,"",SUM(I231:I242))</f>
        <v/>
      </c>
      <c r="T242" s="23">
        <f>IF(COUNT(J231:J242)&lt;12,"",SUM(J231:J242))</f>
        <v/>
      </c>
      <c r="U242" s="23">
        <f>IF(COUNT(K231:K242)&lt;12,"",SUM(K231:K242))</f>
        <v/>
      </c>
      <c r="V242" s="37">
        <f>IF(OR(M242="",M230=""),"",LN(M242/M230))</f>
        <v/>
      </c>
    </row>
    <row r="243">
      <c r="A243" s="34" t="n">
        <v>41944</v>
      </c>
      <c r="B243" s="40" t="n">
        <v>10582.7</v>
      </c>
      <c r="C243" s="40" t="n"/>
      <c r="D243" s="40" t="n">
        <v>2016.5</v>
      </c>
      <c r="E243" s="40" t="n">
        <v>22</v>
      </c>
      <c r="F243" s="40" t="n">
        <v>6386.9</v>
      </c>
      <c r="G243" s="40" t="n">
        <v>3700.6</v>
      </c>
      <c r="H243" s="23">
        <f>IF(COUNT(D243,F243)&lt;2,"",D243+F243)</f>
        <v/>
      </c>
      <c r="I243" s="23">
        <f>IF(COUNT(E243,G243)&lt;2,"",E243+G243)</f>
        <v/>
      </c>
      <c r="J243" s="23">
        <f>IF(COUNT(B243,H243,I243)&lt;3,"",B243+I243-H243)</f>
        <v/>
      </c>
      <c r="K243" s="41">
        <f>IF(COUNTIFS(Flows_Daily!$A$2:$A$5371,"&gt;="&amp;A243,Flows_Daily!$A$2:$A$5371,"&lt;"&amp;EDATE(A243,1))=0,"",SUMIFS(Flows_Daily!$D$2:$D$5371,Flows_Daily!$A$2:$A$5371,"&gt;="&amp;A243,Flows_Daily!$A$2:$A$5371,"&lt;"&amp;EDATE(A243,1))*1000/L243)</f>
        <v/>
      </c>
      <c r="L243" s="35">
        <f>IFERROR(AVERAGEIFS(Daily!$B:$B,Daily!$A:$A,"&gt;="&amp;A243,Daily!$A:$A,"&lt;"&amp;EDATE(A243,1)),"")</f>
        <v/>
      </c>
      <c r="M243" s="35">
        <f>IFERROR(INDEX(Daily!$B:$B,MATCH(EDATE(A243,1)-1,Daily!$A:$A,1)),"")</f>
        <v/>
      </c>
      <c r="N243" s="37">
        <f>IF(OR(M243="",M242=""),"",LN(M243/M242))</f>
        <v/>
      </c>
      <c r="O243" s="42">
        <f>IFERROR(INDEX(Rates_Monthly!$D:$D,MATCH(A243,Rates_Monthly!$A:$A,0)),"")</f>
        <v/>
      </c>
      <c r="P243" s="12">
        <f>IF(OR(O243="",O242=""),"",O243-O242)</f>
        <v/>
      </c>
      <c r="Q243" s="23">
        <f>IF(COUNT(B232:B243)&lt;12,"",SUM(B232:B243))</f>
        <v/>
      </c>
      <c r="R243" s="23">
        <f>IF(COUNT(H232:H243)&lt;12,"",SUM(H232:H243))</f>
        <v/>
      </c>
      <c r="S243" s="23">
        <f>IF(COUNT(I232:I243)&lt;12,"",SUM(I232:I243))</f>
        <v/>
      </c>
      <c r="T243" s="23">
        <f>IF(COUNT(J232:J243)&lt;12,"",SUM(J232:J243))</f>
        <v/>
      </c>
      <c r="U243" s="23">
        <f>IF(COUNT(K232:K243)&lt;12,"",SUM(K232:K243))</f>
        <v/>
      </c>
      <c r="V243" s="37">
        <f>IF(OR(M243="",M231=""),"",LN(M243/M231))</f>
        <v/>
      </c>
    </row>
    <row r="244">
      <c r="A244" s="34" t="n">
        <v>41974</v>
      </c>
      <c r="B244" s="40" t="n">
        <v>6805.4</v>
      </c>
      <c r="C244" s="40" t="n"/>
      <c r="D244" s="40" t="n">
        <v>2016.4</v>
      </c>
      <c r="E244" s="40" t="n">
        <v>1333.1</v>
      </c>
      <c r="F244" s="40" t="n">
        <v>3561.3</v>
      </c>
      <c r="G244" s="40" t="n">
        <v>-2824.2</v>
      </c>
      <c r="H244" s="23">
        <f>IF(COUNT(D244,F244)&lt;2,"",D244+F244)</f>
        <v/>
      </c>
      <c r="I244" s="23">
        <f>IF(COUNT(E244,G244)&lt;2,"",E244+G244)</f>
        <v/>
      </c>
      <c r="J244" s="23">
        <f>IF(COUNT(B244,H244,I244)&lt;3,"",B244+I244-H244)</f>
        <v/>
      </c>
      <c r="K244" s="41">
        <f>IF(COUNTIFS(Flows_Daily!$A$2:$A$5371,"&gt;="&amp;A244,Flows_Daily!$A$2:$A$5371,"&lt;"&amp;EDATE(A244,1))=0,"",SUMIFS(Flows_Daily!$D$2:$D$5371,Flows_Daily!$A$2:$A$5371,"&gt;="&amp;A244,Flows_Daily!$A$2:$A$5371,"&lt;"&amp;EDATE(A244,1))*1000/L244)</f>
        <v/>
      </c>
      <c r="L244" s="35">
        <f>IFERROR(AVERAGEIFS(Daily!$B:$B,Daily!$A:$A,"&gt;="&amp;A244,Daily!$A:$A,"&lt;"&amp;EDATE(A244,1)),"")</f>
        <v/>
      </c>
      <c r="M244" s="35">
        <f>IFERROR(INDEX(Daily!$B:$B,MATCH(EDATE(A244,1)-1,Daily!$A:$A,1)),"")</f>
        <v/>
      </c>
      <c r="N244" s="37">
        <f>IF(OR(M244="",M243=""),"",LN(M244/M243))</f>
        <v/>
      </c>
      <c r="O244" s="42">
        <f>IFERROR(INDEX(Rates_Monthly!$D:$D,MATCH(A244,Rates_Monthly!$A:$A,0)),"")</f>
        <v/>
      </c>
      <c r="P244" s="12">
        <f>IF(OR(O244="",O243=""),"",O244-O243)</f>
        <v/>
      </c>
      <c r="Q244" s="23">
        <f>IF(COUNT(B233:B244)&lt;12,"",SUM(B233:B244))</f>
        <v/>
      </c>
      <c r="R244" s="23">
        <f>IF(COUNT(H233:H244)&lt;12,"",SUM(H233:H244))</f>
        <v/>
      </c>
      <c r="S244" s="23">
        <f>IF(COUNT(I233:I244)&lt;12,"",SUM(I233:I244))</f>
        <v/>
      </c>
      <c r="T244" s="23">
        <f>IF(COUNT(J233:J244)&lt;12,"",SUM(J233:J244))</f>
        <v/>
      </c>
      <c r="U244" s="23">
        <f>IF(COUNT(K233:K244)&lt;12,"",SUM(K233:K244))</f>
        <v/>
      </c>
      <c r="V244" s="37">
        <f>IF(OR(M244="",M232=""),"",LN(M244/M232))</f>
        <v/>
      </c>
    </row>
    <row r="245">
      <c r="A245" s="34" t="n">
        <v>42005</v>
      </c>
      <c r="B245" s="40" t="n">
        <v>7076</v>
      </c>
      <c r="C245" s="40" t="n"/>
      <c r="D245" s="40" t="n">
        <v>2397</v>
      </c>
      <c r="E245" s="40" t="n">
        <v>1469</v>
      </c>
      <c r="F245" s="40" t="n">
        <v>2433.7</v>
      </c>
      <c r="G245" s="40" t="n">
        <v>-951.8</v>
      </c>
      <c r="H245" s="23">
        <f>IF(COUNT(D245,F245)&lt;2,"",D245+F245)</f>
        <v/>
      </c>
      <c r="I245" s="23">
        <f>IF(COUNT(E245,G245)&lt;2,"",E245+G245)</f>
        <v/>
      </c>
      <c r="J245" s="23">
        <f>IF(COUNT(B245,H245,I245)&lt;3,"",B245+I245-H245)</f>
        <v/>
      </c>
      <c r="K245" s="41">
        <f>IF(COUNTIFS(Flows_Daily!$A$2:$A$5371,"&gt;="&amp;A245,Flows_Daily!$A$2:$A$5371,"&lt;"&amp;EDATE(A245,1))=0,"",SUMIFS(Flows_Daily!$D$2:$D$5371,Flows_Daily!$A$2:$A$5371,"&gt;="&amp;A245,Flows_Daily!$A$2:$A$5371,"&lt;"&amp;EDATE(A245,1))*1000/L245)</f>
        <v/>
      </c>
      <c r="L245" s="35">
        <f>IFERROR(AVERAGEIFS(Daily!$B:$B,Daily!$A:$A,"&gt;="&amp;A245,Daily!$A:$A,"&lt;"&amp;EDATE(A245,1)),"")</f>
        <v/>
      </c>
      <c r="M245" s="35">
        <f>IFERROR(INDEX(Daily!$B:$B,MATCH(EDATE(A245,1)-1,Daily!$A:$A,1)),"")</f>
        <v/>
      </c>
      <c r="N245" s="37">
        <f>IF(OR(M245="",M244=""),"",LN(M245/M244))</f>
        <v/>
      </c>
      <c r="O245" s="42">
        <f>IFERROR(INDEX(Rates_Monthly!$D:$D,MATCH(A245,Rates_Monthly!$A:$A,0)),"")</f>
        <v/>
      </c>
      <c r="P245" s="12">
        <f>IF(OR(O245="",O244=""),"",O245-O244)</f>
        <v/>
      </c>
      <c r="Q245" s="23">
        <f>IF(COUNT(B234:B245)&lt;12,"",SUM(B234:B245))</f>
        <v/>
      </c>
      <c r="R245" s="23">
        <f>IF(COUNT(H234:H245)&lt;12,"",SUM(H234:H245))</f>
        <v/>
      </c>
      <c r="S245" s="23">
        <f>IF(COUNT(I234:I245)&lt;12,"",SUM(I234:I245))</f>
        <v/>
      </c>
      <c r="T245" s="23">
        <f>IF(COUNT(J234:J245)&lt;12,"",SUM(J234:J245))</f>
        <v/>
      </c>
      <c r="U245" s="23">
        <f>IF(COUNT(K234:K245)&lt;12,"",SUM(K234:K245))</f>
        <v/>
      </c>
      <c r="V245" s="37">
        <f>IF(OR(M245="",M233=""),"",LN(M245/M233))</f>
        <v/>
      </c>
    </row>
    <row r="246">
      <c r="A246" s="34" t="n">
        <v>42036</v>
      </c>
      <c r="B246" s="40" t="n">
        <v>6136.4</v>
      </c>
      <c r="C246" s="40" t="n"/>
      <c r="D246" s="40" t="n">
        <v>58</v>
      </c>
      <c r="E246" s="40" t="n">
        <v>-1124.8</v>
      </c>
      <c r="F246" s="40" t="n">
        <v>3320.4</v>
      </c>
      <c r="G246" s="40" t="n">
        <v>290.1</v>
      </c>
      <c r="H246" s="23">
        <f>IF(COUNT(D246,F246)&lt;2,"",D246+F246)</f>
        <v/>
      </c>
      <c r="I246" s="23">
        <f>IF(COUNT(E246,G246)&lt;2,"",E246+G246)</f>
        <v/>
      </c>
      <c r="J246" s="23">
        <f>IF(COUNT(B246,H246,I246)&lt;3,"",B246+I246-H246)</f>
        <v/>
      </c>
      <c r="K246" s="41">
        <f>IF(COUNTIFS(Flows_Daily!$A$2:$A$5371,"&gt;="&amp;A246,Flows_Daily!$A$2:$A$5371,"&lt;"&amp;EDATE(A246,1))=0,"",SUMIFS(Flows_Daily!$D$2:$D$5371,Flows_Daily!$A$2:$A$5371,"&gt;="&amp;A246,Flows_Daily!$A$2:$A$5371,"&lt;"&amp;EDATE(A246,1))*1000/L246)</f>
        <v/>
      </c>
      <c r="L246" s="35">
        <f>IFERROR(AVERAGEIFS(Daily!$B:$B,Daily!$A:$A,"&gt;="&amp;A246,Daily!$A:$A,"&lt;"&amp;EDATE(A246,1)),"")</f>
        <v/>
      </c>
      <c r="M246" s="35">
        <f>IFERROR(INDEX(Daily!$B:$B,MATCH(EDATE(A246,1)-1,Daily!$A:$A,1)),"")</f>
        <v/>
      </c>
      <c r="N246" s="37">
        <f>IF(OR(M246="",M245=""),"",LN(M246/M245))</f>
        <v/>
      </c>
      <c r="O246" s="42">
        <f>IFERROR(INDEX(Rates_Monthly!$D:$D,MATCH(A246,Rates_Monthly!$A:$A,0)),"")</f>
        <v/>
      </c>
      <c r="P246" s="12">
        <f>IF(OR(O246="",O245=""),"",O246-O245)</f>
        <v/>
      </c>
      <c r="Q246" s="23">
        <f>IF(COUNT(B235:B246)&lt;12,"",SUM(B235:B246))</f>
        <v/>
      </c>
      <c r="R246" s="23">
        <f>IF(COUNT(H235:H246)&lt;12,"",SUM(H235:H246))</f>
        <v/>
      </c>
      <c r="S246" s="23">
        <f>IF(COUNT(I235:I246)&lt;12,"",SUM(I235:I246))</f>
        <v/>
      </c>
      <c r="T246" s="23">
        <f>IF(COUNT(J235:J246)&lt;12,"",SUM(J235:J246))</f>
        <v/>
      </c>
      <c r="U246" s="23">
        <f>IF(COUNT(K235:K246)&lt;12,"",SUM(K235:K246))</f>
        <v/>
      </c>
      <c r="V246" s="37">
        <f>IF(OR(M246="",M234=""),"",LN(M246/M234))</f>
        <v/>
      </c>
    </row>
    <row r="247">
      <c r="A247" s="34" t="n">
        <v>42064</v>
      </c>
      <c r="B247" s="40" t="n">
        <v>9761.5</v>
      </c>
      <c r="C247" s="40" t="n"/>
      <c r="D247" s="40" t="n">
        <v>2855.2</v>
      </c>
      <c r="E247" s="40" t="n">
        <v>651.9</v>
      </c>
      <c r="F247" s="40" t="n">
        <v>4700.1</v>
      </c>
      <c r="G247" s="40" t="n">
        <v>3372.9</v>
      </c>
      <c r="H247" s="23">
        <f>IF(COUNT(D247,F247)&lt;2,"",D247+F247)</f>
        <v/>
      </c>
      <c r="I247" s="23">
        <f>IF(COUNT(E247,G247)&lt;2,"",E247+G247)</f>
        <v/>
      </c>
      <c r="J247" s="23">
        <f>IF(COUNT(B247,H247,I247)&lt;3,"",B247+I247-H247)</f>
        <v/>
      </c>
      <c r="K247" s="41">
        <f>IF(COUNTIFS(Flows_Daily!$A$2:$A$5371,"&gt;="&amp;A247,Flows_Daily!$A$2:$A$5371,"&lt;"&amp;EDATE(A247,1))=0,"",SUMIFS(Flows_Daily!$D$2:$D$5371,Flows_Daily!$A$2:$A$5371,"&gt;="&amp;A247,Flows_Daily!$A$2:$A$5371,"&lt;"&amp;EDATE(A247,1))*1000/L247)</f>
        <v/>
      </c>
      <c r="L247" s="35">
        <f>IFERROR(AVERAGEIFS(Daily!$B:$B,Daily!$A:$A,"&gt;="&amp;A247,Daily!$A:$A,"&lt;"&amp;EDATE(A247,1)),"")</f>
        <v/>
      </c>
      <c r="M247" s="35">
        <f>IFERROR(INDEX(Daily!$B:$B,MATCH(EDATE(A247,1)-1,Daily!$A:$A,1)),"")</f>
        <v/>
      </c>
      <c r="N247" s="37">
        <f>IF(OR(M247="",M246=""),"",LN(M247/M246))</f>
        <v/>
      </c>
      <c r="O247" s="42">
        <f>IFERROR(INDEX(Rates_Monthly!$D:$D,MATCH(A247,Rates_Monthly!$A:$A,0)),"")</f>
        <v/>
      </c>
      <c r="P247" s="12">
        <f>IF(OR(O247="",O246=""),"",O247-O246)</f>
        <v/>
      </c>
      <c r="Q247" s="23">
        <f>IF(COUNT(B236:B247)&lt;12,"",SUM(B236:B247))</f>
        <v/>
      </c>
      <c r="R247" s="23">
        <f>IF(COUNT(H236:H247)&lt;12,"",SUM(H236:H247))</f>
        <v/>
      </c>
      <c r="S247" s="23">
        <f>IF(COUNT(I236:I247)&lt;12,"",SUM(I236:I247))</f>
        <v/>
      </c>
      <c r="T247" s="23">
        <f>IF(COUNT(J236:J247)&lt;12,"",SUM(J236:J247))</f>
        <v/>
      </c>
      <c r="U247" s="23">
        <f>IF(COUNT(K236:K247)&lt;12,"",SUM(K236:K247))</f>
        <v/>
      </c>
      <c r="V247" s="37">
        <f>IF(OR(M247="",M235=""),"",LN(M247/M235))</f>
        <v/>
      </c>
    </row>
    <row r="248">
      <c r="A248" s="34" t="n">
        <v>42095</v>
      </c>
      <c r="B248" s="40" t="n">
        <v>7221.6</v>
      </c>
      <c r="C248" s="40" t="n"/>
      <c r="D248" s="40" t="n">
        <v>2009.4</v>
      </c>
      <c r="E248" s="40" t="n">
        <v>748.3</v>
      </c>
      <c r="F248" s="40" t="n">
        <v>5433.8</v>
      </c>
      <c r="G248" s="40" t="n">
        <v>5326.6</v>
      </c>
      <c r="H248" s="23">
        <f>IF(COUNT(D248,F248)&lt;2,"",D248+F248)</f>
        <v/>
      </c>
      <c r="I248" s="23">
        <f>IF(COUNT(E248,G248)&lt;2,"",E248+G248)</f>
        <v/>
      </c>
      <c r="J248" s="23">
        <f>IF(COUNT(B248,H248,I248)&lt;3,"",B248+I248-H248)</f>
        <v/>
      </c>
      <c r="K248" s="41">
        <f>IF(COUNTIFS(Flows_Daily!$A$2:$A$5371,"&gt;="&amp;A248,Flows_Daily!$A$2:$A$5371,"&lt;"&amp;EDATE(A248,1))=0,"",SUMIFS(Flows_Daily!$D$2:$D$5371,Flows_Daily!$A$2:$A$5371,"&gt;="&amp;A248,Flows_Daily!$A$2:$A$5371,"&lt;"&amp;EDATE(A248,1))*1000/L248)</f>
        <v/>
      </c>
      <c r="L248" s="35">
        <f>IFERROR(AVERAGEIFS(Daily!$B:$B,Daily!$A:$A,"&gt;="&amp;A248,Daily!$A:$A,"&lt;"&amp;EDATE(A248,1)),"")</f>
        <v/>
      </c>
      <c r="M248" s="35">
        <f>IFERROR(INDEX(Daily!$B:$B,MATCH(EDATE(A248,1)-1,Daily!$A:$A,1)),"")</f>
        <v/>
      </c>
      <c r="N248" s="37">
        <f>IF(OR(M248="",M247=""),"",LN(M248/M247))</f>
        <v/>
      </c>
      <c r="O248" s="42">
        <f>IFERROR(INDEX(Rates_Monthly!$D:$D,MATCH(A248,Rates_Monthly!$A:$A,0)),"")</f>
        <v/>
      </c>
      <c r="P248" s="12">
        <f>IF(OR(O248="",O247=""),"",O248-O247)</f>
        <v/>
      </c>
      <c r="Q248" s="23">
        <f>IF(COUNT(B237:B248)&lt;12,"",SUM(B237:B248))</f>
        <v/>
      </c>
      <c r="R248" s="23">
        <f>IF(COUNT(H237:H248)&lt;12,"",SUM(H237:H248))</f>
        <v/>
      </c>
      <c r="S248" s="23">
        <f>IF(COUNT(I237:I248)&lt;12,"",SUM(I237:I248))</f>
        <v/>
      </c>
      <c r="T248" s="23">
        <f>IF(COUNT(J237:J248)&lt;12,"",SUM(J237:J248))</f>
        <v/>
      </c>
      <c r="U248" s="23">
        <f>IF(COUNT(K237:K248)&lt;12,"",SUM(K237:K248))</f>
        <v/>
      </c>
      <c r="V248" s="37">
        <f>IF(OR(M248="",M236=""),"",LN(M248/M236))</f>
        <v/>
      </c>
    </row>
    <row r="249">
      <c r="A249" s="34" t="n">
        <v>42125</v>
      </c>
      <c r="B249" s="40" t="n">
        <v>7958.8</v>
      </c>
      <c r="C249" s="40" t="n"/>
      <c r="D249" s="40" t="n">
        <v>1222.6</v>
      </c>
      <c r="E249" s="40" t="n">
        <v>855.3</v>
      </c>
      <c r="F249" s="40" t="n">
        <v>4243.3</v>
      </c>
      <c r="G249" s="40" t="n">
        <v>3890.2</v>
      </c>
      <c r="H249" s="23">
        <f>IF(COUNT(D249,F249)&lt;2,"",D249+F249)</f>
        <v/>
      </c>
      <c r="I249" s="23">
        <f>IF(COUNT(E249,G249)&lt;2,"",E249+G249)</f>
        <v/>
      </c>
      <c r="J249" s="23">
        <f>IF(COUNT(B249,H249,I249)&lt;3,"",B249+I249-H249)</f>
        <v/>
      </c>
      <c r="K249" s="41">
        <f>IF(COUNTIFS(Flows_Daily!$A$2:$A$5371,"&gt;="&amp;A249,Flows_Daily!$A$2:$A$5371,"&lt;"&amp;EDATE(A249,1))=0,"",SUMIFS(Flows_Daily!$D$2:$D$5371,Flows_Daily!$A$2:$A$5371,"&gt;="&amp;A249,Flows_Daily!$A$2:$A$5371,"&lt;"&amp;EDATE(A249,1))*1000/L249)</f>
        <v/>
      </c>
      <c r="L249" s="35">
        <f>IFERROR(AVERAGEIFS(Daily!$B:$B,Daily!$A:$A,"&gt;="&amp;A249,Daily!$A:$A,"&lt;"&amp;EDATE(A249,1)),"")</f>
        <v/>
      </c>
      <c r="M249" s="35">
        <f>IFERROR(INDEX(Daily!$B:$B,MATCH(EDATE(A249,1)-1,Daily!$A:$A,1)),"")</f>
        <v/>
      </c>
      <c r="N249" s="37">
        <f>IF(OR(M249="",M248=""),"",LN(M249/M248))</f>
        <v/>
      </c>
      <c r="O249" s="42">
        <f>IFERROR(INDEX(Rates_Monthly!$D:$D,MATCH(A249,Rates_Monthly!$A:$A,0)),"")</f>
        <v/>
      </c>
      <c r="P249" s="12">
        <f>IF(OR(O249="",O248=""),"",O249-O248)</f>
        <v/>
      </c>
      <c r="Q249" s="23">
        <f>IF(COUNT(B238:B249)&lt;12,"",SUM(B238:B249))</f>
        <v/>
      </c>
      <c r="R249" s="23">
        <f>IF(COUNT(H238:H249)&lt;12,"",SUM(H238:H249))</f>
        <v/>
      </c>
      <c r="S249" s="23">
        <f>IF(COUNT(I238:I249)&lt;12,"",SUM(I238:I249))</f>
        <v/>
      </c>
      <c r="T249" s="23">
        <f>IF(COUNT(J238:J249)&lt;12,"",SUM(J238:J249))</f>
        <v/>
      </c>
      <c r="U249" s="23">
        <f>IF(COUNT(K238:K249)&lt;12,"",SUM(K238:K249))</f>
        <v/>
      </c>
      <c r="V249" s="37">
        <f>IF(OR(M249="",M237=""),"",LN(M249/M237))</f>
        <v/>
      </c>
    </row>
    <row r="250">
      <c r="A250" s="34" t="n">
        <v>42156</v>
      </c>
      <c r="B250" s="40" t="n">
        <v>11546.2</v>
      </c>
      <c r="C250" s="40" t="n"/>
      <c r="D250" s="40" t="n">
        <v>3111.8</v>
      </c>
      <c r="E250" s="40" t="n">
        <v>-1490.8</v>
      </c>
      <c r="F250" s="40" t="n">
        <v>6585.7</v>
      </c>
      <c r="G250" s="40" t="n">
        <v>-65.09999999999999</v>
      </c>
      <c r="H250" s="23">
        <f>IF(COUNT(D250,F250)&lt;2,"",D250+F250)</f>
        <v/>
      </c>
      <c r="I250" s="23">
        <f>IF(COUNT(E250,G250)&lt;2,"",E250+G250)</f>
        <v/>
      </c>
      <c r="J250" s="23">
        <f>IF(COUNT(B250,H250,I250)&lt;3,"",B250+I250-H250)</f>
        <v/>
      </c>
      <c r="K250" s="41">
        <f>IF(COUNTIFS(Flows_Daily!$A$2:$A$5371,"&gt;="&amp;A250,Flows_Daily!$A$2:$A$5371,"&lt;"&amp;EDATE(A250,1))=0,"",SUMIFS(Flows_Daily!$D$2:$D$5371,Flows_Daily!$A$2:$A$5371,"&gt;="&amp;A250,Flows_Daily!$A$2:$A$5371,"&lt;"&amp;EDATE(A250,1))*1000/L250)</f>
        <v/>
      </c>
      <c r="L250" s="35">
        <f>IFERROR(AVERAGEIFS(Daily!$B:$B,Daily!$A:$A,"&gt;="&amp;A250,Daily!$A:$A,"&lt;"&amp;EDATE(A250,1)),"")</f>
        <v/>
      </c>
      <c r="M250" s="35">
        <f>IFERROR(INDEX(Daily!$B:$B,MATCH(EDATE(A250,1)-1,Daily!$A:$A,1)),"")</f>
        <v/>
      </c>
      <c r="N250" s="37">
        <f>IF(OR(M250="",M249=""),"",LN(M250/M249))</f>
        <v/>
      </c>
      <c r="O250" s="42">
        <f>IFERROR(INDEX(Rates_Monthly!$D:$D,MATCH(A250,Rates_Monthly!$A:$A,0)),"")</f>
        <v/>
      </c>
      <c r="P250" s="12">
        <f>IF(OR(O250="",O249=""),"",O250-O249)</f>
        <v/>
      </c>
      <c r="Q250" s="23">
        <f>IF(COUNT(B239:B250)&lt;12,"",SUM(B239:B250))</f>
        <v/>
      </c>
      <c r="R250" s="23">
        <f>IF(COUNT(H239:H250)&lt;12,"",SUM(H239:H250))</f>
        <v/>
      </c>
      <c r="S250" s="23">
        <f>IF(COUNT(I239:I250)&lt;12,"",SUM(I239:I250))</f>
        <v/>
      </c>
      <c r="T250" s="23">
        <f>IF(COUNT(J239:J250)&lt;12,"",SUM(J239:J250))</f>
        <v/>
      </c>
      <c r="U250" s="23">
        <f>IF(COUNT(K239:K250)&lt;12,"",SUM(K239:K250))</f>
        <v/>
      </c>
      <c r="V250" s="37">
        <f>IF(OR(M250="",M238=""),"",LN(M250/M238))</f>
        <v/>
      </c>
    </row>
    <row r="251">
      <c r="A251" s="34" t="n">
        <v>42186</v>
      </c>
      <c r="B251" s="40" t="n">
        <v>9367.200000000001</v>
      </c>
      <c r="C251" s="40" t="n"/>
      <c r="D251" s="40" t="n">
        <v>1213.2</v>
      </c>
      <c r="E251" s="40" t="n">
        <v>1611.5</v>
      </c>
      <c r="F251" s="40" t="n">
        <v>3349.3</v>
      </c>
      <c r="G251" s="40" t="n">
        <v>-4820.4</v>
      </c>
      <c r="H251" s="23">
        <f>IF(COUNT(D251,F251)&lt;2,"",D251+F251)</f>
        <v/>
      </c>
      <c r="I251" s="23">
        <f>IF(COUNT(E251,G251)&lt;2,"",E251+G251)</f>
        <v/>
      </c>
      <c r="J251" s="23">
        <f>IF(COUNT(B251,H251,I251)&lt;3,"",B251+I251-H251)</f>
        <v/>
      </c>
      <c r="K251" s="41">
        <f>IF(COUNTIFS(Flows_Daily!$A$2:$A$5371,"&gt;="&amp;A251,Flows_Daily!$A$2:$A$5371,"&lt;"&amp;EDATE(A251,1))=0,"",SUMIFS(Flows_Daily!$D$2:$D$5371,Flows_Daily!$A$2:$A$5371,"&gt;="&amp;A251,Flows_Daily!$A$2:$A$5371,"&lt;"&amp;EDATE(A251,1))*1000/L251)</f>
        <v/>
      </c>
      <c r="L251" s="35">
        <f>IFERROR(AVERAGEIFS(Daily!$B:$B,Daily!$A:$A,"&gt;="&amp;A251,Daily!$A:$A,"&lt;"&amp;EDATE(A251,1)),"")</f>
        <v/>
      </c>
      <c r="M251" s="35">
        <f>IFERROR(INDEX(Daily!$B:$B,MATCH(EDATE(A251,1)-1,Daily!$A:$A,1)),"")</f>
        <v/>
      </c>
      <c r="N251" s="37">
        <f>IF(OR(M251="",M250=""),"",LN(M251/M250))</f>
        <v/>
      </c>
      <c r="O251" s="42">
        <f>IFERROR(INDEX(Rates_Monthly!$D:$D,MATCH(A251,Rates_Monthly!$A:$A,0)),"")</f>
        <v/>
      </c>
      <c r="P251" s="12">
        <f>IF(OR(O251="",O250=""),"",O251-O250)</f>
        <v/>
      </c>
      <c r="Q251" s="23">
        <f>IF(COUNT(B240:B251)&lt;12,"",SUM(B240:B251))</f>
        <v/>
      </c>
      <c r="R251" s="23">
        <f>IF(COUNT(H240:H251)&lt;12,"",SUM(H240:H251))</f>
        <v/>
      </c>
      <c r="S251" s="23">
        <f>IF(COUNT(I240:I251)&lt;12,"",SUM(I240:I251))</f>
        <v/>
      </c>
      <c r="T251" s="23">
        <f>IF(COUNT(J240:J251)&lt;12,"",SUM(J240:J251))</f>
        <v/>
      </c>
      <c r="U251" s="23">
        <f>IF(COUNT(K240:K251)&lt;12,"",SUM(K240:K251))</f>
        <v/>
      </c>
      <c r="V251" s="37">
        <f>IF(OR(M251="",M239=""),"",LN(M251/M239))</f>
        <v/>
      </c>
    </row>
    <row r="252">
      <c r="A252" s="34" t="n">
        <v>42217</v>
      </c>
      <c r="B252" s="40" t="n">
        <v>8119.4</v>
      </c>
      <c r="C252" s="40" t="n"/>
      <c r="D252" s="40" t="n">
        <v>918.4</v>
      </c>
      <c r="E252" s="40" t="n">
        <v>1207</v>
      </c>
      <c r="F252" s="40" t="n">
        <v>-1368.3</v>
      </c>
      <c r="G252" s="40" t="n">
        <v>-3763.8</v>
      </c>
      <c r="H252" s="23">
        <f>IF(COUNT(D252,F252)&lt;2,"",D252+F252)</f>
        <v/>
      </c>
      <c r="I252" s="23">
        <f>IF(COUNT(E252,G252)&lt;2,"",E252+G252)</f>
        <v/>
      </c>
      <c r="J252" s="23">
        <f>IF(COUNT(B252,H252,I252)&lt;3,"",B252+I252-H252)</f>
        <v/>
      </c>
      <c r="K252" s="41">
        <f>IF(COUNTIFS(Flows_Daily!$A$2:$A$5371,"&gt;="&amp;A252,Flows_Daily!$A$2:$A$5371,"&lt;"&amp;EDATE(A252,1))=0,"",SUMIFS(Flows_Daily!$D$2:$D$5371,Flows_Daily!$A$2:$A$5371,"&gt;="&amp;A252,Flows_Daily!$A$2:$A$5371,"&lt;"&amp;EDATE(A252,1))*1000/L252)</f>
        <v/>
      </c>
      <c r="L252" s="35">
        <f>IFERROR(AVERAGEIFS(Daily!$B:$B,Daily!$A:$A,"&gt;="&amp;A252,Daily!$A:$A,"&lt;"&amp;EDATE(A252,1)),"")</f>
        <v/>
      </c>
      <c r="M252" s="35">
        <f>IFERROR(INDEX(Daily!$B:$B,MATCH(EDATE(A252,1)-1,Daily!$A:$A,1)),"")</f>
        <v/>
      </c>
      <c r="N252" s="37">
        <f>IF(OR(M252="",M251=""),"",LN(M252/M251))</f>
        <v/>
      </c>
      <c r="O252" s="42">
        <f>IFERROR(INDEX(Rates_Monthly!$D:$D,MATCH(A252,Rates_Monthly!$A:$A,0)),"")</f>
        <v/>
      </c>
      <c r="P252" s="12">
        <f>IF(OR(O252="",O251=""),"",O252-O251)</f>
        <v/>
      </c>
      <c r="Q252" s="23">
        <f>IF(COUNT(B241:B252)&lt;12,"",SUM(B241:B252))</f>
        <v/>
      </c>
      <c r="R252" s="23">
        <f>IF(COUNT(H241:H252)&lt;12,"",SUM(H241:H252))</f>
        <v/>
      </c>
      <c r="S252" s="23">
        <f>IF(COUNT(I241:I252)&lt;12,"",SUM(I241:I252))</f>
        <v/>
      </c>
      <c r="T252" s="23">
        <f>IF(COUNT(J241:J252)&lt;12,"",SUM(J241:J252))</f>
        <v/>
      </c>
      <c r="U252" s="23">
        <f>IF(COUNT(K241:K252)&lt;12,"",SUM(K241:K252))</f>
        <v/>
      </c>
      <c r="V252" s="37">
        <f>IF(OR(M252="",M240=""),"",LN(M252/M240))</f>
        <v/>
      </c>
    </row>
    <row r="253">
      <c r="A253" s="34" t="n">
        <v>42248</v>
      </c>
      <c r="B253" s="40" t="n">
        <v>10600.3</v>
      </c>
      <c r="C253" s="40" t="n"/>
      <c r="D253" s="40" t="n">
        <v>3823.3</v>
      </c>
      <c r="E253" s="40" t="n">
        <v>-543.1</v>
      </c>
      <c r="F253" s="40" t="n">
        <v>2379.1</v>
      </c>
      <c r="G253" s="40" t="n">
        <v>-2615.4</v>
      </c>
      <c r="H253" s="23">
        <f>IF(COUNT(D253,F253)&lt;2,"",D253+F253)</f>
        <v/>
      </c>
      <c r="I253" s="23">
        <f>IF(COUNT(E253,G253)&lt;2,"",E253+G253)</f>
        <v/>
      </c>
      <c r="J253" s="23">
        <f>IF(COUNT(B253,H253,I253)&lt;3,"",B253+I253-H253)</f>
        <v/>
      </c>
      <c r="K253" s="41">
        <f>IF(COUNTIFS(Flows_Daily!$A$2:$A$5371,"&gt;="&amp;A253,Flows_Daily!$A$2:$A$5371,"&lt;"&amp;EDATE(A253,1))=0,"",SUMIFS(Flows_Daily!$D$2:$D$5371,Flows_Daily!$A$2:$A$5371,"&gt;="&amp;A253,Flows_Daily!$A$2:$A$5371,"&lt;"&amp;EDATE(A253,1))*1000/L253)</f>
        <v/>
      </c>
      <c r="L253" s="35">
        <f>IFERROR(AVERAGEIFS(Daily!$B:$B,Daily!$A:$A,"&gt;="&amp;A253,Daily!$A:$A,"&lt;"&amp;EDATE(A253,1)),"")</f>
        <v/>
      </c>
      <c r="M253" s="35">
        <f>IFERROR(INDEX(Daily!$B:$B,MATCH(EDATE(A253,1)-1,Daily!$A:$A,1)),"")</f>
        <v/>
      </c>
      <c r="N253" s="37">
        <f>IF(OR(M253="",M252=""),"",LN(M253/M252))</f>
        <v/>
      </c>
      <c r="O253" s="42">
        <f>IFERROR(INDEX(Rates_Monthly!$D:$D,MATCH(A253,Rates_Monthly!$A:$A,0)),"")</f>
        <v/>
      </c>
      <c r="P253" s="12">
        <f>IF(OR(O253="",O252=""),"",O253-O252)</f>
        <v/>
      </c>
      <c r="Q253" s="23">
        <f>IF(COUNT(B242:B253)&lt;12,"",SUM(B242:B253))</f>
        <v/>
      </c>
      <c r="R253" s="23">
        <f>IF(COUNT(H242:H253)&lt;12,"",SUM(H242:H253))</f>
        <v/>
      </c>
      <c r="S253" s="23">
        <f>IF(COUNT(I242:I253)&lt;12,"",SUM(I242:I253))</f>
        <v/>
      </c>
      <c r="T253" s="23">
        <f>IF(COUNT(J242:J253)&lt;12,"",SUM(J242:J253))</f>
        <v/>
      </c>
      <c r="U253" s="23">
        <f>IF(COUNT(K242:K253)&lt;12,"",SUM(K242:K253))</f>
        <v/>
      </c>
      <c r="V253" s="37">
        <f>IF(OR(M253="",M241=""),"",LN(M253/M241))</f>
        <v/>
      </c>
    </row>
    <row r="254">
      <c r="A254" s="34" t="n">
        <v>42278</v>
      </c>
      <c r="B254" s="40" t="n">
        <v>9561</v>
      </c>
      <c r="C254" s="40" t="n"/>
      <c r="D254" s="40" t="n">
        <v>1913.6</v>
      </c>
      <c r="E254" s="40" t="n">
        <v>-1532.7</v>
      </c>
      <c r="F254" s="40" t="n">
        <v>4965.9</v>
      </c>
      <c r="G254" s="40" t="n">
        <v>-2152.4</v>
      </c>
      <c r="H254" s="23">
        <f>IF(COUNT(D254,F254)&lt;2,"",D254+F254)</f>
        <v/>
      </c>
      <c r="I254" s="23">
        <f>IF(COUNT(E254,G254)&lt;2,"",E254+G254)</f>
        <v/>
      </c>
      <c r="J254" s="23">
        <f>IF(COUNT(B254,H254,I254)&lt;3,"",B254+I254-H254)</f>
        <v/>
      </c>
      <c r="K254" s="41">
        <f>IF(COUNTIFS(Flows_Daily!$A$2:$A$5371,"&gt;="&amp;A254,Flows_Daily!$A$2:$A$5371,"&lt;"&amp;EDATE(A254,1))=0,"",SUMIFS(Flows_Daily!$D$2:$D$5371,Flows_Daily!$A$2:$A$5371,"&gt;="&amp;A254,Flows_Daily!$A$2:$A$5371,"&lt;"&amp;EDATE(A254,1))*1000/L254)</f>
        <v/>
      </c>
      <c r="L254" s="35">
        <f>IFERROR(AVERAGEIFS(Daily!$B:$B,Daily!$A:$A,"&gt;="&amp;A254,Daily!$A:$A,"&lt;"&amp;EDATE(A254,1)),"")</f>
        <v/>
      </c>
      <c r="M254" s="35">
        <f>IFERROR(INDEX(Daily!$B:$B,MATCH(EDATE(A254,1)-1,Daily!$A:$A,1)),"")</f>
        <v/>
      </c>
      <c r="N254" s="37">
        <f>IF(OR(M254="",M253=""),"",LN(M254/M253))</f>
        <v/>
      </c>
      <c r="O254" s="42">
        <f>IFERROR(INDEX(Rates_Monthly!$D:$D,MATCH(A254,Rates_Monthly!$A:$A,0)),"")</f>
        <v/>
      </c>
      <c r="P254" s="12">
        <f>IF(OR(O254="",O253=""),"",O254-O253)</f>
        <v/>
      </c>
      <c r="Q254" s="23">
        <f>IF(COUNT(B243:B254)&lt;12,"",SUM(B243:B254))</f>
        <v/>
      </c>
      <c r="R254" s="23">
        <f>IF(COUNT(H243:H254)&lt;12,"",SUM(H243:H254))</f>
        <v/>
      </c>
      <c r="S254" s="23">
        <f>IF(COUNT(I243:I254)&lt;12,"",SUM(I243:I254))</f>
        <v/>
      </c>
      <c r="T254" s="23">
        <f>IF(COUNT(J243:J254)&lt;12,"",SUM(J243:J254))</f>
        <v/>
      </c>
      <c r="U254" s="23">
        <f>IF(COUNT(K243:K254)&lt;12,"",SUM(K243:K254))</f>
        <v/>
      </c>
      <c r="V254" s="37">
        <f>IF(OR(M254="",M242=""),"",LN(M254/M242))</f>
        <v/>
      </c>
    </row>
    <row r="255">
      <c r="A255" s="34" t="n">
        <v>42309</v>
      </c>
      <c r="B255" s="40" t="n">
        <v>9727.700000000001</v>
      </c>
      <c r="C255" s="40" t="n"/>
      <c r="D255" s="40" t="n">
        <v>750.4</v>
      </c>
      <c r="E255" s="40" t="n">
        <v>168.4</v>
      </c>
      <c r="F255" s="40" t="n">
        <v>3232.4</v>
      </c>
      <c r="G255" s="40" t="n">
        <v>-1996.2</v>
      </c>
      <c r="H255" s="23">
        <f>IF(COUNT(D255,F255)&lt;2,"",D255+F255)</f>
        <v/>
      </c>
      <c r="I255" s="23">
        <f>IF(COUNT(E255,G255)&lt;2,"",E255+G255)</f>
        <v/>
      </c>
      <c r="J255" s="23">
        <f>IF(COUNT(B255,H255,I255)&lt;3,"",B255+I255-H255)</f>
        <v/>
      </c>
      <c r="K255" s="41">
        <f>IF(COUNTIFS(Flows_Daily!$A$2:$A$5371,"&gt;="&amp;A255,Flows_Daily!$A$2:$A$5371,"&lt;"&amp;EDATE(A255,1))=0,"",SUMIFS(Flows_Daily!$D$2:$D$5371,Flows_Daily!$A$2:$A$5371,"&gt;="&amp;A255,Flows_Daily!$A$2:$A$5371,"&lt;"&amp;EDATE(A255,1))*1000/L255)</f>
        <v/>
      </c>
      <c r="L255" s="35">
        <f>IFERROR(AVERAGEIFS(Daily!$B:$B,Daily!$A:$A,"&gt;="&amp;A255,Daily!$A:$A,"&lt;"&amp;EDATE(A255,1)),"")</f>
        <v/>
      </c>
      <c r="M255" s="35">
        <f>IFERROR(INDEX(Daily!$B:$B,MATCH(EDATE(A255,1)-1,Daily!$A:$A,1)),"")</f>
        <v/>
      </c>
      <c r="N255" s="37">
        <f>IF(OR(M255="",M254=""),"",LN(M255/M254))</f>
        <v/>
      </c>
      <c r="O255" s="42">
        <f>IFERROR(INDEX(Rates_Monthly!$D:$D,MATCH(A255,Rates_Monthly!$A:$A,0)),"")</f>
        <v/>
      </c>
      <c r="P255" s="12">
        <f>IF(OR(O255="",O254=""),"",O255-O254)</f>
        <v/>
      </c>
      <c r="Q255" s="23">
        <f>IF(COUNT(B244:B255)&lt;12,"",SUM(B244:B255))</f>
        <v/>
      </c>
      <c r="R255" s="23">
        <f>IF(COUNT(H244:H255)&lt;12,"",SUM(H244:H255))</f>
        <v/>
      </c>
      <c r="S255" s="23">
        <f>IF(COUNT(I244:I255)&lt;12,"",SUM(I244:I255))</f>
        <v/>
      </c>
      <c r="T255" s="23">
        <f>IF(COUNT(J244:J255)&lt;12,"",SUM(J244:J255))</f>
        <v/>
      </c>
      <c r="U255" s="23">
        <f>IF(COUNT(K244:K255)&lt;12,"",SUM(K244:K255))</f>
        <v/>
      </c>
      <c r="V255" s="37">
        <f>IF(OR(M255="",M243=""),"",LN(M255/M243))</f>
        <v/>
      </c>
    </row>
    <row r="256">
      <c r="A256" s="34" t="n">
        <v>42339</v>
      </c>
      <c r="B256" s="40" t="n">
        <v>8042.5</v>
      </c>
      <c r="C256" s="40" t="n"/>
      <c r="D256" s="40" t="n">
        <v>3414.2</v>
      </c>
      <c r="E256" s="40" t="n">
        <v>2084.1</v>
      </c>
      <c r="F256" s="40" t="n">
        <v>2603.5</v>
      </c>
      <c r="G256" s="40" t="n">
        <v>-4165.6</v>
      </c>
      <c r="H256" s="23">
        <f>IF(COUNT(D256,F256)&lt;2,"",D256+F256)</f>
        <v/>
      </c>
      <c r="I256" s="23">
        <f>IF(COUNT(E256,G256)&lt;2,"",E256+G256)</f>
        <v/>
      </c>
      <c r="J256" s="23">
        <f>IF(COUNT(B256,H256,I256)&lt;3,"",B256+I256-H256)</f>
        <v/>
      </c>
      <c r="K256" s="41">
        <f>IF(COUNTIFS(Flows_Daily!$A$2:$A$5371,"&gt;="&amp;A256,Flows_Daily!$A$2:$A$5371,"&lt;"&amp;EDATE(A256,1))=0,"",SUMIFS(Flows_Daily!$D$2:$D$5371,Flows_Daily!$A$2:$A$5371,"&gt;="&amp;A256,Flows_Daily!$A$2:$A$5371,"&lt;"&amp;EDATE(A256,1))*1000/L256)</f>
        <v/>
      </c>
      <c r="L256" s="35">
        <f>IFERROR(AVERAGEIFS(Daily!$B:$B,Daily!$A:$A,"&gt;="&amp;A256,Daily!$A:$A,"&lt;"&amp;EDATE(A256,1)),"")</f>
        <v/>
      </c>
      <c r="M256" s="35">
        <f>IFERROR(INDEX(Daily!$B:$B,MATCH(EDATE(A256,1)-1,Daily!$A:$A,1)),"")</f>
        <v/>
      </c>
      <c r="N256" s="37">
        <f>IF(OR(M256="",M255=""),"",LN(M256/M255))</f>
        <v/>
      </c>
      <c r="O256" s="42">
        <f>IFERROR(INDEX(Rates_Monthly!$D:$D,MATCH(A256,Rates_Monthly!$A:$A,0)),"")</f>
        <v/>
      </c>
      <c r="P256" s="12">
        <f>IF(OR(O256="",O255=""),"",O256-O255)</f>
        <v/>
      </c>
      <c r="Q256" s="23">
        <f>IF(COUNT(B245:B256)&lt;12,"",SUM(B245:B256))</f>
        <v/>
      </c>
      <c r="R256" s="23">
        <f>IF(COUNT(H245:H256)&lt;12,"",SUM(H245:H256))</f>
        <v/>
      </c>
      <c r="S256" s="23">
        <f>IF(COUNT(I245:I256)&lt;12,"",SUM(I245:I256))</f>
        <v/>
      </c>
      <c r="T256" s="23">
        <f>IF(COUNT(J245:J256)&lt;12,"",SUM(J245:J256))</f>
        <v/>
      </c>
      <c r="U256" s="23">
        <f>IF(COUNT(K245:K256)&lt;12,"",SUM(K245:K256))</f>
        <v/>
      </c>
      <c r="V256" s="37">
        <f>IF(OR(M256="",M244=""),"",LN(M256/M244))</f>
        <v/>
      </c>
    </row>
    <row r="257">
      <c r="A257" s="34" t="n">
        <v>42370</v>
      </c>
      <c r="B257" s="40" t="n">
        <v>7317.4</v>
      </c>
      <c r="C257" s="40" t="n"/>
      <c r="D257" s="40" t="n">
        <v>303.7</v>
      </c>
      <c r="E257" s="40" t="n">
        <v>97.59999999999999</v>
      </c>
      <c r="F257" s="40" t="n">
        <v>1031.3</v>
      </c>
      <c r="G257" s="40" t="n">
        <v>-4381.6</v>
      </c>
      <c r="H257" s="23">
        <f>IF(COUNT(D257,F257)&lt;2,"",D257+F257)</f>
        <v/>
      </c>
      <c r="I257" s="23">
        <f>IF(COUNT(E257,G257)&lt;2,"",E257+G257)</f>
        <v/>
      </c>
      <c r="J257" s="23">
        <f>IF(COUNT(B257,H257,I257)&lt;3,"",B257+I257-H257)</f>
        <v/>
      </c>
      <c r="K257" s="41">
        <f>IF(COUNTIFS(Flows_Daily!$A$2:$A$5371,"&gt;="&amp;A257,Flows_Daily!$A$2:$A$5371,"&lt;"&amp;EDATE(A257,1))=0,"",SUMIFS(Flows_Daily!$D$2:$D$5371,Flows_Daily!$A$2:$A$5371,"&gt;="&amp;A257,Flows_Daily!$A$2:$A$5371,"&lt;"&amp;EDATE(A257,1))*1000/L257)</f>
        <v/>
      </c>
      <c r="L257" s="35">
        <f>IFERROR(AVERAGEIFS(Daily!$B:$B,Daily!$A:$A,"&gt;="&amp;A257,Daily!$A:$A,"&lt;"&amp;EDATE(A257,1)),"")</f>
        <v/>
      </c>
      <c r="M257" s="35">
        <f>IFERROR(INDEX(Daily!$B:$B,MATCH(EDATE(A257,1)-1,Daily!$A:$A,1)),"")</f>
        <v/>
      </c>
      <c r="N257" s="37">
        <f>IF(OR(M257="",M256=""),"",LN(M257/M256))</f>
        <v/>
      </c>
      <c r="O257" s="42">
        <f>IFERROR(INDEX(Rates_Monthly!$D:$D,MATCH(A257,Rates_Monthly!$A:$A,0)),"")</f>
        <v/>
      </c>
      <c r="P257" s="12">
        <f>IF(OR(O257="",O256=""),"",O257-O256)</f>
        <v/>
      </c>
      <c r="Q257" s="23">
        <f>IF(COUNT(B246:B257)&lt;12,"",SUM(B246:B257))</f>
        <v/>
      </c>
      <c r="R257" s="23">
        <f>IF(COUNT(H246:H257)&lt;12,"",SUM(H246:H257))</f>
        <v/>
      </c>
      <c r="S257" s="23">
        <f>IF(COUNT(I246:I257)&lt;12,"",SUM(I246:I257))</f>
        <v/>
      </c>
      <c r="T257" s="23">
        <f>IF(COUNT(J246:J257)&lt;12,"",SUM(J246:J257))</f>
        <v/>
      </c>
      <c r="U257" s="23">
        <f>IF(COUNT(K246:K257)&lt;12,"",SUM(K246:K257))</f>
        <v/>
      </c>
      <c r="V257" s="37">
        <f>IF(OR(M257="",M245=""),"",LN(M257/M245))</f>
        <v/>
      </c>
    </row>
    <row r="258">
      <c r="A258" s="34" t="n">
        <v>42401</v>
      </c>
      <c r="B258" s="40" t="n">
        <v>7927.5</v>
      </c>
      <c r="C258" s="40" t="n"/>
      <c r="D258" s="40" t="n">
        <v>1804.9</v>
      </c>
      <c r="E258" s="40" t="n">
        <v>-376.4</v>
      </c>
      <c r="F258" s="40" t="n">
        <v>2469.4</v>
      </c>
      <c r="G258" s="40" t="n">
        <v>-3280.2</v>
      </c>
      <c r="H258" s="23">
        <f>IF(COUNT(D258,F258)&lt;2,"",D258+F258)</f>
        <v/>
      </c>
      <c r="I258" s="23">
        <f>IF(COUNT(E258,G258)&lt;2,"",E258+G258)</f>
        <v/>
      </c>
      <c r="J258" s="23">
        <f>IF(COUNT(B258,H258,I258)&lt;3,"",B258+I258-H258)</f>
        <v/>
      </c>
      <c r="K258" s="41">
        <f>IF(COUNTIFS(Flows_Daily!$A$2:$A$5371,"&gt;="&amp;A258,Flows_Daily!$A$2:$A$5371,"&lt;"&amp;EDATE(A258,1))=0,"",SUMIFS(Flows_Daily!$D$2:$D$5371,Flows_Daily!$A$2:$A$5371,"&gt;="&amp;A258,Flows_Daily!$A$2:$A$5371,"&lt;"&amp;EDATE(A258,1))*1000/L258)</f>
        <v/>
      </c>
      <c r="L258" s="35">
        <f>IFERROR(AVERAGEIFS(Daily!$B:$B,Daily!$A:$A,"&gt;="&amp;A258,Daily!$A:$A,"&lt;"&amp;EDATE(A258,1)),"")</f>
        <v/>
      </c>
      <c r="M258" s="35">
        <f>IFERROR(INDEX(Daily!$B:$B,MATCH(EDATE(A258,1)-1,Daily!$A:$A,1)),"")</f>
        <v/>
      </c>
      <c r="N258" s="37">
        <f>IF(OR(M258="",M257=""),"",LN(M258/M257))</f>
        <v/>
      </c>
      <c r="O258" s="42">
        <f>IFERROR(INDEX(Rates_Monthly!$D:$D,MATCH(A258,Rates_Monthly!$A:$A,0)),"")</f>
        <v/>
      </c>
      <c r="P258" s="12">
        <f>IF(OR(O258="",O257=""),"",O258-O257)</f>
        <v/>
      </c>
      <c r="Q258" s="23">
        <f>IF(COUNT(B247:B258)&lt;12,"",SUM(B247:B258))</f>
        <v/>
      </c>
      <c r="R258" s="23">
        <f>IF(COUNT(H247:H258)&lt;12,"",SUM(H247:H258))</f>
        <v/>
      </c>
      <c r="S258" s="23">
        <f>IF(COUNT(I247:I258)&lt;12,"",SUM(I247:I258))</f>
        <v/>
      </c>
      <c r="T258" s="23">
        <f>IF(COUNT(J247:J258)&lt;12,"",SUM(J247:J258))</f>
        <v/>
      </c>
      <c r="U258" s="23">
        <f>IF(COUNT(K247:K258)&lt;12,"",SUM(K247:K258))</f>
        <v/>
      </c>
      <c r="V258" s="37">
        <f>IF(OR(M258="",M246=""),"",LN(M258/M246))</f>
        <v/>
      </c>
    </row>
    <row r="259">
      <c r="A259" s="34" t="n">
        <v>42430</v>
      </c>
      <c r="B259" s="40" t="n">
        <v>11122.8</v>
      </c>
      <c r="C259" s="40" t="n"/>
      <c r="D259" s="40" t="n">
        <v>3662.5</v>
      </c>
      <c r="E259" s="40" t="n">
        <v>358</v>
      </c>
      <c r="F259" s="40" t="n">
        <v>9060.4</v>
      </c>
      <c r="G259" s="40" t="n">
        <v>3428.8</v>
      </c>
      <c r="H259" s="23">
        <f>IF(COUNT(D259,F259)&lt;2,"",D259+F259)</f>
        <v/>
      </c>
      <c r="I259" s="23">
        <f>IF(COUNT(E259,G259)&lt;2,"",E259+G259)</f>
        <v/>
      </c>
      <c r="J259" s="23">
        <f>IF(COUNT(B259,H259,I259)&lt;3,"",B259+I259-H259)</f>
        <v/>
      </c>
      <c r="K259" s="41">
        <f>IF(COUNTIFS(Flows_Daily!$A$2:$A$5371,"&gt;="&amp;A259,Flows_Daily!$A$2:$A$5371,"&lt;"&amp;EDATE(A259,1))=0,"",SUMIFS(Flows_Daily!$D$2:$D$5371,Flows_Daily!$A$2:$A$5371,"&gt;="&amp;A259,Flows_Daily!$A$2:$A$5371,"&lt;"&amp;EDATE(A259,1))*1000/L259)</f>
        <v/>
      </c>
      <c r="L259" s="35">
        <f>IFERROR(AVERAGEIFS(Daily!$B:$B,Daily!$A:$A,"&gt;="&amp;A259,Daily!$A:$A,"&lt;"&amp;EDATE(A259,1)),"")</f>
        <v/>
      </c>
      <c r="M259" s="35">
        <f>IFERROR(INDEX(Daily!$B:$B,MATCH(EDATE(A259,1)-1,Daily!$A:$A,1)),"")</f>
        <v/>
      </c>
      <c r="N259" s="37">
        <f>IF(OR(M259="",M258=""),"",LN(M259/M258))</f>
        <v/>
      </c>
      <c r="O259" s="42">
        <f>IFERROR(INDEX(Rates_Monthly!$D:$D,MATCH(A259,Rates_Monthly!$A:$A,0)),"")</f>
        <v/>
      </c>
      <c r="P259" s="12">
        <f>IF(OR(O259="",O258=""),"",O259-O258)</f>
        <v/>
      </c>
      <c r="Q259" s="23">
        <f>IF(COUNT(B248:B259)&lt;12,"",SUM(B248:B259))</f>
        <v/>
      </c>
      <c r="R259" s="23">
        <f>IF(COUNT(H248:H259)&lt;12,"",SUM(H248:H259))</f>
        <v/>
      </c>
      <c r="S259" s="23">
        <f>IF(COUNT(I248:I259)&lt;12,"",SUM(I248:I259))</f>
        <v/>
      </c>
      <c r="T259" s="23">
        <f>IF(COUNT(J248:J259)&lt;12,"",SUM(J248:J259))</f>
        <v/>
      </c>
      <c r="U259" s="23">
        <f>IF(COUNT(K248:K259)&lt;12,"",SUM(K248:K259))</f>
        <v/>
      </c>
      <c r="V259" s="37">
        <f>IF(OR(M259="",M247=""),"",LN(M259/M247))</f>
        <v/>
      </c>
    </row>
    <row r="260">
      <c r="A260" s="34" t="n">
        <v>42461</v>
      </c>
      <c r="B260" s="40" t="n">
        <v>4184.3</v>
      </c>
      <c r="C260" s="40" t="n"/>
      <c r="D260" s="40" t="n">
        <v>2729.1</v>
      </c>
      <c r="E260" s="40" t="n">
        <v>1920.2</v>
      </c>
      <c r="F260" s="40" t="n">
        <v>6768</v>
      </c>
      <c r="G260" s="40" t="n">
        <v>3490.4</v>
      </c>
      <c r="H260" s="23">
        <f>IF(COUNT(D260,F260)&lt;2,"",D260+F260)</f>
        <v/>
      </c>
      <c r="I260" s="23">
        <f>IF(COUNT(E260,G260)&lt;2,"",E260+G260)</f>
        <v/>
      </c>
      <c r="J260" s="23">
        <f>IF(COUNT(B260,H260,I260)&lt;3,"",B260+I260-H260)</f>
        <v/>
      </c>
      <c r="K260" s="41">
        <f>IF(COUNTIFS(Flows_Daily!$A$2:$A$5371,"&gt;="&amp;A260,Flows_Daily!$A$2:$A$5371,"&lt;"&amp;EDATE(A260,1))=0,"",SUMIFS(Flows_Daily!$D$2:$D$5371,Flows_Daily!$A$2:$A$5371,"&gt;="&amp;A260,Flows_Daily!$A$2:$A$5371,"&lt;"&amp;EDATE(A260,1))*1000/L260)</f>
        <v/>
      </c>
      <c r="L260" s="35">
        <f>IFERROR(AVERAGEIFS(Daily!$B:$B,Daily!$A:$A,"&gt;="&amp;A260,Daily!$A:$A,"&lt;"&amp;EDATE(A260,1)),"")</f>
        <v/>
      </c>
      <c r="M260" s="35">
        <f>IFERROR(INDEX(Daily!$B:$B,MATCH(EDATE(A260,1)-1,Daily!$A:$A,1)),"")</f>
        <v/>
      </c>
      <c r="N260" s="37">
        <f>IF(OR(M260="",M259=""),"",LN(M260/M259))</f>
        <v/>
      </c>
      <c r="O260" s="42">
        <f>IFERROR(INDEX(Rates_Monthly!$D:$D,MATCH(A260,Rates_Monthly!$A:$A,0)),"")</f>
        <v/>
      </c>
      <c r="P260" s="12">
        <f>IF(OR(O260="",O259=""),"",O260-O259)</f>
        <v/>
      </c>
      <c r="Q260" s="23">
        <f>IF(COUNT(B249:B260)&lt;12,"",SUM(B249:B260))</f>
        <v/>
      </c>
      <c r="R260" s="23">
        <f>IF(COUNT(H249:H260)&lt;12,"",SUM(H249:H260))</f>
        <v/>
      </c>
      <c r="S260" s="23">
        <f>IF(COUNT(I249:I260)&lt;12,"",SUM(I249:I260))</f>
        <v/>
      </c>
      <c r="T260" s="23">
        <f>IF(COUNT(J249:J260)&lt;12,"",SUM(J249:J260))</f>
        <v/>
      </c>
      <c r="U260" s="23">
        <f>IF(COUNT(K249:K260)&lt;12,"",SUM(K249:K260))</f>
        <v/>
      </c>
      <c r="V260" s="37">
        <f>IF(OR(M260="",M248=""),"",LN(M260/M248))</f>
        <v/>
      </c>
    </row>
    <row r="261">
      <c r="A261" s="34" t="n">
        <v>42491</v>
      </c>
      <c r="B261" s="40" t="n">
        <v>10491</v>
      </c>
      <c r="C261" s="40" t="n"/>
      <c r="D261" s="40" t="n">
        <v>2721.8</v>
      </c>
      <c r="E261" s="40" t="n">
        <v>1279</v>
      </c>
      <c r="F261" s="40" t="n">
        <v>5285.9</v>
      </c>
      <c r="G261" s="40" t="n">
        <v>739.8</v>
      </c>
      <c r="H261" s="23">
        <f>IF(COUNT(D261,F261)&lt;2,"",D261+F261)</f>
        <v/>
      </c>
      <c r="I261" s="23">
        <f>IF(COUNT(E261,G261)&lt;2,"",E261+G261)</f>
        <v/>
      </c>
      <c r="J261" s="23">
        <f>IF(COUNT(B261,H261,I261)&lt;3,"",B261+I261-H261)</f>
        <v/>
      </c>
      <c r="K261" s="41">
        <f>IF(COUNTIFS(Flows_Daily!$A$2:$A$5371,"&gt;="&amp;A261,Flows_Daily!$A$2:$A$5371,"&lt;"&amp;EDATE(A261,1))=0,"",SUMIFS(Flows_Daily!$D$2:$D$5371,Flows_Daily!$A$2:$A$5371,"&gt;="&amp;A261,Flows_Daily!$A$2:$A$5371,"&lt;"&amp;EDATE(A261,1))*1000/L261)</f>
        <v/>
      </c>
      <c r="L261" s="35">
        <f>IFERROR(AVERAGEIFS(Daily!$B:$B,Daily!$A:$A,"&gt;="&amp;A261,Daily!$A:$A,"&lt;"&amp;EDATE(A261,1)),"")</f>
        <v/>
      </c>
      <c r="M261" s="35">
        <f>IFERROR(INDEX(Daily!$B:$B,MATCH(EDATE(A261,1)-1,Daily!$A:$A,1)),"")</f>
        <v/>
      </c>
      <c r="N261" s="37">
        <f>IF(OR(M261="",M260=""),"",LN(M261/M260))</f>
        <v/>
      </c>
      <c r="O261" s="42">
        <f>IFERROR(INDEX(Rates_Monthly!$D:$D,MATCH(A261,Rates_Monthly!$A:$A,0)),"")</f>
        <v/>
      </c>
      <c r="P261" s="12">
        <f>IF(OR(O261="",O260=""),"",O261-O260)</f>
        <v/>
      </c>
      <c r="Q261" s="23">
        <f>IF(COUNT(B250:B261)&lt;12,"",SUM(B250:B261))</f>
        <v/>
      </c>
      <c r="R261" s="23">
        <f>IF(COUNT(H250:H261)&lt;12,"",SUM(H250:H261))</f>
        <v/>
      </c>
      <c r="S261" s="23">
        <f>IF(COUNT(I250:I261)&lt;12,"",SUM(I250:I261))</f>
        <v/>
      </c>
      <c r="T261" s="23">
        <f>IF(COUNT(J250:J261)&lt;12,"",SUM(J250:J261))</f>
        <v/>
      </c>
      <c r="U261" s="23">
        <f>IF(COUNT(K250:K261)&lt;12,"",SUM(K250:K261))</f>
        <v/>
      </c>
      <c r="V261" s="37">
        <f>IF(OR(M261="",M249=""),"",LN(M261/M249))</f>
        <v/>
      </c>
    </row>
    <row r="262">
      <c r="A262" s="34" t="n">
        <v>42522</v>
      </c>
      <c r="B262" s="40" t="n">
        <v>12409.7</v>
      </c>
      <c r="C262" s="40" t="n"/>
      <c r="D262" s="40" t="n">
        <v>3620.4</v>
      </c>
      <c r="E262" s="40" t="n">
        <v>1382.8</v>
      </c>
      <c r="F262" s="40" t="n">
        <v>3975.1</v>
      </c>
      <c r="G262" s="40" t="n">
        <v>-2183</v>
      </c>
      <c r="H262" s="23">
        <f>IF(COUNT(D262,F262)&lt;2,"",D262+F262)</f>
        <v/>
      </c>
      <c r="I262" s="23">
        <f>IF(COUNT(E262,G262)&lt;2,"",E262+G262)</f>
        <v/>
      </c>
      <c r="J262" s="23">
        <f>IF(COUNT(B262,H262,I262)&lt;3,"",B262+I262-H262)</f>
        <v/>
      </c>
      <c r="K262" s="41">
        <f>IF(COUNTIFS(Flows_Daily!$A$2:$A$5371,"&gt;="&amp;A262,Flows_Daily!$A$2:$A$5371,"&lt;"&amp;EDATE(A262,1))=0,"",SUMIFS(Flows_Daily!$D$2:$D$5371,Flows_Daily!$A$2:$A$5371,"&gt;="&amp;A262,Flows_Daily!$A$2:$A$5371,"&lt;"&amp;EDATE(A262,1))*1000/L262)</f>
        <v/>
      </c>
      <c r="L262" s="35">
        <f>IFERROR(AVERAGEIFS(Daily!$B:$B,Daily!$A:$A,"&gt;="&amp;A262,Daily!$A:$A,"&lt;"&amp;EDATE(A262,1)),"")</f>
        <v/>
      </c>
      <c r="M262" s="35">
        <f>IFERROR(INDEX(Daily!$B:$B,MATCH(EDATE(A262,1)-1,Daily!$A:$A,1)),"")</f>
        <v/>
      </c>
      <c r="N262" s="37">
        <f>IF(OR(M262="",M261=""),"",LN(M262/M261))</f>
        <v/>
      </c>
      <c r="O262" s="42">
        <f>IFERROR(INDEX(Rates_Monthly!$D:$D,MATCH(A262,Rates_Monthly!$A:$A,0)),"")</f>
        <v/>
      </c>
      <c r="P262" s="12">
        <f>IF(OR(O262="",O261=""),"",O262-O261)</f>
        <v/>
      </c>
      <c r="Q262" s="23">
        <f>IF(COUNT(B251:B262)&lt;12,"",SUM(B251:B262))</f>
        <v/>
      </c>
      <c r="R262" s="23">
        <f>IF(COUNT(H251:H262)&lt;12,"",SUM(H251:H262))</f>
        <v/>
      </c>
      <c r="S262" s="23">
        <f>IF(COUNT(I251:I262)&lt;12,"",SUM(I251:I262))</f>
        <v/>
      </c>
      <c r="T262" s="23">
        <f>IF(COUNT(J251:J262)&lt;12,"",SUM(J251:J262))</f>
        <v/>
      </c>
      <c r="U262" s="23">
        <f>IF(COUNT(K251:K262)&lt;12,"",SUM(K251:K262))</f>
        <v/>
      </c>
      <c r="V262" s="37">
        <f>IF(OR(M262="",M250=""),"",LN(M262/M250))</f>
        <v/>
      </c>
    </row>
    <row r="263">
      <c r="A263" s="34" t="n">
        <v>42552</v>
      </c>
      <c r="B263" s="40" t="n">
        <v>8831.799999999999</v>
      </c>
      <c r="C263" s="40" t="n"/>
      <c r="D263" s="40" t="n">
        <v>1676.2</v>
      </c>
      <c r="E263" s="40" t="n">
        <v>965.3</v>
      </c>
      <c r="F263" s="40" t="n">
        <v>4704.8</v>
      </c>
      <c r="G263" s="40" t="n">
        <v>4559.8</v>
      </c>
      <c r="H263" s="23">
        <f>IF(COUNT(D263,F263)&lt;2,"",D263+F263)</f>
        <v/>
      </c>
      <c r="I263" s="23">
        <f>IF(COUNT(E263,G263)&lt;2,"",E263+G263)</f>
        <v/>
      </c>
      <c r="J263" s="23">
        <f>IF(COUNT(B263,H263,I263)&lt;3,"",B263+I263-H263)</f>
        <v/>
      </c>
      <c r="K263" s="41">
        <f>IF(COUNTIFS(Flows_Daily!$A$2:$A$5371,"&gt;="&amp;A263,Flows_Daily!$A$2:$A$5371,"&lt;"&amp;EDATE(A263,1))=0,"",SUMIFS(Flows_Daily!$D$2:$D$5371,Flows_Daily!$A$2:$A$5371,"&gt;="&amp;A263,Flows_Daily!$A$2:$A$5371,"&lt;"&amp;EDATE(A263,1))*1000/L263)</f>
        <v/>
      </c>
      <c r="L263" s="35">
        <f>IFERROR(AVERAGEIFS(Daily!$B:$B,Daily!$A:$A,"&gt;="&amp;A263,Daily!$A:$A,"&lt;"&amp;EDATE(A263,1)),"")</f>
        <v/>
      </c>
      <c r="M263" s="35">
        <f>IFERROR(INDEX(Daily!$B:$B,MATCH(EDATE(A263,1)-1,Daily!$A:$A,1)),"")</f>
        <v/>
      </c>
      <c r="N263" s="37">
        <f>IF(OR(M263="",M262=""),"",LN(M263/M262))</f>
        <v/>
      </c>
      <c r="O263" s="42">
        <f>IFERROR(INDEX(Rates_Monthly!$D:$D,MATCH(A263,Rates_Monthly!$A:$A,0)),"")</f>
        <v/>
      </c>
      <c r="P263" s="12">
        <f>IF(OR(O263="",O262=""),"",O263-O262)</f>
        <v/>
      </c>
      <c r="Q263" s="23">
        <f>IF(COUNT(B252:B263)&lt;12,"",SUM(B252:B263))</f>
        <v/>
      </c>
      <c r="R263" s="23">
        <f>IF(COUNT(H252:H263)&lt;12,"",SUM(H252:H263))</f>
        <v/>
      </c>
      <c r="S263" s="23">
        <f>IF(COUNT(I252:I263)&lt;12,"",SUM(I252:I263))</f>
        <v/>
      </c>
      <c r="T263" s="23">
        <f>IF(COUNT(J252:J263)&lt;12,"",SUM(J252:J263))</f>
        <v/>
      </c>
      <c r="U263" s="23">
        <f>IF(COUNT(K252:K263)&lt;12,"",SUM(K252:K263))</f>
        <v/>
      </c>
      <c r="V263" s="37">
        <f>IF(OR(M263="",M251=""),"",LN(M263/M251))</f>
        <v/>
      </c>
    </row>
    <row r="264">
      <c r="A264" s="34" t="n">
        <v>42583</v>
      </c>
      <c r="B264" s="40" t="n">
        <v>5410.1</v>
      </c>
      <c r="C264" s="40" t="n"/>
      <c r="D264" s="40" t="n">
        <v>1312.1</v>
      </c>
      <c r="E264" s="40" t="n">
        <v>1607.6</v>
      </c>
      <c r="F264" s="40" t="n">
        <v>8695.200000000001</v>
      </c>
      <c r="G264" s="40" t="n">
        <v>1583.4</v>
      </c>
      <c r="H264" s="23">
        <f>IF(COUNT(D264,F264)&lt;2,"",D264+F264)</f>
        <v/>
      </c>
      <c r="I264" s="23">
        <f>IF(COUNT(E264,G264)&lt;2,"",E264+G264)</f>
        <v/>
      </c>
      <c r="J264" s="23">
        <f>IF(COUNT(B264,H264,I264)&lt;3,"",B264+I264-H264)</f>
        <v/>
      </c>
      <c r="K264" s="41">
        <f>IF(COUNTIFS(Flows_Daily!$A$2:$A$5371,"&gt;="&amp;A264,Flows_Daily!$A$2:$A$5371,"&lt;"&amp;EDATE(A264,1))=0,"",SUMIFS(Flows_Daily!$D$2:$D$5371,Flows_Daily!$A$2:$A$5371,"&gt;="&amp;A264,Flows_Daily!$A$2:$A$5371,"&lt;"&amp;EDATE(A264,1))*1000/L264)</f>
        <v/>
      </c>
      <c r="L264" s="35">
        <f>IFERROR(AVERAGEIFS(Daily!$B:$B,Daily!$A:$A,"&gt;="&amp;A264,Daily!$A:$A,"&lt;"&amp;EDATE(A264,1)),"")</f>
        <v/>
      </c>
      <c r="M264" s="35">
        <f>IFERROR(INDEX(Daily!$B:$B,MATCH(EDATE(A264,1)-1,Daily!$A:$A,1)),"")</f>
        <v/>
      </c>
      <c r="N264" s="37">
        <f>IF(OR(M264="",M263=""),"",LN(M264/M263))</f>
        <v/>
      </c>
      <c r="O264" s="42">
        <f>IFERROR(INDEX(Rates_Monthly!$D:$D,MATCH(A264,Rates_Monthly!$A:$A,0)),"")</f>
        <v/>
      </c>
      <c r="P264" s="12">
        <f>IF(OR(O264="",O263=""),"",O264-O263)</f>
        <v/>
      </c>
      <c r="Q264" s="23">
        <f>IF(COUNT(B253:B264)&lt;12,"",SUM(B253:B264))</f>
        <v/>
      </c>
      <c r="R264" s="23">
        <f>IF(COUNT(H253:H264)&lt;12,"",SUM(H253:H264))</f>
        <v/>
      </c>
      <c r="S264" s="23">
        <f>IF(COUNT(I253:I264)&lt;12,"",SUM(I253:I264))</f>
        <v/>
      </c>
      <c r="T264" s="23">
        <f>IF(COUNT(J253:J264)&lt;12,"",SUM(J253:J264))</f>
        <v/>
      </c>
      <c r="U264" s="23">
        <f>IF(COUNT(K253:K264)&lt;12,"",SUM(K253:K264))</f>
        <v/>
      </c>
      <c r="V264" s="37">
        <f>IF(OR(M264="",M252=""),"",LN(M264/M252))</f>
        <v/>
      </c>
    </row>
    <row r="265">
      <c r="A265" s="34" t="n">
        <v>42614</v>
      </c>
      <c r="B265" s="40" t="n">
        <v>7517.5</v>
      </c>
      <c r="C265" s="40" t="n"/>
      <c r="D265" s="40" t="n">
        <v>1760</v>
      </c>
      <c r="E265" s="40" t="n">
        <v>347</v>
      </c>
      <c r="F265" s="40" t="n">
        <v>6799.7</v>
      </c>
      <c r="G265" s="40" t="n">
        <v>-1809</v>
      </c>
      <c r="H265" s="23">
        <f>IF(COUNT(D265,F265)&lt;2,"",D265+F265)</f>
        <v/>
      </c>
      <c r="I265" s="23">
        <f>IF(COUNT(E265,G265)&lt;2,"",E265+G265)</f>
        <v/>
      </c>
      <c r="J265" s="23">
        <f>IF(COUNT(B265,H265,I265)&lt;3,"",B265+I265-H265)</f>
        <v/>
      </c>
      <c r="K265" s="41">
        <f>IF(COUNTIFS(Flows_Daily!$A$2:$A$5371,"&gt;="&amp;A265,Flows_Daily!$A$2:$A$5371,"&lt;"&amp;EDATE(A265,1))=0,"",SUMIFS(Flows_Daily!$D$2:$D$5371,Flows_Daily!$A$2:$A$5371,"&gt;="&amp;A265,Flows_Daily!$A$2:$A$5371,"&lt;"&amp;EDATE(A265,1))*1000/L265)</f>
        <v/>
      </c>
      <c r="L265" s="35">
        <f>IFERROR(AVERAGEIFS(Daily!$B:$B,Daily!$A:$A,"&gt;="&amp;A265,Daily!$A:$A,"&lt;"&amp;EDATE(A265,1)),"")</f>
        <v/>
      </c>
      <c r="M265" s="35">
        <f>IFERROR(INDEX(Daily!$B:$B,MATCH(EDATE(A265,1)-1,Daily!$A:$A,1)),"")</f>
        <v/>
      </c>
      <c r="N265" s="37">
        <f>IF(OR(M265="",M264=""),"",LN(M265/M264))</f>
        <v/>
      </c>
      <c r="O265" s="42">
        <f>IFERROR(INDEX(Rates_Monthly!$D:$D,MATCH(A265,Rates_Monthly!$A:$A,0)),"")</f>
        <v/>
      </c>
      <c r="P265" s="12">
        <f>IF(OR(O265="",O264=""),"",O265-O264)</f>
        <v/>
      </c>
      <c r="Q265" s="23">
        <f>IF(COUNT(B254:B265)&lt;12,"",SUM(B254:B265))</f>
        <v/>
      </c>
      <c r="R265" s="23">
        <f>IF(COUNT(H254:H265)&lt;12,"",SUM(H254:H265))</f>
        <v/>
      </c>
      <c r="S265" s="23">
        <f>IF(COUNT(I254:I265)&lt;12,"",SUM(I254:I265))</f>
        <v/>
      </c>
      <c r="T265" s="23">
        <f>IF(COUNT(J254:J265)&lt;12,"",SUM(J254:J265))</f>
        <v/>
      </c>
      <c r="U265" s="23">
        <f>IF(COUNT(K254:K265)&lt;12,"",SUM(K254:K265))</f>
        <v/>
      </c>
      <c r="V265" s="37">
        <f>IF(OR(M265="",M253=""),"",LN(M265/M253))</f>
        <v/>
      </c>
    </row>
    <row r="266">
      <c r="A266" s="34" t="n">
        <v>42644</v>
      </c>
      <c r="B266" s="40" t="n">
        <v>7476.8</v>
      </c>
      <c r="C266" s="40" t="n"/>
      <c r="D266" s="40" t="n">
        <v>2478.8</v>
      </c>
      <c r="E266" s="40" t="n">
        <v>1337.6</v>
      </c>
      <c r="F266" s="40" t="n">
        <v>6695.4</v>
      </c>
      <c r="G266" s="40" t="n">
        <v>-3226.2</v>
      </c>
      <c r="H266" s="23">
        <f>IF(COUNT(D266,F266)&lt;2,"",D266+F266)</f>
        <v/>
      </c>
      <c r="I266" s="23">
        <f>IF(COUNT(E266,G266)&lt;2,"",E266+G266)</f>
        <v/>
      </c>
      <c r="J266" s="23">
        <f>IF(COUNT(B266,H266,I266)&lt;3,"",B266+I266-H266)</f>
        <v/>
      </c>
      <c r="K266" s="41">
        <f>IF(COUNTIFS(Flows_Daily!$A$2:$A$5371,"&gt;="&amp;A266,Flows_Daily!$A$2:$A$5371,"&lt;"&amp;EDATE(A266,1))=0,"",SUMIFS(Flows_Daily!$D$2:$D$5371,Flows_Daily!$A$2:$A$5371,"&gt;="&amp;A266,Flows_Daily!$A$2:$A$5371,"&lt;"&amp;EDATE(A266,1))*1000/L266)</f>
        <v/>
      </c>
      <c r="L266" s="35">
        <f>IFERROR(AVERAGEIFS(Daily!$B:$B,Daily!$A:$A,"&gt;="&amp;A266,Daily!$A:$A,"&lt;"&amp;EDATE(A266,1)),"")</f>
        <v/>
      </c>
      <c r="M266" s="35">
        <f>IFERROR(INDEX(Daily!$B:$B,MATCH(EDATE(A266,1)-1,Daily!$A:$A,1)),"")</f>
        <v/>
      </c>
      <c r="N266" s="37">
        <f>IF(OR(M266="",M265=""),"",LN(M266/M265))</f>
        <v/>
      </c>
      <c r="O266" s="42">
        <f>IFERROR(INDEX(Rates_Monthly!$D:$D,MATCH(A266,Rates_Monthly!$A:$A,0)),"")</f>
        <v/>
      </c>
      <c r="P266" s="12">
        <f>IF(OR(O266="",O265=""),"",O266-O265)</f>
        <v/>
      </c>
      <c r="Q266" s="23">
        <f>IF(COUNT(B255:B266)&lt;12,"",SUM(B255:B266))</f>
        <v/>
      </c>
      <c r="R266" s="23">
        <f>IF(COUNT(H255:H266)&lt;12,"",SUM(H255:H266))</f>
        <v/>
      </c>
      <c r="S266" s="23">
        <f>IF(COUNT(I255:I266)&lt;12,"",SUM(I255:I266))</f>
        <v/>
      </c>
      <c r="T266" s="23">
        <f>IF(COUNT(J255:J266)&lt;12,"",SUM(J255:J266))</f>
        <v/>
      </c>
      <c r="U266" s="23">
        <f>IF(COUNT(K255:K266)&lt;12,"",SUM(K255:K266))</f>
        <v/>
      </c>
      <c r="V266" s="37">
        <f>IF(OR(M266="",M254=""),"",LN(M266/M254))</f>
        <v/>
      </c>
    </row>
    <row r="267">
      <c r="A267" s="34" t="n">
        <v>42675</v>
      </c>
      <c r="B267" s="40" t="n">
        <v>7873.3</v>
      </c>
      <c r="C267" s="40" t="n"/>
      <c r="D267" s="40" t="n">
        <v>1756.5</v>
      </c>
      <c r="E267" s="40" t="n">
        <v>1700.1</v>
      </c>
      <c r="F267" s="40" t="n">
        <v>4285.6</v>
      </c>
      <c r="G267" s="40" t="n">
        <v>-2725.8</v>
      </c>
      <c r="H267" s="23">
        <f>IF(COUNT(D267,F267)&lt;2,"",D267+F267)</f>
        <v/>
      </c>
      <c r="I267" s="23">
        <f>IF(COUNT(E267,G267)&lt;2,"",E267+G267)</f>
        <v/>
      </c>
      <c r="J267" s="23">
        <f>IF(COUNT(B267,H267,I267)&lt;3,"",B267+I267-H267)</f>
        <v/>
      </c>
      <c r="K267" s="41">
        <f>IF(COUNTIFS(Flows_Daily!$A$2:$A$5371,"&gt;="&amp;A267,Flows_Daily!$A$2:$A$5371,"&lt;"&amp;EDATE(A267,1))=0,"",SUMIFS(Flows_Daily!$D$2:$D$5371,Flows_Daily!$A$2:$A$5371,"&gt;="&amp;A267,Flows_Daily!$A$2:$A$5371,"&lt;"&amp;EDATE(A267,1))*1000/L267)</f>
        <v/>
      </c>
      <c r="L267" s="35">
        <f>IFERROR(AVERAGEIFS(Daily!$B:$B,Daily!$A:$A,"&gt;="&amp;A267,Daily!$A:$A,"&lt;"&amp;EDATE(A267,1)),"")</f>
        <v/>
      </c>
      <c r="M267" s="35">
        <f>IFERROR(INDEX(Daily!$B:$B,MATCH(EDATE(A267,1)-1,Daily!$A:$A,1)),"")</f>
        <v/>
      </c>
      <c r="N267" s="37">
        <f>IF(OR(M267="",M266=""),"",LN(M267/M266))</f>
        <v/>
      </c>
      <c r="O267" s="42">
        <f>IFERROR(INDEX(Rates_Monthly!$D:$D,MATCH(A267,Rates_Monthly!$A:$A,0)),"")</f>
        <v/>
      </c>
      <c r="P267" s="12">
        <f>IF(OR(O267="",O266=""),"",O267-O266)</f>
        <v/>
      </c>
      <c r="Q267" s="23">
        <f>IF(COUNT(B256:B267)&lt;12,"",SUM(B256:B267))</f>
        <v/>
      </c>
      <c r="R267" s="23">
        <f>IF(COUNT(H256:H267)&lt;12,"",SUM(H256:H267))</f>
        <v/>
      </c>
      <c r="S267" s="23">
        <f>IF(COUNT(I256:I267)&lt;12,"",SUM(I256:I267))</f>
        <v/>
      </c>
      <c r="T267" s="23">
        <f>IF(COUNT(J256:J267)&lt;12,"",SUM(J256:J267))</f>
        <v/>
      </c>
      <c r="U267" s="23">
        <f>IF(COUNT(K256:K267)&lt;12,"",SUM(K256:K267))</f>
        <v/>
      </c>
      <c r="V267" s="37">
        <f>IF(OR(M267="",M255=""),"",LN(M267/M255))</f>
        <v/>
      </c>
    </row>
    <row r="268">
      <c r="A268" s="34" t="n">
        <v>42705</v>
      </c>
      <c r="B268" s="40" t="n">
        <v>7361.5</v>
      </c>
      <c r="C268" s="40" t="n"/>
      <c r="D268" s="40" t="n">
        <v>6063.5</v>
      </c>
      <c r="E268" s="40" t="n">
        <v>1485.5</v>
      </c>
      <c r="F268" s="40" t="n">
        <v>3429.5</v>
      </c>
      <c r="G268" s="40" t="n">
        <v>33.7</v>
      </c>
      <c r="H268" s="23">
        <f>IF(COUNT(D268,F268)&lt;2,"",D268+F268)</f>
        <v/>
      </c>
      <c r="I268" s="23">
        <f>IF(COUNT(E268,G268)&lt;2,"",E268+G268)</f>
        <v/>
      </c>
      <c r="J268" s="23">
        <f>IF(COUNT(B268,H268,I268)&lt;3,"",B268+I268-H268)</f>
        <v/>
      </c>
      <c r="K268" s="41">
        <f>IF(COUNTIFS(Flows_Daily!$A$2:$A$5371,"&gt;="&amp;A268,Flows_Daily!$A$2:$A$5371,"&lt;"&amp;EDATE(A268,1))=0,"",SUMIFS(Flows_Daily!$D$2:$D$5371,Flows_Daily!$A$2:$A$5371,"&gt;="&amp;A268,Flows_Daily!$A$2:$A$5371,"&lt;"&amp;EDATE(A268,1))*1000/L268)</f>
        <v/>
      </c>
      <c r="L268" s="35">
        <f>IFERROR(AVERAGEIFS(Daily!$B:$B,Daily!$A:$A,"&gt;="&amp;A268,Daily!$A:$A,"&lt;"&amp;EDATE(A268,1)),"")</f>
        <v/>
      </c>
      <c r="M268" s="35">
        <f>IFERROR(INDEX(Daily!$B:$B,MATCH(EDATE(A268,1)-1,Daily!$A:$A,1)),"")</f>
        <v/>
      </c>
      <c r="N268" s="37">
        <f>IF(OR(M268="",M267=""),"",LN(M268/M267))</f>
        <v/>
      </c>
      <c r="O268" s="42">
        <f>IFERROR(INDEX(Rates_Monthly!$D:$D,MATCH(A268,Rates_Monthly!$A:$A,0)),"")</f>
        <v/>
      </c>
      <c r="P268" s="12">
        <f>IF(OR(O268="",O267=""),"",O268-O267)</f>
        <v/>
      </c>
      <c r="Q268" s="23">
        <f>IF(COUNT(B257:B268)&lt;12,"",SUM(B257:B268))</f>
        <v/>
      </c>
      <c r="R268" s="23">
        <f>IF(COUNT(H257:H268)&lt;12,"",SUM(H257:H268))</f>
        <v/>
      </c>
      <c r="S268" s="23">
        <f>IF(COUNT(I257:I268)&lt;12,"",SUM(I257:I268))</f>
        <v/>
      </c>
      <c r="T268" s="23">
        <f>IF(COUNT(J257:J268)&lt;12,"",SUM(J257:J268))</f>
        <v/>
      </c>
      <c r="U268" s="23">
        <f>IF(COUNT(K257:K268)&lt;12,"",SUM(K257:K268))</f>
        <v/>
      </c>
      <c r="V268" s="37">
        <f>IF(OR(M268="",M256=""),"",LN(M268/M256))</f>
        <v/>
      </c>
    </row>
    <row r="269">
      <c r="A269" s="34" t="n">
        <v>42736</v>
      </c>
      <c r="B269" s="40" t="n">
        <v>3401.7</v>
      </c>
      <c r="C269" s="40" t="n"/>
      <c r="D269" s="40" t="n">
        <v>4049</v>
      </c>
      <c r="E269" s="40" t="n">
        <v>747.4</v>
      </c>
      <c r="F269" s="40" t="n">
        <v>6228.6</v>
      </c>
      <c r="G269" s="40" t="n">
        <v>1434.1</v>
      </c>
      <c r="H269" s="23">
        <f>IF(COUNT(D269,F269)&lt;2,"",D269+F269)</f>
        <v/>
      </c>
      <c r="I269" s="23">
        <f>IF(COUNT(E269,G269)&lt;2,"",E269+G269)</f>
        <v/>
      </c>
      <c r="J269" s="23">
        <f>IF(COUNT(B269,H269,I269)&lt;3,"",B269+I269-H269)</f>
        <v/>
      </c>
      <c r="K269" s="41">
        <f>IF(COUNTIFS(Flows_Daily!$A$2:$A$5371,"&gt;="&amp;A269,Flows_Daily!$A$2:$A$5371,"&lt;"&amp;EDATE(A269,1))=0,"",SUMIFS(Flows_Daily!$D$2:$D$5371,Flows_Daily!$A$2:$A$5371,"&gt;="&amp;A269,Flows_Daily!$A$2:$A$5371,"&lt;"&amp;EDATE(A269,1))*1000/L269)</f>
        <v/>
      </c>
      <c r="L269" s="35">
        <f>IFERROR(AVERAGEIFS(Daily!$B:$B,Daily!$A:$A,"&gt;="&amp;A269,Daily!$A:$A,"&lt;"&amp;EDATE(A269,1)),"")</f>
        <v/>
      </c>
      <c r="M269" s="35">
        <f>IFERROR(INDEX(Daily!$B:$B,MATCH(EDATE(A269,1)-1,Daily!$A:$A,1)),"")</f>
        <v/>
      </c>
      <c r="N269" s="37">
        <f>IF(OR(M269="",M268=""),"",LN(M269/M268))</f>
        <v/>
      </c>
      <c r="O269" s="42">
        <f>IFERROR(INDEX(Rates_Monthly!$D:$D,MATCH(A269,Rates_Monthly!$A:$A,0)),"")</f>
        <v/>
      </c>
      <c r="P269" s="12">
        <f>IF(OR(O269="",O268=""),"",O269-O268)</f>
        <v/>
      </c>
      <c r="Q269" s="23">
        <f>IF(COUNT(B258:B269)&lt;12,"",SUM(B258:B269))</f>
        <v/>
      </c>
      <c r="R269" s="23">
        <f>IF(COUNT(H258:H269)&lt;12,"",SUM(H258:H269))</f>
        <v/>
      </c>
      <c r="S269" s="23">
        <f>IF(COUNT(I258:I269)&lt;12,"",SUM(I258:I269))</f>
        <v/>
      </c>
      <c r="T269" s="23">
        <f>IF(COUNT(J258:J269)&lt;12,"",SUM(J258:J269))</f>
        <v/>
      </c>
      <c r="U269" s="23">
        <f>IF(COUNT(K258:K269)&lt;12,"",SUM(K258:K269))</f>
        <v/>
      </c>
      <c r="V269" s="37">
        <f>IF(OR(M269="",M257=""),"",LN(M269/M257))</f>
        <v/>
      </c>
    </row>
    <row r="270">
      <c r="A270" s="34" t="n">
        <v>42767</v>
      </c>
      <c r="B270" s="40" t="n">
        <v>7438.6</v>
      </c>
      <c r="C270" s="40" t="n"/>
      <c r="D270" s="40" t="n">
        <v>5067.7</v>
      </c>
      <c r="E270" s="40" t="n">
        <v>734.2</v>
      </c>
      <c r="F270" s="40" t="n">
        <v>7540.6</v>
      </c>
      <c r="G270" s="40" t="n">
        <v>6537</v>
      </c>
      <c r="H270" s="23">
        <f>IF(COUNT(D270,F270)&lt;2,"",D270+F270)</f>
        <v/>
      </c>
      <c r="I270" s="23">
        <f>IF(COUNT(E270,G270)&lt;2,"",E270+G270)</f>
        <v/>
      </c>
      <c r="J270" s="23">
        <f>IF(COUNT(B270,H270,I270)&lt;3,"",B270+I270-H270)</f>
        <v/>
      </c>
      <c r="K270" s="41">
        <f>IF(COUNTIFS(Flows_Daily!$A$2:$A$5371,"&gt;="&amp;A270,Flows_Daily!$A$2:$A$5371,"&lt;"&amp;EDATE(A270,1))=0,"",SUMIFS(Flows_Daily!$D$2:$D$5371,Flows_Daily!$A$2:$A$5371,"&gt;="&amp;A270,Flows_Daily!$A$2:$A$5371,"&lt;"&amp;EDATE(A270,1))*1000/L270)</f>
        <v/>
      </c>
      <c r="L270" s="35">
        <f>IFERROR(AVERAGEIFS(Daily!$B:$B,Daily!$A:$A,"&gt;="&amp;A270,Daily!$A:$A,"&lt;"&amp;EDATE(A270,1)),"")</f>
        <v/>
      </c>
      <c r="M270" s="35">
        <f>IFERROR(INDEX(Daily!$B:$B,MATCH(EDATE(A270,1)-1,Daily!$A:$A,1)),"")</f>
        <v/>
      </c>
      <c r="N270" s="37">
        <f>IF(OR(M270="",M269=""),"",LN(M270/M269))</f>
        <v/>
      </c>
      <c r="O270" s="42">
        <f>IFERROR(INDEX(Rates_Monthly!$D:$D,MATCH(A270,Rates_Monthly!$A:$A,0)),"")</f>
        <v/>
      </c>
      <c r="P270" s="12">
        <f>IF(OR(O270="",O269=""),"",O270-O269)</f>
        <v/>
      </c>
      <c r="Q270" s="23">
        <f>IF(COUNT(B259:B270)&lt;12,"",SUM(B259:B270))</f>
        <v/>
      </c>
      <c r="R270" s="23">
        <f>IF(COUNT(H259:H270)&lt;12,"",SUM(H259:H270))</f>
        <v/>
      </c>
      <c r="S270" s="23">
        <f>IF(COUNT(I259:I270)&lt;12,"",SUM(I259:I270))</f>
        <v/>
      </c>
      <c r="T270" s="23">
        <f>IF(COUNT(J259:J270)&lt;12,"",SUM(J259:J270))</f>
        <v/>
      </c>
      <c r="U270" s="23">
        <f>IF(COUNT(K259:K270)&lt;12,"",SUM(K259:K270))</f>
        <v/>
      </c>
      <c r="V270" s="37">
        <f>IF(OR(M270="",M258=""),"",LN(M270/M258))</f>
        <v/>
      </c>
    </row>
    <row r="271">
      <c r="A271" s="34" t="n">
        <v>42795</v>
      </c>
      <c r="B271" s="40" t="n">
        <v>5140.3</v>
      </c>
      <c r="C271" s="40" t="n"/>
      <c r="D271" s="40" t="n">
        <v>2891.7</v>
      </c>
      <c r="E271" s="40" t="n">
        <v>3386.5</v>
      </c>
      <c r="F271" s="40" t="n">
        <v>9351.9</v>
      </c>
      <c r="G271" s="40" t="n">
        <v>7019</v>
      </c>
      <c r="H271" s="23">
        <f>IF(COUNT(D271,F271)&lt;2,"",D271+F271)</f>
        <v/>
      </c>
      <c r="I271" s="23">
        <f>IF(COUNT(E271,G271)&lt;2,"",E271+G271)</f>
        <v/>
      </c>
      <c r="J271" s="23">
        <f>IF(COUNT(B271,H271,I271)&lt;3,"",B271+I271-H271)</f>
        <v/>
      </c>
      <c r="K271" s="41">
        <f>IF(COUNTIFS(Flows_Daily!$A$2:$A$5371,"&gt;="&amp;A271,Flows_Daily!$A$2:$A$5371,"&lt;"&amp;EDATE(A271,1))=0,"",SUMIFS(Flows_Daily!$D$2:$D$5371,Flows_Daily!$A$2:$A$5371,"&gt;="&amp;A271,Flows_Daily!$A$2:$A$5371,"&lt;"&amp;EDATE(A271,1))*1000/L271)</f>
        <v/>
      </c>
      <c r="L271" s="35">
        <f>IFERROR(AVERAGEIFS(Daily!$B:$B,Daily!$A:$A,"&gt;="&amp;A271,Daily!$A:$A,"&lt;"&amp;EDATE(A271,1)),"")</f>
        <v/>
      </c>
      <c r="M271" s="35">
        <f>IFERROR(INDEX(Daily!$B:$B,MATCH(EDATE(A271,1)-1,Daily!$A:$A,1)),"")</f>
        <v/>
      </c>
      <c r="N271" s="37">
        <f>IF(OR(M271="",M270=""),"",LN(M271/M270))</f>
        <v/>
      </c>
      <c r="O271" s="42">
        <f>IFERROR(INDEX(Rates_Monthly!$D:$D,MATCH(A271,Rates_Monthly!$A:$A,0)),"")</f>
        <v/>
      </c>
      <c r="P271" s="12">
        <f>IF(OR(O271="",O270=""),"",O271-O270)</f>
        <v/>
      </c>
      <c r="Q271" s="23">
        <f>IF(COUNT(B260:B271)&lt;12,"",SUM(B260:B271))</f>
        <v/>
      </c>
      <c r="R271" s="23">
        <f>IF(COUNT(H260:H271)&lt;12,"",SUM(H260:H271))</f>
        <v/>
      </c>
      <c r="S271" s="23">
        <f>IF(COUNT(I260:I271)&lt;12,"",SUM(I260:I271))</f>
        <v/>
      </c>
      <c r="T271" s="23">
        <f>IF(COUNT(J260:J271)&lt;12,"",SUM(J260:J271))</f>
        <v/>
      </c>
      <c r="U271" s="23">
        <f>IF(COUNT(K260:K271)&lt;12,"",SUM(K260:K271))</f>
        <v/>
      </c>
      <c r="V271" s="37">
        <f>IF(OR(M271="",M259=""),"",LN(M271/M259))</f>
        <v/>
      </c>
    </row>
    <row r="272">
      <c r="A272" s="34" t="n">
        <v>42826</v>
      </c>
      <c r="B272" s="40" t="n">
        <v>3184</v>
      </c>
      <c r="C272" s="40" t="n"/>
      <c r="D272" s="40" t="n">
        <v>2262.2</v>
      </c>
      <c r="E272" s="40" t="n">
        <v>489.2</v>
      </c>
      <c r="F272" s="40" t="n">
        <v>4719.6</v>
      </c>
      <c r="G272" s="40" t="n">
        <v>1259.4</v>
      </c>
      <c r="H272" s="23">
        <f>IF(COUNT(D272,F272)&lt;2,"",D272+F272)</f>
        <v/>
      </c>
      <c r="I272" s="23">
        <f>IF(COUNT(E272,G272)&lt;2,"",E272+G272)</f>
        <v/>
      </c>
      <c r="J272" s="23">
        <f>IF(COUNT(B272,H272,I272)&lt;3,"",B272+I272-H272)</f>
        <v/>
      </c>
      <c r="K272" s="41">
        <f>IF(COUNTIFS(Flows_Daily!$A$2:$A$5371,"&gt;="&amp;A272,Flows_Daily!$A$2:$A$5371,"&lt;"&amp;EDATE(A272,1))=0,"",SUMIFS(Flows_Daily!$D$2:$D$5371,Flows_Daily!$A$2:$A$5371,"&gt;="&amp;A272,Flows_Daily!$A$2:$A$5371,"&lt;"&amp;EDATE(A272,1))*1000/L272)</f>
        <v/>
      </c>
      <c r="L272" s="35">
        <f>IFERROR(AVERAGEIFS(Daily!$B:$B,Daily!$A:$A,"&gt;="&amp;A272,Daily!$A:$A,"&lt;"&amp;EDATE(A272,1)),"")</f>
        <v/>
      </c>
      <c r="M272" s="35">
        <f>IFERROR(INDEX(Daily!$B:$B,MATCH(EDATE(A272,1)-1,Daily!$A:$A,1)),"")</f>
        <v/>
      </c>
      <c r="N272" s="37">
        <f>IF(OR(M272="",M271=""),"",LN(M272/M271))</f>
        <v/>
      </c>
      <c r="O272" s="42">
        <f>IFERROR(INDEX(Rates_Monthly!$D:$D,MATCH(A272,Rates_Monthly!$A:$A,0)),"")</f>
        <v/>
      </c>
      <c r="P272" s="12">
        <f>IF(OR(O272="",O271=""),"",O272-O271)</f>
        <v/>
      </c>
      <c r="Q272" s="23">
        <f>IF(COUNT(B261:B272)&lt;12,"",SUM(B261:B272))</f>
        <v/>
      </c>
      <c r="R272" s="23">
        <f>IF(COUNT(H261:H272)&lt;12,"",SUM(H261:H272))</f>
        <v/>
      </c>
      <c r="S272" s="23">
        <f>IF(COUNT(I261:I272)&lt;12,"",SUM(I261:I272))</f>
        <v/>
      </c>
      <c r="T272" s="23">
        <f>IF(COUNT(J261:J272)&lt;12,"",SUM(J261:J272))</f>
        <v/>
      </c>
      <c r="U272" s="23">
        <f>IF(COUNT(K261:K272)&lt;12,"",SUM(K261:K272))</f>
        <v/>
      </c>
      <c r="V272" s="37">
        <f>IF(OR(M272="",M260=""),"",LN(M272/M260))</f>
        <v/>
      </c>
    </row>
    <row r="273">
      <c r="A273" s="34" t="n">
        <v>42856</v>
      </c>
      <c r="B273" s="40" t="n">
        <v>4262.1</v>
      </c>
      <c r="C273" s="40" t="n"/>
      <c r="D273" s="40" t="n">
        <v>2212.8</v>
      </c>
      <c r="E273" s="40" t="n">
        <v>1340.1</v>
      </c>
      <c r="F273" s="40" t="n">
        <v>9247.1</v>
      </c>
      <c r="G273" s="40" t="n">
        <v>3736</v>
      </c>
      <c r="H273" s="23">
        <f>IF(COUNT(D273,F273)&lt;2,"",D273+F273)</f>
        <v/>
      </c>
      <c r="I273" s="23">
        <f>IF(COUNT(E273,G273)&lt;2,"",E273+G273)</f>
        <v/>
      </c>
      <c r="J273" s="23">
        <f>IF(COUNT(B273,H273,I273)&lt;3,"",B273+I273-H273)</f>
        <v/>
      </c>
      <c r="K273" s="41">
        <f>IF(COUNTIFS(Flows_Daily!$A$2:$A$5371,"&gt;="&amp;A273,Flows_Daily!$A$2:$A$5371,"&lt;"&amp;EDATE(A273,1))=0,"",SUMIFS(Flows_Daily!$D$2:$D$5371,Flows_Daily!$A$2:$A$5371,"&gt;="&amp;A273,Flows_Daily!$A$2:$A$5371,"&lt;"&amp;EDATE(A273,1))*1000/L273)</f>
        <v/>
      </c>
      <c r="L273" s="35">
        <f>IFERROR(AVERAGEIFS(Daily!$B:$B,Daily!$A:$A,"&gt;="&amp;A273,Daily!$A:$A,"&lt;"&amp;EDATE(A273,1)),"")</f>
        <v/>
      </c>
      <c r="M273" s="35">
        <f>IFERROR(INDEX(Daily!$B:$B,MATCH(EDATE(A273,1)-1,Daily!$A:$A,1)),"")</f>
        <v/>
      </c>
      <c r="N273" s="37">
        <f>IF(OR(M273="",M272=""),"",LN(M273/M272))</f>
        <v/>
      </c>
      <c r="O273" s="42">
        <f>IFERROR(INDEX(Rates_Monthly!$D:$D,MATCH(A273,Rates_Monthly!$A:$A,0)),"")</f>
        <v/>
      </c>
      <c r="P273" s="12">
        <f>IF(OR(O273="",O272=""),"",O273-O272)</f>
        <v/>
      </c>
      <c r="Q273" s="23">
        <f>IF(COUNT(B262:B273)&lt;12,"",SUM(B262:B273))</f>
        <v/>
      </c>
      <c r="R273" s="23">
        <f>IF(COUNT(H262:H273)&lt;12,"",SUM(H262:H273))</f>
        <v/>
      </c>
      <c r="S273" s="23">
        <f>IF(COUNT(I262:I273)&lt;12,"",SUM(I262:I273))</f>
        <v/>
      </c>
      <c r="T273" s="23">
        <f>IF(COUNT(J262:J273)&lt;12,"",SUM(J262:J273))</f>
        <v/>
      </c>
      <c r="U273" s="23">
        <f>IF(COUNT(K262:K273)&lt;12,"",SUM(K262:K273))</f>
        <v/>
      </c>
      <c r="V273" s="37">
        <f>IF(OR(M273="",M261=""),"",LN(M273/M261))</f>
        <v/>
      </c>
    </row>
    <row r="274">
      <c r="A274" s="34" t="n">
        <v>42887</v>
      </c>
      <c r="B274" s="40" t="n">
        <v>7008.9</v>
      </c>
      <c r="C274" s="40" t="n"/>
      <c r="D274" s="40" t="n">
        <v>2795.8</v>
      </c>
      <c r="E274" s="40" t="n">
        <v>1391.5</v>
      </c>
      <c r="F274" s="40" t="n">
        <v>5457.7</v>
      </c>
      <c r="G274" s="40" t="n">
        <v>2463.9</v>
      </c>
      <c r="H274" s="23">
        <f>IF(COUNT(D274,F274)&lt;2,"",D274+F274)</f>
        <v/>
      </c>
      <c r="I274" s="23">
        <f>IF(COUNT(E274,G274)&lt;2,"",E274+G274)</f>
        <v/>
      </c>
      <c r="J274" s="23">
        <f>IF(COUNT(B274,H274,I274)&lt;3,"",B274+I274-H274)</f>
        <v/>
      </c>
      <c r="K274" s="41">
        <f>IF(COUNTIFS(Flows_Daily!$A$2:$A$5371,"&gt;="&amp;A274,Flows_Daily!$A$2:$A$5371,"&lt;"&amp;EDATE(A274,1))=0,"",SUMIFS(Flows_Daily!$D$2:$D$5371,Flows_Daily!$A$2:$A$5371,"&gt;="&amp;A274,Flows_Daily!$A$2:$A$5371,"&lt;"&amp;EDATE(A274,1))*1000/L274)</f>
        <v/>
      </c>
      <c r="L274" s="35">
        <f>IFERROR(AVERAGEIFS(Daily!$B:$B,Daily!$A:$A,"&gt;="&amp;A274,Daily!$A:$A,"&lt;"&amp;EDATE(A274,1)),"")</f>
        <v/>
      </c>
      <c r="M274" s="35">
        <f>IFERROR(INDEX(Daily!$B:$B,MATCH(EDATE(A274,1)-1,Daily!$A:$A,1)),"")</f>
        <v/>
      </c>
      <c r="N274" s="37">
        <f>IF(OR(M274="",M273=""),"",LN(M274/M273))</f>
        <v/>
      </c>
      <c r="O274" s="42">
        <f>IFERROR(INDEX(Rates_Monthly!$D:$D,MATCH(A274,Rates_Monthly!$A:$A,0)),"")</f>
        <v/>
      </c>
      <c r="P274" s="12">
        <f>IF(OR(O274="",O273=""),"",O274-O273)</f>
        <v/>
      </c>
      <c r="Q274" s="23">
        <f>IF(COUNT(B263:B274)&lt;12,"",SUM(B263:B274))</f>
        <v/>
      </c>
      <c r="R274" s="23">
        <f>IF(COUNT(H263:H274)&lt;12,"",SUM(H263:H274))</f>
        <v/>
      </c>
      <c r="S274" s="23">
        <f>IF(COUNT(I263:I274)&lt;12,"",SUM(I263:I274))</f>
        <v/>
      </c>
      <c r="T274" s="23">
        <f>IF(COUNT(J263:J274)&lt;12,"",SUM(J263:J274))</f>
        <v/>
      </c>
      <c r="U274" s="23">
        <f>IF(COUNT(K263:K274)&lt;12,"",SUM(K263:K274))</f>
        <v/>
      </c>
      <c r="V274" s="37">
        <f>IF(OR(M274="",M262=""),"",LN(M274/M262))</f>
        <v/>
      </c>
    </row>
    <row r="275">
      <c r="A275" s="34" t="n">
        <v>42917</v>
      </c>
      <c r="B275" s="40" t="n">
        <v>7467.4</v>
      </c>
      <c r="C275" s="40" t="n"/>
      <c r="D275" s="40" t="n">
        <v>1041.5</v>
      </c>
      <c r="E275" s="40" t="n">
        <v>404.3</v>
      </c>
      <c r="F275" s="40" t="n">
        <v>6382.5</v>
      </c>
      <c r="G275" s="40" t="n">
        <v>3655.3</v>
      </c>
      <c r="H275" s="23">
        <f>IF(COUNT(D275,F275)&lt;2,"",D275+F275)</f>
        <v/>
      </c>
      <c r="I275" s="23">
        <f>IF(COUNT(E275,G275)&lt;2,"",E275+G275)</f>
        <v/>
      </c>
      <c r="J275" s="23">
        <f>IF(COUNT(B275,H275,I275)&lt;3,"",B275+I275-H275)</f>
        <v/>
      </c>
      <c r="K275" s="41">
        <f>IF(COUNTIFS(Flows_Daily!$A$2:$A$5371,"&gt;="&amp;A275,Flows_Daily!$A$2:$A$5371,"&lt;"&amp;EDATE(A275,1))=0,"",SUMIFS(Flows_Daily!$D$2:$D$5371,Flows_Daily!$A$2:$A$5371,"&gt;="&amp;A275,Flows_Daily!$A$2:$A$5371,"&lt;"&amp;EDATE(A275,1))*1000/L275)</f>
        <v/>
      </c>
      <c r="L275" s="35">
        <f>IFERROR(AVERAGEIFS(Daily!$B:$B,Daily!$A:$A,"&gt;="&amp;A275,Daily!$A:$A,"&lt;"&amp;EDATE(A275,1)),"")</f>
        <v/>
      </c>
      <c r="M275" s="35">
        <f>IFERROR(INDEX(Daily!$B:$B,MATCH(EDATE(A275,1)-1,Daily!$A:$A,1)),"")</f>
        <v/>
      </c>
      <c r="N275" s="37">
        <f>IF(OR(M275="",M274=""),"",LN(M275/M274))</f>
        <v/>
      </c>
      <c r="O275" s="42">
        <f>IFERROR(INDEX(Rates_Monthly!$D:$D,MATCH(A275,Rates_Monthly!$A:$A,0)),"")</f>
        <v/>
      </c>
      <c r="P275" s="12">
        <f>IF(OR(O275="",O274=""),"",O275-O274)</f>
        <v/>
      </c>
      <c r="Q275" s="23">
        <f>IF(COUNT(B264:B275)&lt;12,"",SUM(B264:B275))</f>
        <v/>
      </c>
      <c r="R275" s="23">
        <f>IF(COUNT(H264:H275)&lt;12,"",SUM(H264:H275))</f>
        <v/>
      </c>
      <c r="S275" s="23">
        <f>IF(COUNT(I264:I275)&lt;12,"",SUM(I264:I275))</f>
        <v/>
      </c>
      <c r="T275" s="23">
        <f>IF(COUNT(J264:J275)&lt;12,"",SUM(J264:J275))</f>
        <v/>
      </c>
      <c r="U275" s="23">
        <f>IF(COUNT(K264:K275)&lt;12,"",SUM(K264:K275))</f>
        <v/>
      </c>
      <c r="V275" s="37">
        <f>IF(OR(M275="",M263=""),"",LN(M275/M263))</f>
        <v/>
      </c>
    </row>
    <row r="276">
      <c r="A276" s="34" t="n">
        <v>42948</v>
      </c>
      <c r="B276" s="40" t="n">
        <v>6139.4</v>
      </c>
      <c r="C276" s="40" t="n"/>
      <c r="D276" s="40" t="n">
        <v>3249.5</v>
      </c>
      <c r="E276" s="40" t="n">
        <v>1295.8</v>
      </c>
      <c r="F276" s="40" t="n">
        <v>5061.9</v>
      </c>
      <c r="G276" s="40" t="n">
        <v>-6276.9</v>
      </c>
      <c r="H276" s="23">
        <f>IF(COUNT(D276,F276)&lt;2,"",D276+F276)</f>
        <v/>
      </c>
      <c r="I276" s="23">
        <f>IF(COUNT(E276,G276)&lt;2,"",E276+G276)</f>
        <v/>
      </c>
      <c r="J276" s="23">
        <f>IF(COUNT(B276,H276,I276)&lt;3,"",B276+I276-H276)</f>
        <v/>
      </c>
      <c r="K276" s="41">
        <f>IF(COUNTIFS(Flows_Daily!$A$2:$A$5371,"&gt;="&amp;A276,Flows_Daily!$A$2:$A$5371,"&lt;"&amp;EDATE(A276,1))=0,"",SUMIFS(Flows_Daily!$D$2:$D$5371,Flows_Daily!$A$2:$A$5371,"&gt;="&amp;A276,Flows_Daily!$A$2:$A$5371,"&lt;"&amp;EDATE(A276,1))*1000/L276)</f>
        <v/>
      </c>
      <c r="L276" s="35">
        <f>IFERROR(AVERAGEIFS(Daily!$B:$B,Daily!$A:$A,"&gt;="&amp;A276,Daily!$A:$A,"&lt;"&amp;EDATE(A276,1)),"")</f>
        <v/>
      </c>
      <c r="M276" s="35">
        <f>IFERROR(INDEX(Daily!$B:$B,MATCH(EDATE(A276,1)-1,Daily!$A:$A,1)),"")</f>
        <v/>
      </c>
      <c r="N276" s="37">
        <f>IF(OR(M276="",M275=""),"",LN(M276/M275))</f>
        <v/>
      </c>
      <c r="O276" s="42">
        <f>IFERROR(INDEX(Rates_Monthly!$D:$D,MATCH(A276,Rates_Monthly!$A:$A,0)),"")</f>
        <v/>
      </c>
      <c r="P276" s="12">
        <f>IF(OR(O276="",O275=""),"",O276-O275)</f>
        <v/>
      </c>
      <c r="Q276" s="23">
        <f>IF(COUNT(B265:B276)&lt;12,"",SUM(B265:B276))</f>
        <v/>
      </c>
      <c r="R276" s="23">
        <f>IF(COUNT(H265:H276)&lt;12,"",SUM(H265:H276))</f>
        <v/>
      </c>
      <c r="S276" s="23">
        <f>IF(COUNT(I265:I276)&lt;12,"",SUM(I265:I276))</f>
        <v/>
      </c>
      <c r="T276" s="23">
        <f>IF(COUNT(J265:J276)&lt;12,"",SUM(J265:J276))</f>
        <v/>
      </c>
      <c r="U276" s="23">
        <f>IF(COUNT(K265:K276)&lt;12,"",SUM(K265:K276))</f>
        <v/>
      </c>
      <c r="V276" s="37">
        <f>IF(OR(M276="",M264=""),"",LN(M276/M264))</f>
        <v/>
      </c>
    </row>
    <row r="277">
      <c r="A277" s="34" t="n">
        <v>42979</v>
      </c>
      <c r="B277" s="40" t="n">
        <v>12337.7</v>
      </c>
      <c r="C277" s="40" t="n"/>
      <c r="D277" s="40" t="n">
        <v>4052.4</v>
      </c>
      <c r="E277" s="40" t="n">
        <v>1791.5</v>
      </c>
      <c r="F277" s="40" t="n">
        <v>6061.1</v>
      </c>
      <c r="G277" s="40" t="n">
        <v>-3628.4</v>
      </c>
      <c r="H277" s="23">
        <f>IF(COUNT(D277,F277)&lt;2,"",D277+F277)</f>
        <v/>
      </c>
      <c r="I277" s="23">
        <f>IF(COUNT(E277,G277)&lt;2,"",E277+G277)</f>
        <v/>
      </c>
      <c r="J277" s="23">
        <f>IF(COUNT(B277,H277,I277)&lt;3,"",B277+I277-H277)</f>
        <v/>
      </c>
      <c r="K277" s="41">
        <f>IF(COUNTIFS(Flows_Daily!$A$2:$A$5371,"&gt;="&amp;A277,Flows_Daily!$A$2:$A$5371,"&lt;"&amp;EDATE(A277,1))=0,"",SUMIFS(Flows_Daily!$D$2:$D$5371,Flows_Daily!$A$2:$A$5371,"&gt;="&amp;A277,Flows_Daily!$A$2:$A$5371,"&lt;"&amp;EDATE(A277,1))*1000/L277)</f>
        <v/>
      </c>
      <c r="L277" s="35">
        <f>IFERROR(AVERAGEIFS(Daily!$B:$B,Daily!$A:$A,"&gt;="&amp;A277,Daily!$A:$A,"&lt;"&amp;EDATE(A277,1)),"")</f>
        <v/>
      </c>
      <c r="M277" s="35">
        <f>IFERROR(INDEX(Daily!$B:$B,MATCH(EDATE(A277,1)-1,Daily!$A:$A,1)),"")</f>
        <v/>
      </c>
      <c r="N277" s="37">
        <f>IF(OR(M277="",M276=""),"",LN(M277/M276))</f>
        <v/>
      </c>
      <c r="O277" s="42">
        <f>IFERROR(INDEX(Rates_Monthly!$D:$D,MATCH(A277,Rates_Monthly!$A:$A,0)),"")</f>
        <v/>
      </c>
      <c r="P277" s="12">
        <f>IF(OR(O277="",O276=""),"",O277-O276)</f>
        <v/>
      </c>
      <c r="Q277" s="23">
        <f>IF(COUNT(B266:B277)&lt;12,"",SUM(B266:B277))</f>
        <v/>
      </c>
      <c r="R277" s="23">
        <f>IF(COUNT(H266:H277)&lt;12,"",SUM(H266:H277))</f>
        <v/>
      </c>
      <c r="S277" s="23">
        <f>IF(COUNT(I266:I277)&lt;12,"",SUM(I266:I277))</f>
        <v/>
      </c>
      <c r="T277" s="23">
        <f>IF(COUNT(J266:J277)&lt;12,"",SUM(J266:J277))</f>
        <v/>
      </c>
      <c r="U277" s="23">
        <f>IF(COUNT(K266:K277)&lt;12,"",SUM(K266:K277))</f>
        <v/>
      </c>
      <c r="V277" s="37">
        <f>IF(OR(M277="",M265=""),"",LN(M277/M265))</f>
        <v/>
      </c>
    </row>
    <row r="278">
      <c r="A278" s="34" t="n">
        <v>43009</v>
      </c>
      <c r="B278" s="40" t="n">
        <v>6890</v>
      </c>
      <c r="C278" s="40" t="n"/>
      <c r="D278" s="40" t="n">
        <v>287.4</v>
      </c>
      <c r="E278" s="40" t="n">
        <v>88.8</v>
      </c>
      <c r="F278" s="40" t="n">
        <v>3368</v>
      </c>
      <c r="G278" s="40" t="n">
        <v>3054.7</v>
      </c>
      <c r="H278" s="23">
        <f>IF(COUNT(D278,F278)&lt;2,"",D278+F278)</f>
        <v/>
      </c>
      <c r="I278" s="23">
        <f>IF(COUNT(E278,G278)&lt;2,"",E278+G278)</f>
        <v/>
      </c>
      <c r="J278" s="23">
        <f>IF(COUNT(B278,H278,I278)&lt;3,"",B278+I278-H278)</f>
        <v/>
      </c>
      <c r="K278" s="41">
        <f>IF(COUNTIFS(Flows_Daily!$A$2:$A$5371,"&gt;="&amp;A278,Flows_Daily!$A$2:$A$5371,"&lt;"&amp;EDATE(A278,1))=0,"",SUMIFS(Flows_Daily!$D$2:$D$5371,Flows_Daily!$A$2:$A$5371,"&gt;="&amp;A278,Flows_Daily!$A$2:$A$5371,"&lt;"&amp;EDATE(A278,1))*1000/L278)</f>
        <v/>
      </c>
      <c r="L278" s="35">
        <f>IFERROR(AVERAGEIFS(Daily!$B:$B,Daily!$A:$A,"&gt;="&amp;A278,Daily!$A:$A,"&lt;"&amp;EDATE(A278,1)),"")</f>
        <v/>
      </c>
      <c r="M278" s="35">
        <f>IFERROR(INDEX(Daily!$B:$B,MATCH(EDATE(A278,1)-1,Daily!$A:$A,1)),"")</f>
        <v/>
      </c>
      <c r="N278" s="37">
        <f>IF(OR(M278="",M277=""),"",LN(M278/M277))</f>
        <v/>
      </c>
      <c r="O278" s="42">
        <f>IFERROR(INDEX(Rates_Monthly!$D:$D,MATCH(A278,Rates_Monthly!$A:$A,0)),"")</f>
        <v/>
      </c>
      <c r="P278" s="12">
        <f>IF(OR(O278="",O277=""),"",O278-O277)</f>
        <v/>
      </c>
      <c r="Q278" s="23">
        <f>IF(COUNT(B267:B278)&lt;12,"",SUM(B267:B278))</f>
        <v/>
      </c>
      <c r="R278" s="23">
        <f>IF(COUNT(H267:H278)&lt;12,"",SUM(H267:H278))</f>
        <v/>
      </c>
      <c r="S278" s="23">
        <f>IF(COUNT(I267:I278)&lt;12,"",SUM(I267:I278))</f>
        <v/>
      </c>
      <c r="T278" s="23">
        <f>IF(COUNT(J267:J278)&lt;12,"",SUM(J267:J278))</f>
        <v/>
      </c>
      <c r="U278" s="23">
        <f>IF(COUNT(K267:K278)&lt;12,"",SUM(K267:K278))</f>
        <v/>
      </c>
      <c r="V278" s="37">
        <f>IF(OR(M278="",M266=""),"",LN(M278/M266))</f>
        <v/>
      </c>
    </row>
    <row r="279">
      <c r="A279" s="34" t="n">
        <v>43040</v>
      </c>
      <c r="B279" s="40" t="n">
        <v>7474.3</v>
      </c>
      <c r="C279" s="40" t="n"/>
      <c r="D279" s="40" t="n">
        <v>2882.2</v>
      </c>
      <c r="E279" s="40" t="n">
        <v>2883.6</v>
      </c>
      <c r="F279" s="40" t="n">
        <v>4835.7</v>
      </c>
      <c r="G279" s="40" t="n">
        <v>3219.6</v>
      </c>
      <c r="H279" s="23">
        <f>IF(COUNT(D279,F279)&lt;2,"",D279+F279)</f>
        <v/>
      </c>
      <c r="I279" s="23">
        <f>IF(COUNT(E279,G279)&lt;2,"",E279+G279)</f>
        <v/>
      </c>
      <c r="J279" s="23">
        <f>IF(COUNT(B279,H279,I279)&lt;3,"",B279+I279-H279)</f>
        <v/>
      </c>
      <c r="K279" s="41">
        <f>IF(COUNTIFS(Flows_Daily!$A$2:$A$5371,"&gt;="&amp;A279,Flows_Daily!$A$2:$A$5371,"&lt;"&amp;EDATE(A279,1))=0,"",SUMIFS(Flows_Daily!$D$2:$D$5371,Flows_Daily!$A$2:$A$5371,"&gt;="&amp;A279,Flows_Daily!$A$2:$A$5371,"&lt;"&amp;EDATE(A279,1))*1000/L279)</f>
        <v/>
      </c>
      <c r="L279" s="35">
        <f>IFERROR(AVERAGEIFS(Daily!$B:$B,Daily!$A:$A,"&gt;="&amp;A279,Daily!$A:$A,"&lt;"&amp;EDATE(A279,1)),"")</f>
        <v/>
      </c>
      <c r="M279" s="35">
        <f>IFERROR(INDEX(Daily!$B:$B,MATCH(EDATE(A279,1)-1,Daily!$A:$A,1)),"")</f>
        <v/>
      </c>
      <c r="N279" s="37">
        <f>IF(OR(M279="",M278=""),"",LN(M279/M278))</f>
        <v/>
      </c>
      <c r="O279" s="42">
        <f>IFERROR(INDEX(Rates_Monthly!$D:$D,MATCH(A279,Rates_Monthly!$A:$A,0)),"")</f>
        <v/>
      </c>
      <c r="P279" s="12">
        <f>IF(OR(O279="",O278=""),"",O279-O278)</f>
        <v/>
      </c>
      <c r="Q279" s="23">
        <f>IF(COUNT(B268:B279)&lt;12,"",SUM(B268:B279))</f>
        <v/>
      </c>
      <c r="R279" s="23">
        <f>IF(COUNT(H268:H279)&lt;12,"",SUM(H268:H279))</f>
        <v/>
      </c>
      <c r="S279" s="23">
        <f>IF(COUNT(I268:I279)&lt;12,"",SUM(I268:I279))</f>
        <v/>
      </c>
      <c r="T279" s="23">
        <f>IF(COUNT(J268:J279)&lt;12,"",SUM(J268:J279))</f>
        <v/>
      </c>
      <c r="U279" s="23">
        <f>IF(COUNT(K268:K279)&lt;12,"",SUM(K268:K279))</f>
        <v/>
      </c>
      <c r="V279" s="37">
        <f>IF(OR(M279="",M267=""),"",LN(M279/M267))</f>
        <v/>
      </c>
    </row>
    <row r="280">
      <c r="A280" s="34" t="n">
        <v>43070</v>
      </c>
      <c r="B280" s="40" t="n">
        <v>4486.5</v>
      </c>
      <c r="C280" s="40" t="n"/>
      <c r="D280" s="40" t="n">
        <v>3277.2</v>
      </c>
      <c r="E280" s="40" t="n">
        <v>3360</v>
      </c>
      <c r="F280" s="40" t="n">
        <v>7071</v>
      </c>
      <c r="G280" s="40" t="n">
        <v>-5001</v>
      </c>
      <c r="H280" s="23">
        <f>IF(COUNT(D280,F280)&lt;2,"",D280+F280)</f>
        <v/>
      </c>
      <c r="I280" s="23">
        <f>IF(COUNT(E280,G280)&lt;2,"",E280+G280)</f>
        <v/>
      </c>
      <c r="J280" s="23">
        <f>IF(COUNT(B280,H280,I280)&lt;3,"",B280+I280-H280)</f>
        <v/>
      </c>
      <c r="K280" s="41">
        <f>IF(COUNTIFS(Flows_Daily!$A$2:$A$5371,"&gt;="&amp;A280,Flows_Daily!$A$2:$A$5371,"&lt;"&amp;EDATE(A280,1))=0,"",SUMIFS(Flows_Daily!$D$2:$D$5371,Flows_Daily!$A$2:$A$5371,"&gt;="&amp;A280,Flows_Daily!$A$2:$A$5371,"&lt;"&amp;EDATE(A280,1))*1000/L280)</f>
        <v/>
      </c>
      <c r="L280" s="35">
        <f>IFERROR(AVERAGEIFS(Daily!$B:$B,Daily!$A:$A,"&gt;="&amp;A280,Daily!$A:$A,"&lt;"&amp;EDATE(A280,1)),"")</f>
        <v/>
      </c>
      <c r="M280" s="35">
        <f>IFERROR(INDEX(Daily!$B:$B,MATCH(EDATE(A280,1)-1,Daily!$A:$A,1)),"")</f>
        <v/>
      </c>
      <c r="N280" s="37">
        <f>IF(OR(M280="",M279=""),"",LN(M280/M279))</f>
        <v/>
      </c>
      <c r="O280" s="42">
        <f>IFERROR(INDEX(Rates_Monthly!$D:$D,MATCH(A280,Rates_Monthly!$A:$A,0)),"")</f>
        <v/>
      </c>
      <c r="P280" s="12">
        <f>IF(OR(O280="",O279=""),"",O280-O279)</f>
        <v/>
      </c>
      <c r="Q280" s="23">
        <f>IF(COUNT(B269:B280)&lt;12,"",SUM(B269:B280))</f>
        <v/>
      </c>
      <c r="R280" s="23">
        <f>IF(COUNT(H269:H280)&lt;12,"",SUM(H269:H280))</f>
        <v/>
      </c>
      <c r="S280" s="23">
        <f>IF(COUNT(I269:I280)&lt;12,"",SUM(I269:I280))</f>
        <v/>
      </c>
      <c r="T280" s="23">
        <f>IF(COUNT(J269:J280)&lt;12,"",SUM(J269:J280))</f>
        <v/>
      </c>
      <c r="U280" s="23">
        <f>IF(COUNT(K269:K280)&lt;12,"",SUM(K269:K280))</f>
        <v/>
      </c>
      <c r="V280" s="37">
        <f>IF(OR(M280="",M268=""),"",LN(M280/M268))</f>
        <v/>
      </c>
    </row>
    <row r="281">
      <c r="A281" s="34" t="n">
        <v>43101</v>
      </c>
      <c r="B281" s="40" t="n">
        <v>2556.9</v>
      </c>
      <c r="C281" s="40" t="n"/>
      <c r="D281" s="40" t="n">
        <v>1960.8</v>
      </c>
      <c r="E281" s="40" t="n">
        <v>1074.9</v>
      </c>
      <c r="F281" s="40" t="n">
        <v>10933.9</v>
      </c>
      <c r="G281" s="40" t="n">
        <v>7417.4</v>
      </c>
      <c r="H281" s="23">
        <f>IF(COUNT(D281,F281)&lt;2,"",D281+F281)</f>
        <v/>
      </c>
      <c r="I281" s="23">
        <f>IF(COUNT(E281,G281)&lt;2,"",E281+G281)</f>
        <v/>
      </c>
      <c r="J281" s="23">
        <f>IF(COUNT(B281,H281,I281)&lt;3,"",B281+I281-H281)</f>
        <v/>
      </c>
      <c r="K281" s="41">
        <f>IF(COUNTIFS(Flows_Daily!$A$2:$A$5371,"&gt;="&amp;A281,Flows_Daily!$A$2:$A$5371,"&lt;"&amp;EDATE(A281,1))=0,"",SUMIFS(Flows_Daily!$D$2:$D$5371,Flows_Daily!$A$2:$A$5371,"&gt;="&amp;A281,Flows_Daily!$A$2:$A$5371,"&lt;"&amp;EDATE(A281,1))*1000/L281)</f>
        <v/>
      </c>
      <c r="L281" s="35">
        <f>IFERROR(AVERAGEIFS(Daily!$B:$B,Daily!$A:$A,"&gt;="&amp;A281,Daily!$A:$A,"&lt;"&amp;EDATE(A281,1)),"")</f>
        <v/>
      </c>
      <c r="M281" s="35">
        <f>IFERROR(INDEX(Daily!$B:$B,MATCH(EDATE(A281,1)-1,Daily!$A:$A,1)),"")</f>
        <v/>
      </c>
      <c r="N281" s="37">
        <f>IF(OR(M281="",M280=""),"",LN(M281/M280))</f>
        <v/>
      </c>
      <c r="O281" s="42">
        <f>IFERROR(INDEX(Rates_Monthly!$D:$D,MATCH(A281,Rates_Monthly!$A:$A,0)),"")</f>
        <v/>
      </c>
      <c r="P281" s="12">
        <f>IF(OR(O281="",O280=""),"",O281-O280)</f>
        <v/>
      </c>
      <c r="Q281" s="23">
        <f>IF(COUNT(B270:B281)&lt;12,"",SUM(B270:B281))</f>
        <v/>
      </c>
      <c r="R281" s="23">
        <f>IF(COUNT(H270:H281)&lt;12,"",SUM(H270:H281))</f>
        <v/>
      </c>
      <c r="S281" s="23">
        <f>IF(COUNT(I270:I281)&lt;12,"",SUM(I270:I281))</f>
        <v/>
      </c>
      <c r="T281" s="23">
        <f>IF(COUNT(J270:J281)&lt;12,"",SUM(J270:J281))</f>
        <v/>
      </c>
      <c r="U281" s="23">
        <f>IF(COUNT(K270:K281)&lt;12,"",SUM(K270:K281))</f>
        <v/>
      </c>
      <c r="V281" s="37">
        <f>IF(OR(M281="",M269=""),"",LN(M281/M269))</f>
        <v/>
      </c>
    </row>
    <row r="282">
      <c r="A282" s="34" t="n">
        <v>43132</v>
      </c>
      <c r="B282" s="40" t="n">
        <v>3226.7</v>
      </c>
      <c r="C282" s="40" t="n"/>
      <c r="D282" s="40" t="n">
        <v>1179</v>
      </c>
      <c r="E282" s="40" t="n">
        <v>925.9</v>
      </c>
      <c r="F282" s="40" t="n">
        <v>7136.4</v>
      </c>
      <c r="G282" s="40" t="n">
        <v>-2730.9</v>
      </c>
      <c r="H282" s="23">
        <f>IF(COUNT(D282,F282)&lt;2,"",D282+F282)</f>
        <v/>
      </c>
      <c r="I282" s="23">
        <f>IF(COUNT(E282,G282)&lt;2,"",E282+G282)</f>
        <v/>
      </c>
      <c r="J282" s="23">
        <f>IF(COUNT(B282,H282,I282)&lt;3,"",B282+I282-H282)</f>
        <v/>
      </c>
      <c r="K282" s="41">
        <f>IF(COUNTIFS(Flows_Daily!$A$2:$A$5371,"&gt;="&amp;A282,Flows_Daily!$A$2:$A$5371,"&lt;"&amp;EDATE(A282,1))=0,"",SUMIFS(Flows_Daily!$D$2:$D$5371,Flows_Daily!$A$2:$A$5371,"&gt;="&amp;A282,Flows_Daily!$A$2:$A$5371,"&lt;"&amp;EDATE(A282,1))*1000/L282)</f>
        <v/>
      </c>
      <c r="L282" s="35">
        <f>IFERROR(AVERAGEIFS(Daily!$B:$B,Daily!$A:$A,"&gt;="&amp;A282,Daily!$A:$A,"&lt;"&amp;EDATE(A282,1)),"")</f>
        <v/>
      </c>
      <c r="M282" s="35">
        <f>IFERROR(INDEX(Daily!$B:$B,MATCH(EDATE(A282,1)-1,Daily!$A:$A,1)),"")</f>
        <v/>
      </c>
      <c r="N282" s="37">
        <f>IF(OR(M282="",M281=""),"",LN(M282/M281))</f>
        <v/>
      </c>
      <c r="O282" s="42">
        <f>IFERROR(INDEX(Rates_Monthly!$D:$D,MATCH(A282,Rates_Monthly!$A:$A,0)),"")</f>
        <v/>
      </c>
      <c r="P282" s="12">
        <f>IF(OR(O282="",O281=""),"",O282-O281)</f>
        <v/>
      </c>
      <c r="Q282" s="23">
        <f>IF(COUNT(B271:B282)&lt;12,"",SUM(B271:B282))</f>
        <v/>
      </c>
      <c r="R282" s="23">
        <f>IF(COUNT(H271:H282)&lt;12,"",SUM(H271:H282))</f>
        <v/>
      </c>
      <c r="S282" s="23">
        <f>IF(COUNT(I271:I282)&lt;12,"",SUM(I271:I282))</f>
        <v/>
      </c>
      <c r="T282" s="23">
        <f>IF(COUNT(J271:J282)&lt;12,"",SUM(J271:J282))</f>
        <v/>
      </c>
      <c r="U282" s="23">
        <f>IF(COUNT(K271:K282)&lt;12,"",SUM(K271:K282))</f>
        <v/>
      </c>
      <c r="V282" s="37">
        <f>IF(OR(M282="",M270=""),"",LN(M282/M270))</f>
        <v/>
      </c>
    </row>
    <row r="283">
      <c r="A283" s="34" t="n">
        <v>43160</v>
      </c>
      <c r="B283" s="40" t="n">
        <v>5210.4</v>
      </c>
      <c r="C283" s="40" t="n"/>
      <c r="D283" s="40" t="n">
        <v>3200</v>
      </c>
      <c r="E283" s="40" t="n">
        <v>1276.6</v>
      </c>
      <c r="F283" s="40" t="n">
        <v>5916.8</v>
      </c>
      <c r="G283" s="40" t="n">
        <v>5517.6</v>
      </c>
      <c r="H283" s="23">
        <f>IF(COUNT(D283,F283)&lt;2,"",D283+F283)</f>
        <v/>
      </c>
      <c r="I283" s="23">
        <f>IF(COUNT(E283,G283)&lt;2,"",E283+G283)</f>
        <v/>
      </c>
      <c r="J283" s="23">
        <f>IF(COUNT(B283,H283,I283)&lt;3,"",B283+I283-H283)</f>
        <v/>
      </c>
      <c r="K283" s="41">
        <f>IF(COUNTIFS(Flows_Daily!$A$2:$A$5371,"&gt;="&amp;A283,Flows_Daily!$A$2:$A$5371,"&lt;"&amp;EDATE(A283,1))=0,"",SUMIFS(Flows_Daily!$D$2:$D$5371,Flows_Daily!$A$2:$A$5371,"&gt;="&amp;A283,Flows_Daily!$A$2:$A$5371,"&lt;"&amp;EDATE(A283,1))*1000/L283)</f>
        <v/>
      </c>
      <c r="L283" s="35">
        <f>IFERROR(AVERAGEIFS(Daily!$B:$B,Daily!$A:$A,"&gt;="&amp;A283,Daily!$A:$A,"&lt;"&amp;EDATE(A283,1)),"")</f>
        <v/>
      </c>
      <c r="M283" s="35">
        <f>IFERROR(INDEX(Daily!$B:$B,MATCH(EDATE(A283,1)-1,Daily!$A:$A,1)),"")</f>
        <v/>
      </c>
      <c r="N283" s="37">
        <f>IF(OR(M283="",M282=""),"",LN(M283/M282))</f>
        <v/>
      </c>
      <c r="O283" s="42">
        <f>IFERROR(INDEX(Rates_Monthly!$D:$D,MATCH(A283,Rates_Monthly!$A:$A,0)),"")</f>
        <v/>
      </c>
      <c r="P283" s="12">
        <f>IF(OR(O283="",O282=""),"",O283-O282)</f>
        <v/>
      </c>
      <c r="Q283" s="23">
        <f>IF(COUNT(B272:B283)&lt;12,"",SUM(B272:B283))</f>
        <v/>
      </c>
      <c r="R283" s="23">
        <f>IF(COUNT(H272:H283)&lt;12,"",SUM(H272:H283))</f>
        <v/>
      </c>
      <c r="S283" s="23">
        <f>IF(COUNT(I272:I283)&lt;12,"",SUM(I272:I283))</f>
        <v/>
      </c>
      <c r="T283" s="23">
        <f>IF(COUNT(J272:J283)&lt;12,"",SUM(J272:J283))</f>
        <v/>
      </c>
      <c r="U283" s="23">
        <f>IF(COUNT(K272:K283)&lt;12,"",SUM(K272:K283))</f>
        <v/>
      </c>
      <c r="V283" s="37">
        <f>IF(OR(M283="",M271=""),"",LN(M283/M271))</f>
        <v/>
      </c>
    </row>
    <row r="284">
      <c r="A284" s="34" t="n">
        <v>43191</v>
      </c>
      <c r="B284" s="40" t="n">
        <v>1490.4</v>
      </c>
      <c r="C284" s="40" t="n"/>
      <c r="D284" s="40" t="n">
        <v>2556</v>
      </c>
      <c r="E284" s="40" t="n">
        <v>367</v>
      </c>
      <c r="F284" s="40" t="n">
        <v>4811.1</v>
      </c>
      <c r="G284" s="40" t="n">
        <v>740.7</v>
      </c>
      <c r="H284" s="23">
        <f>IF(COUNT(D284,F284)&lt;2,"",D284+F284)</f>
        <v/>
      </c>
      <c r="I284" s="23">
        <f>IF(COUNT(E284,G284)&lt;2,"",E284+G284)</f>
        <v/>
      </c>
      <c r="J284" s="23">
        <f>IF(COUNT(B284,H284,I284)&lt;3,"",B284+I284-H284)</f>
        <v/>
      </c>
      <c r="K284" s="41">
        <f>IF(COUNTIFS(Flows_Daily!$A$2:$A$5371,"&gt;="&amp;A284,Flows_Daily!$A$2:$A$5371,"&lt;"&amp;EDATE(A284,1))=0,"",SUMIFS(Flows_Daily!$D$2:$D$5371,Flows_Daily!$A$2:$A$5371,"&gt;="&amp;A284,Flows_Daily!$A$2:$A$5371,"&lt;"&amp;EDATE(A284,1))*1000/L284)</f>
        <v/>
      </c>
      <c r="L284" s="35">
        <f>IFERROR(AVERAGEIFS(Daily!$B:$B,Daily!$A:$A,"&gt;="&amp;A284,Daily!$A:$A,"&lt;"&amp;EDATE(A284,1)),"")</f>
        <v/>
      </c>
      <c r="M284" s="35">
        <f>IFERROR(INDEX(Daily!$B:$B,MATCH(EDATE(A284,1)-1,Daily!$A:$A,1)),"")</f>
        <v/>
      </c>
      <c r="N284" s="37">
        <f>IF(OR(M284="",M283=""),"",LN(M284/M283))</f>
        <v/>
      </c>
      <c r="O284" s="42">
        <f>IFERROR(INDEX(Rates_Monthly!$D:$D,MATCH(A284,Rates_Monthly!$A:$A,0)),"")</f>
        <v/>
      </c>
      <c r="P284" s="12">
        <f>IF(OR(O284="",O283=""),"",O284-O283)</f>
        <v/>
      </c>
      <c r="Q284" s="23">
        <f>IF(COUNT(B273:B284)&lt;12,"",SUM(B273:B284))</f>
        <v/>
      </c>
      <c r="R284" s="23">
        <f>IF(COUNT(H273:H284)&lt;12,"",SUM(H273:H284))</f>
        <v/>
      </c>
      <c r="S284" s="23">
        <f>IF(COUNT(I273:I284)&lt;12,"",SUM(I273:I284))</f>
        <v/>
      </c>
      <c r="T284" s="23">
        <f>IF(COUNT(J273:J284)&lt;12,"",SUM(J273:J284))</f>
        <v/>
      </c>
      <c r="U284" s="23">
        <f>IF(COUNT(K273:K284)&lt;12,"",SUM(K273:K284))</f>
        <v/>
      </c>
      <c r="V284" s="37">
        <f>IF(OR(M284="",M272=""),"",LN(M284/M272))</f>
        <v/>
      </c>
    </row>
    <row r="285">
      <c r="A285" s="34" t="n">
        <v>43221</v>
      </c>
      <c r="B285" s="40" t="n">
        <v>8792.299999999999</v>
      </c>
      <c r="C285" s="40" t="n"/>
      <c r="D285" s="40" t="n">
        <v>5460.5</v>
      </c>
      <c r="E285" s="40" t="n">
        <v>314.1</v>
      </c>
      <c r="F285" s="40" t="n">
        <v>5066.1</v>
      </c>
      <c r="G285" s="40" t="n">
        <v>2997.8</v>
      </c>
      <c r="H285" s="23">
        <f>IF(COUNT(D285,F285)&lt;2,"",D285+F285)</f>
        <v/>
      </c>
      <c r="I285" s="23">
        <f>IF(COUNT(E285,G285)&lt;2,"",E285+G285)</f>
        <v/>
      </c>
      <c r="J285" s="23">
        <f>IF(COUNT(B285,H285,I285)&lt;3,"",B285+I285-H285)</f>
        <v/>
      </c>
      <c r="K285" s="41">
        <f>IF(COUNTIFS(Flows_Daily!$A$2:$A$5371,"&gt;="&amp;A285,Flows_Daily!$A$2:$A$5371,"&lt;"&amp;EDATE(A285,1))=0,"",SUMIFS(Flows_Daily!$D$2:$D$5371,Flows_Daily!$A$2:$A$5371,"&gt;="&amp;A285,Flows_Daily!$A$2:$A$5371,"&lt;"&amp;EDATE(A285,1))*1000/L285)</f>
        <v/>
      </c>
      <c r="L285" s="35">
        <f>IFERROR(AVERAGEIFS(Daily!$B:$B,Daily!$A:$A,"&gt;="&amp;A285,Daily!$A:$A,"&lt;"&amp;EDATE(A285,1)),"")</f>
        <v/>
      </c>
      <c r="M285" s="35">
        <f>IFERROR(INDEX(Daily!$B:$B,MATCH(EDATE(A285,1)-1,Daily!$A:$A,1)),"")</f>
        <v/>
      </c>
      <c r="N285" s="37">
        <f>IF(OR(M285="",M284=""),"",LN(M285/M284))</f>
        <v/>
      </c>
      <c r="O285" s="42">
        <f>IFERROR(INDEX(Rates_Monthly!$D:$D,MATCH(A285,Rates_Monthly!$A:$A,0)),"")</f>
        <v/>
      </c>
      <c r="P285" s="12">
        <f>IF(OR(O285="",O284=""),"",O285-O284)</f>
        <v/>
      </c>
      <c r="Q285" s="23">
        <f>IF(COUNT(B274:B285)&lt;12,"",SUM(B274:B285))</f>
        <v/>
      </c>
      <c r="R285" s="23">
        <f>IF(COUNT(H274:H285)&lt;12,"",SUM(H274:H285))</f>
        <v/>
      </c>
      <c r="S285" s="23">
        <f>IF(COUNT(I274:I285)&lt;12,"",SUM(I274:I285))</f>
        <v/>
      </c>
      <c r="T285" s="23">
        <f>IF(COUNT(J274:J285)&lt;12,"",SUM(J274:J285))</f>
        <v/>
      </c>
      <c r="U285" s="23">
        <f>IF(COUNT(K274:K285)&lt;12,"",SUM(K274:K285))</f>
        <v/>
      </c>
      <c r="V285" s="37">
        <f>IF(OR(M285="",M273=""),"",LN(M285/M273))</f>
        <v/>
      </c>
    </row>
    <row r="286">
      <c r="A286" s="34" t="n">
        <v>43252</v>
      </c>
      <c r="B286" s="40" t="n">
        <v>7980.1</v>
      </c>
      <c r="C286" s="40" t="n"/>
      <c r="D286" s="40" t="n">
        <v>3890.2</v>
      </c>
      <c r="E286" s="40" t="n">
        <v>3255.3</v>
      </c>
      <c r="F286" s="40" t="n">
        <v>4198.2</v>
      </c>
      <c r="G286" s="40" t="n">
        <v>4561.8</v>
      </c>
      <c r="H286" s="23">
        <f>IF(COUNT(D286,F286)&lt;2,"",D286+F286)</f>
        <v/>
      </c>
      <c r="I286" s="23">
        <f>IF(COUNT(E286,G286)&lt;2,"",E286+G286)</f>
        <v/>
      </c>
      <c r="J286" s="23">
        <f>IF(COUNT(B286,H286,I286)&lt;3,"",B286+I286-H286)</f>
        <v/>
      </c>
      <c r="K286" s="41">
        <f>IF(COUNTIFS(Flows_Daily!$A$2:$A$5371,"&gt;="&amp;A286,Flows_Daily!$A$2:$A$5371,"&lt;"&amp;EDATE(A286,1))=0,"",SUMIFS(Flows_Daily!$D$2:$D$5371,Flows_Daily!$A$2:$A$5371,"&gt;="&amp;A286,Flows_Daily!$A$2:$A$5371,"&lt;"&amp;EDATE(A286,1))*1000/L286)</f>
        <v/>
      </c>
      <c r="L286" s="35">
        <f>IFERROR(AVERAGEIFS(Daily!$B:$B,Daily!$A:$A,"&gt;="&amp;A286,Daily!$A:$A,"&lt;"&amp;EDATE(A286,1)),"")</f>
        <v/>
      </c>
      <c r="M286" s="35">
        <f>IFERROR(INDEX(Daily!$B:$B,MATCH(EDATE(A286,1)-1,Daily!$A:$A,1)),"")</f>
        <v/>
      </c>
      <c r="N286" s="37">
        <f>IF(OR(M286="",M285=""),"",LN(M286/M285))</f>
        <v/>
      </c>
      <c r="O286" s="42">
        <f>IFERROR(INDEX(Rates_Monthly!$D:$D,MATCH(A286,Rates_Monthly!$A:$A,0)),"")</f>
        <v/>
      </c>
      <c r="P286" s="12">
        <f>IF(OR(O286="",O285=""),"",O286-O285)</f>
        <v/>
      </c>
      <c r="Q286" s="23">
        <f>IF(COUNT(B275:B286)&lt;12,"",SUM(B275:B286))</f>
        <v/>
      </c>
      <c r="R286" s="23">
        <f>IF(COUNT(H275:H286)&lt;12,"",SUM(H275:H286))</f>
        <v/>
      </c>
      <c r="S286" s="23">
        <f>IF(COUNT(I275:I286)&lt;12,"",SUM(I275:I286))</f>
        <v/>
      </c>
      <c r="T286" s="23">
        <f>IF(COUNT(J275:J286)&lt;12,"",SUM(J275:J286))</f>
        <v/>
      </c>
      <c r="U286" s="23">
        <f>IF(COUNT(K275:K286)&lt;12,"",SUM(K275:K286))</f>
        <v/>
      </c>
      <c r="V286" s="37">
        <f>IF(OR(M286="",M274=""),"",LN(M286/M274))</f>
        <v/>
      </c>
    </row>
    <row r="287">
      <c r="A287" s="34" t="n">
        <v>43282</v>
      </c>
      <c r="B287" s="40" t="n">
        <v>8874.4</v>
      </c>
      <c r="C287" s="40" t="n"/>
      <c r="D287" s="40" t="n">
        <v>2717</v>
      </c>
      <c r="E287" s="40" t="n">
        <v>113.1</v>
      </c>
      <c r="F287" s="40" t="n">
        <v>1232.7</v>
      </c>
      <c r="G287" s="40" t="n">
        <v>4786.4</v>
      </c>
      <c r="H287" s="23">
        <f>IF(COUNT(D287,F287)&lt;2,"",D287+F287)</f>
        <v/>
      </c>
      <c r="I287" s="23">
        <f>IF(COUNT(E287,G287)&lt;2,"",E287+G287)</f>
        <v/>
      </c>
      <c r="J287" s="23">
        <f>IF(COUNT(B287,H287,I287)&lt;3,"",B287+I287-H287)</f>
        <v/>
      </c>
      <c r="K287" s="41">
        <f>IF(COUNTIFS(Flows_Daily!$A$2:$A$5371,"&gt;="&amp;A287,Flows_Daily!$A$2:$A$5371,"&lt;"&amp;EDATE(A287,1))=0,"",SUMIFS(Flows_Daily!$D$2:$D$5371,Flows_Daily!$A$2:$A$5371,"&gt;="&amp;A287,Flows_Daily!$A$2:$A$5371,"&lt;"&amp;EDATE(A287,1))*1000/L287)</f>
        <v/>
      </c>
      <c r="L287" s="35">
        <f>IFERROR(AVERAGEIFS(Daily!$B:$B,Daily!$A:$A,"&gt;="&amp;A287,Daily!$A:$A,"&lt;"&amp;EDATE(A287,1)),"")</f>
        <v/>
      </c>
      <c r="M287" s="35">
        <f>IFERROR(INDEX(Daily!$B:$B,MATCH(EDATE(A287,1)-1,Daily!$A:$A,1)),"")</f>
        <v/>
      </c>
      <c r="N287" s="37">
        <f>IF(OR(M287="",M286=""),"",LN(M287/M286))</f>
        <v/>
      </c>
      <c r="O287" s="42">
        <f>IFERROR(INDEX(Rates_Monthly!$D:$D,MATCH(A287,Rates_Monthly!$A:$A,0)),"")</f>
        <v/>
      </c>
      <c r="P287" s="12">
        <f>IF(OR(O287="",O286=""),"",O287-O286)</f>
        <v/>
      </c>
      <c r="Q287" s="23">
        <f>IF(COUNT(B276:B287)&lt;12,"",SUM(B276:B287))</f>
        <v/>
      </c>
      <c r="R287" s="23">
        <f>IF(COUNT(H276:H287)&lt;12,"",SUM(H276:H287))</f>
        <v/>
      </c>
      <c r="S287" s="23">
        <f>IF(COUNT(I276:I287)&lt;12,"",SUM(I276:I287))</f>
        <v/>
      </c>
      <c r="T287" s="23">
        <f>IF(COUNT(J276:J287)&lt;12,"",SUM(J276:J287))</f>
        <v/>
      </c>
      <c r="U287" s="23">
        <f>IF(COUNT(K276:K287)&lt;12,"",SUM(K276:K287))</f>
        <v/>
      </c>
      <c r="V287" s="37">
        <f>IF(OR(M287="",M275=""),"",LN(M287/M275))</f>
        <v/>
      </c>
    </row>
    <row r="288">
      <c r="A288" s="34" t="n">
        <v>43313</v>
      </c>
      <c r="B288" s="40" t="n">
        <v>8581.200000000001</v>
      </c>
      <c r="C288" s="40" t="n"/>
      <c r="D288" s="40" t="n">
        <v>5568.6</v>
      </c>
      <c r="E288" s="40" t="n">
        <v>763.6</v>
      </c>
      <c r="F288" s="40" t="n">
        <v>7868.7</v>
      </c>
      <c r="G288" s="40" t="n">
        <v>5660.6</v>
      </c>
      <c r="H288" s="23">
        <f>IF(COUNT(D288,F288)&lt;2,"",D288+F288)</f>
        <v/>
      </c>
      <c r="I288" s="23">
        <f>IF(COUNT(E288,G288)&lt;2,"",E288+G288)</f>
        <v/>
      </c>
      <c r="J288" s="23">
        <f>IF(COUNT(B288,H288,I288)&lt;3,"",B288+I288-H288)</f>
        <v/>
      </c>
      <c r="K288" s="41">
        <f>IF(COUNTIFS(Flows_Daily!$A$2:$A$5371,"&gt;="&amp;A288,Flows_Daily!$A$2:$A$5371,"&lt;"&amp;EDATE(A288,1))=0,"",SUMIFS(Flows_Daily!$D$2:$D$5371,Flows_Daily!$A$2:$A$5371,"&gt;="&amp;A288,Flows_Daily!$A$2:$A$5371,"&lt;"&amp;EDATE(A288,1))*1000/L288)</f>
        <v/>
      </c>
      <c r="L288" s="35">
        <f>IFERROR(AVERAGEIFS(Daily!$B:$B,Daily!$A:$A,"&gt;="&amp;A288,Daily!$A:$A,"&lt;"&amp;EDATE(A288,1)),"")</f>
        <v/>
      </c>
      <c r="M288" s="35">
        <f>IFERROR(INDEX(Daily!$B:$B,MATCH(EDATE(A288,1)-1,Daily!$A:$A,1)),"")</f>
        <v/>
      </c>
      <c r="N288" s="37">
        <f>IF(OR(M288="",M287=""),"",LN(M288/M287))</f>
        <v/>
      </c>
      <c r="O288" s="42">
        <f>IFERROR(INDEX(Rates_Monthly!$D:$D,MATCH(A288,Rates_Monthly!$A:$A,0)),"")</f>
        <v/>
      </c>
      <c r="P288" s="12">
        <f>IF(OR(O288="",O287=""),"",O288-O287)</f>
        <v/>
      </c>
      <c r="Q288" s="23">
        <f>IF(COUNT(B277:B288)&lt;12,"",SUM(B277:B288))</f>
        <v/>
      </c>
      <c r="R288" s="23">
        <f>IF(COUNT(H277:H288)&lt;12,"",SUM(H277:H288))</f>
        <v/>
      </c>
      <c r="S288" s="23">
        <f>IF(COUNT(I277:I288)&lt;12,"",SUM(I277:I288))</f>
        <v/>
      </c>
      <c r="T288" s="23">
        <f>IF(COUNT(J277:J288)&lt;12,"",SUM(J277:J288))</f>
        <v/>
      </c>
      <c r="U288" s="23">
        <f>IF(COUNT(K277:K288)&lt;12,"",SUM(K277:K288))</f>
        <v/>
      </c>
      <c r="V288" s="37">
        <f>IF(OR(M288="",M276=""),"",LN(M288/M276))</f>
        <v/>
      </c>
    </row>
    <row r="289">
      <c r="A289" s="34" t="n">
        <v>43344</v>
      </c>
      <c r="B289" s="40" t="n">
        <v>11235.5</v>
      </c>
      <c r="C289" s="40" t="n"/>
      <c r="D289" s="40" t="n">
        <v>2092.9</v>
      </c>
      <c r="E289" s="40" t="n">
        <v>-104.4</v>
      </c>
      <c r="F289" s="40" t="n">
        <v>8483.1</v>
      </c>
      <c r="G289" s="40" t="n">
        <v>-1403.3</v>
      </c>
      <c r="H289" s="23">
        <f>IF(COUNT(D289,F289)&lt;2,"",D289+F289)</f>
        <v/>
      </c>
      <c r="I289" s="23">
        <f>IF(COUNT(E289,G289)&lt;2,"",E289+G289)</f>
        <v/>
      </c>
      <c r="J289" s="23">
        <f>IF(COUNT(B289,H289,I289)&lt;3,"",B289+I289-H289)</f>
        <v/>
      </c>
      <c r="K289" s="41">
        <f>IF(COUNTIFS(Flows_Daily!$A$2:$A$5371,"&gt;="&amp;A289,Flows_Daily!$A$2:$A$5371,"&lt;"&amp;EDATE(A289,1))=0,"",SUMIFS(Flows_Daily!$D$2:$D$5371,Flows_Daily!$A$2:$A$5371,"&gt;="&amp;A289,Flows_Daily!$A$2:$A$5371,"&lt;"&amp;EDATE(A289,1))*1000/L289)</f>
        <v/>
      </c>
      <c r="L289" s="35">
        <f>IFERROR(AVERAGEIFS(Daily!$B:$B,Daily!$A:$A,"&gt;="&amp;A289,Daily!$A:$A,"&lt;"&amp;EDATE(A289,1)),"")</f>
        <v/>
      </c>
      <c r="M289" s="35">
        <f>IFERROR(INDEX(Daily!$B:$B,MATCH(EDATE(A289,1)-1,Daily!$A:$A,1)),"")</f>
        <v/>
      </c>
      <c r="N289" s="37">
        <f>IF(OR(M289="",M288=""),"",LN(M289/M288))</f>
        <v/>
      </c>
      <c r="O289" s="42">
        <f>IFERROR(INDEX(Rates_Monthly!$D:$D,MATCH(A289,Rates_Monthly!$A:$A,0)),"")</f>
        <v/>
      </c>
      <c r="P289" s="12">
        <f>IF(OR(O289="",O288=""),"",O289-O288)</f>
        <v/>
      </c>
      <c r="Q289" s="23">
        <f>IF(COUNT(B278:B289)&lt;12,"",SUM(B278:B289))</f>
        <v/>
      </c>
      <c r="R289" s="23">
        <f>IF(COUNT(H278:H289)&lt;12,"",SUM(H278:H289))</f>
        <v/>
      </c>
      <c r="S289" s="23">
        <f>IF(COUNT(I278:I289)&lt;12,"",SUM(I278:I289))</f>
        <v/>
      </c>
      <c r="T289" s="23">
        <f>IF(COUNT(J278:J289)&lt;12,"",SUM(J278:J289))</f>
        <v/>
      </c>
      <c r="U289" s="23">
        <f>IF(COUNT(K278:K289)&lt;12,"",SUM(K278:K289))</f>
        <v/>
      </c>
      <c r="V289" s="37">
        <f>IF(OR(M289="",M277=""),"",LN(M289/M277))</f>
        <v/>
      </c>
    </row>
    <row r="290">
      <c r="A290" s="34" t="n">
        <v>43374</v>
      </c>
      <c r="B290" s="40" t="n">
        <v>9473.6</v>
      </c>
      <c r="C290" s="40" t="n"/>
      <c r="D290" s="40" t="n">
        <v>4351.5</v>
      </c>
      <c r="E290" s="40" t="n">
        <v>1053.2</v>
      </c>
      <c r="F290" s="40" t="n">
        <v>2841.6</v>
      </c>
      <c r="G290" s="40" t="n">
        <v>-4050.3</v>
      </c>
      <c r="H290" s="23">
        <f>IF(COUNT(D290,F290)&lt;2,"",D290+F290)</f>
        <v/>
      </c>
      <c r="I290" s="23">
        <f>IF(COUNT(E290,G290)&lt;2,"",E290+G290)</f>
        <v/>
      </c>
      <c r="J290" s="23">
        <f>IF(COUNT(B290,H290,I290)&lt;3,"",B290+I290-H290)</f>
        <v/>
      </c>
      <c r="K290" s="41">
        <f>IF(COUNTIFS(Flows_Daily!$A$2:$A$5371,"&gt;="&amp;A290,Flows_Daily!$A$2:$A$5371,"&lt;"&amp;EDATE(A290,1))=0,"",SUMIFS(Flows_Daily!$D$2:$D$5371,Flows_Daily!$A$2:$A$5371,"&gt;="&amp;A290,Flows_Daily!$A$2:$A$5371,"&lt;"&amp;EDATE(A290,1))*1000/L290)</f>
        <v/>
      </c>
      <c r="L290" s="35">
        <f>IFERROR(AVERAGEIFS(Daily!$B:$B,Daily!$A:$A,"&gt;="&amp;A290,Daily!$A:$A,"&lt;"&amp;EDATE(A290,1)),"")</f>
        <v/>
      </c>
      <c r="M290" s="35">
        <f>IFERROR(INDEX(Daily!$B:$B,MATCH(EDATE(A290,1)-1,Daily!$A:$A,1)),"")</f>
        <v/>
      </c>
      <c r="N290" s="37">
        <f>IF(OR(M290="",M289=""),"",LN(M290/M289))</f>
        <v/>
      </c>
      <c r="O290" s="42">
        <f>IFERROR(INDEX(Rates_Monthly!$D:$D,MATCH(A290,Rates_Monthly!$A:$A,0)),"")</f>
        <v/>
      </c>
      <c r="P290" s="12">
        <f>IF(OR(O290="",O289=""),"",O290-O289)</f>
        <v/>
      </c>
      <c r="Q290" s="23">
        <f>IF(COUNT(B279:B290)&lt;12,"",SUM(B279:B290))</f>
        <v/>
      </c>
      <c r="R290" s="23">
        <f>IF(COUNT(H279:H290)&lt;12,"",SUM(H279:H290))</f>
        <v/>
      </c>
      <c r="S290" s="23">
        <f>IF(COUNT(I279:I290)&lt;12,"",SUM(I279:I290))</f>
        <v/>
      </c>
      <c r="T290" s="23">
        <f>IF(COUNT(J279:J290)&lt;12,"",SUM(J279:J290))</f>
        <v/>
      </c>
      <c r="U290" s="23">
        <f>IF(COUNT(K279:K290)&lt;12,"",SUM(K279:K290))</f>
        <v/>
      </c>
      <c r="V290" s="37">
        <f>IF(OR(M290="",M278=""),"",LN(M290/M278))</f>
        <v/>
      </c>
    </row>
    <row r="291">
      <c r="A291" s="34" t="n">
        <v>43405</v>
      </c>
      <c r="B291" s="40" t="n">
        <v>5130.6</v>
      </c>
      <c r="C291" s="40" t="n"/>
      <c r="D291" s="40" t="n">
        <v>1967.6</v>
      </c>
      <c r="E291" s="40" t="n">
        <v>1836.6</v>
      </c>
      <c r="F291" s="40" t="n">
        <v>4988.3</v>
      </c>
      <c r="G291" s="40" t="n">
        <v>-230.4</v>
      </c>
      <c r="H291" s="23">
        <f>IF(COUNT(D291,F291)&lt;2,"",D291+F291)</f>
        <v/>
      </c>
      <c r="I291" s="23">
        <f>IF(COUNT(E291,G291)&lt;2,"",E291+G291)</f>
        <v/>
      </c>
      <c r="J291" s="23">
        <f>IF(COUNT(B291,H291,I291)&lt;3,"",B291+I291-H291)</f>
        <v/>
      </c>
      <c r="K291" s="41">
        <f>IF(COUNTIFS(Flows_Daily!$A$2:$A$5371,"&gt;="&amp;A291,Flows_Daily!$A$2:$A$5371,"&lt;"&amp;EDATE(A291,1))=0,"",SUMIFS(Flows_Daily!$D$2:$D$5371,Flows_Daily!$A$2:$A$5371,"&gt;="&amp;A291,Flows_Daily!$A$2:$A$5371,"&lt;"&amp;EDATE(A291,1))*1000/L291)</f>
        <v/>
      </c>
      <c r="L291" s="35">
        <f>IFERROR(AVERAGEIFS(Daily!$B:$B,Daily!$A:$A,"&gt;="&amp;A291,Daily!$A:$A,"&lt;"&amp;EDATE(A291,1)),"")</f>
        <v/>
      </c>
      <c r="M291" s="35">
        <f>IFERROR(INDEX(Daily!$B:$B,MATCH(EDATE(A291,1)-1,Daily!$A:$A,1)),"")</f>
        <v/>
      </c>
      <c r="N291" s="37">
        <f>IF(OR(M291="",M290=""),"",LN(M291/M290))</f>
        <v/>
      </c>
      <c r="O291" s="42">
        <f>IFERROR(INDEX(Rates_Monthly!$D:$D,MATCH(A291,Rates_Monthly!$A:$A,0)),"")</f>
        <v/>
      </c>
      <c r="P291" s="12">
        <f>IF(OR(O291="",O290=""),"",O291-O290)</f>
        <v/>
      </c>
      <c r="Q291" s="23">
        <f>IF(COUNT(B280:B291)&lt;12,"",SUM(B280:B291))</f>
        <v/>
      </c>
      <c r="R291" s="23">
        <f>IF(COUNT(H280:H291)&lt;12,"",SUM(H280:H291))</f>
        <v/>
      </c>
      <c r="S291" s="23">
        <f>IF(COUNT(I280:I291)&lt;12,"",SUM(I280:I291))</f>
        <v/>
      </c>
      <c r="T291" s="23">
        <f>IF(COUNT(J280:J291)&lt;12,"",SUM(J280:J291))</f>
        <v/>
      </c>
      <c r="U291" s="23">
        <f>IF(COUNT(K280:K291)&lt;12,"",SUM(K280:K291))</f>
        <v/>
      </c>
      <c r="V291" s="37">
        <f>IF(OR(M291="",M279=""),"",LN(M291/M279))</f>
        <v/>
      </c>
    </row>
    <row r="292">
      <c r="A292" s="34" t="n">
        <v>43435</v>
      </c>
      <c r="B292" s="40" t="n">
        <v>4914.4</v>
      </c>
      <c r="C292" s="40" t="n"/>
      <c r="D292" s="40" t="n">
        <v>3276.3</v>
      </c>
      <c r="E292" s="40" t="n">
        <v>1306.7</v>
      </c>
      <c r="F292" s="40" t="n">
        <v>5554.5</v>
      </c>
      <c r="G292" s="40" t="n">
        <v>-1656.7</v>
      </c>
      <c r="H292" s="23">
        <f>IF(COUNT(D292,F292)&lt;2,"",D292+F292)</f>
        <v/>
      </c>
      <c r="I292" s="23">
        <f>IF(COUNT(E292,G292)&lt;2,"",E292+G292)</f>
        <v/>
      </c>
      <c r="J292" s="23">
        <f>IF(COUNT(B292,H292,I292)&lt;3,"",B292+I292-H292)</f>
        <v/>
      </c>
      <c r="K292" s="41">
        <f>IF(COUNTIFS(Flows_Daily!$A$2:$A$5371,"&gt;="&amp;A292,Flows_Daily!$A$2:$A$5371,"&lt;"&amp;EDATE(A292,1))=0,"",SUMIFS(Flows_Daily!$D$2:$D$5371,Flows_Daily!$A$2:$A$5371,"&gt;="&amp;A292,Flows_Daily!$A$2:$A$5371,"&lt;"&amp;EDATE(A292,1))*1000/L292)</f>
        <v/>
      </c>
      <c r="L292" s="35">
        <f>IFERROR(AVERAGEIFS(Daily!$B:$B,Daily!$A:$A,"&gt;="&amp;A292,Daily!$A:$A,"&lt;"&amp;EDATE(A292,1)),"")</f>
        <v/>
      </c>
      <c r="M292" s="35">
        <f>IFERROR(INDEX(Daily!$B:$B,MATCH(EDATE(A292,1)-1,Daily!$A:$A,1)),"")</f>
        <v/>
      </c>
      <c r="N292" s="37">
        <f>IF(OR(M292="",M291=""),"",LN(M292/M291))</f>
        <v/>
      </c>
      <c r="O292" s="42">
        <f>IFERROR(INDEX(Rates_Monthly!$D:$D,MATCH(A292,Rates_Monthly!$A:$A,0)),"")</f>
        <v/>
      </c>
      <c r="P292" s="12">
        <f>IF(OR(O292="",O291=""),"",O292-O291)</f>
        <v/>
      </c>
      <c r="Q292" s="23">
        <f>IF(COUNT(B281:B292)&lt;12,"",SUM(B281:B292))</f>
        <v/>
      </c>
      <c r="R292" s="23">
        <f>IF(COUNT(H281:H292)&lt;12,"",SUM(H281:H292))</f>
        <v/>
      </c>
      <c r="S292" s="23">
        <f>IF(COUNT(I281:I292)&lt;12,"",SUM(I281:I292))</f>
        <v/>
      </c>
      <c r="T292" s="23">
        <f>IF(COUNT(J281:J292)&lt;12,"",SUM(J281:J292))</f>
        <v/>
      </c>
      <c r="U292" s="23">
        <f>IF(COUNT(K281:K292)&lt;12,"",SUM(K281:K292))</f>
        <v/>
      </c>
      <c r="V292" s="37">
        <f>IF(OR(M292="",M280=""),"",LN(M292/M280))</f>
        <v/>
      </c>
    </row>
    <row r="293">
      <c r="A293" s="34" t="n">
        <v>43466</v>
      </c>
      <c r="B293" s="40" t="n">
        <v>2894.7</v>
      </c>
      <c r="C293" s="40" t="n"/>
      <c r="D293" s="40" t="n">
        <v>3019.4</v>
      </c>
      <c r="E293" s="40" t="n">
        <v>1430.3</v>
      </c>
      <c r="F293" s="40" t="n">
        <v>6173.9</v>
      </c>
      <c r="G293" s="40" t="n">
        <v>1004.2</v>
      </c>
      <c r="H293" s="23">
        <f>IF(COUNT(D293,F293)&lt;2,"",D293+F293)</f>
        <v/>
      </c>
      <c r="I293" s="23">
        <f>IF(COUNT(E293,G293)&lt;2,"",E293+G293)</f>
        <v/>
      </c>
      <c r="J293" s="23">
        <f>IF(COUNT(B293,H293,I293)&lt;3,"",B293+I293-H293)</f>
        <v/>
      </c>
      <c r="K293" s="41">
        <f>IF(COUNTIFS(Flows_Daily!$A$2:$A$5371,"&gt;="&amp;A293,Flows_Daily!$A$2:$A$5371,"&lt;"&amp;EDATE(A293,1))=0,"",SUMIFS(Flows_Daily!$D$2:$D$5371,Flows_Daily!$A$2:$A$5371,"&gt;="&amp;A293,Flows_Daily!$A$2:$A$5371,"&lt;"&amp;EDATE(A293,1))*1000/L293)</f>
        <v/>
      </c>
      <c r="L293" s="35">
        <f>IFERROR(AVERAGEIFS(Daily!$B:$B,Daily!$A:$A,"&gt;="&amp;A293,Daily!$A:$A,"&lt;"&amp;EDATE(A293,1)),"")</f>
        <v/>
      </c>
      <c r="M293" s="35">
        <f>IFERROR(INDEX(Daily!$B:$B,MATCH(EDATE(A293,1)-1,Daily!$A:$A,1)),"")</f>
        <v/>
      </c>
      <c r="N293" s="37">
        <f>IF(OR(M293="",M292=""),"",LN(M293/M292))</f>
        <v/>
      </c>
      <c r="O293" s="42">
        <f>IFERROR(INDEX(Rates_Monthly!$D:$D,MATCH(A293,Rates_Monthly!$A:$A,0)),"")</f>
        <v/>
      </c>
      <c r="P293" s="12">
        <f>IF(OR(O293="",O292=""),"",O293-O292)</f>
        <v/>
      </c>
      <c r="Q293" s="23">
        <f>IF(COUNT(B282:B293)&lt;12,"",SUM(B282:B293))</f>
        <v/>
      </c>
      <c r="R293" s="23">
        <f>IF(COUNT(H282:H293)&lt;12,"",SUM(H282:H293))</f>
        <v/>
      </c>
      <c r="S293" s="23">
        <f>IF(COUNT(I282:I293)&lt;12,"",SUM(I282:I293))</f>
        <v/>
      </c>
      <c r="T293" s="23">
        <f>IF(COUNT(J282:J293)&lt;12,"",SUM(J282:J293))</f>
        <v/>
      </c>
      <c r="U293" s="23">
        <f>IF(COUNT(K282:K293)&lt;12,"",SUM(K282:K293))</f>
        <v/>
      </c>
      <c r="V293" s="37">
        <f>IF(OR(M293="",M281=""),"",LN(M293/M281))</f>
        <v/>
      </c>
    </row>
    <row r="294">
      <c r="A294" s="34" t="n">
        <v>43497</v>
      </c>
      <c r="B294" s="40" t="n">
        <v>3308.2</v>
      </c>
      <c r="C294" s="40" t="n"/>
      <c r="D294" s="40" t="n">
        <v>1666.5</v>
      </c>
      <c r="E294" s="40" t="n">
        <v>-899.3</v>
      </c>
      <c r="F294" s="40" t="n">
        <v>6430.5</v>
      </c>
      <c r="G294" s="40" t="n">
        <v>2845.8</v>
      </c>
      <c r="H294" s="23">
        <f>IF(COUNT(D294,F294)&lt;2,"",D294+F294)</f>
        <v/>
      </c>
      <c r="I294" s="23">
        <f>IF(COUNT(E294,G294)&lt;2,"",E294+G294)</f>
        <v/>
      </c>
      <c r="J294" s="23">
        <f>IF(COUNT(B294,H294,I294)&lt;3,"",B294+I294-H294)</f>
        <v/>
      </c>
      <c r="K294" s="41">
        <f>IF(COUNTIFS(Flows_Daily!$A$2:$A$5371,"&gt;="&amp;A294,Flows_Daily!$A$2:$A$5371,"&lt;"&amp;EDATE(A294,1))=0,"",SUMIFS(Flows_Daily!$D$2:$D$5371,Flows_Daily!$A$2:$A$5371,"&gt;="&amp;A294,Flows_Daily!$A$2:$A$5371,"&lt;"&amp;EDATE(A294,1))*1000/L294)</f>
        <v/>
      </c>
      <c r="L294" s="35">
        <f>IFERROR(AVERAGEIFS(Daily!$B:$B,Daily!$A:$A,"&gt;="&amp;A294,Daily!$A:$A,"&lt;"&amp;EDATE(A294,1)),"")</f>
        <v/>
      </c>
      <c r="M294" s="35">
        <f>IFERROR(INDEX(Daily!$B:$B,MATCH(EDATE(A294,1)-1,Daily!$A:$A,1)),"")</f>
        <v/>
      </c>
      <c r="N294" s="37">
        <f>IF(OR(M294="",M293=""),"",LN(M294/M293))</f>
        <v/>
      </c>
      <c r="O294" s="42">
        <f>IFERROR(INDEX(Rates_Monthly!$D:$D,MATCH(A294,Rates_Monthly!$A:$A,0)),"")</f>
        <v/>
      </c>
      <c r="P294" s="12">
        <f>IF(OR(O294="",O293=""),"",O294-O293)</f>
        <v/>
      </c>
      <c r="Q294" s="23">
        <f>IF(COUNT(B283:B294)&lt;12,"",SUM(B283:B294))</f>
        <v/>
      </c>
      <c r="R294" s="23">
        <f>IF(COUNT(H283:H294)&lt;12,"",SUM(H283:H294))</f>
        <v/>
      </c>
      <c r="S294" s="23">
        <f>IF(COUNT(I283:I294)&lt;12,"",SUM(I283:I294))</f>
        <v/>
      </c>
      <c r="T294" s="23">
        <f>IF(COUNT(J283:J294)&lt;12,"",SUM(J283:J294))</f>
        <v/>
      </c>
      <c r="U294" s="23">
        <f>IF(COUNT(K283:K294)&lt;12,"",SUM(K283:K294))</f>
        <v/>
      </c>
      <c r="V294" s="37">
        <f>IF(OR(M294="",M282=""),"",LN(M294/M282))</f>
        <v/>
      </c>
    </row>
    <row r="295">
      <c r="A295" s="34" t="n">
        <v>43525</v>
      </c>
      <c r="B295" s="40" t="n">
        <v>4347</v>
      </c>
      <c r="C295" s="40" t="n"/>
      <c r="D295" s="40" t="n">
        <v>4357.2</v>
      </c>
      <c r="E295" s="40" t="n">
        <v>1017.4</v>
      </c>
      <c r="F295" s="40" t="n">
        <v>6008.7</v>
      </c>
      <c r="G295" s="40" t="n">
        <v>1279.9</v>
      </c>
      <c r="H295" s="23">
        <f>IF(COUNT(D295,F295)&lt;2,"",D295+F295)</f>
        <v/>
      </c>
      <c r="I295" s="23">
        <f>IF(COUNT(E295,G295)&lt;2,"",E295+G295)</f>
        <v/>
      </c>
      <c r="J295" s="23">
        <f>IF(COUNT(B295,H295,I295)&lt;3,"",B295+I295-H295)</f>
        <v/>
      </c>
      <c r="K295" s="41">
        <f>IF(COUNTIFS(Flows_Daily!$A$2:$A$5371,"&gt;="&amp;A295,Flows_Daily!$A$2:$A$5371,"&lt;"&amp;EDATE(A295,1))=0,"",SUMIFS(Flows_Daily!$D$2:$D$5371,Flows_Daily!$A$2:$A$5371,"&gt;="&amp;A295,Flows_Daily!$A$2:$A$5371,"&lt;"&amp;EDATE(A295,1))*1000/L295)</f>
        <v/>
      </c>
      <c r="L295" s="35">
        <f>IFERROR(AVERAGEIFS(Daily!$B:$B,Daily!$A:$A,"&gt;="&amp;A295,Daily!$A:$A,"&lt;"&amp;EDATE(A295,1)),"")</f>
        <v/>
      </c>
      <c r="M295" s="35">
        <f>IFERROR(INDEX(Daily!$B:$B,MATCH(EDATE(A295,1)-1,Daily!$A:$A,1)),"")</f>
        <v/>
      </c>
      <c r="N295" s="37">
        <f>IF(OR(M295="",M294=""),"",LN(M295/M294))</f>
        <v/>
      </c>
      <c r="O295" s="42">
        <f>IFERROR(INDEX(Rates_Monthly!$D:$D,MATCH(A295,Rates_Monthly!$A:$A,0)),"")</f>
        <v/>
      </c>
      <c r="P295" s="12">
        <f>IF(OR(O295="",O294=""),"",O295-O294)</f>
        <v/>
      </c>
      <c r="Q295" s="23">
        <f>IF(COUNT(B284:B295)&lt;12,"",SUM(B284:B295))</f>
        <v/>
      </c>
      <c r="R295" s="23">
        <f>IF(COUNT(H284:H295)&lt;12,"",SUM(H284:H295))</f>
        <v/>
      </c>
      <c r="S295" s="23">
        <f>IF(COUNT(I284:I295)&lt;12,"",SUM(I284:I295))</f>
        <v/>
      </c>
      <c r="T295" s="23">
        <f>IF(COUNT(J284:J295)&lt;12,"",SUM(J284:J295))</f>
        <v/>
      </c>
      <c r="U295" s="23">
        <f>IF(COUNT(K284:K295)&lt;12,"",SUM(K284:K295))</f>
        <v/>
      </c>
      <c r="V295" s="37">
        <f>IF(OR(M295="",M283=""),"",LN(M295/M283))</f>
        <v/>
      </c>
    </row>
    <row r="296">
      <c r="A296" s="34" t="n">
        <v>43556</v>
      </c>
      <c r="B296" s="40" t="n">
        <v>-527.4</v>
      </c>
      <c r="C296" s="40" t="n"/>
      <c r="D296" s="40" t="n">
        <v>3975.7</v>
      </c>
      <c r="E296" s="40" t="n">
        <v>68.5</v>
      </c>
      <c r="F296" s="40" t="n">
        <v>6047.2</v>
      </c>
      <c r="G296" s="40" t="n">
        <v>2059.4</v>
      </c>
      <c r="H296" s="23">
        <f>IF(COUNT(D296,F296)&lt;2,"",D296+F296)</f>
        <v/>
      </c>
      <c r="I296" s="23">
        <f>IF(COUNT(E296,G296)&lt;2,"",E296+G296)</f>
        <v/>
      </c>
      <c r="J296" s="23">
        <f>IF(COUNT(B296,H296,I296)&lt;3,"",B296+I296-H296)</f>
        <v/>
      </c>
      <c r="K296" s="41">
        <f>IF(COUNTIFS(Flows_Daily!$A$2:$A$5371,"&gt;="&amp;A296,Flows_Daily!$A$2:$A$5371,"&lt;"&amp;EDATE(A296,1))=0,"",SUMIFS(Flows_Daily!$D$2:$D$5371,Flows_Daily!$A$2:$A$5371,"&gt;="&amp;A296,Flows_Daily!$A$2:$A$5371,"&lt;"&amp;EDATE(A296,1))*1000/L296)</f>
        <v/>
      </c>
      <c r="L296" s="35">
        <f>IFERROR(AVERAGEIFS(Daily!$B:$B,Daily!$A:$A,"&gt;="&amp;A296,Daily!$A:$A,"&lt;"&amp;EDATE(A296,1)),"")</f>
        <v/>
      </c>
      <c r="M296" s="35">
        <f>IFERROR(INDEX(Daily!$B:$B,MATCH(EDATE(A296,1)-1,Daily!$A:$A,1)),"")</f>
        <v/>
      </c>
      <c r="N296" s="37">
        <f>IF(OR(M296="",M295=""),"",LN(M296/M295))</f>
        <v/>
      </c>
      <c r="O296" s="42">
        <f>IFERROR(INDEX(Rates_Monthly!$D:$D,MATCH(A296,Rates_Monthly!$A:$A,0)),"")</f>
        <v/>
      </c>
      <c r="P296" s="12">
        <f>IF(OR(O296="",O295=""),"",O296-O295)</f>
        <v/>
      </c>
      <c r="Q296" s="23">
        <f>IF(COUNT(B285:B296)&lt;12,"",SUM(B285:B296))</f>
        <v/>
      </c>
      <c r="R296" s="23">
        <f>IF(COUNT(H285:H296)&lt;12,"",SUM(H285:H296))</f>
        <v/>
      </c>
      <c r="S296" s="23">
        <f>IF(COUNT(I285:I296)&lt;12,"",SUM(I285:I296))</f>
        <v/>
      </c>
      <c r="T296" s="23">
        <f>IF(COUNT(J285:J296)&lt;12,"",SUM(J285:J296))</f>
        <v/>
      </c>
      <c r="U296" s="23">
        <f>IF(COUNT(K285:K296)&lt;12,"",SUM(K285:K296))</f>
        <v/>
      </c>
      <c r="V296" s="37">
        <f>IF(OR(M296="",M284=""),"",LN(M296/M284))</f>
        <v/>
      </c>
    </row>
    <row r="297">
      <c r="A297" s="34" t="n">
        <v>43586</v>
      </c>
      <c r="B297" s="40" t="n">
        <v>4983.2</v>
      </c>
      <c r="C297" s="40" t="n"/>
      <c r="D297" s="40" t="n">
        <v>3794.5</v>
      </c>
      <c r="E297" s="40" t="n">
        <v>1192.2</v>
      </c>
      <c r="F297" s="40" t="n">
        <v>3038.1</v>
      </c>
      <c r="G297" s="40" t="n">
        <v>3573.7</v>
      </c>
      <c r="H297" s="23">
        <f>IF(COUNT(D297,F297)&lt;2,"",D297+F297)</f>
        <v/>
      </c>
      <c r="I297" s="23">
        <f>IF(COUNT(E297,G297)&lt;2,"",E297+G297)</f>
        <v/>
      </c>
      <c r="J297" s="23">
        <f>IF(COUNT(B297,H297,I297)&lt;3,"",B297+I297-H297)</f>
        <v/>
      </c>
      <c r="K297" s="41">
        <f>IF(COUNTIFS(Flows_Daily!$A$2:$A$5371,"&gt;="&amp;A297,Flows_Daily!$A$2:$A$5371,"&lt;"&amp;EDATE(A297,1))=0,"",SUMIFS(Flows_Daily!$D$2:$D$5371,Flows_Daily!$A$2:$A$5371,"&gt;="&amp;A297,Flows_Daily!$A$2:$A$5371,"&lt;"&amp;EDATE(A297,1))*1000/L297)</f>
        <v/>
      </c>
      <c r="L297" s="35">
        <f>IFERROR(AVERAGEIFS(Daily!$B:$B,Daily!$A:$A,"&gt;="&amp;A297,Daily!$A:$A,"&lt;"&amp;EDATE(A297,1)),"")</f>
        <v/>
      </c>
      <c r="M297" s="35">
        <f>IFERROR(INDEX(Daily!$B:$B,MATCH(EDATE(A297,1)-1,Daily!$A:$A,1)),"")</f>
        <v/>
      </c>
      <c r="N297" s="37">
        <f>IF(OR(M297="",M296=""),"",LN(M297/M296))</f>
        <v/>
      </c>
      <c r="O297" s="42">
        <f>IFERROR(INDEX(Rates_Monthly!$D:$D,MATCH(A297,Rates_Monthly!$A:$A,0)),"")</f>
        <v/>
      </c>
      <c r="P297" s="12">
        <f>IF(OR(O297="",O296=""),"",O297-O296)</f>
        <v/>
      </c>
      <c r="Q297" s="23">
        <f>IF(COUNT(B286:B297)&lt;12,"",SUM(B286:B297))</f>
        <v/>
      </c>
      <c r="R297" s="23">
        <f>IF(COUNT(H286:H297)&lt;12,"",SUM(H286:H297))</f>
        <v/>
      </c>
      <c r="S297" s="23">
        <f>IF(COUNT(I286:I297)&lt;12,"",SUM(I286:I297))</f>
        <v/>
      </c>
      <c r="T297" s="23">
        <f>IF(COUNT(J286:J297)&lt;12,"",SUM(J286:J297))</f>
        <v/>
      </c>
      <c r="U297" s="23">
        <f>IF(COUNT(K286:K297)&lt;12,"",SUM(K286:K297))</f>
        <v/>
      </c>
      <c r="V297" s="37">
        <f>IF(OR(M297="",M285=""),"",LN(M297/M285))</f>
        <v/>
      </c>
    </row>
    <row r="298">
      <c r="A298" s="34" t="n">
        <v>43617</v>
      </c>
      <c r="B298" s="40" t="n">
        <v>6166.1</v>
      </c>
      <c r="C298" s="40" t="n"/>
      <c r="D298" s="40" t="n">
        <v>2037.8</v>
      </c>
      <c r="E298" s="40" t="n">
        <v>1563.3</v>
      </c>
      <c r="F298" s="40" t="n">
        <v>9234</v>
      </c>
      <c r="G298" s="40" t="n">
        <v>9196.299999999999</v>
      </c>
      <c r="H298" s="23">
        <f>IF(COUNT(D298,F298)&lt;2,"",D298+F298)</f>
        <v/>
      </c>
      <c r="I298" s="23">
        <f>IF(COUNT(E298,G298)&lt;2,"",E298+G298)</f>
        <v/>
      </c>
      <c r="J298" s="23">
        <f>IF(COUNT(B298,H298,I298)&lt;3,"",B298+I298-H298)</f>
        <v/>
      </c>
      <c r="K298" s="41">
        <f>IF(COUNTIFS(Flows_Daily!$A$2:$A$5371,"&gt;="&amp;A298,Flows_Daily!$A$2:$A$5371,"&lt;"&amp;EDATE(A298,1))=0,"",SUMIFS(Flows_Daily!$D$2:$D$5371,Flows_Daily!$A$2:$A$5371,"&gt;="&amp;A298,Flows_Daily!$A$2:$A$5371,"&lt;"&amp;EDATE(A298,1))*1000/L298)</f>
        <v/>
      </c>
      <c r="L298" s="35">
        <f>IFERROR(AVERAGEIFS(Daily!$B:$B,Daily!$A:$A,"&gt;="&amp;A298,Daily!$A:$A,"&lt;"&amp;EDATE(A298,1)),"")</f>
        <v/>
      </c>
      <c r="M298" s="35">
        <f>IFERROR(INDEX(Daily!$B:$B,MATCH(EDATE(A298,1)-1,Daily!$A:$A,1)),"")</f>
        <v/>
      </c>
      <c r="N298" s="37">
        <f>IF(OR(M298="",M297=""),"",LN(M298/M297))</f>
        <v/>
      </c>
      <c r="O298" s="42">
        <f>IFERROR(INDEX(Rates_Monthly!$D:$D,MATCH(A298,Rates_Monthly!$A:$A,0)),"")</f>
        <v/>
      </c>
      <c r="P298" s="12">
        <f>IF(OR(O298="",O297=""),"",O298-O297)</f>
        <v/>
      </c>
      <c r="Q298" s="23">
        <f>IF(COUNT(B287:B298)&lt;12,"",SUM(B287:B298))</f>
        <v/>
      </c>
      <c r="R298" s="23">
        <f>IF(COUNT(H287:H298)&lt;12,"",SUM(H287:H298))</f>
        <v/>
      </c>
      <c r="S298" s="23">
        <f>IF(COUNT(I287:I298)&lt;12,"",SUM(I287:I298))</f>
        <v/>
      </c>
      <c r="T298" s="23">
        <f>IF(COUNT(J287:J298)&lt;12,"",SUM(J287:J298))</f>
        <v/>
      </c>
      <c r="U298" s="23">
        <f>IF(COUNT(K287:K298)&lt;12,"",SUM(K287:K298))</f>
        <v/>
      </c>
      <c r="V298" s="37">
        <f>IF(OR(M298="",M286=""),"",LN(M298/M286))</f>
        <v/>
      </c>
    </row>
    <row r="299">
      <c r="A299" s="34" t="n">
        <v>43647</v>
      </c>
      <c r="B299" s="40" t="n">
        <v>6957.2</v>
      </c>
      <c r="C299" s="40" t="n"/>
      <c r="D299" s="40" t="n">
        <v>2313.5</v>
      </c>
      <c r="E299" s="40" t="n">
        <v>82</v>
      </c>
      <c r="F299" s="40" t="n">
        <v>10184.7</v>
      </c>
      <c r="G299" s="40" t="n">
        <v>4510.1</v>
      </c>
      <c r="H299" s="23">
        <f>IF(COUNT(D299,F299)&lt;2,"",D299+F299)</f>
        <v/>
      </c>
      <c r="I299" s="23">
        <f>IF(COUNT(E299,G299)&lt;2,"",E299+G299)</f>
        <v/>
      </c>
      <c r="J299" s="23">
        <f>IF(COUNT(B299,H299,I299)&lt;3,"",B299+I299-H299)</f>
        <v/>
      </c>
      <c r="K299" s="41">
        <f>IF(COUNTIFS(Flows_Daily!$A$2:$A$5371,"&gt;="&amp;A299,Flows_Daily!$A$2:$A$5371,"&lt;"&amp;EDATE(A299,1))=0,"",SUMIFS(Flows_Daily!$D$2:$D$5371,Flows_Daily!$A$2:$A$5371,"&gt;="&amp;A299,Flows_Daily!$A$2:$A$5371,"&lt;"&amp;EDATE(A299,1))*1000/L299)</f>
        <v/>
      </c>
      <c r="L299" s="35">
        <f>IFERROR(AVERAGEIFS(Daily!$B:$B,Daily!$A:$A,"&gt;="&amp;A299,Daily!$A:$A,"&lt;"&amp;EDATE(A299,1)),"")</f>
        <v/>
      </c>
      <c r="M299" s="35">
        <f>IFERROR(INDEX(Daily!$B:$B,MATCH(EDATE(A299,1)-1,Daily!$A:$A,1)),"")</f>
        <v/>
      </c>
      <c r="N299" s="37">
        <f>IF(OR(M299="",M298=""),"",LN(M299/M298))</f>
        <v/>
      </c>
      <c r="O299" s="42">
        <f>IFERROR(INDEX(Rates_Monthly!$D:$D,MATCH(A299,Rates_Monthly!$A:$A,0)),"")</f>
        <v/>
      </c>
      <c r="P299" s="12">
        <f>IF(OR(O299="",O298=""),"",O299-O298)</f>
        <v/>
      </c>
      <c r="Q299" s="23">
        <f>IF(COUNT(B288:B299)&lt;12,"",SUM(B288:B299))</f>
        <v/>
      </c>
      <c r="R299" s="23">
        <f>IF(COUNT(H288:H299)&lt;12,"",SUM(H288:H299))</f>
        <v/>
      </c>
      <c r="S299" s="23">
        <f>IF(COUNT(I288:I299)&lt;12,"",SUM(I288:I299))</f>
        <v/>
      </c>
      <c r="T299" s="23">
        <f>IF(COUNT(J288:J299)&lt;12,"",SUM(J288:J299))</f>
        <v/>
      </c>
      <c r="U299" s="23">
        <f>IF(COUNT(K288:K299)&lt;12,"",SUM(K288:K299))</f>
        <v/>
      </c>
      <c r="V299" s="37">
        <f>IF(OR(M299="",M287=""),"",LN(M299/M287))</f>
        <v/>
      </c>
    </row>
    <row r="300">
      <c r="A300" s="34" t="n">
        <v>43678</v>
      </c>
      <c r="B300" s="40" t="n">
        <v>4983.5</v>
      </c>
      <c r="C300" s="40" t="n"/>
      <c r="D300" s="40" t="n">
        <v>1790.2</v>
      </c>
      <c r="E300" s="40" t="n">
        <v>359.6</v>
      </c>
      <c r="F300" s="40" t="n">
        <v>-363.9</v>
      </c>
      <c r="G300" s="40" t="n">
        <v>671.6</v>
      </c>
      <c r="H300" s="23">
        <f>IF(COUNT(D300,F300)&lt;2,"",D300+F300)</f>
        <v/>
      </c>
      <c r="I300" s="23">
        <f>IF(COUNT(E300,G300)&lt;2,"",E300+G300)</f>
        <v/>
      </c>
      <c r="J300" s="23">
        <f>IF(COUNT(B300,H300,I300)&lt;3,"",B300+I300-H300)</f>
        <v/>
      </c>
      <c r="K300" s="41">
        <f>IF(COUNTIFS(Flows_Daily!$A$2:$A$5371,"&gt;="&amp;A300,Flows_Daily!$A$2:$A$5371,"&lt;"&amp;EDATE(A300,1))=0,"",SUMIFS(Flows_Daily!$D$2:$D$5371,Flows_Daily!$A$2:$A$5371,"&gt;="&amp;A300,Flows_Daily!$A$2:$A$5371,"&lt;"&amp;EDATE(A300,1))*1000/L300)</f>
        <v/>
      </c>
      <c r="L300" s="35">
        <f>IFERROR(AVERAGEIFS(Daily!$B:$B,Daily!$A:$A,"&gt;="&amp;A300,Daily!$A:$A,"&lt;"&amp;EDATE(A300,1)),"")</f>
        <v/>
      </c>
      <c r="M300" s="35">
        <f>IFERROR(INDEX(Daily!$B:$B,MATCH(EDATE(A300,1)-1,Daily!$A:$A,1)),"")</f>
        <v/>
      </c>
      <c r="N300" s="37">
        <f>IF(OR(M300="",M299=""),"",LN(M300/M299))</f>
        <v/>
      </c>
      <c r="O300" s="42">
        <f>IFERROR(INDEX(Rates_Monthly!$D:$D,MATCH(A300,Rates_Monthly!$A:$A,0)),"")</f>
        <v/>
      </c>
      <c r="P300" s="12">
        <f>IF(OR(O300="",O299=""),"",O300-O299)</f>
        <v/>
      </c>
      <c r="Q300" s="23">
        <f>IF(COUNT(B289:B300)&lt;12,"",SUM(B289:B300))</f>
        <v/>
      </c>
      <c r="R300" s="23">
        <f>IF(COUNT(H289:H300)&lt;12,"",SUM(H289:H300))</f>
        <v/>
      </c>
      <c r="S300" s="23">
        <f>IF(COUNT(I289:I300)&lt;12,"",SUM(I289:I300))</f>
        <v/>
      </c>
      <c r="T300" s="23">
        <f>IF(COUNT(J289:J300)&lt;12,"",SUM(J289:J300))</f>
        <v/>
      </c>
      <c r="U300" s="23">
        <f>IF(COUNT(K289:K300)&lt;12,"",SUM(K289:K300))</f>
        <v/>
      </c>
      <c r="V300" s="37">
        <f>IF(OR(M300="",M288=""),"",LN(M300/M288))</f>
        <v/>
      </c>
    </row>
    <row r="301">
      <c r="A301" s="34" t="n">
        <v>43709</v>
      </c>
      <c r="B301" s="40" t="n">
        <v>8014.3</v>
      </c>
      <c r="C301" s="40" t="n"/>
      <c r="D301" s="40" t="n">
        <v>2301.1</v>
      </c>
      <c r="E301" s="40" t="n">
        <v>-56.6</v>
      </c>
      <c r="F301" s="40" t="n">
        <v>2199.9</v>
      </c>
      <c r="G301" s="40" t="n">
        <v>-352.5</v>
      </c>
      <c r="H301" s="23">
        <f>IF(COUNT(D301,F301)&lt;2,"",D301+F301)</f>
        <v/>
      </c>
      <c r="I301" s="23">
        <f>IF(COUNT(E301,G301)&lt;2,"",E301+G301)</f>
        <v/>
      </c>
      <c r="J301" s="23">
        <f>IF(COUNT(B301,H301,I301)&lt;3,"",B301+I301-H301)</f>
        <v/>
      </c>
      <c r="K301" s="41">
        <f>IF(COUNTIFS(Flows_Daily!$A$2:$A$5371,"&gt;="&amp;A301,Flows_Daily!$A$2:$A$5371,"&lt;"&amp;EDATE(A301,1))=0,"",SUMIFS(Flows_Daily!$D$2:$D$5371,Flows_Daily!$A$2:$A$5371,"&gt;="&amp;A301,Flows_Daily!$A$2:$A$5371,"&lt;"&amp;EDATE(A301,1))*1000/L301)</f>
        <v/>
      </c>
      <c r="L301" s="35">
        <f>IFERROR(AVERAGEIFS(Daily!$B:$B,Daily!$A:$A,"&gt;="&amp;A301,Daily!$A:$A,"&lt;"&amp;EDATE(A301,1)),"")</f>
        <v/>
      </c>
      <c r="M301" s="35">
        <f>IFERROR(INDEX(Daily!$B:$B,MATCH(EDATE(A301,1)-1,Daily!$A:$A,1)),"")</f>
        <v/>
      </c>
      <c r="N301" s="37">
        <f>IF(OR(M301="",M300=""),"",LN(M301/M300))</f>
        <v/>
      </c>
      <c r="O301" s="42">
        <f>IFERROR(INDEX(Rates_Monthly!$D:$D,MATCH(A301,Rates_Monthly!$A:$A,0)),"")</f>
        <v/>
      </c>
      <c r="P301" s="12">
        <f>IF(OR(O301="",O300=""),"",O301-O300)</f>
        <v/>
      </c>
      <c r="Q301" s="23">
        <f>IF(COUNT(B290:B301)&lt;12,"",SUM(B290:B301))</f>
        <v/>
      </c>
      <c r="R301" s="23">
        <f>IF(COUNT(H290:H301)&lt;12,"",SUM(H290:H301))</f>
        <v/>
      </c>
      <c r="S301" s="23">
        <f>IF(COUNT(I290:I301)&lt;12,"",SUM(I290:I301))</f>
        <v/>
      </c>
      <c r="T301" s="23">
        <f>IF(COUNT(J290:J301)&lt;12,"",SUM(J290:J301))</f>
        <v/>
      </c>
      <c r="U301" s="23">
        <f>IF(COUNT(K290:K301)&lt;12,"",SUM(K290:K301))</f>
        <v/>
      </c>
      <c r="V301" s="37">
        <f>IF(OR(M301="",M289=""),"",LN(M301/M289))</f>
        <v/>
      </c>
    </row>
    <row r="302">
      <c r="A302" s="34" t="n">
        <v>43739</v>
      </c>
      <c r="B302" s="40" t="n">
        <v>8035.8</v>
      </c>
      <c r="C302" s="40" t="n"/>
      <c r="D302" s="40" t="n">
        <v>1888</v>
      </c>
      <c r="E302" s="40" t="n">
        <v>1134</v>
      </c>
      <c r="F302" s="40" t="n">
        <v>3843.7</v>
      </c>
      <c r="G302" s="40" t="n">
        <v>341.1</v>
      </c>
      <c r="H302" s="23">
        <f>IF(COUNT(D302,F302)&lt;2,"",D302+F302)</f>
        <v/>
      </c>
      <c r="I302" s="23">
        <f>IF(COUNT(E302,G302)&lt;2,"",E302+G302)</f>
        <v/>
      </c>
      <c r="J302" s="23">
        <f>IF(COUNT(B302,H302,I302)&lt;3,"",B302+I302-H302)</f>
        <v/>
      </c>
      <c r="K302" s="41">
        <f>IF(COUNTIFS(Flows_Daily!$A$2:$A$5371,"&gt;="&amp;A302,Flows_Daily!$A$2:$A$5371,"&lt;"&amp;EDATE(A302,1))=0,"",SUMIFS(Flows_Daily!$D$2:$D$5371,Flows_Daily!$A$2:$A$5371,"&gt;="&amp;A302,Flows_Daily!$A$2:$A$5371,"&lt;"&amp;EDATE(A302,1))*1000/L302)</f>
        <v/>
      </c>
      <c r="L302" s="35">
        <f>IFERROR(AVERAGEIFS(Daily!$B:$B,Daily!$A:$A,"&gt;="&amp;A302,Daily!$A:$A,"&lt;"&amp;EDATE(A302,1)),"")</f>
        <v/>
      </c>
      <c r="M302" s="35">
        <f>IFERROR(INDEX(Daily!$B:$B,MATCH(EDATE(A302,1)-1,Daily!$A:$A,1)),"")</f>
        <v/>
      </c>
      <c r="N302" s="37">
        <f>IF(OR(M302="",M301=""),"",LN(M302/M301))</f>
        <v/>
      </c>
      <c r="O302" s="42">
        <f>IFERROR(INDEX(Rates_Monthly!$D:$D,MATCH(A302,Rates_Monthly!$A:$A,0)),"")</f>
        <v/>
      </c>
      <c r="P302" s="12">
        <f>IF(OR(O302="",O301=""),"",O302-O301)</f>
        <v/>
      </c>
      <c r="Q302" s="23">
        <f>IF(COUNT(B291:B302)&lt;12,"",SUM(B291:B302))</f>
        <v/>
      </c>
      <c r="R302" s="23">
        <f>IF(COUNT(H291:H302)&lt;12,"",SUM(H291:H302))</f>
        <v/>
      </c>
      <c r="S302" s="23">
        <f>IF(COUNT(I291:I302)&lt;12,"",SUM(I291:I302))</f>
        <v/>
      </c>
      <c r="T302" s="23">
        <f>IF(COUNT(J291:J302)&lt;12,"",SUM(J291:J302))</f>
        <v/>
      </c>
      <c r="U302" s="23">
        <f>IF(COUNT(K291:K302)&lt;12,"",SUM(K291:K302))</f>
        <v/>
      </c>
      <c r="V302" s="37">
        <f>IF(OR(M302="",M290=""),"",LN(M302/M290))</f>
        <v/>
      </c>
    </row>
    <row r="303">
      <c r="A303" s="34" t="n">
        <v>43770</v>
      </c>
      <c r="B303" s="40" t="n">
        <v>5876.6</v>
      </c>
      <c r="C303" s="40" t="n"/>
      <c r="D303" s="40" t="n">
        <v>3962.6</v>
      </c>
      <c r="E303" s="40" t="n">
        <v>185.7</v>
      </c>
      <c r="F303" s="40" t="n">
        <v>2915.8</v>
      </c>
      <c r="G303" s="40" t="n">
        <v>-2242.4</v>
      </c>
      <c r="H303" s="23">
        <f>IF(COUNT(D303,F303)&lt;2,"",D303+F303)</f>
        <v/>
      </c>
      <c r="I303" s="23">
        <f>IF(COUNT(E303,G303)&lt;2,"",E303+G303)</f>
        <v/>
      </c>
      <c r="J303" s="23">
        <f>IF(COUNT(B303,H303,I303)&lt;3,"",B303+I303-H303)</f>
        <v/>
      </c>
      <c r="K303" s="41">
        <f>IF(COUNTIFS(Flows_Daily!$A$2:$A$5371,"&gt;="&amp;A303,Flows_Daily!$A$2:$A$5371,"&lt;"&amp;EDATE(A303,1))=0,"",SUMIFS(Flows_Daily!$D$2:$D$5371,Flows_Daily!$A$2:$A$5371,"&gt;="&amp;A303,Flows_Daily!$A$2:$A$5371,"&lt;"&amp;EDATE(A303,1))*1000/L303)</f>
        <v/>
      </c>
      <c r="L303" s="35">
        <f>IFERROR(AVERAGEIFS(Daily!$B:$B,Daily!$A:$A,"&gt;="&amp;A303,Daily!$A:$A,"&lt;"&amp;EDATE(A303,1)),"")</f>
        <v/>
      </c>
      <c r="M303" s="35">
        <f>IFERROR(INDEX(Daily!$B:$B,MATCH(EDATE(A303,1)-1,Daily!$A:$A,1)),"")</f>
        <v/>
      </c>
      <c r="N303" s="37">
        <f>IF(OR(M303="",M302=""),"",LN(M303/M302))</f>
        <v/>
      </c>
      <c r="O303" s="42">
        <f>IFERROR(INDEX(Rates_Monthly!$D:$D,MATCH(A303,Rates_Monthly!$A:$A,0)),"")</f>
        <v/>
      </c>
      <c r="P303" s="12">
        <f>IF(OR(O303="",O302=""),"",O303-O302)</f>
        <v/>
      </c>
      <c r="Q303" s="23">
        <f>IF(COUNT(B292:B303)&lt;12,"",SUM(B292:B303))</f>
        <v/>
      </c>
      <c r="R303" s="23">
        <f>IF(COUNT(H292:H303)&lt;12,"",SUM(H292:H303))</f>
        <v/>
      </c>
      <c r="S303" s="23">
        <f>IF(COUNT(I292:I303)&lt;12,"",SUM(I292:I303))</f>
        <v/>
      </c>
      <c r="T303" s="23">
        <f>IF(COUNT(J292:J303)&lt;12,"",SUM(J292:J303))</f>
        <v/>
      </c>
      <c r="U303" s="23">
        <f>IF(COUNT(K292:K303)&lt;12,"",SUM(K292:K303))</f>
        <v/>
      </c>
      <c r="V303" s="37">
        <f>IF(OR(M303="",M291=""),"",LN(M303/M291))</f>
        <v/>
      </c>
    </row>
    <row r="304">
      <c r="A304" s="34" t="n">
        <v>43800</v>
      </c>
      <c r="B304" s="40" t="n">
        <v>4636.9</v>
      </c>
      <c r="C304" s="40" t="n"/>
      <c r="D304" s="40" t="n">
        <v>4132.5</v>
      </c>
      <c r="E304" s="40" t="n">
        <v>3557.2</v>
      </c>
      <c r="F304" s="40" t="n">
        <v>3926.8</v>
      </c>
      <c r="G304" s="40" t="n">
        <v>-5624.8</v>
      </c>
      <c r="H304" s="23">
        <f>IF(COUNT(D304,F304)&lt;2,"",D304+F304)</f>
        <v/>
      </c>
      <c r="I304" s="23">
        <f>IF(COUNT(E304,G304)&lt;2,"",E304+G304)</f>
        <v/>
      </c>
      <c r="J304" s="23">
        <f>IF(COUNT(B304,H304,I304)&lt;3,"",B304+I304-H304)</f>
        <v/>
      </c>
      <c r="K304" s="41">
        <f>IF(COUNTIFS(Flows_Daily!$A$2:$A$5371,"&gt;="&amp;A304,Flows_Daily!$A$2:$A$5371,"&lt;"&amp;EDATE(A304,1))=0,"",SUMIFS(Flows_Daily!$D$2:$D$5371,Flows_Daily!$A$2:$A$5371,"&gt;="&amp;A304,Flows_Daily!$A$2:$A$5371,"&lt;"&amp;EDATE(A304,1))*1000/L304)</f>
        <v/>
      </c>
      <c r="L304" s="35">
        <f>IFERROR(AVERAGEIFS(Daily!$B:$B,Daily!$A:$A,"&gt;="&amp;A304,Daily!$A:$A,"&lt;"&amp;EDATE(A304,1)),"")</f>
        <v/>
      </c>
      <c r="M304" s="35">
        <f>IFERROR(INDEX(Daily!$B:$B,MATCH(EDATE(A304,1)-1,Daily!$A:$A,1)),"")</f>
        <v/>
      </c>
      <c r="N304" s="37">
        <f>IF(OR(M304="",M303=""),"",LN(M304/M303))</f>
        <v/>
      </c>
      <c r="O304" s="42">
        <f>IFERROR(INDEX(Rates_Monthly!$D:$D,MATCH(A304,Rates_Monthly!$A:$A,0)),"")</f>
        <v/>
      </c>
      <c r="P304" s="12">
        <f>IF(OR(O304="",O303=""),"",O304-O303)</f>
        <v/>
      </c>
      <c r="Q304" s="23">
        <f>IF(COUNT(B293:B304)&lt;12,"",SUM(B293:B304))</f>
        <v/>
      </c>
      <c r="R304" s="23">
        <f>IF(COUNT(H293:H304)&lt;12,"",SUM(H293:H304))</f>
        <v/>
      </c>
      <c r="S304" s="23">
        <f>IF(COUNT(I293:I304)&lt;12,"",SUM(I293:I304))</f>
        <v/>
      </c>
      <c r="T304" s="23">
        <f>IF(COUNT(J293:J304)&lt;12,"",SUM(J293:J304))</f>
        <v/>
      </c>
      <c r="U304" s="23">
        <f>IF(COUNT(K293:K304)&lt;12,"",SUM(K293:K304))</f>
        <v/>
      </c>
      <c r="V304" s="37">
        <f>IF(OR(M304="",M292=""),"",LN(M304/M292))</f>
        <v/>
      </c>
    </row>
    <row r="305">
      <c r="A305" s="34" t="n">
        <v>43831</v>
      </c>
      <c r="B305" s="40" t="n">
        <v>434.3</v>
      </c>
      <c r="C305" s="40" t="n"/>
      <c r="D305" s="40" t="n">
        <v>2309.1</v>
      </c>
      <c r="E305" s="40" t="n">
        <v>597.8</v>
      </c>
      <c r="F305" s="40" t="n">
        <v>6217.6</v>
      </c>
      <c r="G305" s="40" t="n">
        <v>5833.2</v>
      </c>
      <c r="H305" s="23">
        <f>IF(COUNT(D305,F305)&lt;2,"",D305+F305)</f>
        <v/>
      </c>
      <c r="I305" s="23">
        <f>IF(COUNT(E305,G305)&lt;2,"",E305+G305)</f>
        <v/>
      </c>
      <c r="J305" s="23">
        <f>IF(COUNT(B305,H305,I305)&lt;3,"",B305+I305-H305)</f>
        <v/>
      </c>
      <c r="K305" s="41">
        <f>IF(COUNTIFS(Flows_Daily!$A$2:$A$5371,"&gt;="&amp;A305,Flows_Daily!$A$2:$A$5371,"&lt;"&amp;EDATE(A305,1))=0,"",SUMIFS(Flows_Daily!$D$2:$D$5371,Flows_Daily!$A$2:$A$5371,"&gt;="&amp;A305,Flows_Daily!$A$2:$A$5371,"&lt;"&amp;EDATE(A305,1))*1000/L305)</f>
        <v/>
      </c>
      <c r="L305" s="35">
        <f>IFERROR(AVERAGEIFS(Daily!$B:$B,Daily!$A:$A,"&gt;="&amp;A305,Daily!$A:$A,"&lt;"&amp;EDATE(A305,1)),"")</f>
        <v/>
      </c>
      <c r="M305" s="35">
        <f>IFERROR(INDEX(Daily!$B:$B,MATCH(EDATE(A305,1)-1,Daily!$A:$A,1)),"")</f>
        <v/>
      </c>
      <c r="N305" s="37">
        <f>IF(OR(M305="",M304=""),"",LN(M305/M304))</f>
        <v/>
      </c>
      <c r="O305" s="42">
        <f>IFERROR(INDEX(Rates_Monthly!$D:$D,MATCH(A305,Rates_Monthly!$A:$A,0)),"")</f>
        <v/>
      </c>
      <c r="P305" s="12">
        <f>IF(OR(O305="",O304=""),"",O305-O304)</f>
        <v/>
      </c>
      <c r="Q305" s="23">
        <f>IF(COUNT(B294:B305)&lt;12,"",SUM(B294:B305))</f>
        <v/>
      </c>
      <c r="R305" s="23">
        <f>IF(COUNT(H294:H305)&lt;12,"",SUM(H294:H305))</f>
        <v/>
      </c>
      <c r="S305" s="23">
        <f>IF(COUNT(I294:I305)&lt;12,"",SUM(I294:I305))</f>
        <v/>
      </c>
      <c r="T305" s="23">
        <f>IF(COUNT(J294:J305)&lt;12,"",SUM(J294:J305))</f>
        <v/>
      </c>
      <c r="U305" s="23">
        <f>IF(COUNT(K294:K305)&lt;12,"",SUM(K294:K305))</f>
        <v/>
      </c>
      <c r="V305" s="37">
        <f>IF(OR(M305="",M293=""),"",LN(M305/M293))</f>
        <v/>
      </c>
    </row>
    <row r="306">
      <c r="A306" s="34" t="n">
        <v>43862</v>
      </c>
      <c r="B306" s="40" t="n">
        <v>6753.5</v>
      </c>
      <c r="C306" s="40" t="n"/>
      <c r="D306" s="40" t="n">
        <v>1978.7</v>
      </c>
      <c r="E306" s="40" t="n">
        <v>636.6</v>
      </c>
      <c r="F306" s="40" t="n">
        <v>3151.9</v>
      </c>
      <c r="G306" s="40" t="n">
        <v>324.7</v>
      </c>
      <c r="H306" s="23">
        <f>IF(COUNT(D306,F306)&lt;2,"",D306+F306)</f>
        <v/>
      </c>
      <c r="I306" s="23">
        <f>IF(COUNT(E306,G306)&lt;2,"",E306+G306)</f>
        <v/>
      </c>
      <c r="J306" s="23">
        <f>IF(COUNT(B306,H306,I306)&lt;3,"",B306+I306-H306)</f>
        <v/>
      </c>
      <c r="K306" s="41">
        <f>IF(COUNTIFS(Flows_Daily!$A$2:$A$5371,"&gt;="&amp;A306,Flows_Daily!$A$2:$A$5371,"&lt;"&amp;EDATE(A306,1))=0,"",SUMIFS(Flows_Daily!$D$2:$D$5371,Flows_Daily!$A$2:$A$5371,"&gt;="&amp;A306,Flows_Daily!$A$2:$A$5371,"&lt;"&amp;EDATE(A306,1))*1000/L306)</f>
        <v/>
      </c>
      <c r="L306" s="35">
        <f>IFERROR(AVERAGEIFS(Daily!$B:$B,Daily!$A:$A,"&gt;="&amp;A306,Daily!$A:$A,"&lt;"&amp;EDATE(A306,1)),"")</f>
        <v/>
      </c>
      <c r="M306" s="35">
        <f>IFERROR(INDEX(Daily!$B:$B,MATCH(EDATE(A306,1)-1,Daily!$A:$A,1)),"")</f>
        <v/>
      </c>
      <c r="N306" s="37">
        <f>IF(OR(M306="",M305=""),"",LN(M306/M305))</f>
        <v/>
      </c>
      <c r="O306" s="42">
        <f>IFERROR(INDEX(Rates_Monthly!$D:$D,MATCH(A306,Rates_Monthly!$A:$A,0)),"")</f>
        <v/>
      </c>
      <c r="P306" s="12">
        <f>IF(OR(O306="",O305=""),"",O306-O305)</f>
        <v/>
      </c>
      <c r="Q306" s="23">
        <f>IF(COUNT(B295:B306)&lt;12,"",SUM(B295:B306))</f>
        <v/>
      </c>
      <c r="R306" s="23">
        <f>IF(COUNT(H295:H306)&lt;12,"",SUM(H295:H306))</f>
        <v/>
      </c>
      <c r="S306" s="23">
        <f>IF(COUNT(I295:I306)&lt;12,"",SUM(I295:I306))</f>
        <v/>
      </c>
      <c r="T306" s="23">
        <f>IF(COUNT(J295:J306)&lt;12,"",SUM(J295:J306))</f>
        <v/>
      </c>
      <c r="U306" s="23">
        <f>IF(COUNT(K295:K306)&lt;12,"",SUM(K295:K306))</f>
        <v/>
      </c>
      <c r="V306" s="37">
        <f>IF(OR(M306="",M294=""),"",LN(M306/M294))</f>
        <v/>
      </c>
    </row>
    <row r="307">
      <c r="A307" s="34" t="n">
        <v>43891</v>
      </c>
      <c r="B307" s="40" t="n">
        <v>5906.9</v>
      </c>
      <c r="C307" s="40" t="n"/>
      <c r="D307" s="40" t="n">
        <v>3468.2</v>
      </c>
      <c r="E307" s="40" t="n">
        <v>1106.1</v>
      </c>
      <c r="F307" s="40" t="n">
        <v>-492.8</v>
      </c>
      <c r="G307" s="40" t="n">
        <v>-8957.700000000001</v>
      </c>
      <c r="H307" s="23">
        <f>IF(COUNT(D307,F307)&lt;2,"",D307+F307)</f>
        <v/>
      </c>
      <c r="I307" s="23">
        <f>IF(COUNT(E307,G307)&lt;2,"",E307+G307)</f>
        <v/>
      </c>
      <c r="J307" s="23">
        <f>IF(COUNT(B307,H307,I307)&lt;3,"",B307+I307-H307)</f>
        <v/>
      </c>
      <c r="K307" s="41">
        <f>IF(COUNTIFS(Flows_Daily!$A$2:$A$5371,"&gt;="&amp;A307,Flows_Daily!$A$2:$A$5371,"&lt;"&amp;EDATE(A307,1))=0,"",SUMIFS(Flows_Daily!$D$2:$D$5371,Flows_Daily!$A$2:$A$5371,"&gt;="&amp;A307,Flows_Daily!$A$2:$A$5371,"&lt;"&amp;EDATE(A307,1))*1000/L307)</f>
        <v/>
      </c>
      <c r="L307" s="35">
        <f>IFERROR(AVERAGEIFS(Daily!$B:$B,Daily!$A:$A,"&gt;="&amp;A307,Daily!$A:$A,"&lt;"&amp;EDATE(A307,1)),"")</f>
        <v/>
      </c>
      <c r="M307" s="35">
        <f>IFERROR(INDEX(Daily!$B:$B,MATCH(EDATE(A307,1)-1,Daily!$A:$A,1)),"")</f>
        <v/>
      </c>
      <c r="N307" s="37">
        <f>IF(OR(M307="",M306=""),"",LN(M307/M306))</f>
        <v/>
      </c>
      <c r="O307" s="42">
        <f>IFERROR(INDEX(Rates_Monthly!$D:$D,MATCH(A307,Rates_Monthly!$A:$A,0)),"")</f>
        <v/>
      </c>
      <c r="P307" s="12">
        <f>IF(OR(O307="",O306=""),"",O307-O306)</f>
        <v/>
      </c>
      <c r="Q307" s="23">
        <f>IF(COUNT(B296:B307)&lt;12,"",SUM(B296:B307))</f>
        <v/>
      </c>
      <c r="R307" s="23">
        <f>IF(COUNT(H296:H307)&lt;12,"",SUM(H296:H307))</f>
        <v/>
      </c>
      <c r="S307" s="23">
        <f>IF(COUNT(I296:I307)&lt;12,"",SUM(I296:I307))</f>
        <v/>
      </c>
      <c r="T307" s="23">
        <f>IF(COUNT(J296:J307)&lt;12,"",SUM(J296:J307))</f>
        <v/>
      </c>
      <c r="U307" s="23">
        <f>IF(COUNT(K296:K307)&lt;12,"",SUM(K296:K307))</f>
        <v/>
      </c>
      <c r="V307" s="37">
        <f>IF(OR(M307="",M295=""),"",LN(M307/M295))</f>
        <v/>
      </c>
    </row>
    <row r="308">
      <c r="A308" s="34" t="n">
        <v>43922</v>
      </c>
      <c r="B308" s="40" t="n">
        <v>-4697.5</v>
      </c>
      <c r="C308" s="40" t="n"/>
      <c r="D308" s="40" t="n">
        <v>736.7</v>
      </c>
      <c r="E308" s="40" t="n">
        <v>522.9</v>
      </c>
      <c r="F308" s="40" t="n">
        <v>7821.5</v>
      </c>
      <c r="G308" s="40" t="n">
        <v>3234.2</v>
      </c>
      <c r="H308" s="23">
        <f>IF(COUNT(D308,F308)&lt;2,"",D308+F308)</f>
        <v/>
      </c>
      <c r="I308" s="23">
        <f>IF(COUNT(E308,G308)&lt;2,"",E308+G308)</f>
        <v/>
      </c>
      <c r="J308" s="23">
        <f>IF(COUNT(B308,H308,I308)&lt;3,"",B308+I308-H308)</f>
        <v/>
      </c>
      <c r="K308" s="41">
        <f>IF(COUNTIFS(Flows_Daily!$A$2:$A$5371,"&gt;="&amp;A308,Flows_Daily!$A$2:$A$5371,"&lt;"&amp;EDATE(A308,1))=0,"",SUMIFS(Flows_Daily!$D$2:$D$5371,Flows_Daily!$A$2:$A$5371,"&gt;="&amp;A308,Flows_Daily!$A$2:$A$5371,"&lt;"&amp;EDATE(A308,1))*1000/L308)</f>
        <v/>
      </c>
      <c r="L308" s="35">
        <f>IFERROR(AVERAGEIFS(Daily!$B:$B,Daily!$A:$A,"&gt;="&amp;A308,Daily!$A:$A,"&lt;"&amp;EDATE(A308,1)),"")</f>
        <v/>
      </c>
      <c r="M308" s="35">
        <f>IFERROR(INDEX(Daily!$B:$B,MATCH(EDATE(A308,1)-1,Daily!$A:$A,1)),"")</f>
        <v/>
      </c>
      <c r="N308" s="37">
        <f>IF(OR(M308="",M307=""),"",LN(M308/M307))</f>
        <v/>
      </c>
      <c r="O308" s="42">
        <f>IFERROR(INDEX(Rates_Monthly!$D:$D,MATCH(A308,Rates_Monthly!$A:$A,0)),"")</f>
        <v/>
      </c>
      <c r="P308" s="12">
        <f>IF(OR(O308="",O307=""),"",O308-O307)</f>
        <v/>
      </c>
      <c r="Q308" s="23">
        <f>IF(COUNT(B297:B308)&lt;12,"",SUM(B297:B308))</f>
        <v/>
      </c>
      <c r="R308" s="23">
        <f>IF(COUNT(H297:H308)&lt;12,"",SUM(H297:H308))</f>
        <v/>
      </c>
      <c r="S308" s="23">
        <f>IF(COUNT(I297:I308)&lt;12,"",SUM(I297:I308))</f>
        <v/>
      </c>
      <c r="T308" s="23">
        <f>IF(COUNT(J297:J308)&lt;12,"",SUM(J297:J308))</f>
        <v/>
      </c>
      <c r="U308" s="23">
        <f>IF(COUNT(K297:K308)&lt;12,"",SUM(K297:K308))</f>
        <v/>
      </c>
      <c r="V308" s="37">
        <f>IF(OR(M308="",M296=""),"",LN(M308/M296))</f>
        <v/>
      </c>
    </row>
    <row r="309">
      <c r="A309" s="34" t="n">
        <v>43952</v>
      </c>
      <c r="B309" s="40" t="n">
        <v>2078.1</v>
      </c>
      <c r="C309" s="40" t="n"/>
      <c r="D309" s="40" t="n">
        <v>41.6</v>
      </c>
      <c r="E309" s="40" t="n">
        <v>-131.8</v>
      </c>
      <c r="F309" s="40" t="n">
        <v>3662.5</v>
      </c>
      <c r="G309" s="40" t="n">
        <v>-379.4</v>
      </c>
      <c r="H309" s="23">
        <f>IF(COUNT(D309,F309)&lt;2,"",D309+F309)</f>
        <v/>
      </c>
      <c r="I309" s="23">
        <f>IF(COUNT(E309,G309)&lt;2,"",E309+G309)</f>
        <v/>
      </c>
      <c r="J309" s="23">
        <f>IF(COUNT(B309,H309,I309)&lt;3,"",B309+I309-H309)</f>
        <v/>
      </c>
      <c r="K309" s="41">
        <f>IF(COUNTIFS(Flows_Daily!$A$2:$A$5371,"&gt;="&amp;A309,Flows_Daily!$A$2:$A$5371,"&lt;"&amp;EDATE(A309,1))=0,"",SUMIFS(Flows_Daily!$D$2:$D$5371,Flows_Daily!$A$2:$A$5371,"&gt;="&amp;A309,Flows_Daily!$A$2:$A$5371,"&lt;"&amp;EDATE(A309,1))*1000/L309)</f>
        <v/>
      </c>
      <c r="L309" s="35">
        <f>IFERROR(AVERAGEIFS(Daily!$B:$B,Daily!$A:$A,"&gt;="&amp;A309,Daily!$A:$A,"&lt;"&amp;EDATE(A309,1)),"")</f>
        <v/>
      </c>
      <c r="M309" s="35">
        <f>IFERROR(INDEX(Daily!$B:$B,MATCH(EDATE(A309,1)-1,Daily!$A:$A,1)),"")</f>
        <v/>
      </c>
      <c r="N309" s="37">
        <f>IF(OR(M309="",M308=""),"",LN(M309/M308))</f>
        <v/>
      </c>
      <c r="O309" s="42">
        <f>IFERROR(INDEX(Rates_Monthly!$D:$D,MATCH(A309,Rates_Monthly!$A:$A,0)),"")</f>
        <v/>
      </c>
      <c r="P309" s="12">
        <f>IF(OR(O309="",O308=""),"",O309-O308)</f>
        <v/>
      </c>
      <c r="Q309" s="23">
        <f>IF(COUNT(B298:B309)&lt;12,"",SUM(B298:B309))</f>
        <v/>
      </c>
      <c r="R309" s="23">
        <f>IF(COUNT(H298:H309)&lt;12,"",SUM(H298:H309))</f>
        <v/>
      </c>
      <c r="S309" s="23">
        <f>IF(COUNT(I298:I309)&lt;12,"",SUM(I298:I309))</f>
        <v/>
      </c>
      <c r="T309" s="23">
        <f>IF(COUNT(J298:J309)&lt;12,"",SUM(J298:J309))</f>
        <v/>
      </c>
      <c r="U309" s="23">
        <f>IF(COUNT(K298:K309)&lt;12,"",SUM(K298:K309))</f>
        <v/>
      </c>
      <c r="V309" s="37">
        <f>IF(OR(M309="",M297=""),"",LN(M309/M297))</f>
        <v/>
      </c>
    </row>
    <row r="310">
      <c r="A310" s="34" t="n">
        <v>43983</v>
      </c>
      <c r="B310" s="40" t="n">
        <v>6967.5</v>
      </c>
      <c r="C310" s="40" t="n"/>
      <c r="D310" s="40" t="n">
        <v>3446.4</v>
      </c>
      <c r="E310" s="40" t="n">
        <v>836.9</v>
      </c>
      <c r="F310" s="40" t="n">
        <v>4786</v>
      </c>
      <c r="G310" s="40" t="n">
        <v>4301.5</v>
      </c>
      <c r="H310" s="23">
        <f>IF(COUNT(D310,F310)&lt;2,"",D310+F310)</f>
        <v/>
      </c>
      <c r="I310" s="23">
        <f>IF(COUNT(E310,G310)&lt;2,"",E310+G310)</f>
        <v/>
      </c>
      <c r="J310" s="23">
        <f>IF(COUNT(B310,H310,I310)&lt;3,"",B310+I310-H310)</f>
        <v/>
      </c>
      <c r="K310" s="41">
        <f>IF(COUNTIFS(Flows_Daily!$A$2:$A$5371,"&gt;="&amp;A310,Flows_Daily!$A$2:$A$5371,"&lt;"&amp;EDATE(A310,1))=0,"",SUMIFS(Flows_Daily!$D$2:$D$5371,Flows_Daily!$A$2:$A$5371,"&gt;="&amp;A310,Flows_Daily!$A$2:$A$5371,"&lt;"&amp;EDATE(A310,1))*1000/L310)</f>
        <v/>
      </c>
      <c r="L310" s="35">
        <f>IFERROR(AVERAGEIFS(Daily!$B:$B,Daily!$A:$A,"&gt;="&amp;A310,Daily!$A:$A,"&lt;"&amp;EDATE(A310,1)),"")</f>
        <v/>
      </c>
      <c r="M310" s="35">
        <f>IFERROR(INDEX(Daily!$B:$B,MATCH(EDATE(A310,1)-1,Daily!$A:$A,1)),"")</f>
        <v/>
      </c>
      <c r="N310" s="37">
        <f>IF(OR(M310="",M309=""),"",LN(M310/M309))</f>
        <v/>
      </c>
      <c r="O310" s="42">
        <f>IFERROR(INDEX(Rates_Monthly!$D:$D,MATCH(A310,Rates_Monthly!$A:$A,0)),"")</f>
        <v/>
      </c>
      <c r="P310" s="12">
        <f>IF(OR(O310="",O309=""),"",O310-O309)</f>
        <v/>
      </c>
      <c r="Q310" s="23">
        <f>IF(COUNT(B299:B310)&lt;12,"",SUM(B299:B310))</f>
        <v/>
      </c>
      <c r="R310" s="23">
        <f>IF(COUNT(H299:H310)&lt;12,"",SUM(H299:H310))</f>
        <v/>
      </c>
      <c r="S310" s="23">
        <f>IF(COUNT(I299:I310)&lt;12,"",SUM(I299:I310))</f>
        <v/>
      </c>
      <c r="T310" s="23">
        <f>IF(COUNT(J299:J310)&lt;12,"",SUM(J299:J310))</f>
        <v/>
      </c>
      <c r="U310" s="23">
        <f>IF(COUNT(K299:K310)&lt;12,"",SUM(K299:K310))</f>
        <v/>
      </c>
      <c r="V310" s="37">
        <f>IF(OR(M310="",M298=""),"",LN(M310/M298))</f>
        <v/>
      </c>
    </row>
    <row r="311">
      <c r="A311" s="34" t="n">
        <v>44013</v>
      </c>
      <c r="B311" s="40" t="n">
        <v>7304.6</v>
      </c>
      <c r="C311" s="40" t="n"/>
      <c r="D311" s="40" t="n">
        <v>3352.4</v>
      </c>
      <c r="E311" s="40" t="n">
        <v>739.8</v>
      </c>
      <c r="F311" s="40" t="n">
        <v>4675.8</v>
      </c>
      <c r="G311" s="40" t="n">
        <v>5692.4</v>
      </c>
      <c r="H311" s="23">
        <f>IF(COUNT(D311,F311)&lt;2,"",D311+F311)</f>
        <v/>
      </c>
      <c r="I311" s="23">
        <f>IF(COUNT(E311,G311)&lt;2,"",E311+G311)</f>
        <v/>
      </c>
      <c r="J311" s="23">
        <f>IF(COUNT(B311,H311,I311)&lt;3,"",B311+I311-H311)</f>
        <v/>
      </c>
      <c r="K311" s="41">
        <f>IF(COUNTIFS(Flows_Daily!$A$2:$A$5371,"&gt;="&amp;A311,Flows_Daily!$A$2:$A$5371,"&lt;"&amp;EDATE(A311,1))=0,"",SUMIFS(Flows_Daily!$D$2:$D$5371,Flows_Daily!$A$2:$A$5371,"&gt;="&amp;A311,Flows_Daily!$A$2:$A$5371,"&lt;"&amp;EDATE(A311,1))*1000/L311)</f>
        <v/>
      </c>
      <c r="L311" s="35">
        <f>IFERROR(AVERAGEIFS(Daily!$B:$B,Daily!$A:$A,"&gt;="&amp;A311,Daily!$A:$A,"&lt;"&amp;EDATE(A311,1)),"")</f>
        <v/>
      </c>
      <c r="M311" s="35">
        <f>IFERROR(INDEX(Daily!$B:$B,MATCH(EDATE(A311,1)-1,Daily!$A:$A,1)),"")</f>
        <v/>
      </c>
      <c r="N311" s="37">
        <f>IF(OR(M311="",M310=""),"",LN(M311/M310))</f>
        <v/>
      </c>
      <c r="O311" s="42">
        <f>IFERROR(INDEX(Rates_Monthly!$D:$D,MATCH(A311,Rates_Monthly!$A:$A,0)),"")</f>
        <v/>
      </c>
      <c r="P311" s="12">
        <f>IF(OR(O311="",O310=""),"",O311-O310)</f>
        <v/>
      </c>
      <c r="Q311" s="23">
        <f>IF(COUNT(B300:B311)&lt;12,"",SUM(B300:B311))</f>
        <v/>
      </c>
      <c r="R311" s="23">
        <f>IF(COUNT(H300:H311)&lt;12,"",SUM(H300:H311))</f>
        <v/>
      </c>
      <c r="S311" s="23">
        <f>IF(COUNT(I300:I311)&lt;12,"",SUM(I300:I311))</f>
        <v/>
      </c>
      <c r="T311" s="23">
        <f>IF(COUNT(J300:J311)&lt;12,"",SUM(J300:J311))</f>
        <v/>
      </c>
      <c r="U311" s="23">
        <f>IF(COUNT(K300:K311)&lt;12,"",SUM(K300:K311))</f>
        <v/>
      </c>
      <c r="V311" s="37">
        <f>IF(OR(M311="",M299=""),"",LN(M311/M299))</f>
        <v/>
      </c>
    </row>
    <row r="312">
      <c r="A312" s="34" t="n">
        <v>44044</v>
      </c>
      <c r="B312" s="40" t="n">
        <v>6539.2</v>
      </c>
      <c r="C312" s="40" t="n"/>
      <c r="D312" s="40" t="n">
        <v>2822.5</v>
      </c>
      <c r="E312" s="40" t="n">
        <v>-1275.6</v>
      </c>
      <c r="F312" s="40" t="n">
        <v>3023.3</v>
      </c>
      <c r="G312" s="40" t="n">
        <v>2428.6</v>
      </c>
      <c r="H312" s="23">
        <f>IF(COUNT(D312,F312)&lt;2,"",D312+F312)</f>
        <v/>
      </c>
      <c r="I312" s="23">
        <f>IF(COUNT(E312,G312)&lt;2,"",E312+G312)</f>
        <v/>
      </c>
      <c r="J312" s="23">
        <f>IF(COUNT(B312,H312,I312)&lt;3,"",B312+I312-H312)</f>
        <v/>
      </c>
      <c r="K312" s="41">
        <f>IF(COUNTIFS(Flows_Daily!$A$2:$A$5371,"&gt;="&amp;A312,Flows_Daily!$A$2:$A$5371,"&lt;"&amp;EDATE(A312,1))=0,"",SUMIFS(Flows_Daily!$D$2:$D$5371,Flows_Daily!$A$2:$A$5371,"&gt;="&amp;A312,Flows_Daily!$A$2:$A$5371,"&lt;"&amp;EDATE(A312,1))*1000/L312)</f>
        <v/>
      </c>
      <c r="L312" s="35">
        <f>IFERROR(AVERAGEIFS(Daily!$B:$B,Daily!$A:$A,"&gt;="&amp;A312,Daily!$A:$A,"&lt;"&amp;EDATE(A312,1)),"")</f>
        <v/>
      </c>
      <c r="M312" s="35">
        <f>IFERROR(INDEX(Daily!$B:$B,MATCH(EDATE(A312,1)-1,Daily!$A:$A,1)),"")</f>
        <v/>
      </c>
      <c r="N312" s="37">
        <f>IF(OR(M312="",M311=""),"",LN(M312/M311))</f>
        <v/>
      </c>
      <c r="O312" s="42">
        <f>IFERROR(INDEX(Rates_Monthly!$D:$D,MATCH(A312,Rates_Monthly!$A:$A,0)),"")</f>
        <v/>
      </c>
      <c r="P312" s="12">
        <f>IF(OR(O312="",O311=""),"",O312-O311)</f>
        <v/>
      </c>
      <c r="Q312" s="23">
        <f>IF(COUNT(B301:B312)&lt;12,"",SUM(B301:B312))</f>
        <v/>
      </c>
      <c r="R312" s="23">
        <f>IF(COUNT(H301:H312)&lt;12,"",SUM(H301:H312))</f>
        <v/>
      </c>
      <c r="S312" s="23">
        <f>IF(COUNT(I301:I312)&lt;12,"",SUM(I301:I312))</f>
        <v/>
      </c>
      <c r="T312" s="23">
        <f>IF(COUNT(J301:J312)&lt;12,"",SUM(J301:J312))</f>
        <v/>
      </c>
      <c r="U312" s="23">
        <f>IF(COUNT(K301:K312)&lt;12,"",SUM(K301:K312))</f>
        <v/>
      </c>
      <c r="V312" s="37">
        <f>IF(OR(M312="",M300=""),"",LN(M312/M300))</f>
        <v/>
      </c>
    </row>
    <row r="313">
      <c r="A313" s="34" t="n">
        <v>44075</v>
      </c>
      <c r="B313" s="40" t="n">
        <v>10847.1</v>
      </c>
      <c r="C313" s="40" t="n"/>
      <c r="D313" s="40" t="n">
        <v>4339.8</v>
      </c>
      <c r="E313" s="40" t="n">
        <v>1133.6</v>
      </c>
      <c r="F313" s="40" t="n">
        <v>2563.9</v>
      </c>
      <c r="G313" s="40" t="n">
        <v>1534.1</v>
      </c>
      <c r="H313" s="23">
        <f>IF(COUNT(D313,F313)&lt;2,"",D313+F313)</f>
        <v/>
      </c>
      <c r="I313" s="23">
        <f>IF(COUNT(E313,G313)&lt;2,"",E313+G313)</f>
        <v/>
      </c>
      <c r="J313" s="23">
        <f>IF(COUNT(B313,H313,I313)&lt;3,"",B313+I313-H313)</f>
        <v/>
      </c>
      <c r="K313" s="41">
        <f>IF(COUNTIFS(Flows_Daily!$A$2:$A$5371,"&gt;="&amp;A313,Flows_Daily!$A$2:$A$5371,"&lt;"&amp;EDATE(A313,1))=0,"",SUMIFS(Flows_Daily!$D$2:$D$5371,Flows_Daily!$A$2:$A$5371,"&gt;="&amp;A313,Flows_Daily!$A$2:$A$5371,"&lt;"&amp;EDATE(A313,1))*1000/L313)</f>
        <v/>
      </c>
      <c r="L313" s="35">
        <f>IFERROR(AVERAGEIFS(Daily!$B:$B,Daily!$A:$A,"&gt;="&amp;A313,Daily!$A:$A,"&lt;"&amp;EDATE(A313,1)),"")</f>
        <v/>
      </c>
      <c r="M313" s="35">
        <f>IFERROR(INDEX(Daily!$B:$B,MATCH(EDATE(A313,1)-1,Daily!$A:$A,1)),"")</f>
        <v/>
      </c>
      <c r="N313" s="37">
        <f>IF(OR(M313="",M312=""),"",LN(M313/M312))</f>
        <v/>
      </c>
      <c r="O313" s="42">
        <f>IFERROR(INDEX(Rates_Monthly!$D:$D,MATCH(A313,Rates_Monthly!$A:$A,0)),"")</f>
        <v/>
      </c>
      <c r="P313" s="12">
        <f>IF(OR(O313="",O312=""),"",O313-O312)</f>
        <v/>
      </c>
      <c r="Q313" s="23">
        <f>IF(COUNT(B302:B313)&lt;12,"",SUM(B302:B313))</f>
        <v/>
      </c>
      <c r="R313" s="23">
        <f>IF(COUNT(H302:H313)&lt;12,"",SUM(H302:H313))</f>
        <v/>
      </c>
      <c r="S313" s="23">
        <f>IF(COUNT(I302:I313)&lt;12,"",SUM(I302:I313))</f>
        <v/>
      </c>
      <c r="T313" s="23">
        <f>IF(COUNT(J302:J313)&lt;12,"",SUM(J302:J313))</f>
        <v/>
      </c>
      <c r="U313" s="23">
        <f>IF(COUNT(K302:K313)&lt;12,"",SUM(K302:K313))</f>
        <v/>
      </c>
      <c r="V313" s="37">
        <f>IF(OR(M313="",M301=""),"",LN(M313/M301))</f>
        <v/>
      </c>
    </row>
    <row r="314">
      <c r="A314" s="34" t="n">
        <v>44105</v>
      </c>
      <c r="B314" s="40" t="n">
        <v>12439.9</v>
      </c>
      <c r="C314" s="40" t="n"/>
      <c r="D314" s="40" t="n">
        <v>3120.8</v>
      </c>
      <c r="E314" s="40" t="n">
        <v>889.6</v>
      </c>
      <c r="F314" s="40" t="n">
        <v>4300.2</v>
      </c>
      <c r="G314" s="40" t="n">
        <v>3403.9</v>
      </c>
      <c r="H314" s="23">
        <f>IF(COUNT(D314,F314)&lt;2,"",D314+F314)</f>
        <v/>
      </c>
      <c r="I314" s="23">
        <f>IF(COUNT(E314,G314)&lt;2,"",E314+G314)</f>
        <v/>
      </c>
      <c r="J314" s="23">
        <f>IF(COUNT(B314,H314,I314)&lt;3,"",B314+I314-H314)</f>
        <v/>
      </c>
      <c r="K314" s="41">
        <f>IF(COUNTIFS(Flows_Daily!$A$2:$A$5371,"&gt;="&amp;A314,Flows_Daily!$A$2:$A$5371,"&lt;"&amp;EDATE(A314,1))=0,"",SUMIFS(Flows_Daily!$D$2:$D$5371,Flows_Daily!$A$2:$A$5371,"&gt;="&amp;A314,Flows_Daily!$A$2:$A$5371,"&lt;"&amp;EDATE(A314,1))*1000/L314)</f>
        <v/>
      </c>
      <c r="L314" s="35">
        <f>IFERROR(AVERAGEIFS(Daily!$B:$B,Daily!$A:$A,"&gt;="&amp;A314,Daily!$A:$A,"&lt;"&amp;EDATE(A314,1)),"")</f>
        <v/>
      </c>
      <c r="M314" s="35">
        <f>IFERROR(INDEX(Daily!$B:$B,MATCH(EDATE(A314,1)-1,Daily!$A:$A,1)),"")</f>
        <v/>
      </c>
      <c r="N314" s="37">
        <f>IF(OR(M314="",M313=""),"",LN(M314/M313))</f>
        <v/>
      </c>
      <c r="O314" s="42">
        <f>IFERROR(INDEX(Rates_Monthly!$D:$D,MATCH(A314,Rates_Monthly!$A:$A,0)),"")</f>
        <v/>
      </c>
      <c r="P314" s="12">
        <f>IF(OR(O314="",O313=""),"",O314-O313)</f>
        <v/>
      </c>
      <c r="Q314" s="23">
        <f>IF(COUNT(B303:B314)&lt;12,"",SUM(B303:B314))</f>
        <v/>
      </c>
      <c r="R314" s="23">
        <f>IF(COUNT(H303:H314)&lt;12,"",SUM(H303:H314))</f>
        <v/>
      </c>
      <c r="S314" s="23">
        <f>IF(COUNT(I303:I314)&lt;12,"",SUM(I303:I314))</f>
        <v/>
      </c>
      <c r="T314" s="23">
        <f>IF(COUNT(J303:J314)&lt;12,"",SUM(J303:J314))</f>
        <v/>
      </c>
      <c r="U314" s="23">
        <f>IF(COUNT(K303:K314)&lt;12,"",SUM(K303:K314))</f>
        <v/>
      </c>
      <c r="V314" s="37">
        <f>IF(OR(M314="",M302=""),"",LN(M314/M302))</f>
        <v/>
      </c>
    </row>
    <row r="315">
      <c r="A315" s="34" t="n">
        <v>44136</v>
      </c>
      <c r="B315" s="40" t="n">
        <v>9664.9</v>
      </c>
      <c r="C315" s="40" t="n"/>
      <c r="D315" s="40" t="n">
        <v>3832.9</v>
      </c>
      <c r="E315" s="40" t="n">
        <v>1199.3</v>
      </c>
      <c r="F315" s="40" t="n">
        <v>9557.200000000001</v>
      </c>
      <c r="G315" s="40" t="n">
        <v>4449.5</v>
      </c>
      <c r="H315" s="23">
        <f>IF(COUNT(D315,F315)&lt;2,"",D315+F315)</f>
        <v/>
      </c>
      <c r="I315" s="23">
        <f>IF(COUNT(E315,G315)&lt;2,"",E315+G315)</f>
        <v/>
      </c>
      <c r="J315" s="23">
        <f>IF(COUNT(B315,H315,I315)&lt;3,"",B315+I315-H315)</f>
        <v/>
      </c>
      <c r="K315" s="41">
        <f>IF(COUNTIFS(Flows_Daily!$A$2:$A$5371,"&gt;="&amp;A315,Flows_Daily!$A$2:$A$5371,"&lt;"&amp;EDATE(A315,1))=0,"",SUMIFS(Flows_Daily!$D$2:$D$5371,Flows_Daily!$A$2:$A$5371,"&gt;="&amp;A315,Flows_Daily!$A$2:$A$5371,"&lt;"&amp;EDATE(A315,1))*1000/L315)</f>
        <v/>
      </c>
      <c r="L315" s="35">
        <f>IFERROR(AVERAGEIFS(Daily!$B:$B,Daily!$A:$A,"&gt;="&amp;A315,Daily!$A:$A,"&lt;"&amp;EDATE(A315,1)),"")</f>
        <v/>
      </c>
      <c r="M315" s="35">
        <f>IFERROR(INDEX(Daily!$B:$B,MATCH(EDATE(A315,1)-1,Daily!$A:$A,1)),"")</f>
        <v/>
      </c>
      <c r="N315" s="37">
        <f>IF(OR(M315="",M314=""),"",LN(M315/M314))</f>
        <v/>
      </c>
      <c r="O315" s="42">
        <f>IFERROR(INDEX(Rates_Monthly!$D:$D,MATCH(A315,Rates_Monthly!$A:$A,0)),"")</f>
        <v/>
      </c>
      <c r="P315" s="12">
        <f>IF(OR(O315="",O314=""),"",O315-O314)</f>
        <v/>
      </c>
      <c r="Q315" s="23">
        <f>IF(COUNT(B304:B315)&lt;12,"",SUM(B304:B315))</f>
        <v/>
      </c>
      <c r="R315" s="23">
        <f>IF(COUNT(H304:H315)&lt;12,"",SUM(H304:H315))</f>
        <v/>
      </c>
      <c r="S315" s="23">
        <f>IF(COUNT(I304:I315)&lt;12,"",SUM(I304:I315))</f>
        <v/>
      </c>
      <c r="T315" s="23">
        <f>IF(COUNT(J304:J315)&lt;12,"",SUM(J304:J315))</f>
        <v/>
      </c>
      <c r="U315" s="23">
        <f>IF(COUNT(K304:K315)&lt;12,"",SUM(K304:K315))</f>
        <v/>
      </c>
      <c r="V315" s="37">
        <f>IF(OR(M315="",M303=""),"",LN(M315/M303))</f>
        <v/>
      </c>
    </row>
    <row r="316">
      <c r="A316" s="34" t="n">
        <v>44166</v>
      </c>
      <c r="B316" s="40" t="n">
        <v>12264.9</v>
      </c>
      <c r="C316" s="40" t="n"/>
      <c r="D316" s="40" t="n">
        <v>5383.3</v>
      </c>
      <c r="E316" s="40" t="n">
        <v>2509.7</v>
      </c>
      <c r="F316" s="40" t="n">
        <v>9639.6</v>
      </c>
      <c r="G316" s="40" t="n">
        <v>-4703.1</v>
      </c>
      <c r="H316" s="23">
        <f>IF(COUNT(D316,F316)&lt;2,"",D316+F316)</f>
        <v/>
      </c>
      <c r="I316" s="23">
        <f>IF(COUNT(E316,G316)&lt;2,"",E316+G316)</f>
        <v/>
      </c>
      <c r="J316" s="23">
        <f>IF(COUNT(B316,H316,I316)&lt;3,"",B316+I316-H316)</f>
        <v/>
      </c>
      <c r="K316" s="41">
        <f>IF(COUNTIFS(Flows_Daily!$A$2:$A$5371,"&gt;="&amp;A316,Flows_Daily!$A$2:$A$5371,"&lt;"&amp;EDATE(A316,1))=0,"",SUMIFS(Flows_Daily!$D$2:$D$5371,Flows_Daily!$A$2:$A$5371,"&gt;="&amp;A316,Flows_Daily!$A$2:$A$5371,"&lt;"&amp;EDATE(A316,1))*1000/L316)</f>
        <v/>
      </c>
      <c r="L316" s="35">
        <f>IFERROR(AVERAGEIFS(Daily!$B:$B,Daily!$A:$A,"&gt;="&amp;A316,Daily!$A:$A,"&lt;"&amp;EDATE(A316,1)),"")</f>
        <v/>
      </c>
      <c r="M316" s="35">
        <f>IFERROR(INDEX(Daily!$B:$B,MATCH(EDATE(A316,1)-1,Daily!$A:$A,1)),"")</f>
        <v/>
      </c>
      <c r="N316" s="37">
        <f>IF(OR(M316="",M315=""),"",LN(M316/M315))</f>
        <v/>
      </c>
      <c r="O316" s="42">
        <f>IFERROR(INDEX(Rates_Monthly!$D:$D,MATCH(A316,Rates_Monthly!$A:$A,0)),"")</f>
        <v/>
      </c>
      <c r="P316" s="12">
        <f>IF(OR(O316="",O315=""),"",O316-O315)</f>
        <v/>
      </c>
      <c r="Q316" s="23">
        <f>IF(COUNT(B305:B316)&lt;12,"",SUM(B305:B316))</f>
        <v/>
      </c>
      <c r="R316" s="23">
        <f>IF(COUNT(H305:H316)&lt;12,"",SUM(H305:H316))</f>
        <v/>
      </c>
      <c r="S316" s="23">
        <f>IF(COUNT(I305:I316)&lt;12,"",SUM(I305:I316))</f>
        <v/>
      </c>
      <c r="T316" s="23">
        <f>IF(COUNT(J305:J316)&lt;12,"",SUM(J305:J316))</f>
        <v/>
      </c>
      <c r="U316" s="23">
        <f>IF(COUNT(K305:K316)&lt;12,"",SUM(K305:K316))</f>
        <v/>
      </c>
      <c r="V316" s="37">
        <f>IF(OR(M316="",M304=""),"",LN(M316/M304))</f>
        <v/>
      </c>
    </row>
    <row r="317">
      <c r="A317" s="34" t="n">
        <v>44197</v>
      </c>
      <c r="B317" s="40" t="n">
        <v>5745.1</v>
      </c>
      <c r="C317" s="40" t="n"/>
      <c r="D317" s="40" t="n">
        <v>1601.9</v>
      </c>
      <c r="E317" s="40" t="n">
        <v>921.8</v>
      </c>
      <c r="F317" s="40" t="n">
        <v>10996.9</v>
      </c>
      <c r="G317" s="40" t="n">
        <v>2253.4</v>
      </c>
      <c r="H317" s="23">
        <f>IF(COUNT(D317,F317)&lt;2,"",D317+F317)</f>
        <v/>
      </c>
      <c r="I317" s="23">
        <f>IF(COUNT(E317,G317)&lt;2,"",E317+G317)</f>
        <v/>
      </c>
      <c r="J317" s="23">
        <f>IF(COUNT(B317,H317,I317)&lt;3,"",B317+I317-H317)</f>
        <v/>
      </c>
      <c r="K317" s="41">
        <f>IF(COUNTIFS(Flows_Daily!$A$2:$A$5371,"&gt;="&amp;A317,Flows_Daily!$A$2:$A$5371,"&lt;"&amp;EDATE(A317,1))=0,"",SUMIFS(Flows_Daily!$D$2:$D$5371,Flows_Daily!$A$2:$A$5371,"&gt;="&amp;A317,Flows_Daily!$A$2:$A$5371,"&lt;"&amp;EDATE(A317,1))*1000/L317)</f>
        <v/>
      </c>
      <c r="L317" s="35">
        <f>IFERROR(AVERAGEIFS(Daily!$B:$B,Daily!$A:$A,"&gt;="&amp;A317,Daily!$A:$A,"&lt;"&amp;EDATE(A317,1)),"")</f>
        <v/>
      </c>
      <c r="M317" s="35">
        <f>IFERROR(INDEX(Daily!$B:$B,MATCH(EDATE(A317,1)-1,Daily!$A:$A,1)),"")</f>
        <v/>
      </c>
      <c r="N317" s="37">
        <f>IF(OR(M317="",M316=""),"",LN(M317/M316))</f>
        <v/>
      </c>
      <c r="O317" s="42">
        <f>IFERROR(INDEX(Rates_Monthly!$D:$D,MATCH(A317,Rates_Monthly!$A:$A,0)),"")</f>
        <v/>
      </c>
      <c r="P317" s="12">
        <f>IF(OR(O317="",O316=""),"",O317-O316)</f>
        <v/>
      </c>
      <c r="Q317" s="23">
        <f>IF(COUNT(B306:B317)&lt;12,"",SUM(B306:B317))</f>
        <v/>
      </c>
      <c r="R317" s="23">
        <f>IF(COUNT(H306:H317)&lt;12,"",SUM(H306:H317))</f>
        <v/>
      </c>
      <c r="S317" s="23">
        <f>IF(COUNT(I306:I317)&lt;12,"",SUM(I306:I317))</f>
        <v/>
      </c>
      <c r="T317" s="23">
        <f>IF(COUNT(J306:J317)&lt;12,"",SUM(J306:J317))</f>
        <v/>
      </c>
      <c r="U317" s="23">
        <f>IF(COUNT(K306:K317)&lt;12,"",SUM(K306:K317))</f>
        <v/>
      </c>
      <c r="V317" s="37">
        <f>IF(OR(M317="",M305=""),"",LN(M317/M305))</f>
        <v/>
      </c>
    </row>
    <row r="318">
      <c r="A318" s="34" t="n">
        <v>44228</v>
      </c>
      <c r="B318" s="40" t="n">
        <v>6698.6</v>
      </c>
      <c r="C318" s="40" t="n"/>
      <c r="D318" s="40" t="n">
        <v>2541.6</v>
      </c>
      <c r="E318" s="40" t="n">
        <v>-94.7</v>
      </c>
      <c r="F318" s="40" t="n">
        <v>9388.700000000001</v>
      </c>
      <c r="G318" s="40" t="n">
        <v>7048.5</v>
      </c>
      <c r="H318" s="23">
        <f>IF(COUNT(D318,F318)&lt;2,"",D318+F318)</f>
        <v/>
      </c>
      <c r="I318" s="23">
        <f>IF(COUNT(E318,G318)&lt;2,"",E318+G318)</f>
        <v/>
      </c>
      <c r="J318" s="23">
        <f>IF(COUNT(B318,H318,I318)&lt;3,"",B318+I318-H318)</f>
        <v/>
      </c>
      <c r="K318" s="41">
        <f>IF(COUNTIFS(Flows_Daily!$A$2:$A$5371,"&gt;="&amp;A318,Flows_Daily!$A$2:$A$5371,"&lt;"&amp;EDATE(A318,1))=0,"",SUMIFS(Flows_Daily!$D$2:$D$5371,Flows_Daily!$A$2:$A$5371,"&gt;="&amp;A318,Flows_Daily!$A$2:$A$5371,"&lt;"&amp;EDATE(A318,1))*1000/L318)</f>
        <v/>
      </c>
      <c r="L318" s="35">
        <f>IFERROR(AVERAGEIFS(Daily!$B:$B,Daily!$A:$A,"&gt;="&amp;A318,Daily!$A:$A,"&lt;"&amp;EDATE(A318,1)),"")</f>
        <v/>
      </c>
      <c r="M318" s="35">
        <f>IFERROR(INDEX(Daily!$B:$B,MATCH(EDATE(A318,1)-1,Daily!$A:$A,1)),"")</f>
        <v/>
      </c>
      <c r="N318" s="37">
        <f>IF(OR(M318="",M317=""),"",LN(M318/M317))</f>
        <v/>
      </c>
      <c r="O318" s="42">
        <f>IFERROR(INDEX(Rates_Monthly!$D:$D,MATCH(A318,Rates_Monthly!$A:$A,0)),"")</f>
        <v/>
      </c>
      <c r="P318" s="12">
        <f>IF(OR(O318="",O317=""),"",O318-O317)</f>
        <v/>
      </c>
      <c r="Q318" s="23">
        <f>IF(COUNT(B307:B318)&lt;12,"",SUM(B307:B318))</f>
        <v/>
      </c>
      <c r="R318" s="23">
        <f>IF(COUNT(H307:H318)&lt;12,"",SUM(H307:H318))</f>
        <v/>
      </c>
      <c r="S318" s="23">
        <f>IF(COUNT(I307:I318)&lt;12,"",SUM(I307:I318))</f>
        <v/>
      </c>
      <c r="T318" s="23">
        <f>IF(COUNT(J307:J318)&lt;12,"",SUM(J307:J318))</f>
        <v/>
      </c>
      <c r="U318" s="23">
        <f>IF(COUNT(K307:K318)&lt;12,"",SUM(K307:K318))</f>
        <v/>
      </c>
      <c r="V318" s="37">
        <f>IF(OR(M318="",M306=""),"",LN(M318/M306))</f>
        <v/>
      </c>
    </row>
    <row r="319">
      <c r="A319" s="34" t="n">
        <v>44256</v>
      </c>
      <c r="B319" s="40" t="n">
        <v>7255.4</v>
      </c>
      <c r="C319" s="40" t="n"/>
      <c r="D319" s="40" t="n">
        <v>3974.5</v>
      </c>
      <c r="E319" s="40" t="n">
        <v>2363</v>
      </c>
      <c r="F319" s="40" t="n">
        <v>6775.7</v>
      </c>
      <c r="G319" s="40" t="n">
        <v>7076.7</v>
      </c>
      <c r="H319" s="23">
        <f>IF(COUNT(D319,F319)&lt;2,"",D319+F319)</f>
        <v/>
      </c>
      <c r="I319" s="23">
        <f>IF(COUNT(E319,G319)&lt;2,"",E319+G319)</f>
        <v/>
      </c>
      <c r="J319" s="23">
        <f>IF(COUNT(B319,H319,I319)&lt;3,"",B319+I319-H319)</f>
        <v/>
      </c>
      <c r="K319" s="41">
        <f>IF(COUNTIFS(Flows_Daily!$A$2:$A$5371,"&gt;="&amp;A319,Flows_Daily!$A$2:$A$5371,"&lt;"&amp;EDATE(A319,1))=0,"",SUMIFS(Flows_Daily!$D$2:$D$5371,Flows_Daily!$A$2:$A$5371,"&gt;="&amp;A319,Flows_Daily!$A$2:$A$5371,"&lt;"&amp;EDATE(A319,1))*1000/L319)</f>
        <v/>
      </c>
      <c r="L319" s="35">
        <f>IFERROR(AVERAGEIFS(Daily!$B:$B,Daily!$A:$A,"&gt;="&amp;A319,Daily!$A:$A,"&lt;"&amp;EDATE(A319,1)),"")</f>
        <v/>
      </c>
      <c r="M319" s="35">
        <f>IFERROR(INDEX(Daily!$B:$B,MATCH(EDATE(A319,1)-1,Daily!$A:$A,1)),"")</f>
        <v/>
      </c>
      <c r="N319" s="37">
        <f>IF(OR(M319="",M318=""),"",LN(M319/M318))</f>
        <v/>
      </c>
      <c r="O319" s="42">
        <f>IFERROR(INDEX(Rates_Monthly!$D:$D,MATCH(A319,Rates_Monthly!$A:$A,0)),"")</f>
        <v/>
      </c>
      <c r="P319" s="12">
        <f>IF(OR(O319="",O318=""),"",O319-O318)</f>
        <v/>
      </c>
      <c r="Q319" s="23">
        <f>IF(COUNT(B308:B319)&lt;12,"",SUM(B308:B319))</f>
        <v/>
      </c>
      <c r="R319" s="23">
        <f>IF(COUNT(H308:H319)&lt;12,"",SUM(H308:H319))</f>
        <v/>
      </c>
      <c r="S319" s="23">
        <f>IF(COUNT(I308:I319)&lt;12,"",SUM(I308:I319))</f>
        <v/>
      </c>
      <c r="T319" s="23">
        <f>IF(COUNT(J308:J319)&lt;12,"",SUM(J308:J319))</f>
        <v/>
      </c>
      <c r="U319" s="23">
        <f>IF(COUNT(K308:K319)&lt;12,"",SUM(K308:K319))</f>
        <v/>
      </c>
      <c r="V319" s="37">
        <f>IF(OR(M319="",M307=""),"",LN(M319/M307))</f>
        <v/>
      </c>
    </row>
    <row r="320">
      <c r="A320" s="34" t="n">
        <v>44287</v>
      </c>
      <c r="B320" s="40" t="n">
        <v>-493.4</v>
      </c>
      <c r="C320" s="40" t="n"/>
      <c r="D320" s="40" t="n">
        <v>6311.8</v>
      </c>
      <c r="E320" s="40" t="n">
        <v>3282.8</v>
      </c>
      <c r="F320" s="40" t="n">
        <v>4973.2</v>
      </c>
      <c r="G320" s="40" t="n">
        <v>6177.6</v>
      </c>
      <c r="H320" s="23">
        <f>IF(COUNT(D320,F320)&lt;2,"",D320+F320)</f>
        <v/>
      </c>
      <c r="I320" s="23">
        <f>IF(COUNT(E320,G320)&lt;2,"",E320+G320)</f>
        <v/>
      </c>
      <c r="J320" s="23">
        <f>IF(COUNT(B320,H320,I320)&lt;3,"",B320+I320-H320)</f>
        <v/>
      </c>
      <c r="K320" s="41">
        <f>IF(COUNTIFS(Flows_Daily!$A$2:$A$5371,"&gt;="&amp;A320,Flows_Daily!$A$2:$A$5371,"&lt;"&amp;EDATE(A320,1))=0,"",SUMIFS(Flows_Daily!$D$2:$D$5371,Flows_Daily!$A$2:$A$5371,"&gt;="&amp;A320,Flows_Daily!$A$2:$A$5371,"&lt;"&amp;EDATE(A320,1))*1000/L320)</f>
        <v/>
      </c>
      <c r="L320" s="35">
        <f>IFERROR(AVERAGEIFS(Daily!$B:$B,Daily!$A:$A,"&gt;="&amp;A320,Daily!$A:$A,"&lt;"&amp;EDATE(A320,1)),"")</f>
        <v/>
      </c>
      <c r="M320" s="35">
        <f>IFERROR(INDEX(Daily!$B:$B,MATCH(EDATE(A320,1)-1,Daily!$A:$A,1)),"")</f>
        <v/>
      </c>
      <c r="N320" s="37">
        <f>IF(OR(M320="",M319=""),"",LN(M320/M319))</f>
        <v/>
      </c>
      <c r="O320" s="42">
        <f>IFERROR(INDEX(Rates_Monthly!$D:$D,MATCH(A320,Rates_Monthly!$A:$A,0)),"")</f>
        <v/>
      </c>
      <c r="P320" s="12">
        <f>IF(OR(O320="",O319=""),"",O320-O319)</f>
        <v/>
      </c>
      <c r="Q320" s="23">
        <f>IF(COUNT(B309:B320)&lt;12,"",SUM(B309:B320))</f>
        <v/>
      </c>
      <c r="R320" s="23">
        <f>IF(COUNT(H309:H320)&lt;12,"",SUM(H309:H320))</f>
        <v/>
      </c>
      <c r="S320" s="23">
        <f>IF(COUNT(I309:I320)&lt;12,"",SUM(I309:I320))</f>
        <v/>
      </c>
      <c r="T320" s="23">
        <f>IF(COUNT(J309:J320)&lt;12,"",SUM(J309:J320))</f>
        <v/>
      </c>
      <c r="U320" s="23">
        <f>IF(COUNT(K309:K320)&lt;12,"",SUM(K309:K320))</f>
        <v/>
      </c>
      <c r="V320" s="37">
        <f>IF(OR(M320="",M308=""),"",LN(M320/M308))</f>
        <v/>
      </c>
    </row>
    <row r="321">
      <c r="A321" s="34" t="n">
        <v>44317</v>
      </c>
      <c r="B321" s="40" t="n">
        <v>11856.8</v>
      </c>
      <c r="C321" s="40" t="n"/>
      <c r="D321" s="40" t="n">
        <v>5260.7</v>
      </c>
      <c r="E321" s="40" t="n">
        <v>1465.1</v>
      </c>
      <c r="F321" s="40" t="n">
        <v>4351.1</v>
      </c>
      <c r="G321" s="40" t="n">
        <v>-1221.6</v>
      </c>
      <c r="H321" s="23">
        <f>IF(COUNT(D321,F321)&lt;2,"",D321+F321)</f>
        <v/>
      </c>
      <c r="I321" s="23">
        <f>IF(COUNT(E321,G321)&lt;2,"",E321+G321)</f>
        <v/>
      </c>
      <c r="J321" s="23">
        <f>IF(COUNT(B321,H321,I321)&lt;3,"",B321+I321-H321)</f>
        <v/>
      </c>
      <c r="K321" s="41">
        <f>IF(COUNTIFS(Flows_Daily!$A$2:$A$5371,"&gt;="&amp;A321,Flows_Daily!$A$2:$A$5371,"&lt;"&amp;EDATE(A321,1))=0,"",SUMIFS(Flows_Daily!$D$2:$D$5371,Flows_Daily!$A$2:$A$5371,"&gt;="&amp;A321,Flows_Daily!$A$2:$A$5371,"&lt;"&amp;EDATE(A321,1))*1000/L321)</f>
        <v/>
      </c>
      <c r="L321" s="35">
        <f>IFERROR(AVERAGEIFS(Daily!$B:$B,Daily!$A:$A,"&gt;="&amp;A321,Daily!$A:$A,"&lt;"&amp;EDATE(A321,1)),"")</f>
        <v/>
      </c>
      <c r="M321" s="35">
        <f>IFERROR(INDEX(Daily!$B:$B,MATCH(EDATE(A321,1)-1,Daily!$A:$A,1)),"")</f>
        <v/>
      </c>
      <c r="N321" s="37">
        <f>IF(OR(M321="",M320=""),"",LN(M321/M320))</f>
        <v/>
      </c>
      <c r="O321" s="42">
        <f>IFERROR(INDEX(Rates_Monthly!$D:$D,MATCH(A321,Rates_Monthly!$A:$A,0)),"")</f>
        <v/>
      </c>
      <c r="P321" s="12">
        <f>IF(OR(O321="",O320=""),"",O321-O320)</f>
        <v/>
      </c>
      <c r="Q321" s="23">
        <f>IF(COUNT(B310:B321)&lt;12,"",SUM(B310:B321))</f>
        <v/>
      </c>
      <c r="R321" s="23">
        <f>IF(COUNT(H310:H321)&lt;12,"",SUM(H310:H321))</f>
        <v/>
      </c>
      <c r="S321" s="23">
        <f>IF(COUNT(I310:I321)&lt;12,"",SUM(I310:I321))</f>
        <v/>
      </c>
      <c r="T321" s="23">
        <f>IF(COUNT(J310:J321)&lt;12,"",SUM(J310:J321))</f>
        <v/>
      </c>
      <c r="U321" s="23">
        <f>IF(COUNT(K310:K321)&lt;12,"",SUM(K310:K321))</f>
        <v/>
      </c>
      <c r="V321" s="37">
        <f>IF(OR(M321="",M309=""),"",LN(M321/M309))</f>
        <v/>
      </c>
    </row>
    <row r="322">
      <c r="A322" s="34" t="n">
        <v>44348</v>
      </c>
      <c r="B322" s="40" t="n">
        <v>9930.799999999999</v>
      </c>
      <c r="C322" s="40" t="n"/>
      <c r="D322" s="40" t="n">
        <v>5895.8</v>
      </c>
      <c r="E322" s="40" t="n">
        <v>3596.1</v>
      </c>
      <c r="F322" s="40" t="n">
        <v>4164.4</v>
      </c>
      <c r="G322" s="40" t="n">
        <v>11563.9</v>
      </c>
      <c r="H322" s="23">
        <f>IF(COUNT(D322,F322)&lt;2,"",D322+F322)</f>
        <v/>
      </c>
      <c r="I322" s="23">
        <f>IF(COUNT(E322,G322)&lt;2,"",E322+G322)</f>
        <v/>
      </c>
      <c r="J322" s="23">
        <f>IF(COUNT(B322,H322,I322)&lt;3,"",B322+I322-H322)</f>
        <v/>
      </c>
      <c r="K322" s="41">
        <f>IF(COUNTIFS(Flows_Daily!$A$2:$A$5371,"&gt;="&amp;A322,Flows_Daily!$A$2:$A$5371,"&lt;"&amp;EDATE(A322,1))=0,"",SUMIFS(Flows_Daily!$D$2:$D$5371,Flows_Daily!$A$2:$A$5371,"&gt;="&amp;A322,Flows_Daily!$A$2:$A$5371,"&lt;"&amp;EDATE(A322,1))*1000/L322)</f>
        <v/>
      </c>
      <c r="L322" s="35">
        <f>IFERROR(AVERAGEIFS(Daily!$B:$B,Daily!$A:$A,"&gt;="&amp;A322,Daily!$A:$A,"&lt;"&amp;EDATE(A322,1)),"")</f>
        <v/>
      </c>
      <c r="M322" s="35">
        <f>IFERROR(INDEX(Daily!$B:$B,MATCH(EDATE(A322,1)-1,Daily!$A:$A,1)),"")</f>
        <v/>
      </c>
      <c r="N322" s="37">
        <f>IF(OR(M322="",M321=""),"",LN(M322/M321))</f>
        <v/>
      </c>
      <c r="O322" s="42">
        <f>IFERROR(INDEX(Rates_Monthly!$D:$D,MATCH(A322,Rates_Monthly!$A:$A,0)),"")</f>
        <v/>
      </c>
      <c r="P322" s="12">
        <f>IF(OR(O322="",O321=""),"",O322-O321)</f>
        <v/>
      </c>
      <c r="Q322" s="23">
        <f>IF(COUNT(B311:B322)&lt;12,"",SUM(B311:B322))</f>
        <v/>
      </c>
      <c r="R322" s="23">
        <f>IF(COUNT(H311:H322)&lt;12,"",SUM(H311:H322))</f>
        <v/>
      </c>
      <c r="S322" s="23">
        <f>IF(COUNT(I311:I322)&lt;12,"",SUM(I311:I322))</f>
        <v/>
      </c>
      <c r="T322" s="23">
        <f>IF(COUNT(J311:J322)&lt;12,"",SUM(J311:J322))</f>
        <v/>
      </c>
      <c r="U322" s="23">
        <f>IF(COUNT(K311:K322)&lt;12,"",SUM(K311:K322))</f>
        <v/>
      </c>
      <c r="V322" s="37">
        <f>IF(OR(M322="",M310=""),"",LN(M322/M310))</f>
        <v/>
      </c>
    </row>
    <row r="323">
      <c r="A323" s="34" t="n">
        <v>44378</v>
      </c>
      <c r="B323" s="40" t="n">
        <v>7324.3</v>
      </c>
      <c r="C323" s="40" t="n"/>
      <c r="D323" s="40" t="n">
        <v>3525.4</v>
      </c>
      <c r="E323" s="40" t="n">
        <v>3046.1</v>
      </c>
      <c r="F323" s="40" t="n">
        <v>5108</v>
      </c>
      <c r="G323" s="40" t="n">
        <v>8118</v>
      </c>
      <c r="H323" s="23">
        <f>IF(COUNT(D323,F323)&lt;2,"",D323+F323)</f>
        <v/>
      </c>
      <c r="I323" s="23">
        <f>IF(COUNT(E323,G323)&lt;2,"",E323+G323)</f>
        <v/>
      </c>
      <c r="J323" s="23">
        <f>IF(COUNT(B323,H323,I323)&lt;3,"",B323+I323-H323)</f>
        <v/>
      </c>
      <c r="K323" s="41">
        <f>IF(COUNTIFS(Flows_Daily!$A$2:$A$5371,"&gt;="&amp;A323,Flows_Daily!$A$2:$A$5371,"&lt;"&amp;EDATE(A323,1))=0,"",SUMIFS(Flows_Daily!$D$2:$D$5371,Flows_Daily!$A$2:$A$5371,"&gt;="&amp;A323,Flows_Daily!$A$2:$A$5371,"&lt;"&amp;EDATE(A323,1))*1000/L323)</f>
        <v/>
      </c>
      <c r="L323" s="35">
        <f>IFERROR(AVERAGEIFS(Daily!$B:$B,Daily!$A:$A,"&gt;="&amp;A323,Daily!$A:$A,"&lt;"&amp;EDATE(A323,1)),"")</f>
        <v/>
      </c>
      <c r="M323" s="35">
        <f>IFERROR(INDEX(Daily!$B:$B,MATCH(EDATE(A323,1)-1,Daily!$A:$A,1)),"")</f>
        <v/>
      </c>
      <c r="N323" s="37">
        <f>IF(OR(M323="",M322=""),"",LN(M323/M322))</f>
        <v/>
      </c>
      <c r="O323" s="42">
        <f>IFERROR(INDEX(Rates_Monthly!$D:$D,MATCH(A323,Rates_Monthly!$A:$A,0)),"")</f>
        <v/>
      </c>
      <c r="P323" s="12">
        <f>IF(OR(O323="",O322=""),"",O323-O322)</f>
        <v/>
      </c>
      <c r="Q323" s="23">
        <f>IF(COUNT(B312:B323)&lt;12,"",SUM(B312:B323))</f>
        <v/>
      </c>
      <c r="R323" s="23">
        <f>IF(COUNT(H312:H323)&lt;12,"",SUM(H312:H323))</f>
        <v/>
      </c>
      <c r="S323" s="23">
        <f>IF(COUNT(I312:I323)&lt;12,"",SUM(I312:I323))</f>
        <v/>
      </c>
      <c r="T323" s="23">
        <f>IF(COUNT(J312:J323)&lt;12,"",SUM(J312:J323))</f>
        <v/>
      </c>
      <c r="U323" s="23">
        <f>IF(COUNT(K312:K323)&lt;12,"",SUM(K312:K323))</f>
        <v/>
      </c>
      <c r="V323" s="37">
        <f>IF(OR(M323="",M311=""),"",LN(M323/M311))</f>
        <v/>
      </c>
    </row>
    <row r="324">
      <c r="A324" s="34" t="n">
        <v>44409</v>
      </c>
      <c r="B324" s="40" t="n">
        <v>6671.5</v>
      </c>
      <c r="C324" s="40" t="n"/>
      <c r="D324" s="40" t="n">
        <v>5242.9</v>
      </c>
      <c r="E324" s="40" t="n">
        <v>707.2</v>
      </c>
      <c r="F324" s="40" t="n">
        <v>5014.6</v>
      </c>
      <c r="G324" s="40" t="n">
        <v>-3116.5</v>
      </c>
      <c r="H324" s="23">
        <f>IF(COUNT(D324,F324)&lt;2,"",D324+F324)</f>
        <v/>
      </c>
      <c r="I324" s="23">
        <f>IF(COUNT(E324,G324)&lt;2,"",E324+G324)</f>
        <v/>
      </c>
      <c r="J324" s="23">
        <f>IF(COUNT(B324,H324,I324)&lt;3,"",B324+I324-H324)</f>
        <v/>
      </c>
      <c r="K324" s="41">
        <f>IF(COUNTIFS(Flows_Daily!$A$2:$A$5371,"&gt;="&amp;A324,Flows_Daily!$A$2:$A$5371,"&lt;"&amp;EDATE(A324,1))=0,"",SUMIFS(Flows_Daily!$D$2:$D$5371,Flows_Daily!$A$2:$A$5371,"&gt;="&amp;A324,Flows_Daily!$A$2:$A$5371,"&lt;"&amp;EDATE(A324,1))*1000/L324)</f>
        <v/>
      </c>
      <c r="L324" s="35">
        <f>IFERROR(AVERAGEIFS(Daily!$B:$B,Daily!$A:$A,"&gt;="&amp;A324,Daily!$A:$A,"&lt;"&amp;EDATE(A324,1)),"")</f>
        <v/>
      </c>
      <c r="M324" s="35">
        <f>IFERROR(INDEX(Daily!$B:$B,MATCH(EDATE(A324,1)-1,Daily!$A:$A,1)),"")</f>
        <v/>
      </c>
      <c r="N324" s="37">
        <f>IF(OR(M324="",M323=""),"",LN(M324/M323))</f>
        <v/>
      </c>
      <c r="O324" s="42">
        <f>IFERROR(INDEX(Rates_Monthly!$D:$D,MATCH(A324,Rates_Monthly!$A:$A,0)),"")</f>
        <v/>
      </c>
      <c r="P324" s="12">
        <f>IF(OR(O324="",O323=""),"",O324-O323)</f>
        <v/>
      </c>
      <c r="Q324" s="23">
        <f>IF(COUNT(B313:B324)&lt;12,"",SUM(B313:B324))</f>
        <v/>
      </c>
      <c r="R324" s="23">
        <f>IF(COUNT(H313:H324)&lt;12,"",SUM(H313:H324))</f>
        <v/>
      </c>
      <c r="S324" s="23">
        <f>IF(COUNT(I313:I324)&lt;12,"",SUM(I313:I324))</f>
        <v/>
      </c>
      <c r="T324" s="23">
        <f>IF(COUNT(J313:J324)&lt;12,"",SUM(J313:J324))</f>
        <v/>
      </c>
      <c r="U324" s="23">
        <f>IF(COUNT(K313:K324)&lt;12,"",SUM(K313:K324))</f>
        <v/>
      </c>
      <c r="V324" s="37">
        <f>IF(OR(M324="",M312=""),"",LN(M324/M312))</f>
        <v/>
      </c>
    </row>
    <row r="325">
      <c r="A325" s="34" t="n">
        <v>44440</v>
      </c>
      <c r="B325" s="40" t="n">
        <v>9308.200000000001</v>
      </c>
      <c r="C325" s="40" t="n"/>
      <c r="D325" s="40" t="n">
        <v>4501.9</v>
      </c>
      <c r="E325" s="40" t="n">
        <v>-52.8</v>
      </c>
      <c r="F325" s="40" t="n">
        <v>7191.9</v>
      </c>
      <c r="G325" s="40" t="n">
        <v>8043</v>
      </c>
      <c r="H325" s="23">
        <f>IF(COUNT(D325,F325)&lt;2,"",D325+F325)</f>
        <v/>
      </c>
      <c r="I325" s="23">
        <f>IF(COUNT(E325,G325)&lt;2,"",E325+G325)</f>
        <v/>
      </c>
      <c r="J325" s="23">
        <f>IF(COUNT(B325,H325,I325)&lt;3,"",B325+I325-H325)</f>
        <v/>
      </c>
      <c r="K325" s="41">
        <f>IF(COUNTIFS(Flows_Daily!$A$2:$A$5371,"&gt;="&amp;A325,Flows_Daily!$A$2:$A$5371,"&lt;"&amp;EDATE(A325,1))=0,"",SUMIFS(Flows_Daily!$D$2:$D$5371,Flows_Daily!$A$2:$A$5371,"&gt;="&amp;A325,Flows_Daily!$A$2:$A$5371,"&lt;"&amp;EDATE(A325,1))*1000/L325)</f>
        <v/>
      </c>
      <c r="L325" s="35">
        <f>IFERROR(AVERAGEIFS(Daily!$B:$B,Daily!$A:$A,"&gt;="&amp;A325,Daily!$A:$A,"&lt;"&amp;EDATE(A325,1)),"")</f>
        <v/>
      </c>
      <c r="M325" s="35">
        <f>IFERROR(INDEX(Daily!$B:$B,MATCH(EDATE(A325,1)-1,Daily!$A:$A,1)),"")</f>
        <v/>
      </c>
      <c r="N325" s="37">
        <f>IF(OR(M325="",M324=""),"",LN(M325/M324))</f>
        <v/>
      </c>
      <c r="O325" s="42">
        <f>IFERROR(INDEX(Rates_Monthly!$D:$D,MATCH(A325,Rates_Monthly!$A:$A,0)),"")</f>
        <v/>
      </c>
      <c r="P325" s="12">
        <f>IF(OR(O325="",O324=""),"",O325-O324)</f>
        <v/>
      </c>
      <c r="Q325" s="23">
        <f>IF(COUNT(B314:B325)&lt;12,"",SUM(B314:B325))</f>
        <v/>
      </c>
      <c r="R325" s="23">
        <f>IF(COUNT(H314:H325)&lt;12,"",SUM(H314:H325))</f>
        <v/>
      </c>
      <c r="S325" s="23">
        <f>IF(COUNT(I314:I325)&lt;12,"",SUM(I314:I325))</f>
        <v/>
      </c>
      <c r="T325" s="23">
        <f>IF(COUNT(J314:J325)&lt;12,"",SUM(J314:J325))</f>
        <v/>
      </c>
      <c r="U325" s="23">
        <f>IF(COUNT(K314:K325)&lt;12,"",SUM(K314:K325))</f>
        <v/>
      </c>
      <c r="V325" s="37">
        <f>IF(OR(M325="",M313=""),"",LN(M325/M313))</f>
        <v/>
      </c>
    </row>
    <row r="326">
      <c r="A326" s="34" t="n">
        <v>44470</v>
      </c>
      <c r="B326" s="40" t="n">
        <v>7357.7</v>
      </c>
      <c r="C326" s="40" t="n"/>
      <c r="D326" s="40" t="n">
        <v>8389.299999999999</v>
      </c>
      <c r="E326" s="40" t="n">
        <v>4303</v>
      </c>
      <c r="F326" s="40" t="n">
        <v>1776.3</v>
      </c>
      <c r="G326" s="40" t="n">
        <v>3922.5</v>
      </c>
      <c r="H326" s="23">
        <f>IF(COUNT(D326,F326)&lt;2,"",D326+F326)</f>
        <v/>
      </c>
      <c r="I326" s="23">
        <f>IF(COUNT(E326,G326)&lt;2,"",E326+G326)</f>
        <v/>
      </c>
      <c r="J326" s="23">
        <f>IF(COUNT(B326,H326,I326)&lt;3,"",B326+I326-H326)</f>
        <v/>
      </c>
      <c r="K326" s="41">
        <f>IF(COUNTIFS(Flows_Daily!$A$2:$A$5371,"&gt;="&amp;A326,Flows_Daily!$A$2:$A$5371,"&lt;"&amp;EDATE(A326,1))=0,"",SUMIFS(Flows_Daily!$D$2:$D$5371,Flows_Daily!$A$2:$A$5371,"&gt;="&amp;A326,Flows_Daily!$A$2:$A$5371,"&lt;"&amp;EDATE(A326,1))*1000/L326)</f>
        <v/>
      </c>
      <c r="L326" s="35">
        <f>IFERROR(AVERAGEIFS(Daily!$B:$B,Daily!$A:$A,"&gt;="&amp;A326,Daily!$A:$A,"&lt;"&amp;EDATE(A326,1)),"")</f>
        <v/>
      </c>
      <c r="M326" s="35">
        <f>IFERROR(INDEX(Daily!$B:$B,MATCH(EDATE(A326,1)-1,Daily!$A:$A,1)),"")</f>
        <v/>
      </c>
      <c r="N326" s="37">
        <f>IF(OR(M326="",M325=""),"",LN(M326/M325))</f>
        <v/>
      </c>
      <c r="O326" s="42">
        <f>IFERROR(INDEX(Rates_Monthly!$D:$D,MATCH(A326,Rates_Monthly!$A:$A,0)),"")</f>
        <v/>
      </c>
      <c r="P326" s="12">
        <f>IF(OR(O326="",O325=""),"",O326-O325)</f>
        <v/>
      </c>
      <c r="Q326" s="23">
        <f>IF(COUNT(B315:B326)&lt;12,"",SUM(B315:B326))</f>
        <v/>
      </c>
      <c r="R326" s="23">
        <f>IF(COUNT(H315:H326)&lt;12,"",SUM(H315:H326))</f>
        <v/>
      </c>
      <c r="S326" s="23">
        <f>IF(COUNT(I315:I326)&lt;12,"",SUM(I315:I326))</f>
        <v/>
      </c>
      <c r="T326" s="23">
        <f>IF(COUNT(J315:J326)&lt;12,"",SUM(J315:J326))</f>
        <v/>
      </c>
      <c r="U326" s="23">
        <f>IF(COUNT(K315:K326)&lt;12,"",SUM(K315:K326))</f>
        <v/>
      </c>
      <c r="V326" s="37">
        <f>IF(OR(M326="",M314=""),"",LN(M326/M314))</f>
        <v/>
      </c>
    </row>
    <row r="327">
      <c r="A327" s="34" t="n">
        <v>44501</v>
      </c>
      <c r="B327" s="40" t="n">
        <v>6534.6</v>
      </c>
      <c r="C327" s="40" t="n"/>
      <c r="D327" s="40" t="n">
        <v>6059.9</v>
      </c>
      <c r="E327" s="40" t="n">
        <v>-282.1</v>
      </c>
      <c r="F327" s="40" t="n">
        <v>6566.8</v>
      </c>
      <c r="G327" s="40" t="n">
        <v>2968.4</v>
      </c>
      <c r="H327" s="23">
        <f>IF(COUNT(D327,F327)&lt;2,"",D327+F327)</f>
        <v/>
      </c>
      <c r="I327" s="23">
        <f>IF(COUNT(E327,G327)&lt;2,"",E327+G327)</f>
        <v/>
      </c>
      <c r="J327" s="23">
        <f>IF(COUNT(B327,H327,I327)&lt;3,"",B327+I327-H327)</f>
        <v/>
      </c>
      <c r="K327" s="41">
        <f>IF(COUNTIFS(Flows_Daily!$A$2:$A$5371,"&gt;="&amp;A327,Flows_Daily!$A$2:$A$5371,"&lt;"&amp;EDATE(A327,1))=0,"",SUMIFS(Flows_Daily!$D$2:$D$5371,Flows_Daily!$A$2:$A$5371,"&gt;="&amp;A327,Flows_Daily!$A$2:$A$5371,"&lt;"&amp;EDATE(A327,1))*1000/L327)</f>
        <v/>
      </c>
      <c r="L327" s="35">
        <f>IFERROR(AVERAGEIFS(Daily!$B:$B,Daily!$A:$A,"&gt;="&amp;A327,Daily!$A:$A,"&lt;"&amp;EDATE(A327,1)),"")</f>
        <v/>
      </c>
      <c r="M327" s="35">
        <f>IFERROR(INDEX(Daily!$B:$B,MATCH(EDATE(A327,1)-1,Daily!$A:$A,1)),"")</f>
        <v/>
      </c>
      <c r="N327" s="37">
        <f>IF(OR(M327="",M326=""),"",LN(M327/M326))</f>
        <v/>
      </c>
      <c r="O327" s="42">
        <f>IFERROR(INDEX(Rates_Monthly!$D:$D,MATCH(A327,Rates_Monthly!$A:$A,0)),"")</f>
        <v/>
      </c>
      <c r="P327" s="12">
        <f>IF(OR(O327="",O326=""),"",O327-O326)</f>
        <v/>
      </c>
      <c r="Q327" s="23">
        <f>IF(COUNT(B316:B327)&lt;12,"",SUM(B316:B327))</f>
        <v/>
      </c>
      <c r="R327" s="23">
        <f>IF(COUNT(H316:H327)&lt;12,"",SUM(H316:H327))</f>
        <v/>
      </c>
      <c r="S327" s="23">
        <f>IF(COUNT(I316:I327)&lt;12,"",SUM(I316:I327))</f>
        <v/>
      </c>
      <c r="T327" s="23">
        <f>IF(COUNT(J316:J327)&lt;12,"",SUM(J316:J327))</f>
        <v/>
      </c>
      <c r="U327" s="23">
        <f>IF(COUNT(K316:K327)&lt;12,"",SUM(K316:K327))</f>
        <v/>
      </c>
      <c r="V327" s="37">
        <f>IF(OR(M327="",M315=""),"",LN(M327/M315))</f>
        <v/>
      </c>
    </row>
    <row r="328">
      <c r="A328" s="34" t="n">
        <v>44531</v>
      </c>
      <c r="B328" s="40" t="n">
        <v>5689.5</v>
      </c>
      <c r="C328" s="40" t="n"/>
      <c r="D328" s="40" t="n">
        <v>12694.9</v>
      </c>
      <c r="E328" s="40" t="n">
        <v>2804.9</v>
      </c>
      <c r="F328" s="40" t="n">
        <v>12143.6</v>
      </c>
      <c r="G328" s="40" t="n">
        <v>6256.1</v>
      </c>
      <c r="H328" s="23">
        <f>IF(COUNT(D328,F328)&lt;2,"",D328+F328)</f>
        <v/>
      </c>
      <c r="I328" s="23">
        <f>IF(COUNT(E328,G328)&lt;2,"",E328+G328)</f>
        <v/>
      </c>
      <c r="J328" s="23">
        <f>IF(COUNT(B328,H328,I328)&lt;3,"",B328+I328-H328)</f>
        <v/>
      </c>
      <c r="K328" s="41">
        <f>IF(COUNTIFS(Flows_Daily!$A$2:$A$5371,"&gt;="&amp;A328,Flows_Daily!$A$2:$A$5371,"&lt;"&amp;EDATE(A328,1))=0,"",SUMIFS(Flows_Daily!$D$2:$D$5371,Flows_Daily!$A$2:$A$5371,"&gt;="&amp;A328,Flows_Daily!$A$2:$A$5371,"&lt;"&amp;EDATE(A328,1))*1000/L328)</f>
        <v/>
      </c>
      <c r="L328" s="35">
        <f>IFERROR(AVERAGEIFS(Daily!$B:$B,Daily!$A:$A,"&gt;="&amp;A328,Daily!$A:$A,"&lt;"&amp;EDATE(A328,1)),"")</f>
        <v/>
      </c>
      <c r="M328" s="35">
        <f>IFERROR(INDEX(Daily!$B:$B,MATCH(EDATE(A328,1)-1,Daily!$A:$A,1)),"")</f>
        <v/>
      </c>
      <c r="N328" s="37">
        <f>IF(OR(M328="",M327=""),"",LN(M328/M327))</f>
        <v/>
      </c>
      <c r="O328" s="42">
        <f>IFERROR(INDEX(Rates_Monthly!$D:$D,MATCH(A328,Rates_Monthly!$A:$A,0)),"")</f>
        <v/>
      </c>
      <c r="P328" s="12">
        <f>IF(OR(O328="",O327=""),"",O328-O327)</f>
        <v/>
      </c>
      <c r="Q328" s="23">
        <f>IF(COUNT(B317:B328)&lt;12,"",SUM(B317:B328))</f>
        <v/>
      </c>
      <c r="R328" s="23">
        <f>IF(COUNT(H317:H328)&lt;12,"",SUM(H317:H328))</f>
        <v/>
      </c>
      <c r="S328" s="23">
        <f>IF(COUNT(I317:I328)&lt;12,"",SUM(I317:I328))</f>
        <v/>
      </c>
      <c r="T328" s="23">
        <f>IF(COUNT(J317:J328)&lt;12,"",SUM(J317:J328))</f>
        <v/>
      </c>
      <c r="U328" s="23">
        <f>IF(COUNT(K317:K328)&lt;12,"",SUM(K317:K328))</f>
        <v/>
      </c>
      <c r="V328" s="37">
        <f>IF(OR(M328="",M316=""),"",LN(M328/M316))</f>
        <v/>
      </c>
    </row>
    <row r="329">
      <c r="A329" s="34" t="n">
        <v>44562</v>
      </c>
      <c r="B329" s="40" t="n">
        <v>1646.4</v>
      </c>
      <c r="C329" s="40" t="n"/>
      <c r="D329" s="40" t="n">
        <v>5528.8</v>
      </c>
      <c r="E329" s="40" t="n">
        <v>1982.4</v>
      </c>
      <c r="F329" s="40" t="n">
        <v>5329.4</v>
      </c>
      <c r="G329" s="40" t="n">
        <v>9096.5</v>
      </c>
      <c r="H329" s="23">
        <f>IF(COUNT(D329,F329)&lt;2,"",D329+F329)</f>
        <v/>
      </c>
      <c r="I329" s="23">
        <f>IF(COUNT(E329,G329)&lt;2,"",E329+G329)</f>
        <v/>
      </c>
      <c r="J329" s="23">
        <f>IF(COUNT(B329,H329,I329)&lt;3,"",B329+I329-H329)</f>
        <v/>
      </c>
      <c r="K329" s="41">
        <f>IF(COUNTIFS(Flows_Daily!$A$2:$A$5371,"&gt;="&amp;A329,Flows_Daily!$A$2:$A$5371,"&lt;"&amp;EDATE(A329,1))=0,"",SUMIFS(Flows_Daily!$D$2:$D$5371,Flows_Daily!$A$2:$A$5371,"&gt;="&amp;A329,Flows_Daily!$A$2:$A$5371,"&lt;"&amp;EDATE(A329,1))*1000/L329)</f>
        <v/>
      </c>
      <c r="L329" s="35">
        <f>IFERROR(AVERAGEIFS(Daily!$B:$B,Daily!$A:$A,"&gt;="&amp;A329,Daily!$A:$A,"&lt;"&amp;EDATE(A329,1)),"")</f>
        <v/>
      </c>
      <c r="M329" s="35">
        <f>IFERROR(INDEX(Daily!$B:$B,MATCH(EDATE(A329,1)-1,Daily!$A:$A,1)),"")</f>
        <v/>
      </c>
      <c r="N329" s="37">
        <f>IF(OR(M329="",M328=""),"",LN(M329/M328))</f>
        <v/>
      </c>
      <c r="O329" s="42">
        <f>IFERROR(INDEX(Rates_Monthly!$D:$D,MATCH(A329,Rates_Monthly!$A:$A,0)),"")</f>
        <v/>
      </c>
      <c r="P329" s="12">
        <f>IF(OR(O329="",O328=""),"",O329-O328)</f>
        <v/>
      </c>
      <c r="Q329" s="23">
        <f>IF(COUNT(B318:B329)&lt;12,"",SUM(B318:B329))</f>
        <v/>
      </c>
      <c r="R329" s="23">
        <f>IF(COUNT(H318:H329)&lt;12,"",SUM(H318:H329))</f>
        <v/>
      </c>
      <c r="S329" s="23">
        <f>IF(COUNT(I318:I329)&lt;12,"",SUM(I318:I329))</f>
        <v/>
      </c>
      <c r="T329" s="23">
        <f>IF(COUNT(J318:J329)&lt;12,"",SUM(J318:J329))</f>
        <v/>
      </c>
      <c r="U329" s="23">
        <f>IF(COUNT(K318:K329)&lt;12,"",SUM(K318:K329))</f>
        <v/>
      </c>
      <c r="V329" s="37">
        <f>IF(OR(M329="",M317=""),"",LN(M329/M317))</f>
        <v/>
      </c>
    </row>
    <row r="330">
      <c r="A330" s="34" t="n">
        <v>44593</v>
      </c>
      <c r="B330" s="40" t="n">
        <v>5263.3</v>
      </c>
      <c r="C330" s="40" t="n"/>
      <c r="D330" s="40" t="n">
        <v>8105.8</v>
      </c>
      <c r="E330" s="40" t="n">
        <v>1367</v>
      </c>
      <c r="F330" s="40" t="n">
        <v>6677.8</v>
      </c>
      <c r="G330" s="40" t="n">
        <v>4502.7</v>
      </c>
      <c r="H330" s="23">
        <f>IF(COUNT(D330,F330)&lt;2,"",D330+F330)</f>
        <v/>
      </c>
      <c r="I330" s="23">
        <f>IF(COUNT(E330,G330)&lt;2,"",E330+G330)</f>
        <v/>
      </c>
      <c r="J330" s="23">
        <f>IF(COUNT(B330,H330,I330)&lt;3,"",B330+I330-H330)</f>
        <v/>
      </c>
      <c r="K330" s="41">
        <f>IF(COUNTIFS(Flows_Daily!$A$2:$A$5371,"&gt;="&amp;A330,Flows_Daily!$A$2:$A$5371,"&lt;"&amp;EDATE(A330,1))=0,"",SUMIFS(Flows_Daily!$D$2:$D$5371,Flows_Daily!$A$2:$A$5371,"&gt;="&amp;A330,Flows_Daily!$A$2:$A$5371,"&lt;"&amp;EDATE(A330,1))*1000/L330)</f>
        <v/>
      </c>
      <c r="L330" s="35">
        <f>IFERROR(AVERAGEIFS(Daily!$B:$B,Daily!$A:$A,"&gt;="&amp;A330,Daily!$A:$A,"&lt;"&amp;EDATE(A330,1)),"")</f>
        <v/>
      </c>
      <c r="M330" s="35">
        <f>IFERROR(INDEX(Daily!$B:$B,MATCH(EDATE(A330,1)-1,Daily!$A:$A,1)),"")</f>
        <v/>
      </c>
      <c r="N330" s="37">
        <f>IF(OR(M330="",M329=""),"",LN(M330/M329))</f>
        <v/>
      </c>
      <c r="O330" s="42">
        <f>IFERROR(INDEX(Rates_Monthly!$D:$D,MATCH(A330,Rates_Monthly!$A:$A,0)),"")</f>
        <v/>
      </c>
      <c r="P330" s="12">
        <f>IF(OR(O330="",O329=""),"",O330-O329)</f>
        <v/>
      </c>
      <c r="Q330" s="23">
        <f>IF(COUNT(B319:B330)&lt;12,"",SUM(B319:B330))</f>
        <v/>
      </c>
      <c r="R330" s="23">
        <f>IF(COUNT(H319:H330)&lt;12,"",SUM(H319:H330))</f>
        <v/>
      </c>
      <c r="S330" s="23">
        <f>IF(COUNT(I319:I330)&lt;12,"",SUM(I319:I330))</f>
        <v/>
      </c>
      <c r="T330" s="23">
        <f>IF(COUNT(J319:J330)&lt;12,"",SUM(J319:J330))</f>
        <v/>
      </c>
      <c r="U330" s="23">
        <f>IF(COUNT(K319:K330)&lt;12,"",SUM(K319:K330))</f>
        <v/>
      </c>
      <c r="V330" s="37">
        <f>IF(OR(M330="",M318=""),"",LN(M330/M318))</f>
        <v/>
      </c>
    </row>
    <row r="331">
      <c r="A331" s="34" t="n">
        <v>44621</v>
      </c>
      <c r="B331" s="40" t="n">
        <v>7131.1</v>
      </c>
      <c r="C331" s="40" t="n"/>
      <c r="D331" s="40" t="n">
        <v>9979.5</v>
      </c>
      <c r="E331" s="40" t="n">
        <v>3684.8</v>
      </c>
      <c r="F331" s="40" t="n">
        <v>6619.4</v>
      </c>
      <c r="G331" s="40" t="n">
        <v>-2384.2</v>
      </c>
      <c r="H331" s="23">
        <f>IF(COUNT(D331,F331)&lt;2,"",D331+F331)</f>
        <v/>
      </c>
      <c r="I331" s="23">
        <f>IF(COUNT(E331,G331)&lt;2,"",E331+G331)</f>
        <v/>
      </c>
      <c r="J331" s="23">
        <f>IF(COUNT(B331,H331,I331)&lt;3,"",B331+I331-H331)</f>
        <v/>
      </c>
      <c r="K331" s="41">
        <f>IF(COUNTIFS(Flows_Daily!$A$2:$A$5371,"&gt;="&amp;A331,Flows_Daily!$A$2:$A$5371,"&lt;"&amp;EDATE(A331,1))=0,"",SUMIFS(Flows_Daily!$D$2:$D$5371,Flows_Daily!$A$2:$A$5371,"&gt;="&amp;A331,Flows_Daily!$A$2:$A$5371,"&lt;"&amp;EDATE(A331,1))*1000/L331)</f>
        <v/>
      </c>
      <c r="L331" s="35">
        <f>IFERROR(AVERAGEIFS(Daily!$B:$B,Daily!$A:$A,"&gt;="&amp;A331,Daily!$A:$A,"&lt;"&amp;EDATE(A331,1)),"")</f>
        <v/>
      </c>
      <c r="M331" s="35">
        <f>IFERROR(INDEX(Daily!$B:$B,MATCH(EDATE(A331,1)-1,Daily!$A:$A,1)),"")</f>
        <v/>
      </c>
      <c r="N331" s="37">
        <f>IF(OR(M331="",M330=""),"",LN(M331/M330))</f>
        <v/>
      </c>
      <c r="O331" s="42">
        <f>IFERROR(INDEX(Rates_Monthly!$D:$D,MATCH(A331,Rates_Monthly!$A:$A,0)),"")</f>
        <v/>
      </c>
      <c r="P331" s="12">
        <f>IF(OR(O331="",O330=""),"",O331-O330)</f>
        <v/>
      </c>
      <c r="Q331" s="23">
        <f>IF(COUNT(B320:B331)&lt;12,"",SUM(B320:B331))</f>
        <v/>
      </c>
      <c r="R331" s="23">
        <f>IF(COUNT(H320:H331)&lt;12,"",SUM(H320:H331))</f>
        <v/>
      </c>
      <c r="S331" s="23">
        <f>IF(COUNT(I320:I331)&lt;12,"",SUM(I320:I331))</f>
        <v/>
      </c>
      <c r="T331" s="23">
        <f>IF(COUNT(J320:J331)&lt;12,"",SUM(J320:J331))</f>
        <v/>
      </c>
      <c r="U331" s="23">
        <f>IF(COUNT(K320:K331)&lt;12,"",SUM(K320:K331))</f>
        <v/>
      </c>
      <c r="V331" s="37">
        <f>IF(OR(M331="",M319=""),"",LN(M331/M319))</f>
        <v/>
      </c>
    </row>
    <row r="332">
      <c r="A332" s="34" t="n">
        <v>44652</v>
      </c>
      <c r="B332" s="40" t="n">
        <v>-539.6</v>
      </c>
      <c r="C332" s="40" t="n"/>
      <c r="D332" s="40" t="n">
        <v>6425.5</v>
      </c>
      <c r="E332" s="40" t="n">
        <v>345.7</v>
      </c>
      <c r="F332" s="40" t="n">
        <v>7199.4</v>
      </c>
      <c r="G332" s="40" t="n">
        <v>-1637.6</v>
      </c>
      <c r="H332" s="23">
        <f>IF(COUNT(D332,F332)&lt;2,"",D332+F332)</f>
        <v/>
      </c>
      <c r="I332" s="23">
        <f>IF(COUNT(E332,G332)&lt;2,"",E332+G332)</f>
        <v/>
      </c>
      <c r="J332" s="23">
        <f>IF(COUNT(B332,H332,I332)&lt;3,"",B332+I332-H332)</f>
        <v/>
      </c>
      <c r="K332" s="41">
        <f>IF(COUNTIFS(Flows_Daily!$A$2:$A$5371,"&gt;="&amp;A332,Flows_Daily!$A$2:$A$5371,"&lt;"&amp;EDATE(A332,1))=0,"",SUMIFS(Flows_Daily!$D$2:$D$5371,Flows_Daily!$A$2:$A$5371,"&gt;="&amp;A332,Flows_Daily!$A$2:$A$5371,"&lt;"&amp;EDATE(A332,1))*1000/L332)</f>
        <v/>
      </c>
      <c r="L332" s="35">
        <f>IFERROR(AVERAGEIFS(Daily!$B:$B,Daily!$A:$A,"&gt;="&amp;A332,Daily!$A:$A,"&lt;"&amp;EDATE(A332,1)),"")</f>
        <v/>
      </c>
      <c r="M332" s="35">
        <f>IFERROR(INDEX(Daily!$B:$B,MATCH(EDATE(A332,1)-1,Daily!$A:$A,1)),"")</f>
        <v/>
      </c>
      <c r="N332" s="37">
        <f>IF(OR(M332="",M331=""),"",LN(M332/M331))</f>
        <v/>
      </c>
      <c r="O332" s="42">
        <f>IFERROR(INDEX(Rates_Monthly!$D:$D,MATCH(A332,Rates_Monthly!$A:$A,0)),"")</f>
        <v/>
      </c>
      <c r="P332" s="12">
        <f>IF(OR(O332="",O331=""),"",O332-O331)</f>
        <v/>
      </c>
      <c r="Q332" s="23">
        <f>IF(COUNT(B321:B332)&lt;12,"",SUM(B321:B332))</f>
        <v/>
      </c>
      <c r="R332" s="23">
        <f>IF(COUNT(H321:H332)&lt;12,"",SUM(H321:H332))</f>
        <v/>
      </c>
      <c r="S332" s="23">
        <f>IF(COUNT(I321:I332)&lt;12,"",SUM(I321:I332))</f>
        <v/>
      </c>
      <c r="T332" s="23">
        <f>IF(COUNT(J321:J332)&lt;12,"",SUM(J321:J332))</f>
        <v/>
      </c>
      <c r="U332" s="23">
        <f>IF(COUNT(K321:K332)&lt;12,"",SUM(K321:K332))</f>
        <v/>
      </c>
      <c r="V332" s="37">
        <f>IF(OR(M332="",M320=""),"",LN(M332/M320))</f>
        <v/>
      </c>
    </row>
    <row r="333">
      <c r="A333" s="34" t="n">
        <v>44682</v>
      </c>
      <c r="B333" s="40" t="n">
        <v>4202.3</v>
      </c>
      <c r="C333" s="40" t="n"/>
      <c r="D333" s="40" t="n">
        <v>6040.9</v>
      </c>
      <c r="E333" s="40" t="n">
        <v>1905.7</v>
      </c>
      <c r="F333" s="40" t="n">
        <v>7136.7</v>
      </c>
      <c r="G333" s="40" t="n">
        <v>2348.7</v>
      </c>
      <c r="H333" s="23">
        <f>IF(COUNT(D333,F333)&lt;2,"",D333+F333)</f>
        <v/>
      </c>
      <c r="I333" s="23">
        <f>IF(COUNT(E333,G333)&lt;2,"",E333+G333)</f>
        <v/>
      </c>
      <c r="J333" s="23">
        <f>IF(COUNT(B333,H333,I333)&lt;3,"",B333+I333-H333)</f>
        <v/>
      </c>
      <c r="K333" s="41">
        <f>IF(COUNTIFS(Flows_Daily!$A$2:$A$5371,"&gt;="&amp;A333,Flows_Daily!$A$2:$A$5371,"&lt;"&amp;EDATE(A333,1))=0,"",SUMIFS(Flows_Daily!$D$2:$D$5371,Flows_Daily!$A$2:$A$5371,"&gt;="&amp;A333,Flows_Daily!$A$2:$A$5371,"&lt;"&amp;EDATE(A333,1))*1000/L333)</f>
        <v/>
      </c>
      <c r="L333" s="35">
        <f>IFERROR(AVERAGEIFS(Daily!$B:$B,Daily!$A:$A,"&gt;="&amp;A333,Daily!$A:$A,"&lt;"&amp;EDATE(A333,1)),"")</f>
        <v/>
      </c>
      <c r="M333" s="35">
        <f>IFERROR(INDEX(Daily!$B:$B,MATCH(EDATE(A333,1)-1,Daily!$A:$A,1)),"")</f>
        <v/>
      </c>
      <c r="N333" s="37">
        <f>IF(OR(M333="",M332=""),"",LN(M333/M332))</f>
        <v/>
      </c>
      <c r="O333" s="42">
        <f>IFERROR(INDEX(Rates_Monthly!$D:$D,MATCH(A333,Rates_Monthly!$A:$A,0)),"")</f>
        <v/>
      </c>
      <c r="P333" s="12">
        <f>IF(OR(O333="",O332=""),"",O333-O332)</f>
        <v/>
      </c>
      <c r="Q333" s="23">
        <f>IF(COUNT(B322:B333)&lt;12,"",SUM(B322:B333))</f>
        <v/>
      </c>
      <c r="R333" s="23">
        <f>IF(COUNT(H322:H333)&lt;12,"",SUM(H322:H333))</f>
        <v/>
      </c>
      <c r="S333" s="23">
        <f>IF(COUNT(I322:I333)&lt;12,"",SUM(I322:I333))</f>
        <v/>
      </c>
      <c r="T333" s="23">
        <f>IF(COUNT(J322:J333)&lt;12,"",SUM(J322:J333))</f>
        <v/>
      </c>
      <c r="U333" s="23">
        <f>IF(COUNT(K322:K333)&lt;12,"",SUM(K322:K333))</f>
        <v/>
      </c>
      <c r="V333" s="37">
        <f>IF(OR(M333="",M321=""),"",LN(M333/M321))</f>
        <v/>
      </c>
    </row>
    <row r="334">
      <c r="A334" s="34" t="n">
        <v>44713</v>
      </c>
      <c r="B334" s="40" t="n">
        <v>5972.9</v>
      </c>
      <c r="C334" s="40" t="n"/>
      <c r="D334" s="40" t="n">
        <v>4878.9</v>
      </c>
      <c r="E334" s="40" t="n">
        <v>1593.8</v>
      </c>
      <c r="F334" s="40" t="n">
        <v>2281.9</v>
      </c>
      <c r="G334" s="40" t="n">
        <v>-1468.7</v>
      </c>
      <c r="H334" s="23">
        <f>IF(COUNT(D334,F334)&lt;2,"",D334+F334)</f>
        <v/>
      </c>
      <c r="I334" s="23">
        <f>IF(COUNT(E334,G334)&lt;2,"",E334+G334)</f>
        <v/>
      </c>
      <c r="J334" s="23">
        <f>IF(COUNT(B334,H334,I334)&lt;3,"",B334+I334-H334)</f>
        <v/>
      </c>
      <c r="K334" s="41">
        <f>IF(COUNTIFS(Flows_Daily!$A$2:$A$5371,"&gt;="&amp;A334,Flows_Daily!$A$2:$A$5371,"&lt;"&amp;EDATE(A334,1))=0,"",SUMIFS(Flows_Daily!$D$2:$D$5371,Flows_Daily!$A$2:$A$5371,"&gt;="&amp;A334,Flows_Daily!$A$2:$A$5371,"&lt;"&amp;EDATE(A334,1))*1000/L334)</f>
        <v/>
      </c>
      <c r="L334" s="35">
        <f>IFERROR(AVERAGEIFS(Daily!$B:$B,Daily!$A:$A,"&gt;="&amp;A334,Daily!$A:$A,"&lt;"&amp;EDATE(A334,1)),"")</f>
        <v/>
      </c>
      <c r="M334" s="35">
        <f>IFERROR(INDEX(Daily!$B:$B,MATCH(EDATE(A334,1)-1,Daily!$A:$A,1)),"")</f>
        <v/>
      </c>
      <c r="N334" s="37">
        <f>IF(OR(M334="",M333=""),"",LN(M334/M333))</f>
        <v/>
      </c>
      <c r="O334" s="42">
        <f>IFERROR(INDEX(Rates_Monthly!$D:$D,MATCH(A334,Rates_Monthly!$A:$A,0)),"")</f>
        <v/>
      </c>
      <c r="P334" s="12">
        <f>IF(OR(O334="",O333=""),"",O334-O333)</f>
        <v/>
      </c>
      <c r="Q334" s="23">
        <f>IF(COUNT(B323:B334)&lt;12,"",SUM(B323:B334))</f>
        <v/>
      </c>
      <c r="R334" s="23">
        <f>IF(COUNT(H323:H334)&lt;12,"",SUM(H323:H334))</f>
        <v/>
      </c>
      <c r="S334" s="23">
        <f>IF(COUNT(I323:I334)&lt;12,"",SUM(I323:I334))</f>
        <v/>
      </c>
      <c r="T334" s="23">
        <f>IF(COUNT(J323:J334)&lt;12,"",SUM(J323:J334))</f>
        <v/>
      </c>
      <c r="U334" s="23">
        <f>IF(COUNT(K323:K334)&lt;12,"",SUM(K323:K334))</f>
        <v/>
      </c>
      <c r="V334" s="37">
        <f>IF(OR(M334="",M322=""),"",LN(M334/M322))</f>
        <v/>
      </c>
    </row>
    <row r="335">
      <c r="A335" s="34" t="n">
        <v>44743</v>
      </c>
      <c r="B335" s="40" t="n">
        <v>1619.8</v>
      </c>
      <c r="C335" s="40" t="n"/>
      <c r="D335" s="40" t="n">
        <v>6166.1</v>
      </c>
      <c r="E335" s="40" t="n">
        <v>3316.2</v>
      </c>
      <c r="F335" s="40" t="n">
        <v>3416.5</v>
      </c>
      <c r="G335" s="40" t="n">
        <v>4205.4</v>
      </c>
      <c r="H335" s="23">
        <f>IF(COUNT(D335,F335)&lt;2,"",D335+F335)</f>
        <v/>
      </c>
      <c r="I335" s="23">
        <f>IF(COUNT(E335,G335)&lt;2,"",E335+G335)</f>
        <v/>
      </c>
      <c r="J335" s="23">
        <f>IF(COUNT(B335,H335,I335)&lt;3,"",B335+I335-H335)</f>
        <v/>
      </c>
      <c r="K335" s="41">
        <f>IF(COUNTIFS(Flows_Daily!$A$2:$A$5371,"&gt;="&amp;A335,Flows_Daily!$A$2:$A$5371,"&lt;"&amp;EDATE(A335,1))=0,"",SUMIFS(Flows_Daily!$D$2:$D$5371,Flows_Daily!$A$2:$A$5371,"&gt;="&amp;A335,Flows_Daily!$A$2:$A$5371,"&lt;"&amp;EDATE(A335,1))*1000/L335)</f>
        <v/>
      </c>
      <c r="L335" s="35">
        <f>IFERROR(AVERAGEIFS(Daily!$B:$B,Daily!$A:$A,"&gt;="&amp;A335,Daily!$A:$A,"&lt;"&amp;EDATE(A335,1)),"")</f>
        <v/>
      </c>
      <c r="M335" s="35">
        <f>IFERROR(INDEX(Daily!$B:$B,MATCH(EDATE(A335,1)-1,Daily!$A:$A,1)),"")</f>
        <v/>
      </c>
      <c r="N335" s="37">
        <f>IF(OR(M335="",M334=""),"",LN(M335/M334))</f>
        <v/>
      </c>
      <c r="O335" s="42">
        <f>IFERROR(INDEX(Rates_Monthly!$D:$D,MATCH(A335,Rates_Monthly!$A:$A,0)),"")</f>
        <v/>
      </c>
      <c r="P335" s="12">
        <f>IF(OR(O335="",O334=""),"",O335-O334)</f>
        <v/>
      </c>
      <c r="Q335" s="23">
        <f>IF(COUNT(B324:B335)&lt;12,"",SUM(B324:B335))</f>
        <v/>
      </c>
      <c r="R335" s="23">
        <f>IF(COUNT(H324:H335)&lt;12,"",SUM(H324:H335))</f>
        <v/>
      </c>
      <c r="S335" s="23">
        <f>IF(COUNT(I324:I335)&lt;12,"",SUM(I324:I335))</f>
        <v/>
      </c>
      <c r="T335" s="23">
        <f>IF(COUNT(J324:J335)&lt;12,"",SUM(J324:J335))</f>
        <v/>
      </c>
      <c r="U335" s="23">
        <f>IF(COUNT(K324:K335)&lt;12,"",SUM(K324:K335))</f>
        <v/>
      </c>
      <c r="V335" s="37">
        <f>IF(OR(M335="",M323=""),"",LN(M335/M323))</f>
        <v/>
      </c>
    </row>
    <row r="336">
      <c r="A336" s="34" t="n">
        <v>44774</v>
      </c>
      <c r="B336" s="40" t="n">
        <v>-4363</v>
      </c>
      <c r="C336" s="40" t="n"/>
      <c r="D336" s="40" t="n">
        <v>4158</v>
      </c>
      <c r="E336" s="40" t="n">
        <v>2659</v>
      </c>
      <c r="F336" s="40" t="n">
        <v>606.5</v>
      </c>
      <c r="G336" s="40" t="n">
        <v>2414.9</v>
      </c>
      <c r="H336" s="23">
        <f>IF(COUNT(D336,F336)&lt;2,"",D336+F336)</f>
        <v/>
      </c>
      <c r="I336" s="23">
        <f>IF(COUNT(E336,G336)&lt;2,"",E336+G336)</f>
        <v/>
      </c>
      <c r="J336" s="23">
        <f>IF(COUNT(B336,H336,I336)&lt;3,"",B336+I336-H336)</f>
        <v/>
      </c>
      <c r="K336" s="41">
        <f>IF(COUNTIFS(Flows_Daily!$A$2:$A$5371,"&gt;="&amp;A336,Flows_Daily!$A$2:$A$5371,"&lt;"&amp;EDATE(A336,1))=0,"",SUMIFS(Flows_Daily!$D$2:$D$5371,Flows_Daily!$A$2:$A$5371,"&gt;="&amp;A336,Flows_Daily!$A$2:$A$5371,"&lt;"&amp;EDATE(A336,1))*1000/L336)</f>
        <v/>
      </c>
      <c r="L336" s="35">
        <f>IFERROR(AVERAGEIFS(Daily!$B:$B,Daily!$A:$A,"&gt;="&amp;A336,Daily!$A:$A,"&lt;"&amp;EDATE(A336,1)),"")</f>
        <v/>
      </c>
      <c r="M336" s="35">
        <f>IFERROR(INDEX(Daily!$B:$B,MATCH(EDATE(A336,1)-1,Daily!$A:$A,1)),"")</f>
        <v/>
      </c>
      <c r="N336" s="37">
        <f>IF(OR(M336="",M335=""),"",LN(M336/M335))</f>
        <v/>
      </c>
      <c r="O336" s="42">
        <f>IFERROR(INDEX(Rates_Monthly!$D:$D,MATCH(A336,Rates_Monthly!$A:$A,0)),"")</f>
        <v/>
      </c>
      <c r="P336" s="12">
        <f>IF(OR(O336="",O335=""),"",O336-O335)</f>
        <v/>
      </c>
      <c r="Q336" s="23">
        <f>IF(COUNT(B325:B336)&lt;12,"",SUM(B325:B336))</f>
        <v/>
      </c>
      <c r="R336" s="23">
        <f>IF(COUNT(H325:H336)&lt;12,"",SUM(H325:H336))</f>
        <v/>
      </c>
      <c r="S336" s="23">
        <f>IF(COUNT(I325:I336)&lt;12,"",SUM(I325:I336))</f>
        <v/>
      </c>
      <c r="T336" s="23">
        <f>IF(COUNT(J325:J336)&lt;12,"",SUM(J325:J336))</f>
        <v/>
      </c>
      <c r="U336" s="23">
        <f>IF(COUNT(K325:K336)&lt;12,"",SUM(K325:K336))</f>
        <v/>
      </c>
      <c r="V336" s="37">
        <f>IF(OR(M336="",M324=""),"",LN(M336/M324))</f>
        <v/>
      </c>
    </row>
    <row r="337">
      <c r="A337" s="34" t="n">
        <v>44805</v>
      </c>
      <c r="B337" s="40" t="n">
        <v>1810.1</v>
      </c>
      <c r="C337" s="40" t="n"/>
      <c r="D337" s="40" t="n">
        <v>5281.3</v>
      </c>
      <c r="E337" s="40" t="n">
        <v>1911.6</v>
      </c>
      <c r="F337" s="40" t="n">
        <v>-550</v>
      </c>
      <c r="G337" s="40" t="n">
        <v>739.7</v>
      </c>
      <c r="H337" s="23">
        <f>IF(COUNT(D337,F337)&lt;2,"",D337+F337)</f>
        <v/>
      </c>
      <c r="I337" s="23">
        <f>IF(COUNT(E337,G337)&lt;2,"",E337+G337)</f>
        <v/>
      </c>
      <c r="J337" s="23">
        <f>IF(COUNT(B337,H337,I337)&lt;3,"",B337+I337-H337)</f>
        <v/>
      </c>
      <c r="K337" s="41">
        <f>IF(COUNTIFS(Flows_Daily!$A$2:$A$5371,"&gt;="&amp;A337,Flows_Daily!$A$2:$A$5371,"&lt;"&amp;EDATE(A337,1))=0,"",SUMIFS(Flows_Daily!$D$2:$D$5371,Flows_Daily!$A$2:$A$5371,"&gt;="&amp;A337,Flows_Daily!$A$2:$A$5371,"&lt;"&amp;EDATE(A337,1))*1000/L337)</f>
        <v/>
      </c>
      <c r="L337" s="35">
        <f>IFERROR(AVERAGEIFS(Daily!$B:$B,Daily!$A:$A,"&gt;="&amp;A337,Daily!$A:$A,"&lt;"&amp;EDATE(A337,1)),"")</f>
        <v/>
      </c>
      <c r="M337" s="35">
        <f>IFERROR(INDEX(Daily!$B:$B,MATCH(EDATE(A337,1)-1,Daily!$A:$A,1)),"")</f>
        <v/>
      </c>
      <c r="N337" s="37">
        <f>IF(OR(M337="",M336=""),"",LN(M337/M336))</f>
        <v/>
      </c>
      <c r="O337" s="42">
        <f>IFERROR(INDEX(Rates_Monthly!$D:$D,MATCH(A337,Rates_Monthly!$A:$A,0)),"")</f>
        <v/>
      </c>
      <c r="P337" s="12">
        <f>IF(OR(O337="",O336=""),"",O337-O336)</f>
        <v/>
      </c>
      <c r="Q337" s="23">
        <f>IF(COUNT(B326:B337)&lt;12,"",SUM(B326:B337))</f>
        <v/>
      </c>
      <c r="R337" s="23">
        <f>IF(COUNT(H326:H337)&lt;12,"",SUM(H326:H337))</f>
        <v/>
      </c>
      <c r="S337" s="23">
        <f>IF(COUNT(I326:I337)&lt;12,"",SUM(I326:I337))</f>
        <v/>
      </c>
      <c r="T337" s="23">
        <f>IF(COUNT(J326:J337)&lt;12,"",SUM(J326:J337))</f>
        <v/>
      </c>
      <c r="U337" s="23">
        <f>IF(COUNT(K326:K337)&lt;12,"",SUM(K326:K337))</f>
        <v/>
      </c>
      <c r="V337" s="37">
        <f>IF(OR(M337="",M325=""),"",LN(M337/M325))</f>
        <v/>
      </c>
    </row>
    <row r="338">
      <c r="A338" s="34" t="n">
        <v>44835</v>
      </c>
      <c r="B338" s="40" t="n">
        <v>472.9</v>
      </c>
      <c r="C338" s="40" t="n"/>
      <c r="D338" s="40" t="n">
        <v>2333.3</v>
      </c>
      <c r="E338" s="40" t="n">
        <v>2158.1</v>
      </c>
      <c r="F338" s="40" t="n">
        <v>-1562.8</v>
      </c>
      <c r="G338" s="40" t="n">
        <v>3524.4</v>
      </c>
      <c r="H338" s="23">
        <f>IF(COUNT(D338,F338)&lt;2,"",D338+F338)</f>
        <v/>
      </c>
      <c r="I338" s="23">
        <f>IF(COUNT(E338,G338)&lt;2,"",E338+G338)</f>
        <v/>
      </c>
      <c r="J338" s="23">
        <f>IF(COUNT(B338,H338,I338)&lt;3,"",B338+I338-H338)</f>
        <v/>
      </c>
      <c r="K338" s="41">
        <f>IF(COUNTIFS(Flows_Daily!$A$2:$A$5371,"&gt;="&amp;A338,Flows_Daily!$A$2:$A$5371,"&lt;"&amp;EDATE(A338,1))=0,"",SUMIFS(Flows_Daily!$D$2:$D$5371,Flows_Daily!$A$2:$A$5371,"&gt;="&amp;A338,Flows_Daily!$A$2:$A$5371,"&lt;"&amp;EDATE(A338,1))*1000/L338)</f>
        <v/>
      </c>
      <c r="L338" s="35">
        <f>IFERROR(AVERAGEIFS(Daily!$B:$B,Daily!$A:$A,"&gt;="&amp;A338,Daily!$A:$A,"&lt;"&amp;EDATE(A338,1)),"")</f>
        <v/>
      </c>
      <c r="M338" s="35">
        <f>IFERROR(INDEX(Daily!$B:$B,MATCH(EDATE(A338,1)-1,Daily!$A:$A,1)),"")</f>
        <v/>
      </c>
      <c r="N338" s="37">
        <f>IF(OR(M338="",M337=""),"",LN(M338/M337))</f>
        <v/>
      </c>
      <c r="O338" s="42">
        <f>IFERROR(INDEX(Rates_Monthly!$D:$D,MATCH(A338,Rates_Monthly!$A:$A,0)),"")</f>
        <v/>
      </c>
      <c r="P338" s="12">
        <f>IF(OR(O338="",O337=""),"",O338-O337)</f>
        <v/>
      </c>
      <c r="Q338" s="23">
        <f>IF(COUNT(B327:B338)&lt;12,"",SUM(B327:B338))</f>
        <v/>
      </c>
      <c r="R338" s="23">
        <f>IF(COUNT(H327:H338)&lt;12,"",SUM(H327:H338))</f>
        <v/>
      </c>
      <c r="S338" s="23">
        <f>IF(COUNT(I327:I338)&lt;12,"",SUM(I327:I338))</f>
        <v/>
      </c>
      <c r="T338" s="23">
        <f>IF(COUNT(J327:J338)&lt;12,"",SUM(J327:J338))</f>
        <v/>
      </c>
      <c r="U338" s="23">
        <f>IF(COUNT(K327:K338)&lt;12,"",SUM(K327:K338))</f>
        <v/>
      </c>
      <c r="V338" s="37">
        <f>IF(OR(M338="",M326=""),"",LN(M338/M326))</f>
        <v/>
      </c>
    </row>
    <row r="339">
      <c r="A339" s="34" t="n">
        <v>44866</v>
      </c>
      <c r="B339" s="40" t="n">
        <v>-1842.5</v>
      </c>
      <c r="C339" s="40" t="n"/>
      <c r="D339" s="40" t="n">
        <v>2565.6</v>
      </c>
      <c r="E339" s="40" t="n">
        <v>1024</v>
      </c>
      <c r="F339" s="40" t="n">
        <v>4071.4</v>
      </c>
      <c r="G339" s="40" t="n">
        <v>1493.1</v>
      </c>
      <c r="H339" s="23">
        <f>IF(COUNT(D339,F339)&lt;2,"",D339+F339)</f>
        <v/>
      </c>
      <c r="I339" s="23">
        <f>IF(COUNT(E339,G339)&lt;2,"",E339+G339)</f>
        <v/>
      </c>
      <c r="J339" s="23">
        <f>IF(COUNT(B339,H339,I339)&lt;3,"",B339+I339-H339)</f>
        <v/>
      </c>
      <c r="K339" s="41">
        <f>IF(COUNTIFS(Flows_Daily!$A$2:$A$5371,"&gt;="&amp;A339,Flows_Daily!$A$2:$A$5371,"&lt;"&amp;EDATE(A339,1))=0,"",SUMIFS(Flows_Daily!$D$2:$D$5371,Flows_Daily!$A$2:$A$5371,"&gt;="&amp;A339,Flows_Daily!$A$2:$A$5371,"&lt;"&amp;EDATE(A339,1))*1000/L339)</f>
        <v/>
      </c>
      <c r="L339" s="35">
        <f>IFERROR(AVERAGEIFS(Daily!$B:$B,Daily!$A:$A,"&gt;="&amp;A339,Daily!$A:$A,"&lt;"&amp;EDATE(A339,1)),"")</f>
        <v/>
      </c>
      <c r="M339" s="35">
        <f>IFERROR(INDEX(Daily!$B:$B,MATCH(EDATE(A339,1)-1,Daily!$A:$A,1)),"")</f>
        <v/>
      </c>
      <c r="N339" s="37">
        <f>IF(OR(M339="",M338=""),"",LN(M339/M338))</f>
        <v/>
      </c>
      <c r="O339" s="42">
        <f>IFERROR(INDEX(Rates_Monthly!$D:$D,MATCH(A339,Rates_Monthly!$A:$A,0)),"")</f>
        <v/>
      </c>
      <c r="P339" s="12">
        <f>IF(OR(O339="",O338=""),"",O339-O338)</f>
        <v/>
      </c>
      <c r="Q339" s="23">
        <f>IF(COUNT(B328:B339)&lt;12,"",SUM(B328:B339))</f>
        <v/>
      </c>
      <c r="R339" s="23">
        <f>IF(COUNT(H328:H339)&lt;12,"",SUM(H328:H339))</f>
        <v/>
      </c>
      <c r="S339" s="23">
        <f>IF(COUNT(I328:I339)&lt;12,"",SUM(I328:I339))</f>
        <v/>
      </c>
      <c r="T339" s="23">
        <f>IF(COUNT(J328:J339)&lt;12,"",SUM(J328:J339))</f>
        <v/>
      </c>
      <c r="U339" s="23">
        <f>IF(COUNT(K328:K339)&lt;12,"",SUM(K328:K339))</f>
        <v/>
      </c>
      <c r="V339" s="37">
        <f>IF(OR(M339="",M327=""),"",LN(M339/M327))</f>
        <v/>
      </c>
    </row>
    <row r="340">
      <c r="A340" s="34" t="n">
        <v>44896</v>
      </c>
      <c r="B340" s="40" t="n">
        <v>1864.7</v>
      </c>
      <c r="C340" s="40" t="n"/>
      <c r="D340" s="40" t="n">
        <v>4335.3</v>
      </c>
      <c r="E340" s="40" t="n">
        <v>3096.4</v>
      </c>
      <c r="F340" s="40" t="n">
        <v>4377.7</v>
      </c>
      <c r="G340" s="40" t="n">
        <v>-3056.9</v>
      </c>
      <c r="H340" s="23">
        <f>IF(COUNT(D340,F340)&lt;2,"",D340+F340)</f>
        <v/>
      </c>
      <c r="I340" s="23">
        <f>IF(COUNT(E340,G340)&lt;2,"",E340+G340)</f>
        <v/>
      </c>
      <c r="J340" s="23">
        <f>IF(COUNT(B340,H340,I340)&lt;3,"",B340+I340-H340)</f>
        <v/>
      </c>
      <c r="K340" s="41">
        <f>IF(COUNTIFS(Flows_Daily!$A$2:$A$5371,"&gt;="&amp;A340,Flows_Daily!$A$2:$A$5371,"&lt;"&amp;EDATE(A340,1))=0,"",SUMIFS(Flows_Daily!$D$2:$D$5371,Flows_Daily!$A$2:$A$5371,"&gt;="&amp;A340,Flows_Daily!$A$2:$A$5371,"&lt;"&amp;EDATE(A340,1))*1000/L340)</f>
        <v/>
      </c>
      <c r="L340" s="35">
        <f>IFERROR(AVERAGEIFS(Daily!$B:$B,Daily!$A:$A,"&gt;="&amp;A340,Daily!$A:$A,"&lt;"&amp;EDATE(A340,1)),"")</f>
        <v/>
      </c>
      <c r="M340" s="35">
        <f>IFERROR(INDEX(Daily!$B:$B,MATCH(EDATE(A340,1)-1,Daily!$A:$A,1)),"")</f>
        <v/>
      </c>
      <c r="N340" s="37">
        <f>IF(OR(M340="",M339=""),"",LN(M340/M339))</f>
        <v/>
      </c>
      <c r="O340" s="42">
        <f>IFERROR(INDEX(Rates_Monthly!$D:$D,MATCH(A340,Rates_Monthly!$A:$A,0)),"")</f>
        <v/>
      </c>
      <c r="P340" s="12">
        <f>IF(OR(O340="",O339=""),"",O340-O339)</f>
        <v/>
      </c>
      <c r="Q340" s="23">
        <f>IF(COUNT(B329:B340)&lt;12,"",SUM(B329:B340))</f>
        <v/>
      </c>
      <c r="R340" s="23">
        <f>IF(COUNT(H329:H340)&lt;12,"",SUM(H329:H340))</f>
        <v/>
      </c>
      <c r="S340" s="23">
        <f>IF(COUNT(I329:I340)&lt;12,"",SUM(I329:I340))</f>
        <v/>
      </c>
      <c r="T340" s="23">
        <f>IF(COUNT(J329:J340)&lt;12,"",SUM(J329:J340))</f>
        <v/>
      </c>
      <c r="U340" s="23">
        <f>IF(COUNT(K329:K340)&lt;12,"",SUM(K329:K340))</f>
        <v/>
      </c>
      <c r="V340" s="37">
        <f>IF(OR(M340="",M328=""),"",LN(M340/M328))</f>
        <v/>
      </c>
    </row>
    <row r="341">
      <c r="A341" s="34" t="n">
        <v>44927</v>
      </c>
      <c r="B341" s="40" t="n">
        <v>-9056</v>
      </c>
      <c r="C341" s="40" t="n"/>
      <c r="D341" s="40" t="n">
        <v>-1526.5</v>
      </c>
      <c r="E341" s="40" t="n">
        <v>2314</v>
      </c>
      <c r="F341" s="40" t="n">
        <v>3692</v>
      </c>
      <c r="G341" s="40" t="n">
        <v>6629.2</v>
      </c>
      <c r="H341" s="23">
        <f>IF(COUNT(D341,F341)&lt;2,"",D341+F341)</f>
        <v/>
      </c>
      <c r="I341" s="23">
        <f>IF(COUNT(E341,G341)&lt;2,"",E341+G341)</f>
        <v/>
      </c>
      <c r="J341" s="23">
        <f>IF(COUNT(B341,H341,I341)&lt;3,"",B341+I341-H341)</f>
        <v/>
      </c>
      <c r="K341" s="41">
        <f>IF(COUNTIFS(Flows_Daily!$A$2:$A$5371,"&gt;="&amp;A341,Flows_Daily!$A$2:$A$5371,"&lt;"&amp;EDATE(A341,1))=0,"",SUMIFS(Flows_Daily!$D$2:$D$5371,Flows_Daily!$A$2:$A$5371,"&gt;="&amp;A341,Flows_Daily!$A$2:$A$5371,"&lt;"&amp;EDATE(A341,1))*1000/L341)</f>
        <v/>
      </c>
      <c r="L341" s="35">
        <f>IFERROR(AVERAGEIFS(Daily!$B:$B,Daily!$A:$A,"&gt;="&amp;A341,Daily!$A:$A,"&lt;"&amp;EDATE(A341,1)),"")</f>
        <v/>
      </c>
      <c r="M341" s="35">
        <f>IFERROR(INDEX(Daily!$B:$B,MATCH(EDATE(A341,1)-1,Daily!$A:$A,1)),"")</f>
        <v/>
      </c>
      <c r="N341" s="37">
        <f>IF(OR(M341="",M340=""),"",LN(M341/M340))</f>
        <v/>
      </c>
      <c r="O341" s="42">
        <f>IFERROR(INDEX(Rates_Monthly!$D:$D,MATCH(A341,Rates_Monthly!$A:$A,0)),"")</f>
        <v/>
      </c>
      <c r="P341" s="12">
        <f>IF(OR(O341="",O340=""),"",O341-O340)</f>
        <v/>
      </c>
      <c r="Q341" s="23">
        <f>IF(COUNT(B330:B341)&lt;12,"",SUM(B330:B341))</f>
        <v/>
      </c>
      <c r="R341" s="23">
        <f>IF(COUNT(H330:H341)&lt;12,"",SUM(H330:H341))</f>
        <v/>
      </c>
      <c r="S341" s="23">
        <f>IF(COUNT(I330:I341)&lt;12,"",SUM(I330:I341))</f>
        <v/>
      </c>
      <c r="T341" s="23">
        <f>IF(COUNT(J330:J341)&lt;12,"",SUM(J330:J341))</f>
        <v/>
      </c>
      <c r="U341" s="23">
        <f>IF(COUNT(K330:K341)&lt;12,"",SUM(K330:K341))</f>
        <v/>
      </c>
      <c r="V341" s="37">
        <f>IF(OR(M341="",M329=""),"",LN(M341/M329))</f>
        <v/>
      </c>
    </row>
    <row r="342">
      <c r="A342" s="34" t="n">
        <v>44958</v>
      </c>
      <c r="B342" s="40" t="n">
        <v>-1859.9</v>
      </c>
      <c r="C342" s="40" t="n"/>
      <c r="D342" s="40" t="n">
        <v>4793.2</v>
      </c>
      <c r="E342" s="40" t="n">
        <v>1175.6</v>
      </c>
      <c r="F342" s="40" t="n">
        <v>2593.7</v>
      </c>
      <c r="G342" s="40" t="n">
        <v>1466</v>
      </c>
      <c r="H342" s="23">
        <f>IF(COUNT(D342,F342)&lt;2,"",D342+F342)</f>
        <v/>
      </c>
      <c r="I342" s="23">
        <f>IF(COUNT(E342,G342)&lt;2,"",E342+G342)</f>
        <v/>
      </c>
      <c r="J342" s="23">
        <f>IF(COUNT(B342,H342,I342)&lt;3,"",B342+I342-H342)</f>
        <v/>
      </c>
      <c r="K342" s="41">
        <f>IF(COUNTIFS(Flows_Daily!$A$2:$A$5371,"&gt;="&amp;A342,Flows_Daily!$A$2:$A$5371,"&lt;"&amp;EDATE(A342,1))=0,"",SUMIFS(Flows_Daily!$D$2:$D$5371,Flows_Daily!$A$2:$A$5371,"&gt;="&amp;A342,Flows_Daily!$A$2:$A$5371,"&lt;"&amp;EDATE(A342,1))*1000/L342)</f>
        <v/>
      </c>
      <c r="L342" s="35">
        <f>IFERROR(AVERAGEIFS(Daily!$B:$B,Daily!$A:$A,"&gt;="&amp;A342,Daily!$A:$A,"&lt;"&amp;EDATE(A342,1)),"")</f>
        <v/>
      </c>
      <c r="M342" s="35">
        <f>IFERROR(INDEX(Daily!$B:$B,MATCH(EDATE(A342,1)-1,Daily!$A:$A,1)),"")</f>
        <v/>
      </c>
      <c r="N342" s="37">
        <f>IF(OR(M342="",M341=""),"",LN(M342/M341))</f>
        <v/>
      </c>
      <c r="O342" s="42">
        <f>IFERROR(INDEX(Rates_Monthly!$D:$D,MATCH(A342,Rates_Monthly!$A:$A,0)),"")</f>
        <v/>
      </c>
      <c r="P342" s="12">
        <f>IF(OR(O342="",O341=""),"",O342-O341)</f>
        <v/>
      </c>
      <c r="Q342" s="23">
        <f>IF(COUNT(B331:B342)&lt;12,"",SUM(B331:B342))</f>
        <v/>
      </c>
      <c r="R342" s="23">
        <f>IF(COUNT(H331:H342)&lt;12,"",SUM(H331:H342))</f>
        <v/>
      </c>
      <c r="S342" s="23">
        <f>IF(COUNT(I331:I342)&lt;12,"",SUM(I331:I342))</f>
        <v/>
      </c>
      <c r="T342" s="23">
        <f>IF(COUNT(J331:J342)&lt;12,"",SUM(J331:J342))</f>
        <v/>
      </c>
      <c r="U342" s="23">
        <f>IF(COUNT(K331:K342)&lt;12,"",SUM(K331:K342))</f>
        <v/>
      </c>
      <c r="V342" s="37">
        <f>IF(OR(M342="",M330=""),"",LN(M342/M330))</f>
        <v/>
      </c>
    </row>
    <row r="343">
      <c r="A343" s="34" t="n">
        <v>44986</v>
      </c>
      <c r="B343" s="40" t="n">
        <v>-1213.5</v>
      </c>
      <c r="C343" s="40" t="n"/>
      <c r="D343" s="40" t="n">
        <v>3793.8</v>
      </c>
      <c r="E343" s="40" t="n">
        <v>2515.2</v>
      </c>
      <c r="F343" s="40" t="n">
        <v>3339.6</v>
      </c>
      <c r="G343" s="40" t="n">
        <v>-3703.9</v>
      </c>
      <c r="H343" s="23">
        <f>IF(COUNT(D343,F343)&lt;2,"",D343+F343)</f>
        <v/>
      </c>
      <c r="I343" s="23">
        <f>IF(COUNT(E343,G343)&lt;2,"",E343+G343)</f>
        <v/>
      </c>
      <c r="J343" s="23">
        <f>IF(COUNT(B343,H343,I343)&lt;3,"",B343+I343-H343)</f>
        <v/>
      </c>
      <c r="K343" s="41">
        <f>IF(COUNTIFS(Flows_Daily!$A$2:$A$5371,"&gt;="&amp;A343,Flows_Daily!$A$2:$A$5371,"&lt;"&amp;EDATE(A343,1))=0,"",SUMIFS(Flows_Daily!$D$2:$D$5371,Flows_Daily!$A$2:$A$5371,"&gt;="&amp;A343,Flows_Daily!$A$2:$A$5371,"&lt;"&amp;EDATE(A343,1))*1000/L343)</f>
        <v/>
      </c>
      <c r="L343" s="35">
        <f>IFERROR(AVERAGEIFS(Daily!$B:$B,Daily!$A:$A,"&gt;="&amp;A343,Daily!$A:$A,"&lt;"&amp;EDATE(A343,1)),"")</f>
        <v/>
      </c>
      <c r="M343" s="35">
        <f>IFERROR(INDEX(Daily!$B:$B,MATCH(EDATE(A343,1)-1,Daily!$A:$A,1)),"")</f>
        <v/>
      </c>
      <c r="N343" s="37">
        <f>IF(OR(M343="",M342=""),"",LN(M343/M342))</f>
        <v/>
      </c>
      <c r="O343" s="42">
        <f>IFERROR(INDEX(Rates_Monthly!$D:$D,MATCH(A343,Rates_Monthly!$A:$A,0)),"")</f>
        <v/>
      </c>
      <c r="P343" s="12">
        <f>IF(OR(O343="",O342=""),"",O343-O342)</f>
        <v/>
      </c>
      <c r="Q343" s="23">
        <f>IF(COUNT(B332:B343)&lt;12,"",SUM(B332:B343))</f>
        <v/>
      </c>
      <c r="R343" s="23">
        <f>IF(COUNT(H332:H343)&lt;12,"",SUM(H332:H343))</f>
        <v/>
      </c>
      <c r="S343" s="23">
        <f>IF(COUNT(I332:I343)&lt;12,"",SUM(I332:I343))</f>
        <v/>
      </c>
      <c r="T343" s="23">
        <f>IF(COUNT(J332:J343)&lt;12,"",SUM(J332:J343))</f>
        <v/>
      </c>
      <c r="U343" s="23">
        <f>IF(COUNT(K332:K343)&lt;12,"",SUM(K332:K343))</f>
        <v/>
      </c>
      <c r="V343" s="37">
        <f>IF(OR(M343="",M331=""),"",LN(M343/M331))</f>
        <v/>
      </c>
    </row>
    <row r="344">
      <c r="A344" s="34" t="n">
        <v>45017</v>
      </c>
      <c r="B344" s="40" t="n">
        <v>-2891.1</v>
      </c>
      <c r="C344" s="40" t="n"/>
      <c r="D344" s="40" t="n">
        <v>-1632.7</v>
      </c>
      <c r="E344" s="40" t="n">
        <v>-2986.8</v>
      </c>
      <c r="F344" s="40" t="n">
        <v>1834.8</v>
      </c>
      <c r="G344" s="40" t="n">
        <v>5235.2</v>
      </c>
      <c r="H344" s="23">
        <f>IF(COUNT(D344,F344)&lt;2,"",D344+F344)</f>
        <v/>
      </c>
      <c r="I344" s="23">
        <f>IF(COUNT(E344,G344)&lt;2,"",E344+G344)</f>
        <v/>
      </c>
      <c r="J344" s="23">
        <f>IF(COUNT(B344,H344,I344)&lt;3,"",B344+I344-H344)</f>
        <v/>
      </c>
      <c r="K344" s="41">
        <f>IF(COUNTIFS(Flows_Daily!$A$2:$A$5371,"&gt;="&amp;A344,Flows_Daily!$A$2:$A$5371,"&lt;"&amp;EDATE(A344,1))=0,"",SUMIFS(Flows_Daily!$D$2:$D$5371,Flows_Daily!$A$2:$A$5371,"&gt;="&amp;A344,Flows_Daily!$A$2:$A$5371,"&lt;"&amp;EDATE(A344,1))*1000/L344)</f>
        <v/>
      </c>
      <c r="L344" s="35">
        <f>IFERROR(AVERAGEIFS(Daily!$B:$B,Daily!$A:$A,"&gt;="&amp;A344,Daily!$A:$A,"&lt;"&amp;EDATE(A344,1)),"")</f>
        <v/>
      </c>
      <c r="M344" s="35">
        <f>IFERROR(INDEX(Daily!$B:$B,MATCH(EDATE(A344,1)-1,Daily!$A:$A,1)),"")</f>
        <v/>
      </c>
      <c r="N344" s="37">
        <f>IF(OR(M344="",M343=""),"",LN(M344/M343))</f>
        <v/>
      </c>
      <c r="O344" s="42">
        <f>IFERROR(INDEX(Rates_Monthly!$D:$D,MATCH(A344,Rates_Monthly!$A:$A,0)),"")</f>
        <v/>
      </c>
      <c r="P344" s="12">
        <f>IF(OR(O344="",O343=""),"",O344-O343)</f>
        <v/>
      </c>
      <c r="Q344" s="23">
        <f>IF(COUNT(B333:B344)&lt;12,"",SUM(B333:B344))</f>
        <v/>
      </c>
      <c r="R344" s="23">
        <f>IF(COUNT(H333:H344)&lt;12,"",SUM(H333:H344))</f>
        <v/>
      </c>
      <c r="S344" s="23">
        <f>IF(COUNT(I333:I344)&lt;12,"",SUM(I333:I344))</f>
        <v/>
      </c>
      <c r="T344" s="23">
        <f>IF(COUNT(J333:J344)&lt;12,"",SUM(J333:J344))</f>
        <v/>
      </c>
      <c r="U344" s="23">
        <f>IF(COUNT(K333:K344)&lt;12,"",SUM(K333:K344))</f>
        <v/>
      </c>
      <c r="V344" s="37">
        <f>IF(OR(M344="",M332=""),"",LN(M344/M332))</f>
        <v/>
      </c>
    </row>
    <row r="345">
      <c r="A345" s="34" t="n">
        <v>45047</v>
      </c>
      <c r="B345" s="40" t="n">
        <v>2023.6</v>
      </c>
      <c r="C345" s="40" t="n"/>
      <c r="D345" s="40" t="n">
        <v>2614.5</v>
      </c>
      <c r="E345" s="40" t="n">
        <v>1496.7</v>
      </c>
      <c r="F345" s="40" t="n">
        <v>1607.6</v>
      </c>
      <c r="G345" s="40" t="n">
        <v>13945.6</v>
      </c>
      <c r="H345" s="23">
        <f>IF(COUNT(D345,F345)&lt;2,"",D345+F345)</f>
        <v/>
      </c>
      <c r="I345" s="23">
        <f>IF(COUNT(E345,G345)&lt;2,"",E345+G345)</f>
        <v/>
      </c>
      <c r="J345" s="23">
        <f>IF(COUNT(B345,H345,I345)&lt;3,"",B345+I345-H345)</f>
        <v/>
      </c>
      <c r="K345" s="41">
        <f>IF(COUNTIFS(Flows_Daily!$A$2:$A$5371,"&gt;="&amp;A345,Flows_Daily!$A$2:$A$5371,"&lt;"&amp;EDATE(A345,1))=0,"",SUMIFS(Flows_Daily!$D$2:$D$5371,Flows_Daily!$A$2:$A$5371,"&gt;="&amp;A345,Flows_Daily!$A$2:$A$5371,"&lt;"&amp;EDATE(A345,1))*1000/L345)</f>
        <v/>
      </c>
      <c r="L345" s="35">
        <f>IFERROR(AVERAGEIFS(Daily!$B:$B,Daily!$A:$A,"&gt;="&amp;A345,Daily!$A:$A,"&lt;"&amp;EDATE(A345,1)),"")</f>
        <v/>
      </c>
      <c r="M345" s="35">
        <f>IFERROR(INDEX(Daily!$B:$B,MATCH(EDATE(A345,1)-1,Daily!$A:$A,1)),"")</f>
        <v/>
      </c>
      <c r="N345" s="37">
        <f>IF(OR(M345="",M344=""),"",LN(M345/M344))</f>
        <v/>
      </c>
      <c r="O345" s="42">
        <f>IFERROR(INDEX(Rates_Monthly!$D:$D,MATCH(A345,Rates_Monthly!$A:$A,0)),"")</f>
        <v/>
      </c>
      <c r="P345" s="12">
        <f>IF(OR(O345="",O344=""),"",O345-O344)</f>
        <v/>
      </c>
      <c r="Q345" s="23">
        <f>IF(COUNT(B334:B345)&lt;12,"",SUM(B334:B345))</f>
        <v/>
      </c>
      <c r="R345" s="23">
        <f>IF(COUNT(H334:H345)&lt;12,"",SUM(H334:H345))</f>
        <v/>
      </c>
      <c r="S345" s="23">
        <f>IF(COUNT(I334:I345)&lt;12,"",SUM(I334:I345))</f>
        <v/>
      </c>
      <c r="T345" s="23">
        <f>IF(COUNT(J334:J345)&lt;12,"",SUM(J334:J345))</f>
        <v/>
      </c>
      <c r="U345" s="23">
        <f>IF(COUNT(K334:K345)&lt;12,"",SUM(K334:K345))</f>
        <v/>
      </c>
      <c r="V345" s="37">
        <f>IF(OR(M345="",M333=""),"",LN(M345/M333))</f>
        <v/>
      </c>
    </row>
    <row r="346">
      <c r="A346" s="34" t="n">
        <v>45078</v>
      </c>
      <c r="B346" s="40" t="n">
        <v>3923.7</v>
      </c>
      <c r="C346" s="40" t="n"/>
      <c r="D346" s="40" t="n">
        <v>-3306</v>
      </c>
      <c r="E346" s="40" t="n">
        <v>3037.5</v>
      </c>
      <c r="F346" s="40" t="n">
        <v>6119.4</v>
      </c>
      <c r="G346" s="40" t="n">
        <v>3065.7</v>
      </c>
      <c r="H346" s="23">
        <f>IF(COUNT(D346,F346)&lt;2,"",D346+F346)</f>
        <v/>
      </c>
      <c r="I346" s="23">
        <f>IF(COUNT(E346,G346)&lt;2,"",E346+G346)</f>
        <v/>
      </c>
      <c r="J346" s="23">
        <f>IF(COUNT(B346,H346,I346)&lt;3,"",B346+I346-H346)</f>
        <v/>
      </c>
      <c r="K346" s="41">
        <f>IF(COUNTIFS(Flows_Daily!$A$2:$A$5371,"&gt;="&amp;A346,Flows_Daily!$A$2:$A$5371,"&lt;"&amp;EDATE(A346,1))=0,"",SUMIFS(Flows_Daily!$D$2:$D$5371,Flows_Daily!$A$2:$A$5371,"&gt;="&amp;A346,Flows_Daily!$A$2:$A$5371,"&lt;"&amp;EDATE(A346,1))*1000/L346)</f>
        <v/>
      </c>
      <c r="L346" s="35">
        <f>IFERROR(AVERAGEIFS(Daily!$B:$B,Daily!$A:$A,"&gt;="&amp;A346,Daily!$A:$A,"&lt;"&amp;EDATE(A346,1)),"")</f>
        <v/>
      </c>
      <c r="M346" s="35">
        <f>IFERROR(INDEX(Daily!$B:$B,MATCH(EDATE(A346,1)-1,Daily!$A:$A,1)),"")</f>
        <v/>
      </c>
      <c r="N346" s="37">
        <f>IF(OR(M346="",M345=""),"",LN(M346/M345))</f>
        <v/>
      </c>
      <c r="O346" s="42">
        <f>IFERROR(INDEX(Rates_Monthly!$D:$D,MATCH(A346,Rates_Monthly!$A:$A,0)),"")</f>
        <v/>
      </c>
      <c r="P346" s="12">
        <f>IF(OR(O346="",O345=""),"",O346-O345)</f>
        <v/>
      </c>
      <c r="Q346" s="23">
        <f>IF(COUNT(B335:B346)&lt;12,"",SUM(B335:B346))</f>
        <v/>
      </c>
      <c r="R346" s="23">
        <f>IF(COUNT(H335:H346)&lt;12,"",SUM(H335:H346))</f>
        <v/>
      </c>
      <c r="S346" s="23">
        <f>IF(COUNT(I335:I346)&lt;12,"",SUM(I335:I346))</f>
        <v/>
      </c>
      <c r="T346" s="23">
        <f>IF(COUNT(J335:J346)&lt;12,"",SUM(J335:J346))</f>
        <v/>
      </c>
      <c r="U346" s="23">
        <f>IF(COUNT(K335:K346)&lt;12,"",SUM(K335:K346))</f>
        <v/>
      </c>
      <c r="V346" s="37">
        <f>IF(OR(M346="",M334=""),"",LN(M346/M334))</f>
        <v/>
      </c>
    </row>
    <row r="347">
      <c r="A347" s="34" t="n">
        <v>45108</v>
      </c>
      <c r="B347" s="40" t="n">
        <v>3715.3</v>
      </c>
      <c r="C347" s="40" t="n"/>
      <c r="D347" s="40" t="n">
        <v>2757.7</v>
      </c>
      <c r="E347" s="40" t="n">
        <v>2005.3</v>
      </c>
      <c r="F347" s="40" t="n">
        <v>6861.7</v>
      </c>
      <c r="G347" s="40" t="n">
        <v>2038.1</v>
      </c>
      <c r="H347" s="23">
        <f>IF(COUNT(D347,F347)&lt;2,"",D347+F347)</f>
        <v/>
      </c>
      <c r="I347" s="23">
        <f>IF(COUNT(E347,G347)&lt;2,"",E347+G347)</f>
        <v/>
      </c>
      <c r="J347" s="23">
        <f>IF(COUNT(B347,H347,I347)&lt;3,"",B347+I347-H347)</f>
        <v/>
      </c>
      <c r="K347" s="41">
        <f>IF(COUNTIFS(Flows_Daily!$A$2:$A$5371,"&gt;="&amp;A347,Flows_Daily!$A$2:$A$5371,"&lt;"&amp;EDATE(A347,1))=0,"",SUMIFS(Flows_Daily!$D$2:$D$5371,Flows_Daily!$A$2:$A$5371,"&gt;="&amp;A347,Flows_Daily!$A$2:$A$5371,"&lt;"&amp;EDATE(A347,1))*1000/L347)</f>
        <v/>
      </c>
      <c r="L347" s="35">
        <f>IFERROR(AVERAGEIFS(Daily!$B:$B,Daily!$A:$A,"&gt;="&amp;A347,Daily!$A:$A,"&lt;"&amp;EDATE(A347,1)),"")</f>
        <v/>
      </c>
      <c r="M347" s="35">
        <f>IFERROR(INDEX(Daily!$B:$B,MATCH(EDATE(A347,1)-1,Daily!$A:$A,1)),"")</f>
        <v/>
      </c>
      <c r="N347" s="37">
        <f>IF(OR(M347="",M346=""),"",LN(M347/M346))</f>
        <v/>
      </c>
      <c r="O347" s="42">
        <f>IFERROR(INDEX(Rates_Monthly!$D:$D,MATCH(A347,Rates_Monthly!$A:$A,0)),"")</f>
        <v/>
      </c>
      <c r="P347" s="12">
        <f>IF(OR(O347="",O346=""),"",O347-O346)</f>
        <v/>
      </c>
      <c r="Q347" s="23">
        <f>IF(COUNT(B336:B347)&lt;12,"",SUM(B336:B347))</f>
        <v/>
      </c>
      <c r="R347" s="23">
        <f>IF(COUNT(H336:H347)&lt;12,"",SUM(H336:H347))</f>
        <v/>
      </c>
      <c r="S347" s="23">
        <f>IF(COUNT(I336:I347)&lt;12,"",SUM(I336:I347))</f>
        <v/>
      </c>
      <c r="T347" s="23">
        <f>IF(COUNT(J336:J347)&lt;12,"",SUM(J336:J347))</f>
        <v/>
      </c>
      <c r="U347" s="23">
        <f>IF(COUNT(K336:K347)&lt;12,"",SUM(K336:K347))</f>
        <v/>
      </c>
      <c r="V347" s="37">
        <f>IF(OR(M347="",M335=""),"",LN(M347/M335))</f>
        <v/>
      </c>
    </row>
    <row r="348">
      <c r="A348" s="34" t="n">
        <v>45139</v>
      </c>
      <c r="B348" s="40" t="n">
        <v>6232.9</v>
      </c>
      <c r="C348" s="40" t="n"/>
      <c r="D348" s="40" t="n">
        <v>4544.2</v>
      </c>
      <c r="E348" s="40" t="n">
        <v>2314.1</v>
      </c>
      <c r="F348" s="40" t="n">
        <v>3244</v>
      </c>
      <c r="G348" s="40" t="n">
        <v>-983.2</v>
      </c>
      <c r="H348" s="23">
        <f>IF(COUNT(D348,F348)&lt;2,"",D348+F348)</f>
        <v/>
      </c>
      <c r="I348" s="23">
        <f>IF(COUNT(E348,G348)&lt;2,"",E348+G348)</f>
        <v/>
      </c>
      <c r="J348" s="23">
        <f>IF(COUNT(B348,H348,I348)&lt;3,"",B348+I348-H348)</f>
        <v/>
      </c>
      <c r="K348" s="41">
        <f>IF(COUNTIFS(Flows_Daily!$A$2:$A$5371,"&gt;="&amp;A348,Flows_Daily!$A$2:$A$5371,"&lt;"&amp;EDATE(A348,1))=0,"",SUMIFS(Flows_Daily!$D$2:$D$5371,Flows_Daily!$A$2:$A$5371,"&gt;="&amp;A348,Flows_Daily!$A$2:$A$5371,"&lt;"&amp;EDATE(A348,1))*1000/L348)</f>
        <v/>
      </c>
      <c r="L348" s="35">
        <f>IFERROR(AVERAGEIFS(Daily!$B:$B,Daily!$A:$A,"&gt;="&amp;A348,Daily!$A:$A,"&lt;"&amp;EDATE(A348,1)),"")</f>
        <v/>
      </c>
      <c r="M348" s="35">
        <f>IFERROR(INDEX(Daily!$B:$B,MATCH(EDATE(A348,1)-1,Daily!$A:$A,1)),"")</f>
        <v/>
      </c>
      <c r="N348" s="37">
        <f>IF(OR(M348="",M347=""),"",LN(M348/M347))</f>
        <v/>
      </c>
      <c r="O348" s="42">
        <f>IFERROR(INDEX(Rates_Monthly!$D:$D,MATCH(A348,Rates_Monthly!$A:$A,0)),"")</f>
        <v/>
      </c>
      <c r="P348" s="12">
        <f>IF(OR(O348="",O347=""),"",O348-O347)</f>
        <v/>
      </c>
      <c r="Q348" s="23">
        <f>IF(COUNT(B337:B348)&lt;12,"",SUM(B337:B348))</f>
        <v/>
      </c>
      <c r="R348" s="23">
        <f>IF(COUNT(H337:H348)&lt;12,"",SUM(H337:H348))</f>
        <v/>
      </c>
      <c r="S348" s="23">
        <f>IF(COUNT(I337:I348)&lt;12,"",SUM(I337:I348))</f>
        <v/>
      </c>
      <c r="T348" s="23">
        <f>IF(COUNT(J337:J348)&lt;12,"",SUM(J337:J348))</f>
        <v/>
      </c>
      <c r="U348" s="23">
        <f>IF(COUNT(K337:K348)&lt;12,"",SUM(K337:K348))</f>
        <v/>
      </c>
      <c r="V348" s="37">
        <f>IF(OR(M348="",M336=""),"",LN(M348/M336))</f>
        <v/>
      </c>
    </row>
    <row r="349">
      <c r="A349" s="34" t="n">
        <v>45170</v>
      </c>
      <c r="B349" s="40" t="n">
        <v>7548.7</v>
      </c>
      <c r="C349" s="40" t="n"/>
      <c r="D349" s="40" t="n">
        <v>3923</v>
      </c>
      <c r="E349" s="40" t="n">
        <v>1988.3</v>
      </c>
      <c r="F349" s="40" t="n">
        <v>6473.3</v>
      </c>
      <c r="G349" s="40" t="n">
        <v>1722.2</v>
      </c>
      <c r="H349" s="23">
        <f>IF(COUNT(D349,F349)&lt;2,"",D349+F349)</f>
        <v/>
      </c>
      <c r="I349" s="23">
        <f>IF(COUNT(E349,G349)&lt;2,"",E349+G349)</f>
        <v/>
      </c>
      <c r="J349" s="23">
        <f>IF(COUNT(B349,H349,I349)&lt;3,"",B349+I349-H349)</f>
        <v/>
      </c>
      <c r="K349" s="41">
        <f>IF(COUNTIFS(Flows_Daily!$A$2:$A$5371,"&gt;="&amp;A349,Flows_Daily!$A$2:$A$5371,"&lt;"&amp;EDATE(A349,1))=0,"",SUMIFS(Flows_Daily!$D$2:$D$5371,Flows_Daily!$A$2:$A$5371,"&gt;="&amp;A349,Flows_Daily!$A$2:$A$5371,"&lt;"&amp;EDATE(A349,1))*1000/L349)</f>
        <v/>
      </c>
      <c r="L349" s="35">
        <f>IFERROR(AVERAGEIFS(Daily!$B:$B,Daily!$A:$A,"&gt;="&amp;A349,Daily!$A:$A,"&lt;"&amp;EDATE(A349,1)),"")</f>
        <v/>
      </c>
      <c r="M349" s="35">
        <f>IFERROR(INDEX(Daily!$B:$B,MATCH(EDATE(A349,1)-1,Daily!$A:$A,1)),"")</f>
        <v/>
      </c>
      <c r="N349" s="37">
        <f>IF(OR(M349="",M348=""),"",LN(M349/M348))</f>
        <v/>
      </c>
      <c r="O349" s="42">
        <f>IFERROR(INDEX(Rates_Monthly!$D:$D,MATCH(A349,Rates_Monthly!$A:$A,0)),"")</f>
        <v/>
      </c>
      <c r="P349" s="12">
        <f>IF(OR(O349="",O348=""),"",O349-O348)</f>
        <v/>
      </c>
      <c r="Q349" s="23">
        <f>IF(COUNT(B338:B349)&lt;12,"",SUM(B338:B349))</f>
        <v/>
      </c>
      <c r="R349" s="23">
        <f>IF(COUNT(H338:H349)&lt;12,"",SUM(H338:H349))</f>
        <v/>
      </c>
      <c r="S349" s="23">
        <f>IF(COUNT(I338:I349)&lt;12,"",SUM(I338:I349))</f>
        <v/>
      </c>
      <c r="T349" s="23">
        <f>IF(COUNT(J338:J349)&lt;12,"",SUM(J338:J349))</f>
        <v/>
      </c>
      <c r="U349" s="23">
        <f>IF(COUNT(K338:K349)&lt;12,"",SUM(K338:K349))</f>
        <v/>
      </c>
      <c r="V349" s="37">
        <f>IF(OR(M349="",M337=""),"",LN(M349/M337))</f>
        <v/>
      </c>
    </row>
    <row r="350">
      <c r="A350" s="34" t="n">
        <v>45200</v>
      </c>
      <c r="B350" s="40" t="n">
        <v>8417.299999999999</v>
      </c>
      <c r="C350" s="40" t="n"/>
      <c r="D350" s="40" t="n">
        <v>3125.4</v>
      </c>
      <c r="E350" s="40" t="n">
        <v>2738</v>
      </c>
      <c r="F350" s="40" t="n">
        <v>2854.5</v>
      </c>
      <c r="G350" s="40" t="n">
        <v>-1554.2</v>
      </c>
      <c r="H350" s="23">
        <f>IF(COUNT(D350,F350)&lt;2,"",D350+F350)</f>
        <v/>
      </c>
      <c r="I350" s="23">
        <f>IF(COUNT(E350,G350)&lt;2,"",E350+G350)</f>
        <v/>
      </c>
      <c r="J350" s="23">
        <f>IF(COUNT(B350,H350,I350)&lt;3,"",B350+I350-H350)</f>
        <v/>
      </c>
      <c r="K350" s="41">
        <f>IF(COUNTIFS(Flows_Daily!$A$2:$A$5371,"&gt;="&amp;A350,Flows_Daily!$A$2:$A$5371,"&lt;"&amp;EDATE(A350,1))=0,"",SUMIFS(Flows_Daily!$D$2:$D$5371,Flows_Daily!$A$2:$A$5371,"&gt;="&amp;A350,Flows_Daily!$A$2:$A$5371,"&lt;"&amp;EDATE(A350,1))*1000/L350)</f>
        <v/>
      </c>
      <c r="L350" s="35">
        <f>IFERROR(AVERAGEIFS(Daily!$B:$B,Daily!$A:$A,"&gt;="&amp;A350,Daily!$A:$A,"&lt;"&amp;EDATE(A350,1)),"")</f>
        <v/>
      </c>
      <c r="M350" s="35">
        <f>IFERROR(INDEX(Daily!$B:$B,MATCH(EDATE(A350,1)-1,Daily!$A:$A,1)),"")</f>
        <v/>
      </c>
      <c r="N350" s="37">
        <f>IF(OR(M350="",M349=""),"",LN(M350/M349))</f>
        <v/>
      </c>
      <c r="O350" s="42">
        <f>IFERROR(INDEX(Rates_Monthly!$D:$D,MATCH(A350,Rates_Monthly!$A:$A,0)),"")</f>
        <v/>
      </c>
      <c r="P350" s="12">
        <f>IF(OR(O350="",O349=""),"",O350-O349)</f>
        <v/>
      </c>
      <c r="Q350" s="23">
        <f>IF(COUNT(B339:B350)&lt;12,"",SUM(B339:B350))</f>
        <v/>
      </c>
      <c r="R350" s="23">
        <f>IF(COUNT(H339:H350)&lt;12,"",SUM(H339:H350))</f>
        <v/>
      </c>
      <c r="S350" s="23">
        <f>IF(COUNT(I339:I350)&lt;12,"",SUM(I339:I350))</f>
        <v/>
      </c>
      <c r="T350" s="23">
        <f>IF(COUNT(J339:J350)&lt;12,"",SUM(J339:J350))</f>
        <v/>
      </c>
      <c r="U350" s="23">
        <f>IF(COUNT(K339:K350)&lt;12,"",SUM(K339:K350))</f>
        <v/>
      </c>
      <c r="V350" s="37">
        <f>IF(OR(M350="",M338=""),"",LN(M350/M338))</f>
        <v/>
      </c>
    </row>
    <row r="351">
      <c r="A351" s="34" t="n">
        <v>45231</v>
      </c>
      <c r="B351" s="40" t="n">
        <v>6721.2</v>
      </c>
      <c r="C351" s="40" t="n"/>
      <c r="D351" s="40" t="n">
        <v>6965.5</v>
      </c>
      <c r="E351" s="40" t="n">
        <v>1373.6</v>
      </c>
      <c r="F351" s="40" t="n">
        <v>4060.6</v>
      </c>
      <c r="G351" s="40" t="n">
        <v>6620.6</v>
      </c>
      <c r="H351" s="23">
        <f>IF(COUNT(D351,F351)&lt;2,"",D351+F351)</f>
        <v/>
      </c>
      <c r="I351" s="23">
        <f>IF(COUNT(E351,G351)&lt;2,"",E351+G351)</f>
        <v/>
      </c>
      <c r="J351" s="23">
        <f>IF(COUNT(B351,H351,I351)&lt;3,"",B351+I351-H351)</f>
        <v/>
      </c>
      <c r="K351" s="41">
        <f>IF(COUNTIFS(Flows_Daily!$A$2:$A$5371,"&gt;="&amp;A351,Flows_Daily!$A$2:$A$5371,"&lt;"&amp;EDATE(A351,1))=0,"",SUMIFS(Flows_Daily!$D$2:$D$5371,Flows_Daily!$A$2:$A$5371,"&gt;="&amp;A351,Flows_Daily!$A$2:$A$5371,"&lt;"&amp;EDATE(A351,1))*1000/L351)</f>
        <v/>
      </c>
      <c r="L351" s="35">
        <f>IFERROR(AVERAGEIFS(Daily!$B:$B,Daily!$A:$A,"&gt;="&amp;A351,Daily!$A:$A,"&lt;"&amp;EDATE(A351,1)),"")</f>
        <v/>
      </c>
      <c r="M351" s="35">
        <f>IFERROR(INDEX(Daily!$B:$B,MATCH(EDATE(A351,1)-1,Daily!$A:$A,1)),"")</f>
        <v/>
      </c>
      <c r="N351" s="37">
        <f>IF(OR(M351="",M350=""),"",LN(M351/M350))</f>
        <v/>
      </c>
      <c r="O351" s="42">
        <f>IFERROR(INDEX(Rates_Monthly!$D:$D,MATCH(A351,Rates_Monthly!$A:$A,0)),"")</f>
        <v/>
      </c>
      <c r="P351" s="12">
        <f>IF(OR(O351="",O350=""),"",O351-O350)</f>
        <v/>
      </c>
      <c r="Q351" s="23">
        <f>IF(COUNT(B340:B351)&lt;12,"",SUM(B340:B351))</f>
        <v/>
      </c>
      <c r="R351" s="23">
        <f>IF(COUNT(H340:H351)&lt;12,"",SUM(H340:H351))</f>
        <v/>
      </c>
      <c r="S351" s="23">
        <f>IF(COUNT(I340:I351)&lt;12,"",SUM(I340:I351))</f>
        <v/>
      </c>
      <c r="T351" s="23">
        <f>IF(COUNT(J340:J351)&lt;12,"",SUM(J340:J351))</f>
        <v/>
      </c>
      <c r="U351" s="23">
        <f>IF(COUNT(K340:K351)&lt;12,"",SUM(K340:K351))</f>
        <v/>
      </c>
      <c r="V351" s="37">
        <f>IF(OR(M351="",M339=""),"",LN(M351/M339))</f>
        <v/>
      </c>
    </row>
    <row r="352">
      <c r="A352" s="34" t="n">
        <v>45261</v>
      </c>
      <c r="B352" s="40" t="n">
        <v>8968</v>
      </c>
      <c r="C352" s="40" t="n"/>
      <c r="D352" s="40" t="n">
        <v>6119.8</v>
      </c>
      <c r="E352" s="40" t="n">
        <v>1070.8</v>
      </c>
      <c r="F352" s="40" t="n">
        <v>2743.2</v>
      </c>
      <c r="G352" s="40" t="n">
        <v>2653.8</v>
      </c>
      <c r="H352" s="23">
        <f>IF(COUNT(D352,F352)&lt;2,"",D352+F352)</f>
        <v/>
      </c>
      <c r="I352" s="23">
        <f>IF(COUNT(E352,G352)&lt;2,"",E352+G352)</f>
        <v/>
      </c>
      <c r="J352" s="23">
        <f>IF(COUNT(B352,H352,I352)&lt;3,"",B352+I352-H352)</f>
        <v/>
      </c>
      <c r="K352" s="41">
        <f>IF(COUNTIFS(Flows_Daily!$A$2:$A$5371,"&gt;="&amp;A352,Flows_Daily!$A$2:$A$5371,"&lt;"&amp;EDATE(A352,1))=0,"",SUMIFS(Flows_Daily!$D$2:$D$5371,Flows_Daily!$A$2:$A$5371,"&gt;="&amp;A352,Flows_Daily!$A$2:$A$5371,"&lt;"&amp;EDATE(A352,1))*1000/L352)</f>
        <v/>
      </c>
      <c r="L352" s="35">
        <f>IFERROR(AVERAGEIFS(Daily!$B:$B,Daily!$A:$A,"&gt;="&amp;A352,Daily!$A:$A,"&lt;"&amp;EDATE(A352,1)),"")</f>
        <v/>
      </c>
      <c r="M352" s="35">
        <f>IFERROR(INDEX(Daily!$B:$B,MATCH(EDATE(A352,1)-1,Daily!$A:$A,1)),"")</f>
        <v/>
      </c>
      <c r="N352" s="37">
        <f>IF(OR(M352="",M351=""),"",LN(M352/M351))</f>
        <v/>
      </c>
      <c r="O352" s="42">
        <f>IFERROR(INDEX(Rates_Monthly!$D:$D,MATCH(A352,Rates_Monthly!$A:$A,0)),"")</f>
        <v/>
      </c>
      <c r="P352" s="12">
        <f>IF(OR(O352="",O351=""),"",O352-O351)</f>
        <v/>
      </c>
      <c r="Q352" s="23">
        <f>IF(COUNT(B341:B352)&lt;12,"",SUM(B341:B352))</f>
        <v/>
      </c>
      <c r="R352" s="23">
        <f>IF(COUNT(H341:H352)&lt;12,"",SUM(H341:H352))</f>
        <v/>
      </c>
      <c r="S352" s="23">
        <f>IF(COUNT(I341:I352)&lt;12,"",SUM(I341:I352))</f>
        <v/>
      </c>
      <c r="T352" s="23">
        <f>IF(COUNT(J341:J352)&lt;12,"",SUM(J341:J352))</f>
        <v/>
      </c>
      <c r="U352" s="23">
        <f>IF(COUNT(K341:K352)&lt;12,"",SUM(K341:K352))</f>
        <v/>
      </c>
      <c r="V352" s="37">
        <f>IF(OR(M352="",M340=""),"",LN(M352/M340))</f>
        <v/>
      </c>
    </row>
    <row r="353">
      <c r="A353" s="34" t="n">
        <v>45292</v>
      </c>
      <c r="B353" s="40" t="n">
        <v>3511.9</v>
      </c>
      <c r="C353" s="40" t="n"/>
      <c r="D353" s="40" t="n">
        <v>3285</v>
      </c>
      <c r="E353" s="40" t="n">
        <v>1239.6</v>
      </c>
      <c r="F353" s="40" t="n">
        <v>6617.4</v>
      </c>
      <c r="G353" s="40" t="n">
        <v>6651.9</v>
      </c>
      <c r="H353" s="23">
        <f>IF(COUNT(D353,F353)&lt;2,"",D353+F353)</f>
        <v/>
      </c>
      <c r="I353" s="23">
        <f>IF(COUNT(E353,G353)&lt;2,"",E353+G353)</f>
        <v/>
      </c>
      <c r="J353" s="23">
        <f>IF(COUNT(B353,H353,I353)&lt;3,"",B353+I353-H353)</f>
        <v/>
      </c>
      <c r="K353" s="41">
        <f>IF(COUNTIFS(Flows_Daily!$A$2:$A$5371,"&gt;="&amp;A353,Flows_Daily!$A$2:$A$5371,"&lt;"&amp;EDATE(A353,1))=0,"",SUMIFS(Flows_Daily!$D$2:$D$5371,Flows_Daily!$A$2:$A$5371,"&gt;="&amp;A353,Flows_Daily!$A$2:$A$5371,"&lt;"&amp;EDATE(A353,1))*1000/L353)</f>
        <v/>
      </c>
      <c r="L353" s="35">
        <f>IFERROR(AVERAGEIFS(Daily!$B:$B,Daily!$A:$A,"&gt;="&amp;A353,Daily!$A:$A,"&lt;"&amp;EDATE(A353,1)),"")</f>
        <v/>
      </c>
      <c r="M353" s="35">
        <f>IFERROR(INDEX(Daily!$B:$B,MATCH(EDATE(A353,1)-1,Daily!$A:$A,1)),"")</f>
        <v/>
      </c>
      <c r="N353" s="37">
        <f>IF(OR(M353="",M352=""),"",LN(M353/M352))</f>
        <v/>
      </c>
      <c r="O353" s="42">
        <f>IFERROR(INDEX(Rates_Monthly!$D:$D,MATCH(A353,Rates_Monthly!$A:$A,0)),"")</f>
        <v/>
      </c>
      <c r="P353" s="12">
        <f>IF(OR(O353="",O352=""),"",O353-O352)</f>
        <v/>
      </c>
      <c r="Q353" s="23">
        <f>IF(COUNT(B342:B353)&lt;12,"",SUM(B342:B353))</f>
        <v/>
      </c>
      <c r="R353" s="23">
        <f>IF(COUNT(H342:H353)&lt;12,"",SUM(H342:H353))</f>
        <v/>
      </c>
      <c r="S353" s="23">
        <f>IF(COUNT(I342:I353)&lt;12,"",SUM(I342:I353))</f>
        <v/>
      </c>
      <c r="T353" s="23">
        <f>IF(COUNT(J342:J353)&lt;12,"",SUM(J342:J353))</f>
        <v/>
      </c>
      <c r="U353" s="23">
        <f>IF(COUNT(K342:K353)&lt;12,"",SUM(K342:K353))</f>
        <v/>
      </c>
      <c r="V353" s="37">
        <f>IF(OR(M353="",M341=""),"",LN(M353/M341))</f>
        <v/>
      </c>
    </row>
    <row r="354">
      <c r="A354" s="34" t="n">
        <v>45323</v>
      </c>
      <c r="B354" s="40" t="n">
        <v>6802.1</v>
      </c>
      <c r="C354" s="40" t="n"/>
      <c r="D354" s="40" t="n">
        <v>3814.5</v>
      </c>
      <c r="E354" s="40" t="n">
        <v>-182.6</v>
      </c>
      <c r="F354" s="40" t="n">
        <v>8476.5</v>
      </c>
      <c r="G354" s="40" t="n">
        <v>10320.2</v>
      </c>
      <c r="H354" s="23">
        <f>IF(COUNT(D354,F354)&lt;2,"",D354+F354)</f>
        <v/>
      </c>
      <c r="I354" s="23">
        <f>IF(COUNT(E354,G354)&lt;2,"",E354+G354)</f>
        <v/>
      </c>
      <c r="J354" s="23">
        <f>IF(COUNT(B354,H354,I354)&lt;3,"",B354+I354-H354)</f>
        <v/>
      </c>
      <c r="K354" s="41">
        <f>IF(COUNTIFS(Flows_Daily!$A$2:$A$5371,"&gt;="&amp;A354,Flows_Daily!$A$2:$A$5371,"&lt;"&amp;EDATE(A354,1))=0,"",SUMIFS(Flows_Daily!$D$2:$D$5371,Flows_Daily!$A$2:$A$5371,"&gt;="&amp;A354,Flows_Daily!$A$2:$A$5371,"&lt;"&amp;EDATE(A354,1))*1000/L354)</f>
        <v/>
      </c>
      <c r="L354" s="35">
        <f>IFERROR(AVERAGEIFS(Daily!$B:$B,Daily!$A:$A,"&gt;="&amp;A354,Daily!$A:$A,"&lt;"&amp;EDATE(A354,1)),"")</f>
        <v/>
      </c>
      <c r="M354" s="35">
        <f>IFERROR(INDEX(Daily!$B:$B,MATCH(EDATE(A354,1)-1,Daily!$A:$A,1)),"")</f>
        <v/>
      </c>
      <c r="N354" s="37">
        <f>IF(OR(M354="",M353=""),"",LN(M354/M353))</f>
        <v/>
      </c>
      <c r="O354" s="42">
        <f>IFERROR(INDEX(Rates_Monthly!$D:$D,MATCH(A354,Rates_Monthly!$A:$A,0)),"")</f>
        <v/>
      </c>
      <c r="P354" s="12">
        <f>IF(OR(O354="",O353=""),"",O354-O353)</f>
        <v/>
      </c>
      <c r="Q354" s="23">
        <f>IF(COUNT(B343:B354)&lt;12,"",SUM(B343:B354))</f>
        <v/>
      </c>
      <c r="R354" s="23">
        <f>IF(COUNT(H343:H354)&lt;12,"",SUM(H343:H354))</f>
        <v/>
      </c>
      <c r="S354" s="23">
        <f>IF(COUNT(I343:I354)&lt;12,"",SUM(I343:I354))</f>
        <v/>
      </c>
      <c r="T354" s="23">
        <f>IF(COUNT(J343:J354)&lt;12,"",SUM(J343:J354))</f>
        <v/>
      </c>
      <c r="U354" s="23">
        <f>IF(COUNT(K343:K354)&lt;12,"",SUM(K343:K354))</f>
        <v/>
      </c>
      <c r="V354" s="37">
        <f>IF(OR(M354="",M342=""),"",LN(M354/M342))</f>
        <v/>
      </c>
    </row>
    <row r="355">
      <c r="A355" s="34" t="n">
        <v>45352</v>
      </c>
      <c r="B355" s="40" t="n">
        <v>7826.8</v>
      </c>
      <c r="C355" s="40" t="n"/>
      <c r="D355" s="40" t="n">
        <v>2883.6</v>
      </c>
      <c r="E355" s="40" t="n">
        <v>919.8</v>
      </c>
      <c r="F355" s="40" t="n">
        <v>8363.700000000001</v>
      </c>
      <c r="G355" s="40" t="n">
        <v>-1428.8</v>
      </c>
      <c r="H355" s="23">
        <f>IF(COUNT(D355,F355)&lt;2,"",D355+F355)</f>
        <v/>
      </c>
      <c r="I355" s="23">
        <f>IF(COUNT(E355,G355)&lt;2,"",E355+G355)</f>
        <v/>
      </c>
      <c r="J355" s="23">
        <f>IF(COUNT(B355,H355,I355)&lt;3,"",B355+I355-H355)</f>
        <v/>
      </c>
      <c r="K355" s="41">
        <f>IF(COUNTIFS(Flows_Daily!$A$2:$A$5371,"&gt;="&amp;A355,Flows_Daily!$A$2:$A$5371,"&lt;"&amp;EDATE(A355,1))=0,"",SUMIFS(Flows_Daily!$D$2:$D$5371,Flows_Daily!$A$2:$A$5371,"&gt;="&amp;A355,Flows_Daily!$A$2:$A$5371,"&lt;"&amp;EDATE(A355,1))*1000/L355)</f>
        <v/>
      </c>
      <c r="L355" s="35">
        <f>IFERROR(AVERAGEIFS(Daily!$B:$B,Daily!$A:$A,"&gt;="&amp;A355,Daily!$A:$A,"&lt;"&amp;EDATE(A355,1)),"")</f>
        <v/>
      </c>
      <c r="M355" s="35">
        <f>IFERROR(INDEX(Daily!$B:$B,MATCH(EDATE(A355,1)-1,Daily!$A:$A,1)),"")</f>
        <v/>
      </c>
      <c r="N355" s="37">
        <f>IF(OR(M355="",M354=""),"",LN(M355/M354))</f>
        <v/>
      </c>
      <c r="O355" s="42">
        <f>IFERROR(INDEX(Rates_Monthly!$D:$D,MATCH(A355,Rates_Monthly!$A:$A,0)),"")</f>
        <v/>
      </c>
      <c r="P355" s="12">
        <f>IF(OR(O355="",O354=""),"",O355-O354)</f>
        <v/>
      </c>
      <c r="Q355" s="23">
        <f>IF(COUNT(B344:B355)&lt;12,"",SUM(B344:B355))</f>
        <v/>
      </c>
      <c r="R355" s="23">
        <f>IF(COUNT(H344:H355)&lt;12,"",SUM(H344:H355))</f>
        <v/>
      </c>
      <c r="S355" s="23">
        <f>IF(COUNT(I344:I355)&lt;12,"",SUM(I344:I355))</f>
        <v/>
      </c>
      <c r="T355" s="23">
        <f>IF(COUNT(J344:J355)&lt;12,"",SUM(J344:J355))</f>
        <v/>
      </c>
      <c r="U355" s="23">
        <f>IF(COUNT(K344:K355)&lt;12,"",SUM(K344:K355))</f>
        <v/>
      </c>
      <c r="V355" s="37">
        <f>IF(OR(M355="",M343=""),"",LN(M355/M343))</f>
        <v/>
      </c>
    </row>
    <row r="356">
      <c r="A356" s="34" t="n">
        <v>45383</v>
      </c>
      <c r="B356" s="40" t="n">
        <v>773.8</v>
      </c>
      <c r="C356" s="40" t="n"/>
      <c r="D356" s="40" t="n">
        <v>4421.8</v>
      </c>
      <c r="E356" s="40" t="n">
        <v>863.4</v>
      </c>
      <c r="F356" s="40" t="n">
        <v>2800.1</v>
      </c>
      <c r="G356" s="40" t="n">
        <v>5771.6</v>
      </c>
      <c r="H356" s="23">
        <f>IF(COUNT(D356,F356)&lt;2,"",D356+F356)</f>
        <v/>
      </c>
      <c r="I356" s="23">
        <f>IF(COUNT(E356,G356)&lt;2,"",E356+G356)</f>
        <v/>
      </c>
      <c r="J356" s="23">
        <f>IF(COUNT(B356,H356,I356)&lt;3,"",B356+I356-H356)</f>
        <v/>
      </c>
      <c r="K356" s="41">
        <f>IF(COUNTIFS(Flows_Daily!$A$2:$A$5371,"&gt;="&amp;A356,Flows_Daily!$A$2:$A$5371,"&lt;"&amp;EDATE(A356,1))=0,"",SUMIFS(Flows_Daily!$D$2:$D$5371,Flows_Daily!$A$2:$A$5371,"&gt;="&amp;A356,Flows_Daily!$A$2:$A$5371,"&lt;"&amp;EDATE(A356,1))*1000/L356)</f>
        <v/>
      </c>
      <c r="L356" s="35">
        <f>IFERROR(AVERAGEIFS(Daily!$B:$B,Daily!$A:$A,"&gt;="&amp;A356,Daily!$A:$A,"&lt;"&amp;EDATE(A356,1)),"")</f>
        <v/>
      </c>
      <c r="M356" s="35">
        <f>IFERROR(INDEX(Daily!$B:$B,MATCH(EDATE(A356,1)-1,Daily!$A:$A,1)),"")</f>
        <v/>
      </c>
      <c r="N356" s="37">
        <f>IF(OR(M356="",M355=""),"",LN(M356/M355))</f>
        <v/>
      </c>
      <c r="O356" s="42">
        <f>IFERROR(INDEX(Rates_Monthly!$D:$D,MATCH(A356,Rates_Monthly!$A:$A,0)),"")</f>
        <v/>
      </c>
      <c r="P356" s="12">
        <f>IF(OR(O356="",O355=""),"",O356-O355)</f>
        <v/>
      </c>
      <c r="Q356" s="23">
        <f>IF(COUNT(B345:B356)&lt;12,"",SUM(B345:B356))</f>
        <v/>
      </c>
      <c r="R356" s="23">
        <f>IF(COUNT(H345:H356)&lt;12,"",SUM(H345:H356))</f>
        <v/>
      </c>
      <c r="S356" s="23">
        <f>IF(COUNT(I345:I356)&lt;12,"",SUM(I345:I356))</f>
        <v/>
      </c>
      <c r="T356" s="23">
        <f>IF(COUNT(J345:J356)&lt;12,"",SUM(J345:J356))</f>
        <v/>
      </c>
      <c r="U356" s="23">
        <f>IF(COUNT(K345:K356)&lt;12,"",SUM(K345:K356))</f>
        <v/>
      </c>
      <c r="V356" s="37">
        <f>IF(OR(M356="",M344=""),"",LN(M356/M344))</f>
        <v/>
      </c>
    </row>
    <row r="357">
      <c r="A357" s="34" t="n">
        <v>45413</v>
      </c>
      <c r="B357" s="40" t="n">
        <v>9277.4</v>
      </c>
      <c r="C357" s="40" t="n"/>
      <c r="D357" s="40" t="n">
        <v>6316.1</v>
      </c>
      <c r="E357" s="40" t="n">
        <v>1443.9</v>
      </c>
      <c r="F357" s="40" t="n">
        <v>6628.7</v>
      </c>
      <c r="G357" s="40" t="n">
        <v>2097.2</v>
      </c>
      <c r="H357" s="23">
        <f>IF(COUNT(D357,F357)&lt;2,"",D357+F357)</f>
        <v/>
      </c>
      <c r="I357" s="23">
        <f>IF(COUNT(E357,G357)&lt;2,"",E357+G357)</f>
        <v/>
      </c>
      <c r="J357" s="23">
        <f>IF(COUNT(B357,H357,I357)&lt;3,"",B357+I357-H357)</f>
        <v/>
      </c>
      <c r="K357" s="41">
        <f>IF(COUNTIFS(Flows_Daily!$A$2:$A$5371,"&gt;="&amp;A357,Flows_Daily!$A$2:$A$5371,"&lt;"&amp;EDATE(A357,1))=0,"",SUMIFS(Flows_Daily!$D$2:$D$5371,Flows_Daily!$A$2:$A$5371,"&gt;="&amp;A357,Flows_Daily!$A$2:$A$5371,"&lt;"&amp;EDATE(A357,1))*1000/L357)</f>
        <v/>
      </c>
      <c r="L357" s="35">
        <f>IFERROR(AVERAGEIFS(Daily!$B:$B,Daily!$A:$A,"&gt;="&amp;A357,Daily!$A:$A,"&lt;"&amp;EDATE(A357,1)),"")</f>
        <v/>
      </c>
      <c r="M357" s="35">
        <f>IFERROR(INDEX(Daily!$B:$B,MATCH(EDATE(A357,1)-1,Daily!$A:$A,1)),"")</f>
        <v/>
      </c>
      <c r="N357" s="37">
        <f>IF(OR(M357="",M356=""),"",LN(M357/M356))</f>
        <v/>
      </c>
      <c r="O357" s="42">
        <f>IFERROR(INDEX(Rates_Monthly!$D:$D,MATCH(A357,Rates_Monthly!$A:$A,0)),"")</f>
        <v/>
      </c>
      <c r="P357" s="12">
        <f>IF(OR(O357="",O356=""),"",O357-O356)</f>
        <v/>
      </c>
      <c r="Q357" s="23">
        <f>IF(COUNT(B346:B357)&lt;12,"",SUM(B346:B357))</f>
        <v/>
      </c>
      <c r="R357" s="23">
        <f>IF(COUNT(H346:H357)&lt;12,"",SUM(H346:H357))</f>
        <v/>
      </c>
      <c r="S357" s="23">
        <f>IF(COUNT(I346:I357)&lt;12,"",SUM(I346:I357))</f>
        <v/>
      </c>
      <c r="T357" s="23">
        <f>IF(COUNT(J346:J357)&lt;12,"",SUM(J346:J357))</f>
        <v/>
      </c>
      <c r="U357" s="23">
        <f>IF(COUNT(K346:K357)&lt;12,"",SUM(K346:K357))</f>
        <v/>
      </c>
      <c r="V357" s="37">
        <f>IF(OR(M357="",M345=""),"",LN(M357/M345))</f>
        <v/>
      </c>
    </row>
    <row r="358">
      <c r="A358" s="34" t="n">
        <v>45444</v>
      </c>
      <c r="B358" s="40" t="n">
        <v>13431.5</v>
      </c>
      <c r="C358" s="40" t="n"/>
      <c r="D358" s="40" t="n">
        <v>5335.3</v>
      </c>
      <c r="E358" s="40" t="n">
        <v>-925.4</v>
      </c>
      <c r="F358" s="40" t="n">
        <v>6683.6</v>
      </c>
      <c r="G358" s="40" t="n">
        <v>-2448.8</v>
      </c>
      <c r="H358" s="23">
        <f>IF(COUNT(D358,F358)&lt;2,"",D358+F358)</f>
        <v/>
      </c>
      <c r="I358" s="23">
        <f>IF(COUNT(E358,G358)&lt;2,"",E358+G358)</f>
        <v/>
      </c>
      <c r="J358" s="23">
        <f>IF(COUNT(B358,H358,I358)&lt;3,"",B358+I358-H358)</f>
        <v/>
      </c>
      <c r="K358" s="41">
        <f>IF(COUNTIFS(Flows_Daily!$A$2:$A$5371,"&gt;="&amp;A358,Flows_Daily!$A$2:$A$5371,"&lt;"&amp;EDATE(A358,1))=0,"",SUMIFS(Flows_Daily!$D$2:$D$5371,Flows_Daily!$A$2:$A$5371,"&gt;="&amp;A358,Flows_Daily!$A$2:$A$5371,"&lt;"&amp;EDATE(A358,1))*1000/L358)</f>
        <v/>
      </c>
      <c r="L358" s="35">
        <f>IFERROR(AVERAGEIFS(Daily!$B:$B,Daily!$A:$A,"&gt;="&amp;A358,Daily!$A:$A,"&lt;"&amp;EDATE(A358,1)),"")</f>
        <v/>
      </c>
      <c r="M358" s="35">
        <f>IFERROR(INDEX(Daily!$B:$B,MATCH(EDATE(A358,1)-1,Daily!$A:$A,1)),"")</f>
        <v/>
      </c>
      <c r="N358" s="37">
        <f>IF(OR(M358="",M357=""),"",LN(M358/M357))</f>
        <v/>
      </c>
      <c r="O358" s="42">
        <f>IFERROR(INDEX(Rates_Monthly!$D:$D,MATCH(A358,Rates_Monthly!$A:$A,0)),"")</f>
        <v/>
      </c>
      <c r="P358" s="12">
        <f>IF(OR(O358="",O357=""),"",O358-O357)</f>
        <v/>
      </c>
      <c r="Q358" s="23">
        <f>IF(COUNT(B347:B358)&lt;12,"",SUM(B347:B358))</f>
        <v/>
      </c>
      <c r="R358" s="23">
        <f>IF(COUNT(H347:H358)&lt;12,"",SUM(H347:H358))</f>
        <v/>
      </c>
      <c r="S358" s="23">
        <f>IF(COUNT(I347:I358)&lt;12,"",SUM(I347:I358))</f>
        <v/>
      </c>
      <c r="T358" s="23">
        <f>IF(COUNT(J347:J358)&lt;12,"",SUM(J347:J358))</f>
        <v/>
      </c>
      <c r="U358" s="23">
        <f>IF(COUNT(K347:K358)&lt;12,"",SUM(K347:K358))</f>
        <v/>
      </c>
      <c r="V358" s="37">
        <f>IF(OR(M358="",M346=""),"",LN(M358/M346))</f>
        <v/>
      </c>
    </row>
    <row r="359">
      <c r="A359" s="34" t="n">
        <v>45474</v>
      </c>
      <c r="B359" s="40" t="n">
        <v>9022.6</v>
      </c>
      <c r="C359" s="40" t="n"/>
      <c r="D359" s="40" t="n">
        <v>4718.8</v>
      </c>
      <c r="E359" s="40" t="n">
        <v>3418</v>
      </c>
      <c r="F359" s="40" t="n">
        <v>9340.5</v>
      </c>
      <c r="G359" s="40" t="n">
        <v>3900.8</v>
      </c>
      <c r="H359" s="23">
        <f>IF(COUNT(D359,F359)&lt;2,"",D359+F359)</f>
        <v/>
      </c>
      <c r="I359" s="23">
        <f>IF(COUNT(E359,G359)&lt;2,"",E359+G359)</f>
        <v/>
      </c>
      <c r="J359" s="23">
        <f>IF(COUNT(B359,H359,I359)&lt;3,"",B359+I359-H359)</f>
        <v/>
      </c>
      <c r="K359" s="41">
        <f>IF(COUNTIFS(Flows_Daily!$A$2:$A$5371,"&gt;="&amp;A359,Flows_Daily!$A$2:$A$5371,"&lt;"&amp;EDATE(A359,1))=0,"",SUMIFS(Flows_Daily!$D$2:$D$5371,Flows_Daily!$A$2:$A$5371,"&gt;="&amp;A359,Flows_Daily!$A$2:$A$5371,"&lt;"&amp;EDATE(A359,1))*1000/L359)</f>
        <v/>
      </c>
      <c r="L359" s="35">
        <f>IFERROR(AVERAGEIFS(Daily!$B:$B,Daily!$A:$A,"&gt;="&amp;A359,Daily!$A:$A,"&lt;"&amp;EDATE(A359,1)),"")</f>
        <v/>
      </c>
      <c r="M359" s="35">
        <f>IFERROR(INDEX(Daily!$B:$B,MATCH(EDATE(A359,1)-1,Daily!$A:$A,1)),"")</f>
        <v/>
      </c>
      <c r="N359" s="37">
        <f>IF(OR(M359="",M358=""),"",LN(M359/M358))</f>
        <v/>
      </c>
      <c r="O359" s="42">
        <f>IFERROR(INDEX(Rates_Monthly!$D:$D,MATCH(A359,Rates_Monthly!$A:$A,0)),"")</f>
        <v/>
      </c>
      <c r="P359" s="12">
        <f>IF(OR(O359="",O358=""),"",O359-O358)</f>
        <v/>
      </c>
      <c r="Q359" s="23">
        <f>IF(COUNT(B348:B359)&lt;12,"",SUM(B348:B359))</f>
        <v/>
      </c>
      <c r="R359" s="23">
        <f>IF(COUNT(H348:H359)&lt;12,"",SUM(H348:H359))</f>
        <v/>
      </c>
      <c r="S359" s="23">
        <f>IF(COUNT(I348:I359)&lt;12,"",SUM(I348:I359))</f>
        <v/>
      </c>
      <c r="T359" s="23">
        <f>IF(COUNT(J348:J359)&lt;12,"",SUM(J348:J359))</f>
        <v/>
      </c>
      <c r="U359" s="23">
        <f>IF(COUNT(K348:K359)&lt;12,"",SUM(K348:K359))</f>
        <v/>
      </c>
      <c r="V359" s="37">
        <f>IF(OR(M359="",M347=""),"",LN(M359/M347))</f>
        <v/>
      </c>
    </row>
    <row r="360">
      <c r="A360" s="34" t="n">
        <v>45505</v>
      </c>
      <c r="B360" s="40" t="n">
        <v>5899.8</v>
      </c>
      <c r="C360" s="40" t="n"/>
      <c r="D360" s="40" t="n">
        <v>4307.1</v>
      </c>
      <c r="E360" s="40" t="n">
        <v>1981</v>
      </c>
      <c r="F360" s="40" t="n">
        <v>8839.1</v>
      </c>
      <c r="G360" s="40" t="n">
        <v>2227.8</v>
      </c>
      <c r="H360" s="23">
        <f>IF(COUNT(D360,F360)&lt;2,"",D360+F360)</f>
        <v/>
      </c>
      <c r="I360" s="23">
        <f>IF(COUNT(E360,G360)&lt;2,"",E360+G360)</f>
        <v/>
      </c>
      <c r="J360" s="23">
        <f>IF(COUNT(B360,H360,I360)&lt;3,"",B360+I360-H360)</f>
        <v/>
      </c>
      <c r="K360" s="41">
        <f>IF(COUNTIFS(Flows_Daily!$A$2:$A$5371,"&gt;="&amp;A360,Flows_Daily!$A$2:$A$5371,"&lt;"&amp;EDATE(A360,1))=0,"",SUMIFS(Flows_Daily!$D$2:$D$5371,Flows_Daily!$A$2:$A$5371,"&gt;="&amp;A360,Flows_Daily!$A$2:$A$5371,"&lt;"&amp;EDATE(A360,1))*1000/L360)</f>
        <v/>
      </c>
      <c r="L360" s="35">
        <f>IFERROR(AVERAGEIFS(Daily!$B:$B,Daily!$A:$A,"&gt;="&amp;A360,Daily!$A:$A,"&lt;"&amp;EDATE(A360,1)),"")</f>
        <v/>
      </c>
      <c r="M360" s="35">
        <f>IFERROR(INDEX(Daily!$B:$B,MATCH(EDATE(A360,1)-1,Daily!$A:$A,1)),"")</f>
        <v/>
      </c>
      <c r="N360" s="37">
        <f>IF(OR(M360="",M359=""),"",LN(M360/M359))</f>
        <v/>
      </c>
      <c r="O360" s="42">
        <f>IFERROR(INDEX(Rates_Monthly!$D:$D,MATCH(A360,Rates_Monthly!$A:$A,0)),"")</f>
        <v/>
      </c>
      <c r="P360" s="12">
        <f>IF(OR(O360="",O359=""),"",O360-O359)</f>
        <v/>
      </c>
      <c r="Q360" s="23">
        <f>IF(COUNT(B349:B360)&lt;12,"",SUM(B349:B360))</f>
        <v/>
      </c>
      <c r="R360" s="23">
        <f>IF(COUNT(H349:H360)&lt;12,"",SUM(H349:H360))</f>
        <v/>
      </c>
      <c r="S360" s="23">
        <f>IF(COUNT(I349:I360)&lt;12,"",SUM(I349:I360))</f>
        <v/>
      </c>
      <c r="T360" s="23">
        <f>IF(COUNT(J349:J360)&lt;12,"",SUM(J349:J360))</f>
        <v/>
      </c>
      <c r="U360" s="23">
        <f>IF(COUNT(K349:K360)&lt;12,"",SUM(K349:K360))</f>
        <v/>
      </c>
      <c r="V360" s="37">
        <f>IF(OR(M360="",M348=""),"",LN(M360/M348))</f>
        <v/>
      </c>
    </row>
    <row r="361">
      <c r="A361" s="34" t="n">
        <v>45536</v>
      </c>
      <c r="B361" s="40" t="n">
        <v>11368.5</v>
      </c>
      <c r="C361" s="40" t="n"/>
      <c r="D361" s="40" t="n">
        <v>3860.7</v>
      </c>
      <c r="E361" s="40" t="n">
        <v>1572.9</v>
      </c>
      <c r="F361" s="40" t="n">
        <v>6613.6</v>
      </c>
      <c r="G361" s="40" t="n">
        <v>-1052.9</v>
      </c>
      <c r="H361" s="23">
        <f>IF(COUNT(D361,F361)&lt;2,"",D361+F361)</f>
        <v/>
      </c>
      <c r="I361" s="23">
        <f>IF(COUNT(E361,G361)&lt;2,"",E361+G361)</f>
        <v/>
      </c>
      <c r="J361" s="23">
        <f>IF(COUNT(B361,H361,I361)&lt;3,"",B361+I361-H361)</f>
        <v/>
      </c>
      <c r="K361" s="41">
        <f>IF(COUNTIFS(Flows_Daily!$A$2:$A$5371,"&gt;="&amp;A361,Flows_Daily!$A$2:$A$5371,"&lt;"&amp;EDATE(A361,1))=0,"",SUMIFS(Flows_Daily!$D$2:$D$5371,Flows_Daily!$A$2:$A$5371,"&gt;="&amp;A361,Flows_Daily!$A$2:$A$5371,"&lt;"&amp;EDATE(A361,1))*1000/L361)</f>
        <v/>
      </c>
      <c r="L361" s="35">
        <f>IFERROR(AVERAGEIFS(Daily!$B:$B,Daily!$A:$A,"&gt;="&amp;A361,Daily!$A:$A,"&lt;"&amp;EDATE(A361,1)),"")</f>
        <v/>
      </c>
      <c r="M361" s="35">
        <f>IFERROR(INDEX(Daily!$B:$B,MATCH(EDATE(A361,1)-1,Daily!$A:$A,1)),"")</f>
        <v/>
      </c>
      <c r="N361" s="37">
        <f>IF(OR(M361="",M360=""),"",LN(M361/M360))</f>
        <v/>
      </c>
      <c r="O361" s="42">
        <f>IFERROR(INDEX(Rates_Monthly!$D:$D,MATCH(A361,Rates_Monthly!$A:$A,0)),"")</f>
        <v/>
      </c>
      <c r="P361" s="12">
        <f>IF(OR(O361="",O360=""),"",O361-O360)</f>
        <v/>
      </c>
      <c r="Q361" s="23">
        <f>IF(COUNT(B350:B361)&lt;12,"",SUM(B350:B361))</f>
        <v/>
      </c>
      <c r="R361" s="23">
        <f>IF(COUNT(H350:H361)&lt;12,"",SUM(H350:H361))</f>
        <v/>
      </c>
      <c r="S361" s="23">
        <f>IF(COUNT(I350:I361)&lt;12,"",SUM(I350:I361))</f>
        <v/>
      </c>
      <c r="T361" s="23">
        <f>IF(COUNT(J350:J361)&lt;12,"",SUM(J350:J361))</f>
        <v/>
      </c>
      <c r="U361" s="23">
        <f>IF(COUNT(K350:K361)&lt;12,"",SUM(K350:K361))</f>
        <v/>
      </c>
      <c r="V361" s="37">
        <f>IF(OR(M361="",M349=""),"",LN(M361/M349))</f>
        <v/>
      </c>
    </row>
    <row r="362">
      <c r="A362" s="34" t="n">
        <v>45566</v>
      </c>
      <c r="B362" s="40" t="n">
        <v>9861.5</v>
      </c>
      <c r="C362" s="40" t="n"/>
      <c r="D362" s="40" t="n">
        <v>1045.7</v>
      </c>
      <c r="E362" s="40" t="n">
        <v>2294.8</v>
      </c>
      <c r="F362" s="40" t="n">
        <v>1217.6</v>
      </c>
      <c r="G362" s="40" t="n">
        <v>1138.1</v>
      </c>
      <c r="H362" s="23">
        <f>IF(COUNT(D362,F362)&lt;2,"",D362+F362)</f>
        <v/>
      </c>
      <c r="I362" s="23">
        <f>IF(COUNT(E362,G362)&lt;2,"",E362+G362)</f>
        <v/>
      </c>
      <c r="J362" s="23">
        <f>IF(COUNT(B362,H362,I362)&lt;3,"",B362+I362-H362)</f>
        <v/>
      </c>
      <c r="K362" s="41">
        <f>IF(COUNTIFS(Flows_Daily!$A$2:$A$5371,"&gt;="&amp;A362,Flows_Daily!$A$2:$A$5371,"&lt;"&amp;EDATE(A362,1))=0,"",SUMIFS(Flows_Daily!$D$2:$D$5371,Flows_Daily!$A$2:$A$5371,"&gt;="&amp;A362,Flows_Daily!$A$2:$A$5371,"&lt;"&amp;EDATE(A362,1))*1000/L362)</f>
        <v/>
      </c>
      <c r="L362" s="35">
        <f>IFERROR(AVERAGEIFS(Daily!$B:$B,Daily!$A:$A,"&gt;="&amp;A362,Daily!$A:$A,"&lt;"&amp;EDATE(A362,1)),"")</f>
        <v/>
      </c>
      <c r="M362" s="35">
        <f>IFERROR(INDEX(Daily!$B:$B,MATCH(EDATE(A362,1)-1,Daily!$A:$A,1)),"")</f>
        <v/>
      </c>
      <c r="N362" s="37">
        <f>IF(OR(M362="",M361=""),"",LN(M362/M361))</f>
        <v/>
      </c>
      <c r="O362" s="42">
        <f>IFERROR(INDEX(Rates_Monthly!$D:$D,MATCH(A362,Rates_Monthly!$A:$A,0)),"")</f>
        <v/>
      </c>
      <c r="P362" s="12">
        <f>IF(OR(O362="",O361=""),"",O362-O361)</f>
        <v/>
      </c>
      <c r="Q362" s="23">
        <f>IF(COUNT(B351:B362)&lt;12,"",SUM(B351:B362))</f>
        <v/>
      </c>
      <c r="R362" s="23">
        <f>IF(COUNT(H351:H362)&lt;12,"",SUM(H351:H362))</f>
        <v/>
      </c>
      <c r="S362" s="23">
        <f>IF(COUNT(I351:I362)&lt;12,"",SUM(I351:I362))</f>
        <v/>
      </c>
      <c r="T362" s="23">
        <f>IF(COUNT(J351:J362)&lt;12,"",SUM(J351:J362))</f>
        <v/>
      </c>
      <c r="U362" s="23">
        <f>IF(COUNT(K351:K362)&lt;12,"",SUM(K351:K362))</f>
        <v/>
      </c>
      <c r="V362" s="37">
        <f>IF(OR(M362="",M350=""),"",LN(M362/M350))</f>
        <v/>
      </c>
    </row>
    <row r="363">
      <c r="A363" s="34" t="n">
        <v>45597</v>
      </c>
      <c r="B363" s="40" t="n">
        <v>9456.6</v>
      </c>
      <c r="C363" s="40" t="n"/>
      <c r="D363" s="40" t="n">
        <v>3003.8</v>
      </c>
      <c r="E363" s="40" t="n">
        <v>-171.6</v>
      </c>
      <c r="F363" s="40" t="n">
        <v>574.1</v>
      </c>
      <c r="G363" s="40" t="n">
        <v>-1764.1</v>
      </c>
      <c r="H363" s="23">
        <f>IF(COUNT(D363,F363)&lt;2,"",D363+F363)</f>
        <v/>
      </c>
      <c r="I363" s="23">
        <f>IF(COUNT(E363,G363)&lt;2,"",E363+G363)</f>
        <v/>
      </c>
      <c r="J363" s="23">
        <f>IF(COUNT(B363,H363,I363)&lt;3,"",B363+I363-H363)</f>
        <v/>
      </c>
      <c r="K363" s="41">
        <f>IF(COUNTIFS(Flows_Daily!$A$2:$A$5371,"&gt;="&amp;A363,Flows_Daily!$A$2:$A$5371,"&lt;"&amp;EDATE(A363,1))=0,"",SUMIFS(Flows_Daily!$D$2:$D$5371,Flows_Daily!$A$2:$A$5371,"&gt;="&amp;A363,Flows_Daily!$A$2:$A$5371,"&lt;"&amp;EDATE(A363,1))*1000/L363)</f>
        <v/>
      </c>
      <c r="L363" s="35">
        <f>IFERROR(AVERAGEIFS(Daily!$B:$B,Daily!$A:$A,"&gt;="&amp;A363,Daily!$A:$A,"&lt;"&amp;EDATE(A363,1)),"")</f>
        <v/>
      </c>
      <c r="M363" s="35">
        <f>IFERROR(INDEX(Daily!$B:$B,MATCH(EDATE(A363,1)-1,Daily!$A:$A,1)),"")</f>
        <v/>
      </c>
      <c r="N363" s="37">
        <f>IF(OR(M363="",M362=""),"",LN(M363/M362))</f>
        <v/>
      </c>
      <c r="O363" s="42">
        <f>IFERROR(INDEX(Rates_Monthly!$D:$D,MATCH(A363,Rates_Monthly!$A:$A,0)),"")</f>
        <v/>
      </c>
      <c r="P363" s="12">
        <f>IF(OR(O363="",O362=""),"",O363-O362)</f>
        <v/>
      </c>
      <c r="Q363" s="23">
        <f>IF(COUNT(B352:B363)&lt;12,"",SUM(B352:B363))</f>
        <v/>
      </c>
      <c r="R363" s="23">
        <f>IF(COUNT(H352:H363)&lt;12,"",SUM(H352:H363))</f>
        <v/>
      </c>
      <c r="S363" s="23">
        <f>IF(COUNT(I352:I363)&lt;12,"",SUM(I352:I363))</f>
        <v/>
      </c>
      <c r="T363" s="23">
        <f>IF(COUNT(J352:J363)&lt;12,"",SUM(J352:J363))</f>
        <v/>
      </c>
      <c r="U363" s="23">
        <f>IF(COUNT(K352:K363)&lt;12,"",SUM(K352:K363))</f>
        <v/>
      </c>
      <c r="V363" s="37">
        <f>IF(OR(M363="",M351=""),"",LN(M363/M351))</f>
        <v/>
      </c>
    </row>
    <row r="364">
      <c r="A364" s="34" t="n">
        <v>45627</v>
      </c>
      <c r="B364" s="40" t="n">
        <v>12741</v>
      </c>
      <c r="C364" s="40" t="n"/>
      <c r="D364" s="40" t="n">
        <v>6732.9</v>
      </c>
      <c r="E364" s="40" t="n">
        <v>408.7</v>
      </c>
      <c r="F364" s="40" t="n">
        <v>817.9</v>
      </c>
      <c r="G364" s="40" t="n">
        <v>-4051.4</v>
      </c>
      <c r="H364" s="23">
        <f>IF(COUNT(D364,F364)&lt;2,"",D364+F364)</f>
        <v/>
      </c>
      <c r="I364" s="23">
        <f>IF(COUNT(E364,G364)&lt;2,"",E364+G364)</f>
        <v/>
      </c>
      <c r="J364" s="23">
        <f>IF(COUNT(B364,H364,I364)&lt;3,"",B364+I364-H364)</f>
        <v/>
      </c>
      <c r="K364" s="41">
        <f>IF(COUNTIFS(Flows_Daily!$A$2:$A$5371,"&gt;="&amp;A364,Flows_Daily!$A$2:$A$5371,"&lt;"&amp;EDATE(A364,1))=0,"",SUMIFS(Flows_Daily!$D$2:$D$5371,Flows_Daily!$A$2:$A$5371,"&gt;="&amp;A364,Flows_Daily!$A$2:$A$5371,"&lt;"&amp;EDATE(A364,1))*1000/L364)</f>
        <v/>
      </c>
      <c r="L364" s="35">
        <f>IFERROR(AVERAGEIFS(Daily!$B:$B,Daily!$A:$A,"&gt;="&amp;A364,Daily!$A:$A,"&lt;"&amp;EDATE(A364,1)),"")</f>
        <v/>
      </c>
      <c r="M364" s="35">
        <f>IFERROR(INDEX(Daily!$B:$B,MATCH(EDATE(A364,1)-1,Daily!$A:$A,1)),"")</f>
        <v/>
      </c>
      <c r="N364" s="37">
        <f>IF(OR(M364="",M363=""),"",LN(M364/M363))</f>
        <v/>
      </c>
      <c r="O364" s="42">
        <f>IFERROR(INDEX(Rates_Monthly!$D:$D,MATCH(A364,Rates_Monthly!$A:$A,0)),"")</f>
        <v/>
      </c>
      <c r="P364" s="12">
        <f>IF(OR(O364="",O363=""),"",O364-O363)</f>
        <v/>
      </c>
      <c r="Q364" s="23">
        <f>IF(COUNT(B353:B364)&lt;12,"",SUM(B353:B364))</f>
        <v/>
      </c>
      <c r="R364" s="23">
        <f>IF(COUNT(H353:H364)&lt;12,"",SUM(H353:H364))</f>
        <v/>
      </c>
      <c r="S364" s="23">
        <f>IF(COUNT(I353:I364)&lt;12,"",SUM(I353:I364))</f>
        <v/>
      </c>
      <c r="T364" s="23">
        <f>IF(COUNT(J353:J364)&lt;12,"",SUM(J353:J364))</f>
        <v/>
      </c>
      <c r="U364" s="23">
        <f>IF(COUNT(K353:K364)&lt;12,"",SUM(K353:K364))</f>
        <v/>
      </c>
      <c r="V364" s="37">
        <f>IF(OR(M364="",M352=""),"",LN(M364/M352))</f>
        <v/>
      </c>
    </row>
    <row r="365">
      <c r="A365" s="34" t="n">
        <v>45658</v>
      </c>
      <c r="B365" s="40" t="n">
        <v>2678</v>
      </c>
      <c r="C365" s="40" t="n"/>
      <c r="D365" s="40" t="n">
        <v>-947.4</v>
      </c>
      <c r="E365" s="40" t="n">
        <v>1193</v>
      </c>
      <c r="F365" s="40" t="n">
        <v>10558</v>
      </c>
      <c r="G365" s="40" t="n">
        <v>-255.5</v>
      </c>
      <c r="H365" s="23">
        <f>IF(COUNT(D365,F365)&lt;2,"",D365+F365)</f>
        <v/>
      </c>
      <c r="I365" s="23">
        <f>IF(COUNT(E365,G365)&lt;2,"",E365+G365)</f>
        <v/>
      </c>
      <c r="J365" s="23">
        <f>IF(COUNT(B365,H365,I365)&lt;3,"",B365+I365-H365)</f>
        <v/>
      </c>
      <c r="K365" s="41">
        <f>IF(COUNTIFS(Flows_Daily!$A$2:$A$5371,"&gt;="&amp;A365,Flows_Daily!$A$2:$A$5371,"&lt;"&amp;EDATE(A365,1))=0,"",SUMIFS(Flows_Daily!$D$2:$D$5371,Flows_Daily!$A$2:$A$5371,"&gt;="&amp;A365,Flows_Daily!$A$2:$A$5371,"&lt;"&amp;EDATE(A365,1))*1000/L365)</f>
        <v/>
      </c>
      <c r="L365" s="35">
        <f>IFERROR(AVERAGEIFS(Daily!$B:$B,Daily!$A:$A,"&gt;="&amp;A365,Daily!$A:$A,"&lt;"&amp;EDATE(A365,1)),"")</f>
        <v/>
      </c>
      <c r="M365" s="35">
        <f>IFERROR(INDEX(Daily!$B:$B,MATCH(EDATE(A365,1)-1,Daily!$A:$A,1)),"")</f>
        <v/>
      </c>
      <c r="N365" s="37">
        <f>IF(OR(M365="",M364=""),"",LN(M365/M364))</f>
        <v/>
      </c>
      <c r="O365" s="42">
        <f>IFERROR(INDEX(Rates_Monthly!$D:$D,MATCH(A365,Rates_Monthly!$A:$A,0)),"")</f>
        <v/>
      </c>
      <c r="P365" s="12">
        <f>IF(OR(O365="",O364=""),"",O365-O364)</f>
        <v/>
      </c>
      <c r="Q365" s="23">
        <f>IF(COUNT(B354:B365)&lt;12,"",SUM(B354:B365))</f>
        <v/>
      </c>
      <c r="R365" s="23">
        <f>IF(COUNT(H354:H365)&lt;12,"",SUM(H354:H365))</f>
        <v/>
      </c>
      <c r="S365" s="23">
        <f>IF(COUNT(I354:I365)&lt;12,"",SUM(I354:I365))</f>
        <v/>
      </c>
      <c r="T365" s="23">
        <f>IF(COUNT(J354:J365)&lt;12,"",SUM(J354:J365))</f>
        <v/>
      </c>
      <c r="U365" s="23">
        <f>IF(COUNT(K354:K365)&lt;12,"",SUM(K354:K365))</f>
        <v/>
      </c>
      <c r="V365" s="37">
        <f>IF(OR(M365="",M353=""),"",LN(M365/M353))</f>
        <v/>
      </c>
    </row>
    <row r="366">
      <c r="A366" s="34" t="n">
        <v>45689</v>
      </c>
      <c r="B366" s="40" t="n">
        <v>7225.2</v>
      </c>
      <c r="C366" s="40" t="n"/>
      <c r="D366" s="40" t="n">
        <v>4328.3</v>
      </c>
      <c r="E366" s="40" t="n">
        <v>857.3</v>
      </c>
      <c r="F366" s="40" t="n">
        <v>11748.4</v>
      </c>
      <c r="G366" s="40" t="n">
        <v>2152</v>
      </c>
      <c r="H366" s="23">
        <f>IF(COUNT(D366,F366)&lt;2,"",D366+F366)</f>
        <v/>
      </c>
      <c r="I366" s="23">
        <f>IF(COUNT(E366,G366)&lt;2,"",E366+G366)</f>
        <v/>
      </c>
      <c r="J366" s="23">
        <f>IF(COUNT(B366,H366,I366)&lt;3,"",B366+I366-H366)</f>
        <v/>
      </c>
      <c r="K366" s="41">
        <f>IF(COUNTIFS(Flows_Daily!$A$2:$A$5371,"&gt;="&amp;A366,Flows_Daily!$A$2:$A$5371,"&lt;"&amp;EDATE(A366,1))=0,"",SUMIFS(Flows_Daily!$D$2:$D$5371,Flows_Daily!$A$2:$A$5371,"&gt;="&amp;A366,Flows_Daily!$A$2:$A$5371,"&lt;"&amp;EDATE(A366,1))*1000/L366)</f>
        <v/>
      </c>
      <c r="L366" s="35">
        <f>IFERROR(AVERAGEIFS(Daily!$B:$B,Daily!$A:$A,"&gt;="&amp;A366,Daily!$A:$A,"&lt;"&amp;EDATE(A366,1)),"")</f>
        <v/>
      </c>
      <c r="M366" s="35">
        <f>IFERROR(INDEX(Daily!$B:$B,MATCH(EDATE(A366,1)-1,Daily!$A:$A,1)),"")</f>
        <v/>
      </c>
      <c r="N366" s="37">
        <f>IF(OR(M366="",M365=""),"",LN(M366/M365))</f>
        <v/>
      </c>
      <c r="O366" s="42">
        <f>IFERROR(INDEX(Rates_Monthly!$D:$D,MATCH(A366,Rates_Monthly!$A:$A,0)),"")</f>
        <v/>
      </c>
      <c r="P366" s="12">
        <f>IF(OR(O366="",O365=""),"",O366-O365)</f>
        <v/>
      </c>
      <c r="Q366" s="23">
        <f>IF(COUNT(B355:B366)&lt;12,"",SUM(B355:B366))</f>
        <v/>
      </c>
      <c r="R366" s="23">
        <f>IF(COUNT(H355:H366)&lt;12,"",SUM(H355:H366))</f>
        <v/>
      </c>
      <c r="S366" s="23">
        <f>IF(COUNT(I355:I366)&lt;12,"",SUM(I355:I366))</f>
        <v/>
      </c>
      <c r="T366" s="23">
        <f>IF(COUNT(J355:J366)&lt;12,"",SUM(J355:J366))</f>
        <v/>
      </c>
      <c r="U366" s="23">
        <f>IF(COUNT(K355:K366)&lt;12,"",SUM(K355:K366))</f>
        <v/>
      </c>
      <c r="V366" s="37">
        <f>IF(OR(M366="",M354=""),"",LN(M366/M354))</f>
        <v/>
      </c>
    </row>
    <row r="367">
      <c r="A367" s="34" t="n">
        <v>45717</v>
      </c>
      <c r="B367" s="40" t="n">
        <v>9583.200000000001</v>
      </c>
      <c r="C367" s="40" t="n"/>
      <c r="D367" s="40" t="n">
        <v>4754.6</v>
      </c>
      <c r="E367" s="40" t="n">
        <v>745.2</v>
      </c>
      <c r="F367" s="40" t="n">
        <v>12210.4</v>
      </c>
      <c r="G367" s="40" t="n">
        <v>4039.5</v>
      </c>
      <c r="H367" s="23">
        <f>IF(COUNT(D367,F367)&lt;2,"",D367+F367)</f>
        <v/>
      </c>
      <c r="I367" s="23">
        <f>IF(COUNT(E367,G367)&lt;2,"",E367+G367)</f>
        <v/>
      </c>
      <c r="J367" s="23">
        <f>IF(COUNT(B367,H367,I367)&lt;3,"",B367+I367-H367)</f>
        <v/>
      </c>
      <c r="K367" s="41">
        <f>IF(COUNTIFS(Flows_Daily!$A$2:$A$5371,"&gt;="&amp;A367,Flows_Daily!$A$2:$A$5371,"&lt;"&amp;EDATE(A367,1))=0,"",SUMIFS(Flows_Daily!$D$2:$D$5371,Flows_Daily!$A$2:$A$5371,"&gt;="&amp;A367,Flows_Daily!$A$2:$A$5371,"&lt;"&amp;EDATE(A367,1))*1000/L367)</f>
        <v/>
      </c>
      <c r="L367" s="35">
        <f>IFERROR(AVERAGEIFS(Daily!$B:$B,Daily!$A:$A,"&gt;="&amp;A367,Daily!$A:$A,"&lt;"&amp;EDATE(A367,1)),"")</f>
        <v/>
      </c>
      <c r="M367" s="35">
        <f>IFERROR(INDEX(Daily!$B:$B,MATCH(EDATE(A367,1)-1,Daily!$A:$A,1)),"")</f>
        <v/>
      </c>
      <c r="N367" s="37">
        <f>IF(OR(M367="",M366=""),"",LN(M367/M366))</f>
        <v/>
      </c>
      <c r="O367" s="42">
        <f>IFERROR(INDEX(Rates_Monthly!$D:$D,MATCH(A367,Rates_Monthly!$A:$A,0)),"")</f>
        <v/>
      </c>
      <c r="P367" s="12">
        <f>IF(OR(O367="",O366=""),"",O367-O366)</f>
        <v/>
      </c>
      <c r="Q367" s="23">
        <f>IF(COUNT(B356:B367)&lt;12,"",SUM(B356:B367))</f>
        <v/>
      </c>
      <c r="R367" s="23">
        <f>IF(COUNT(H356:H367)&lt;12,"",SUM(H356:H367))</f>
        <v/>
      </c>
      <c r="S367" s="23">
        <f>IF(COUNT(I356:I367)&lt;12,"",SUM(I356:I367))</f>
        <v/>
      </c>
      <c r="T367" s="23">
        <f>IF(COUNT(J356:J367)&lt;12,"",SUM(J356:J367))</f>
        <v/>
      </c>
      <c r="U367" s="23">
        <f>IF(COUNT(K356:K367)&lt;12,"",SUM(K356:K367))</f>
        <v/>
      </c>
      <c r="V367" s="37">
        <f>IF(OR(M367="",M355=""),"",LN(M367/M355))</f>
        <v/>
      </c>
    </row>
    <row r="368">
      <c r="A368" s="34" t="n">
        <v>45748</v>
      </c>
      <c r="B368" s="40" t="n">
        <v>4510.6</v>
      </c>
      <c r="C368" s="40" t="n"/>
      <c r="D368" s="40" t="n">
        <v>2325.8</v>
      </c>
      <c r="E368" s="40" t="n">
        <v>-396.4</v>
      </c>
      <c r="F368" s="40" t="n">
        <v>12313.5</v>
      </c>
      <c r="G368" s="40" t="n">
        <v>-3935.4</v>
      </c>
      <c r="H368" s="23">
        <f>IF(COUNT(D368,F368)&lt;2,"",D368+F368)</f>
        <v/>
      </c>
      <c r="I368" s="23">
        <f>IF(COUNT(E368,G368)&lt;2,"",E368+G368)</f>
        <v/>
      </c>
      <c r="J368" s="23">
        <f>IF(COUNT(B368,H368,I368)&lt;3,"",B368+I368-H368)</f>
        <v/>
      </c>
      <c r="K368" s="41">
        <f>IF(COUNTIFS(Flows_Daily!$A$2:$A$5371,"&gt;="&amp;A368,Flows_Daily!$A$2:$A$5371,"&lt;"&amp;EDATE(A368,1))=0,"",SUMIFS(Flows_Daily!$D$2:$D$5371,Flows_Daily!$A$2:$A$5371,"&gt;="&amp;A368,Flows_Daily!$A$2:$A$5371,"&lt;"&amp;EDATE(A368,1))*1000/L368)</f>
        <v/>
      </c>
      <c r="L368" s="35">
        <f>IFERROR(AVERAGEIFS(Daily!$B:$B,Daily!$A:$A,"&gt;="&amp;A368,Daily!$A:$A,"&lt;"&amp;EDATE(A368,1)),"")</f>
        <v/>
      </c>
      <c r="M368" s="35">
        <f>IFERROR(INDEX(Daily!$B:$B,MATCH(EDATE(A368,1)-1,Daily!$A:$A,1)),"")</f>
        <v/>
      </c>
      <c r="N368" s="37">
        <f>IF(OR(M368="",M367=""),"",LN(M368/M367))</f>
        <v/>
      </c>
      <c r="O368" s="42">
        <f>IFERROR(INDEX(Rates_Monthly!$D:$D,MATCH(A368,Rates_Monthly!$A:$A,0)),"")</f>
        <v/>
      </c>
      <c r="P368" s="12">
        <f>IF(OR(O368="",O367=""),"",O368-O367)</f>
        <v/>
      </c>
      <c r="Q368" s="23">
        <f>IF(COUNT(B357:B368)&lt;12,"",SUM(B357:B368))</f>
        <v/>
      </c>
      <c r="R368" s="23">
        <f>IF(COUNT(H357:H368)&lt;12,"",SUM(H357:H368))</f>
        <v/>
      </c>
      <c r="S368" s="23">
        <f>IF(COUNT(I357:I368)&lt;12,"",SUM(I357:I368))</f>
        <v/>
      </c>
      <c r="T368" s="23">
        <f>IF(COUNT(J357:J368)&lt;12,"",SUM(J357:J368))</f>
        <v/>
      </c>
      <c r="U368" s="23">
        <f>IF(COUNT(K357:K368)&lt;12,"",SUM(K357:K368))</f>
        <v/>
      </c>
      <c r="V368" s="37">
        <f>IF(OR(M368="",M356=""),"",LN(M368/M356))</f>
        <v/>
      </c>
    </row>
    <row r="369">
      <c r="A369" s="34" t="n">
        <v>45778</v>
      </c>
      <c r="B369" s="40" t="n">
        <v>9906.700000000001</v>
      </c>
      <c r="C369" s="40" t="n"/>
      <c r="D369" s="40" t="n">
        <v>3824.5</v>
      </c>
      <c r="E369" s="40" t="n">
        <v>287.1</v>
      </c>
      <c r="F369" s="40" t="n">
        <v>10078</v>
      </c>
      <c r="G369" s="40" t="n">
        <v>12247.6</v>
      </c>
      <c r="H369" s="23">
        <f>IF(COUNT(D369,F369)&lt;2,"",D369+F369)</f>
        <v/>
      </c>
      <c r="I369" s="23">
        <f>IF(COUNT(E369,G369)&lt;2,"",E369+G369)</f>
        <v/>
      </c>
      <c r="J369" s="23">
        <f>IF(COUNT(B369,H369,I369)&lt;3,"",B369+I369-H369)</f>
        <v/>
      </c>
      <c r="K369" s="41">
        <f>IF(COUNTIFS(Flows_Daily!$A$2:$A$5371,"&gt;="&amp;A369,Flows_Daily!$A$2:$A$5371,"&lt;"&amp;EDATE(A369,1))=0,"",SUMIFS(Flows_Daily!$D$2:$D$5371,Flows_Daily!$A$2:$A$5371,"&gt;="&amp;A369,Flows_Daily!$A$2:$A$5371,"&lt;"&amp;EDATE(A369,1))*1000/L369)</f>
        <v/>
      </c>
      <c r="L369" s="35">
        <f>IFERROR(AVERAGEIFS(Daily!$B:$B,Daily!$A:$A,"&gt;="&amp;A369,Daily!$A:$A,"&lt;"&amp;EDATE(A369,1)),"")</f>
        <v/>
      </c>
      <c r="M369" s="35">
        <f>IFERROR(INDEX(Daily!$B:$B,MATCH(EDATE(A369,1)-1,Daily!$A:$A,1)),"")</f>
        <v/>
      </c>
      <c r="N369" s="37">
        <f>IF(OR(M369="",M368=""),"",LN(M369/M368))</f>
        <v/>
      </c>
      <c r="O369" s="42">
        <f>IFERROR(INDEX(Rates_Monthly!$D:$D,MATCH(A369,Rates_Monthly!$A:$A,0)),"")</f>
        <v/>
      </c>
      <c r="P369" s="12">
        <f>IF(OR(O369="",O368=""),"",O369-O368)</f>
        <v/>
      </c>
      <c r="Q369" s="23">
        <f>IF(COUNT(B358:B369)&lt;12,"",SUM(B358:B369))</f>
        <v/>
      </c>
      <c r="R369" s="23">
        <f>IF(COUNT(H358:H369)&lt;12,"",SUM(H358:H369))</f>
        <v/>
      </c>
      <c r="S369" s="23">
        <f>IF(COUNT(I358:I369)&lt;12,"",SUM(I358:I369))</f>
        <v/>
      </c>
      <c r="T369" s="23">
        <f>IF(COUNT(J358:J369)&lt;12,"",SUM(J358:J369))</f>
        <v/>
      </c>
      <c r="U369" s="23">
        <f>IF(COUNT(K358:K369)&lt;12,"",SUM(K358:K369))</f>
        <v/>
      </c>
      <c r="V369" s="37">
        <f>IF(OR(M369="",M357=""),"",LN(M369/M357))</f>
        <v/>
      </c>
    </row>
    <row r="370">
      <c r="A370" s="34" t="n">
        <v>45809</v>
      </c>
      <c r="B370" s="40" t="n">
        <v>13968.5</v>
      </c>
      <c r="C370" s="40" t="n"/>
      <c r="D370" s="40" t="n">
        <v>3426.6</v>
      </c>
      <c r="E370" s="40" t="n">
        <v>739.5</v>
      </c>
      <c r="F370" s="40" t="n">
        <v>9827.200000000001</v>
      </c>
      <c r="G370" s="40" t="n">
        <v>5355.2</v>
      </c>
      <c r="H370" s="23">
        <f>IF(COUNT(D370,F370)&lt;2,"",D370+F370)</f>
        <v/>
      </c>
      <c r="I370" s="23">
        <f>IF(COUNT(E370,G370)&lt;2,"",E370+G370)</f>
        <v/>
      </c>
      <c r="J370" s="23">
        <f>IF(COUNT(B370,H370,I370)&lt;3,"",B370+I370-H370)</f>
        <v/>
      </c>
      <c r="K370" s="41">
        <f>IF(COUNTIFS(Flows_Daily!$A$2:$A$5371,"&gt;="&amp;A370,Flows_Daily!$A$2:$A$5371,"&lt;"&amp;EDATE(A370,1))=0,"",SUMIFS(Flows_Daily!$D$2:$D$5371,Flows_Daily!$A$2:$A$5371,"&gt;="&amp;A370,Flows_Daily!$A$2:$A$5371,"&lt;"&amp;EDATE(A370,1))*1000/L370)</f>
        <v/>
      </c>
      <c r="L370" s="35">
        <f>IFERROR(AVERAGEIFS(Daily!$B:$B,Daily!$A:$A,"&gt;="&amp;A370,Daily!$A:$A,"&lt;"&amp;EDATE(A370,1)),"")</f>
        <v/>
      </c>
      <c r="M370" s="35">
        <f>IFERROR(INDEX(Daily!$B:$B,MATCH(EDATE(A370,1)-1,Daily!$A:$A,1)),"")</f>
        <v/>
      </c>
      <c r="N370" s="37">
        <f>IF(OR(M370="",M369=""),"",LN(M370/M369))</f>
        <v/>
      </c>
      <c r="O370" s="42">
        <f>IFERROR(INDEX(Rates_Monthly!$D:$D,MATCH(A370,Rates_Monthly!$A:$A,0)),"")</f>
        <v/>
      </c>
      <c r="P370" s="12">
        <f>IF(OR(O370="",O369=""),"",O370-O369)</f>
        <v/>
      </c>
      <c r="Q370" s="23">
        <f>IF(COUNT(B359:B370)&lt;12,"",SUM(B359:B370))</f>
        <v/>
      </c>
      <c r="R370" s="23">
        <f>IF(COUNT(H359:H370)&lt;12,"",SUM(H359:H370))</f>
        <v/>
      </c>
      <c r="S370" s="23">
        <f>IF(COUNT(I359:I370)&lt;12,"",SUM(I359:I370))</f>
        <v/>
      </c>
      <c r="T370" s="23">
        <f>IF(COUNT(J359:J370)&lt;12,"",SUM(J359:J370))</f>
        <v/>
      </c>
      <c r="U370" s="23">
        <f>IF(COUNT(K359:K370)&lt;12,"",SUM(K359:K370))</f>
        <v/>
      </c>
      <c r="V370" s="37">
        <f>IF(OR(M370="",M358=""),"",LN(M370/M358))</f>
        <v/>
      </c>
    </row>
    <row r="371">
      <c r="A371" s="34" t="n">
        <v>45839</v>
      </c>
      <c r="B371" s="40" t="n">
        <v>11945.1</v>
      </c>
      <c r="C371" s="40" t="n"/>
      <c r="D371" s="40" t="n">
        <v>3435.1</v>
      </c>
      <c r="E371" s="40" t="n">
        <v>1665.7</v>
      </c>
      <c r="F371" s="40" t="n">
        <v>10076.1</v>
      </c>
      <c r="G371" s="40" t="n">
        <v>7193.5</v>
      </c>
      <c r="H371" s="23">
        <f>IF(COUNT(D371,F371)&lt;2,"",D371+F371)</f>
        <v/>
      </c>
      <c r="I371" s="23">
        <f>IF(COUNT(E371,G371)&lt;2,"",E371+G371)</f>
        <v/>
      </c>
      <c r="J371" s="23">
        <f>IF(COUNT(B371,H371,I371)&lt;3,"",B371+I371-H371)</f>
        <v/>
      </c>
      <c r="K371" s="41">
        <f>IF(COUNTIFS(Flows_Daily!$A$2:$A$5371,"&gt;="&amp;A371,Flows_Daily!$A$2:$A$5371,"&lt;"&amp;EDATE(A371,1))=0,"",SUMIFS(Flows_Daily!$D$2:$D$5371,Flows_Daily!$A$2:$A$5371,"&gt;="&amp;A371,Flows_Daily!$A$2:$A$5371,"&lt;"&amp;EDATE(A371,1))*1000/L371)</f>
        <v/>
      </c>
      <c r="L371" s="35">
        <f>IFERROR(AVERAGEIFS(Daily!$B:$B,Daily!$A:$A,"&gt;="&amp;A371,Daily!$A:$A,"&lt;"&amp;EDATE(A371,1)),"")</f>
        <v/>
      </c>
      <c r="M371" s="35">
        <f>IFERROR(INDEX(Daily!$B:$B,MATCH(EDATE(A371,1)-1,Daily!$A:$A,1)),"")</f>
        <v/>
      </c>
      <c r="N371" s="37">
        <f>IF(OR(M371="",M370=""),"",LN(M371/M370))</f>
        <v/>
      </c>
      <c r="O371" s="42">
        <f>IFERROR(INDEX(Rates_Monthly!$D:$D,MATCH(A371,Rates_Monthly!$A:$A,0)),"")</f>
        <v/>
      </c>
      <c r="P371" s="12">
        <f>IF(OR(O371="",O370=""),"",O371-O370)</f>
        <v/>
      </c>
      <c r="Q371" s="23">
        <f>IF(COUNT(B360:B371)&lt;12,"",SUM(B360:B371))</f>
        <v/>
      </c>
      <c r="R371" s="23">
        <f>IF(COUNT(H360:H371)&lt;12,"",SUM(H360:H371))</f>
        <v/>
      </c>
      <c r="S371" s="23">
        <f>IF(COUNT(I360:I371)&lt;12,"",SUM(I360:I371))</f>
        <v/>
      </c>
      <c r="T371" s="23">
        <f>IF(COUNT(J360:J371)&lt;12,"",SUM(J360:J371))</f>
        <v/>
      </c>
      <c r="U371" s="23">
        <f>IF(COUNT(K360:K371)&lt;12,"",SUM(K360:K371))</f>
        <v/>
      </c>
      <c r="V371" s="37">
        <f>IF(OR(M371="",M359=""),"",LN(M371/M359))</f>
        <v/>
      </c>
    </row>
    <row r="372">
      <c r="A372" s="34" t="n">
        <v>45870</v>
      </c>
      <c r="B372" s="40" t="n">
        <v>9848</v>
      </c>
      <c r="C372" s="40" t="n"/>
      <c r="D372" s="40" t="n">
        <v>1892.7</v>
      </c>
      <c r="E372" s="40" t="n">
        <v>2117.5</v>
      </c>
      <c r="F372" s="40" t="n">
        <v>8349.5</v>
      </c>
      <c r="G372" s="40" t="n">
        <v>401.3</v>
      </c>
      <c r="H372" s="23">
        <f>IF(COUNT(D372,F372)&lt;2,"",D372+F372)</f>
        <v/>
      </c>
      <c r="I372" s="23">
        <f>IF(COUNT(E372,G372)&lt;2,"",E372+G372)</f>
        <v/>
      </c>
      <c r="J372" s="23">
        <f>IF(COUNT(B372,H372,I372)&lt;3,"",B372+I372-H372)</f>
        <v/>
      </c>
      <c r="K372" s="41">
        <f>IF(COUNTIFS(Flows_Daily!$A$2:$A$5371,"&gt;="&amp;A372,Flows_Daily!$A$2:$A$5371,"&lt;"&amp;EDATE(A372,1))=0,"",SUMIFS(Flows_Daily!$D$2:$D$5371,Flows_Daily!$A$2:$A$5371,"&gt;="&amp;A372,Flows_Daily!$A$2:$A$5371,"&lt;"&amp;EDATE(A372,1))*1000/L372)</f>
        <v/>
      </c>
      <c r="L372" s="35">
        <f>IFERROR(AVERAGEIFS(Daily!$B:$B,Daily!$A:$A,"&gt;="&amp;A372,Daily!$A:$A,"&lt;"&amp;EDATE(A372,1)),"")</f>
        <v/>
      </c>
      <c r="M372" s="35">
        <f>IFERROR(INDEX(Daily!$B:$B,MATCH(EDATE(A372,1)-1,Daily!$A:$A,1)),"")</f>
        <v/>
      </c>
      <c r="N372" s="37">
        <f>IF(OR(M372="",M371=""),"",LN(M372/M371))</f>
        <v/>
      </c>
      <c r="O372" s="42">
        <f>IFERROR(INDEX(Rates_Monthly!$D:$D,MATCH(A372,Rates_Monthly!$A:$A,0)),"")</f>
        <v/>
      </c>
      <c r="P372" s="12">
        <f>IF(OR(O372="",O371=""),"",O372-O371)</f>
        <v/>
      </c>
      <c r="Q372" s="23">
        <f>IF(COUNT(B361:B372)&lt;12,"",SUM(B361:B372))</f>
        <v/>
      </c>
      <c r="R372" s="23">
        <f>IF(COUNT(H361:H372)&lt;12,"",SUM(H361:H372))</f>
        <v/>
      </c>
      <c r="S372" s="23">
        <f>IF(COUNT(I361:I372)&lt;12,"",SUM(I361:I372))</f>
        <v/>
      </c>
      <c r="T372" s="23">
        <f>IF(COUNT(J361:J372)&lt;12,"",SUM(J361:J372))</f>
        <v/>
      </c>
      <c r="U372" s="23">
        <f>IF(COUNT(K361:K372)&lt;12,"",SUM(K361:K372))</f>
        <v/>
      </c>
      <c r="V372" s="37">
        <f>IF(OR(M372="",M360=""),"",LN(M372/M360))</f>
        <v/>
      </c>
    </row>
    <row r="373">
      <c r="A373" s="34" t="n">
        <v>45901</v>
      </c>
      <c r="B373" s="40" t="n">
        <v>14220.3</v>
      </c>
      <c r="C373" s="40" t="n"/>
      <c r="D373" s="40" t="n">
        <v>5693.8</v>
      </c>
      <c r="E373" s="40" t="n">
        <v>1795.6</v>
      </c>
      <c r="F373" s="40" t="n">
        <v>11208.3</v>
      </c>
      <c r="G373" s="40" t="n">
        <v>9081</v>
      </c>
      <c r="H373" s="23">
        <f>IF(COUNT(D373,F373)&lt;2,"",D373+F373)</f>
        <v/>
      </c>
      <c r="I373" s="23">
        <f>IF(COUNT(E373,G373)&lt;2,"",E373+G373)</f>
        <v/>
      </c>
      <c r="J373" s="23">
        <f>IF(COUNT(B373,H373,I373)&lt;3,"",B373+I373-H373)</f>
        <v/>
      </c>
      <c r="K373" s="41">
        <f>IF(COUNTIFS(Flows_Daily!$A$2:$A$5371,"&gt;="&amp;A373,Flows_Daily!$A$2:$A$5371,"&lt;"&amp;EDATE(A373,1))=0,"",SUMIFS(Flows_Daily!$D$2:$D$5371,Flows_Daily!$A$2:$A$5371,"&gt;="&amp;A373,Flows_Daily!$A$2:$A$5371,"&lt;"&amp;EDATE(A373,1))*1000/L373)</f>
        <v/>
      </c>
      <c r="L373" s="35">
        <f>IFERROR(AVERAGEIFS(Daily!$B:$B,Daily!$A:$A,"&gt;="&amp;A373,Daily!$A:$A,"&lt;"&amp;EDATE(A373,1)),"")</f>
        <v/>
      </c>
      <c r="M373" s="35">
        <f>IFERROR(INDEX(Daily!$B:$B,MATCH(EDATE(A373,1)-1,Daily!$A:$A,1)),"")</f>
        <v/>
      </c>
      <c r="N373" s="37">
        <f>IF(OR(M373="",M372=""),"",LN(M373/M372))</f>
        <v/>
      </c>
      <c r="O373" s="42">
        <f>IFERROR(INDEX(Rates_Monthly!$D:$D,MATCH(A373,Rates_Monthly!$A:$A,0)),"")</f>
        <v/>
      </c>
      <c r="P373" s="12">
        <f>IF(OR(O373="",O372=""),"",O373-O372)</f>
        <v/>
      </c>
      <c r="Q373" s="23">
        <f>IF(COUNT(B362:B373)&lt;12,"",SUM(B362:B373))</f>
        <v/>
      </c>
      <c r="R373" s="23">
        <f>IF(COUNT(H362:H373)&lt;12,"",SUM(H362:H373))</f>
        <v/>
      </c>
      <c r="S373" s="23">
        <f>IF(COUNT(I362:I373)&lt;12,"",SUM(I362:I373))</f>
        <v/>
      </c>
      <c r="T373" s="23">
        <f>IF(COUNT(J362:J373)&lt;12,"",SUM(J362:J373))</f>
        <v/>
      </c>
      <c r="U373" s="23">
        <f>IF(COUNT(K362:K373)&lt;12,"",SUM(K362:K373))</f>
        <v/>
      </c>
      <c r="V373" s="37">
        <f>IF(OR(M373="",M361=""),"",LN(M373/M361))</f>
        <v/>
      </c>
    </row>
    <row r="374">
      <c r="A374" s="34" t="n">
        <v>45931</v>
      </c>
      <c r="B374" s="40" t="n">
        <v>7567.6</v>
      </c>
      <c r="C374" s="40" t="n"/>
      <c r="D374" s="40" t="n">
        <v>2035.4</v>
      </c>
      <c r="E374" s="40" t="n">
        <v>-30.5</v>
      </c>
      <c r="F374" s="40" t="n">
        <v>17292.1</v>
      </c>
      <c r="G374" s="40" t="n">
        <v>4774.5</v>
      </c>
      <c r="H374" s="23">
        <f>IF(COUNT(D374,F374)&lt;2,"",D374+F374)</f>
        <v/>
      </c>
      <c r="I374" s="23">
        <f>IF(COUNT(E374,G374)&lt;2,"",E374+G374)</f>
        <v/>
      </c>
      <c r="J374" s="23">
        <f>IF(COUNT(B374,H374,I374)&lt;3,"",B374+I374-H374)</f>
        <v/>
      </c>
      <c r="K374" s="41">
        <f>IF(COUNTIFS(Flows_Daily!$A$2:$A$5371,"&gt;="&amp;A374,Flows_Daily!$A$2:$A$5371,"&lt;"&amp;EDATE(A374,1))=0,"",SUMIFS(Flows_Daily!$D$2:$D$5371,Flows_Daily!$A$2:$A$5371,"&gt;="&amp;A374,Flows_Daily!$A$2:$A$5371,"&lt;"&amp;EDATE(A374,1))*1000/L374)</f>
        <v/>
      </c>
      <c r="L374" s="35">
        <f>IFERROR(AVERAGEIFS(Daily!$B:$B,Daily!$A:$A,"&gt;="&amp;A374,Daily!$A:$A,"&lt;"&amp;EDATE(A374,1)),"")</f>
        <v/>
      </c>
      <c r="M374" s="35">
        <f>IFERROR(INDEX(Daily!$B:$B,MATCH(EDATE(A374,1)-1,Daily!$A:$A,1)),"")</f>
        <v/>
      </c>
      <c r="N374" s="37">
        <f>IF(OR(M374="",M373=""),"",LN(M374/M373))</f>
        <v/>
      </c>
      <c r="O374" s="42">
        <f>IFERROR(INDEX(Rates_Monthly!$D:$D,MATCH(A374,Rates_Monthly!$A:$A,0)),"")</f>
        <v/>
      </c>
      <c r="P374" s="12">
        <f>IF(OR(O374="",O373=""),"",O374-O373)</f>
        <v/>
      </c>
      <c r="Q374" s="23">
        <f>IF(COUNT(B363:B374)&lt;12,"",SUM(B363:B374))</f>
        <v/>
      </c>
      <c r="R374" s="23">
        <f>IF(COUNT(H363:H374)&lt;12,"",SUM(H363:H374))</f>
        <v/>
      </c>
      <c r="S374" s="23">
        <f>IF(COUNT(I363:I374)&lt;12,"",SUM(I363:I374))</f>
        <v/>
      </c>
      <c r="T374" s="23">
        <f>IF(COUNT(J363:J374)&lt;12,"",SUM(J363:J374))</f>
        <v/>
      </c>
      <c r="U374" s="23">
        <f>IF(COUNT(K363:K374)&lt;12,"",SUM(K363:K374))</f>
        <v/>
      </c>
      <c r="V374" s="37">
        <f>IF(OR(M374="",M362=""),"",LN(M374/M362))</f>
        <v/>
      </c>
    </row>
    <row r="375">
      <c r="A375" s="34" t="n">
        <v>45962</v>
      </c>
      <c r="B375" s="40" t="n">
        <v>12898</v>
      </c>
      <c r="C375" s="40" t="n"/>
      <c r="D375" s="40" t="n">
        <v>3972.6</v>
      </c>
      <c r="E375" s="40" t="n">
        <v>1661</v>
      </c>
      <c r="F375" s="40" t="n">
        <v>12247.7</v>
      </c>
      <c r="G375" s="40" t="n">
        <v>5809.5</v>
      </c>
      <c r="H375" s="23">
        <f>IF(COUNT(D375,F375)&lt;2,"",D375+F375)</f>
        <v/>
      </c>
      <c r="I375" s="23">
        <f>IF(COUNT(E375,G375)&lt;2,"",E375+G375)</f>
        <v/>
      </c>
      <c r="J375" s="23">
        <f>IF(COUNT(B375,H375,I375)&lt;3,"",B375+I375-H375)</f>
        <v/>
      </c>
      <c r="K375" s="41">
        <f>IF(COUNTIFS(Flows_Daily!$A$2:$A$5371,"&gt;="&amp;A375,Flows_Daily!$A$2:$A$5371,"&lt;"&amp;EDATE(A375,1))=0,"",SUMIFS(Flows_Daily!$D$2:$D$5371,Flows_Daily!$A$2:$A$5371,"&gt;="&amp;A375,Flows_Daily!$A$2:$A$5371,"&lt;"&amp;EDATE(A375,1))*1000/L375)</f>
        <v/>
      </c>
      <c r="L375" s="35">
        <f>IFERROR(AVERAGEIFS(Daily!$B:$B,Daily!$A:$A,"&gt;="&amp;A375,Daily!$A:$A,"&lt;"&amp;EDATE(A375,1)),"")</f>
        <v/>
      </c>
      <c r="M375" s="35">
        <f>IFERROR(INDEX(Daily!$B:$B,MATCH(EDATE(A375,1)-1,Daily!$A:$A,1)),"")</f>
        <v/>
      </c>
      <c r="N375" s="37">
        <f>IF(OR(M375="",M374=""),"",LN(M375/M374))</f>
        <v/>
      </c>
      <c r="O375" s="42">
        <f>IFERROR(INDEX(Rates_Monthly!$D:$D,MATCH(A375,Rates_Monthly!$A:$A,0)),"")</f>
        <v/>
      </c>
      <c r="P375" s="12">
        <f>IF(OR(O375="",O374=""),"",O375-O374)</f>
        <v/>
      </c>
      <c r="Q375" s="23">
        <f>IF(COUNT(B364:B375)&lt;12,"",SUM(B364:B375))</f>
        <v/>
      </c>
      <c r="R375" s="23">
        <f>IF(COUNT(H364:H375)&lt;12,"",SUM(H364:H375))</f>
        <v/>
      </c>
      <c r="S375" s="23">
        <f>IF(COUNT(I364:I375)&lt;12,"",SUM(I364:I375))</f>
        <v/>
      </c>
      <c r="T375" s="23">
        <f>IF(COUNT(J364:J375)&lt;12,"",SUM(J364:J375))</f>
        <v/>
      </c>
      <c r="U375" s="23">
        <f>IF(COUNT(K364:K375)&lt;12,"",SUM(K364:K375))</f>
        <v/>
      </c>
      <c r="V375" s="37">
        <f>IF(OR(M375="",M363=""),"",LN(M375/M363))</f>
        <v/>
      </c>
    </row>
    <row r="376">
      <c r="A376" s="34" t="n">
        <v>45992</v>
      </c>
      <c r="B376" s="40" t="n">
        <v>18702.6</v>
      </c>
      <c r="C376" s="40" t="n"/>
      <c r="D376" s="40" t="n">
        <v>6488.6</v>
      </c>
      <c r="E376" s="40" t="n">
        <v>5169.1</v>
      </c>
      <c r="F376" s="40" t="n">
        <v>14366.1</v>
      </c>
      <c r="G376" s="40" t="n">
        <v>5677.6</v>
      </c>
      <c r="H376" s="23">
        <f>IF(COUNT(D376,F376)&lt;2,"",D376+F376)</f>
        <v/>
      </c>
      <c r="I376" s="23">
        <f>IF(COUNT(E376,G376)&lt;2,"",E376+G376)</f>
        <v/>
      </c>
      <c r="J376" s="23">
        <f>IF(COUNT(B376,H376,I376)&lt;3,"",B376+I376-H376)</f>
        <v/>
      </c>
      <c r="K376" s="41">
        <f>IF(COUNTIFS(Flows_Daily!$A$2:$A$5371,"&gt;="&amp;A376,Flows_Daily!$A$2:$A$5371,"&lt;"&amp;EDATE(A376,1))=0,"",SUMIFS(Flows_Daily!$D$2:$D$5371,Flows_Daily!$A$2:$A$5371,"&gt;="&amp;A376,Flows_Daily!$A$2:$A$5371,"&lt;"&amp;EDATE(A376,1))*1000/L376)</f>
        <v/>
      </c>
      <c r="L376" s="35">
        <f>IFERROR(AVERAGEIFS(Daily!$B:$B,Daily!$A:$A,"&gt;="&amp;A376,Daily!$A:$A,"&lt;"&amp;EDATE(A376,1)),"")</f>
        <v/>
      </c>
      <c r="M376" s="35">
        <f>IFERROR(INDEX(Daily!$B:$B,MATCH(EDATE(A376,1)-1,Daily!$A:$A,1)),"")</f>
        <v/>
      </c>
      <c r="N376" s="37">
        <f>IF(OR(M376="",M375=""),"",LN(M376/M375))</f>
        <v/>
      </c>
      <c r="O376" s="42">
        <f>IFERROR(INDEX(Rates_Monthly!$D:$D,MATCH(A376,Rates_Monthly!$A:$A,0)),"")</f>
        <v/>
      </c>
      <c r="P376" s="12">
        <f>IF(OR(O376="",O375=""),"",O376-O375)</f>
        <v/>
      </c>
      <c r="Q376" s="23">
        <f>IF(COUNT(B365:B376)&lt;12,"",SUM(B365:B376))</f>
        <v/>
      </c>
      <c r="R376" s="23">
        <f>IF(COUNT(H365:H376)&lt;12,"",SUM(H365:H376))</f>
        <v/>
      </c>
      <c r="S376" s="23">
        <f>IF(COUNT(I365:I376)&lt;12,"",SUM(I365:I376))</f>
        <v/>
      </c>
      <c r="T376" s="23">
        <f>IF(COUNT(J365:J376)&lt;12,"",SUM(J365:J376))</f>
        <v/>
      </c>
      <c r="U376" s="23">
        <f>IF(COUNT(K365:K376)&lt;12,"",SUM(K365:K376))</f>
        <v/>
      </c>
      <c r="V376" s="37">
        <f>IF(OR(M376="",M364=""),"",LN(M376/M364))</f>
        <v/>
      </c>
    </row>
    <row r="377">
      <c r="A377" s="34" t="n">
        <v>46023</v>
      </c>
      <c r="B377" s="40" t="n">
        <v>13259.1</v>
      </c>
      <c r="C377" s="40" t="n"/>
      <c r="D377" s="40" t="n">
        <v>7041.5</v>
      </c>
      <c r="E377" s="40" t="n">
        <v>5337.5</v>
      </c>
      <c r="F377" s="40" t="n">
        <v>13463.2</v>
      </c>
      <c r="G377" s="40" t="n">
        <v>4687.1</v>
      </c>
      <c r="H377" s="23">
        <f>IF(COUNT(D377,F377)&lt;2,"",D377+F377)</f>
        <v/>
      </c>
      <c r="I377" s="23">
        <f>IF(COUNT(E377,G377)&lt;2,"",E377+G377)</f>
        <v/>
      </c>
      <c r="J377" s="23">
        <f>IF(COUNT(B377,H377,I377)&lt;3,"",B377+I377-H377)</f>
        <v/>
      </c>
      <c r="K377" s="41">
        <f>IF(COUNTIFS(Flows_Daily!$A$2:$A$5371,"&gt;="&amp;A377,Flows_Daily!$A$2:$A$5371,"&lt;"&amp;EDATE(A377,1))=0,"",SUMIFS(Flows_Daily!$D$2:$D$5371,Flows_Daily!$A$2:$A$5371,"&gt;="&amp;A377,Flows_Daily!$A$2:$A$5371,"&lt;"&amp;EDATE(A377,1))*1000/L377)</f>
        <v/>
      </c>
      <c r="L377" s="35">
        <f>IFERROR(AVERAGEIFS(Daily!$B:$B,Daily!$A:$A,"&gt;="&amp;A377,Daily!$A:$A,"&lt;"&amp;EDATE(A377,1)),"")</f>
        <v/>
      </c>
      <c r="M377" s="35">
        <f>IFERROR(INDEX(Daily!$B:$B,MATCH(EDATE(A377,1)-1,Daily!$A:$A,1)),"")</f>
        <v/>
      </c>
      <c r="N377" s="37">
        <f>IF(OR(M377="",M376=""),"",LN(M377/M376))</f>
        <v/>
      </c>
      <c r="O377" s="42">
        <f>IFERROR(INDEX(Rates_Monthly!$D:$D,MATCH(A377,Rates_Monthly!$A:$A,0)),"")</f>
        <v/>
      </c>
      <c r="P377" s="12">
        <f>IF(OR(O377="",O376=""),"",O377-O376)</f>
        <v/>
      </c>
      <c r="Q377" s="23">
        <f>IF(COUNT(B366:B377)&lt;12,"",SUM(B366:B377))</f>
        <v/>
      </c>
      <c r="R377" s="23">
        <f>IF(COUNT(H366:H377)&lt;12,"",SUM(H366:H377))</f>
        <v/>
      </c>
      <c r="S377" s="23">
        <f>IF(COUNT(I366:I377)&lt;12,"",SUM(I366:I377))</f>
        <v/>
      </c>
      <c r="T377" s="23">
        <f>IF(COUNT(J366:J377)&lt;12,"",SUM(J366:J377))</f>
        <v/>
      </c>
      <c r="U377" s="23">
        <f>IF(COUNT(K366:K377)&lt;12,"",SUM(K366:K377))</f>
        <v/>
      </c>
      <c r="V377" s="37">
        <f>IF(OR(M377="",M365=""),"",LN(M377/M365))</f>
        <v/>
      </c>
    </row>
    <row r="378">
      <c r="A378" s="34" t="n">
        <v>46054</v>
      </c>
      <c r="B378" s="40" t="n">
        <v>23192.7</v>
      </c>
      <c r="C378" s="40" t="n"/>
      <c r="D378" s="40" t="n">
        <v>3812.8</v>
      </c>
      <c r="E378" s="40" t="n">
        <v>943.4</v>
      </c>
      <c r="F378" s="40" t="n">
        <v>8642.799999999999</v>
      </c>
      <c r="G378" s="40" t="n">
        <v>-11936.1</v>
      </c>
      <c r="H378" s="23">
        <f>IF(COUNT(D378,F378)&lt;2,"",D378+F378)</f>
        <v/>
      </c>
      <c r="I378" s="23">
        <f>IF(COUNT(E378,G378)&lt;2,"",E378+G378)</f>
        <v/>
      </c>
      <c r="J378" s="23">
        <f>IF(COUNT(B378,H378,I378)&lt;3,"",B378+I378-H378)</f>
        <v/>
      </c>
      <c r="K378" s="41">
        <f>IF(COUNTIFS(Flows_Daily!$A$2:$A$5371,"&gt;="&amp;A378,Flows_Daily!$A$2:$A$5371,"&lt;"&amp;EDATE(A378,1))=0,"",SUMIFS(Flows_Daily!$D$2:$D$5371,Flows_Daily!$A$2:$A$5371,"&gt;="&amp;A378,Flows_Daily!$A$2:$A$5371,"&lt;"&amp;EDATE(A378,1))*1000/L378)</f>
        <v/>
      </c>
      <c r="L378" s="35">
        <f>IFERROR(AVERAGEIFS(Daily!$B:$B,Daily!$A:$A,"&gt;="&amp;A378,Daily!$A:$A,"&lt;"&amp;EDATE(A378,1)),"")</f>
        <v/>
      </c>
      <c r="M378" s="35">
        <f>IFERROR(INDEX(Daily!$B:$B,MATCH(EDATE(A378,1)-1,Daily!$A:$A,1)),"")</f>
        <v/>
      </c>
      <c r="N378" s="37">
        <f>IF(OR(M378="",M377=""),"",LN(M378/M377))</f>
        <v/>
      </c>
      <c r="O378" s="42">
        <f>IFERROR(INDEX(Rates_Monthly!$D:$D,MATCH(A378,Rates_Monthly!$A:$A,0)),"")</f>
        <v/>
      </c>
      <c r="P378" s="12">
        <f>IF(OR(O378="",O377=""),"",O378-O377)</f>
        <v/>
      </c>
      <c r="Q378" s="23">
        <f>IF(COUNT(B367:B378)&lt;12,"",SUM(B367:B378))</f>
        <v/>
      </c>
      <c r="R378" s="23">
        <f>IF(COUNT(H367:H378)&lt;12,"",SUM(H367:H378))</f>
        <v/>
      </c>
      <c r="S378" s="23">
        <f>IF(COUNT(I367:I378)&lt;12,"",SUM(I367:I378))</f>
        <v/>
      </c>
      <c r="T378" s="23">
        <f>IF(COUNT(J367:J378)&lt;12,"",SUM(J367:J378))</f>
        <v/>
      </c>
      <c r="U378" s="23">
        <f>IF(COUNT(K367:K378)&lt;12,"",SUM(K367:K378))</f>
        <v/>
      </c>
      <c r="V378" s="37">
        <f>IF(OR(M378="",M366=""),"",LN(M378/M366))</f>
        <v/>
      </c>
    </row>
    <row r="379">
      <c r="A379" s="34" t="n">
        <v>46082</v>
      </c>
      <c r="B379" s="40" t="n">
        <v>37928.4</v>
      </c>
      <c r="C379" s="40" t="n"/>
      <c r="D379" s="40" t="n">
        <v>8885.299999999999</v>
      </c>
      <c r="E379" s="40" t="n">
        <v>3769.1</v>
      </c>
      <c r="F379" s="40" t="n">
        <v>4002.7</v>
      </c>
      <c r="G379" s="40" t="n">
        <v>-34042.8</v>
      </c>
      <c r="H379" s="23">
        <f>IF(COUNT(D379,F379)&lt;2,"",D379+F379)</f>
        <v/>
      </c>
      <c r="I379" s="23">
        <f>IF(COUNT(E379,G379)&lt;2,"",E379+G379)</f>
        <v/>
      </c>
      <c r="J379" s="23">
        <f>IF(COUNT(B379,H379,I379)&lt;3,"",B379+I379-H379)</f>
        <v/>
      </c>
      <c r="K379" s="41">
        <f>IF(COUNTIFS(Flows_Daily!$A$2:$A$5371,"&gt;="&amp;A379,Flows_Daily!$A$2:$A$5371,"&lt;"&amp;EDATE(A379,1))=0,"",SUMIFS(Flows_Daily!$D$2:$D$5371,Flows_Daily!$A$2:$A$5371,"&gt;="&amp;A379,Flows_Daily!$A$2:$A$5371,"&lt;"&amp;EDATE(A379,1))*1000/L379)</f>
        <v/>
      </c>
      <c r="L379" s="35">
        <f>IFERROR(AVERAGEIFS(Daily!$B:$B,Daily!$A:$A,"&gt;="&amp;A379,Daily!$A:$A,"&lt;"&amp;EDATE(A379,1)),"")</f>
        <v/>
      </c>
      <c r="M379" s="35">
        <f>IFERROR(INDEX(Daily!$B:$B,MATCH(EDATE(A379,1)-1,Daily!$A:$A,1)),"")</f>
        <v/>
      </c>
      <c r="N379" s="37">
        <f>IF(OR(M379="",M378=""),"",LN(M379/M378))</f>
        <v/>
      </c>
      <c r="O379" s="42">
        <f>IFERROR(INDEX(Rates_Monthly!$D:$D,MATCH(A379,Rates_Monthly!$A:$A,0)),"")</f>
        <v/>
      </c>
      <c r="P379" s="12">
        <f>IF(OR(O379="",O378=""),"",O379-O378)</f>
        <v/>
      </c>
      <c r="Q379" s="23">
        <f>IF(COUNT(B368:B379)&lt;12,"",SUM(B368:B379))</f>
        <v/>
      </c>
      <c r="R379" s="23">
        <f>IF(COUNT(H368:H379)&lt;12,"",SUM(H368:H379))</f>
        <v/>
      </c>
      <c r="S379" s="23">
        <f>IF(COUNT(I368:I379)&lt;12,"",SUM(I368:I379))</f>
        <v/>
      </c>
      <c r="T379" s="23">
        <f>IF(COUNT(J368:J379)&lt;12,"",SUM(J368:J379))</f>
        <v/>
      </c>
      <c r="U379" s="23">
        <f>IF(COUNT(K368:K379)&lt;12,"",SUM(K368:K379))</f>
        <v/>
      </c>
      <c r="V379" s="37">
        <f>IF(OR(M379="",M367=""),"",LN(M379/M367))</f>
        <v/>
      </c>
    </row>
    <row r="380">
      <c r="A380" s="34" t="n">
        <v>46113</v>
      </c>
      <c r="B380" s="40" t="n">
        <v>28292.3</v>
      </c>
      <c r="C380" s="40" t="n"/>
      <c r="D380" s="40" t="n">
        <v>6239.5</v>
      </c>
      <c r="E380" s="40" t="n">
        <v>-1357.8</v>
      </c>
      <c r="F380" s="40" t="n">
        <v>8219.200000000001</v>
      </c>
      <c r="G380" s="40" t="n">
        <v>3512.1</v>
      </c>
      <c r="H380" s="23">
        <f>IF(COUNT(D380,F380)&lt;2,"",D380+F380)</f>
        <v/>
      </c>
      <c r="I380" s="23">
        <f>IF(COUNT(E380,G380)&lt;2,"",E380+G380)</f>
        <v/>
      </c>
      <c r="J380" s="23">
        <f>IF(COUNT(B380,H380,I380)&lt;3,"",B380+I380-H380)</f>
        <v/>
      </c>
      <c r="K380" s="41">
        <f>IF(COUNTIFS(Flows_Daily!$A$2:$A$5371,"&gt;="&amp;A380,Flows_Daily!$A$2:$A$5371,"&lt;"&amp;EDATE(A380,1))=0,"",SUMIFS(Flows_Daily!$D$2:$D$5371,Flows_Daily!$A$2:$A$5371,"&gt;="&amp;A380,Flows_Daily!$A$2:$A$5371,"&lt;"&amp;EDATE(A380,1))*1000/L380)</f>
        <v/>
      </c>
      <c r="L380" s="35">
        <f>IFERROR(AVERAGEIFS(Daily!$B:$B,Daily!$A:$A,"&gt;="&amp;A380,Daily!$A:$A,"&lt;"&amp;EDATE(A380,1)),"")</f>
        <v/>
      </c>
      <c r="M380" s="35">
        <f>IFERROR(INDEX(Daily!$B:$B,MATCH(EDATE(A380,1)-1,Daily!$A:$A,1)),"")</f>
        <v/>
      </c>
      <c r="N380" s="37">
        <f>IF(OR(M380="",M379=""),"",LN(M380/M379))</f>
        <v/>
      </c>
      <c r="O380" s="42">
        <f>IFERROR(INDEX(Rates_Monthly!$D:$D,MATCH(A380,Rates_Monthly!$A:$A,0)),"")</f>
        <v/>
      </c>
      <c r="P380" s="12">
        <f>IF(OR(O380="",O379=""),"",O380-O379)</f>
        <v/>
      </c>
      <c r="Q380" s="23">
        <f>IF(COUNT(B369:B380)&lt;12,"",SUM(B369:B380))</f>
        <v/>
      </c>
      <c r="R380" s="23">
        <f>IF(COUNT(H369:H380)&lt;12,"",SUM(H369:H380))</f>
        <v/>
      </c>
      <c r="S380" s="23">
        <f>IF(COUNT(I369:I380)&lt;12,"",SUM(I369:I380))</f>
        <v/>
      </c>
      <c r="T380" s="23">
        <f>IF(COUNT(J369:J380)&lt;12,"",SUM(J369:J380))</f>
        <v/>
      </c>
      <c r="U380" s="23">
        <f>IF(COUNT(K369:K380)&lt;12,"",SUM(K369:K380))</f>
        <v/>
      </c>
      <c r="V380" s="37">
        <f>IF(OR(M380="",M368=""),"",LN(M380/M368))</f>
        <v/>
      </c>
    </row>
    <row r="381">
      <c r="A381" s="34" t="n">
        <v>46143</v>
      </c>
      <c r="B381" s="40" t="n">
        <v>38607.4</v>
      </c>
      <c r="C381" s="40" t="n"/>
      <c r="D381" s="40" t="n">
        <v>4557.3</v>
      </c>
      <c r="E381" s="40" t="n">
        <v>2691</v>
      </c>
      <c r="F381" s="40" t="n">
        <v>6242.9</v>
      </c>
      <c r="G381" s="40" t="n">
        <v>-24651.3</v>
      </c>
      <c r="H381" s="23">
        <f>IF(COUNT(D381,F381)&lt;2,"",D381+F381)</f>
        <v/>
      </c>
      <c r="I381" s="23">
        <f>IF(COUNT(E381,G381)&lt;2,"",E381+G381)</f>
        <v/>
      </c>
      <c r="J381" s="23">
        <f>IF(COUNT(B381,H381,I381)&lt;3,"",B381+I381-H381)</f>
        <v/>
      </c>
      <c r="K381" s="41">
        <f>IF(COUNTIFS(Flows_Daily!$A$2:$A$5371,"&gt;="&amp;A381,Flows_Daily!$A$2:$A$5371,"&lt;"&amp;EDATE(A381,1))=0,"",SUMIFS(Flows_Daily!$D$2:$D$5371,Flows_Daily!$A$2:$A$5371,"&gt;="&amp;A381,Flows_Daily!$A$2:$A$5371,"&lt;"&amp;EDATE(A381,1))*1000/L381)</f>
        <v/>
      </c>
      <c r="L381" s="35">
        <f>IFERROR(AVERAGEIFS(Daily!$B:$B,Daily!$A:$A,"&gt;="&amp;A381,Daily!$A:$A,"&lt;"&amp;EDATE(A381,1)),"")</f>
        <v/>
      </c>
      <c r="M381" s="35">
        <f>IFERROR(INDEX(Daily!$B:$B,MATCH(EDATE(A381,1)-1,Daily!$A:$A,1)),"")</f>
        <v/>
      </c>
      <c r="N381" s="37">
        <f>IF(OR(M381="",M380=""),"",LN(M381/M380))</f>
        <v/>
      </c>
      <c r="O381" s="42">
        <f>IFERROR(INDEX(Rates_Monthly!$D:$D,MATCH(A381,Rates_Monthly!$A:$A,0)),"")</f>
        <v/>
      </c>
      <c r="P381" s="12">
        <f>IF(OR(O381="",O380=""),"",O381-O380)</f>
        <v/>
      </c>
      <c r="Q381" s="23">
        <f>IF(COUNT(B370:B381)&lt;12,"",SUM(B370:B381))</f>
        <v/>
      </c>
      <c r="R381" s="23">
        <f>IF(COUNT(H370:H381)&lt;12,"",SUM(H370:H381))</f>
        <v/>
      </c>
      <c r="S381" s="23">
        <f>IF(COUNT(I370:I381)&lt;12,"",SUM(I370:I381))</f>
        <v/>
      </c>
      <c r="T381" s="23">
        <f>IF(COUNT(J370:J381)&lt;12,"",SUM(J370:J381))</f>
        <v/>
      </c>
      <c r="U381" s="23">
        <f>IF(COUNT(K370:K381)&lt;12,"",SUM(K370:K381))</f>
        <v/>
      </c>
      <c r="V381" s="37">
        <f>IF(OR(M381="",M369=""),"",LN(M381/M369))</f>
        <v/>
      </c>
    </row>
    <row r="382">
      <c r="A382" s="34" t="n">
        <v>46174</v>
      </c>
      <c r="B382" s="40" t="n">
        <v>49730.4</v>
      </c>
      <c r="C382" s="40" t="n"/>
      <c r="D382" s="40" t="n">
        <v>8010.7</v>
      </c>
      <c r="E382" s="40" t="n">
        <v>4628.1</v>
      </c>
      <c r="F382" s="40" t="n">
        <v>3556.9</v>
      </c>
      <c r="G382" s="40" t="n">
        <v>-26324.1</v>
      </c>
      <c r="H382" s="23">
        <f>IF(COUNT(D382,F382)&lt;2,"",D382+F382)</f>
        <v/>
      </c>
      <c r="I382" s="23">
        <f>IF(COUNT(E382,G382)&lt;2,"",E382+G382)</f>
        <v/>
      </c>
      <c r="J382" s="23">
        <f>IF(COUNT(B382,H382,I382)&lt;3,"",B382+I382-H382)</f>
        <v/>
      </c>
      <c r="K382" s="41">
        <f>IF(COUNTIFS(Flows_Daily!$A$2:$A$5371,"&gt;="&amp;A382,Flows_Daily!$A$2:$A$5371,"&lt;"&amp;EDATE(A382,1))=0,"",SUMIFS(Flows_Daily!$D$2:$D$5371,Flows_Daily!$A$2:$A$5371,"&gt;="&amp;A382,Flows_Daily!$A$2:$A$5371,"&lt;"&amp;EDATE(A382,1))*1000/L382)</f>
        <v/>
      </c>
      <c r="L382" s="35">
        <f>IFERROR(AVERAGEIFS(Daily!$B:$B,Daily!$A:$A,"&gt;="&amp;A382,Daily!$A:$A,"&lt;"&amp;EDATE(A382,1)),"")</f>
        <v/>
      </c>
      <c r="M382" s="35">
        <f>IFERROR(INDEX(Daily!$B:$B,MATCH(EDATE(A382,1)-1,Daily!$A:$A,1)),"")</f>
        <v/>
      </c>
      <c r="N382" s="37">
        <f>IF(OR(M382="",M381=""),"",LN(M382/M381))</f>
        <v/>
      </c>
      <c r="O382" s="42">
        <f>IFERROR(INDEX(Rates_Monthly!$D:$D,MATCH(A382,Rates_Monthly!$A:$A,0)),"")</f>
        <v/>
      </c>
      <c r="P382" s="12">
        <f>IF(OR(O382="",O381=""),"",O382-O381)</f>
        <v/>
      </c>
      <c r="Q382" s="23">
        <f>IF(COUNT(B371:B382)&lt;12,"",SUM(B371:B382))</f>
        <v/>
      </c>
      <c r="R382" s="23">
        <f>IF(COUNT(H371:H382)&lt;12,"",SUM(H371:H382))</f>
        <v/>
      </c>
      <c r="S382" s="23">
        <f>IF(COUNT(I371:I382)&lt;12,"",SUM(I371:I382))</f>
        <v/>
      </c>
      <c r="T382" s="23">
        <f>IF(COUNT(J371:J382)&lt;12,"",SUM(J371:J382))</f>
        <v/>
      </c>
      <c r="U382" s="23">
        <f>IF(COUNT(K371:K382)&lt;12,"",SUM(K371:K382))</f>
        <v/>
      </c>
      <c r="V382" s="37">
        <f>IF(OR(M382="",M370=""),"",LN(M382/M370))</f>
        <v/>
      </c>
    </row>
    <row r="383">
      <c r="A383" s="34" t="n">
        <v>46204</v>
      </c>
      <c r="B383" s="40" t="n">
        <v>42078</v>
      </c>
      <c r="C383" s="40" t="n"/>
      <c r="D383" s="40" t="n">
        <v>3357.5</v>
      </c>
      <c r="E383" s="40" t="n">
        <v>-775.3</v>
      </c>
      <c r="F383" s="40" t="n">
        <v>13570.3</v>
      </c>
      <c r="G383" s="40" t="n">
        <v>8173.4</v>
      </c>
      <c r="H383" s="23">
        <f>IF(COUNT(D383,F383)&lt;2,"",D383+F383)</f>
        <v/>
      </c>
      <c r="I383" s="23">
        <f>IF(COUNT(E383,G383)&lt;2,"",E383+G383)</f>
        <v/>
      </c>
      <c r="J383" s="23">
        <f>IF(COUNT(B383,H383,I383)&lt;3,"",B383+I383-H383)</f>
        <v/>
      </c>
      <c r="K383" s="41">
        <f>IF(COUNTIFS(Flows_Daily!$A$2:$A$5371,"&gt;="&amp;A383,Flows_Daily!$A$2:$A$5371,"&lt;"&amp;EDATE(A383,1))=0,"",SUMIFS(Flows_Daily!$D$2:$D$5371,Flows_Daily!$A$2:$A$5371,"&gt;="&amp;A383,Flows_Daily!$A$2:$A$5371,"&lt;"&amp;EDATE(A383,1))*1000/L383)</f>
        <v/>
      </c>
      <c r="L383" s="35">
        <f>IFERROR(AVERAGEIFS(Daily!$B:$B,Daily!$A:$A,"&gt;="&amp;A383,Daily!$A:$A,"&lt;"&amp;EDATE(A383,1)),"")</f>
        <v/>
      </c>
      <c r="M383" s="35">
        <f>IFERROR(INDEX(Daily!$B:$B,MATCH(EDATE(A383,1)-1,Daily!$A:$A,1)),"")</f>
        <v/>
      </c>
      <c r="N383" s="37">
        <f>IF(OR(M383="",M382=""),"",LN(M383/M382))</f>
        <v/>
      </c>
      <c r="O383" s="42">
        <f>IFERROR(INDEX(Rates_Monthly!$D:$D,MATCH(A383,Rates_Monthly!$A:$A,0)),"")</f>
        <v/>
      </c>
      <c r="P383" s="12">
        <f>IF(OR(O383="",O382=""),"",O383-O382)</f>
        <v/>
      </c>
      <c r="Q383" s="23">
        <f>IF(COUNT(B372:B383)&lt;12,"",SUM(B372:B383))</f>
        <v/>
      </c>
      <c r="R383" s="23">
        <f>IF(COUNT(H372:H383)&lt;12,"",SUM(H372:H383))</f>
        <v/>
      </c>
      <c r="S383" s="23">
        <f>IF(COUNT(I372:I383)&lt;12,"",SUM(I372:I383))</f>
        <v/>
      </c>
      <c r="T383" s="23">
        <f>IF(COUNT(J372:J383)&lt;12,"",SUM(J372:J383))</f>
        <v/>
      </c>
      <c r="U383" s="23">
        <f>IF(COUNT(K372:K383)&lt;12,"",SUM(K372:K383))</f>
        <v/>
      </c>
      <c r="V383" s="37">
        <f>IF(OR(M383="",M371=""),"",LN(M383/M371))</f>
        <v/>
      </c>
    </row>
    <row r="384">
      <c r="A384" s="34" t="n">
        <v>46235</v>
      </c>
      <c r="B384" s="40" t="n">
        <v>46113</v>
      </c>
      <c r="C384" s="40" t="n"/>
      <c r="D384" s="40" t="n">
        <v>6216</v>
      </c>
      <c r="E384" s="40" t="n">
        <v>-1608.7</v>
      </c>
      <c r="F384" s="40" t="n">
        <v>16595</v>
      </c>
      <c r="G384" s="40" t="n">
        <v>-4847.7</v>
      </c>
      <c r="H384" s="23">
        <f>IF(COUNT(D384,F384)&lt;2,"",D384+F384)</f>
        <v/>
      </c>
      <c r="I384" s="23">
        <f>IF(COUNT(E384,G384)&lt;2,"",E384+G384)</f>
        <v/>
      </c>
      <c r="J384" s="23">
        <f>IF(COUNT(B384,H384,I384)&lt;3,"",B384+I384-H384)</f>
        <v/>
      </c>
      <c r="K384" s="41">
        <f>IF(COUNTIFS(Flows_Daily!$A$2:$A$5371,"&gt;="&amp;A384,Flows_Daily!$A$2:$A$5371,"&lt;"&amp;EDATE(A384,1))=0,"",SUMIFS(Flows_Daily!$D$2:$D$5371,Flows_Daily!$A$2:$A$5371,"&gt;="&amp;A384,Flows_Daily!$A$2:$A$5371,"&lt;"&amp;EDATE(A384,1))*1000/L384)</f>
        <v/>
      </c>
      <c r="L384" s="35">
        <f>IFERROR(AVERAGEIFS(Daily!$B:$B,Daily!$A:$A,"&gt;="&amp;A384,Daily!$A:$A,"&lt;"&amp;EDATE(A384,1)),"")</f>
        <v/>
      </c>
      <c r="M384" s="35">
        <f>IFERROR(INDEX(Daily!$B:$B,MATCH(EDATE(A384,1)-1,Daily!$A:$A,1)),"")</f>
        <v/>
      </c>
      <c r="N384" s="37">
        <f>IF(OR(M384="",M383=""),"",LN(M384/M383))</f>
        <v/>
      </c>
      <c r="O384" s="42">
        <f>IFERROR(INDEX(Rates_Monthly!$D:$D,MATCH(A384,Rates_Monthly!$A:$A,0)),"")</f>
        <v/>
      </c>
      <c r="P384" s="12">
        <f>IF(OR(O384="",O383=""),"",O384-O383)</f>
        <v/>
      </c>
      <c r="Q384" s="23">
        <f>IF(COUNT(B373:B384)&lt;12,"",SUM(B373:B384))</f>
        <v/>
      </c>
      <c r="R384" s="23">
        <f>IF(COUNT(H373:H384)&lt;12,"",SUM(H373:H384))</f>
        <v/>
      </c>
      <c r="S384" s="23">
        <f>IF(COUNT(I373:I384)&lt;12,"",SUM(I373:I384))</f>
        <v/>
      </c>
      <c r="T384" s="23">
        <f>IF(COUNT(J373:J384)&lt;12,"",SUM(J373:J384))</f>
        <v/>
      </c>
      <c r="U384" s="23">
        <f>IF(COUNT(K373:K384)&lt;12,"",SUM(K373:K384))</f>
        <v/>
      </c>
      <c r="V384" s="37">
        <f>IF(OR(M384="",M372=""),"",LN(M384/M372))</f>
        <v/>
      </c>
    </row>
    <row r="385">
      <c r="A385" s="34" t="n">
        <v>46266</v>
      </c>
      <c r="B385" s="40" t="n"/>
      <c r="C385" s="40" t="n"/>
      <c r="D385" s="40" t="n"/>
      <c r="E385" s="40" t="n"/>
      <c r="F385" s="40" t="n"/>
      <c r="G385" s="40" t="n"/>
      <c r="H385" s="23">
        <f>IF(COUNT(D385,F385)&lt;2,"",D385+F385)</f>
        <v/>
      </c>
      <c r="I385" s="23">
        <f>IF(COUNT(E385,G385)&lt;2,"",E385+G385)</f>
        <v/>
      </c>
      <c r="J385" s="23">
        <f>IF(COUNT(B385,H385,I385)&lt;3,"",B385+I385-H385)</f>
        <v/>
      </c>
      <c r="K385" s="41">
        <f>IF(COUNTIFS(Flows_Daily!$A$2:$A$5371,"&gt;="&amp;A385,Flows_Daily!$A$2:$A$5371,"&lt;"&amp;EDATE(A385,1))=0,"",SUMIFS(Flows_Daily!$D$2:$D$5371,Flows_Daily!$A$2:$A$5371,"&gt;="&amp;A385,Flows_Daily!$A$2:$A$5371,"&lt;"&amp;EDATE(A385,1))*1000/L385)</f>
        <v/>
      </c>
      <c r="L385" s="35">
        <f>IFERROR(AVERAGEIFS(Daily!$B:$B,Daily!$A:$A,"&gt;="&amp;A385,Daily!$A:$A,"&lt;"&amp;EDATE(A385,1)),"")</f>
        <v/>
      </c>
      <c r="M385" s="35">
        <f>IFERROR(INDEX(Daily!$B:$B,MATCH(EDATE(A385,1)-1,Daily!$A:$A,1)),"")</f>
        <v/>
      </c>
      <c r="N385" s="37">
        <f>IF(OR(M385="",M384=""),"",LN(M385/M384))</f>
        <v/>
      </c>
      <c r="O385" s="42">
        <f>IFERROR(INDEX(Rates_Monthly!$D:$D,MATCH(A385,Rates_Monthly!$A:$A,0)),"")</f>
        <v/>
      </c>
      <c r="P385" s="12">
        <f>IF(OR(O385="",O384=""),"",O385-O384)</f>
        <v/>
      </c>
      <c r="Q385" s="23">
        <f>IF(COUNT(B374:B385)&lt;12,"",SUM(B374:B385))</f>
        <v/>
      </c>
      <c r="R385" s="23">
        <f>IF(COUNT(H374:H385)&lt;12,"",SUM(H374:H385))</f>
        <v/>
      </c>
      <c r="S385" s="23">
        <f>IF(COUNT(I374:I385)&lt;12,"",SUM(I374:I385))</f>
        <v/>
      </c>
      <c r="T385" s="23">
        <f>IF(COUNT(J374:J385)&lt;12,"",SUM(J374:J385))</f>
        <v/>
      </c>
      <c r="U385" s="23">
        <f>IF(COUNT(K374:K385)&lt;12,"",SUM(K374:K385))</f>
        <v/>
      </c>
      <c r="V385" s="37">
        <f>IF(OR(M385="",M373=""),"",LN(M385/M373))</f>
        <v/>
      </c>
    </row>
    <row r="386">
      <c r="A386" s="34" t="n">
        <v>46296</v>
      </c>
      <c r="B386" s="40" t="n"/>
      <c r="C386" s="40" t="n"/>
      <c r="D386" s="40" t="n"/>
      <c r="E386" s="40" t="n"/>
      <c r="F386" s="40" t="n"/>
      <c r="G386" s="40" t="n"/>
      <c r="H386" s="23">
        <f>IF(COUNT(D386,F386)&lt;2,"",D386+F386)</f>
        <v/>
      </c>
      <c r="I386" s="23">
        <f>IF(COUNT(E386,G386)&lt;2,"",E386+G386)</f>
        <v/>
      </c>
      <c r="J386" s="23">
        <f>IF(COUNT(B386,H386,I386)&lt;3,"",B386+I386-H386)</f>
        <v/>
      </c>
      <c r="K386" s="41">
        <f>IF(COUNTIFS(Flows_Daily!$A$2:$A$5371,"&gt;="&amp;A386,Flows_Daily!$A$2:$A$5371,"&lt;"&amp;EDATE(A386,1))=0,"",SUMIFS(Flows_Daily!$D$2:$D$5371,Flows_Daily!$A$2:$A$5371,"&gt;="&amp;A386,Flows_Daily!$A$2:$A$5371,"&lt;"&amp;EDATE(A386,1))*1000/L386)</f>
        <v/>
      </c>
      <c r="L386" s="35">
        <f>IFERROR(AVERAGEIFS(Daily!$B:$B,Daily!$A:$A,"&gt;="&amp;A386,Daily!$A:$A,"&lt;"&amp;EDATE(A386,1)),"")</f>
        <v/>
      </c>
      <c r="M386" s="35">
        <f>IFERROR(INDEX(Daily!$B:$B,MATCH(EDATE(A386,1)-1,Daily!$A:$A,1)),"")</f>
        <v/>
      </c>
      <c r="N386" s="37">
        <f>IF(OR(M386="",M385=""),"",LN(M386/M385))</f>
        <v/>
      </c>
      <c r="O386" s="42">
        <f>IFERROR(INDEX(Rates_Monthly!$D:$D,MATCH(A386,Rates_Monthly!$A:$A,0)),"")</f>
        <v/>
      </c>
      <c r="P386" s="12">
        <f>IF(OR(O386="",O385=""),"",O386-O385)</f>
        <v/>
      </c>
      <c r="Q386" s="23">
        <f>IF(COUNT(B375:B386)&lt;12,"",SUM(B375:B386))</f>
        <v/>
      </c>
      <c r="R386" s="23">
        <f>IF(COUNT(H375:H386)&lt;12,"",SUM(H375:H386))</f>
        <v/>
      </c>
      <c r="S386" s="23">
        <f>IF(COUNT(I375:I386)&lt;12,"",SUM(I375:I386))</f>
        <v/>
      </c>
      <c r="T386" s="23">
        <f>IF(COUNT(J375:J386)&lt;12,"",SUM(J375:J386))</f>
        <v/>
      </c>
      <c r="U386" s="23">
        <f>IF(COUNT(K375:K386)&lt;12,"",SUM(K375:K386))</f>
        <v/>
      </c>
      <c r="V386" s="37">
        <f>IF(OR(M386="",M374=""),"",LN(M386/M374))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pageSetUpPr fitToPage="1"/>
  </sheetPr>
  <dimension ref="A1:G19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" customWidth="1" min="4" max="4"/>
    <col width="6" customWidth="1" min="5" max="5"/>
    <col width="12" customWidth="1" min="6" max="6"/>
    <col width="12" customWidth="1" min="7" max="7"/>
  </cols>
  <sheetData>
    <row r="1">
      <c r="A1" s="1" t="inlineStr">
        <is>
          <t>Largest daily moves in USD/KRW</t>
        </is>
      </c>
    </row>
    <row r="2">
      <c r="A2" s="24" t="inlineStr">
        <is>
          <t>Log returns of the Fed H.10 daily rate. Ties return the first matching date.</t>
        </is>
      </c>
    </row>
    <row r="4">
      <c r="A4" s="10" t="inlineStr">
        <is>
          <t>#</t>
        </is>
      </c>
      <c r="B4" s="11" t="inlineStr">
        <is>
          <t>Date</t>
        </is>
      </c>
      <c r="C4" s="11" t="inlineStr">
        <is>
          <t>Won weaker</t>
        </is>
      </c>
      <c r="E4" s="10" t="inlineStr">
        <is>
          <t>#</t>
        </is>
      </c>
      <c r="F4" s="11" t="inlineStr">
        <is>
          <t>Date</t>
        </is>
      </c>
      <c r="G4" s="11" t="inlineStr">
        <is>
          <t>Won stronger</t>
        </is>
      </c>
    </row>
    <row r="5">
      <c r="A5" s="30" t="n">
        <v>1</v>
      </c>
      <c r="B5" s="44">
        <f>INDEX(Daily!$A$3:$A$7964,MATCH(C5,Daily!$C$3:$C$7964,0))</f>
        <v/>
      </c>
      <c r="C5" s="45">
        <f>LARGE(Daily!$C$3:$C$7964,A5)</f>
        <v/>
      </c>
      <c r="E5" s="30" t="n">
        <v>1</v>
      </c>
      <c r="F5" s="44">
        <f>INDEX(Daily!$A$3:$A$7964,MATCH(G5,Daily!$C$3:$C$7964,0))</f>
        <v/>
      </c>
      <c r="G5" s="45">
        <f>SMALL(Daily!$C$3:$C$7964,E5)</f>
        <v/>
      </c>
    </row>
    <row r="6">
      <c r="A6" s="30" t="n">
        <v>2</v>
      </c>
      <c r="B6" s="44">
        <f>INDEX(Daily!$A$3:$A$7964,MATCH(C6,Daily!$C$3:$C$7964,0))</f>
        <v/>
      </c>
      <c r="C6" s="45">
        <f>LARGE(Daily!$C$3:$C$7964,A6)</f>
        <v/>
      </c>
      <c r="E6" s="30" t="n">
        <v>2</v>
      </c>
      <c r="F6" s="44">
        <f>INDEX(Daily!$A$3:$A$7964,MATCH(G6,Daily!$C$3:$C$7964,0))</f>
        <v/>
      </c>
      <c r="G6" s="45">
        <f>SMALL(Daily!$C$3:$C$7964,E6)</f>
        <v/>
      </c>
    </row>
    <row r="7">
      <c r="A7" s="30" t="n">
        <v>3</v>
      </c>
      <c r="B7" s="44">
        <f>INDEX(Daily!$A$3:$A$7964,MATCH(C7,Daily!$C$3:$C$7964,0))</f>
        <v/>
      </c>
      <c r="C7" s="45">
        <f>LARGE(Daily!$C$3:$C$7964,A7)</f>
        <v/>
      </c>
      <c r="E7" s="30" t="n">
        <v>3</v>
      </c>
      <c r="F7" s="44">
        <f>INDEX(Daily!$A$3:$A$7964,MATCH(G7,Daily!$C$3:$C$7964,0))</f>
        <v/>
      </c>
      <c r="G7" s="45">
        <f>SMALL(Daily!$C$3:$C$7964,E7)</f>
        <v/>
      </c>
    </row>
    <row r="8">
      <c r="A8" s="30" t="n">
        <v>4</v>
      </c>
      <c r="B8" s="44">
        <f>INDEX(Daily!$A$3:$A$7964,MATCH(C8,Daily!$C$3:$C$7964,0))</f>
        <v/>
      </c>
      <c r="C8" s="45">
        <f>LARGE(Daily!$C$3:$C$7964,A8)</f>
        <v/>
      </c>
      <c r="E8" s="30" t="n">
        <v>4</v>
      </c>
      <c r="F8" s="44">
        <f>INDEX(Daily!$A$3:$A$7964,MATCH(G8,Daily!$C$3:$C$7964,0))</f>
        <v/>
      </c>
      <c r="G8" s="45">
        <f>SMALL(Daily!$C$3:$C$7964,E8)</f>
        <v/>
      </c>
    </row>
    <row r="9">
      <c r="A9" s="30" t="n">
        <v>5</v>
      </c>
      <c r="B9" s="44">
        <f>INDEX(Daily!$A$3:$A$7964,MATCH(C9,Daily!$C$3:$C$7964,0))</f>
        <v/>
      </c>
      <c r="C9" s="45">
        <f>LARGE(Daily!$C$3:$C$7964,A9)</f>
        <v/>
      </c>
      <c r="E9" s="30" t="n">
        <v>5</v>
      </c>
      <c r="F9" s="44">
        <f>INDEX(Daily!$A$3:$A$7964,MATCH(G9,Daily!$C$3:$C$7964,0))</f>
        <v/>
      </c>
      <c r="G9" s="45">
        <f>SMALL(Daily!$C$3:$C$7964,E9)</f>
        <v/>
      </c>
    </row>
    <row r="10">
      <c r="A10" s="30" t="n">
        <v>6</v>
      </c>
      <c r="B10" s="44">
        <f>INDEX(Daily!$A$3:$A$7964,MATCH(C10,Daily!$C$3:$C$7964,0))</f>
        <v/>
      </c>
      <c r="C10" s="45">
        <f>LARGE(Daily!$C$3:$C$7964,A10)</f>
        <v/>
      </c>
      <c r="E10" s="30" t="n">
        <v>6</v>
      </c>
      <c r="F10" s="44">
        <f>INDEX(Daily!$A$3:$A$7964,MATCH(G10,Daily!$C$3:$C$7964,0))</f>
        <v/>
      </c>
      <c r="G10" s="45">
        <f>SMALL(Daily!$C$3:$C$7964,E10)</f>
        <v/>
      </c>
    </row>
    <row r="11">
      <c r="A11" s="30" t="n">
        <v>7</v>
      </c>
      <c r="B11" s="44">
        <f>INDEX(Daily!$A$3:$A$7964,MATCH(C11,Daily!$C$3:$C$7964,0))</f>
        <v/>
      </c>
      <c r="C11" s="45">
        <f>LARGE(Daily!$C$3:$C$7964,A11)</f>
        <v/>
      </c>
      <c r="E11" s="30" t="n">
        <v>7</v>
      </c>
      <c r="F11" s="44">
        <f>INDEX(Daily!$A$3:$A$7964,MATCH(G11,Daily!$C$3:$C$7964,0))</f>
        <v/>
      </c>
      <c r="G11" s="45">
        <f>SMALL(Daily!$C$3:$C$7964,E11)</f>
        <v/>
      </c>
    </row>
    <row r="12">
      <c r="A12" s="30" t="n">
        <v>8</v>
      </c>
      <c r="B12" s="44">
        <f>INDEX(Daily!$A$3:$A$7964,MATCH(C12,Daily!$C$3:$C$7964,0))</f>
        <v/>
      </c>
      <c r="C12" s="45">
        <f>LARGE(Daily!$C$3:$C$7964,A12)</f>
        <v/>
      </c>
      <c r="E12" s="30" t="n">
        <v>8</v>
      </c>
      <c r="F12" s="44">
        <f>INDEX(Daily!$A$3:$A$7964,MATCH(G12,Daily!$C$3:$C$7964,0))</f>
        <v/>
      </c>
      <c r="G12" s="45">
        <f>SMALL(Daily!$C$3:$C$7964,E12)</f>
        <v/>
      </c>
    </row>
    <row r="13">
      <c r="A13" s="30" t="n">
        <v>9</v>
      </c>
      <c r="B13" s="44">
        <f>INDEX(Daily!$A$3:$A$7964,MATCH(C13,Daily!$C$3:$C$7964,0))</f>
        <v/>
      </c>
      <c r="C13" s="45">
        <f>LARGE(Daily!$C$3:$C$7964,A13)</f>
        <v/>
      </c>
      <c r="E13" s="30" t="n">
        <v>9</v>
      </c>
      <c r="F13" s="44">
        <f>INDEX(Daily!$A$3:$A$7964,MATCH(G13,Daily!$C$3:$C$7964,0))</f>
        <v/>
      </c>
      <c r="G13" s="45">
        <f>SMALL(Daily!$C$3:$C$7964,E13)</f>
        <v/>
      </c>
    </row>
    <row r="14">
      <c r="A14" s="30" t="n">
        <v>10</v>
      </c>
      <c r="B14" s="44">
        <f>INDEX(Daily!$A$3:$A$7964,MATCH(C14,Daily!$C$3:$C$7964,0))</f>
        <v/>
      </c>
      <c r="C14" s="45">
        <f>LARGE(Daily!$C$3:$C$7964,A14)</f>
        <v/>
      </c>
      <c r="E14" s="30" t="n">
        <v>10</v>
      </c>
      <c r="F14" s="44">
        <f>INDEX(Daily!$A$3:$A$7964,MATCH(G14,Daily!$C$3:$C$7964,0))</f>
        <v/>
      </c>
      <c r="G14" s="45">
        <f>SMALL(Daily!$C$3:$C$7964,E14)</f>
        <v/>
      </c>
    </row>
    <row r="15">
      <c r="A15" s="30" t="n">
        <v>11</v>
      </c>
      <c r="B15" s="44">
        <f>INDEX(Daily!$A$3:$A$7964,MATCH(C15,Daily!$C$3:$C$7964,0))</f>
        <v/>
      </c>
      <c r="C15" s="45">
        <f>LARGE(Daily!$C$3:$C$7964,A15)</f>
        <v/>
      </c>
      <c r="E15" s="30" t="n">
        <v>11</v>
      </c>
      <c r="F15" s="44">
        <f>INDEX(Daily!$A$3:$A$7964,MATCH(G15,Daily!$C$3:$C$7964,0))</f>
        <v/>
      </c>
      <c r="G15" s="45">
        <f>SMALL(Daily!$C$3:$C$7964,E15)</f>
        <v/>
      </c>
    </row>
    <row r="16">
      <c r="A16" s="30" t="n">
        <v>12</v>
      </c>
      <c r="B16" s="44">
        <f>INDEX(Daily!$A$3:$A$7964,MATCH(C16,Daily!$C$3:$C$7964,0))</f>
        <v/>
      </c>
      <c r="C16" s="45">
        <f>LARGE(Daily!$C$3:$C$7964,A16)</f>
        <v/>
      </c>
      <c r="E16" s="30" t="n">
        <v>12</v>
      </c>
      <c r="F16" s="44">
        <f>INDEX(Daily!$A$3:$A$7964,MATCH(G16,Daily!$C$3:$C$7964,0))</f>
        <v/>
      </c>
      <c r="G16" s="45">
        <f>SMALL(Daily!$C$3:$C$7964,E16)</f>
        <v/>
      </c>
    </row>
    <row r="17">
      <c r="A17" s="30" t="n">
        <v>13</v>
      </c>
      <c r="B17" s="44">
        <f>INDEX(Daily!$A$3:$A$7964,MATCH(C17,Daily!$C$3:$C$7964,0))</f>
        <v/>
      </c>
      <c r="C17" s="45">
        <f>LARGE(Daily!$C$3:$C$7964,A17)</f>
        <v/>
      </c>
      <c r="E17" s="30" t="n">
        <v>13</v>
      </c>
      <c r="F17" s="44">
        <f>INDEX(Daily!$A$3:$A$7964,MATCH(G17,Daily!$C$3:$C$7964,0))</f>
        <v/>
      </c>
      <c r="G17" s="45">
        <f>SMALL(Daily!$C$3:$C$7964,E17)</f>
        <v/>
      </c>
    </row>
    <row r="18">
      <c r="A18" s="30" t="n">
        <v>14</v>
      </c>
      <c r="B18" s="44">
        <f>INDEX(Daily!$A$3:$A$7964,MATCH(C18,Daily!$C$3:$C$7964,0))</f>
        <v/>
      </c>
      <c r="C18" s="45">
        <f>LARGE(Daily!$C$3:$C$7964,A18)</f>
        <v/>
      </c>
      <c r="E18" s="30" t="n">
        <v>14</v>
      </c>
      <c r="F18" s="44">
        <f>INDEX(Daily!$A$3:$A$7964,MATCH(G18,Daily!$C$3:$C$7964,0))</f>
        <v/>
      </c>
      <c r="G18" s="45">
        <f>SMALL(Daily!$C$3:$C$7964,E18)</f>
        <v/>
      </c>
    </row>
    <row r="19">
      <c r="A19" s="30" t="n">
        <v>15</v>
      </c>
      <c r="B19" s="44">
        <f>INDEX(Daily!$A$3:$A$7964,MATCH(C19,Daily!$C$3:$C$7964,0))</f>
        <v/>
      </c>
      <c r="C19" s="45">
        <f>LARGE(Daily!$C$3:$C$7964,A19)</f>
        <v/>
      </c>
      <c r="E19" s="30" t="n">
        <v>15</v>
      </c>
      <c r="F19" s="44">
        <f>INDEX(Daily!$A$3:$A$7964,MATCH(G19,Daily!$C$3:$C$7964,0))</f>
        <v/>
      </c>
      <c r="G19" s="45">
        <f>SMALL(Daily!$C$3:$C$7964,E19)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pageSetUpPr fitToPage="1"/>
  </sheetPr>
  <dimension ref="A1:G40"/>
  <sheetViews>
    <sheetView showGridLines="0" zoomScale="10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34" customWidth="1" min="3" max="3"/>
    <col width="9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Methodology and sources</t>
        </is>
      </c>
    </row>
    <row r="2">
      <c r="A2" s="24" t="inlineStr">
        <is>
          <t>Built 2026-10-12 16:35 by krw_fx_monitor.py.</t>
        </is>
      </c>
    </row>
    <row r="4">
      <c r="A4" s="10" t="inlineStr">
        <is>
          <t>Series</t>
        </is>
      </c>
      <c r="B4" s="11" t="inlineStr">
        <is>
          <t>Description</t>
        </is>
      </c>
      <c r="C4" s="11" t="inlineStr">
        <is>
          <t>Source used</t>
        </is>
      </c>
      <c r="D4" s="11" t="inlineStr">
        <is>
          <t>Obs</t>
        </is>
      </c>
      <c r="E4" s="11" t="inlineStr">
        <is>
          <t>First</t>
        </is>
      </c>
      <c r="F4" s="11" t="inlineStr">
        <is>
          <t>Last</t>
        </is>
      </c>
      <c r="G4" s="11" t="inlineStr">
        <is>
          <t>Note</t>
        </is>
      </c>
    </row>
    <row r="5">
      <c r="A5" s="4" t="inlineStr">
        <is>
          <t>USD/KRW</t>
        </is>
      </c>
      <c r="B5" s="4" t="inlineStr">
        <is>
          <t>KRW per USD, Fed H.10 noon NY buying rate, daily</t>
        </is>
      </c>
      <c r="C5" s="4" t="inlineStr">
        <is>
          <t>FRED DEXKOUS</t>
        </is>
      </c>
      <c r="D5" s="4" t="n">
        <v>7963</v>
      </c>
      <c r="E5" s="46" t="n">
        <v>34702</v>
      </c>
      <c r="F5" s="46" t="n">
        <v>46297</v>
      </c>
      <c r="G5" s="4" t="inlineStr"/>
    </row>
    <row r="6">
      <c r="A6" s="4" t="inlineStr">
        <is>
          <t>USD/JPY</t>
        </is>
      </c>
      <c r="B6" s="4" t="inlineStr">
        <is>
          <t>JPY per USD, Fed H.10, daily</t>
        </is>
      </c>
      <c r="C6" s="4" t="inlineStr">
        <is>
          <t>FRED DEXJPUS</t>
        </is>
      </c>
      <c r="D6" s="4" t="n">
        <v>7966</v>
      </c>
      <c r="E6" s="46" t="n">
        <v>34702</v>
      </c>
      <c r="F6" s="46" t="n">
        <v>46297</v>
      </c>
      <c r="G6" s="4" t="inlineStr"/>
    </row>
    <row r="7">
      <c r="A7" s="4" t="inlineStr">
        <is>
          <t>USD/CNY</t>
        </is>
      </c>
      <c r="B7" s="4" t="inlineStr">
        <is>
          <t>CNY per USD, Fed H.10, daily</t>
        </is>
      </c>
      <c r="C7" s="4" t="inlineStr">
        <is>
          <t>FRED DEXCHUS</t>
        </is>
      </c>
      <c r="D7" s="4" t="n">
        <v>7966</v>
      </c>
      <c r="E7" s="46" t="n">
        <v>34702</v>
      </c>
      <c r="F7" s="46" t="n">
        <v>46297</v>
      </c>
      <c r="G7" s="4" t="inlineStr"/>
    </row>
    <row r="8">
      <c r="A8" s="4" t="inlineStr">
        <is>
          <t>USD broad</t>
        </is>
      </c>
      <c r="B8" s="4" t="inlineStr">
        <is>
          <t>Nominal broad US dollar index (Fed), daily</t>
        </is>
      </c>
      <c r="C8" s="4" t="inlineStr">
        <is>
          <t>FRED DTWEXBGS</t>
        </is>
      </c>
      <c r="D8" s="4" t="n">
        <v>5203</v>
      </c>
      <c r="E8" s="46" t="n">
        <v>38719</v>
      </c>
      <c r="F8" s="46" t="n">
        <v>46297</v>
      </c>
      <c r="G8" s="4" t="inlineStr"/>
    </row>
    <row r="9">
      <c r="A9" s="4" t="inlineStr">
        <is>
          <t>VIX</t>
        </is>
      </c>
      <c r="B9" s="4" t="inlineStr">
        <is>
          <t>CBOE VIX, daily close</t>
        </is>
      </c>
      <c r="C9" s="4" t="inlineStr">
        <is>
          <t>FRED VIXCLS</t>
        </is>
      </c>
      <c r="D9" s="4" t="n">
        <v>8027</v>
      </c>
      <c r="E9" s="46" t="n">
        <v>34702</v>
      </c>
      <c r="F9" s="46" t="n">
        <v>46303</v>
      </c>
      <c r="G9" s="4" t="inlineStr"/>
    </row>
    <row r="10">
      <c r="A10" s="4" t="inlineStr">
        <is>
          <t>UST 10Y</t>
        </is>
      </c>
      <c r="B10" s="4" t="inlineStr">
        <is>
          <t>US 10-year Treasury yield, %, daily</t>
        </is>
      </c>
      <c r="C10" s="4" t="inlineStr">
        <is>
          <t>FRED DGS10</t>
        </is>
      </c>
      <c r="D10" s="4" t="n">
        <v>7949</v>
      </c>
      <c r="E10" s="46" t="n">
        <v>34702</v>
      </c>
      <c r="F10" s="46" t="n">
        <v>46303</v>
      </c>
      <c r="G10" s="4" t="inlineStr"/>
    </row>
    <row r="11">
      <c r="A11" s="4" t="inlineStr">
        <is>
          <t>SOFR</t>
        </is>
      </c>
      <c r="B11" s="4" t="inlineStr">
        <is>
          <t>Secured overnight financing rate, %, daily</t>
        </is>
      </c>
      <c r="C11" s="4" t="inlineStr">
        <is>
          <t>FRED SOFR</t>
        </is>
      </c>
      <c r="D11" s="4" t="n">
        <v>2128</v>
      </c>
      <c r="E11" s="46" t="n">
        <v>43193</v>
      </c>
      <c r="F11" s="46" t="n">
        <v>46303</v>
      </c>
      <c r="G11" s="4" t="inlineStr"/>
    </row>
    <row r="12">
      <c r="A12" s="4" t="inlineStr">
        <is>
          <t>KRW 3M</t>
        </is>
      </c>
      <c r="B12" s="4" t="inlineStr">
        <is>
          <t>Korea 3-month interbank rate, %, monthly (OECD)</t>
        </is>
      </c>
      <c r="C12" s="4" t="inlineStr">
        <is>
          <t>FRED IR3TIB01KRM156N</t>
        </is>
      </c>
      <c r="D12" s="4" t="n">
        <v>380</v>
      </c>
      <c r="E12" s="46" t="n">
        <v>34700</v>
      </c>
      <c r="F12" s="46" t="n">
        <v>46235</v>
      </c>
      <c r="G12" s="4" t="inlineStr"/>
    </row>
    <row r="13">
      <c r="A13" s="4" t="inlineStr">
        <is>
          <t>USD 3M</t>
        </is>
      </c>
      <c r="B13" s="4" t="inlineStr">
        <is>
          <t>US 3-month interbank rate, %, monthly (OECD)</t>
        </is>
      </c>
      <c r="C13" s="4" t="inlineStr">
        <is>
          <t>FRED IR3TIB01USM156N</t>
        </is>
      </c>
      <c r="D13" s="4" t="n">
        <v>379</v>
      </c>
      <c r="E13" s="46" t="n">
        <v>34700</v>
      </c>
      <c r="F13" s="46" t="n">
        <v>46235</v>
      </c>
      <c r="G13" s="4" t="inlineStr"/>
    </row>
    <row r="14">
      <c r="A14" s="4" t="inlineStr">
        <is>
          <t>kr_gdp</t>
        </is>
      </c>
      <c r="B14" s="4" t="inlineStr">
        <is>
          <t>World Bank NY.GDP.MKTP.KD.ZG (KOR), annual, %</t>
        </is>
      </c>
      <c r="C14" s="4" t="inlineStr">
        <is>
          <t>World Bank API NY.GDP.MKTP.KD.ZG</t>
        </is>
      </c>
      <c r="D14" s="4" t="n">
        <v>65</v>
      </c>
      <c r="E14" s="4" t="n">
        <v>1961</v>
      </c>
      <c r="F14" s="4" t="n">
        <v>2025</v>
      </c>
      <c r="G14" s="4" t="inlineStr"/>
    </row>
    <row r="15">
      <c r="A15" s="4" t="inlineStr">
        <is>
          <t>us_gdp</t>
        </is>
      </c>
      <c r="B15" s="4" t="inlineStr">
        <is>
          <t>World Bank NY.GDP.MKTP.KD.ZG (USA), annual, %</t>
        </is>
      </c>
      <c r="C15" s="4" t="inlineStr">
        <is>
          <t>World Bank API NY.GDP.MKTP.KD.ZG</t>
        </is>
      </c>
      <c r="D15" s="4" t="n">
        <v>65</v>
      </c>
      <c r="E15" s="4" t="n">
        <v>1961</v>
      </c>
      <c r="F15" s="4" t="n">
        <v>2025</v>
      </c>
      <c r="G15" s="4" t="inlineStr"/>
    </row>
    <row r="16">
      <c r="A16" s="4" t="inlineStr">
        <is>
          <t>kr_cpi</t>
        </is>
      </c>
      <c r="B16" s="4" t="inlineStr">
        <is>
          <t>World Bank FP.CPI.TOTL.ZG (KOR), annual, %</t>
        </is>
      </c>
      <c r="C16" s="4" t="inlineStr">
        <is>
          <t>World Bank API FP.CPI.TOTL.ZG</t>
        </is>
      </c>
      <c r="D16" s="4" t="n">
        <v>66</v>
      </c>
      <c r="E16" s="4" t="n">
        <v>1960</v>
      </c>
      <c r="F16" s="4" t="n">
        <v>2025</v>
      </c>
      <c r="G16" s="4" t="inlineStr"/>
    </row>
    <row r="17">
      <c r="A17" s="4" t="inlineStr">
        <is>
          <t>us_cpi</t>
        </is>
      </c>
      <c r="B17" s="4" t="inlineStr">
        <is>
          <t>World Bank FP.CPI.TOTL.ZG (USA), annual, %</t>
        </is>
      </c>
      <c r="C17" s="4" t="inlineStr">
        <is>
          <t>World Bank API FP.CPI.TOTL.ZG</t>
        </is>
      </c>
      <c r="D17" s="4" t="n">
        <v>65</v>
      </c>
      <c r="E17" s="4" t="n">
        <v>1960</v>
      </c>
      <c r="F17" s="4" t="n">
        <v>2024</v>
      </c>
      <c r="G17" s="4" t="inlineStr"/>
    </row>
    <row r="18">
      <c r="A18" s="4" t="inlineStr">
        <is>
          <t>kr_ca</t>
        </is>
      </c>
      <c r="B18" s="4" t="inlineStr">
        <is>
          <t>World Bank BN.CAB.XOKA.GD.ZS (KOR), annual, %</t>
        </is>
      </c>
      <c r="C18" s="4" t="inlineStr">
        <is>
          <t>World Bank API BN.CAB.XOKA.GD.ZS</t>
        </is>
      </c>
      <c r="D18" s="4" t="n">
        <v>50</v>
      </c>
      <c r="E18" s="4" t="n">
        <v>1976</v>
      </c>
      <c r="F18" s="4" t="n">
        <v>2025</v>
      </c>
      <c r="G18" s="4" t="inlineStr"/>
    </row>
    <row r="19">
      <c r="A19" s="4" t="inlineStr">
        <is>
          <t>bok_usdkrw</t>
        </is>
      </c>
      <c r="B19" s="4" t="inlineStr">
        <is>
          <t>BOK USD/KRW base rate (매매기준율), daily (ECOS 731Y001/0000001)</t>
        </is>
      </c>
      <c r="C19" s="4" t="inlineStr">
        <is>
          <t>ECOS 731Y001</t>
        </is>
      </c>
      <c r="D19" s="4" t="n">
        <v>6933</v>
      </c>
      <c r="E19" s="46" t="n">
        <v>36529</v>
      </c>
      <c r="F19" s="46" t="n">
        <v>46307</v>
      </c>
      <c r="G19" s="4" t="inlineStr"/>
    </row>
    <row r="20">
      <c r="A20" s="4" t="inlineStr">
        <is>
          <t>bok_cd91</t>
        </is>
      </c>
      <c r="B20" s="4" t="inlineStr">
        <is>
          <t>CD 91-day yield, %, daily (ECOS 817Y002/010502000)</t>
        </is>
      </c>
      <c r="C20" s="4" t="inlineStr">
        <is>
          <t>ECOS 817Y002</t>
        </is>
      </c>
      <c r="D20" s="4" t="n">
        <v>6675</v>
      </c>
      <c r="E20" s="46" t="n">
        <v>36529</v>
      </c>
      <c r="F20" s="46" t="n">
        <v>46303</v>
      </c>
      <c r="G20" s="4" t="inlineStr"/>
    </row>
    <row r="21">
      <c r="A21" s="4" t="inlineStr">
        <is>
          <t>bok_base</t>
        </is>
      </c>
      <c r="B21" s="4" t="inlineStr">
        <is>
          <t>BOK base rate, %, daily (ECOS 722Y001/0101000)</t>
        </is>
      </c>
      <c r="C21" s="4" t="inlineStr">
        <is>
          <t>ECOS 722Y001</t>
        </is>
      </c>
      <c r="D21" s="4" t="n">
        <v>9777</v>
      </c>
      <c r="E21" s="46" t="n">
        <v>36526</v>
      </c>
      <c r="F21" s="46" t="n">
        <v>46303</v>
      </c>
      <c r="G21" s="4" t="inlineStr"/>
    </row>
    <row r="22">
      <c r="A22" s="4" t="inlineStr">
        <is>
          <t>BoP ca</t>
        </is>
      </c>
      <c r="B22" s="4" t="inlineStr">
        <is>
          <t>Current account, US$ mn (matched 'Current account')</t>
        </is>
      </c>
      <c r="C22" s="4" t="inlineStr">
        <is>
          <t>ECOS 301Y013/000000</t>
        </is>
      </c>
      <c r="D22" s="4" t="n">
        <v>380</v>
      </c>
      <c r="E22" s="46" t="n">
        <v>34700</v>
      </c>
      <c r="F22" s="46" t="n">
        <v>46235</v>
      </c>
      <c r="G22" s="4" t="inlineStr"/>
    </row>
    <row r="23">
      <c r="A23" s="4" t="inlineStr">
        <is>
          <t>BoP di_a</t>
        </is>
      </c>
      <c r="B23" s="4" t="inlineStr">
        <is>
          <t>Direct investment, assets (outward), US$ mn (matched 'Financial account / Direct investment / Direct investment, Assets')</t>
        </is>
      </c>
      <c r="C23" s="4" t="inlineStr">
        <is>
          <t>ECOS 301Y013/BOPF11000000</t>
        </is>
      </c>
      <c r="D23" s="4" t="n">
        <v>380</v>
      </c>
      <c r="E23" s="46" t="n">
        <v>34700</v>
      </c>
      <c r="F23" s="46" t="n">
        <v>46235</v>
      </c>
      <c r="G23" s="4" t="inlineStr"/>
    </row>
    <row r="24">
      <c r="A24" s="4" t="inlineStr">
        <is>
          <t>BoP di_l</t>
        </is>
      </c>
      <c r="B24" s="4" t="inlineStr">
        <is>
          <t>Direct investment, liabilities (inward), US$ mn (matched 'Financial account / Direct investment / Direct investment, Liabilities')</t>
        </is>
      </c>
      <c r="C24" s="4" t="inlineStr">
        <is>
          <t>ECOS 301Y013/BOPF12000000</t>
        </is>
      </c>
      <c r="D24" s="4" t="n">
        <v>380</v>
      </c>
      <c r="E24" s="46" t="n">
        <v>34700</v>
      </c>
      <c r="F24" s="46" t="n">
        <v>46235</v>
      </c>
      <c r="G24" s="4" t="inlineStr"/>
    </row>
    <row r="25">
      <c r="A25" s="4" t="inlineStr">
        <is>
          <t>BoP pi_a</t>
        </is>
      </c>
      <c r="B25" s="4" t="inlineStr">
        <is>
          <t>Portfolio investment, assets (outward), US$ mn (matched 'Financial account / Portfolio investment / Portfolio investment, Assets')</t>
        </is>
      </c>
      <c r="C25" s="4" t="inlineStr">
        <is>
          <t>ECOS 301Y013/BOPF21000000</t>
        </is>
      </c>
      <c r="D25" s="4" t="n">
        <v>380</v>
      </c>
      <c r="E25" s="46" t="n">
        <v>34700</v>
      </c>
      <c r="F25" s="46" t="n">
        <v>46235</v>
      </c>
      <c r="G25" s="4" t="inlineStr"/>
    </row>
    <row r="26">
      <c r="A26" s="4" t="inlineStr">
        <is>
          <t>BoP pi_l</t>
        </is>
      </c>
      <c r="B26" s="4" t="inlineStr">
        <is>
          <t>Portfolio investment, liabilities (inward), US$ mn (matched 'Financial account / Portfolio investment / Portfolio investment, Liabilities')</t>
        </is>
      </c>
      <c r="C26" s="4" t="inlineStr">
        <is>
          <t>ECOS 301Y013/BOPF22000000</t>
        </is>
      </c>
      <c r="D26" s="4" t="n">
        <v>380</v>
      </c>
      <c r="E26" s="46" t="n">
        <v>34700</v>
      </c>
      <c r="F26" s="46" t="n">
        <v>46235</v>
      </c>
      <c r="G26" s="4" t="inlineStr"/>
    </row>
    <row r="27">
      <c r="A27" s="47" t="inlineStr">
        <is>
          <t>BoP goods</t>
        </is>
      </c>
      <c r="B27" s="47" t="inlineStr">
        <is>
          <t>Goods balance</t>
        </is>
      </c>
      <c r="C27" s="47" t="inlineStr">
        <is>
          <t>unavailable</t>
        </is>
      </c>
      <c r="D27" s="47" t="n">
        <v>0</v>
      </c>
      <c r="E27" s="47" t="n"/>
      <c r="F27" s="47" t="n"/>
      <c r="G27" s="47" t="inlineStr">
        <is>
          <t>no ECOS item matched</t>
        </is>
      </c>
    </row>
    <row r="28">
      <c r="A28" s="4" t="inlineStr">
        <is>
          <t>Foreign equity</t>
        </is>
      </c>
      <c r="B28" s="4" t="inlineStr">
        <is>
          <t>Foreign investors' net buying, KRW bn, daily (KRX)</t>
        </is>
      </c>
      <c r="C28" s="4" t="inlineStr">
        <is>
          <t>KRX via pykrx</t>
        </is>
      </c>
      <c r="D28" s="4" t="n">
        <v>5370</v>
      </c>
      <c r="E28" s="46" t="n">
        <v>38355</v>
      </c>
      <c r="F28" s="46" t="n">
        <v>46307</v>
      </c>
      <c r="G28" s="4" t="inlineStr"/>
    </row>
    <row r="30">
      <c r="A30" s="48" t="inlineStr">
        <is>
          <t>Colour code: blue = raw data / inputs; black = formulas; green = links to other sheets (shown black on the Dashboard); shaded = overrides.</t>
        </is>
      </c>
    </row>
    <row r="31">
      <c r="A31" s="48" t="inlineStr">
        <is>
          <t>USD/KRW: Fed H.10 noon New York buying rate. Seoul closing rates (15:30 KST) differ slightly; add an ECOS key for BOK data.</t>
        </is>
      </c>
    </row>
    <row r="32">
      <c r="A32" s="48" t="inlineStr">
        <is>
          <t>Implied forwards: covered interest parity, KRW ACT/365 and USD ACT/360. Market swap points also reflect the cross-currency basis and dollar funding conditions, so they can differ from rate-implied values.</t>
        </is>
      </c>
    </row>
    <row r="33">
      <c r="A33" s="48" t="inlineStr">
        <is>
          <t>Monthly 3M rates are OECD interbank series via FRED; they lag and are proxies for desk funding rates. Override on Inputs.</t>
        </is>
      </c>
    </row>
    <row r="34">
      <c r="A34" s="48" t="inlineStr">
        <is>
          <t>Realized volatility: standard deviation of daily log returns, annualized with the trading-day input.</t>
        </is>
      </c>
    </row>
    <row r="35">
      <c r="A35" s="48" t="inlineStr">
        <is>
          <t>Macro R²: one-variable fits of Dec-to-Dec log change in USD/KRW on same-year macro gaps. Descriptive, not predictive.</t>
        </is>
      </c>
    </row>
    <row r="36">
      <c r="A36" s="48" t="inlineStr">
        <is>
          <t>ECOS stat codes used (731Y001/0000001, 817Y002/010502000, 722Y001/0101000) should be checked against the ECOS catalogue; the program skips any series that fails to load.</t>
        </is>
      </c>
    </row>
    <row r="37">
      <c r="A37" s="48" t="inlineStr">
        <is>
          <t>Flows: monthly balance of payments (BPM6, US$ mn) from Bank of Korea ECOS, items matched by name (see the Series log). Fix a mismatch with flows_config.json, e.g. {"ca": ["301Y013", "000000"]}; list items with --ecos-list 301Y013.</t>
        </is>
      </c>
    </row>
    <row r="38">
      <c r="A38" s="48" t="inlineStr">
        <is>
          <t>Foreign equity flows: KRX daily net buying by foreign investors (KOSPI + KOSDAQ), via pykrx or your own CSV. Seoul dates; the Daily sheet aligns them to Fed H.10 dates (US holidays drop out), Flows_Daily keeps every Seoul trading day.</t>
        </is>
      </c>
    </row>
    <row r="39">
      <c r="A39" s="48" t="inlineStr">
        <is>
          <t>Not public: onshore client order flow, exporter forward hedging, offshore NDF positioning, and real-time BOK intervention (disclosed quarterly with a lag).</t>
        </is>
      </c>
    </row>
    <row r="40">
      <c r="A40" s="48" t="inlineStr">
        <is>
          <t>Not investment advice. Data are provided as published by each source; check critical figures before use.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2026-10-12T07:35:24Z</dcterms:created>
  <dcterms:modified xmlns:dcterms="http://purl.org/dc/terms/" xmlns:xsi="http://www.w3.org/2001/XMLSchema-instance" xsi:type="dcterms:W3CDTF">2026-10-12T07:35:26Z</dcterms:modified>
</cp:coreProperties>
</file>